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D:\XFER\2026\Development\"/>
    </mc:Choice>
  </mc:AlternateContent>
  <xr:revisionPtr revIDLastSave="0" documentId="13_ncr:1_{E1B1CA53-187B-45B0-9CD0-7FBBB4C801AE}" xr6:coauthVersionLast="47" xr6:coauthVersionMax="47" xr10:uidLastSave="{00000000-0000-0000-0000-000000000000}"/>
  <bookViews>
    <workbookView xWindow="-120" yWindow="-120" windowWidth="29040" windowHeight="15720" tabRatio="852" xr2:uid="{CE7D0FFD-AA11-4A9A-8766-90FFFAA0E696}"/>
  </bookViews>
  <sheets>
    <sheet name="Cover Sheet" sheetId="1" r:id="rId1"/>
    <sheet name="Instructions" sheetId="33" r:id="rId2"/>
    <sheet name="Charts" sheetId="26" r:id="rId3"/>
    <sheet name="Data Entry Lines" sheetId="27" state="hidden" r:id="rId4"/>
    <sheet name="EventBasedRecordingGuide" sheetId="32" r:id="rId5"/>
    <sheet name="STRATEGIC PLAN FOR 2035" sheetId="29" r:id="rId6"/>
    <sheet name="OPERATIONAL GOALS FOR 2030" sheetId="30" r:id="rId7"/>
  </sheets>
  <externalReferences>
    <externalReference r:id="rId8"/>
  </externalReferences>
  <definedNames>
    <definedName name="_xlnm._FilterDatabase" localSheetId="6" hidden="1">'OPERATIONAL GOALS FOR 2030'!$B$1:$I$203</definedName>
    <definedName name="Chapter_Meetings">#REF!</definedName>
    <definedName name="Color_Guard_Appearances">#REF!</definedName>
    <definedName name="Compatriot">#REF!</definedName>
    <definedName name="Compatriot_Attendance_above_the_Chapter_Level">#REF!</definedName>
    <definedName name="Congress_Location">'Cover Sheet'!$T$7:$V$41</definedName>
    <definedName name="Contributions">#REF!</definedName>
    <definedName name="EVENTS">#REF!</definedName>
    <definedName name="General_Ledger">Charts!$AR$10794:$AR$10829</definedName>
    <definedName name="Grave_Markings">#REF!</definedName>
    <definedName name="leapyear">'Cover Sheet'!$O$4:$P$110</definedName>
    <definedName name="list">'Cover Sheet'!#REF!</definedName>
    <definedName name="MedalsAndAwardsStateAndChapter">Charts!$T$2980:$T$3033</definedName>
    <definedName name="Membership">#REF!</definedName>
    <definedName name="National_Service">Charts!$S$2154:$S$2230</definedName>
    <definedName name="New_Goods_Donations">Charts!$BS$15917:$BS$15928</definedName>
    <definedName name="NSSAR_Funds">Charts!$AR$10794:$AR$10829</definedName>
    <definedName name="OG_1">'OPERATIONAL GOALS FOR 2030'!$A$2</definedName>
    <definedName name="OG_1.A">'OPERATIONAL GOALS FOR 2030'!$A$3</definedName>
    <definedName name="OG_1.A.1">'OPERATIONAL GOALS FOR 2030'!$A$4</definedName>
    <definedName name="OG_1.A.2">'OPERATIONAL GOALS FOR 2030'!$A$5</definedName>
    <definedName name="OG_1.A.3">'OPERATIONAL GOALS FOR 2030'!$A$6</definedName>
    <definedName name="OG_1.B">'OPERATIONAL GOALS FOR 2030'!$A$7</definedName>
    <definedName name="OG_1.C">'OPERATIONAL GOALS FOR 2030'!$A$8</definedName>
    <definedName name="OG_1.D.1">'OPERATIONAL GOALS FOR 2030'!$A$10</definedName>
    <definedName name="OG_1.D.3">'OPERATIONAL GOALS FOR 2030'!$A$12</definedName>
    <definedName name="OG_1.D.5">'OPERATIONAL GOALS FOR 2030'!$A$14</definedName>
    <definedName name="OG_1.D.6">'OPERATIONAL GOALS FOR 2030'!$A$15</definedName>
    <definedName name="OG_1.D.7">'OPERATIONAL GOALS FOR 2030'!$A$16</definedName>
    <definedName name="OG_2.A.1">'OPERATIONAL GOALS FOR 2030'!$A$22</definedName>
    <definedName name="OG_2.A.2">'OPERATIONAL GOALS FOR 2030'!$A$23</definedName>
    <definedName name="OG_2.A.3">'OPERATIONAL GOALS FOR 2030'!$A$24</definedName>
    <definedName name="OG_2.A.4">'OPERATIONAL GOALS FOR 2030'!$A$25</definedName>
    <definedName name="OG_2.A.5">'OPERATIONAL GOALS FOR 2030'!$A$26</definedName>
    <definedName name="OG_2.B">'OPERATIONAL GOALS FOR 2030'!$A$27</definedName>
    <definedName name="OG_3.A">'OPERATIONAL GOALS FOR 2030'!$A$51</definedName>
    <definedName name="OG_3.A.1">'OPERATIONAL GOALS FOR 2030'!$A$52</definedName>
    <definedName name="OG_3.A.1.a">'OPERATIONAL GOALS FOR 2030'!$A$53</definedName>
    <definedName name="OG_3.A.1.b">'OPERATIONAL GOALS FOR 2030'!$A$54</definedName>
    <definedName name="OG_3.A.1.c">'OPERATIONAL GOALS FOR 2030'!$A$55</definedName>
    <definedName name="OG_3.A.1.c.i">'OPERATIONAL GOALS FOR 2030'!$A$56</definedName>
    <definedName name="OG_3.A.1.c.ii">'OPERATIONAL GOALS FOR 2030'!$A$57</definedName>
    <definedName name="OG_3.A.1.d">'OPERATIONAL GOALS FOR 2030'!$A$58</definedName>
    <definedName name="OG_3.A.1.e">'OPERATIONAL GOALS FOR 2030'!$A$59</definedName>
    <definedName name="OG_3.A.2">'OPERATIONAL GOALS FOR 2030'!$A$60</definedName>
    <definedName name="OG_3.A.2.a">'OPERATIONAL GOALS FOR 2030'!$A$61</definedName>
    <definedName name="OG_3.A.3">'OPERATIONAL GOALS FOR 2030'!$A$62</definedName>
    <definedName name="OG_3.A.4">'OPERATIONAL GOALS FOR 2030'!$A$63</definedName>
    <definedName name="OG_3.B">'OPERATIONAL GOALS FOR 2030'!$A$64</definedName>
    <definedName name="OG_3.B.1">'OPERATIONAL GOALS FOR 2030'!$A$65</definedName>
    <definedName name="OG_3.B.5">'OPERATIONAL GOALS FOR 2030'!$A$77</definedName>
    <definedName name="OG_3.B.5.a">'OPERATIONAL GOALS FOR 2030'!$A$78</definedName>
    <definedName name="OG_3.B.5.b">'OPERATIONAL GOALS FOR 2030'!$A$79</definedName>
    <definedName name="OG_3.B.6">'OPERATIONAL GOALS FOR 2030'!$A$80</definedName>
    <definedName name="OG_3.C">'OPERATIONAL GOALS FOR 2030'!$A$81</definedName>
    <definedName name="OG_3.D.3">'OPERATIONAL GOALS FOR 2030'!$A$88</definedName>
    <definedName name="OG_5">'OPERATIONAL GOALS FOR 2030'!$A$103</definedName>
    <definedName name="OG_5.B.4">'OPERATIONAL GOALS FOR 2030'!$A$115</definedName>
    <definedName name="OG_5.C">'OPERATIONAL GOALS FOR 2030'!$A$116</definedName>
    <definedName name="OG_5.C.1.a">'OPERATIONAL GOALS FOR 2030'!$A$118</definedName>
    <definedName name="OG_5.C.1.b">'OPERATIONAL GOALS FOR 2030'!$A$119</definedName>
    <definedName name="OG_5.C.2.b">'OPERATIONAL GOALS FOR 2030'!$A$122</definedName>
    <definedName name="OG_5.C.2.d">'OPERATIONAL GOALS FOR 2030'!$A$124</definedName>
    <definedName name="OG_5.D">'OPERATIONAL GOALS FOR 2030'!$A$125</definedName>
    <definedName name="OG_6.E">'OPERATIONAL GOALS FOR 2030'!$A$156</definedName>
    <definedName name="Other_Awardees">#REF!</definedName>
    <definedName name="Patriot">#REF!</definedName>
    <definedName name="_xlnm.Print_Area" localSheetId="0">'Cover Sheet'!$A$1:$I$135</definedName>
    <definedName name="Public_Appearances">#REF!</definedName>
    <definedName name="Publicize__Publicize__Publicize">#REF!</definedName>
    <definedName name="SAR_University_Courses">Charts!$EM$32581:$EM$32604</definedName>
    <definedName name="SG_1.A">'STRATEGIC PLAN FOR 2035'!$A$3</definedName>
    <definedName name="SG_1.B">'STRATEGIC PLAN FOR 2035'!$A$4</definedName>
    <definedName name="SG_1.C">'STRATEGIC PLAN FOR 2035'!$A$5</definedName>
    <definedName name="SG_1.D">'STRATEGIC PLAN FOR 2035'!$A$6</definedName>
    <definedName name="SG_1A">Charts!$E$1001:$AX$1140</definedName>
    <definedName name="SG_1B">Charts!$E$1048:$AW$1165</definedName>
    <definedName name="SG_1C">Charts!$E$1074:$AV$1192</definedName>
    <definedName name="SG_1D">Charts!$E$1096:$AV$1209</definedName>
    <definedName name="SG_1E">Charts!$E$1119:$AV$1229</definedName>
    <definedName name="SG_1F">Charts!$E$1390:$AV$1465</definedName>
    <definedName name="SG_1G">Charts!$E$1710:$AV$1800</definedName>
    <definedName name="SG_1H">Charts!$E$1830:$AV$1918</definedName>
    <definedName name="SG_1I">Charts!$E$2152:$AW$2250</definedName>
    <definedName name="SG_1J">Charts!$E$2978:$AW$3075</definedName>
    <definedName name="SG_1K">Charts!$E$4501:$AX$4627</definedName>
    <definedName name="SG_2.A.1">'STRATEGIC PLAN FOR 2035'!$A$9</definedName>
    <definedName name="SG_2.A.2">'STRATEGIC PLAN FOR 2035'!$A$10</definedName>
    <definedName name="SG_2.B">'STRATEGIC PLAN FOR 2035'!$A$13</definedName>
    <definedName name="SG_2A">Charts!$AB$10000:$BZ$10067</definedName>
    <definedName name="SG_2B">Charts!$AB$10248:$BX$10315</definedName>
    <definedName name="SG_2C">Charts!$AB$10620:$BX$10775</definedName>
    <definedName name="SG_2D">Charts!$AB$10792:$BV$10892</definedName>
    <definedName name="SG_2E">Charts!$AB$10869:$BV$10961</definedName>
    <definedName name="SG_3.A">'STRATEGIC PLAN FOR 2035'!$A$23</definedName>
    <definedName name="SG_3.A.1">'STRATEGIC PLAN FOR 2035'!$A$24</definedName>
    <definedName name="SG_3.A.2">'STRATEGIC PLAN FOR 2035'!$A$25</definedName>
    <definedName name="SG_3.A.3">'STRATEGIC PLAN FOR 2035'!$A$26</definedName>
    <definedName name="SG_3.B">'STRATEGIC PLAN FOR 2035'!$A$27</definedName>
    <definedName name="SG_3.C">'STRATEGIC PLAN FOR 2035'!$A$33</definedName>
    <definedName name="SG_3.D">'STRATEGIC PLAN FOR 2035'!$A$41</definedName>
    <definedName name="SG_3A">Charts!$BA$11999:$CW$12230</definedName>
    <definedName name="SG_3B">Charts!$BB$12016:$CV$12055</definedName>
    <definedName name="SG_3C">Charts!$BB$14535:$CU$14694</definedName>
    <definedName name="SG_3D">Charts!$BB$14662:$CU$14818</definedName>
    <definedName name="SG_3E">Charts!$BB$14794:$CW$14928</definedName>
    <definedName name="SG_3F">Charts!$BB$14938:$CX$15159</definedName>
    <definedName name="SG_3G">Charts!$BB$15065:$CX$15696</definedName>
    <definedName name="SG_3H">Charts!$BB$15265:$CX$15395</definedName>
    <definedName name="SG_3I">Charts!$BB$15414:$CW$15519</definedName>
    <definedName name="SG_3J">Charts!$BB$15653:$CX$15775</definedName>
    <definedName name="SG_3K">Charts!$BB$15928:$CY$16075</definedName>
    <definedName name="SG_3L">Charts!$BB$16108:$CY$17260</definedName>
    <definedName name="SG_4">'STRATEGIC PLAN FOR 2035'!$A$42</definedName>
    <definedName name="SG_4A">Charts!$CB$19792:$CY$19995</definedName>
    <definedName name="SG_4B">Charts!$CA$19820:$DX$20063</definedName>
    <definedName name="SG_5">'STRATEGIC PLAN FOR 2035'!$A$46</definedName>
    <definedName name="SG_5.A">'STRATEGIC PLAN FOR 2035'!$A$47</definedName>
    <definedName name="SG_5.B">'STRATEGIC PLAN FOR 2035'!$A$48</definedName>
    <definedName name="SG_5.C">'STRATEGIC PLAN FOR 2035'!$A$49</definedName>
    <definedName name="SG_5.D">'STRATEGIC PLAN FOR 2035'!$A$50</definedName>
    <definedName name="SG_5A">Charts!$DA$26000:$FC$26047</definedName>
    <definedName name="SG_5B">Charts!$DB$26049:$EQ$26099</definedName>
    <definedName name="SG_5C">Charts!$DB$26911:$ES$27007</definedName>
    <definedName name="SG_5D">Charts!$DB$26966:$EQ$27078</definedName>
    <definedName name="SG_5E">Charts!$DB$27041:$EQ$27193</definedName>
    <definedName name="SG_5F">Charts!$DB$27165:$ES$27243</definedName>
    <definedName name="SG_5G">Charts!$DB$27288:$ER$27353</definedName>
    <definedName name="SG_5H">Charts!$DB$28011:$ES$28150</definedName>
    <definedName name="SG_5I">Charts!$DB$28045:$EQ$28153</definedName>
    <definedName name="SG_5J">Charts!$DB$28767:$EP$28857</definedName>
    <definedName name="SG_5K">Charts!$DB$29144:$DX$29253</definedName>
    <definedName name="SG_6.E">'STRATEGIC PLAN FOR 2035'!$A$56</definedName>
    <definedName name="SG_6A">Charts!$EB$32578:$GA$32693</definedName>
    <definedName name="Society_list">'Cover Sheet'!$M$9:$N$81</definedName>
    <definedName name="Special_Observances">#REF!</definedName>
    <definedName name="Used_Goods_Donations">Charts!$BU$15919:$BU$15925</definedName>
    <definedName name="VAMC_Role">Charts!$BS$14797:$BS$14798</definedName>
    <definedName name="Vet_pts">Charts!$BS$15633:$BT$15646</definedName>
    <definedName name="Volunteer_Role">Charts!$BS$14936:$BT$14937</definedName>
    <definedName name="Working_with_DAR_and_CAR">#REF!</definedName>
    <definedName name="Youth_Contests">#REF!</definedName>
    <definedName name="Youth_Programs">[1]Charts!$CD$2517:'[1]Charts'!$DW$3088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S19798" i="26" l="1"/>
  <c r="CR19798" i="26"/>
  <c r="CQ19798" i="26"/>
  <c r="DK27044" i="26" l="1"/>
  <c r="CM19798" i="26"/>
  <c r="BU15268" i="26"/>
  <c r="BT15268" i="26"/>
  <c r="BS15268" i="26"/>
  <c r="BP14632" i="26"/>
  <c r="BP14631" i="26"/>
  <c r="BP14611" i="26"/>
  <c r="BP14598" i="26"/>
  <c r="BP14593" i="26"/>
  <c r="BP14580" i="26"/>
  <c r="BP14564" i="26"/>
  <c r="BP14562" i="26"/>
  <c r="BP14561" i="26"/>
  <c r="BS14541" i="26"/>
  <c r="BS14639" i="26"/>
  <c r="BS14638" i="26"/>
  <c r="BS14637" i="26"/>
  <c r="BS14636" i="26"/>
  <c r="BS14635" i="26"/>
  <c r="BS14634" i="26"/>
  <c r="BS14633" i="26"/>
  <c r="BS14632" i="26"/>
  <c r="BS14631" i="26"/>
  <c r="BS14630" i="26"/>
  <c r="BS14629" i="26"/>
  <c r="BS14628" i="26"/>
  <c r="BV14628" i="26" s="1"/>
  <c r="BS14627" i="26"/>
  <c r="BS14626" i="26"/>
  <c r="BS14625" i="26"/>
  <c r="BS14624" i="26"/>
  <c r="BS14623" i="26"/>
  <c r="BS14622" i="26"/>
  <c r="BS14621" i="26"/>
  <c r="BS14620" i="26"/>
  <c r="BS14619" i="26"/>
  <c r="BS14618" i="26"/>
  <c r="BS14617" i="26"/>
  <c r="BS14616" i="26"/>
  <c r="BS14615" i="26"/>
  <c r="BS14614" i="26"/>
  <c r="BS14613" i="26"/>
  <c r="BS14612" i="26"/>
  <c r="BS14611" i="26"/>
  <c r="BS14610" i="26"/>
  <c r="BS14609" i="26"/>
  <c r="BS14608" i="26"/>
  <c r="BS14607" i="26"/>
  <c r="BS14606" i="26"/>
  <c r="BS14605" i="26"/>
  <c r="BS14604" i="26"/>
  <c r="BS14603" i="26"/>
  <c r="BS14602" i="26"/>
  <c r="BS14601" i="26"/>
  <c r="BS14600" i="26"/>
  <c r="BS14599" i="26"/>
  <c r="BS14598" i="26"/>
  <c r="BS14597" i="26"/>
  <c r="BS14596" i="26"/>
  <c r="BS14595" i="26"/>
  <c r="BS14594" i="26"/>
  <c r="BS14593" i="26"/>
  <c r="BS14592" i="26"/>
  <c r="BS14591" i="26"/>
  <c r="BS14590" i="26"/>
  <c r="BS14589" i="26"/>
  <c r="BS14588" i="26"/>
  <c r="BS14587" i="26"/>
  <c r="BS14586" i="26"/>
  <c r="BS14585" i="26"/>
  <c r="BS14584" i="26"/>
  <c r="BS14583" i="26"/>
  <c r="BS14582" i="26"/>
  <c r="BS14581" i="26"/>
  <c r="BS14580" i="26"/>
  <c r="BS14579" i="26"/>
  <c r="BS14578" i="26"/>
  <c r="BS14577" i="26"/>
  <c r="BS14576" i="26"/>
  <c r="BS14575" i="26"/>
  <c r="BS14574" i="26"/>
  <c r="BS14573" i="26"/>
  <c r="BS14572" i="26"/>
  <c r="BS14571" i="26"/>
  <c r="BS14570" i="26"/>
  <c r="BS14569" i="26"/>
  <c r="BS14568" i="26"/>
  <c r="BS14567" i="26"/>
  <c r="BS14566" i="26"/>
  <c r="BS14565" i="26"/>
  <c r="BS14564" i="26"/>
  <c r="BS14563" i="26"/>
  <c r="BS14562" i="26"/>
  <c r="BS14561" i="26"/>
  <c r="BS14560" i="26"/>
  <c r="BS14559" i="26"/>
  <c r="BS14558" i="26"/>
  <c r="BS14557" i="26"/>
  <c r="BS14556" i="26"/>
  <c r="BS14555" i="26"/>
  <c r="BS14554" i="26"/>
  <c r="BS14553" i="26"/>
  <c r="BS14552" i="26"/>
  <c r="BS14551" i="26"/>
  <c r="BS14550" i="26"/>
  <c r="BS14549" i="26"/>
  <c r="BS14548" i="26"/>
  <c r="BS14547" i="26"/>
  <c r="BS14546" i="26"/>
  <c r="BS14545" i="26"/>
  <c r="BS14544" i="26"/>
  <c r="BS14543" i="26"/>
  <c r="BS14542" i="26"/>
  <c r="BS14540" i="26"/>
  <c r="BR14540" i="26"/>
  <c r="BU14639" i="26"/>
  <c r="BT14639" i="26"/>
  <c r="BR14639" i="26"/>
  <c r="BU14638" i="26"/>
  <c r="BT14638" i="26"/>
  <c r="BR14638" i="26"/>
  <c r="BU14637" i="26"/>
  <c r="BT14637" i="26"/>
  <c r="BR14637" i="26"/>
  <c r="BU14636" i="26"/>
  <c r="BT14636" i="26"/>
  <c r="BR14636" i="26"/>
  <c r="BU14635" i="26"/>
  <c r="BT14635" i="26"/>
  <c r="BR14635" i="26"/>
  <c r="BU14634" i="26"/>
  <c r="BT14634" i="26"/>
  <c r="BR14634" i="26"/>
  <c r="BU14633" i="26"/>
  <c r="BT14633" i="26"/>
  <c r="BR14633" i="26"/>
  <c r="BU14632" i="26"/>
  <c r="BT14632" i="26"/>
  <c r="BR14632" i="26"/>
  <c r="BU14631" i="26"/>
  <c r="BT14631" i="26"/>
  <c r="BR14631" i="26"/>
  <c r="BU14630" i="26"/>
  <c r="BT14630" i="26"/>
  <c r="BR14630" i="26"/>
  <c r="BU14629" i="26"/>
  <c r="BT14629" i="26"/>
  <c r="BR14629" i="26"/>
  <c r="BU14628" i="26"/>
  <c r="BT14628" i="26"/>
  <c r="BR14628" i="26"/>
  <c r="BU14627" i="26"/>
  <c r="BT14627" i="26"/>
  <c r="BR14627" i="26"/>
  <c r="BU14626" i="26"/>
  <c r="BT14626" i="26"/>
  <c r="BR14626" i="26"/>
  <c r="BU14625" i="26"/>
  <c r="BT14625" i="26"/>
  <c r="BR14625" i="26"/>
  <c r="BU14624" i="26"/>
  <c r="BP14624" i="26" s="1"/>
  <c r="BT14624" i="26"/>
  <c r="BR14624" i="26"/>
  <c r="BU14623" i="26"/>
  <c r="BT14623" i="26"/>
  <c r="BR14623" i="26"/>
  <c r="BU14622" i="26"/>
  <c r="BT14622" i="26"/>
  <c r="BR14622" i="26"/>
  <c r="BU14621" i="26"/>
  <c r="BT14621" i="26"/>
  <c r="BR14621" i="26"/>
  <c r="BU14620" i="26"/>
  <c r="BP14620" i="26" s="1"/>
  <c r="BT14620" i="26"/>
  <c r="BR14620" i="26"/>
  <c r="BU14619" i="26"/>
  <c r="BT14619" i="26"/>
  <c r="BR14619" i="26"/>
  <c r="BU14618" i="26"/>
  <c r="BT14618" i="26"/>
  <c r="BR14618" i="26"/>
  <c r="BU14617" i="26"/>
  <c r="BT14617" i="26"/>
  <c r="BR14617" i="26"/>
  <c r="BU14616" i="26"/>
  <c r="BT14616" i="26"/>
  <c r="BR14616" i="26"/>
  <c r="BU14615" i="26"/>
  <c r="BT14615" i="26"/>
  <c r="BR14615" i="26"/>
  <c r="BU14614" i="26"/>
  <c r="BT14614" i="26"/>
  <c r="BR14614" i="26"/>
  <c r="BU14613" i="26"/>
  <c r="BT14613" i="26"/>
  <c r="BR14613" i="26"/>
  <c r="BU14612" i="26"/>
  <c r="BT14612" i="26"/>
  <c r="BR14612" i="26"/>
  <c r="BU14611" i="26"/>
  <c r="BT14611" i="26"/>
  <c r="BR14611" i="26"/>
  <c r="BU14610" i="26"/>
  <c r="BT14610" i="26"/>
  <c r="BR14610" i="26"/>
  <c r="BU14609" i="26"/>
  <c r="BT14609" i="26"/>
  <c r="BR14609" i="26"/>
  <c r="BU14608" i="26"/>
  <c r="BT14608" i="26"/>
  <c r="BR14608" i="26"/>
  <c r="BU14607" i="26"/>
  <c r="BT14607" i="26"/>
  <c r="BR14607" i="26"/>
  <c r="BU14606" i="26"/>
  <c r="BT14606" i="26"/>
  <c r="BR14606" i="26"/>
  <c r="BU14605" i="26"/>
  <c r="BT14605" i="26"/>
  <c r="BR14605" i="26"/>
  <c r="BU14604" i="26"/>
  <c r="BT14604" i="26"/>
  <c r="BR14604" i="26"/>
  <c r="BU14603" i="26"/>
  <c r="BT14603" i="26"/>
  <c r="BR14603" i="26"/>
  <c r="BU14602" i="26"/>
  <c r="BT14602" i="26"/>
  <c r="BR14602" i="26"/>
  <c r="BU14601" i="26"/>
  <c r="BT14601" i="26"/>
  <c r="BR14601" i="26"/>
  <c r="BU14600" i="26"/>
  <c r="BT14600" i="26"/>
  <c r="BR14600" i="26"/>
  <c r="BU14599" i="26"/>
  <c r="BT14599" i="26"/>
  <c r="BR14599" i="26"/>
  <c r="BU14598" i="26"/>
  <c r="BT14598" i="26"/>
  <c r="BR14598" i="26"/>
  <c r="BV14598" i="26" s="1"/>
  <c r="BU14597" i="26"/>
  <c r="BT14597" i="26"/>
  <c r="BR14597" i="26"/>
  <c r="BV14597" i="26" s="1"/>
  <c r="BU14596" i="26"/>
  <c r="BT14596" i="26"/>
  <c r="BR14596" i="26"/>
  <c r="BU14595" i="26"/>
  <c r="BT14595" i="26"/>
  <c r="BR14595" i="26"/>
  <c r="BU14594" i="26"/>
  <c r="BT14594" i="26"/>
  <c r="BR14594" i="26"/>
  <c r="BU14593" i="26"/>
  <c r="BT14593" i="26"/>
  <c r="BR14593" i="26"/>
  <c r="BU14592" i="26"/>
  <c r="BT14592" i="26"/>
  <c r="BR14592" i="26"/>
  <c r="BU14591" i="26"/>
  <c r="BP14591" i="26" s="1"/>
  <c r="BT14591" i="26"/>
  <c r="BR14591" i="26"/>
  <c r="BU14590" i="26"/>
  <c r="BT14590" i="26"/>
  <c r="BR14590" i="26"/>
  <c r="BU14589" i="26"/>
  <c r="BT14589" i="26"/>
  <c r="BR14589" i="26"/>
  <c r="BU14588" i="26"/>
  <c r="BT14588" i="26"/>
  <c r="BR14588" i="26"/>
  <c r="BU14587" i="26"/>
  <c r="BT14587" i="26"/>
  <c r="BR14587" i="26"/>
  <c r="BU14586" i="26"/>
  <c r="BT14586" i="26"/>
  <c r="BR14586" i="26"/>
  <c r="BU14585" i="26"/>
  <c r="BT14585" i="26"/>
  <c r="BR14585" i="26"/>
  <c r="BU14584" i="26"/>
  <c r="BT14584" i="26"/>
  <c r="BR14584" i="26"/>
  <c r="BU14583" i="26"/>
  <c r="BT14583" i="26"/>
  <c r="BR14583" i="26"/>
  <c r="BU14582" i="26"/>
  <c r="BT14582" i="26"/>
  <c r="BR14582" i="26"/>
  <c r="BU14581" i="26"/>
  <c r="BT14581" i="26"/>
  <c r="BR14581" i="26"/>
  <c r="BU14580" i="26"/>
  <c r="BT14580" i="26"/>
  <c r="BR14580" i="26"/>
  <c r="BU14579" i="26"/>
  <c r="BT14579" i="26"/>
  <c r="BR14579" i="26"/>
  <c r="BU14578" i="26"/>
  <c r="BT14578" i="26"/>
  <c r="BR14578" i="26"/>
  <c r="BV14578" i="26" s="1"/>
  <c r="BP14578" i="26" s="1"/>
  <c r="BU14577" i="26"/>
  <c r="BT14577" i="26"/>
  <c r="BR14577" i="26"/>
  <c r="BU14576" i="26"/>
  <c r="BT14576" i="26"/>
  <c r="BR14576" i="26"/>
  <c r="BU14575" i="26"/>
  <c r="BT14575" i="26"/>
  <c r="BR14575" i="26"/>
  <c r="BU14574" i="26"/>
  <c r="BT14574" i="26"/>
  <c r="BR14574" i="26"/>
  <c r="BU14573" i="26"/>
  <c r="BT14573" i="26"/>
  <c r="BR14573" i="26"/>
  <c r="BU14572" i="26"/>
  <c r="BT14572" i="26"/>
  <c r="BR14572" i="26"/>
  <c r="BU14571" i="26"/>
  <c r="BT14571" i="26"/>
  <c r="BR14571" i="26"/>
  <c r="BU14570" i="26"/>
  <c r="BT14570" i="26"/>
  <c r="BR14570" i="26"/>
  <c r="BU14569" i="26"/>
  <c r="BT14569" i="26"/>
  <c r="BR14569" i="26"/>
  <c r="BU14568" i="26"/>
  <c r="BT14568" i="26"/>
  <c r="BR14568" i="26"/>
  <c r="BU14567" i="26"/>
  <c r="BT14567" i="26"/>
  <c r="BR14567" i="26"/>
  <c r="BU14566" i="26"/>
  <c r="BT14566" i="26"/>
  <c r="BR14566" i="26"/>
  <c r="BU14565" i="26"/>
  <c r="BT14565" i="26"/>
  <c r="BP14565" i="26" s="1"/>
  <c r="BR14565" i="26"/>
  <c r="BU14564" i="26"/>
  <c r="BT14564" i="26"/>
  <c r="BR14564" i="26"/>
  <c r="BV14564" i="26" s="1"/>
  <c r="BU14563" i="26"/>
  <c r="BT14563" i="26"/>
  <c r="BR14563" i="26"/>
  <c r="BU14562" i="26"/>
  <c r="BT14562" i="26"/>
  <c r="BR14562" i="26"/>
  <c r="BU14561" i="26"/>
  <c r="BT14561" i="26"/>
  <c r="BR14561" i="26"/>
  <c r="BU14560" i="26"/>
  <c r="BT14560" i="26"/>
  <c r="BR14560" i="26"/>
  <c r="BU14559" i="26"/>
  <c r="BT14559" i="26"/>
  <c r="BR14559" i="26"/>
  <c r="BU14558" i="26"/>
  <c r="BT14558" i="26"/>
  <c r="BR14558" i="26"/>
  <c r="BU14557" i="26"/>
  <c r="BT14557" i="26"/>
  <c r="BR14557" i="26"/>
  <c r="BU14556" i="26"/>
  <c r="BT14556" i="26"/>
  <c r="BR14556" i="26"/>
  <c r="BU14555" i="26"/>
  <c r="BT14555" i="26"/>
  <c r="BR14555" i="26"/>
  <c r="BV14555" i="26" s="1"/>
  <c r="BU14554" i="26"/>
  <c r="BT14554" i="26"/>
  <c r="BR14554" i="26"/>
  <c r="BU14553" i="26"/>
  <c r="BT14553" i="26"/>
  <c r="BR14553" i="26"/>
  <c r="BU14552" i="26"/>
  <c r="BT14552" i="26"/>
  <c r="BR14552" i="26"/>
  <c r="BU14551" i="26"/>
  <c r="BT14551" i="26"/>
  <c r="BR14551" i="26"/>
  <c r="BU14550" i="26"/>
  <c r="BT14550" i="26"/>
  <c r="BR14550" i="26"/>
  <c r="BU14549" i="26"/>
  <c r="BT14549" i="26"/>
  <c r="BR14549" i="26"/>
  <c r="BU14548" i="26"/>
  <c r="BT14548" i="26"/>
  <c r="BR14548" i="26"/>
  <c r="BU14547" i="26"/>
  <c r="BT14547" i="26"/>
  <c r="BR14547" i="26"/>
  <c r="BU14546" i="26"/>
  <c r="BT14546" i="26"/>
  <c r="BR14546" i="26"/>
  <c r="BU14545" i="26"/>
  <c r="BT14545" i="26"/>
  <c r="BR14545" i="26"/>
  <c r="BU14544" i="26"/>
  <c r="BT14544" i="26"/>
  <c r="BR14544" i="26"/>
  <c r="BU14543" i="26"/>
  <c r="BT14543" i="26"/>
  <c r="BR14543" i="26"/>
  <c r="BU14542" i="26"/>
  <c r="BT14542" i="26"/>
  <c r="BR14542" i="26"/>
  <c r="BU14541" i="26"/>
  <c r="BT14541" i="26"/>
  <c r="BR14541" i="26"/>
  <c r="BU14540" i="26"/>
  <c r="BT14540" i="26"/>
  <c r="AN10845" i="26"/>
  <c r="AN10844" i="26"/>
  <c r="AN10843" i="26"/>
  <c r="AN10842" i="26"/>
  <c r="AN10841" i="26"/>
  <c r="AN10840" i="26"/>
  <c r="AN10839" i="26"/>
  <c r="AN10838" i="26"/>
  <c r="AN10837" i="26"/>
  <c r="AN10836" i="26"/>
  <c r="AN10835" i="26"/>
  <c r="AN10834" i="26"/>
  <c r="AN10833" i="26"/>
  <c r="AN10832" i="26"/>
  <c r="AN10831" i="26"/>
  <c r="AN10830" i="26"/>
  <c r="AN10829" i="26"/>
  <c r="AN10828" i="26"/>
  <c r="AN10827" i="26"/>
  <c r="AN10826" i="26"/>
  <c r="AN10825" i="26"/>
  <c r="AN10824" i="26"/>
  <c r="AN10823" i="26"/>
  <c r="AN10822" i="26"/>
  <c r="AN10821" i="26"/>
  <c r="AN10820" i="26"/>
  <c r="AN10819" i="26"/>
  <c r="AN10818" i="26"/>
  <c r="AN10817" i="26"/>
  <c r="AN10816" i="26"/>
  <c r="AN10815" i="26"/>
  <c r="AN10814" i="26"/>
  <c r="AN10813" i="26"/>
  <c r="AN10812" i="26"/>
  <c r="AN10811" i="26"/>
  <c r="AN10810" i="26"/>
  <c r="AN10809" i="26"/>
  <c r="AN10808" i="26"/>
  <c r="AN10807" i="26"/>
  <c r="AN10806" i="26"/>
  <c r="AN10805" i="26"/>
  <c r="AN10804" i="26"/>
  <c r="AN10803" i="26"/>
  <c r="AN10802" i="26"/>
  <c r="AN10801" i="26"/>
  <c r="AN10800" i="26"/>
  <c r="AN10799" i="26"/>
  <c r="AN10798" i="26"/>
  <c r="AN10797" i="26"/>
  <c r="AN10796" i="26"/>
  <c r="AQ10517" i="26"/>
  <c r="AQ10496" i="26"/>
  <c r="AQ10461" i="26"/>
  <c r="AQ10405" i="26"/>
  <c r="AN10405" i="26" s="1"/>
  <c r="AQ10370" i="26"/>
  <c r="AQ10349" i="26"/>
  <c r="AQ10286" i="26"/>
  <c r="AQ10265" i="26"/>
  <c r="AN10596" i="26"/>
  <c r="AN10595" i="26"/>
  <c r="AN10594" i="26"/>
  <c r="AN10593" i="26"/>
  <c r="AN10587" i="26"/>
  <c r="AN10582" i="26"/>
  <c r="AN10580" i="26"/>
  <c r="AN10566" i="26"/>
  <c r="AN10564" i="26"/>
  <c r="AN10563" i="26"/>
  <c r="AN10561" i="26"/>
  <c r="AN10559" i="26"/>
  <c r="AN10546" i="26"/>
  <c r="AN10545" i="26"/>
  <c r="AN10540" i="26"/>
  <c r="AN10539" i="26"/>
  <c r="AN10533" i="26"/>
  <c r="AN10526" i="26"/>
  <c r="AN10525" i="26"/>
  <c r="AN10524" i="26"/>
  <c r="AN10522" i="26"/>
  <c r="AN10517" i="26"/>
  <c r="AN10512" i="26"/>
  <c r="AN10511" i="26"/>
  <c r="AN10510" i="26"/>
  <c r="AN10509" i="26"/>
  <c r="AN10505" i="26"/>
  <c r="AN10496" i="26"/>
  <c r="AN10494" i="26"/>
  <c r="AN10493" i="26"/>
  <c r="AN10491" i="26"/>
  <c r="AN10490" i="26"/>
  <c r="AN10489" i="26"/>
  <c r="AN10475" i="26"/>
  <c r="AN10470" i="26"/>
  <c r="AN10469" i="26"/>
  <c r="AN10468" i="26"/>
  <c r="AN10463" i="26"/>
  <c r="AN10462" i="26"/>
  <c r="AN10461" i="26"/>
  <c r="AN10454" i="26"/>
  <c r="AN10452" i="26"/>
  <c r="AN10451" i="26"/>
  <c r="AN10440" i="26"/>
  <c r="AN10439" i="26"/>
  <c r="AN10438" i="26"/>
  <c r="AN10437" i="26"/>
  <c r="AN10424" i="26"/>
  <c r="AN10421" i="26"/>
  <c r="AN10420" i="26"/>
  <c r="AN10419" i="26"/>
  <c r="AN10414" i="26"/>
  <c r="AN10409" i="26"/>
  <c r="AN10400" i="26"/>
  <c r="AN10398" i="26"/>
  <c r="AN10391" i="26"/>
  <c r="AN10386" i="26"/>
  <c r="AN10381" i="26"/>
  <c r="AN10376" i="26"/>
  <c r="AN10375" i="26"/>
  <c r="AN10374" i="26"/>
  <c r="AN10350" i="26"/>
  <c r="AN10349" i="26"/>
  <c r="AN10348" i="26"/>
  <c r="AN10347" i="26"/>
  <c r="AN10329" i="26"/>
  <c r="AN10328" i="26"/>
  <c r="AN10321" i="26"/>
  <c r="AN10316" i="26"/>
  <c r="AN10309" i="26"/>
  <c r="AN10308" i="26"/>
  <c r="AN10304" i="26"/>
  <c r="AN10302" i="26"/>
  <c r="AN10291" i="26"/>
  <c r="AN10290" i="26"/>
  <c r="AN10288" i="26"/>
  <c r="AN10287" i="26"/>
  <c r="AN10286" i="26"/>
  <c r="AN10285" i="26"/>
  <c r="AN10274" i="26"/>
  <c r="AN10273" i="26"/>
  <c r="AN10272" i="26"/>
  <c r="AN10270" i="26"/>
  <c r="AN10269" i="26"/>
  <c r="AN10267" i="26"/>
  <c r="AN10266" i="26"/>
  <c r="AN10259" i="26"/>
  <c r="AN10258" i="26"/>
  <c r="AR10600" i="26"/>
  <c r="AP10600" i="26"/>
  <c r="AR10599" i="26"/>
  <c r="AP10599" i="26"/>
  <c r="AR10598" i="26"/>
  <c r="AP10598" i="26"/>
  <c r="AR10597" i="26"/>
  <c r="AP10597" i="26"/>
  <c r="AQ10597" i="26" s="1"/>
  <c r="AR10596" i="26"/>
  <c r="AP10596" i="26"/>
  <c r="AQ10596" i="26" s="1"/>
  <c r="AR10595" i="26"/>
  <c r="AP10595" i="26"/>
  <c r="AQ10595" i="26" s="1"/>
  <c r="AR10594" i="26"/>
  <c r="AP10594" i="26"/>
  <c r="AQ10594" i="26" s="1"/>
  <c r="AR10593" i="26"/>
  <c r="AP10593" i="26"/>
  <c r="AQ10593" i="26" s="1"/>
  <c r="AR10592" i="26"/>
  <c r="AP10592" i="26"/>
  <c r="AN10592" i="26" s="1"/>
  <c r="AR10591" i="26"/>
  <c r="AP10591" i="26"/>
  <c r="AN10591" i="26" s="1"/>
  <c r="AR10590" i="26"/>
  <c r="AP10590" i="26"/>
  <c r="AR10589" i="26"/>
  <c r="AP10589" i="26"/>
  <c r="AQ10589" i="26" s="1"/>
  <c r="AR10588" i="26"/>
  <c r="AP10588" i="26"/>
  <c r="AQ10588" i="26" s="1"/>
  <c r="AN10588" i="26" s="1"/>
  <c r="AR10587" i="26"/>
  <c r="AP10587" i="26"/>
  <c r="AQ10587" i="26" s="1"/>
  <c r="AR10586" i="26"/>
  <c r="AP10586" i="26"/>
  <c r="AR10585" i="26"/>
  <c r="AP10585" i="26"/>
  <c r="AR10584" i="26"/>
  <c r="AP10584" i="26"/>
  <c r="AR10583" i="26"/>
  <c r="AP10583" i="26"/>
  <c r="AR10582" i="26"/>
  <c r="AP10582" i="26"/>
  <c r="AQ10582" i="26" s="1"/>
  <c r="AR10581" i="26"/>
  <c r="AP10581" i="26"/>
  <c r="AN10581" i="26" s="1"/>
  <c r="AR10580" i="26"/>
  <c r="AP10580" i="26"/>
  <c r="AQ10580" i="26" s="1"/>
  <c r="AR10579" i="26"/>
  <c r="AP10579" i="26"/>
  <c r="AQ10579" i="26" s="1"/>
  <c r="AR10578" i="26"/>
  <c r="AP10578" i="26"/>
  <c r="AQ10578" i="26" s="1"/>
  <c r="AN10578" i="26" s="1"/>
  <c r="AR10577" i="26"/>
  <c r="AP10577" i="26"/>
  <c r="AQ10577" i="26" s="1"/>
  <c r="AN10577" i="26" s="1"/>
  <c r="AR10576" i="26"/>
  <c r="AP10576" i="26"/>
  <c r="AQ10576" i="26" s="1"/>
  <c r="AR10575" i="26"/>
  <c r="AP10575" i="26"/>
  <c r="AQ10575" i="26" s="1"/>
  <c r="AR10574" i="26"/>
  <c r="AP10574" i="26"/>
  <c r="AQ10574" i="26" s="1"/>
  <c r="AR10573" i="26"/>
  <c r="AP10573" i="26"/>
  <c r="AQ10573" i="26" s="1"/>
  <c r="AN10573" i="26" s="1"/>
  <c r="AR10572" i="26"/>
  <c r="AP10572" i="26"/>
  <c r="AR10571" i="26"/>
  <c r="AP10571" i="26"/>
  <c r="AR10570" i="26"/>
  <c r="AP10570" i="26"/>
  <c r="AR10569" i="26"/>
  <c r="AP10569" i="26"/>
  <c r="AR10568" i="26"/>
  <c r="AP10568" i="26"/>
  <c r="AQ10568" i="26" s="1"/>
  <c r="AN10568" i="26" s="1"/>
  <c r="AR10567" i="26"/>
  <c r="AP10567" i="26"/>
  <c r="AQ10567" i="26" s="1"/>
  <c r="AN10567" i="26" s="1"/>
  <c r="AR10566" i="26"/>
  <c r="AP10566" i="26"/>
  <c r="AQ10566" i="26" s="1"/>
  <c r="AR10565" i="26"/>
  <c r="AP10565" i="26"/>
  <c r="AQ10565" i="26" s="1"/>
  <c r="AN10565" i="26" s="1"/>
  <c r="AR10564" i="26"/>
  <c r="AP10564" i="26"/>
  <c r="AQ10564" i="26" s="1"/>
  <c r="AR10563" i="26"/>
  <c r="AP10563" i="26"/>
  <c r="AQ10563" i="26" s="1"/>
  <c r="AR10562" i="26"/>
  <c r="AP10562" i="26"/>
  <c r="AQ10562" i="26" s="1"/>
  <c r="AR10561" i="26"/>
  <c r="AP10561" i="26"/>
  <c r="AQ10561" i="26" s="1"/>
  <c r="AR10560" i="26"/>
  <c r="AP10560" i="26"/>
  <c r="AQ10560" i="26" s="1"/>
  <c r="AR10559" i="26"/>
  <c r="AP10559" i="26"/>
  <c r="AQ10559" i="26" s="1"/>
  <c r="AR10558" i="26"/>
  <c r="AP10558" i="26"/>
  <c r="AR10557" i="26"/>
  <c r="AP10557" i="26"/>
  <c r="AR10556" i="26"/>
  <c r="AP10556" i="26"/>
  <c r="AR10555" i="26"/>
  <c r="AP10555" i="26"/>
  <c r="AR10554" i="26"/>
  <c r="AP10554" i="26"/>
  <c r="AQ10554" i="26" s="1"/>
  <c r="AR10553" i="26"/>
  <c r="AP10553" i="26"/>
  <c r="AQ10553" i="26" s="1"/>
  <c r="AR10552" i="26"/>
  <c r="AP10552" i="26"/>
  <c r="AQ10552" i="26" s="1"/>
  <c r="AN10552" i="26" s="1"/>
  <c r="AR10551" i="26"/>
  <c r="AP10551" i="26"/>
  <c r="AN10551" i="26" s="1"/>
  <c r="AR10550" i="26"/>
  <c r="AP10550" i="26"/>
  <c r="AQ10550" i="26" s="1"/>
  <c r="AN10550" i="26" s="1"/>
  <c r="AR10549" i="26"/>
  <c r="AP10549" i="26"/>
  <c r="AQ10549" i="26" s="1"/>
  <c r="AN10549" i="26" s="1"/>
  <c r="AR10548" i="26"/>
  <c r="AP10548" i="26"/>
  <c r="AQ10548" i="26" s="1"/>
  <c r="AR10547" i="26"/>
  <c r="AP10547" i="26"/>
  <c r="AQ10547" i="26" s="1"/>
  <c r="AN10547" i="26" s="1"/>
  <c r="AR10546" i="26"/>
  <c r="AP10546" i="26"/>
  <c r="AQ10546" i="26" s="1"/>
  <c r="AR10545" i="26"/>
  <c r="AP10545" i="26"/>
  <c r="AQ10545" i="26" s="1"/>
  <c r="AR10544" i="26"/>
  <c r="AP10544" i="26"/>
  <c r="AR10543" i="26"/>
  <c r="AP10543" i="26"/>
  <c r="AR10542" i="26"/>
  <c r="AP10542" i="26"/>
  <c r="AR10541" i="26"/>
  <c r="AP10541" i="26"/>
  <c r="AQ10541" i="26" s="1"/>
  <c r="AR10540" i="26"/>
  <c r="AP10540" i="26"/>
  <c r="AQ10540" i="26" s="1"/>
  <c r="AR10539" i="26"/>
  <c r="AP10539" i="26"/>
  <c r="AQ10539" i="26" s="1"/>
  <c r="AR10538" i="26"/>
  <c r="AP10538" i="26"/>
  <c r="AQ10538" i="26" s="1"/>
  <c r="AN10538" i="26" s="1"/>
  <c r="AR10537" i="26"/>
  <c r="AP10537" i="26"/>
  <c r="AR10536" i="26"/>
  <c r="AP10536" i="26"/>
  <c r="AN10536" i="26" s="1"/>
  <c r="AR10535" i="26"/>
  <c r="AP10535" i="26"/>
  <c r="AN10535" i="26" s="1"/>
  <c r="AR10534" i="26"/>
  <c r="AP10534" i="26"/>
  <c r="AR10533" i="26"/>
  <c r="AP10533" i="26"/>
  <c r="AQ10533" i="26" s="1"/>
  <c r="AR10532" i="26"/>
  <c r="AP10532" i="26"/>
  <c r="AN10532" i="26" s="1"/>
  <c r="AR10531" i="26"/>
  <c r="AP10531" i="26"/>
  <c r="AQ10531" i="26" s="1"/>
  <c r="AN10531" i="26" s="1"/>
  <c r="AR10530" i="26"/>
  <c r="AP10530" i="26"/>
  <c r="AR10529" i="26"/>
  <c r="AP10529" i="26"/>
  <c r="AR10528" i="26"/>
  <c r="AP10528" i="26"/>
  <c r="AR10527" i="26"/>
  <c r="AP10527" i="26"/>
  <c r="AR10526" i="26"/>
  <c r="AP10526" i="26"/>
  <c r="AQ10526" i="26" s="1"/>
  <c r="AR10525" i="26"/>
  <c r="AP10525" i="26"/>
  <c r="AQ10525" i="26" s="1"/>
  <c r="AR10524" i="26"/>
  <c r="AP10524" i="26"/>
  <c r="AQ10524" i="26" s="1"/>
  <c r="AR10523" i="26"/>
  <c r="AP10523" i="26"/>
  <c r="AQ10523" i="26" s="1"/>
  <c r="AR10522" i="26"/>
  <c r="AP10522" i="26"/>
  <c r="AQ10522" i="26" s="1"/>
  <c r="AR10521" i="26"/>
  <c r="AP10521" i="26"/>
  <c r="AN10521" i="26" s="1"/>
  <c r="AR10520" i="26"/>
  <c r="AP10520" i="26"/>
  <c r="AR10519" i="26"/>
  <c r="AP10519" i="26"/>
  <c r="AQ10519" i="26" s="1"/>
  <c r="AR10518" i="26"/>
  <c r="AP10518" i="26"/>
  <c r="AR10517" i="26"/>
  <c r="AP10517" i="26"/>
  <c r="AR10516" i="26"/>
  <c r="AP10516" i="26"/>
  <c r="AR10515" i="26"/>
  <c r="AP10515" i="26"/>
  <c r="AR10514" i="26"/>
  <c r="AP10514" i="26"/>
  <c r="AR10513" i="26"/>
  <c r="AP10513" i="26"/>
  <c r="AR10512" i="26"/>
  <c r="AP10512" i="26"/>
  <c r="AQ10512" i="26" s="1"/>
  <c r="AR10511" i="26"/>
  <c r="AP10511" i="26"/>
  <c r="AQ10511" i="26" s="1"/>
  <c r="AR10510" i="26"/>
  <c r="AP10510" i="26"/>
  <c r="AQ10510" i="26" s="1"/>
  <c r="AR10509" i="26"/>
  <c r="AP10509" i="26"/>
  <c r="AQ10509" i="26" s="1"/>
  <c r="AR10508" i="26"/>
  <c r="AP10508" i="26"/>
  <c r="AQ10508" i="26" s="1"/>
  <c r="AN10508" i="26" s="1"/>
  <c r="AR10507" i="26"/>
  <c r="AP10507" i="26"/>
  <c r="AQ10507" i="26" s="1"/>
  <c r="AN10507" i="26" s="1"/>
  <c r="AR10506" i="26"/>
  <c r="AP10506" i="26"/>
  <c r="AQ10506" i="26" s="1"/>
  <c r="AR10505" i="26"/>
  <c r="AP10505" i="26"/>
  <c r="AQ10505" i="26" s="1"/>
  <c r="AR10504" i="26"/>
  <c r="AP10504" i="26"/>
  <c r="AQ10504" i="26" s="1"/>
  <c r="AR10503" i="26"/>
  <c r="AP10503" i="26"/>
  <c r="AQ10503" i="26" s="1"/>
  <c r="AN10503" i="26" s="1"/>
  <c r="AR10502" i="26"/>
  <c r="AP10502" i="26"/>
  <c r="AR10501" i="26"/>
  <c r="AP10501" i="26"/>
  <c r="AR10500" i="26"/>
  <c r="AP10500" i="26"/>
  <c r="AR10499" i="26"/>
  <c r="AP10499" i="26"/>
  <c r="AR10498" i="26"/>
  <c r="AP10498" i="26"/>
  <c r="AQ10498" i="26" s="1"/>
  <c r="AR10497" i="26"/>
  <c r="AP10497" i="26"/>
  <c r="AQ10497" i="26" s="1"/>
  <c r="AN10497" i="26" s="1"/>
  <c r="AR10496" i="26"/>
  <c r="AP10496" i="26"/>
  <c r="AR10495" i="26"/>
  <c r="AP10495" i="26"/>
  <c r="AQ10495" i="26" s="1"/>
  <c r="AR10494" i="26"/>
  <c r="AP10494" i="26"/>
  <c r="AQ10494" i="26" s="1"/>
  <c r="AR10493" i="26"/>
  <c r="AP10493" i="26"/>
  <c r="AQ10493" i="26" s="1"/>
  <c r="AR10492" i="26"/>
  <c r="AP10492" i="26"/>
  <c r="AQ10492" i="26" s="1"/>
  <c r="AR10491" i="26"/>
  <c r="AP10491" i="26"/>
  <c r="AQ10491" i="26" s="1"/>
  <c r="AR10490" i="26"/>
  <c r="AP10490" i="26"/>
  <c r="AQ10490" i="26" s="1"/>
  <c r="AR10489" i="26"/>
  <c r="AP10489" i="26"/>
  <c r="AQ10489" i="26" s="1"/>
  <c r="AR10488" i="26"/>
  <c r="AP10488" i="26"/>
  <c r="AR10487" i="26"/>
  <c r="AP10487" i="26"/>
  <c r="AR10486" i="26"/>
  <c r="AP10486" i="26"/>
  <c r="AR10485" i="26"/>
  <c r="AP10485" i="26"/>
  <c r="AQ10485" i="26" s="1"/>
  <c r="AR10484" i="26"/>
  <c r="AP10484" i="26"/>
  <c r="AQ10484" i="26" s="1"/>
  <c r="AR10483" i="26"/>
  <c r="AP10483" i="26"/>
  <c r="AQ10483" i="26" s="1"/>
  <c r="AR10482" i="26"/>
  <c r="AP10482" i="26"/>
  <c r="AQ10482" i="26" s="1"/>
  <c r="AN10482" i="26" s="1"/>
  <c r="AR10481" i="26"/>
  <c r="AP10481" i="26"/>
  <c r="AQ10481" i="26" s="1"/>
  <c r="AR10480" i="26"/>
  <c r="AP10480" i="26"/>
  <c r="AQ10480" i="26" s="1"/>
  <c r="AN10480" i="26" s="1"/>
  <c r="AR10479" i="26"/>
  <c r="AP10479" i="26"/>
  <c r="AQ10479" i="26" s="1"/>
  <c r="AN10479" i="26" s="1"/>
  <c r="AR10478" i="26"/>
  <c r="AP10478" i="26"/>
  <c r="AR10477" i="26"/>
  <c r="AP10477" i="26"/>
  <c r="AQ10477" i="26" s="1"/>
  <c r="AN10477" i="26" s="1"/>
  <c r="AR10476" i="26"/>
  <c r="AP10476" i="26"/>
  <c r="AQ10476" i="26" s="1"/>
  <c r="AN10476" i="26" s="1"/>
  <c r="AR10475" i="26"/>
  <c r="AP10475" i="26"/>
  <c r="AQ10475" i="26" s="1"/>
  <c r="AR10474" i="26"/>
  <c r="AP10474" i="26"/>
  <c r="AR10473" i="26"/>
  <c r="AP10473" i="26"/>
  <c r="AR10472" i="26"/>
  <c r="AP10472" i="26"/>
  <c r="AR10471" i="26"/>
  <c r="AP10471" i="26"/>
  <c r="AQ10471" i="26" s="1"/>
  <c r="AR10470" i="26"/>
  <c r="AP10470" i="26"/>
  <c r="AQ10470" i="26" s="1"/>
  <c r="AR10469" i="26"/>
  <c r="AP10469" i="26"/>
  <c r="AQ10469" i="26" s="1"/>
  <c r="AR10468" i="26"/>
  <c r="AP10468" i="26"/>
  <c r="AQ10468" i="26" s="1"/>
  <c r="AR10467" i="26"/>
  <c r="AP10467" i="26"/>
  <c r="AR10466" i="26"/>
  <c r="AP10466" i="26"/>
  <c r="AN10466" i="26" s="1"/>
  <c r="AR10465" i="26"/>
  <c r="AP10465" i="26"/>
  <c r="AN10465" i="26" s="1"/>
  <c r="AR10464" i="26"/>
  <c r="AP10464" i="26"/>
  <c r="AQ10464" i="26" s="1"/>
  <c r="AR10463" i="26"/>
  <c r="AP10463" i="26"/>
  <c r="AQ10463" i="26" s="1"/>
  <c r="AR10462" i="26"/>
  <c r="AP10462" i="26"/>
  <c r="AQ10462" i="26" s="1"/>
  <c r="AR10461" i="26"/>
  <c r="AP10461" i="26"/>
  <c r="AR10460" i="26"/>
  <c r="AP10460" i="26"/>
  <c r="AR10459" i="26"/>
  <c r="AP10459" i="26"/>
  <c r="AR10458" i="26"/>
  <c r="AP10458" i="26"/>
  <c r="AR10457" i="26"/>
  <c r="AP10457" i="26"/>
  <c r="AQ10457" i="26" s="1"/>
  <c r="AR10456" i="26"/>
  <c r="AP10456" i="26"/>
  <c r="AN10456" i="26" s="1"/>
  <c r="AR10455" i="26"/>
  <c r="AP10455" i="26"/>
  <c r="AQ10455" i="26" s="1"/>
  <c r="AR10454" i="26"/>
  <c r="AP10454" i="26"/>
  <c r="AQ10454" i="26" s="1"/>
  <c r="AR10453" i="26"/>
  <c r="AP10453" i="26"/>
  <c r="AQ10453" i="26" s="1"/>
  <c r="AR10452" i="26"/>
  <c r="AP10452" i="26"/>
  <c r="AQ10452" i="26" s="1"/>
  <c r="AR10451" i="26"/>
  <c r="AP10451" i="26"/>
  <c r="AQ10451" i="26" s="1"/>
  <c r="AR10450" i="26"/>
  <c r="AP10450" i="26"/>
  <c r="AR10449" i="26"/>
  <c r="AP10449" i="26"/>
  <c r="AR10448" i="26"/>
  <c r="AP10448" i="26"/>
  <c r="AR10447" i="26"/>
  <c r="AP10447" i="26"/>
  <c r="AQ10447" i="26" s="1"/>
  <c r="AN10447" i="26" s="1"/>
  <c r="AR10446" i="26"/>
  <c r="AP10446" i="26"/>
  <c r="AR10445" i="26"/>
  <c r="AP10445" i="26"/>
  <c r="AR10444" i="26"/>
  <c r="AP10444" i="26"/>
  <c r="AR10443" i="26"/>
  <c r="AP10443" i="26"/>
  <c r="AQ10443" i="26" s="1"/>
  <c r="AR10442" i="26"/>
  <c r="AP10442" i="26"/>
  <c r="AQ10442" i="26" s="1"/>
  <c r="AN10442" i="26" s="1"/>
  <c r="AR10441" i="26"/>
  <c r="AP10441" i="26"/>
  <c r="AQ10441" i="26" s="1"/>
  <c r="AN10441" i="26" s="1"/>
  <c r="AR10440" i="26"/>
  <c r="AP10440" i="26"/>
  <c r="AQ10440" i="26" s="1"/>
  <c r="AR10439" i="26"/>
  <c r="AP10439" i="26"/>
  <c r="AQ10439" i="26" s="1"/>
  <c r="AR10438" i="26"/>
  <c r="AP10438" i="26"/>
  <c r="AQ10438" i="26" s="1"/>
  <c r="AR10437" i="26"/>
  <c r="AP10437" i="26"/>
  <c r="AQ10437" i="26" s="1"/>
  <c r="AR10436" i="26"/>
  <c r="AP10436" i="26"/>
  <c r="AQ10436" i="26" s="1"/>
  <c r="AR10435" i="26"/>
  <c r="AP10435" i="26"/>
  <c r="AQ10435" i="26" s="1"/>
  <c r="AR10434" i="26"/>
  <c r="AP10434" i="26"/>
  <c r="AQ10434" i="26" s="1"/>
  <c r="AR10433" i="26"/>
  <c r="AP10433" i="26"/>
  <c r="AQ10433" i="26" s="1"/>
  <c r="AN10433" i="26" s="1"/>
  <c r="AR10432" i="26"/>
  <c r="AP10432" i="26"/>
  <c r="AR10431" i="26"/>
  <c r="AP10431" i="26"/>
  <c r="AR10430" i="26"/>
  <c r="AP10430" i="26"/>
  <c r="AR10429" i="26"/>
  <c r="AP10429" i="26"/>
  <c r="AR10428" i="26"/>
  <c r="AP10428" i="26"/>
  <c r="AQ10428" i="26" s="1"/>
  <c r="AR10427" i="26"/>
  <c r="AP10427" i="26"/>
  <c r="AQ10427" i="26" s="1"/>
  <c r="AR10426" i="26"/>
  <c r="AP10426" i="26"/>
  <c r="AQ10426" i="26" s="1"/>
  <c r="AN10426" i="26" s="1"/>
  <c r="AR10425" i="26"/>
  <c r="AP10425" i="26"/>
  <c r="AQ10425" i="26" s="1"/>
  <c r="AR10424" i="26"/>
  <c r="AP10424" i="26"/>
  <c r="AQ10424" i="26" s="1"/>
  <c r="AR10423" i="26"/>
  <c r="AP10423" i="26"/>
  <c r="AQ10423" i="26" s="1"/>
  <c r="AN10423" i="26" s="1"/>
  <c r="AR10422" i="26"/>
  <c r="AP10422" i="26"/>
  <c r="AQ10422" i="26" s="1"/>
  <c r="AR10421" i="26"/>
  <c r="AP10421" i="26"/>
  <c r="AQ10421" i="26" s="1"/>
  <c r="AR10420" i="26"/>
  <c r="AP10420" i="26"/>
  <c r="AQ10420" i="26" s="1"/>
  <c r="AR10419" i="26"/>
  <c r="AP10419" i="26"/>
  <c r="AQ10419" i="26" s="1"/>
  <c r="AR10418" i="26"/>
  <c r="AP10418" i="26"/>
  <c r="AR10417" i="26"/>
  <c r="AP10417" i="26"/>
  <c r="AR10416" i="26"/>
  <c r="AP10416" i="26"/>
  <c r="AR10415" i="26"/>
  <c r="AP10415" i="26"/>
  <c r="AQ10415" i="26" s="1"/>
  <c r="AR10414" i="26"/>
  <c r="AP10414" i="26"/>
  <c r="AQ10414" i="26" s="1"/>
  <c r="AR10413" i="26"/>
  <c r="AP10413" i="26"/>
  <c r="AQ10413" i="26" s="1"/>
  <c r="AR10412" i="26"/>
  <c r="AP10412" i="26"/>
  <c r="AQ10412" i="26" s="1"/>
  <c r="AN10412" i="26" s="1"/>
  <c r="AR10411" i="26"/>
  <c r="AP10411" i="26"/>
  <c r="AQ10411" i="26" s="1"/>
  <c r="AR10410" i="26"/>
  <c r="AP10410" i="26"/>
  <c r="AQ10410" i="26" s="1"/>
  <c r="AN10410" i="26" s="1"/>
  <c r="AR10409" i="26"/>
  <c r="AP10409" i="26"/>
  <c r="AQ10409" i="26" s="1"/>
  <c r="AR10408" i="26"/>
  <c r="AP10408" i="26"/>
  <c r="AQ10408" i="26" s="1"/>
  <c r="AR10407" i="26"/>
  <c r="AP10407" i="26"/>
  <c r="AN10407" i="26" s="1"/>
  <c r="AR10406" i="26"/>
  <c r="AP10406" i="26"/>
  <c r="AN10406" i="26" s="1"/>
  <c r="AR10405" i="26"/>
  <c r="AP10405" i="26"/>
  <c r="AR10404" i="26"/>
  <c r="AP10404" i="26"/>
  <c r="AR10403" i="26"/>
  <c r="AP10403" i="26"/>
  <c r="AR10402" i="26"/>
  <c r="AP10402" i="26"/>
  <c r="AR10401" i="26"/>
  <c r="AP10401" i="26"/>
  <c r="AQ10401" i="26" s="1"/>
  <c r="AR10400" i="26"/>
  <c r="AP10400" i="26"/>
  <c r="AQ10400" i="26" s="1"/>
  <c r="AR10399" i="26"/>
  <c r="AP10399" i="26"/>
  <c r="AQ10399" i="26" s="1"/>
  <c r="AR10398" i="26"/>
  <c r="AP10398" i="26"/>
  <c r="AQ10398" i="26" s="1"/>
  <c r="AR10397" i="26"/>
  <c r="AP10397" i="26"/>
  <c r="AQ10397" i="26" s="1"/>
  <c r="AR10396" i="26"/>
  <c r="AP10396" i="26"/>
  <c r="AN10396" i="26" s="1"/>
  <c r="AR10395" i="26"/>
  <c r="AP10395" i="26"/>
  <c r="AN10395" i="26" s="1"/>
  <c r="AR10394" i="26"/>
  <c r="AP10394" i="26"/>
  <c r="AR10393" i="26"/>
  <c r="AP10393" i="26"/>
  <c r="AQ10393" i="26" s="1"/>
  <c r="AR10392" i="26"/>
  <c r="AP10392" i="26"/>
  <c r="AQ10392" i="26" s="1"/>
  <c r="AN10392" i="26" s="1"/>
  <c r="AR10391" i="26"/>
  <c r="AP10391" i="26"/>
  <c r="AQ10391" i="26" s="1"/>
  <c r="AR10390" i="26"/>
  <c r="AP10390" i="26"/>
  <c r="AR10389" i="26"/>
  <c r="AP10389" i="26"/>
  <c r="AR10388" i="26"/>
  <c r="AP10388" i="26"/>
  <c r="AR10387" i="26"/>
  <c r="AP10387" i="26"/>
  <c r="AR10386" i="26"/>
  <c r="AP10386" i="26"/>
  <c r="AQ10386" i="26" s="1"/>
  <c r="AR10385" i="26"/>
  <c r="AP10385" i="26"/>
  <c r="AQ10385" i="26" s="1"/>
  <c r="AR10384" i="26"/>
  <c r="AP10384" i="26"/>
  <c r="AQ10384" i="26" s="1"/>
  <c r="AR10383" i="26"/>
  <c r="AP10383" i="26"/>
  <c r="AQ10383" i="26" s="1"/>
  <c r="AR10382" i="26"/>
  <c r="AP10382" i="26"/>
  <c r="AQ10382" i="26" s="1"/>
  <c r="AR10381" i="26"/>
  <c r="AP10381" i="26"/>
  <c r="AQ10381" i="26" s="1"/>
  <c r="AR10380" i="26"/>
  <c r="AP10380" i="26"/>
  <c r="AQ10380" i="26" s="1"/>
  <c r="AR10379" i="26"/>
  <c r="AP10379" i="26"/>
  <c r="AQ10379" i="26" s="1"/>
  <c r="AN10379" i="26" s="1"/>
  <c r="AR10378" i="26"/>
  <c r="AP10378" i="26"/>
  <c r="AQ10378" i="26" s="1"/>
  <c r="AN10378" i="26" s="1"/>
  <c r="AR10377" i="26"/>
  <c r="AP10377" i="26"/>
  <c r="AQ10377" i="26" s="1"/>
  <c r="AN10377" i="26" s="1"/>
  <c r="AR10376" i="26"/>
  <c r="AP10376" i="26"/>
  <c r="AQ10376" i="26" s="1"/>
  <c r="AR10375" i="26"/>
  <c r="AP10375" i="26"/>
  <c r="AQ10375" i="26" s="1"/>
  <c r="AR10374" i="26"/>
  <c r="AP10374" i="26"/>
  <c r="AQ10374" i="26" s="1"/>
  <c r="AR10373" i="26"/>
  <c r="AP10373" i="26"/>
  <c r="AQ10373" i="26" s="1"/>
  <c r="AR10372" i="26"/>
  <c r="AP10372" i="26"/>
  <c r="AQ10372" i="26" s="1"/>
  <c r="AN10372" i="26" s="1"/>
  <c r="AR10371" i="26"/>
  <c r="AP10371" i="26"/>
  <c r="AR10370" i="26"/>
  <c r="AP10370" i="26"/>
  <c r="AR10369" i="26"/>
  <c r="AP10369" i="26"/>
  <c r="AQ10369" i="26" s="1"/>
  <c r="AR10368" i="26"/>
  <c r="AP10368" i="26"/>
  <c r="AQ10368" i="26" s="1"/>
  <c r="AR10367" i="26"/>
  <c r="AP10367" i="26"/>
  <c r="AQ10367" i="26" s="1"/>
  <c r="AR10366" i="26"/>
  <c r="AP10366" i="26"/>
  <c r="AR10365" i="26"/>
  <c r="AP10365" i="26"/>
  <c r="AQ10365" i="26" s="1"/>
  <c r="AN10365" i="26" s="1"/>
  <c r="AR10364" i="26"/>
  <c r="AP10364" i="26"/>
  <c r="AQ10364" i="26" s="1"/>
  <c r="AN10364" i="26" s="1"/>
  <c r="AR10363" i="26"/>
  <c r="AP10363" i="26"/>
  <c r="AQ10363" i="26" s="1"/>
  <c r="AN10363" i="26" s="1"/>
  <c r="AR10362" i="26"/>
  <c r="AP10362" i="26"/>
  <c r="AQ10362" i="26" s="1"/>
  <c r="AR10361" i="26"/>
  <c r="AP10361" i="26"/>
  <c r="AQ10361" i="26" s="1"/>
  <c r="AR10360" i="26"/>
  <c r="AP10360" i="26"/>
  <c r="AR10359" i="26"/>
  <c r="AP10359" i="26"/>
  <c r="AR10358" i="26"/>
  <c r="AP10358" i="26"/>
  <c r="AQ10358" i="26" s="1"/>
  <c r="AR10357" i="26"/>
  <c r="AP10357" i="26"/>
  <c r="AQ10357" i="26" s="1"/>
  <c r="AR10356" i="26"/>
  <c r="AP10356" i="26"/>
  <c r="AQ10356" i="26" s="1"/>
  <c r="AN10356" i="26" s="1"/>
  <c r="AR10355" i="26"/>
  <c r="AP10355" i="26"/>
  <c r="AN10355" i="26" s="1"/>
  <c r="AR10354" i="26"/>
  <c r="AP10354" i="26"/>
  <c r="AQ10354" i="26" s="1"/>
  <c r="AN10354" i="26" s="1"/>
  <c r="AR10353" i="26"/>
  <c r="AP10353" i="26"/>
  <c r="AQ10353" i="26" s="1"/>
  <c r="AN10353" i="26" s="1"/>
  <c r="AR10352" i="26"/>
  <c r="AP10352" i="26"/>
  <c r="AR10351" i="26"/>
  <c r="AP10351" i="26"/>
  <c r="AQ10351" i="26" s="1"/>
  <c r="AN10351" i="26" s="1"/>
  <c r="AR10350" i="26"/>
  <c r="AP10350" i="26"/>
  <c r="AQ10350" i="26" s="1"/>
  <c r="AR10349" i="26"/>
  <c r="AP10349" i="26"/>
  <c r="AR10348" i="26"/>
  <c r="AP10348" i="26"/>
  <c r="AQ10348" i="26" s="1"/>
  <c r="AR10347" i="26"/>
  <c r="AP10347" i="26"/>
  <c r="AQ10347" i="26" s="1"/>
  <c r="AR10346" i="26"/>
  <c r="AP10346" i="26"/>
  <c r="AR10345" i="26"/>
  <c r="AP10345" i="26"/>
  <c r="AR10344" i="26"/>
  <c r="AP10344" i="26"/>
  <c r="AR10343" i="26"/>
  <c r="AP10343" i="26"/>
  <c r="AR10342" i="26"/>
  <c r="AP10342" i="26"/>
  <c r="AQ10342" i="26" s="1"/>
  <c r="AN10342" i="26" s="1"/>
  <c r="AR10341" i="26"/>
  <c r="AP10341" i="26"/>
  <c r="AR10340" i="26"/>
  <c r="AP10340" i="26"/>
  <c r="AQ10340" i="26" s="1"/>
  <c r="AR10339" i="26"/>
  <c r="AP10339" i="26"/>
  <c r="AN10339" i="26" s="1"/>
  <c r="AR10338" i="26"/>
  <c r="AP10338" i="26"/>
  <c r="AR10337" i="26"/>
  <c r="AP10337" i="26"/>
  <c r="AQ10337" i="26" s="1"/>
  <c r="AN10337" i="26" s="1"/>
  <c r="AR10336" i="26"/>
  <c r="AP10336" i="26"/>
  <c r="AN10336" i="26" s="1"/>
  <c r="AR10335" i="26"/>
  <c r="AP10335" i="26"/>
  <c r="AQ10335" i="26" s="1"/>
  <c r="AN10335" i="26" s="1"/>
  <c r="AR10334" i="26"/>
  <c r="AP10334" i="26"/>
  <c r="AQ10334" i="26" s="1"/>
  <c r="AN10334" i="26" s="1"/>
  <c r="AR10333" i="26"/>
  <c r="AP10333" i="26"/>
  <c r="AQ10333" i="26" s="1"/>
  <c r="AR10332" i="26"/>
  <c r="AP10332" i="26"/>
  <c r="AQ10332" i="26" s="1"/>
  <c r="AR10331" i="26"/>
  <c r="AP10331" i="26"/>
  <c r="AR10330" i="26"/>
  <c r="AP10330" i="26"/>
  <c r="AQ10330" i="26" s="1"/>
  <c r="AN10330" i="26" s="1"/>
  <c r="AR10329" i="26"/>
  <c r="AP10329" i="26"/>
  <c r="AQ10329" i="26" s="1"/>
  <c r="AR10328" i="26"/>
  <c r="AP10328" i="26"/>
  <c r="AQ10328" i="26" s="1"/>
  <c r="AR10327" i="26"/>
  <c r="AP10327" i="26"/>
  <c r="AQ10327" i="26" s="1"/>
  <c r="AR10326" i="26"/>
  <c r="AP10326" i="26"/>
  <c r="AQ10326" i="26" s="1"/>
  <c r="AR10325" i="26"/>
  <c r="AP10325" i="26"/>
  <c r="AR10324" i="26"/>
  <c r="AP10324" i="26"/>
  <c r="AR10323" i="26"/>
  <c r="AP10323" i="26"/>
  <c r="AR10322" i="26"/>
  <c r="AP10322" i="26"/>
  <c r="AQ10322" i="26" s="1"/>
  <c r="AN10322" i="26" s="1"/>
  <c r="AR10321" i="26"/>
  <c r="AP10321" i="26"/>
  <c r="AQ10321" i="26" s="1"/>
  <c r="AR10320" i="26"/>
  <c r="AP10320" i="26"/>
  <c r="AQ10320" i="26" s="1"/>
  <c r="AR10319" i="26"/>
  <c r="AP10319" i="26"/>
  <c r="AQ10319" i="26" s="1"/>
  <c r="AR10318" i="26"/>
  <c r="AP10318" i="26"/>
  <c r="AR10317" i="26"/>
  <c r="AP10317" i="26"/>
  <c r="AQ10317" i="26" s="1"/>
  <c r="AR10316" i="26"/>
  <c r="AP10316" i="26"/>
  <c r="AQ10316" i="26" s="1"/>
  <c r="AR10315" i="26"/>
  <c r="AP10315" i="26"/>
  <c r="AQ10315" i="26" s="1"/>
  <c r="AR10314" i="26"/>
  <c r="AP10314" i="26"/>
  <c r="AQ10314" i="26" s="1"/>
  <c r="AN10314" i="26" s="1"/>
  <c r="AR10313" i="26"/>
  <c r="AP10313" i="26"/>
  <c r="AQ10313" i="26" s="1"/>
  <c r="AR10312" i="26"/>
  <c r="AP10312" i="26"/>
  <c r="AQ10312" i="26" s="1"/>
  <c r="AN10312" i="26" s="1"/>
  <c r="AR10311" i="26"/>
  <c r="AP10311" i="26"/>
  <c r="AQ10311" i="26" s="1"/>
  <c r="AN10311" i="26" s="1"/>
  <c r="AR10310" i="26"/>
  <c r="AP10310" i="26"/>
  <c r="AR10309" i="26"/>
  <c r="AP10309" i="26"/>
  <c r="AQ10309" i="26" s="1"/>
  <c r="AR10308" i="26"/>
  <c r="AP10308" i="26"/>
  <c r="AQ10308" i="26" s="1"/>
  <c r="AR10307" i="26"/>
  <c r="AP10307" i="26"/>
  <c r="AQ10307" i="26" s="1"/>
  <c r="AR10306" i="26"/>
  <c r="AP10306" i="26"/>
  <c r="AQ10306" i="26" s="1"/>
  <c r="AR10305" i="26"/>
  <c r="AP10305" i="26"/>
  <c r="AQ10305" i="26" s="1"/>
  <c r="AR10304" i="26"/>
  <c r="AP10304" i="26"/>
  <c r="AQ10304" i="26" s="1"/>
  <c r="AR10303" i="26"/>
  <c r="AP10303" i="26"/>
  <c r="AR10302" i="26"/>
  <c r="AP10302" i="26"/>
  <c r="AQ10302" i="26" s="1"/>
  <c r="AR10301" i="26"/>
  <c r="AP10301" i="26"/>
  <c r="AN10301" i="26" s="1"/>
  <c r="AR10300" i="26"/>
  <c r="AP10300" i="26"/>
  <c r="AQ10300" i="26" s="1"/>
  <c r="AN10300" i="26" s="1"/>
  <c r="AR10299" i="26"/>
  <c r="AP10299" i="26"/>
  <c r="AQ10299" i="26" s="1"/>
  <c r="AR10298" i="26"/>
  <c r="AP10298" i="26"/>
  <c r="AN10298" i="26" s="1"/>
  <c r="AR10297" i="26"/>
  <c r="AP10297" i="26"/>
  <c r="AN10297" i="26" s="1"/>
  <c r="AR10296" i="26"/>
  <c r="AP10296" i="26"/>
  <c r="AR10295" i="26"/>
  <c r="AP10295" i="26"/>
  <c r="AQ10295" i="26" s="1"/>
  <c r="AR10294" i="26"/>
  <c r="AP10294" i="26"/>
  <c r="AQ10294" i="26" s="1"/>
  <c r="AR10293" i="26"/>
  <c r="AP10293" i="26"/>
  <c r="AN10293" i="26" s="1"/>
  <c r="AR10292" i="26"/>
  <c r="AP10292" i="26"/>
  <c r="AR10291" i="26"/>
  <c r="AP10291" i="26"/>
  <c r="AQ10291" i="26" s="1"/>
  <c r="AR10290" i="26"/>
  <c r="AP10290" i="26"/>
  <c r="AQ10290" i="26" s="1"/>
  <c r="AR10289" i="26"/>
  <c r="AP10289" i="26"/>
  <c r="AR10288" i="26"/>
  <c r="AP10288" i="26"/>
  <c r="AQ10288" i="26" s="1"/>
  <c r="AR10287" i="26"/>
  <c r="AP10287" i="26"/>
  <c r="AQ10287" i="26" s="1"/>
  <c r="AR10286" i="26"/>
  <c r="AP10286" i="26"/>
  <c r="AR10285" i="26"/>
  <c r="AP10285" i="26"/>
  <c r="AQ10285" i="26" s="1"/>
  <c r="AR10284" i="26"/>
  <c r="AP10284" i="26"/>
  <c r="AQ10284" i="26" s="1"/>
  <c r="AN10284" i="26" s="1"/>
  <c r="AR10283" i="26"/>
  <c r="AP10283" i="26"/>
  <c r="AQ10283" i="26" s="1"/>
  <c r="AN10283" i="26" s="1"/>
  <c r="AR10282" i="26"/>
  <c r="AP10282" i="26"/>
  <c r="AR10281" i="26"/>
  <c r="AP10281" i="26"/>
  <c r="AQ10281" i="26" s="1"/>
  <c r="AR10280" i="26"/>
  <c r="AP10280" i="26"/>
  <c r="AR10279" i="26"/>
  <c r="AP10279" i="26"/>
  <c r="AN10279" i="26" s="1"/>
  <c r="AR10278" i="26"/>
  <c r="AP10278" i="26"/>
  <c r="AR10277" i="26"/>
  <c r="AP10277" i="26"/>
  <c r="AR10276" i="26"/>
  <c r="AP10276" i="26"/>
  <c r="AQ10276" i="26" s="1"/>
  <c r="AR10275" i="26"/>
  <c r="AP10275" i="26"/>
  <c r="AR10274" i="26"/>
  <c r="AP10274" i="26"/>
  <c r="AQ10274" i="26" s="1"/>
  <c r="AR10273" i="26"/>
  <c r="AP10273" i="26"/>
  <c r="AQ10273" i="26" s="1"/>
  <c r="AR10272" i="26"/>
  <c r="AP10272" i="26"/>
  <c r="AQ10272" i="26" s="1"/>
  <c r="AR10271" i="26"/>
  <c r="AP10271" i="26"/>
  <c r="AQ10271" i="26" s="1"/>
  <c r="AR10270" i="26"/>
  <c r="AP10270" i="26"/>
  <c r="AQ10270" i="26" s="1"/>
  <c r="AR10269" i="26"/>
  <c r="AP10269" i="26"/>
  <c r="AQ10269" i="26" s="1"/>
  <c r="AR10268" i="26"/>
  <c r="AP10268" i="26"/>
  <c r="AR10267" i="26"/>
  <c r="AP10267" i="26"/>
  <c r="AQ10267" i="26" s="1"/>
  <c r="AR10266" i="26"/>
  <c r="AP10266" i="26"/>
  <c r="AQ10266" i="26" s="1"/>
  <c r="AR10265" i="26"/>
  <c r="AP10265" i="26"/>
  <c r="AR10264" i="26"/>
  <c r="AP10264" i="26"/>
  <c r="AQ10264" i="26" s="1"/>
  <c r="AR10263" i="26"/>
  <c r="AP10263" i="26"/>
  <c r="AQ10263" i="26" s="1"/>
  <c r="AR10262" i="26"/>
  <c r="AP10262" i="26"/>
  <c r="AQ10262" i="26" s="1"/>
  <c r="AR10261" i="26"/>
  <c r="AP10261" i="26"/>
  <c r="AR10260" i="26"/>
  <c r="AP10260" i="26"/>
  <c r="AR10259" i="26"/>
  <c r="AP10259" i="26"/>
  <c r="AQ10259" i="26" s="1"/>
  <c r="AR10258" i="26"/>
  <c r="AP10258" i="26"/>
  <c r="AQ10258" i="26" s="1"/>
  <c r="AR10257" i="26"/>
  <c r="AP10257" i="26"/>
  <c r="AQ10257" i="26" s="1"/>
  <c r="AR10256" i="26"/>
  <c r="AP10256" i="26"/>
  <c r="AQ10256" i="26" s="1"/>
  <c r="AN10256" i="26" s="1"/>
  <c r="AR10255" i="26"/>
  <c r="AP10255" i="26"/>
  <c r="AQ10255" i="26" s="1"/>
  <c r="AN10255" i="26" s="1"/>
  <c r="AR10254" i="26"/>
  <c r="AP10254" i="26"/>
  <c r="AR10253" i="26"/>
  <c r="AP10253" i="26"/>
  <c r="AQ10253" i="26" s="1"/>
  <c r="AN10253" i="26" s="1"/>
  <c r="AR10252" i="26"/>
  <c r="AP10252" i="26"/>
  <c r="AQ10252" i="26" s="1"/>
  <c r="AP10251" i="26"/>
  <c r="AQ10251" i="26" s="1"/>
  <c r="AT10227" i="26"/>
  <c r="AS10227" i="26"/>
  <c r="AQ10227" i="26"/>
  <c r="AP10227" i="26"/>
  <c r="AR10227" i="26" s="1"/>
  <c r="AN10227" i="26"/>
  <c r="AT10226" i="26"/>
  <c r="AS10226" i="26"/>
  <c r="AQ10226" i="26"/>
  <c r="AP10226" i="26"/>
  <c r="AR10226" i="26" s="1"/>
  <c r="AN10226" i="26"/>
  <c r="AT10225" i="26"/>
  <c r="AS10225" i="26"/>
  <c r="AQ10225" i="26"/>
  <c r="AP10225" i="26"/>
  <c r="AR10225" i="26" s="1"/>
  <c r="AT10224" i="26"/>
  <c r="AS10224" i="26"/>
  <c r="AQ10224" i="26"/>
  <c r="AP10224" i="26"/>
  <c r="AR10224" i="26" s="1"/>
  <c r="AN10224" i="26"/>
  <c r="AT10223" i="26"/>
  <c r="AS10223" i="26"/>
  <c r="AQ10223" i="26"/>
  <c r="AP10223" i="26"/>
  <c r="AR10223" i="26" s="1"/>
  <c r="AN10223" i="26"/>
  <c r="AT10222" i="26"/>
  <c r="AS10222" i="26"/>
  <c r="AQ10222" i="26"/>
  <c r="AP10222" i="26"/>
  <c r="AR10222" i="26" s="1"/>
  <c r="AT10221" i="26"/>
  <c r="AS10221" i="26"/>
  <c r="AQ10221" i="26"/>
  <c r="AP10221" i="26"/>
  <c r="AR10221" i="26" s="1"/>
  <c r="AN10221" i="26"/>
  <c r="AT10220" i="26"/>
  <c r="AS10220" i="26"/>
  <c r="AQ10220" i="26"/>
  <c r="AP10220" i="26"/>
  <c r="AR10220" i="26" s="1"/>
  <c r="AN10220" i="26"/>
  <c r="AT10219" i="26"/>
  <c r="AS10219" i="26"/>
  <c r="AQ10219" i="26"/>
  <c r="AP10219" i="26"/>
  <c r="AR10219" i="26" s="1"/>
  <c r="AT10218" i="26"/>
  <c r="AS10218" i="26"/>
  <c r="AQ10218" i="26"/>
  <c r="AP10218" i="26"/>
  <c r="AR10218" i="26" s="1"/>
  <c r="AN10218" i="26"/>
  <c r="AT10217" i="26"/>
  <c r="AS10217" i="26"/>
  <c r="AQ10217" i="26"/>
  <c r="AP10217" i="26"/>
  <c r="AR10217" i="26" s="1"/>
  <c r="AN10217" i="26"/>
  <c r="AT10216" i="26"/>
  <c r="AS10216" i="26"/>
  <c r="AQ10216" i="26"/>
  <c r="AP10216" i="26"/>
  <c r="AR10216" i="26" s="1"/>
  <c r="AN10216" i="26"/>
  <c r="AT10215" i="26"/>
  <c r="AS10215" i="26"/>
  <c r="AQ10215" i="26"/>
  <c r="AP10215" i="26"/>
  <c r="AR10215" i="26" s="1"/>
  <c r="AN10215" i="26"/>
  <c r="AT10214" i="26"/>
  <c r="AS10214" i="26"/>
  <c r="AQ10214" i="26"/>
  <c r="AP10214" i="26"/>
  <c r="AR10214" i="26" s="1"/>
  <c r="AN10214" i="26"/>
  <c r="AT10213" i="26"/>
  <c r="AS10213" i="26"/>
  <c r="AQ10213" i="26"/>
  <c r="AP10213" i="26"/>
  <c r="AR10213" i="26" s="1"/>
  <c r="AN10213" i="26"/>
  <c r="AT10212" i="26"/>
  <c r="AS10212" i="26"/>
  <c r="AQ10212" i="26"/>
  <c r="AP10212" i="26"/>
  <c r="AR10212" i="26" s="1"/>
  <c r="AN10212" i="26"/>
  <c r="AT10211" i="26"/>
  <c r="AS10211" i="26"/>
  <c r="AQ10211" i="26"/>
  <c r="AP10211" i="26"/>
  <c r="AR10211" i="26" s="1"/>
  <c r="AT10210" i="26"/>
  <c r="AS10210" i="26"/>
  <c r="AQ10210" i="26"/>
  <c r="AP10210" i="26"/>
  <c r="AR10210" i="26" s="1"/>
  <c r="AN10210" i="26"/>
  <c r="AT10209" i="26"/>
  <c r="AS10209" i="26"/>
  <c r="AQ10209" i="26"/>
  <c r="AP10209" i="26"/>
  <c r="AR10209" i="26" s="1"/>
  <c r="AN10209" i="26"/>
  <c r="AT10208" i="26"/>
  <c r="AS10208" i="26"/>
  <c r="AQ10208" i="26"/>
  <c r="AP10208" i="26"/>
  <c r="AR10208" i="26" s="1"/>
  <c r="AT10207" i="26"/>
  <c r="AS10207" i="26"/>
  <c r="AQ10207" i="26"/>
  <c r="AP10207" i="26"/>
  <c r="AR10207" i="26" s="1"/>
  <c r="AN10207" i="26"/>
  <c r="AT10206" i="26"/>
  <c r="AS10206" i="26"/>
  <c r="AQ10206" i="26"/>
  <c r="AP10206" i="26"/>
  <c r="AR10206" i="26" s="1"/>
  <c r="AN10206" i="26"/>
  <c r="AT10205" i="26"/>
  <c r="AS10205" i="26"/>
  <c r="AQ10205" i="26"/>
  <c r="AP10205" i="26"/>
  <c r="AR10205" i="26" s="1"/>
  <c r="AT10204" i="26"/>
  <c r="AS10204" i="26"/>
  <c r="AQ10204" i="26"/>
  <c r="AP10204" i="26"/>
  <c r="AR10204" i="26" s="1"/>
  <c r="AN10204" i="26" s="1"/>
  <c r="AT10203" i="26"/>
  <c r="AS10203" i="26"/>
  <c r="AQ10203" i="26"/>
  <c r="AP10203" i="26"/>
  <c r="AR10203" i="26" s="1"/>
  <c r="AN10203" i="26"/>
  <c r="AT10202" i="26"/>
  <c r="AS10202" i="26"/>
  <c r="AQ10202" i="26"/>
  <c r="AP10202" i="26"/>
  <c r="AR10202" i="26" s="1"/>
  <c r="AN10202" i="26"/>
  <c r="AT10201" i="26"/>
  <c r="AS10201" i="26"/>
  <c r="AQ10201" i="26"/>
  <c r="AP10201" i="26"/>
  <c r="AR10201" i="26" s="1"/>
  <c r="AN10201" i="26"/>
  <c r="AT10200" i="26"/>
  <c r="AS10200" i="26"/>
  <c r="AQ10200" i="26"/>
  <c r="AP10200" i="26"/>
  <c r="AR10200" i="26" s="1"/>
  <c r="AT10199" i="26"/>
  <c r="AS10199" i="26"/>
  <c r="AQ10199" i="26"/>
  <c r="AP10199" i="26"/>
  <c r="AR10199" i="26" s="1"/>
  <c r="AN10199" i="26"/>
  <c r="AT10198" i="26"/>
  <c r="AS10198" i="26"/>
  <c r="AQ10198" i="26"/>
  <c r="AP10198" i="26"/>
  <c r="AR10198" i="26" s="1"/>
  <c r="AN10198" i="26"/>
  <c r="AT10197" i="26"/>
  <c r="AS10197" i="26"/>
  <c r="AQ10197" i="26"/>
  <c r="AP10197" i="26"/>
  <c r="AR10197" i="26" s="1"/>
  <c r="AT10196" i="26"/>
  <c r="AS10196" i="26"/>
  <c r="AQ10196" i="26"/>
  <c r="AP10196" i="26"/>
  <c r="AR10196" i="26" s="1"/>
  <c r="AN10196" i="26"/>
  <c r="AT10195" i="26"/>
  <c r="AS10195" i="26"/>
  <c r="AQ10195" i="26"/>
  <c r="AP10195" i="26"/>
  <c r="AR10195" i="26" s="1"/>
  <c r="AN10195" i="26"/>
  <c r="AT10194" i="26"/>
  <c r="AS10194" i="26"/>
  <c r="AQ10194" i="26"/>
  <c r="AP10194" i="26"/>
  <c r="AR10194" i="26" s="1"/>
  <c r="AT10193" i="26"/>
  <c r="AS10193" i="26"/>
  <c r="AQ10193" i="26"/>
  <c r="AP10193" i="26"/>
  <c r="AR10193" i="26" s="1"/>
  <c r="AN10193" i="26" s="1"/>
  <c r="AT10192" i="26"/>
  <c r="AS10192" i="26"/>
  <c r="AQ10192" i="26"/>
  <c r="AP10192" i="26"/>
  <c r="AR10192" i="26" s="1"/>
  <c r="AN10192" i="26"/>
  <c r="AT10191" i="26"/>
  <c r="AS10191" i="26"/>
  <c r="AQ10191" i="26"/>
  <c r="AP10191" i="26"/>
  <c r="AR10191" i="26" s="1"/>
  <c r="AN10191" i="26"/>
  <c r="AT10190" i="26"/>
  <c r="AS10190" i="26"/>
  <c r="AQ10190" i="26"/>
  <c r="AP10190" i="26"/>
  <c r="AR10190" i="26" s="1"/>
  <c r="AN10190" i="26"/>
  <c r="AT10189" i="26"/>
  <c r="AS10189" i="26"/>
  <c r="AQ10189" i="26"/>
  <c r="AP10189" i="26"/>
  <c r="AR10189" i="26" s="1"/>
  <c r="AT10188" i="26"/>
  <c r="AS10188" i="26"/>
  <c r="AQ10188" i="26"/>
  <c r="AP10188" i="26"/>
  <c r="AR10188" i="26" s="1"/>
  <c r="AN10188" i="26"/>
  <c r="AT10187" i="26"/>
  <c r="AS10187" i="26"/>
  <c r="AQ10187" i="26"/>
  <c r="AP10187" i="26"/>
  <c r="AR10187" i="26" s="1"/>
  <c r="AN10187" i="26"/>
  <c r="AT10186" i="26"/>
  <c r="AS10186" i="26"/>
  <c r="AQ10186" i="26"/>
  <c r="AP10186" i="26"/>
  <c r="AR10186" i="26" s="1"/>
  <c r="AT10185" i="26"/>
  <c r="AS10185" i="26"/>
  <c r="AQ10185" i="26"/>
  <c r="AP10185" i="26"/>
  <c r="AR10185" i="26" s="1"/>
  <c r="AN10185" i="26"/>
  <c r="AT10184" i="26"/>
  <c r="AS10184" i="26"/>
  <c r="AQ10184" i="26"/>
  <c r="AP10184" i="26"/>
  <c r="AR10184" i="26" s="1"/>
  <c r="AN10184" i="26"/>
  <c r="AT10183" i="26"/>
  <c r="AS10183" i="26"/>
  <c r="AQ10183" i="26"/>
  <c r="AP10183" i="26"/>
  <c r="AR10183" i="26" s="1"/>
  <c r="AT10182" i="26"/>
  <c r="AS10182" i="26"/>
  <c r="AQ10182" i="26"/>
  <c r="AP10182" i="26"/>
  <c r="AR10182" i="26" s="1"/>
  <c r="AN10182" i="26"/>
  <c r="AT10181" i="26"/>
  <c r="AS10181" i="26"/>
  <c r="AQ10181" i="26"/>
  <c r="AP10181" i="26"/>
  <c r="AR10181" i="26" s="1"/>
  <c r="AN10181" i="26"/>
  <c r="AT10180" i="26"/>
  <c r="AS10180" i="26"/>
  <c r="AQ10180" i="26"/>
  <c r="AP10180" i="26"/>
  <c r="AR10180" i="26" s="1"/>
  <c r="AN10180" i="26"/>
  <c r="AT10179" i="26"/>
  <c r="AS10179" i="26"/>
  <c r="AQ10179" i="26"/>
  <c r="AP10179" i="26"/>
  <c r="AR10179" i="26" s="1"/>
  <c r="AN10179" i="26"/>
  <c r="AT10178" i="26"/>
  <c r="AS10178" i="26"/>
  <c r="AQ10178" i="26"/>
  <c r="AP10178" i="26"/>
  <c r="AR10178" i="26" s="1"/>
  <c r="AN10178" i="26"/>
  <c r="AT10177" i="26"/>
  <c r="AS10177" i="26"/>
  <c r="AQ10177" i="26"/>
  <c r="AP10177" i="26"/>
  <c r="AR10177" i="26" s="1"/>
  <c r="AN10177" i="26"/>
  <c r="AT10176" i="26"/>
  <c r="AS10176" i="26"/>
  <c r="AQ10176" i="26"/>
  <c r="AP10176" i="26"/>
  <c r="AR10176" i="26" s="1"/>
  <c r="AN10176" i="26"/>
  <c r="AT10175" i="26"/>
  <c r="AS10175" i="26"/>
  <c r="AQ10175" i="26"/>
  <c r="AP10175" i="26"/>
  <c r="AR10175" i="26" s="1"/>
  <c r="AT10174" i="26"/>
  <c r="AS10174" i="26"/>
  <c r="AQ10174" i="26"/>
  <c r="AP10174" i="26"/>
  <c r="AR10174" i="26" s="1"/>
  <c r="AN10174" i="26"/>
  <c r="AT10173" i="26"/>
  <c r="AS10173" i="26"/>
  <c r="AQ10173" i="26"/>
  <c r="AP10173" i="26"/>
  <c r="AR10173" i="26" s="1"/>
  <c r="AN10173" i="26"/>
  <c r="AT10172" i="26"/>
  <c r="AS10172" i="26"/>
  <c r="AQ10172" i="26"/>
  <c r="AP10172" i="26"/>
  <c r="AR10172" i="26" s="1"/>
  <c r="AT10171" i="26"/>
  <c r="AS10171" i="26"/>
  <c r="AQ10171" i="26"/>
  <c r="AP10171" i="26"/>
  <c r="AR10171" i="26" s="1"/>
  <c r="AN10171" i="26"/>
  <c r="AT10170" i="26"/>
  <c r="AS10170" i="26"/>
  <c r="AQ10170" i="26"/>
  <c r="AP10170" i="26"/>
  <c r="AR10170" i="26" s="1"/>
  <c r="AN10170" i="26"/>
  <c r="AT10169" i="26"/>
  <c r="AS10169" i="26"/>
  <c r="AQ10169" i="26"/>
  <c r="AP10169" i="26"/>
  <c r="AR10169" i="26" s="1"/>
  <c r="AT10168" i="26"/>
  <c r="AS10168" i="26"/>
  <c r="AQ10168" i="26"/>
  <c r="AP10168" i="26"/>
  <c r="AR10168" i="26" s="1"/>
  <c r="AN10168" i="26"/>
  <c r="AT10167" i="26"/>
  <c r="AS10167" i="26"/>
  <c r="AQ10167" i="26"/>
  <c r="AP10167" i="26"/>
  <c r="AR10167" i="26" s="1"/>
  <c r="AN10167" i="26"/>
  <c r="AT10166" i="26"/>
  <c r="AS10166" i="26"/>
  <c r="AQ10166" i="26"/>
  <c r="AP10166" i="26"/>
  <c r="AR10166" i="26" s="1"/>
  <c r="AN10166" i="26"/>
  <c r="AT10165" i="26"/>
  <c r="AS10165" i="26"/>
  <c r="AQ10165" i="26"/>
  <c r="AP10165" i="26"/>
  <c r="AR10165" i="26" s="1"/>
  <c r="AN10165" i="26"/>
  <c r="AT10164" i="26"/>
  <c r="AS10164" i="26"/>
  <c r="AQ10164" i="26"/>
  <c r="AP10164" i="26"/>
  <c r="AR10164" i="26" s="1"/>
  <c r="AN10164" i="26"/>
  <c r="AT10163" i="26"/>
  <c r="AS10163" i="26"/>
  <c r="AQ10163" i="26"/>
  <c r="AP10163" i="26"/>
  <c r="AR10163" i="26" s="1"/>
  <c r="AN10163" i="26"/>
  <c r="AT10162" i="26"/>
  <c r="AS10162" i="26"/>
  <c r="AQ10162" i="26"/>
  <c r="AP10162" i="26"/>
  <c r="AR10162" i="26" s="1"/>
  <c r="AN10162" i="26"/>
  <c r="AT10161" i="26"/>
  <c r="AS10161" i="26"/>
  <c r="AQ10161" i="26"/>
  <c r="AP10161" i="26"/>
  <c r="AR10161" i="26" s="1"/>
  <c r="AT10160" i="26"/>
  <c r="AS10160" i="26"/>
  <c r="AQ10160" i="26"/>
  <c r="AP10160" i="26"/>
  <c r="AR10160" i="26" s="1"/>
  <c r="AN10160" i="26"/>
  <c r="AT10159" i="26"/>
  <c r="AS10159" i="26"/>
  <c r="AQ10159" i="26"/>
  <c r="AP10159" i="26"/>
  <c r="AR10159" i="26" s="1"/>
  <c r="AN10159" i="26"/>
  <c r="AT10158" i="26"/>
  <c r="AS10158" i="26"/>
  <c r="AQ10158" i="26"/>
  <c r="AP10158" i="26"/>
  <c r="AR10158" i="26" s="1"/>
  <c r="AT10157" i="26"/>
  <c r="AS10157" i="26"/>
  <c r="AQ10157" i="26"/>
  <c r="AP10157" i="26"/>
  <c r="AR10157" i="26" s="1"/>
  <c r="AN10157" i="26"/>
  <c r="AT10156" i="26"/>
  <c r="AS10156" i="26"/>
  <c r="AQ10156" i="26"/>
  <c r="AP10156" i="26"/>
  <c r="AR10156" i="26" s="1"/>
  <c r="AN10156" i="26"/>
  <c r="AT10155" i="26"/>
  <c r="AS10155" i="26"/>
  <c r="AQ10155" i="26"/>
  <c r="AP10155" i="26"/>
  <c r="AR10155" i="26" s="1"/>
  <c r="AT10154" i="26"/>
  <c r="AS10154" i="26"/>
  <c r="AQ10154" i="26"/>
  <c r="AP10154" i="26"/>
  <c r="AR10154" i="26" s="1"/>
  <c r="AN10154" i="26"/>
  <c r="AT10153" i="26"/>
  <c r="AS10153" i="26"/>
  <c r="AQ10153" i="26"/>
  <c r="AP10153" i="26"/>
  <c r="AR10153" i="26" s="1"/>
  <c r="AN10153" i="26" s="1"/>
  <c r="AT10152" i="26"/>
  <c r="AS10152" i="26"/>
  <c r="AQ10152" i="26"/>
  <c r="AP10152" i="26"/>
  <c r="AR10152" i="26" s="1"/>
  <c r="AN10152" i="26"/>
  <c r="AT10151" i="26"/>
  <c r="AS10151" i="26"/>
  <c r="AQ10151" i="26"/>
  <c r="AP10151" i="26"/>
  <c r="AR10151" i="26" s="1"/>
  <c r="AN10151" i="26"/>
  <c r="AT10150" i="26"/>
  <c r="AS10150" i="26"/>
  <c r="AQ10150" i="26"/>
  <c r="AP10150" i="26"/>
  <c r="AR10150" i="26" s="1"/>
  <c r="AT10149" i="26"/>
  <c r="AS10149" i="26"/>
  <c r="AQ10149" i="26"/>
  <c r="AP10149" i="26"/>
  <c r="AR10149" i="26" s="1"/>
  <c r="AN10149" i="26"/>
  <c r="AT10148" i="26"/>
  <c r="AS10148" i="26"/>
  <c r="AQ10148" i="26"/>
  <c r="AP10148" i="26"/>
  <c r="AR10148" i="26" s="1"/>
  <c r="AN10148" i="26" s="1"/>
  <c r="AT10147" i="26"/>
  <c r="AS10147" i="26"/>
  <c r="AQ10147" i="26"/>
  <c r="AP10147" i="26"/>
  <c r="AR10147" i="26" s="1"/>
  <c r="AT10146" i="26"/>
  <c r="AS10146" i="26"/>
  <c r="AQ10146" i="26"/>
  <c r="AP10146" i="26"/>
  <c r="AR10146" i="26" s="1"/>
  <c r="AN10146" i="26"/>
  <c r="AT10145" i="26"/>
  <c r="AS10145" i="26"/>
  <c r="AQ10145" i="26"/>
  <c r="AP10145" i="26"/>
  <c r="AR10145" i="26" s="1"/>
  <c r="AN10145" i="26"/>
  <c r="AT10144" i="26"/>
  <c r="AS10144" i="26"/>
  <c r="AQ10144" i="26"/>
  <c r="AP10144" i="26"/>
  <c r="AR10144" i="26" s="1"/>
  <c r="AN10144" i="26" s="1"/>
  <c r="AT10143" i="26"/>
  <c r="AS10143" i="26"/>
  <c r="AQ10143" i="26"/>
  <c r="AP10143" i="26"/>
  <c r="AR10143" i="26" s="1"/>
  <c r="AN10143" i="26"/>
  <c r="AT10142" i="26"/>
  <c r="AS10142" i="26"/>
  <c r="AQ10142" i="26"/>
  <c r="AP10142" i="26"/>
  <c r="AR10142" i="26" s="1"/>
  <c r="AT10141" i="26"/>
  <c r="AS10141" i="26"/>
  <c r="AQ10141" i="26"/>
  <c r="AP10141" i="26"/>
  <c r="AR10141" i="26" s="1"/>
  <c r="AN10141" i="26"/>
  <c r="AT10140" i="26"/>
  <c r="AS10140" i="26"/>
  <c r="AQ10140" i="26"/>
  <c r="AP10140" i="26"/>
  <c r="AR10140" i="26" s="1"/>
  <c r="AN10140" i="26"/>
  <c r="AT10139" i="26"/>
  <c r="AS10139" i="26"/>
  <c r="AQ10139" i="26"/>
  <c r="AP10139" i="26"/>
  <c r="AR10139" i="26" s="1"/>
  <c r="AT10138" i="26"/>
  <c r="AS10138" i="26"/>
  <c r="AQ10138" i="26"/>
  <c r="AP10138" i="26"/>
  <c r="AR10138" i="26" s="1"/>
  <c r="AN10138" i="26"/>
  <c r="AT10137" i="26"/>
  <c r="AS10137" i="26"/>
  <c r="AQ10137" i="26"/>
  <c r="AP10137" i="26"/>
  <c r="AR10137" i="26" s="1"/>
  <c r="AN10137" i="26"/>
  <c r="AT10136" i="26"/>
  <c r="AS10136" i="26"/>
  <c r="AQ10136" i="26"/>
  <c r="AP10136" i="26"/>
  <c r="AR10136" i="26" s="1"/>
  <c r="AT10135" i="26"/>
  <c r="AS10135" i="26"/>
  <c r="AQ10135" i="26"/>
  <c r="AP10135" i="26"/>
  <c r="AR10135" i="26" s="1"/>
  <c r="AN10135" i="26"/>
  <c r="AT10134" i="26"/>
  <c r="AS10134" i="26"/>
  <c r="AQ10134" i="26"/>
  <c r="AP10134" i="26"/>
  <c r="AR10134" i="26" s="1"/>
  <c r="AN10134" i="26"/>
  <c r="AT10133" i="26"/>
  <c r="AS10133" i="26"/>
  <c r="AQ10133" i="26"/>
  <c r="AP10133" i="26"/>
  <c r="AR10133" i="26" s="1"/>
  <c r="AN10133" i="26"/>
  <c r="AT10132" i="26"/>
  <c r="AS10132" i="26"/>
  <c r="AQ10132" i="26"/>
  <c r="AP10132" i="26"/>
  <c r="AR10132" i="26" s="1"/>
  <c r="AN10132" i="26"/>
  <c r="AT10131" i="26"/>
  <c r="AS10131" i="26"/>
  <c r="AQ10131" i="26"/>
  <c r="AP10131" i="26"/>
  <c r="AR10131" i="26" s="1"/>
  <c r="AN10131" i="26"/>
  <c r="AT10130" i="26"/>
  <c r="AS10130" i="26"/>
  <c r="AQ10130" i="26"/>
  <c r="AP10130" i="26"/>
  <c r="AR10130" i="26" s="1"/>
  <c r="AN10130" i="26"/>
  <c r="AT10129" i="26"/>
  <c r="AS10129" i="26"/>
  <c r="AQ10129" i="26"/>
  <c r="AP10129" i="26"/>
  <c r="AR10129" i="26" s="1"/>
  <c r="AN10129" i="26"/>
  <c r="AT10128" i="26"/>
  <c r="AS10128" i="26"/>
  <c r="AQ10128" i="26"/>
  <c r="AP10128" i="26"/>
  <c r="AR10128" i="26" s="1"/>
  <c r="AT10127" i="26"/>
  <c r="AS10127" i="26"/>
  <c r="AQ10127" i="26"/>
  <c r="AP10127" i="26"/>
  <c r="AR10127" i="26" s="1"/>
  <c r="AN10127" i="26"/>
  <c r="AT10126" i="26"/>
  <c r="AS10126" i="26"/>
  <c r="AQ10126" i="26"/>
  <c r="AP10126" i="26"/>
  <c r="AR10126" i="26" s="1"/>
  <c r="AN10126" i="26"/>
  <c r="AT10125" i="26"/>
  <c r="AS10125" i="26"/>
  <c r="AQ10125" i="26"/>
  <c r="AP10125" i="26"/>
  <c r="AR10125" i="26" s="1"/>
  <c r="AT10124" i="26"/>
  <c r="AS10124" i="26"/>
  <c r="AQ10124" i="26"/>
  <c r="AP10124" i="26"/>
  <c r="AR10124" i="26" s="1"/>
  <c r="AN10124" i="26"/>
  <c r="AT10123" i="26"/>
  <c r="AS10123" i="26"/>
  <c r="AQ10123" i="26"/>
  <c r="AP10123" i="26"/>
  <c r="AR10123" i="26" s="1"/>
  <c r="AN10123" i="26"/>
  <c r="AT10122" i="26"/>
  <c r="AS10122" i="26"/>
  <c r="AQ10122" i="26"/>
  <c r="AP10122" i="26"/>
  <c r="AR10122" i="26" s="1"/>
  <c r="AN10122" i="26"/>
  <c r="AT10121" i="26"/>
  <c r="AS10121" i="26"/>
  <c r="AQ10121" i="26"/>
  <c r="AP10121" i="26"/>
  <c r="AR10121" i="26" s="1"/>
  <c r="AN10121" i="26"/>
  <c r="AT10120" i="26"/>
  <c r="AS10120" i="26"/>
  <c r="AQ10120" i="26"/>
  <c r="AP10120" i="26"/>
  <c r="AR10120" i="26" s="1"/>
  <c r="AN10120" i="26"/>
  <c r="AT10119" i="26"/>
  <c r="AS10119" i="26"/>
  <c r="AQ10119" i="26"/>
  <c r="AP10119" i="26"/>
  <c r="AR10119" i="26" s="1"/>
  <c r="AN10119" i="26"/>
  <c r="AT10118" i="26"/>
  <c r="AS10118" i="26"/>
  <c r="AQ10118" i="26"/>
  <c r="AP10118" i="26"/>
  <c r="AR10118" i="26" s="1"/>
  <c r="AN10118" i="26"/>
  <c r="AT10117" i="26"/>
  <c r="AS10117" i="26"/>
  <c r="AQ10117" i="26"/>
  <c r="AP10117" i="26"/>
  <c r="AR10117" i="26" s="1"/>
  <c r="AT10116" i="26"/>
  <c r="AS10116" i="26"/>
  <c r="AQ10116" i="26"/>
  <c r="AP10116" i="26"/>
  <c r="AR10116" i="26" s="1"/>
  <c r="AN10116" i="26"/>
  <c r="AT10115" i="26"/>
  <c r="AS10115" i="26"/>
  <c r="AQ10115" i="26"/>
  <c r="AP10115" i="26"/>
  <c r="AR10115" i="26" s="1"/>
  <c r="AN10115" i="26"/>
  <c r="AT10114" i="26"/>
  <c r="AS10114" i="26"/>
  <c r="AQ10114" i="26"/>
  <c r="AP10114" i="26"/>
  <c r="AR10114" i="26" s="1"/>
  <c r="AT10113" i="26"/>
  <c r="AS10113" i="26"/>
  <c r="AQ10113" i="26"/>
  <c r="AP10113" i="26"/>
  <c r="AR10113" i="26" s="1"/>
  <c r="AN10113" i="26"/>
  <c r="AT10112" i="26"/>
  <c r="AS10112" i="26"/>
  <c r="AQ10112" i="26"/>
  <c r="AP10112" i="26"/>
  <c r="AR10112" i="26" s="1"/>
  <c r="AN10112" i="26"/>
  <c r="AT10111" i="26"/>
  <c r="AS10111" i="26"/>
  <c r="AQ10111" i="26"/>
  <c r="AP10111" i="26"/>
  <c r="AR10111" i="26" s="1"/>
  <c r="AT10110" i="26"/>
  <c r="AS10110" i="26"/>
  <c r="AQ10110" i="26"/>
  <c r="AP10110" i="26"/>
  <c r="AR10110" i="26" s="1"/>
  <c r="AN10110" i="26"/>
  <c r="AT10109" i="26"/>
  <c r="AS10109" i="26"/>
  <c r="AQ10109" i="26"/>
  <c r="AP10109" i="26"/>
  <c r="AR10109" i="26" s="1"/>
  <c r="AN10109" i="26"/>
  <c r="AT10108" i="26"/>
  <c r="AS10108" i="26"/>
  <c r="AQ10108" i="26"/>
  <c r="AP10108" i="26"/>
  <c r="AR10108" i="26" s="1"/>
  <c r="AN10108" i="26"/>
  <c r="AT10107" i="26"/>
  <c r="AS10107" i="26"/>
  <c r="AQ10107" i="26"/>
  <c r="AP10107" i="26"/>
  <c r="AR10107" i="26" s="1"/>
  <c r="AN10107" i="26"/>
  <c r="AT10106" i="26"/>
  <c r="AS10106" i="26"/>
  <c r="AQ10106" i="26"/>
  <c r="AP10106" i="26"/>
  <c r="AR10106" i="26" s="1"/>
  <c r="AN10106" i="26"/>
  <c r="AT10105" i="26"/>
  <c r="AS10105" i="26"/>
  <c r="AQ10105" i="26"/>
  <c r="AP10105" i="26"/>
  <c r="AR10105" i="26" s="1"/>
  <c r="AN10105" i="26"/>
  <c r="AT10104" i="26"/>
  <c r="AS10104" i="26"/>
  <c r="AQ10104" i="26"/>
  <c r="AP10104" i="26"/>
  <c r="AR10104" i="26" s="1"/>
  <c r="AN10104" i="26"/>
  <c r="AT10103" i="26"/>
  <c r="AS10103" i="26"/>
  <c r="AQ10103" i="26"/>
  <c r="AP10103" i="26"/>
  <c r="AN10103" i="26" s="1"/>
  <c r="AT10102" i="26"/>
  <c r="AS10102" i="26"/>
  <c r="AQ10102" i="26"/>
  <c r="AP10102" i="26"/>
  <c r="AR10102" i="26" s="1"/>
  <c r="AN10102" i="26"/>
  <c r="AT10101" i="26"/>
  <c r="AS10101" i="26"/>
  <c r="AQ10101" i="26"/>
  <c r="AP10101" i="26"/>
  <c r="AR10101" i="26" s="1"/>
  <c r="AN10101" i="26"/>
  <c r="AT10100" i="26"/>
  <c r="AS10100" i="26"/>
  <c r="AQ10100" i="26"/>
  <c r="AP10100" i="26"/>
  <c r="AR10100" i="26" s="1"/>
  <c r="AN10100" i="26"/>
  <c r="AT10099" i="26"/>
  <c r="AS10099" i="26"/>
  <c r="AQ10099" i="26"/>
  <c r="AP10099" i="26"/>
  <c r="AR10099" i="26" s="1"/>
  <c r="AN10099" i="26"/>
  <c r="AT10098" i="26"/>
  <c r="AS10098" i="26"/>
  <c r="AQ10098" i="26"/>
  <c r="AP10098" i="26"/>
  <c r="AR10098" i="26" s="1"/>
  <c r="AN10098" i="26"/>
  <c r="AT10097" i="26"/>
  <c r="AS10097" i="26"/>
  <c r="AQ10097" i="26"/>
  <c r="AP10097" i="26"/>
  <c r="AR10097" i="26" s="1"/>
  <c r="AN10097" i="26"/>
  <c r="AT10096" i="26"/>
  <c r="AS10096" i="26"/>
  <c r="AQ10096" i="26"/>
  <c r="AP10096" i="26"/>
  <c r="AR10096" i="26" s="1"/>
  <c r="AN10096" i="26"/>
  <c r="AT10095" i="26"/>
  <c r="AS10095" i="26"/>
  <c r="AQ10095" i="26"/>
  <c r="AP10095" i="26"/>
  <c r="AR10095" i="26" s="1"/>
  <c r="AT10094" i="26"/>
  <c r="AS10094" i="26"/>
  <c r="AQ10094" i="26"/>
  <c r="AP10094" i="26"/>
  <c r="AR10094" i="26" s="1"/>
  <c r="AN10094" i="26"/>
  <c r="AT10093" i="26"/>
  <c r="AS10093" i="26"/>
  <c r="AQ10093" i="26"/>
  <c r="AP10093" i="26"/>
  <c r="AR10093" i="26" s="1"/>
  <c r="AN10093" i="26"/>
  <c r="AT10092" i="26"/>
  <c r="AS10092" i="26"/>
  <c r="AQ10092" i="26"/>
  <c r="AP10092" i="26"/>
  <c r="AR10092" i="26" s="1"/>
  <c r="AT10091" i="26"/>
  <c r="AS10091" i="26"/>
  <c r="AQ10091" i="26"/>
  <c r="AP10091" i="26"/>
  <c r="AR10091" i="26" s="1"/>
  <c r="AN10091" i="26"/>
  <c r="AT10090" i="26"/>
  <c r="AS10090" i="26"/>
  <c r="AQ10090" i="26"/>
  <c r="AP10090" i="26"/>
  <c r="AR10090" i="26" s="1"/>
  <c r="AN10090" i="26"/>
  <c r="AT10089" i="26"/>
  <c r="AS10089" i="26"/>
  <c r="AQ10089" i="26"/>
  <c r="AP10089" i="26"/>
  <c r="AR10089" i="26" s="1"/>
  <c r="AT10088" i="26"/>
  <c r="AS10088" i="26"/>
  <c r="AQ10088" i="26"/>
  <c r="AP10088" i="26"/>
  <c r="AR10088" i="26" s="1"/>
  <c r="AN10088" i="26"/>
  <c r="AT10087" i="26"/>
  <c r="AS10087" i="26"/>
  <c r="AQ10087" i="26"/>
  <c r="AP10087" i="26"/>
  <c r="AR10087" i="26" s="1"/>
  <c r="AN10087" i="26"/>
  <c r="AT10086" i="26"/>
  <c r="AS10086" i="26"/>
  <c r="AQ10086" i="26"/>
  <c r="AP10086" i="26"/>
  <c r="AR10086" i="26" s="1"/>
  <c r="AN10086" i="26"/>
  <c r="AT10085" i="26"/>
  <c r="AS10085" i="26"/>
  <c r="AQ10085" i="26"/>
  <c r="AP10085" i="26"/>
  <c r="AR10085" i="26" s="1"/>
  <c r="AN10085" i="26"/>
  <c r="AT10084" i="26"/>
  <c r="AS10084" i="26"/>
  <c r="AQ10084" i="26"/>
  <c r="AP10084" i="26"/>
  <c r="AR10084" i="26" s="1"/>
  <c r="AN10084" i="26"/>
  <c r="AT10083" i="26"/>
  <c r="AS10083" i="26"/>
  <c r="AQ10083" i="26"/>
  <c r="AP10083" i="26"/>
  <c r="AR10083" i="26" s="1"/>
  <c r="AN10083" i="26"/>
  <c r="AT10082" i="26"/>
  <c r="AS10082" i="26"/>
  <c r="AQ10082" i="26"/>
  <c r="AP10082" i="26"/>
  <c r="AR10082" i="26" s="1"/>
  <c r="AN10082" i="26"/>
  <c r="AT10081" i="26"/>
  <c r="AS10081" i="26"/>
  <c r="AQ10081" i="26"/>
  <c r="AP10081" i="26"/>
  <c r="AR10081" i="26" s="1"/>
  <c r="AT10080" i="26"/>
  <c r="AS10080" i="26"/>
  <c r="AQ10080" i="26"/>
  <c r="AP10080" i="26"/>
  <c r="AR10080" i="26" s="1"/>
  <c r="AN10080" i="26"/>
  <c r="AT10079" i="26"/>
  <c r="AS10079" i="26"/>
  <c r="AQ10079" i="26"/>
  <c r="AP10079" i="26"/>
  <c r="AR10079" i="26" s="1"/>
  <c r="AN10079" i="26"/>
  <c r="AT10078" i="26"/>
  <c r="AS10078" i="26"/>
  <c r="AQ10078" i="26"/>
  <c r="AP10078" i="26"/>
  <c r="AR10078" i="26" s="1"/>
  <c r="AT10077" i="26"/>
  <c r="AS10077" i="26"/>
  <c r="AQ10077" i="26"/>
  <c r="AP10077" i="26"/>
  <c r="AR10077" i="26" s="1"/>
  <c r="AN10077" i="26"/>
  <c r="AT10076" i="26"/>
  <c r="AS10076" i="26"/>
  <c r="AQ10076" i="26"/>
  <c r="AP10076" i="26"/>
  <c r="AR10076" i="26" s="1"/>
  <c r="AN10076" i="26"/>
  <c r="AT10075" i="26"/>
  <c r="AS10075" i="26"/>
  <c r="AQ10075" i="26"/>
  <c r="AP10075" i="26"/>
  <c r="AR10075" i="26" s="1"/>
  <c r="AT10074" i="26"/>
  <c r="AS10074" i="26"/>
  <c r="AQ10074" i="26"/>
  <c r="AP10074" i="26"/>
  <c r="AR10074" i="26" s="1"/>
  <c r="AN10074" i="26"/>
  <c r="AT10073" i="26"/>
  <c r="AS10073" i="26"/>
  <c r="AQ10073" i="26"/>
  <c r="AP10073" i="26"/>
  <c r="AR10073" i="26" s="1"/>
  <c r="AN10073" i="26"/>
  <c r="AT10072" i="26"/>
  <c r="AS10072" i="26"/>
  <c r="AQ10072" i="26"/>
  <c r="AP10072" i="26"/>
  <c r="AR10072" i="26" s="1"/>
  <c r="AN10072" i="26"/>
  <c r="AT10071" i="26"/>
  <c r="AS10071" i="26"/>
  <c r="AQ10071" i="26"/>
  <c r="AP10071" i="26"/>
  <c r="AR10071" i="26" s="1"/>
  <c r="AN10071" i="26"/>
  <c r="AT10070" i="26"/>
  <c r="AS10070" i="26"/>
  <c r="AQ10070" i="26"/>
  <c r="AP10070" i="26"/>
  <c r="AR10070" i="26" s="1"/>
  <c r="AN10070" i="26"/>
  <c r="AT10069" i="26"/>
  <c r="AS10069" i="26"/>
  <c r="AQ10069" i="26"/>
  <c r="AP10069" i="26"/>
  <c r="AR10069" i="26" s="1"/>
  <c r="AN10069" i="26"/>
  <c r="AT10068" i="26"/>
  <c r="AS10068" i="26"/>
  <c r="AQ10068" i="26"/>
  <c r="AP10068" i="26"/>
  <c r="AR10068" i="26" s="1"/>
  <c r="AN10068" i="26"/>
  <c r="AT10067" i="26"/>
  <c r="AS10067" i="26"/>
  <c r="AQ10067" i="26"/>
  <c r="AP10067" i="26"/>
  <c r="AR10067" i="26" s="1"/>
  <c r="AT10066" i="26"/>
  <c r="AS10066" i="26"/>
  <c r="AQ10066" i="26"/>
  <c r="AP10066" i="26"/>
  <c r="AR10066" i="26" s="1"/>
  <c r="AN10066" i="26" s="1"/>
  <c r="AT10065" i="26"/>
  <c r="AS10065" i="26"/>
  <c r="AQ10065" i="26"/>
  <c r="AP10065" i="26"/>
  <c r="AR10065" i="26" s="1"/>
  <c r="AN10065" i="26"/>
  <c r="AT10064" i="26"/>
  <c r="AS10064" i="26"/>
  <c r="AQ10064" i="26"/>
  <c r="AP10064" i="26"/>
  <c r="AR10064" i="26" s="1"/>
  <c r="AT10063" i="26"/>
  <c r="AS10063" i="26"/>
  <c r="AQ10063" i="26"/>
  <c r="AP10063" i="26"/>
  <c r="AR10063" i="26" s="1"/>
  <c r="AN10063" i="26"/>
  <c r="AT10062" i="26"/>
  <c r="AS10062" i="26"/>
  <c r="AQ10062" i="26"/>
  <c r="AP10062" i="26"/>
  <c r="AR10062" i="26" s="1"/>
  <c r="AN10062" i="26"/>
  <c r="AT10061" i="26"/>
  <c r="AS10061" i="26"/>
  <c r="AQ10061" i="26"/>
  <c r="AP10061" i="26"/>
  <c r="AR10061" i="26" s="1"/>
  <c r="AN10061" i="26"/>
  <c r="AT10060" i="26"/>
  <c r="AS10060" i="26"/>
  <c r="AQ10060" i="26"/>
  <c r="AP10060" i="26"/>
  <c r="AR10060" i="26" s="1"/>
  <c r="AT10059" i="26"/>
  <c r="AS10059" i="26"/>
  <c r="AQ10059" i="26"/>
  <c r="AP10059" i="26"/>
  <c r="AR10059" i="26" s="1"/>
  <c r="AT10058" i="26"/>
  <c r="AS10058" i="26"/>
  <c r="AQ10058" i="26"/>
  <c r="AP10058" i="26"/>
  <c r="AR10058" i="26" s="1"/>
  <c r="AT10057" i="26"/>
  <c r="AS10057" i="26"/>
  <c r="AQ10057" i="26"/>
  <c r="AP10057" i="26"/>
  <c r="AR10057" i="26" s="1"/>
  <c r="AN10057" i="26"/>
  <c r="AT10056" i="26"/>
  <c r="AS10056" i="26"/>
  <c r="AQ10056" i="26"/>
  <c r="AP10056" i="26"/>
  <c r="AR10056" i="26" s="1"/>
  <c r="AT10055" i="26"/>
  <c r="AS10055" i="26"/>
  <c r="AQ10055" i="26"/>
  <c r="AP10055" i="26"/>
  <c r="AR10055" i="26" s="1"/>
  <c r="AT10054" i="26"/>
  <c r="AS10054" i="26"/>
  <c r="AQ10054" i="26"/>
  <c r="AP10054" i="26"/>
  <c r="AR10054" i="26" s="1"/>
  <c r="AT10053" i="26"/>
  <c r="AS10053" i="26"/>
  <c r="AQ10053" i="26"/>
  <c r="AP10053" i="26"/>
  <c r="AR10053" i="26" s="1"/>
  <c r="AT10052" i="26"/>
  <c r="AS10052" i="26"/>
  <c r="AQ10052" i="26"/>
  <c r="AP10052" i="26"/>
  <c r="AR10052" i="26" s="1"/>
  <c r="AT10051" i="26"/>
  <c r="AS10051" i="26"/>
  <c r="AQ10051" i="26"/>
  <c r="AP10051" i="26"/>
  <c r="AR10051" i="26" s="1"/>
  <c r="AT10050" i="26"/>
  <c r="AS10050" i="26"/>
  <c r="AQ10050" i="26"/>
  <c r="AP10050" i="26"/>
  <c r="AR10050" i="26" s="1"/>
  <c r="AT10049" i="26"/>
  <c r="AS10049" i="26"/>
  <c r="AQ10049" i="26"/>
  <c r="AP10049" i="26"/>
  <c r="AR10049" i="26" s="1"/>
  <c r="AT10048" i="26"/>
  <c r="AS10048" i="26"/>
  <c r="AQ10048" i="26"/>
  <c r="AP10048" i="26"/>
  <c r="AR10048" i="26" s="1"/>
  <c r="AT10047" i="26"/>
  <c r="AS10047" i="26"/>
  <c r="AQ10047" i="26"/>
  <c r="AP10047" i="26"/>
  <c r="AR10047" i="26" s="1"/>
  <c r="AN10047" i="26"/>
  <c r="AT10046" i="26"/>
  <c r="AS10046" i="26"/>
  <c r="AQ10046" i="26"/>
  <c r="AP10046" i="26"/>
  <c r="AR10046" i="26" s="1"/>
  <c r="AT10045" i="26"/>
  <c r="AS10045" i="26"/>
  <c r="AQ10045" i="26"/>
  <c r="AP10045" i="26"/>
  <c r="AR10045" i="26" s="1"/>
  <c r="AT10044" i="26"/>
  <c r="AS10044" i="26"/>
  <c r="AQ10044" i="26"/>
  <c r="AP10044" i="26"/>
  <c r="AR10044" i="26" s="1"/>
  <c r="AT10043" i="26"/>
  <c r="AS10043" i="26"/>
  <c r="AQ10043" i="26"/>
  <c r="AP10043" i="26"/>
  <c r="AR10043" i="26" s="1"/>
  <c r="AT10042" i="26"/>
  <c r="AS10042" i="26"/>
  <c r="AQ10042" i="26"/>
  <c r="AP10042" i="26"/>
  <c r="AR10042" i="26" s="1"/>
  <c r="AT10041" i="26"/>
  <c r="AS10041" i="26"/>
  <c r="AQ10041" i="26"/>
  <c r="AP10041" i="26"/>
  <c r="AR10041" i="26" s="1"/>
  <c r="AT10040" i="26"/>
  <c r="AS10040" i="26"/>
  <c r="AQ10040" i="26"/>
  <c r="AP10040" i="26"/>
  <c r="AR10040" i="26" s="1"/>
  <c r="AT10039" i="26"/>
  <c r="AS10039" i="26"/>
  <c r="AQ10039" i="26"/>
  <c r="AP10039" i="26"/>
  <c r="AR10039" i="26" s="1"/>
  <c r="AT10038" i="26"/>
  <c r="AS10038" i="26"/>
  <c r="AQ10038" i="26"/>
  <c r="AP10038" i="26"/>
  <c r="AR10038" i="26" s="1"/>
  <c r="AT10037" i="26"/>
  <c r="AS10037" i="26"/>
  <c r="AQ10037" i="26"/>
  <c r="AP10037" i="26"/>
  <c r="AR10037" i="26" s="1"/>
  <c r="AT10036" i="26"/>
  <c r="AS10036" i="26"/>
  <c r="AQ10036" i="26"/>
  <c r="AP10036" i="26"/>
  <c r="AR10036" i="26" s="1"/>
  <c r="AT10035" i="26"/>
  <c r="AS10035" i="26"/>
  <c r="AQ10035" i="26"/>
  <c r="AP10035" i="26"/>
  <c r="AR10035" i="26" s="1"/>
  <c r="AT10034" i="26"/>
  <c r="AS10034" i="26"/>
  <c r="AQ10034" i="26"/>
  <c r="AP10034" i="26"/>
  <c r="AR10034" i="26" s="1"/>
  <c r="AT10033" i="26"/>
  <c r="AS10033" i="26"/>
  <c r="AQ10033" i="26"/>
  <c r="AP10033" i="26"/>
  <c r="AR10033" i="26" s="1"/>
  <c r="AT10032" i="26"/>
  <c r="AS10032" i="26"/>
  <c r="AQ10032" i="26"/>
  <c r="AP10032" i="26"/>
  <c r="AR10032" i="26" s="1"/>
  <c r="AT10031" i="26"/>
  <c r="AS10031" i="26"/>
  <c r="AQ10031" i="26"/>
  <c r="AP10031" i="26"/>
  <c r="AR10031" i="26" s="1"/>
  <c r="AT10030" i="26"/>
  <c r="AS10030" i="26"/>
  <c r="AQ10030" i="26"/>
  <c r="AP10030" i="26"/>
  <c r="AR10030" i="26" s="1"/>
  <c r="AT10029" i="26"/>
  <c r="AS10029" i="26"/>
  <c r="AQ10029" i="26"/>
  <c r="AP10029" i="26"/>
  <c r="AR10029" i="26" s="1"/>
  <c r="AT10028" i="26"/>
  <c r="AS10028" i="26"/>
  <c r="AQ10028" i="26"/>
  <c r="AP10028" i="26"/>
  <c r="AR10028" i="26" s="1"/>
  <c r="AT10027" i="26"/>
  <c r="AS10027" i="26"/>
  <c r="AQ10027" i="26"/>
  <c r="AP10027" i="26"/>
  <c r="AR10027" i="26" s="1"/>
  <c r="AN10027" i="26"/>
  <c r="AT10026" i="26"/>
  <c r="AS10026" i="26"/>
  <c r="AQ10026" i="26"/>
  <c r="AP10026" i="26"/>
  <c r="AR10026" i="26" s="1"/>
  <c r="AT10025" i="26"/>
  <c r="AS10025" i="26"/>
  <c r="AQ10025" i="26"/>
  <c r="AP10025" i="26"/>
  <c r="AR10025" i="26" s="1"/>
  <c r="AN10025" i="26"/>
  <c r="AT10024" i="26"/>
  <c r="AS10024" i="26"/>
  <c r="AQ10024" i="26"/>
  <c r="AP10024" i="26"/>
  <c r="AR10024" i="26" s="1"/>
  <c r="AT10023" i="26"/>
  <c r="AS10023" i="26"/>
  <c r="AQ10023" i="26"/>
  <c r="AP10023" i="26"/>
  <c r="AR10023" i="26" s="1"/>
  <c r="AT10022" i="26"/>
  <c r="AS10022" i="26"/>
  <c r="AQ10022" i="26"/>
  <c r="AP10022" i="26"/>
  <c r="AR10022" i="26" s="1"/>
  <c r="AT10021" i="26"/>
  <c r="AS10021" i="26"/>
  <c r="AQ10021" i="26"/>
  <c r="AP10021" i="26"/>
  <c r="AR10021" i="26" s="1"/>
  <c r="AT10020" i="26"/>
  <c r="AS10020" i="26"/>
  <c r="AQ10020" i="26"/>
  <c r="AP10020" i="26"/>
  <c r="AR10020" i="26" s="1"/>
  <c r="AT10019" i="26"/>
  <c r="AS10019" i="26"/>
  <c r="AQ10019" i="26"/>
  <c r="AP10019" i="26"/>
  <c r="AR10019" i="26" s="1"/>
  <c r="AT10018" i="26"/>
  <c r="AS10018" i="26"/>
  <c r="AQ10018" i="26"/>
  <c r="AP10018" i="26"/>
  <c r="AR10018" i="26" s="1"/>
  <c r="AT10017" i="26"/>
  <c r="AS10017" i="26"/>
  <c r="AQ10017" i="26"/>
  <c r="AP10017" i="26"/>
  <c r="AR10017" i="26" s="1"/>
  <c r="AN10017" i="26"/>
  <c r="AT10016" i="26"/>
  <c r="AS10016" i="26"/>
  <c r="AQ10016" i="26"/>
  <c r="AP10016" i="26"/>
  <c r="AR10016" i="26" s="1"/>
  <c r="AT10015" i="26"/>
  <c r="AS10015" i="26"/>
  <c r="AQ10015" i="26"/>
  <c r="AP10015" i="26"/>
  <c r="AR10015" i="26" s="1"/>
  <c r="AT10014" i="26"/>
  <c r="AS10014" i="26"/>
  <c r="AQ10014" i="26"/>
  <c r="AP10014" i="26"/>
  <c r="AR10014" i="26" s="1"/>
  <c r="AT10013" i="26"/>
  <c r="AS10013" i="26"/>
  <c r="AQ10013" i="26"/>
  <c r="AP10013" i="26"/>
  <c r="AR10013" i="26" s="1"/>
  <c r="AT10012" i="26"/>
  <c r="AS10012" i="26"/>
  <c r="AQ10012" i="26"/>
  <c r="AP10012" i="26"/>
  <c r="AR10012" i="26" s="1"/>
  <c r="AT10011" i="26"/>
  <c r="AS10011" i="26"/>
  <c r="AQ10011" i="26"/>
  <c r="AP10011" i="26"/>
  <c r="AR10011" i="26" s="1"/>
  <c r="AT10010" i="26"/>
  <c r="AS10010" i="26"/>
  <c r="AQ10010" i="26"/>
  <c r="AP10010" i="26"/>
  <c r="AR10010" i="26" s="1"/>
  <c r="AT10009" i="26"/>
  <c r="AS10009" i="26"/>
  <c r="AQ10009" i="26"/>
  <c r="AP10009" i="26"/>
  <c r="AR10009" i="26" s="1"/>
  <c r="AT10008" i="26"/>
  <c r="AS10008" i="26"/>
  <c r="AQ10008" i="26"/>
  <c r="AP10008" i="26"/>
  <c r="AR10008" i="26" s="1"/>
  <c r="AT10007" i="26"/>
  <c r="AS10007" i="26"/>
  <c r="AQ10007" i="26"/>
  <c r="AP10007" i="26"/>
  <c r="AR10007" i="26" s="1"/>
  <c r="AT10006" i="26"/>
  <c r="AS10006" i="26"/>
  <c r="AQ10006" i="26"/>
  <c r="AP10006" i="26"/>
  <c r="AR10006" i="26" s="1"/>
  <c r="AT10004" i="26"/>
  <c r="AS10004" i="26"/>
  <c r="AQ10004" i="26"/>
  <c r="AP10004" i="26"/>
  <c r="AR10004" i="26" s="1"/>
  <c r="AT10003" i="26"/>
  <c r="AS10003" i="26"/>
  <c r="AQ10003" i="26"/>
  <c r="AP10003" i="26"/>
  <c r="AR10003" i="26" s="1"/>
  <c r="AP10005" i="26"/>
  <c r="AR10005" i="26" s="1"/>
  <c r="BV14614" i="26" l="1"/>
  <c r="AQ10465" i="26"/>
  <c r="AQ10293" i="26"/>
  <c r="AQ10535" i="26"/>
  <c r="AU10100" i="26"/>
  <c r="BV14606" i="26"/>
  <c r="BP14606" i="26" s="1"/>
  <c r="BV14607" i="26"/>
  <c r="BP14607" i="26" s="1"/>
  <c r="BV15268" i="26"/>
  <c r="BW15268" i="26" s="1"/>
  <c r="BP15268" i="26" s="1"/>
  <c r="BV14547" i="26"/>
  <c r="BV14575" i="26"/>
  <c r="BV14631" i="26"/>
  <c r="AU10150" i="26"/>
  <c r="AU10156" i="26"/>
  <c r="BV14610" i="26"/>
  <c r="BV14624" i="26"/>
  <c r="BV14576" i="26"/>
  <c r="BV14604" i="26"/>
  <c r="AQ10406" i="26"/>
  <c r="AQ10532" i="26"/>
  <c r="BV14635" i="26"/>
  <c r="BP14635" i="26" s="1"/>
  <c r="AU10172" i="26"/>
  <c r="AQ10301" i="26"/>
  <c r="AQ10355" i="26"/>
  <c r="AQ10536" i="26"/>
  <c r="AQ10336" i="26"/>
  <c r="AQ10396" i="26"/>
  <c r="AU10198" i="26"/>
  <c r="AU10210" i="26"/>
  <c r="AQ10466" i="26"/>
  <c r="AQ10581" i="26"/>
  <c r="AU10043" i="26"/>
  <c r="AN10043" i="26" s="1"/>
  <c r="AU10006" i="26"/>
  <c r="AU10023" i="26"/>
  <c r="AN10023" i="26" s="1"/>
  <c r="AU10035" i="26"/>
  <c r="AN10035" i="26" s="1"/>
  <c r="AU10056" i="26"/>
  <c r="AU10053" i="26"/>
  <c r="AN10053" i="26" s="1"/>
  <c r="AU10013" i="26"/>
  <c r="AN10013" i="26" s="1"/>
  <c r="AU10033" i="26"/>
  <c r="AN10033" i="26" s="1"/>
  <c r="AU10040" i="26"/>
  <c r="AN10040" i="26" s="1"/>
  <c r="AU10057" i="26"/>
  <c r="AU10051" i="26"/>
  <c r="AN10051" i="26" s="1"/>
  <c r="AU10041" i="26"/>
  <c r="AN10041" i="26" s="1"/>
  <c r="AU10055" i="26"/>
  <c r="AN10055" i="26" s="1"/>
  <c r="AU10021" i="26"/>
  <c r="AN10021" i="26" s="1"/>
  <c r="AU10011" i="26"/>
  <c r="AN10011" i="26" s="1"/>
  <c r="AU10031" i="26"/>
  <c r="AN10031" i="26" s="1"/>
  <c r="AU10045" i="26"/>
  <c r="AN10045" i="26" s="1"/>
  <c r="BT14640" i="26"/>
  <c r="BR14640" i="26"/>
  <c r="BP14644" i="26" s="1"/>
  <c r="BP14645" i="26" s="1"/>
  <c r="BV14540" i="26"/>
  <c r="BP14540" i="26" s="1"/>
  <c r="BV14551" i="26"/>
  <c r="BV14544" i="26"/>
  <c r="BP14544" i="26" s="1"/>
  <c r="BV14572" i="26"/>
  <c r="BV14591" i="26"/>
  <c r="BV14580" i="26"/>
  <c r="BV14562" i="26"/>
  <c r="BV14622" i="26"/>
  <c r="BV14581" i="26"/>
  <c r="BP14581" i="26" s="1"/>
  <c r="BV14623" i="26"/>
  <c r="BP14623" i="26" s="1"/>
  <c r="BV14586" i="26"/>
  <c r="BV14600" i="26"/>
  <c r="BV14568" i="26"/>
  <c r="BP14568" i="26" s="1"/>
  <c r="BV14637" i="26"/>
  <c r="BP14547" i="26"/>
  <c r="BV14561" i="26"/>
  <c r="BV14589" i="26"/>
  <c r="BV14603" i="26"/>
  <c r="BV14611" i="26"/>
  <c r="BV14620" i="26"/>
  <c r="BV14632" i="26"/>
  <c r="BV14639" i="26"/>
  <c r="BP14551" i="26"/>
  <c r="BV14565" i="26"/>
  <c r="BV14593" i="26"/>
  <c r="BP14574" i="26"/>
  <c r="BP14588" i="26"/>
  <c r="BP14602" i="26"/>
  <c r="BP14616" i="26"/>
  <c r="BP14590" i="26"/>
  <c r="BV14583" i="26"/>
  <c r="BP14583" i="26"/>
  <c r="BV14596" i="26"/>
  <c r="BP14596" i="26" s="1"/>
  <c r="BV14579" i="26"/>
  <c r="BP14579" i="26"/>
  <c r="BP14601" i="26"/>
  <c r="BP14615" i="26"/>
  <c r="BP14628" i="26"/>
  <c r="BP14566" i="26"/>
  <c r="BP14637" i="26"/>
  <c r="BV14638" i="26"/>
  <c r="BP14638" i="26" s="1"/>
  <c r="BP14603" i="26"/>
  <c r="BV14548" i="26"/>
  <c r="BP14548" i="26" s="1"/>
  <c r="BV14553" i="26"/>
  <c r="BP14553" i="26" s="1"/>
  <c r="BP14567" i="26"/>
  <c r="BP14575" i="26"/>
  <c r="BP14604" i="26"/>
  <c r="BV14549" i="26"/>
  <c r="BP14549" i="26"/>
  <c r="BV14558" i="26"/>
  <c r="BP14558" i="26" s="1"/>
  <c r="BP14572" i="26"/>
  <c r="BP14621" i="26"/>
  <c r="BV14625" i="26"/>
  <c r="BP14625" i="26"/>
  <c r="BP14576" i="26"/>
  <c r="BU14640" i="26"/>
  <c r="BV14630" i="26"/>
  <c r="BP14630" i="26" s="1"/>
  <c r="BP14586" i="26"/>
  <c r="BV14608" i="26"/>
  <c r="BP14608" i="26"/>
  <c r="BV14634" i="26"/>
  <c r="BP14634" i="26" s="1"/>
  <c r="BP14552" i="26"/>
  <c r="BV14541" i="26"/>
  <c r="BP14541" i="26"/>
  <c r="BP14550" i="26"/>
  <c r="BP14595" i="26"/>
  <c r="BV14621" i="26"/>
  <c r="BV14590" i="26"/>
  <c r="BV14595" i="26"/>
  <c r="BV14617" i="26"/>
  <c r="BP14617" i="26" s="1"/>
  <c r="BP14600" i="26"/>
  <c r="BP14609" i="26"/>
  <c r="BV14618" i="26"/>
  <c r="BP14618" i="26" s="1"/>
  <c r="BP14589" i="26"/>
  <c r="BP14569" i="26"/>
  <c r="BV14582" i="26"/>
  <c r="BP14582" i="26" s="1"/>
  <c r="BV14587" i="26"/>
  <c r="BP14587" i="26"/>
  <c r="BP14614" i="26"/>
  <c r="BP14627" i="26"/>
  <c r="BV14602" i="26"/>
  <c r="BV14594" i="26"/>
  <c r="BP14594" i="26" s="1"/>
  <c r="BV14552" i="26"/>
  <c r="BV14563" i="26"/>
  <c r="BP14563" i="26" s="1"/>
  <c r="BV14567" i="26"/>
  <c r="BV14550" i="26"/>
  <c r="BV14592" i="26"/>
  <c r="BP14592" i="26" s="1"/>
  <c r="BP14622" i="26"/>
  <c r="BV14559" i="26"/>
  <c r="BP14559" i="26" s="1"/>
  <c r="BP14610" i="26"/>
  <c r="BV14619" i="26"/>
  <c r="BP14619" i="26" s="1"/>
  <c r="BV14636" i="26"/>
  <c r="BP14636" i="26" s="1"/>
  <c r="BV14609" i="26"/>
  <c r="BP14597" i="26"/>
  <c r="BP14639" i="26"/>
  <c r="BV14543" i="26"/>
  <c r="BP14543" i="26" s="1"/>
  <c r="BV14560" i="26"/>
  <c r="BP14560" i="26" s="1"/>
  <c r="BP14555" i="26"/>
  <c r="BV14569" i="26"/>
  <c r="BV14557" i="26"/>
  <c r="BP14557" i="26" s="1"/>
  <c r="BV14571" i="26"/>
  <c r="BP14571" i="26" s="1"/>
  <c r="BV14585" i="26"/>
  <c r="BP14585" i="26" s="1"/>
  <c r="BV14599" i="26"/>
  <c r="BP14599" i="26" s="1"/>
  <c r="BV14613" i="26"/>
  <c r="BP14613" i="26" s="1"/>
  <c r="BV14627" i="26"/>
  <c r="BV14554" i="26"/>
  <c r="BP14554" i="26" s="1"/>
  <c r="BV14626" i="26"/>
  <c r="BP14626" i="26" s="1"/>
  <c r="BV14556" i="26"/>
  <c r="BP14556" i="26" s="1"/>
  <c r="BV14615" i="26"/>
  <c r="BV14584" i="26"/>
  <c r="BP14584" i="26" s="1"/>
  <c r="BV14588" i="26"/>
  <c r="BV14545" i="26"/>
  <c r="BP14545" i="26" s="1"/>
  <c r="BV14612" i="26"/>
  <c r="BP14612" i="26" s="1"/>
  <c r="BV14616" i="26"/>
  <c r="BV14573" i="26"/>
  <c r="BP14573" i="26" s="1"/>
  <c r="BV14577" i="26"/>
  <c r="BP14577" i="26" s="1"/>
  <c r="BV14542" i="26"/>
  <c r="BV14546" i="26"/>
  <c r="BP14546" i="26" s="1"/>
  <c r="BV14601" i="26"/>
  <c r="BV14605" i="26"/>
  <c r="BP14605" i="26" s="1"/>
  <c r="BV14566" i="26"/>
  <c r="BV14570" i="26"/>
  <c r="BP14570" i="26" s="1"/>
  <c r="BV14574" i="26"/>
  <c r="BV14629" i="26"/>
  <c r="BP14629" i="26" s="1"/>
  <c r="BV14633" i="26"/>
  <c r="BP14633" i="26" s="1"/>
  <c r="AQ10395" i="26"/>
  <c r="AQ10297" i="26"/>
  <c r="AQ10298" i="26"/>
  <c r="AQ10407" i="26"/>
  <c r="AQ10551" i="26"/>
  <c r="AQ10591" i="26"/>
  <c r="AQ10521" i="26"/>
  <c r="AQ10592" i="26"/>
  <c r="AQ10279" i="26"/>
  <c r="AQ10339" i="26"/>
  <c r="AQ10456" i="26"/>
  <c r="AQ10254" i="26"/>
  <c r="AN10254" i="26"/>
  <c r="AQ10261" i="26"/>
  <c r="AN10261" i="26"/>
  <c r="AN10268" i="26"/>
  <c r="AQ10268" i="26"/>
  <c r="AQ10275" i="26"/>
  <c r="AN10275" i="26"/>
  <c r="AQ10282" i="26"/>
  <c r="AN10282" i="26" s="1"/>
  <c r="AQ10289" i="26"/>
  <c r="AN10289" i="26"/>
  <c r="AQ10296" i="26"/>
  <c r="AN10296" i="26" s="1"/>
  <c r="AQ10303" i="26"/>
  <c r="AN10303" i="26"/>
  <c r="AQ10310" i="26"/>
  <c r="AN10310" i="26"/>
  <c r="AN10324" i="26"/>
  <c r="AQ10324" i="26"/>
  <c r="AQ10331" i="26"/>
  <c r="AN10331" i="26"/>
  <c r="AQ10338" i="26"/>
  <c r="AN10338" i="26" s="1"/>
  <c r="AQ10345" i="26"/>
  <c r="AN10345" i="26" s="1"/>
  <c r="AQ10352" i="26"/>
  <c r="AN10352" i="26"/>
  <c r="AQ10359" i="26"/>
  <c r="AN10359" i="26" s="1"/>
  <c r="AN10387" i="26"/>
  <c r="AN10513" i="26"/>
  <c r="AN10534" i="26"/>
  <c r="AN10583" i="26"/>
  <c r="AN10306" i="26"/>
  <c r="AQ10390" i="26"/>
  <c r="AN10390" i="26"/>
  <c r="AQ10474" i="26"/>
  <c r="AN10474" i="26"/>
  <c r="AQ10530" i="26"/>
  <c r="AN10530" i="26" s="1"/>
  <c r="AQ10387" i="26"/>
  <c r="AQ10534" i="26"/>
  <c r="AQ10583" i="26"/>
  <c r="AN10271" i="26"/>
  <c r="AN10294" i="26"/>
  <c r="AN10327" i="26"/>
  <c r="AN10422" i="26"/>
  <c r="AN10443" i="26"/>
  <c r="AN10471" i="26"/>
  <c r="AN10495" i="26"/>
  <c r="AN10523" i="26"/>
  <c r="AN10265" i="26"/>
  <c r="AN10307" i="26"/>
  <c r="AN10252" i="26"/>
  <c r="AN10299" i="26"/>
  <c r="AN10399" i="26"/>
  <c r="AN10548" i="26"/>
  <c r="AN10576" i="26"/>
  <c r="AN10597" i="26"/>
  <c r="AQ10513" i="26"/>
  <c r="AQ10366" i="26"/>
  <c r="AN10366" i="26"/>
  <c r="AN10394" i="26"/>
  <c r="AN10450" i="26"/>
  <c r="AN10464" i="26"/>
  <c r="AN10499" i="26"/>
  <c r="AN10408" i="26"/>
  <c r="AN10436" i="26"/>
  <c r="AN10457" i="26"/>
  <c r="AN10485" i="26"/>
  <c r="AN10562" i="26"/>
  <c r="AQ10478" i="26"/>
  <c r="AN10478" i="26" s="1"/>
  <c r="AQ10499" i="26"/>
  <c r="AQ10527" i="26"/>
  <c r="AN10527" i="26" s="1"/>
  <c r="AN10415" i="26"/>
  <c r="AQ10429" i="26"/>
  <c r="AN10429" i="26" s="1"/>
  <c r="AN10263" i="26"/>
  <c r="AN10492" i="26"/>
  <c r="AN10541" i="26"/>
  <c r="AN10264" i="26"/>
  <c r="AQ10292" i="26"/>
  <c r="AN10292" i="26" s="1"/>
  <c r="AN10313" i="26"/>
  <c r="AN10341" i="26"/>
  <c r="AQ10404" i="26"/>
  <c r="AN10404" i="26"/>
  <c r="AN10411" i="26"/>
  <c r="AQ10418" i="26"/>
  <c r="AN10418" i="26"/>
  <c r="AQ10432" i="26"/>
  <c r="AN10432" i="26"/>
  <c r="AQ10446" i="26"/>
  <c r="AN10446" i="26"/>
  <c r="AQ10460" i="26"/>
  <c r="AN10460" i="26" s="1"/>
  <c r="AN10467" i="26"/>
  <c r="AN10481" i="26"/>
  <c r="AQ10488" i="26"/>
  <c r="AN10488" i="26"/>
  <c r="AQ10502" i="26"/>
  <c r="AN10502" i="26"/>
  <c r="AQ10516" i="26"/>
  <c r="AN10516" i="26"/>
  <c r="AQ10544" i="26"/>
  <c r="AN10544" i="26"/>
  <c r="AQ10558" i="26"/>
  <c r="AN10558" i="26"/>
  <c r="AQ10572" i="26"/>
  <c r="AN10572" i="26"/>
  <c r="AQ10586" i="26"/>
  <c r="AN10586" i="26"/>
  <c r="AQ10600" i="26"/>
  <c r="AN10600" i="26"/>
  <c r="AN10397" i="26"/>
  <c r="AQ10555" i="26"/>
  <c r="AN10555" i="26" s="1"/>
  <c r="AN10362" i="26"/>
  <c r="AQ10341" i="26"/>
  <c r="AQ10537" i="26"/>
  <c r="AN10537" i="26" s="1"/>
  <c r="AN10315" i="26"/>
  <c r="AQ10343" i="26"/>
  <c r="AN10343" i="26" s="1"/>
  <c r="AN10357" i="26"/>
  <c r="AN10371" i="26"/>
  <c r="AN10385" i="26"/>
  <c r="AN10413" i="26"/>
  <c r="AN10427" i="26"/>
  <c r="AN10448" i="26"/>
  <c r="AN10483" i="26"/>
  <c r="AN10504" i="26"/>
  <c r="AN10553" i="26"/>
  <c r="AN10574" i="26"/>
  <c r="AN10401" i="26"/>
  <c r="AN10425" i="26"/>
  <c r="AN10453" i="26"/>
  <c r="AQ10394" i="26"/>
  <c r="AQ10518" i="26"/>
  <c r="AN10518" i="26" s="1"/>
  <c r="AQ10590" i="26"/>
  <c r="AN10590" i="26" s="1"/>
  <c r="AN10373" i="26"/>
  <c r="AN10506" i="26"/>
  <c r="AN10579" i="26"/>
  <c r="AQ10278" i="26"/>
  <c r="AN10278" i="26" s="1"/>
  <c r="AQ10371" i="26"/>
  <c r="AQ10448" i="26"/>
  <c r="AQ10467" i="26"/>
  <c r="AQ10260" i="26"/>
  <c r="AN10260" i="26"/>
  <c r="AN10281" i="26"/>
  <c r="AN10295" i="26"/>
  <c r="AN10323" i="26"/>
  <c r="AQ10344" i="26"/>
  <c r="AN10344" i="26" s="1"/>
  <c r="AN10358" i="26"/>
  <c r="AN10393" i="26"/>
  <c r="AN10428" i="26"/>
  <c r="AN10449" i="26"/>
  <c r="AN10484" i="26"/>
  <c r="AN10498" i="26"/>
  <c r="AN10519" i="26"/>
  <c r="AN10554" i="26"/>
  <c r="AN10575" i="26"/>
  <c r="AN10589" i="26"/>
  <c r="AN10434" i="26"/>
  <c r="AN10455" i="26"/>
  <c r="AQ10449" i="26"/>
  <c r="AQ10520" i="26"/>
  <c r="AN10520" i="26" s="1"/>
  <c r="AN10257" i="26"/>
  <c r="AN10435" i="26"/>
  <c r="AN10560" i="26"/>
  <c r="AQ10280" i="26"/>
  <c r="AN10280" i="26" s="1"/>
  <c r="AQ10323" i="26"/>
  <c r="AQ10450" i="26"/>
  <c r="AQ10569" i="26"/>
  <c r="AN10569" i="26" s="1"/>
  <c r="AQ10346" i="26"/>
  <c r="AN10346" i="26" s="1"/>
  <c r="AQ10402" i="26"/>
  <c r="AN10402" i="26"/>
  <c r="AQ10416" i="26"/>
  <c r="AN10416" i="26" s="1"/>
  <c r="AQ10486" i="26"/>
  <c r="AN10486" i="26" s="1"/>
  <c r="AQ10542" i="26"/>
  <c r="AN10542" i="26"/>
  <c r="AQ10570" i="26"/>
  <c r="AN10570" i="26" s="1"/>
  <c r="AQ10598" i="26"/>
  <c r="AN10598" i="26"/>
  <c r="AN10332" i="26"/>
  <c r="AN10361" i="26"/>
  <c r="AQ10318" i="26"/>
  <c r="AN10318" i="26" s="1"/>
  <c r="AQ10360" i="26"/>
  <c r="AN10360" i="26" s="1"/>
  <c r="AQ10388" i="26"/>
  <c r="AN10388" i="26" s="1"/>
  <c r="AQ10430" i="26"/>
  <c r="AN10430" i="26"/>
  <c r="AN10444" i="26"/>
  <c r="AQ10444" i="26"/>
  <c r="AQ10458" i="26"/>
  <c r="AN10458" i="26"/>
  <c r="AQ10472" i="26"/>
  <c r="AN10472" i="26"/>
  <c r="AQ10500" i="26"/>
  <c r="AN10500" i="26"/>
  <c r="AQ10514" i="26"/>
  <c r="AN10514" i="26" s="1"/>
  <c r="AQ10528" i="26"/>
  <c r="AN10528" i="26"/>
  <c r="AQ10556" i="26"/>
  <c r="AN10556" i="26"/>
  <c r="AQ10584" i="26"/>
  <c r="AN10584" i="26" s="1"/>
  <c r="AN10276" i="26"/>
  <c r="AN10305" i="26"/>
  <c r="AN10326" i="26"/>
  <c r="AQ10389" i="26"/>
  <c r="AN10389" i="26"/>
  <c r="AQ10403" i="26"/>
  <c r="AN10403" i="26"/>
  <c r="AQ10417" i="26"/>
  <c r="AN10417" i="26"/>
  <c r="AQ10431" i="26"/>
  <c r="AN10431" i="26"/>
  <c r="AQ10445" i="26"/>
  <c r="AN10445" i="26" s="1"/>
  <c r="AQ10459" i="26"/>
  <c r="AN10459" i="26"/>
  <c r="AQ10473" i="26"/>
  <c r="AN10473" i="26"/>
  <c r="AQ10487" i="26"/>
  <c r="AN10487" i="26"/>
  <c r="AQ10501" i="26"/>
  <c r="AN10501" i="26"/>
  <c r="AQ10515" i="26"/>
  <c r="AN10515" i="26"/>
  <c r="AQ10529" i="26"/>
  <c r="AN10529" i="26"/>
  <c r="AQ10543" i="26"/>
  <c r="AN10543" i="26" s="1"/>
  <c r="AQ10557" i="26"/>
  <c r="AN10557" i="26"/>
  <c r="AQ10571" i="26"/>
  <c r="AN10571" i="26"/>
  <c r="AQ10585" i="26"/>
  <c r="AN10585" i="26"/>
  <c r="AQ10599" i="26"/>
  <c r="AN10599" i="26"/>
  <c r="AN10262" i="26"/>
  <c r="AQ10277" i="26"/>
  <c r="AN10277" i="26" s="1"/>
  <c r="AQ10325" i="26"/>
  <c r="AN10325" i="26" s="1"/>
  <c r="AN10380" i="26"/>
  <c r="AN10320" i="26"/>
  <c r="AN10367" i="26"/>
  <c r="AN10340" i="26"/>
  <c r="AN10368" i="26"/>
  <c r="AN10382" i="26"/>
  <c r="AN10369" i="26"/>
  <c r="AN10383" i="26"/>
  <c r="AN10370" i="26"/>
  <c r="AN10384" i="26"/>
  <c r="AN10317" i="26"/>
  <c r="AN10319" i="26"/>
  <c r="AN10333" i="26"/>
  <c r="AU10086" i="26"/>
  <c r="AU10092" i="26"/>
  <c r="AU10017" i="26"/>
  <c r="AU10225" i="26"/>
  <c r="AU10007" i="26"/>
  <c r="AN10007" i="26" s="1"/>
  <c r="AU10027" i="26"/>
  <c r="AU10037" i="26"/>
  <c r="AN10037" i="26" s="1"/>
  <c r="AU10047" i="26"/>
  <c r="AU10072" i="26"/>
  <c r="AU10124" i="26"/>
  <c r="AU10148" i="26"/>
  <c r="AU10154" i="26"/>
  <c r="AU10030" i="26"/>
  <c r="AN10030" i="26" s="1"/>
  <c r="AU10004" i="26"/>
  <c r="AN10004" i="26" s="1"/>
  <c r="AU10184" i="26"/>
  <c r="AU10214" i="26"/>
  <c r="AU10015" i="26"/>
  <c r="AN10015" i="26" s="1"/>
  <c r="AU10158" i="26"/>
  <c r="AU10019" i="26"/>
  <c r="AN10019" i="26" s="1"/>
  <c r="AU10206" i="26"/>
  <c r="AU10212" i="26"/>
  <c r="AU10009" i="26"/>
  <c r="AN10009" i="26" s="1"/>
  <c r="AU10049" i="26"/>
  <c r="AN10049" i="26" s="1"/>
  <c r="AU10025" i="26"/>
  <c r="AR10103" i="26"/>
  <c r="AN10064" i="26"/>
  <c r="AN10075" i="26"/>
  <c r="AN10089" i="26"/>
  <c r="AN10111" i="26"/>
  <c r="AN10136" i="26"/>
  <c r="AN10147" i="26"/>
  <c r="AN10155" i="26"/>
  <c r="AN10169" i="26"/>
  <c r="AN10183" i="26"/>
  <c r="AN10194" i="26"/>
  <c r="AN10205" i="26"/>
  <c r="AN10219" i="26"/>
  <c r="AN10078" i="26"/>
  <c r="AN10092" i="26"/>
  <c r="AN10114" i="26"/>
  <c r="AN10125" i="26"/>
  <c r="AN10139" i="26"/>
  <c r="AN10158" i="26"/>
  <c r="AN10172" i="26"/>
  <c r="AN10186" i="26"/>
  <c r="AN10197" i="26"/>
  <c r="AN10208" i="26"/>
  <c r="AN10222" i="26"/>
  <c r="AN10067" i="26"/>
  <c r="AN10081" i="26"/>
  <c r="AN10095" i="26"/>
  <c r="AN10117" i="26"/>
  <c r="AN10128" i="26"/>
  <c r="AN10142" i="26"/>
  <c r="AN10150" i="26"/>
  <c r="AN10161" i="26"/>
  <c r="AN10175" i="26"/>
  <c r="AN10189" i="26"/>
  <c r="AN10200" i="26"/>
  <c r="AN10211" i="26"/>
  <c r="AN10225" i="26"/>
  <c r="AN10056" i="26"/>
  <c r="AU10130" i="26"/>
  <c r="AU10098" i="26"/>
  <c r="AU10106" i="26"/>
  <c r="AU10128" i="26"/>
  <c r="AU10188" i="26"/>
  <c r="AU10034" i="26"/>
  <c r="AN10034" i="26" s="1"/>
  <c r="AU10141" i="26"/>
  <c r="AU10114" i="26"/>
  <c r="AU10122" i="26"/>
  <c r="AU10018" i="26"/>
  <c r="AN10018" i="26" s="1"/>
  <c r="AU10026" i="26"/>
  <c r="AN10026" i="26" s="1"/>
  <c r="AU10054" i="26"/>
  <c r="AN10054" i="26" s="1"/>
  <c r="AU10012" i="26"/>
  <c r="AN10012" i="26" s="1"/>
  <c r="AU10029" i="26"/>
  <c r="AN10029" i="26" s="1"/>
  <c r="AU10046" i="26"/>
  <c r="AN10046" i="26" s="1"/>
  <c r="AU10090" i="26"/>
  <c r="AU10220" i="26"/>
  <c r="AU10024" i="26"/>
  <c r="AN10024" i="26" s="1"/>
  <c r="AU10038" i="26"/>
  <c r="AN10038" i="26" s="1"/>
  <c r="AU10096" i="26"/>
  <c r="AU10104" i="26"/>
  <c r="AU10074" i="26"/>
  <c r="AU10085" i="26"/>
  <c r="AU10169" i="26"/>
  <c r="AU10204" i="26"/>
  <c r="AU10016" i="26"/>
  <c r="AN10016" i="26" s="1"/>
  <c r="AU10044" i="26"/>
  <c r="AN10044" i="26" s="1"/>
  <c r="AU10066" i="26"/>
  <c r="AU10088" i="26"/>
  <c r="AU10180" i="26"/>
  <c r="AU10196" i="26"/>
  <c r="AU10226" i="26"/>
  <c r="AU10058" i="26"/>
  <c r="AN10058" i="26" s="1"/>
  <c r="AU10164" i="26"/>
  <c r="AU10218" i="26"/>
  <c r="AU10003" i="26"/>
  <c r="AN10003" i="26" s="1"/>
  <c r="AU10010" i="26"/>
  <c r="AN10010" i="26" s="1"/>
  <c r="AU10186" i="26"/>
  <c r="AU10202" i="26"/>
  <c r="AU10036" i="26"/>
  <c r="AN10036" i="26" s="1"/>
  <c r="AU10039" i="26"/>
  <c r="AN10039" i="26" s="1"/>
  <c r="AU10064" i="26"/>
  <c r="AU10132" i="26"/>
  <c r="AU10116" i="26"/>
  <c r="AU10170" i="26"/>
  <c r="AU10178" i="26"/>
  <c r="AU10028" i="26"/>
  <c r="AN10028" i="26" s="1"/>
  <c r="AU10048" i="26"/>
  <c r="AN10048" i="26" s="1"/>
  <c r="AU10108" i="26"/>
  <c r="AU10146" i="26"/>
  <c r="AU10162" i="26"/>
  <c r="AU10062" i="26"/>
  <c r="AU10120" i="26"/>
  <c r="AU10070" i="26"/>
  <c r="AU10078" i="26"/>
  <c r="AU10136" i="26"/>
  <c r="AU10144" i="26"/>
  <c r="AU10197" i="26"/>
  <c r="AU10008" i="26"/>
  <c r="AU10014" i="26"/>
  <c r="AU10022" i="26"/>
  <c r="AN10022" i="26" s="1"/>
  <c r="AU10052" i="26"/>
  <c r="AN10052" i="26" s="1"/>
  <c r="AU10102" i="26"/>
  <c r="AU10152" i="26"/>
  <c r="AU10160" i="26"/>
  <c r="AU10176" i="26"/>
  <c r="AU10192" i="26"/>
  <c r="AU10200" i="26"/>
  <c r="AU10208" i="26"/>
  <c r="AU10216" i="26"/>
  <c r="AU10032" i="26"/>
  <c r="AN10032" i="26" s="1"/>
  <c r="AU10042" i="26"/>
  <c r="AN10042" i="26" s="1"/>
  <c r="AU10094" i="26"/>
  <c r="AU10118" i="26"/>
  <c r="AU10060" i="26"/>
  <c r="AU10076" i="26"/>
  <c r="AU10105" i="26"/>
  <c r="AU10126" i="26"/>
  <c r="AU10134" i="26"/>
  <c r="AU10142" i="26"/>
  <c r="AU10155" i="26"/>
  <c r="AU10020" i="26"/>
  <c r="AN10020" i="26" s="1"/>
  <c r="AU10050" i="26"/>
  <c r="AN10050" i="26" s="1"/>
  <c r="AU10068" i="26"/>
  <c r="AU10113" i="26"/>
  <c r="AU10174" i="26"/>
  <c r="AU10182" i="26"/>
  <c r="AU10190" i="26"/>
  <c r="AN10060" i="26"/>
  <c r="AN10008" i="26"/>
  <c r="AN10014" i="26"/>
  <c r="AN10006" i="26"/>
  <c r="AU10079" i="26"/>
  <c r="AU10110" i="26"/>
  <c r="AU10165" i="26"/>
  <c r="AU10215" i="26"/>
  <c r="AU10084" i="26"/>
  <c r="AU10129" i="26"/>
  <c r="AU10139" i="26"/>
  <c r="AU10189" i="26"/>
  <c r="AU10077" i="26"/>
  <c r="AU10103" i="26"/>
  <c r="AU10163" i="26"/>
  <c r="AU10194" i="26"/>
  <c r="AU10127" i="26"/>
  <c r="AU10168" i="26"/>
  <c r="AU10213" i="26"/>
  <c r="AU10223" i="26"/>
  <c r="AU10082" i="26"/>
  <c r="AU10137" i="26"/>
  <c r="AU10187" i="26"/>
  <c r="AU10075" i="26"/>
  <c r="AU10101" i="26"/>
  <c r="AU10111" i="26"/>
  <c r="AU10161" i="26"/>
  <c r="AU10211" i="26"/>
  <c r="AU10080" i="26"/>
  <c r="AU10135" i="26"/>
  <c r="AU10166" i="26"/>
  <c r="AU10221" i="26"/>
  <c r="AU10099" i="26"/>
  <c r="AU10140" i="26"/>
  <c r="AU10185" i="26"/>
  <c r="AU10195" i="26"/>
  <c r="AU10073" i="26"/>
  <c r="AU10109" i="26"/>
  <c r="AU10159" i="26"/>
  <c r="AU10219" i="26"/>
  <c r="AU10083" i="26"/>
  <c r="AU10133" i="26"/>
  <c r="AU10183" i="26"/>
  <c r="AU10224" i="26"/>
  <c r="AU10071" i="26"/>
  <c r="AU10107" i="26"/>
  <c r="AU10138" i="26"/>
  <c r="AU10193" i="26"/>
  <c r="AU10112" i="26"/>
  <c r="AU10157" i="26"/>
  <c r="AU10167" i="26"/>
  <c r="AU10217" i="26"/>
  <c r="AU10069" i="26"/>
  <c r="AU10081" i="26"/>
  <c r="AU10131" i="26"/>
  <c r="AU10191" i="26"/>
  <c r="AU10222" i="26"/>
  <c r="AU10097" i="26"/>
  <c r="AU10125" i="26"/>
  <c r="AU10153" i="26"/>
  <c r="AU10181" i="26"/>
  <c r="AU10209" i="26"/>
  <c r="AU10067" i="26"/>
  <c r="AU10095" i="26"/>
  <c r="AU10123" i="26"/>
  <c r="AU10151" i="26"/>
  <c r="AU10179" i="26"/>
  <c r="AU10207" i="26"/>
  <c r="AU10065" i="26"/>
  <c r="AU10093" i="26"/>
  <c r="AU10121" i="26"/>
  <c r="AU10149" i="26"/>
  <c r="AU10177" i="26"/>
  <c r="AU10205" i="26"/>
  <c r="AU10063" i="26"/>
  <c r="AU10091" i="26"/>
  <c r="AU10119" i="26"/>
  <c r="AU10147" i="26"/>
  <c r="AU10175" i="26"/>
  <c r="AU10203" i="26"/>
  <c r="AU10061" i="26"/>
  <c r="AU10089" i="26"/>
  <c r="AU10117" i="26"/>
  <c r="AU10145" i="26"/>
  <c r="AU10173" i="26"/>
  <c r="AU10201" i="26"/>
  <c r="AU10059" i="26"/>
  <c r="AN10059" i="26" s="1"/>
  <c r="AU10087" i="26"/>
  <c r="AU10115" i="26"/>
  <c r="AU10143" i="26"/>
  <c r="AU10171" i="26"/>
  <c r="AU10199" i="26"/>
  <c r="AU10227" i="26"/>
  <c r="BV14640" i="26" l="1"/>
  <c r="BP14542" i="26"/>
  <c r="BJ10" i="26" s="1"/>
  <c r="BP14642" i="26" l="1"/>
  <c r="V2155" i="26"/>
  <c r="V2954" i="26"/>
  <c r="W2954" i="26"/>
  <c r="U2954" i="26"/>
  <c r="W2953" i="26"/>
  <c r="V2953" i="26"/>
  <c r="U2953" i="26"/>
  <c r="W2952" i="26"/>
  <c r="V2952" i="26"/>
  <c r="U2952" i="26"/>
  <c r="W2951" i="26"/>
  <c r="V2951" i="26"/>
  <c r="U2951" i="26"/>
  <c r="W2950" i="26"/>
  <c r="V2950" i="26"/>
  <c r="U2950" i="26"/>
  <c r="W2949" i="26"/>
  <c r="V2949" i="26"/>
  <c r="U2949" i="26"/>
  <c r="W2948" i="26"/>
  <c r="V2948" i="26"/>
  <c r="U2948" i="26"/>
  <c r="W2947" i="26"/>
  <c r="V2947" i="26"/>
  <c r="U2947" i="26"/>
  <c r="W2946" i="26"/>
  <c r="V2946" i="26"/>
  <c r="U2946" i="26"/>
  <c r="W2945" i="26"/>
  <c r="V2945" i="26"/>
  <c r="U2945" i="26"/>
  <c r="W2944" i="26"/>
  <c r="V2944" i="26"/>
  <c r="U2944" i="26"/>
  <c r="W2943" i="26"/>
  <c r="V2943" i="26"/>
  <c r="U2943" i="26"/>
  <c r="W2942" i="26"/>
  <c r="V2942" i="26"/>
  <c r="U2942" i="26"/>
  <c r="W2941" i="26"/>
  <c r="V2941" i="26"/>
  <c r="U2941" i="26"/>
  <c r="W2940" i="26"/>
  <c r="V2940" i="26"/>
  <c r="U2940" i="26"/>
  <c r="W2939" i="26"/>
  <c r="V2939" i="26"/>
  <c r="U2939" i="26"/>
  <c r="W2938" i="26"/>
  <c r="V2938" i="26"/>
  <c r="U2938" i="26"/>
  <c r="W2937" i="26"/>
  <c r="V2937" i="26"/>
  <c r="U2937" i="26"/>
  <c r="W2936" i="26"/>
  <c r="V2936" i="26"/>
  <c r="U2936" i="26"/>
  <c r="W2935" i="26"/>
  <c r="V2935" i="26"/>
  <c r="U2935" i="26"/>
  <c r="W2934" i="26"/>
  <c r="V2934" i="26"/>
  <c r="U2934" i="26"/>
  <c r="W2933" i="26"/>
  <c r="V2933" i="26"/>
  <c r="U2933" i="26"/>
  <c r="W2932" i="26"/>
  <c r="V2932" i="26"/>
  <c r="U2932" i="26"/>
  <c r="W2931" i="26"/>
  <c r="V2931" i="26"/>
  <c r="U2931" i="26"/>
  <c r="W2930" i="26"/>
  <c r="V2930" i="26"/>
  <c r="U2930" i="26"/>
  <c r="W2929" i="26"/>
  <c r="V2929" i="26"/>
  <c r="U2929" i="26"/>
  <c r="W2928" i="26"/>
  <c r="V2928" i="26"/>
  <c r="U2928" i="26"/>
  <c r="W2927" i="26"/>
  <c r="V2927" i="26"/>
  <c r="U2927" i="26"/>
  <c r="W2926" i="26"/>
  <c r="V2926" i="26"/>
  <c r="U2926" i="26"/>
  <c r="W2925" i="26"/>
  <c r="V2925" i="26"/>
  <c r="U2925" i="26"/>
  <c r="W2924" i="26"/>
  <c r="V2924" i="26"/>
  <c r="U2924" i="26"/>
  <c r="W2923" i="26"/>
  <c r="V2923" i="26"/>
  <c r="U2923" i="26"/>
  <c r="W2922" i="26"/>
  <c r="V2922" i="26"/>
  <c r="U2922" i="26"/>
  <c r="W2921" i="26"/>
  <c r="V2921" i="26"/>
  <c r="U2921" i="26"/>
  <c r="W2920" i="26"/>
  <c r="V2920" i="26"/>
  <c r="U2920" i="26"/>
  <c r="W2919" i="26"/>
  <c r="V2919" i="26"/>
  <c r="U2919" i="26"/>
  <c r="W2918" i="26"/>
  <c r="V2918" i="26"/>
  <c r="U2918" i="26"/>
  <c r="W2917" i="26"/>
  <c r="V2917" i="26"/>
  <c r="U2917" i="26"/>
  <c r="W2916" i="26"/>
  <c r="V2916" i="26"/>
  <c r="U2916" i="26"/>
  <c r="W2915" i="26"/>
  <c r="V2915" i="26"/>
  <c r="U2915" i="26"/>
  <c r="W2914" i="26"/>
  <c r="V2914" i="26"/>
  <c r="U2914" i="26"/>
  <c r="W2913" i="26"/>
  <c r="V2913" i="26"/>
  <c r="U2913" i="26"/>
  <c r="W2912" i="26"/>
  <c r="V2912" i="26"/>
  <c r="U2912" i="26"/>
  <c r="W2911" i="26"/>
  <c r="V2911" i="26"/>
  <c r="U2911" i="26"/>
  <c r="W2910" i="26"/>
  <c r="V2910" i="26"/>
  <c r="U2910" i="26"/>
  <c r="W2909" i="26"/>
  <c r="V2909" i="26"/>
  <c r="U2909" i="26"/>
  <c r="W2908" i="26"/>
  <c r="V2908" i="26"/>
  <c r="U2908" i="26"/>
  <c r="W2907" i="26"/>
  <c r="V2907" i="26"/>
  <c r="U2907" i="26"/>
  <c r="W2906" i="26"/>
  <c r="V2906" i="26"/>
  <c r="U2906" i="26"/>
  <c r="W2905" i="26"/>
  <c r="V2905" i="26"/>
  <c r="U2905" i="26"/>
  <c r="W2904" i="26"/>
  <c r="V2904" i="26"/>
  <c r="U2904" i="26"/>
  <c r="W2903" i="26"/>
  <c r="V2903" i="26"/>
  <c r="U2903" i="26"/>
  <c r="W2902" i="26"/>
  <c r="V2902" i="26"/>
  <c r="U2902" i="26"/>
  <c r="W2901" i="26"/>
  <c r="V2901" i="26"/>
  <c r="U2901" i="26"/>
  <c r="W2900" i="26"/>
  <c r="V2900" i="26"/>
  <c r="U2900" i="26"/>
  <c r="W2899" i="26"/>
  <c r="V2899" i="26"/>
  <c r="U2899" i="26"/>
  <c r="W2898" i="26"/>
  <c r="V2898" i="26"/>
  <c r="U2898" i="26"/>
  <c r="W2897" i="26"/>
  <c r="V2897" i="26"/>
  <c r="U2897" i="26"/>
  <c r="W2896" i="26"/>
  <c r="V2896" i="26"/>
  <c r="U2896" i="26"/>
  <c r="W2895" i="26"/>
  <c r="V2895" i="26"/>
  <c r="U2895" i="26"/>
  <c r="W2894" i="26"/>
  <c r="V2894" i="26"/>
  <c r="U2894" i="26"/>
  <c r="W2893" i="26"/>
  <c r="V2893" i="26"/>
  <c r="U2893" i="26"/>
  <c r="W2892" i="26"/>
  <c r="V2892" i="26"/>
  <c r="U2892" i="26"/>
  <c r="W2891" i="26"/>
  <c r="V2891" i="26"/>
  <c r="U2891" i="26"/>
  <c r="W2890" i="26"/>
  <c r="V2890" i="26"/>
  <c r="U2890" i="26"/>
  <c r="W2889" i="26"/>
  <c r="V2889" i="26"/>
  <c r="U2889" i="26"/>
  <c r="W2888" i="26"/>
  <c r="V2888" i="26"/>
  <c r="U2888" i="26"/>
  <c r="W2887" i="26"/>
  <c r="V2887" i="26"/>
  <c r="U2887" i="26"/>
  <c r="W2886" i="26"/>
  <c r="V2886" i="26"/>
  <c r="U2886" i="26"/>
  <c r="W2885" i="26"/>
  <c r="V2885" i="26"/>
  <c r="U2885" i="26"/>
  <c r="W2884" i="26"/>
  <c r="V2884" i="26"/>
  <c r="U2884" i="26"/>
  <c r="W2883" i="26"/>
  <c r="V2883" i="26"/>
  <c r="U2883" i="26"/>
  <c r="W2882" i="26"/>
  <c r="V2882" i="26"/>
  <c r="U2882" i="26"/>
  <c r="W2881" i="26"/>
  <c r="V2881" i="26"/>
  <c r="U2881" i="26"/>
  <c r="W2880" i="26"/>
  <c r="V2880" i="26"/>
  <c r="U2880" i="26"/>
  <c r="W2879" i="26"/>
  <c r="V2879" i="26"/>
  <c r="U2879" i="26"/>
  <c r="W2878" i="26"/>
  <c r="V2878" i="26"/>
  <c r="U2878" i="26"/>
  <c r="W2877" i="26"/>
  <c r="V2877" i="26"/>
  <c r="U2877" i="26"/>
  <c r="W2876" i="26"/>
  <c r="V2876" i="26"/>
  <c r="U2876" i="26"/>
  <c r="W2875" i="26"/>
  <c r="V2875" i="26"/>
  <c r="U2875" i="26"/>
  <c r="W2874" i="26"/>
  <c r="V2874" i="26"/>
  <c r="U2874" i="26"/>
  <c r="W2873" i="26"/>
  <c r="V2873" i="26"/>
  <c r="U2873" i="26"/>
  <c r="W2872" i="26"/>
  <c r="V2872" i="26"/>
  <c r="U2872" i="26"/>
  <c r="W2871" i="26"/>
  <c r="V2871" i="26"/>
  <c r="U2871" i="26"/>
  <c r="W2870" i="26"/>
  <c r="V2870" i="26"/>
  <c r="U2870" i="26"/>
  <c r="W2869" i="26"/>
  <c r="V2869" i="26"/>
  <c r="U2869" i="26"/>
  <c r="W2868" i="26"/>
  <c r="V2868" i="26"/>
  <c r="U2868" i="26"/>
  <c r="W2867" i="26"/>
  <c r="V2867" i="26"/>
  <c r="U2867" i="26"/>
  <c r="W2866" i="26"/>
  <c r="V2866" i="26"/>
  <c r="U2866" i="26"/>
  <c r="W2865" i="26"/>
  <c r="V2865" i="26"/>
  <c r="U2865" i="26"/>
  <c r="W2864" i="26"/>
  <c r="V2864" i="26"/>
  <c r="U2864" i="26"/>
  <c r="W2863" i="26"/>
  <c r="V2863" i="26"/>
  <c r="U2863" i="26"/>
  <c r="W2862" i="26"/>
  <c r="V2862" i="26"/>
  <c r="U2862" i="26"/>
  <c r="W2861" i="26"/>
  <c r="V2861" i="26"/>
  <c r="U2861" i="26"/>
  <c r="W2860" i="26"/>
  <c r="V2860" i="26"/>
  <c r="U2860" i="26"/>
  <c r="W2859" i="26"/>
  <c r="V2859" i="26"/>
  <c r="U2859" i="26"/>
  <c r="W2858" i="26"/>
  <c r="V2858" i="26"/>
  <c r="U2858" i="26"/>
  <c r="W2857" i="26"/>
  <c r="V2857" i="26"/>
  <c r="U2857" i="26"/>
  <c r="W2856" i="26"/>
  <c r="V2856" i="26"/>
  <c r="U2856" i="26"/>
  <c r="W2855" i="26"/>
  <c r="V2855" i="26"/>
  <c r="U2855" i="26"/>
  <c r="W2854" i="26"/>
  <c r="V2854" i="26"/>
  <c r="U2854" i="26"/>
  <c r="W2853" i="26"/>
  <c r="V2853" i="26"/>
  <c r="U2853" i="26"/>
  <c r="W2852" i="26"/>
  <c r="V2852" i="26"/>
  <c r="U2852" i="26"/>
  <c r="W2851" i="26"/>
  <c r="V2851" i="26"/>
  <c r="U2851" i="26"/>
  <c r="W2850" i="26"/>
  <c r="V2850" i="26"/>
  <c r="U2850" i="26"/>
  <c r="W2849" i="26"/>
  <c r="V2849" i="26"/>
  <c r="U2849" i="26"/>
  <c r="W2848" i="26"/>
  <c r="V2848" i="26"/>
  <c r="U2848" i="26"/>
  <c r="W2847" i="26"/>
  <c r="V2847" i="26"/>
  <c r="U2847" i="26"/>
  <c r="W2846" i="26"/>
  <c r="V2846" i="26"/>
  <c r="U2846" i="26"/>
  <c r="W2845" i="26"/>
  <c r="V2845" i="26"/>
  <c r="U2845" i="26"/>
  <c r="W2844" i="26"/>
  <c r="V2844" i="26"/>
  <c r="U2844" i="26"/>
  <c r="W2843" i="26"/>
  <c r="V2843" i="26"/>
  <c r="U2843" i="26"/>
  <c r="W2842" i="26"/>
  <c r="V2842" i="26"/>
  <c r="U2842" i="26"/>
  <c r="W2841" i="26"/>
  <c r="V2841" i="26"/>
  <c r="U2841" i="26"/>
  <c r="W2840" i="26"/>
  <c r="V2840" i="26"/>
  <c r="U2840" i="26"/>
  <c r="W2839" i="26"/>
  <c r="V2839" i="26"/>
  <c r="U2839" i="26"/>
  <c r="W2838" i="26"/>
  <c r="V2838" i="26"/>
  <c r="U2838" i="26"/>
  <c r="W2837" i="26"/>
  <c r="V2837" i="26"/>
  <c r="U2837" i="26"/>
  <c r="W2836" i="26"/>
  <c r="V2836" i="26"/>
  <c r="U2836" i="26"/>
  <c r="W2835" i="26"/>
  <c r="V2835" i="26"/>
  <c r="U2835" i="26"/>
  <c r="W2834" i="26"/>
  <c r="V2834" i="26"/>
  <c r="U2834" i="26"/>
  <c r="W2833" i="26"/>
  <c r="V2833" i="26"/>
  <c r="U2833" i="26"/>
  <c r="W2832" i="26"/>
  <c r="V2832" i="26"/>
  <c r="U2832" i="26"/>
  <c r="W2831" i="26"/>
  <c r="V2831" i="26"/>
  <c r="U2831" i="26"/>
  <c r="W2830" i="26"/>
  <c r="V2830" i="26"/>
  <c r="U2830" i="26"/>
  <c r="W2829" i="26"/>
  <c r="V2829" i="26"/>
  <c r="U2829" i="26"/>
  <c r="W2828" i="26"/>
  <c r="V2828" i="26"/>
  <c r="U2828" i="26"/>
  <c r="W2827" i="26"/>
  <c r="V2827" i="26"/>
  <c r="U2827" i="26"/>
  <c r="W2826" i="26"/>
  <c r="V2826" i="26"/>
  <c r="U2826" i="26"/>
  <c r="W2825" i="26"/>
  <c r="V2825" i="26"/>
  <c r="U2825" i="26"/>
  <c r="W2824" i="26"/>
  <c r="V2824" i="26"/>
  <c r="U2824" i="26"/>
  <c r="W2823" i="26"/>
  <c r="V2823" i="26"/>
  <c r="U2823" i="26"/>
  <c r="W2822" i="26"/>
  <c r="V2822" i="26"/>
  <c r="U2822" i="26"/>
  <c r="W2821" i="26"/>
  <c r="V2821" i="26"/>
  <c r="U2821" i="26"/>
  <c r="W2820" i="26"/>
  <c r="V2820" i="26"/>
  <c r="U2820" i="26"/>
  <c r="W2819" i="26"/>
  <c r="V2819" i="26"/>
  <c r="U2819" i="26"/>
  <c r="W2818" i="26"/>
  <c r="V2818" i="26"/>
  <c r="U2818" i="26"/>
  <c r="W2817" i="26"/>
  <c r="V2817" i="26"/>
  <c r="U2817" i="26"/>
  <c r="W2816" i="26"/>
  <c r="V2816" i="26"/>
  <c r="U2816" i="26"/>
  <c r="W2815" i="26"/>
  <c r="V2815" i="26"/>
  <c r="U2815" i="26"/>
  <c r="W2814" i="26"/>
  <c r="V2814" i="26"/>
  <c r="U2814" i="26"/>
  <c r="W2813" i="26"/>
  <c r="V2813" i="26"/>
  <c r="U2813" i="26"/>
  <c r="W2812" i="26"/>
  <c r="V2812" i="26"/>
  <c r="U2812" i="26"/>
  <c r="W2811" i="26"/>
  <c r="V2811" i="26"/>
  <c r="U2811" i="26"/>
  <c r="W2810" i="26"/>
  <c r="V2810" i="26"/>
  <c r="U2810" i="26"/>
  <c r="W2809" i="26"/>
  <c r="V2809" i="26"/>
  <c r="U2809" i="26"/>
  <c r="W2808" i="26"/>
  <c r="V2808" i="26"/>
  <c r="U2808" i="26"/>
  <c r="W2807" i="26"/>
  <c r="V2807" i="26"/>
  <c r="U2807" i="26"/>
  <c r="W2806" i="26"/>
  <c r="V2806" i="26"/>
  <c r="U2806" i="26"/>
  <c r="W2805" i="26"/>
  <c r="V2805" i="26"/>
  <c r="U2805" i="26"/>
  <c r="W2804" i="26"/>
  <c r="V2804" i="26"/>
  <c r="U2804" i="26"/>
  <c r="W2803" i="26"/>
  <c r="V2803" i="26"/>
  <c r="U2803" i="26"/>
  <c r="W2802" i="26"/>
  <c r="V2802" i="26"/>
  <c r="U2802" i="26"/>
  <c r="W2801" i="26"/>
  <c r="V2801" i="26"/>
  <c r="U2801" i="26"/>
  <c r="W2800" i="26"/>
  <c r="V2800" i="26"/>
  <c r="U2800" i="26"/>
  <c r="W2799" i="26"/>
  <c r="V2799" i="26"/>
  <c r="U2799" i="26"/>
  <c r="W2798" i="26"/>
  <c r="V2798" i="26"/>
  <c r="U2798" i="26"/>
  <c r="W2797" i="26"/>
  <c r="V2797" i="26"/>
  <c r="U2797" i="26"/>
  <c r="W2796" i="26"/>
  <c r="V2796" i="26"/>
  <c r="U2796" i="26"/>
  <c r="W2795" i="26"/>
  <c r="V2795" i="26"/>
  <c r="U2795" i="26"/>
  <c r="W2794" i="26"/>
  <c r="V2794" i="26"/>
  <c r="U2794" i="26"/>
  <c r="W2793" i="26"/>
  <c r="V2793" i="26"/>
  <c r="U2793" i="26"/>
  <c r="W2792" i="26"/>
  <c r="V2792" i="26"/>
  <c r="U2792" i="26"/>
  <c r="W2791" i="26"/>
  <c r="V2791" i="26"/>
  <c r="U2791" i="26"/>
  <c r="W2790" i="26"/>
  <c r="V2790" i="26"/>
  <c r="U2790" i="26"/>
  <c r="W2789" i="26"/>
  <c r="V2789" i="26"/>
  <c r="U2789" i="26"/>
  <c r="W2788" i="26"/>
  <c r="V2788" i="26"/>
  <c r="U2788" i="26"/>
  <c r="W2787" i="26"/>
  <c r="V2787" i="26"/>
  <c r="U2787" i="26"/>
  <c r="W2786" i="26"/>
  <c r="V2786" i="26"/>
  <c r="U2786" i="26"/>
  <c r="W2785" i="26"/>
  <c r="V2785" i="26"/>
  <c r="U2785" i="26"/>
  <c r="W2784" i="26"/>
  <c r="V2784" i="26"/>
  <c r="U2784" i="26"/>
  <c r="W2783" i="26"/>
  <c r="V2783" i="26"/>
  <c r="U2783" i="26"/>
  <c r="W2782" i="26"/>
  <c r="V2782" i="26"/>
  <c r="U2782" i="26"/>
  <c r="W2781" i="26"/>
  <c r="V2781" i="26"/>
  <c r="U2781" i="26"/>
  <c r="W2780" i="26"/>
  <c r="V2780" i="26"/>
  <c r="U2780" i="26"/>
  <c r="W2779" i="26"/>
  <c r="V2779" i="26"/>
  <c r="U2779" i="26"/>
  <c r="W2778" i="26"/>
  <c r="V2778" i="26"/>
  <c r="U2778" i="26"/>
  <c r="W2777" i="26"/>
  <c r="V2777" i="26"/>
  <c r="U2777" i="26"/>
  <c r="W2776" i="26"/>
  <c r="V2776" i="26"/>
  <c r="U2776" i="26"/>
  <c r="W2775" i="26"/>
  <c r="V2775" i="26"/>
  <c r="U2775" i="26"/>
  <c r="W2774" i="26"/>
  <c r="V2774" i="26"/>
  <c r="U2774" i="26"/>
  <c r="W2773" i="26"/>
  <c r="V2773" i="26"/>
  <c r="U2773" i="26"/>
  <c r="W2772" i="26"/>
  <c r="V2772" i="26"/>
  <c r="U2772" i="26"/>
  <c r="W2771" i="26"/>
  <c r="V2771" i="26"/>
  <c r="U2771" i="26"/>
  <c r="W2770" i="26"/>
  <c r="V2770" i="26"/>
  <c r="U2770" i="26"/>
  <c r="W2769" i="26"/>
  <c r="V2769" i="26"/>
  <c r="U2769" i="26"/>
  <c r="W2768" i="26"/>
  <c r="V2768" i="26"/>
  <c r="U2768" i="26"/>
  <c r="W2767" i="26"/>
  <c r="V2767" i="26"/>
  <c r="U2767" i="26"/>
  <c r="W2766" i="26"/>
  <c r="V2766" i="26"/>
  <c r="U2766" i="26"/>
  <c r="W2765" i="26"/>
  <c r="V2765" i="26"/>
  <c r="U2765" i="26"/>
  <c r="W2764" i="26"/>
  <c r="V2764" i="26"/>
  <c r="U2764" i="26"/>
  <c r="W2763" i="26"/>
  <c r="V2763" i="26"/>
  <c r="U2763" i="26"/>
  <c r="W2762" i="26"/>
  <c r="V2762" i="26"/>
  <c r="U2762" i="26"/>
  <c r="W2761" i="26"/>
  <c r="V2761" i="26"/>
  <c r="U2761" i="26"/>
  <c r="W2760" i="26"/>
  <c r="V2760" i="26"/>
  <c r="U2760" i="26"/>
  <c r="W2759" i="26"/>
  <c r="V2759" i="26"/>
  <c r="U2759" i="26"/>
  <c r="W2758" i="26"/>
  <c r="V2758" i="26"/>
  <c r="U2758" i="26"/>
  <c r="W2757" i="26"/>
  <c r="V2757" i="26"/>
  <c r="U2757" i="26"/>
  <c r="W2756" i="26"/>
  <c r="V2756" i="26"/>
  <c r="U2756" i="26"/>
  <c r="W2755" i="26"/>
  <c r="V2755" i="26"/>
  <c r="U2755" i="26"/>
  <c r="W2754" i="26"/>
  <c r="V2754" i="26"/>
  <c r="U2754" i="26"/>
  <c r="W2753" i="26"/>
  <c r="V2753" i="26"/>
  <c r="U2753" i="26"/>
  <c r="W2752" i="26"/>
  <c r="V2752" i="26"/>
  <c r="U2752" i="26"/>
  <c r="W2751" i="26"/>
  <c r="V2751" i="26"/>
  <c r="U2751" i="26"/>
  <c r="W2750" i="26"/>
  <c r="V2750" i="26"/>
  <c r="U2750" i="26"/>
  <c r="W2749" i="26"/>
  <c r="V2749" i="26"/>
  <c r="U2749" i="26"/>
  <c r="W2748" i="26"/>
  <c r="V2748" i="26"/>
  <c r="U2748" i="26"/>
  <c r="W2747" i="26"/>
  <c r="V2747" i="26"/>
  <c r="U2747" i="26"/>
  <c r="W2746" i="26"/>
  <c r="V2746" i="26"/>
  <c r="U2746" i="26"/>
  <c r="W2745" i="26"/>
  <c r="V2745" i="26"/>
  <c r="U2745" i="26"/>
  <c r="W2744" i="26"/>
  <c r="V2744" i="26"/>
  <c r="U2744" i="26"/>
  <c r="W2743" i="26"/>
  <c r="V2743" i="26"/>
  <c r="U2743" i="26"/>
  <c r="W2742" i="26"/>
  <c r="V2742" i="26"/>
  <c r="U2742" i="26"/>
  <c r="W2741" i="26"/>
  <c r="V2741" i="26"/>
  <c r="U2741" i="26"/>
  <c r="W2740" i="26"/>
  <c r="V2740" i="26"/>
  <c r="U2740" i="26"/>
  <c r="W2739" i="26"/>
  <c r="V2739" i="26"/>
  <c r="U2739" i="26"/>
  <c r="W2738" i="26"/>
  <c r="V2738" i="26"/>
  <c r="U2738" i="26"/>
  <c r="W2737" i="26"/>
  <c r="V2737" i="26"/>
  <c r="U2737" i="26"/>
  <c r="W2736" i="26"/>
  <c r="V2736" i="26"/>
  <c r="U2736" i="26"/>
  <c r="W2735" i="26"/>
  <c r="V2735" i="26"/>
  <c r="U2735" i="26"/>
  <c r="W2734" i="26"/>
  <c r="V2734" i="26"/>
  <c r="U2734" i="26"/>
  <c r="W2733" i="26"/>
  <c r="V2733" i="26"/>
  <c r="U2733" i="26"/>
  <c r="W2732" i="26"/>
  <c r="V2732" i="26"/>
  <c r="U2732" i="26"/>
  <c r="W2731" i="26"/>
  <c r="V2731" i="26"/>
  <c r="U2731" i="26"/>
  <c r="W2730" i="26"/>
  <c r="V2730" i="26"/>
  <c r="U2730" i="26"/>
  <c r="W2729" i="26"/>
  <c r="V2729" i="26"/>
  <c r="U2729" i="26"/>
  <c r="W2728" i="26"/>
  <c r="V2728" i="26"/>
  <c r="U2728" i="26"/>
  <c r="W2727" i="26"/>
  <c r="V2727" i="26"/>
  <c r="U2727" i="26"/>
  <c r="W2726" i="26"/>
  <c r="V2726" i="26"/>
  <c r="U2726" i="26"/>
  <c r="W2725" i="26"/>
  <c r="V2725" i="26"/>
  <c r="U2725" i="26"/>
  <c r="W2724" i="26"/>
  <c r="V2724" i="26"/>
  <c r="U2724" i="26"/>
  <c r="W2723" i="26"/>
  <c r="V2723" i="26"/>
  <c r="U2723" i="26"/>
  <c r="W2722" i="26"/>
  <c r="V2722" i="26"/>
  <c r="U2722" i="26"/>
  <c r="W2721" i="26"/>
  <c r="V2721" i="26"/>
  <c r="U2721" i="26"/>
  <c r="W2720" i="26"/>
  <c r="V2720" i="26"/>
  <c r="U2720" i="26"/>
  <c r="W2719" i="26"/>
  <c r="V2719" i="26"/>
  <c r="U2719" i="26"/>
  <c r="W2718" i="26"/>
  <c r="V2718" i="26"/>
  <c r="U2718" i="26"/>
  <c r="W2717" i="26"/>
  <c r="V2717" i="26"/>
  <c r="U2717" i="26"/>
  <c r="W2716" i="26"/>
  <c r="V2716" i="26"/>
  <c r="U2716" i="26"/>
  <c r="W2715" i="26"/>
  <c r="V2715" i="26"/>
  <c r="U2715" i="26"/>
  <c r="W2714" i="26"/>
  <c r="V2714" i="26"/>
  <c r="U2714" i="26"/>
  <c r="W2713" i="26"/>
  <c r="V2713" i="26"/>
  <c r="U2713" i="26"/>
  <c r="W2712" i="26"/>
  <c r="V2712" i="26"/>
  <c r="U2712" i="26"/>
  <c r="W2711" i="26"/>
  <c r="V2711" i="26"/>
  <c r="U2711" i="26"/>
  <c r="W2710" i="26"/>
  <c r="V2710" i="26"/>
  <c r="U2710" i="26"/>
  <c r="W2709" i="26"/>
  <c r="V2709" i="26"/>
  <c r="U2709" i="26"/>
  <c r="W2708" i="26"/>
  <c r="V2708" i="26"/>
  <c r="U2708" i="26"/>
  <c r="W2707" i="26"/>
  <c r="V2707" i="26"/>
  <c r="U2707" i="26"/>
  <c r="W2706" i="26"/>
  <c r="V2706" i="26"/>
  <c r="U2706" i="26"/>
  <c r="W2705" i="26"/>
  <c r="V2705" i="26"/>
  <c r="U2705" i="26"/>
  <c r="W2704" i="26"/>
  <c r="V2704" i="26"/>
  <c r="U2704" i="26"/>
  <c r="W2703" i="26"/>
  <c r="V2703" i="26"/>
  <c r="U2703" i="26"/>
  <c r="W2702" i="26"/>
  <c r="V2702" i="26"/>
  <c r="U2702" i="26"/>
  <c r="W2701" i="26"/>
  <c r="V2701" i="26"/>
  <c r="U2701" i="26"/>
  <c r="W2700" i="26"/>
  <c r="V2700" i="26"/>
  <c r="U2700" i="26"/>
  <c r="W2699" i="26"/>
  <c r="V2699" i="26"/>
  <c r="U2699" i="26"/>
  <c r="W2698" i="26"/>
  <c r="V2698" i="26"/>
  <c r="U2698" i="26"/>
  <c r="W2697" i="26"/>
  <c r="V2697" i="26"/>
  <c r="U2697" i="26"/>
  <c r="W2696" i="26"/>
  <c r="V2696" i="26"/>
  <c r="U2696" i="26"/>
  <c r="W2695" i="26"/>
  <c r="V2695" i="26"/>
  <c r="U2695" i="26"/>
  <c r="W2694" i="26"/>
  <c r="V2694" i="26"/>
  <c r="U2694" i="26"/>
  <c r="W2693" i="26"/>
  <c r="V2693" i="26"/>
  <c r="U2693" i="26"/>
  <c r="W2692" i="26"/>
  <c r="V2692" i="26"/>
  <c r="U2692" i="26"/>
  <c r="W2691" i="26"/>
  <c r="V2691" i="26"/>
  <c r="U2691" i="26"/>
  <c r="W2690" i="26"/>
  <c r="V2690" i="26"/>
  <c r="U2690" i="26"/>
  <c r="W2689" i="26"/>
  <c r="V2689" i="26"/>
  <c r="U2689" i="26"/>
  <c r="W2688" i="26"/>
  <c r="V2688" i="26"/>
  <c r="U2688" i="26"/>
  <c r="W2687" i="26"/>
  <c r="V2687" i="26"/>
  <c r="U2687" i="26"/>
  <c r="W2686" i="26"/>
  <c r="V2686" i="26"/>
  <c r="U2686" i="26"/>
  <c r="W2685" i="26"/>
  <c r="V2685" i="26"/>
  <c r="U2685" i="26"/>
  <c r="W2684" i="26"/>
  <c r="V2684" i="26"/>
  <c r="U2684" i="26"/>
  <c r="W2683" i="26"/>
  <c r="V2683" i="26"/>
  <c r="U2683" i="26"/>
  <c r="W2682" i="26"/>
  <c r="V2682" i="26"/>
  <c r="U2682" i="26"/>
  <c r="W2681" i="26"/>
  <c r="V2681" i="26"/>
  <c r="U2681" i="26"/>
  <c r="W2680" i="26"/>
  <c r="V2680" i="26"/>
  <c r="U2680" i="26"/>
  <c r="W2679" i="26"/>
  <c r="V2679" i="26"/>
  <c r="U2679" i="26"/>
  <c r="W2678" i="26"/>
  <c r="V2678" i="26"/>
  <c r="U2678" i="26"/>
  <c r="W2677" i="26"/>
  <c r="V2677" i="26"/>
  <c r="U2677" i="26"/>
  <c r="W2676" i="26"/>
  <c r="V2676" i="26"/>
  <c r="U2676" i="26"/>
  <c r="W2675" i="26"/>
  <c r="V2675" i="26"/>
  <c r="U2675" i="26"/>
  <c r="W2674" i="26"/>
  <c r="V2674" i="26"/>
  <c r="U2674" i="26"/>
  <c r="W2673" i="26"/>
  <c r="V2673" i="26"/>
  <c r="U2673" i="26"/>
  <c r="W2672" i="26"/>
  <c r="V2672" i="26"/>
  <c r="U2672" i="26"/>
  <c r="W2671" i="26"/>
  <c r="V2671" i="26"/>
  <c r="U2671" i="26"/>
  <c r="W2670" i="26"/>
  <c r="V2670" i="26"/>
  <c r="U2670" i="26"/>
  <c r="W2669" i="26"/>
  <c r="V2669" i="26"/>
  <c r="U2669" i="26"/>
  <c r="W2668" i="26"/>
  <c r="V2668" i="26"/>
  <c r="U2668" i="26"/>
  <c r="W2667" i="26"/>
  <c r="V2667" i="26"/>
  <c r="U2667" i="26"/>
  <c r="W2666" i="26"/>
  <c r="V2666" i="26"/>
  <c r="U2666" i="26"/>
  <c r="W2665" i="26"/>
  <c r="V2665" i="26"/>
  <c r="U2665" i="26"/>
  <c r="W2664" i="26"/>
  <c r="V2664" i="26"/>
  <c r="U2664" i="26"/>
  <c r="W2663" i="26"/>
  <c r="V2663" i="26"/>
  <c r="U2663" i="26"/>
  <c r="W2662" i="26"/>
  <c r="V2662" i="26"/>
  <c r="U2662" i="26"/>
  <c r="W2661" i="26"/>
  <c r="V2661" i="26"/>
  <c r="U2661" i="26"/>
  <c r="W2660" i="26"/>
  <c r="V2660" i="26"/>
  <c r="U2660" i="26"/>
  <c r="W2659" i="26"/>
  <c r="V2659" i="26"/>
  <c r="U2659" i="26"/>
  <c r="W2658" i="26"/>
  <c r="V2658" i="26"/>
  <c r="U2658" i="26"/>
  <c r="W2657" i="26"/>
  <c r="V2657" i="26"/>
  <c r="U2657" i="26"/>
  <c r="W2656" i="26"/>
  <c r="V2656" i="26"/>
  <c r="U2656" i="26"/>
  <c r="W2655" i="26"/>
  <c r="V2655" i="26"/>
  <c r="U2655" i="26"/>
  <c r="W2654" i="26"/>
  <c r="V2654" i="26"/>
  <c r="U2654" i="26"/>
  <c r="W2653" i="26"/>
  <c r="V2653" i="26"/>
  <c r="U2653" i="26"/>
  <c r="W2652" i="26"/>
  <c r="V2652" i="26"/>
  <c r="U2652" i="26"/>
  <c r="W2651" i="26"/>
  <c r="V2651" i="26"/>
  <c r="U2651" i="26"/>
  <c r="W2650" i="26"/>
  <c r="V2650" i="26"/>
  <c r="U2650" i="26"/>
  <c r="W2649" i="26"/>
  <c r="V2649" i="26"/>
  <c r="U2649" i="26"/>
  <c r="W2648" i="26"/>
  <c r="V2648" i="26"/>
  <c r="U2648" i="26"/>
  <c r="W2647" i="26"/>
  <c r="V2647" i="26"/>
  <c r="U2647" i="26"/>
  <c r="W2646" i="26"/>
  <c r="V2646" i="26"/>
  <c r="U2646" i="26"/>
  <c r="W2645" i="26"/>
  <c r="V2645" i="26"/>
  <c r="U2645" i="26"/>
  <c r="W2644" i="26"/>
  <c r="V2644" i="26"/>
  <c r="U2644" i="26"/>
  <c r="W2643" i="26"/>
  <c r="V2643" i="26"/>
  <c r="U2643" i="26"/>
  <c r="W2642" i="26"/>
  <c r="V2642" i="26"/>
  <c r="U2642" i="26"/>
  <c r="W2641" i="26"/>
  <c r="V2641" i="26"/>
  <c r="U2641" i="26"/>
  <c r="W2640" i="26"/>
  <c r="V2640" i="26"/>
  <c r="U2640" i="26"/>
  <c r="W2639" i="26"/>
  <c r="V2639" i="26"/>
  <c r="U2639" i="26"/>
  <c r="W2638" i="26"/>
  <c r="V2638" i="26"/>
  <c r="U2638" i="26"/>
  <c r="W2637" i="26"/>
  <c r="V2637" i="26"/>
  <c r="U2637" i="26"/>
  <c r="W2636" i="26"/>
  <c r="V2636" i="26"/>
  <c r="U2636" i="26"/>
  <c r="W2635" i="26"/>
  <c r="V2635" i="26"/>
  <c r="U2635" i="26"/>
  <c r="W2634" i="26"/>
  <c r="V2634" i="26"/>
  <c r="U2634" i="26"/>
  <c r="W2633" i="26"/>
  <c r="V2633" i="26"/>
  <c r="U2633" i="26"/>
  <c r="W2632" i="26"/>
  <c r="V2632" i="26"/>
  <c r="U2632" i="26"/>
  <c r="W2631" i="26"/>
  <c r="V2631" i="26"/>
  <c r="U2631" i="26"/>
  <c r="W2630" i="26"/>
  <c r="V2630" i="26"/>
  <c r="U2630" i="26"/>
  <c r="W2629" i="26"/>
  <c r="V2629" i="26"/>
  <c r="U2629" i="26"/>
  <c r="W2628" i="26"/>
  <c r="V2628" i="26"/>
  <c r="U2628" i="26"/>
  <c r="W2627" i="26"/>
  <c r="V2627" i="26"/>
  <c r="U2627" i="26"/>
  <c r="W2626" i="26"/>
  <c r="V2626" i="26"/>
  <c r="U2626" i="26"/>
  <c r="W2625" i="26"/>
  <c r="V2625" i="26"/>
  <c r="U2625" i="26"/>
  <c r="W2624" i="26"/>
  <c r="V2624" i="26"/>
  <c r="U2624" i="26"/>
  <c r="W2623" i="26"/>
  <c r="V2623" i="26"/>
  <c r="U2623" i="26"/>
  <c r="W2622" i="26"/>
  <c r="V2622" i="26"/>
  <c r="U2622" i="26"/>
  <c r="W2621" i="26"/>
  <c r="V2621" i="26"/>
  <c r="U2621" i="26"/>
  <c r="W2620" i="26"/>
  <c r="V2620" i="26"/>
  <c r="U2620" i="26"/>
  <c r="W2619" i="26"/>
  <c r="V2619" i="26"/>
  <c r="U2619" i="26"/>
  <c r="W2618" i="26"/>
  <c r="V2618" i="26"/>
  <c r="U2618" i="26"/>
  <c r="W2617" i="26"/>
  <c r="V2617" i="26"/>
  <c r="U2617" i="26"/>
  <c r="W2616" i="26"/>
  <c r="V2616" i="26"/>
  <c r="U2616" i="26"/>
  <c r="W2615" i="26"/>
  <c r="V2615" i="26"/>
  <c r="U2615" i="26"/>
  <c r="W2614" i="26"/>
  <c r="V2614" i="26"/>
  <c r="U2614" i="26"/>
  <c r="W2613" i="26"/>
  <c r="V2613" i="26"/>
  <c r="U2613" i="26"/>
  <c r="W2612" i="26"/>
  <c r="V2612" i="26"/>
  <c r="U2612" i="26"/>
  <c r="W2611" i="26"/>
  <c r="V2611" i="26"/>
  <c r="U2611" i="26"/>
  <c r="W2610" i="26"/>
  <c r="V2610" i="26"/>
  <c r="U2610" i="26"/>
  <c r="W2609" i="26"/>
  <c r="V2609" i="26"/>
  <c r="U2609" i="26"/>
  <c r="W2608" i="26"/>
  <c r="V2608" i="26"/>
  <c r="U2608" i="26"/>
  <c r="W2607" i="26"/>
  <c r="V2607" i="26"/>
  <c r="U2607" i="26"/>
  <c r="W2606" i="26"/>
  <c r="V2606" i="26"/>
  <c r="U2606" i="26"/>
  <c r="W2605" i="26"/>
  <c r="V2605" i="26"/>
  <c r="U2605" i="26"/>
  <c r="W2604" i="26"/>
  <c r="V2604" i="26"/>
  <c r="U2604" i="26"/>
  <c r="W2603" i="26"/>
  <c r="V2603" i="26"/>
  <c r="U2603" i="26"/>
  <c r="W2602" i="26"/>
  <c r="V2602" i="26"/>
  <c r="U2602" i="26"/>
  <c r="W2601" i="26"/>
  <c r="V2601" i="26"/>
  <c r="U2601" i="26"/>
  <c r="W2600" i="26"/>
  <c r="V2600" i="26"/>
  <c r="U2600" i="26"/>
  <c r="W2599" i="26"/>
  <c r="V2599" i="26"/>
  <c r="U2599" i="26"/>
  <c r="W2598" i="26"/>
  <c r="V2598" i="26"/>
  <c r="U2598" i="26"/>
  <c r="W2597" i="26"/>
  <c r="V2597" i="26"/>
  <c r="U2597" i="26"/>
  <c r="W2596" i="26"/>
  <c r="V2596" i="26"/>
  <c r="U2596" i="26"/>
  <c r="W2595" i="26"/>
  <c r="V2595" i="26"/>
  <c r="U2595" i="26"/>
  <c r="W2594" i="26"/>
  <c r="V2594" i="26"/>
  <c r="U2594" i="26"/>
  <c r="W2593" i="26"/>
  <c r="V2593" i="26"/>
  <c r="U2593" i="26"/>
  <c r="W2592" i="26"/>
  <c r="V2592" i="26"/>
  <c r="U2592" i="26"/>
  <c r="W2591" i="26"/>
  <c r="V2591" i="26"/>
  <c r="U2591" i="26"/>
  <c r="W2590" i="26"/>
  <c r="V2590" i="26"/>
  <c r="U2590" i="26"/>
  <c r="W2589" i="26"/>
  <c r="V2589" i="26"/>
  <c r="U2589" i="26"/>
  <c r="W2588" i="26"/>
  <c r="V2588" i="26"/>
  <c r="U2588" i="26"/>
  <c r="W2587" i="26"/>
  <c r="V2587" i="26"/>
  <c r="U2587" i="26"/>
  <c r="W2586" i="26"/>
  <c r="V2586" i="26"/>
  <c r="U2586" i="26"/>
  <c r="W2585" i="26"/>
  <c r="V2585" i="26"/>
  <c r="U2585" i="26"/>
  <c r="W2584" i="26"/>
  <c r="V2584" i="26"/>
  <c r="U2584" i="26"/>
  <c r="W2583" i="26"/>
  <c r="V2583" i="26"/>
  <c r="U2583" i="26"/>
  <c r="W2582" i="26"/>
  <c r="V2582" i="26"/>
  <c r="U2582" i="26"/>
  <c r="W2581" i="26"/>
  <c r="V2581" i="26"/>
  <c r="U2581" i="26"/>
  <c r="W2580" i="26"/>
  <c r="V2580" i="26"/>
  <c r="U2580" i="26"/>
  <c r="W2579" i="26"/>
  <c r="V2579" i="26"/>
  <c r="U2579" i="26"/>
  <c r="W2578" i="26"/>
  <c r="V2578" i="26"/>
  <c r="U2578" i="26"/>
  <c r="W2577" i="26"/>
  <c r="V2577" i="26"/>
  <c r="U2577" i="26"/>
  <c r="W2576" i="26"/>
  <c r="V2576" i="26"/>
  <c r="U2576" i="26"/>
  <c r="W2575" i="26"/>
  <c r="V2575" i="26"/>
  <c r="U2575" i="26"/>
  <c r="W2574" i="26"/>
  <c r="V2574" i="26"/>
  <c r="U2574" i="26"/>
  <c r="W2573" i="26"/>
  <c r="V2573" i="26"/>
  <c r="U2573" i="26"/>
  <c r="W2572" i="26"/>
  <c r="V2572" i="26"/>
  <c r="U2572" i="26"/>
  <c r="W2571" i="26"/>
  <c r="V2571" i="26"/>
  <c r="U2571" i="26"/>
  <c r="W2570" i="26"/>
  <c r="V2570" i="26"/>
  <c r="U2570" i="26"/>
  <c r="W2569" i="26"/>
  <c r="V2569" i="26"/>
  <c r="U2569" i="26"/>
  <c r="W2568" i="26"/>
  <c r="V2568" i="26"/>
  <c r="U2568" i="26"/>
  <c r="W2567" i="26"/>
  <c r="V2567" i="26"/>
  <c r="U2567" i="26"/>
  <c r="W2566" i="26"/>
  <c r="V2566" i="26"/>
  <c r="U2566" i="26"/>
  <c r="W2565" i="26"/>
  <c r="V2565" i="26"/>
  <c r="U2565" i="26"/>
  <c r="W2564" i="26"/>
  <c r="V2564" i="26"/>
  <c r="U2564" i="26"/>
  <c r="W2563" i="26"/>
  <c r="V2563" i="26"/>
  <c r="U2563" i="26"/>
  <c r="W2562" i="26"/>
  <c r="V2562" i="26"/>
  <c r="U2562" i="26"/>
  <c r="W2561" i="26"/>
  <c r="V2561" i="26"/>
  <c r="U2561" i="26"/>
  <c r="W2560" i="26"/>
  <c r="V2560" i="26"/>
  <c r="U2560" i="26"/>
  <c r="W2559" i="26"/>
  <c r="V2559" i="26"/>
  <c r="U2559" i="26"/>
  <c r="W2558" i="26"/>
  <c r="V2558" i="26"/>
  <c r="U2558" i="26"/>
  <c r="W2557" i="26"/>
  <c r="V2557" i="26"/>
  <c r="U2557" i="26"/>
  <c r="W2556" i="26"/>
  <c r="V2556" i="26"/>
  <c r="U2556" i="26"/>
  <c r="W2555" i="26"/>
  <c r="V2555" i="26"/>
  <c r="U2555" i="26"/>
  <c r="W2554" i="26"/>
  <c r="V2554" i="26"/>
  <c r="U2554" i="26"/>
  <c r="W2553" i="26"/>
  <c r="V2553" i="26"/>
  <c r="U2553" i="26"/>
  <c r="W2552" i="26"/>
  <c r="V2552" i="26"/>
  <c r="U2552" i="26"/>
  <c r="W2551" i="26"/>
  <c r="V2551" i="26"/>
  <c r="U2551" i="26"/>
  <c r="W2550" i="26"/>
  <c r="V2550" i="26"/>
  <c r="U2550" i="26"/>
  <c r="W2549" i="26"/>
  <c r="V2549" i="26"/>
  <c r="U2549" i="26"/>
  <c r="W2548" i="26"/>
  <c r="V2548" i="26"/>
  <c r="U2548" i="26"/>
  <c r="W2547" i="26"/>
  <c r="V2547" i="26"/>
  <c r="U2547" i="26"/>
  <c r="W2546" i="26"/>
  <c r="V2546" i="26"/>
  <c r="U2546" i="26"/>
  <c r="W2545" i="26"/>
  <c r="V2545" i="26"/>
  <c r="U2545" i="26"/>
  <c r="W2544" i="26"/>
  <c r="V2544" i="26"/>
  <c r="U2544" i="26"/>
  <c r="W2543" i="26"/>
  <c r="V2543" i="26"/>
  <c r="U2543" i="26"/>
  <c r="W2542" i="26"/>
  <c r="V2542" i="26"/>
  <c r="U2542" i="26"/>
  <c r="W2541" i="26"/>
  <c r="V2541" i="26"/>
  <c r="U2541" i="26"/>
  <c r="W2540" i="26"/>
  <c r="V2540" i="26"/>
  <c r="U2540" i="26"/>
  <c r="W2539" i="26"/>
  <c r="V2539" i="26"/>
  <c r="U2539" i="26"/>
  <c r="W2538" i="26"/>
  <c r="V2538" i="26"/>
  <c r="U2538" i="26"/>
  <c r="W2537" i="26"/>
  <c r="V2537" i="26"/>
  <c r="U2537" i="26"/>
  <c r="W2536" i="26"/>
  <c r="V2536" i="26"/>
  <c r="U2536" i="26"/>
  <c r="W2535" i="26"/>
  <c r="V2535" i="26"/>
  <c r="U2535" i="26"/>
  <c r="W2534" i="26"/>
  <c r="V2534" i="26"/>
  <c r="U2534" i="26"/>
  <c r="W2533" i="26"/>
  <c r="V2533" i="26"/>
  <c r="U2533" i="26"/>
  <c r="W2532" i="26"/>
  <c r="V2532" i="26"/>
  <c r="U2532" i="26"/>
  <c r="W2531" i="26"/>
  <c r="V2531" i="26"/>
  <c r="U2531" i="26"/>
  <c r="W2530" i="26"/>
  <c r="V2530" i="26"/>
  <c r="U2530" i="26"/>
  <c r="W2529" i="26"/>
  <c r="V2529" i="26"/>
  <c r="U2529" i="26"/>
  <c r="W2528" i="26"/>
  <c r="V2528" i="26"/>
  <c r="U2528" i="26"/>
  <c r="W2527" i="26"/>
  <c r="V2527" i="26"/>
  <c r="U2527" i="26"/>
  <c r="W2526" i="26"/>
  <c r="V2526" i="26"/>
  <c r="U2526" i="26"/>
  <c r="W2525" i="26"/>
  <c r="V2525" i="26"/>
  <c r="U2525" i="26"/>
  <c r="W2524" i="26"/>
  <c r="V2524" i="26"/>
  <c r="U2524" i="26"/>
  <c r="W2523" i="26"/>
  <c r="V2523" i="26"/>
  <c r="U2523" i="26"/>
  <c r="W2522" i="26"/>
  <c r="V2522" i="26"/>
  <c r="U2522" i="26"/>
  <c r="W2521" i="26"/>
  <c r="V2521" i="26"/>
  <c r="U2521" i="26"/>
  <c r="W2520" i="26"/>
  <c r="V2520" i="26"/>
  <c r="U2520" i="26"/>
  <c r="W2519" i="26"/>
  <c r="V2519" i="26"/>
  <c r="U2519" i="26"/>
  <c r="W2518" i="26"/>
  <c r="V2518" i="26"/>
  <c r="U2518" i="26"/>
  <c r="W2517" i="26"/>
  <c r="V2517" i="26"/>
  <c r="U2517" i="26"/>
  <c r="W2516" i="26"/>
  <c r="V2516" i="26"/>
  <c r="U2516" i="26"/>
  <c r="W2515" i="26"/>
  <c r="V2515" i="26"/>
  <c r="U2515" i="26"/>
  <c r="W2514" i="26"/>
  <c r="V2514" i="26"/>
  <c r="U2514" i="26"/>
  <c r="W2513" i="26"/>
  <c r="V2513" i="26"/>
  <c r="U2513" i="26"/>
  <c r="W2512" i="26"/>
  <c r="V2512" i="26"/>
  <c r="U2512" i="26"/>
  <c r="W2511" i="26"/>
  <c r="V2511" i="26"/>
  <c r="U2511" i="26"/>
  <c r="W2510" i="26"/>
  <c r="V2510" i="26"/>
  <c r="U2510" i="26"/>
  <c r="W2509" i="26"/>
  <c r="V2509" i="26"/>
  <c r="U2509" i="26"/>
  <c r="W2508" i="26"/>
  <c r="V2508" i="26"/>
  <c r="U2508" i="26"/>
  <c r="W2507" i="26"/>
  <c r="V2507" i="26"/>
  <c r="U2507" i="26"/>
  <c r="W2506" i="26"/>
  <c r="V2506" i="26"/>
  <c r="U2506" i="26"/>
  <c r="W2505" i="26"/>
  <c r="V2505" i="26"/>
  <c r="U2505" i="26"/>
  <c r="W2504" i="26"/>
  <c r="V2504" i="26"/>
  <c r="U2504" i="26"/>
  <c r="W2503" i="26"/>
  <c r="V2503" i="26"/>
  <c r="U2503" i="26"/>
  <c r="W2502" i="26"/>
  <c r="V2502" i="26"/>
  <c r="U2502" i="26"/>
  <c r="W2501" i="26"/>
  <c r="V2501" i="26"/>
  <c r="U2501" i="26"/>
  <c r="W2500" i="26"/>
  <c r="V2500" i="26"/>
  <c r="U2500" i="26"/>
  <c r="W2499" i="26"/>
  <c r="V2499" i="26"/>
  <c r="U2499" i="26"/>
  <c r="W2498" i="26"/>
  <c r="V2498" i="26"/>
  <c r="U2498" i="26"/>
  <c r="W2497" i="26"/>
  <c r="V2497" i="26"/>
  <c r="U2497" i="26"/>
  <c r="W2496" i="26"/>
  <c r="V2496" i="26"/>
  <c r="U2496" i="26"/>
  <c r="W2495" i="26"/>
  <c r="V2495" i="26"/>
  <c r="U2495" i="26"/>
  <c r="W2494" i="26"/>
  <c r="V2494" i="26"/>
  <c r="U2494" i="26"/>
  <c r="W2493" i="26"/>
  <c r="V2493" i="26"/>
  <c r="U2493" i="26"/>
  <c r="W2492" i="26"/>
  <c r="V2492" i="26"/>
  <c r="U2492" i="26"/>
  <c r="W2491" i="26"/>
  <c r="V2491" i="26"/>
  <c r="U2491" i="26"/>
  <c r="W2490" i="26"/>
  <c r="V2490" i="26"/>
  <c r="U2490" i="26"/>
  <c r="W2489" i="26"/>
  <c r="V2489" i="26"/>
  <c r="U2489" i="26"/>
  <c r="W2488" i="26"/>
  <c r="V2488" i="26"/>
  <c r="U2488" i="26"/>
  <c r="W2487" i="26"/>
  <c r="V2487" i="26"/>
  <c r="U2487" i="26"/>
  <c r="W2486" i="26"/>
  <c r="V2486" i="26"/>
  <c r="U2486" i="26"/>
  <c r="W2485" i="26"/>
  <c r="V2485" i="26"/>
  <c r="U2485" i="26"/>
  <c r="W2484" i="26"/>
  <c r="V2484" i="26"/>
  <c r="U2484" i="26"/>
  <c r="W2483" i="26"/>
  <c r="V2483" i="26"/>
  <c r="U2483" i="26"/>
  <c r="W2482" i="26"/>
  <c r="V2482" i="26"/>
  <c r="U2482" i="26"/>
  <c r="W2481" i="26"/>
  <c r="V2481" i="26"/>
  <c r="U2481" i="26"/>
  <c r="W2480" i="26"/>
  <c r="V2480" i="26"/>
  <c r="U2480" i="26"/>
  <c r="W2479" i="26"/>
  <c r="V2479" i="26"/>
  <c r="U2479" i="26"/>
  <c r="W2478" i="26"/>
  <c r="V2478" i="26"/>
  <c r="U2478" i="26"/>
  <c r="W2477" i="26"/>
  <c r="V2477" i="26"/>
  <c r="U2477" i="26"/>
  <c r="W2476" i="26"/>
  <c r="V2476" i="26"/>
  <c r="U2476" i="26"/>
  <c r="W2475" i="26"/>
  <c r="V2475" i="26"/>
  <c r="U2475" i="26"/>
  <c r="W2474" i="26"/>
  <c r="V2474" i="26"/>
  <c r="U2474" i="26"/>
  <c r="W2473" i="26"/>
  <c r="V2473" i="26"/>
  <c r="U2473" i="26"/>
  <c r="W2472" i="26"/>
  <c r="V2472" i="26"/>
  <c r="U2472" i="26"/>
  <c r="W2471" i="26"/>
  <c r="V2471" i="26"/>
  <c r="U2471" i="26"/>
  <c r="W2470" i="26"/>
  <c r="V2470" i="26"/>
  <c r="U2470" i="26"/>
  <c r="W2469" i="26"/>
  <c r="V2469" i="26"/>
  <c r="U2469" i="26"/>
  <c r="W2468" i="26"/>
  <c r="V2468" i="26"/>
  <c r="U2468" i="26"/>
  <c r="W2467" i="26"/>
  <c r="V2467" i="26"/>
  <c r="U2467" i="26"/>
  <c r="W2466" i="26"/>
  <c r="V2466" i="26"/>
  <c r="U2466" i="26"/>
  <c r="W2465" i="26"/>
  <c r="V2465" i="26"/>
  <c r="U2465" i="26"/>
  <c r="W2464" i="26"/>
  <c r="V2464" i="26"/>
  <c r="U2464" i="26"/>
  <c r="W2463" i="26"/>
  <c r="V2463" i="26"/>
  <c r="U2463" i="26"/>
  <c r="W2462" i="26"/>
  <c r="V2462" i="26"/>
  <c r="U2462" i="26"/>
  <c r="W2461" i="26"/>
  <c r="V2461" i="26"/>
  <c r="U2461" i="26"/>
  <c r="W2460" i="26"/>
  <c r="V2460" i="26"/>
  <c r="U2460" i="26"/>
  <c r="W2459" i="26"/>
  <c r="V2459" i="26"/>
  <c r="U2459" i="26"/>
  <c r="W2458" i="26"/>
  <c r="V2458" i="26"/>
  <c r="U2458" i="26"/>
  <c r="W2457" i="26"/>
  <c r="V2457" i="26"/>
  <c r="U2457" i="26"/>
  <c r="W2456" i="26"/>
  <c r="V2456" i="26"/>
  <c r="U2456" i="26"/>
  <c r="W2455" i="26"/>
  <c r="V2455" i="26"/>
  <c r="U2455" i="26"/>
  <c r="W2454" i="26"/>
  <c r="V2454" i="26"/>
  <c r="U2454" i="26"/>
  <c r="W2453" i="26"/>
  <c r="V2453" i="26"/>
  <c r="U2453" i="26"/>
  <c r="W2452" i="26"/>
  <c r="V2452" i="26"/>
  <c r="U2452" i="26"/>
  <c r="W2451" i="26"/>
  <c r="V2451" i="26"/>
  <c r="U2451" i="26"/>
  <c r="W2450" i="26"/>
  <c r="V2450" i="26"/>
  <c r="U2450" i="26"/>
  <c r="W2449" i="26"/>
  <c r="V2449" i="26"/>
  <c r="U2449" i="26"/>
  <c r="W2448" i="26"/>
  <c r="V2448" i="26"/>
  <c r="U2448" i="26"/>
  <c r="W2447" i="26"/>
  <c r="V2447" i="26"/>
  <c r="U2447" i="26"/>
  <c r="W2446" i="26"/>
  <c r="V2446" i="26"/>
  <c r="U2446" i="26"/>
  <c r="W2445" i="26"/>
  <c r="V2445" i="26"/>
  <c r="U2445" i="26"/>
  <c r="W2444" i="26"/>
  <c r="V2444" i="26"/>
  <c r="U2444" i="26"/>
  <c r="W2443" i="26"/>
  <c r="V2443" i="26"/>
  <c r="U2443" i="26"/>
  <c r="W2442" i="26"/>
  <c r="V2442" i="26"/>
  <c r="U2442" i="26"/>
  <c r="W2441" i="26"/>
  <c r="V2441" i="26"/>
  <c r="U2441" i="26"/>
  <c r="W2440" i="26"/>
  <c r="V2440" i="26"/>
  <c r="U2440" i="26"/>
  <c r="W2439" i="26"/>
  <c r="V2439" i="26"/>
  <c r="U2439" i="26"/>
  <c r="W2438" i="26"/>
  <c r="V2438" i="26"/>
  <c r="U2438" i="26"/>
  <c r="W2437" i="26"/>
  <c r="V2437" i="26"/>
  <c r="U2437" i="26"/>
  <c r="W2436" i="26"/>
  <c r="V2436" i="26"/>
  <c r="U2436" i="26"/>
  <c r="W2435" i="26"/>
  <c r="V2435" i="26"/>
  <c r="U2435" i="26"/>
  <c r="W2434" i="26"/>
  <c r="V2434" i="26"/>
  <c r="U2434" i="26"/>
  <c r="W2433" i="26"/>
  <c r="V2433" i="26"/>
  <c r="U2433" i="26"/>
  <c r="W2432" i="26"/>
  <c r="V2432" i="26"/>
  <c r="U2432" i="26"/>
  <c r="W2431" i="26"/>
  <c r="V2431" i="26"/>
  <c r="U2431" i="26"/>
  <c r="W2430" i="26"/>
  <c r="V2430" i="26"/>
  <c r="U2430" i="26"/>
  <c r="W2429" i="26"/>
  <c r="V2429" i="26"/>
  <c r="U2429" i="26"/>
  <c r="W2428" i="26"/>
  <c r="V2428" i="26"/>
  <c r="U2428" i="26"/>
  <c r="W2427" i="26"/>
  <c r="V2427" i="26"/>
  <c r="U2427" i="26"/>
  <c r="W2426" i="26"/>
  <c r="V2426" i="26"/>
  <c r="U2426" i="26"/>
  <c r="W2425" i="26"/>
  <c r="V2425" i="26"/>
  <c r="U2425" i="26"/>
  <c r="W2424" i="26"/>
  <c r="V2424" i="26"/>
  <c r="U2424" i="26"/>
  <c r="W2423" i="26"/>
  <c r="V2423" i="26"/>
  <c r="U2423" i="26"/>
  <c r="W2422" i="26"/>
  <c r="V2422" i="26"/>
  <c r="U2422" i="26"/>
  <c r="W2421" i="26"/>
  <c r="V2421" i="26"/>
  <c r="U2421" i="26"/>
  <c r="W2420" i="26"/>
  <c r="V2420" i="26"/>
  <c r="U2420" i="26"/>
  <c r="W2419" i="26"/>
  <c r="V2419" i="26"/>
  <c r="U2419" i="26"/>
  <c r="W2418" i="26"/>
  <c r="V2418" i="26"/>
  <c r="U2418" i="26"/>
  <c r="W2417" i="26"/>
  <c r="V2417" i="26"/>
  <c r="U2417" i="26"/>
  <c r="W2416" i="26"/>
  <c r="V2416" i="26"/>
  <c r="U2416" i="26"/>
  <c r="W2415" i="26"/>
  <c r="V2415" i="26"/>
  <c r="U2415" i="26"/>
  <c r="W2414" i="26"/>
  <c r="V2414" i="26"/>
  <c r="U2414" i="26"/>
  <c r="W2413" i="26"/>
  <c r="V2413" i="26"/>
  <c r="U2413" i="26"/>
  <c r="W2412" i="26"/>
  <c r="V2412" i="26"/>
  <c r="U2412" i="26"/>
  <c r="W2411" i="26"/>
  <c r="V2411" i="26"/>
  <c r="U2411" i="26"/>
  <c r="W2410" i="26"/>
  <c r="V2410" i="26"/>
  <c r="U2410" i="26"/>
  <c r="W2409" i="26"/>
  <c r="V2409" i="26"/>
  <c r="U2409" i="26"/>
  <c r="W2408" i="26"/>
  <c r="V2408" i="26"/>
  <c r="U2408" i="26"/>
  <c r="W2407" i="26"/>
  <c r="V2407" i="26"/>
  <c r="U2407" i="26"/>
  <c r="W2406" i="26"/>
  <c r="V2406" i="26"/>
  <c r="U2406" i="26"/>
  <c r="W2405" i="26"/>
  <c r="V2405" i="26"/>
  <c r="U2405" i="26"/>
  <c r="W2404" i="26"/>
  <c r="V2404" i="26"/>
  <c r="U2404" i="26"/>
  <c r="W2403" i="26"/>
  <c r="V2403" i="26"/>
  <c r="U2403" i="26"/>
  <c r="W2402" i="26"/>
  <c r="V2402" i="26"/>
  <c r="U2402" i="26"/>
  <c r="W2401" i="26"/>
  <c r="V2401" i="26"/>
  <c r="U2401" i="26"/>
  <c r="W2400" i="26"/>
  <c r="V2400" i="26"/>
  <c r="U2400" i="26"/>
  <c r="W2399" i="26"/>
  <c r="V2399" i="26"/>
  <c r="U2399" i="26"/>
  <c r="W2398" i="26"/>
  <c r="V2398" i="26"/>
  <c r="U2398" i="26"/>
  <c r="W2397" i="26"/>
  <c r="V2397" i="26"/>
  <c r="U2397" i="26"/>
  <c r="W2396" i="26"/>
  <c r="V2396" i="26"/>
  <c r="U2396" i="26"/>
  <c r="W2395" i="26"/>
  <c r="V2395" i="26"/>
  <c r="U2395" i="26"/>
  <c r="W2394" i="26"/>
  <c r="V2394" i="26"/>
  <c r="U2394" i="26"/>
  <c r="W2393" i="26"/>
  <c r="V2393" i="26"/>
  <c r="U2393" i="26"/>
  <c r="W2392" i="26"/>
  <c r="V2392" i="26"/>
  <c r="U2392" i="26"/>
  <c r="W2391" i="26"/>
  <c r="V2391" i="26"/>
  <c r="U2391" i="26"/>
  <c r="W2390" i="26"/>
  <c r="V2390" i="26"/>
  <c r="U2390" i="26"/>
  <c r="W2389" i="26"/>
  <c r="V2389" i="26"/>
  <c r="U2389" i="26"/>
  <c r="W2388" i="26"/>
  <c r="V2388" i="26"/>
  <c r="U2388" i="26"/>
  <c r="W2387" i="26"/>
  <c r="V2387" i="26"/>
  <c r="U2387" i="26"/>
  <c r="W2386" i="26"/>
  <c r="V2386" i="26"/>
  <c r="U2386" i="26"/>
  <c r="W2385" i="26"/>
  <c r="V2385" i="26"/>
  <c r="U2385" i="26"/>
  <c r="W2384" i="26"/>
  <c r="V2384" i="26"/>
  <c r="U2384" i="26"/>
  <c r="W2383" i="26"/>
  <c r="V2383" i="26"/>
  <c r="U2383" i="26"/>
  <c r="W2382" i="26"/>
  <c r="V2382" i="26"/>
  <c r="U2382" i="26"/>
  <c r="W2381" i="26"/>
  <c r="V2381" i="26"/>
  <c r="U2381" i="26"/>
  <c r="W2380" i="26"/>
  <c r="V2380" i="26"/>
  <c r="U2380" i="26"/>
  <c r="W2379" i="26"/>
  <c r="V2379" i="26"/>
  <c r="U2379" i="26"/>
  <c r="W2378" i="26"/>
  <c r="V2378" i="26"/>
  <c r="U2378" i="26"/>
  <c r="W2377" i="26"/>
  <c r="V2377" i="26"/>
  <c r="U2377" i="26"/>
  <c r="W2376" i="26"/>
  <c r="V2376" i="26"/>
  <c r="U2376" i="26"/>
  <c r="W2375" i="26"/>
  <c r="V2375" i="26"/>
  <c r="U2375" i="26"/>
  <c r="W2374" i="26"/>
  <c r="V2374" i="26"/>
  <c r="U2374" i="26"/>
  <c r="W2373" i="26"/>
  <c r="V2373" i="26"/>
  <c r="U2373" i="26"/>
  <c r="W2372" i="26"/>
  <c r="V2372" i="26"/>
  <c r="U2372" i="26"/>
  <c r="W2371" i="26"/>
  <c r="V2371" i="26"/>
  <c r="U2371" i="26"/>
  <c r="W2370" i="26"/>
  <c r="V2370" i="26"/>
  <c r="U2370" i="26"/>
  <c r="W2369" i="26"/>
  <c r="V2369" i="26"/>
  <c r="U2369" i="26"/>
  <c r="W2368" i="26"/>
  <c r="V2368" i="26"/>
  <c r="U2368" i="26"/>
  <c r="W2367" i="26"/>
  <c r="V2367" i="26"/>
  <c r="U2367" i="26"/>
  <c r="W2366" i="26"/>
  <c r="V2366" i="26"/>
  <c r="U2366" i="26"/>
  <c r="W2365" i="26"/>
  <c r="V2365" i="26"/>
  <c r="U2365" i="26"/>
  <c r="W2364" i="26"/>
  <c r="V2364" i="26"/>
  <c r="U2364" i="26"/>
  <c r="W2363" i="26"/>
  <c r="V2363" i="26"/>
  <c r="U2363" i="26"/>
  <c r="W2362" i="26"/>
  <c r="V2362" i="26"/>
  <c r="U2362" i="26"/>
  <c r="W2361" i="26"/>
  <c r="V2361" i="26"/>
  <c r="U2361" i="26"/>
  <c r="W2360" i="26"/>
  <c r="V2360" i="26"/>
  <c r="U2360" i="26"/>
  <c r="W2359" i="26"/>
  <c r="V2359" i="26"/>
  <c r="U2359" i="26"/>
  <c r="W2358" i="26"/>
  <c r="V2358" i="26"/>
  <c r="U2358" i="26"/>
  <c r="W2357" i="26"/>
  <c r="V2357" i="26"/>
  <c r="U2357" i="26"/>
  <c r="W2356" i="26"/>
  <c r="V2356" i="26"/>
  <c r="U2356" i="26"/>
  <c r="W2355" i="26"/>
  <c r="V2355" i="26"/>
  <c r="U2355" i="26"/>
  <c r="W2354" i="26"/>
  <c r="V2354" i="26"/>
  <c r="U2354" i="26"/>
  <c r="W2353" i="26"/>
  <c r="V2353" i="26"/>
  <c r="U2353" i="26"/>
  <c r="W2352" i="26"/>
  <c r="V2352" i="26"/>
  <c r="U2352" i="26"/>
  <c r="W2351" i="26"/>
  <c r="V2351" i="26"/>
  <c r="U2351" i="26"/>
  <c r="W2350" i="26"/>
  <c r="V2350" i="26"/>
  <c r="U2350" i="26"/>
  <c r="W2349" i="26"/>
  <c r="V2349" i="26"/>
  <c r="U2349" i="26"/>
  <c r="W2348" i="26"/>
  <c r="V2348" i="26"/>
  <c r="U2348" i="26"/>
  <c r="W2347" i="26"/>
  <c r="V2347" i="26"/>
  <c r="U2347" i="26"/>
  <c r="W2346" i="26"/>
  <c r="V2346" i="26"/>
  <c r="U2346" i="26"/>
  <c r="W2345" i="26"/>
  <c r="V2345" i="26"/>
  <c r="U2345" i="26"/>
  <c r="W2344" i="26"/>
  <c r="V2344" i="26"/>
  <c r="U2344" i="26"/>
  <c r="W2343" i="26"/>
  <c r="V2343" i="26"/>
  <c r="U2343" i="26"/>
  <c r="W2342" i="26"/>
  <c r="V2342" i="26"/>
  <c r="U2342" i="26"/>
  <c r="W2341" i="26"/>
  <c r="V2341" i="26"/>
  <c r="U2341" i="26"/>
  <c r="W2340" i="26"/>
  <c r="V2340" i="26"/>
  <c r="U2340" i="26"/>
  <c r="W2339" i="26"/>
  <c r="V2339" i="26"/>
  <c r="U2339" i="26"/>
  <c r="W2338" i="26"/>
  <c r="V2338" i="26"/>
  <c r="U2338" i="26"/>
  <c r="W2337" i="26"/>
  <c r="V2337" i="26"/>
  <c r="U2337" i="26"/>
  <c r="W2336" i="26"/>
  <c r="V2336" i="26"/>
  <c r="U2336" i="26"/>
  <c r="W2335" i="26"/>
  <c r="V2335" i="26"/>
  <c r="U2335" i="26"/>
  <c r="W2334" i="26"/>
  <c r="V2334" i="26"/>
  <c r="U2334" i="26"/>
  <c r="W2333" i="26"/>
  <c r="V2333" i="26"/>
  <c r="U2333" i="26"/>
  <c r="W2332" i="26"/>
  <c r="V2332" i="26"/>
  <c r="U2332" i="26"/>
  <c r="W2331" i="26"/>
  <c r="V2331" i="26"/>
  <c r="U2331" i="26"/>
  <c r="W2330" i="26"/>
  <c r="V2330" i="26"/>
  <c r="U2330" i="26"/>
  <c r="W2329" i="26"/>
  <c r="V2329" i="26"/>
  <c r="U2329" i="26"/>
  <c r="W2328" i="26"/>
  <c r="V2328" i="26"/>
  <c r="U2328" i="26"/>
  <c r="W2327" i="26"/>
  <c r="V2327" i="26"/>
  <c r="U2327" i="26"/>
  <c r="W2326" i="26"/>
  <c r="V2326" i="26"/>
  <c r="U2326" i="26"/>
  <c r="W2325" i="26"/>
  <c r="V2325" i="26"/>
  <c r="U2325" i="26"/>
  <c r="W2324" i="26"/>
  <c r="V2324" i="26"/>
  <c r="U2324" i="26"/>
  <c r="W2323" i="26"/>
  <c r="V2323" i="26"/>
  <c r="U2323" i="26"/>
  <c r="W2322" i="26"/>
  <c r="V2322" i="26"/>
  <c r="U2322" i="26"/>
  <c r="W2321" i="26"/>
  <c r="V2321" i="26"/>
  <c r="U2321" i="26"/>
  <c r="W2320" i="26"/>
  <c r="V2320" i="26"/>
  <c r="U2320" i="26"/>
  <c r="W2319" i="26"/>
  <c r="V2319" i="26"/>
  <c r="U2319" i="26"/>
  <c r="W2318" i="26"/>
  <c r="V2318" i="26"/>
  <c r="U2318" i="26"/>
  <c r="W2317" i="26"/>
  <c r="V2317" i="26"/>
  <c r="U2317" i="26"/>
  <c r="W2316" i="26"/>
  <c r="V2316" i="26"/>
  <c r="U2316" i="26"/>
  <c r="W2315" i="26"/>
  <c r="V2315" i="26"/>
  <c r="U2315" i="26"/>
  <c r="W2314" i="26"/>
  <c r="V2314" i="26"/>
  <c r="U2314" i="26"/>
  <c r="W2313" i="26"/>
  <c r="V2313" i="26"/>
  <c r="U2313" i="26"/>
  <c r="W2312" i="26"/>
  <c r="V2312" i="26"/>
  <c r="U2312" i="26"/>
  <c r="W2311" i="26"/>
  <c r="V2311" i="26"/>
  <c r="U2311" i="26"/>
  <c r="W2310" i="26"/>
  <c r="V2310" i="26"/>
  <c r="U2310" i="26"/>
  <c r="W2309" i="26"/>
  <c r="V2309" i="26"/>
  <c r="U2309" i="26"/>
  <c r="W2308" i="26"/>
  <c r="V2308" i="26"/>
  <c r="U2308" i="26"/>
  <c r="W2307" i="26"/>
  <c r="V2307" i="26"/>
  <c r="U2307" i="26"/>
  <c r="W2306" i="26"/>
  <c r="V2306" i="26"/>
  <c r="U2306" i="26"/>
  <c r="W2305" i="26"/>
  <c r="V2305" i="26"/>
  <c r="U2305" i="26"/>
  <c r="W2304" i="26"/>
  <c r="V2304" i="26"/>
  <c r="U2304" i="26"/>
  <c r="W2303" i="26"/>
  <c r="V2303" i="26"/>
  <c r="U2303" i="26"/>
  <c r="W2302" i="26"/>
  <c r="V2302" i="26"/>
  <c r="U2302" i="26"/>
  <c r="W2301" i="26"/>
  <c r="V2301" i="26"/>
  <c r="U2301" i="26"/>
  <c r="W2300" i="26"/>
  <c r="V2300" i="26"/>
  <c r="U2300" i="26"/>
  <c r="W2299" i="26"/>
  <c r="V2299" i="26"/>
  <c r="U2299" i="26"/>
  <c r="W2298" i="26"/>
  <c r="V2298" i="26"/>
  <c r="U2298" i="26"/>
  <c r="W2297" i="26"/>
  <c r="V2297" i="26"/>
  <c r="U2297" i="26"/>
  <c r="W2296" i="26"/>
  <c r="V2296" i="26"/>
  <c r="U2296" i="26"/>
  <c r="W2295" i="26"/>
  <c r="V2295" i="26"/>
  <c r="U2295" i="26"/>
  <c r="W2294" i="26"/>
  <c r="V2294" i="26"/>
  <c r="U2294" i="26"/>
  <c r="W2293" i="26"/>
  <c r="V2293" i="26"/>
  <c r="U2293" i="26"/>
  <c r="W2292" i="26"/>
  <c r="V2292" i="26"/>
  <c r="U2292" i="26"/>
  <c r="W2291" i="26"/>
  <c r="V2291" i="26"/>
  <c r="U2291" i="26"/>
  <c r="W2290" i="26"/>
  <c r="V2290" i="26"/>
  <c r="U2290" i="26"/>
  <c r="W2289" i="26"/>
  <c r="V2289" i="26"/>
  <c r="U2289" i="26"/>
  <c r="W2288" i="26"/>
  <c r="V2288" i="26"/>
  <c r="U2288" i="26"/>
  <c r="W2287" i="26"/>
  <c r="V2287" i="26"/>
  <c r="U2287" i="26"/>
  <c r="W2286" i="26"/>
  <c r="V2286" i="26"/>
  <c r="U2286" i="26"/>
  <c r="W2285" i="26"/>
  <c r="V2285" i="26"/>
  <c r="U2285" i="26"/>
  <c r="W2284" i="26"/>
  <c r="V2284" i="26"/>
  <c r="U2284" i="26"/>
  <c r="W2283" i="26"/>
  <c r="V2283" i="26"/>
  <c r="U2283" i="26"/>
  <c r="W2282" i="26"/>
  <c r="V2282" i="26"/>
  <c r="U2282" i="26"/>
  <c r="W2281" i="26"/>
  <c r="V2281" i="26"/>
  <c r="U2281" i="26"/>
  <c r="W2280" i="26"/>
  <c r="V2280" i="26"/>
  <c r="U2280" i="26"/>
  <c r="W2279" i="26"/>
  <c r="V2279" i="26"/>
  <c r="U2279" i="26"/>
  <c r="W2278" i="26"/>
  <c r="V2278" i="26"/>
  <c r="U2278" i="26"/>
  <c r="W2277" i="26"/>
  <c r="V2277" i="26"/>
  <c r="U2277" i="26"/>
  <c r="W2276" i="26"/>
  <c r="V2276" i="26"/>
  <c r="U2276" i="26"/>
  <c r="W2275" i="26"/>
  <c r="V2275" i="26"/>
  <c r="U2275" i="26"/>
  <c r="W2274" i="26"/>
  <c r="V2274" i="26"/>
  <c r="U2274" i="26"/>
  <c r="W2273" i="26"/>
  <c r="V2273" i="26"/>
  <c r="U2273" i="26"/>
  <c r="W2272" i="26"/>
  <c r="V2272" i="26"/>
  <c r="U2272" i="26"/>
  <c r="W2271" i="26"/>
  <c r="V2271" i="26"/>
  <c r="U2271" i="26"/>
  <c r="W2270" i="26"/>
  <c r="V2270" i="26"/>
  <c r="U2270" i="26"/>
  <c r="W2269" i="26"/>
  <c r="V2269" i="26"/>
  <c r="U2269" i="26"/>
  <c r="W2268" i="26"/>
  <c r="V2268" i="26"/>
  <c r="U2268" i="26"/>
  <c r="W2267" i="26"/>
  <c r="V2267" i="26"/>
  <c r="U2267" i="26"/>
  <c r="W2266" i="26"/>
  <c r="V2266" i="26"/>
  <c r="U2266" i="26"/>
  <c r="W2265" i="26"/>
  <c r="V2265" i="26"/>
  <c r="U2265" i="26"/>
  <c r="W2264" i="26"/>
  <c r="V2264" i="26"/>
  <c r="U2264" i="26"/>
  <c r="W2263" i="26"/>
  <c r="V2263" i="26"/>
  <c r="U2263" i="26"/>
  <c r="W2262" i="26"/>
  <c r="V2262" i="26"/>
  <c r="U2262" i="26"/>
  <c r="W2261" i="26"/>
  <c r="V2261" i="26"/>
  <c r="U2261" i="26"/>
  <c r="W2260" i="26"/>
  <c r="V2260" i="26"/>
  <c r="U2260" i="26"/>
  <c r="W2259" i="26"/>
  <c r="V2259" i="26"/>
  <c r="U2259" i="26"/>
  <c r="W2258" i="26"/>
  <c r="V2258" i="26"/>
  <c r="U2258" i="26"/>
  <c r="W2257" i="26"/>
  <c r="V2257" i="26"/>
  <c r="U2257" i="26"/>
  <c r="W2256" i="26"/>
  <c r="V2256" i="26"/>
  <c r="U2256" i="26"/>
  <c r="W2255" i="26"/>
  <c r="V2255" i="26"/>
  <c r="U2255" i="26"/>
  <c r="W2254" i="26"/>
  <c r="V2254" i="26"/>
  <c r="U2254" i="26"/>
  <c r="W2253" i="26"/>
  <c r="V2253" i="26"/>
  <c r="U2253" i="26"/>
  <c r="W2252" i="26"/>
  <c r="V2252" i="26"/>
  <c r="U2252" i="26"/>
  <c r="W2251" i="26"/>
  <c r="V2251" i="26"/>
  <c r="U2251" i="26"/>
  <c r="W2250" i="26"/>
  <c r="V2250" i="26"/>
  <c r="U2250" i="26"/>
  <c r="W2249" i="26"/>
  <c r="V2249" i="26"/>
  <c r="U2249" i="26"/>
  <c r="W2248" i="26"/>
  <c r="V2248" i="26"/>
  <c r="U2248" i="26"/>
  <c r="W2247" i="26"/>
  <c r="V2247" i="26"/>
  <c r="U2247" i="26"/>
  <c r="W2246" i="26"/>
  <c r="V2246" i="26"/>
  <c r="U2246" i="26"/>
  <c r="W2245" i="26"/>
  <c r="V2245" i="26"/>
  <c r="U2245" i="26"/>
  <c r="W2244" i="26"/>
  <c r="V2244" i="26"/>
  <c r="U2244" i="26"/>
  <c r="W2243" i="26"/>
  <c r="V2243" i="26"/>
  <c r="U2243" i="26"/>
  <c r="W2242" i="26"/>
  <c r="V2242" i="26"/>
  <c r="U2242" i="26"/>
  <c r="W2241" i="26"/>
  <c r="V2241" i="26"/>
  <c r="U2241" i="26"/>
  <c r="W2240" i="26"/>
  <c r="V2240" i="26"/>
  <c r="U2240" i="26"/>
  <c r="W2239" i="26"/>
  <c r="V2239" i="26"/>
  <c r="U2239" i="26"/>
  <c r="W2238" i="26"/>
  <c r="V2238" i="26"/>
  <c r="U2238" i="26"/>
  <c r="W2237" i="26"/>
  <c r="V2237" i="26"/>
  <c r="U2237" i="26"/>
  <c r="W2236" i="26"/>
  <c r="V2236" i="26"/>
  <c r="U2236" i="26"/>
  <c r="W2235" i="26"/>
  <c r="V2235" i="26"/>
  <c r="U2235" i="26"/>
  <c r="W2234" i="26"/>
  <c r="V2234" i="26"/>
  <c r="U2234" i="26"/>
  <c r="W2233" i="26"/>
  <c r="V2233" i="26"/>
  <c r="U2233" i="26"/>
  <c r="W2232" i="26"/>
  <c r="V2232" i="26"/>
  <c r="U2232" i="26"/>
  <c r="W2231" i="26"/>
  <c r="V2231" i="26"/>
  <c r="U2231" i="26"/>
  <c r="W2230" i="26"/>
  <c r="V2230" i="26"/>
  <c r="U2230" i="26"/>
  <c r="W2229" i="26"/>
  <c r="V2229" i="26"/>
  <c r="U2229" i="26"/>
  <c r="W2228" i="26"/>
  <c r="V2228" i="26"/>
  <c r="U2228" i="26"/>
  <c r="W2227" i="26"/>
  <c r="V2227" i="26"/>
  <c r="U2227" i="26"/>
  <c r="W2226" i="26"/>
  <c r="V2226" i="26"/>
  <c r="U2226" i="26"/>
  <c r="W2225" i="26"/>
  <c r="V2225" i="26"/>
  <c r="U2225" i="26"/>
  <c r="W2224" i="26"/>
  <c r="V2224" i="26"/>
  <c r="U2224" i="26"/>
  <c r="W2223" i="26"/>
  <c r="V2223" i="26"/>
  <c r="U2223" i="26"/>
  <c r="W2222" i="26"/>
  <c r="V2222" i="26"/>
  <c r="U2222" i="26"/>
  <c r="W2221" i="26"/>
  <c r="V2221" i="26"/>
  <c r="U2221" i="26"/>
  <c r="W2220" i="26"/>
  <c r="V2220" i="26"/>
  <c r="U2220" i="26"/>
  <c r="W2219" i="26"/>
  <c r="V2219" i="26"/>
  <c r="U2219" i="26"/>
  <c r="W2218" i="26"/>
  <c r="V2218" i="26"/>
  <c r="U2218" i="26"/>
  <c r="W2217" i="26"/>
  <c r="V2217" i="26"/>
  <c r="U2217" i="26"/>
  <c r="W2216" i="26"/>
  <c r="V2216" i="26"/>
  <c r="U2216" i="26"/>
  <c r="W2215" i="26"/>
  <c r="V2215" i="26"/>
  <c r="U2215" i="26"/>
  <c r="W2214" i="26"/>
  <c r="V2214" i="26"/>
  <c r="U2214" i="26"/>
  <c r="W2213" i="26"/>
  <c r="V2213" i="26"/>
  <c r="U2213" i="26"/>
  <c r="W2212" i="26"/>
  <c r="V2212" i="26"/>
  <c r="U2212" i="26"/>
  <c r="W2211" i="26"/>
  <c r="V2211" i="26"/>
  <c r="U2211" i="26"/>
  <c r="W2210" i="26"/>
  <c r="V2210" i="26"/>
  <c r="U2210" i="26"/>
  <c r="W2209" i="26"/>
  <c r="V2209" i="26"/>
  <c r="U2209" i="26"/>
  <c r="W2208" i="26"/>
  <c r="V2208" i="26"/>
  <c r="U2208" i="26"/>
  <c r="W2207" i="26"/>
  <c r="V2207" i="26"/>
  <c r="U2207" i="26"/>
  <c r="W2206" i="26"/>
  <c r="V2206" i="26"/>
  <c r="U2206" i="26"/>
  <c r="W2205" i="26"/>
  <c r="V2205" i="26"/>
  <c r="U2205" i="26"/>
  <c r="W2204" i="26"/>
  <c r="V2204" i="26"/>
  <c r="U2204" i="26"/>
  <c r="W2203" i="26"/>
  <c r="V2203" i="26"/>
  <c r="U2203" i="26"/>
  <c r="W2202" i="26"/>
  <c r="V2202" i="26"/>
  <c r="U2202" i="26"/>
  <c r="W2201" i="26"/>
  <c r="V2201" i="26"/>
  <c r="U2201" i="26"/>
  <c r="W2200" i="26"/>
  <c r="V2200" i="26"/>
  <c r="U2200" i="26"/>
  <c r="W2199" i="26"/>
  <c r="V2199" i="26"/>
  <c r="U2199" i="26"/>
  <c r="W2198" i="26"/>
  <c r="V2198" i="26"/>
  <c r="U2198" i="26"/>
  <c r="W2197" i="26"/>
  <c r="V2197" i="26"/>
  <c r="U2197" i="26"/>
  <c r="W2196" i="26"/>
  <c r="V2196" i="26"/>
  <c r="U2196" i="26"/>
  <c r="W2195" i="26"/>
  <c r="V2195" i="26"/>
  <c r="U2195" i="26"/>
  <c r="W2194" i="26"/>
  <c r="V2194" i="26"/>
  <c r="U2194" i="26"/>
  <c r="W2193" i="26"/>
  <c r="V2193" i="26"/>
  <c r="U2193" i="26"/>
  <c r="W2192" i="26"/>
  <c r="V2192" i="26"/>
  <c r="U2192" i="26"/>
  <c r="W2191" i="26"/>
  <c r="V2191" i="26"/>
  <c r="U2191" i="26"/>
  <c r="W2190" i="26"/>
  <c r="V2190" i="26"/>
  <c r="U2190" i="26"/>
  <c r="W2189" i="26"/>
  <c r="V2189" i="26"/>
  <c r="U2189" i="26"/>
  <c r="W2188" i="26"/>
  <c r="V2188" i="26"/>
  <c r="U2188" i="26"/>
  <c r="W2187" i="26"/>
  <c r="V2187" i="26"/>
  <c r="U2187" i="26"/>
  <c r="W2186" i="26"/>
  <c r="V2186" i="26"/>
  <c r="U2186" i="26"/>
  <c r="W2185" i="26"/>
  <c r="V2185" i="26"/>
  <c r="U2185" i="26"/>
  <c r="W2184" i="26"/>
  <c r="V2184" i="26"/>
  <c r="U2184" i="26"/>
  <c r="W2183" i="26"/>
  <c r="V2183" i="26"/>
  <c r="U2183" i="26"/>
  <c r="W2182" i="26"/>
  <c r="V2182" i="26"/>
  <c r="U2182" i="26"/>
  <c r="W2181" i="26"/>
  <c r="V2181" i="26"/>
  <c r="U2181" i="26"/>
  <c r="W2180" i="26"/>
  <c r="V2180" i="26"/>
  <c r="U2180" i="26"/>
  <c r="W2179" i="26"/>
  <c r="V2179" i="26"/>
  <c r="U2179" i="26"/>
  <c r="W2178" i="26"/>
  <c r="V2178" i="26"/>
  <c r="U2178" i="26"/>
  <c r="W2177" i="26"/>
  <c r="V2177" i="26"/>
  <c r="U2177" i="26"/>
  <c r="W2176" i="26"/>
  <c r="V2176" i="26"/>
  <c r="U2176" i="26"/>
  <c r="W2175" i="26"/>
  <c r="V2175" i="26"/>
  <c r="U2175" i="26"/>
  <c r="W2174" i="26"/>
  <c r="V2174" i="26"/>
  <c r="U2174" i="26"/>
  <c r="W2173" i="26"/>
  <c r="V2173" i="26"/>
  <c r="U2173" i="26"/>
  <c r="W2172" i="26"/>
  <c r="V2172" i="26"/>
  <c r="U2172" i="26"/>
  <c r="W2171" i="26"/>
  <c r="V2171" i="26"/>
  <c r="U2171" i="26"/>
  <c r="W2170" i="26"/>
  <c r="V2170" i="26"/>
  <c r="U2170" i="26"/>
  <c r="W2169" i="26"/>
  <c r="V2169" i="26"/>
  <c r="U2169" i="26"/>
  <c r="W2168" i="26"/>
  <c r="V2168" i="26"/>
  <c r="U2168" i="26"/>
  <c r="W2167" i="26"/>
  <c r="V2167" i="26"/>
  <c r="U2167" i="26"/>
  <c r="W2166" i="26"/>
  <c r="V2166" i="26"/>
  <c r="U2166" i="26"/>
  <c r="W2165" i="26"/>
  <c r="V2165" i="26"/>
  <c r="U2165" i="26"/>
  <c r="W2164" i="26"/>
  <c r="V2164" i="26"/>
  <c r="U2164" i="26"/>
  <c r="W2163" i="26"/>
  <c r="V2163" i="26"/>
  <c r="U2163" i="26"/>
  <c r="W2162" i="26"/>
  <c r="V2162" i="26"/>
  <c r="U2162" i="26"/>
  <c r="W2161" i="26"/>
  <c r="V2161" i="26"/>
  <c r="U2161" i="26"/>
  <c r="W2160" i="26"/>
  <c r="V2160" i="26"/>
  <c r="U2160" i="26"/>
  <c r="W2159" i="26"/>
  <c r="V2159" i="26"/>
  <c r="U2159" i="26"/>
  <c r="W2158" i="26"/>
  <c r="V2158" i="26"/>
  <c r="U2158" i="26"/>
  <c r="W2157" i="26"/>
  <c r="V2157" i="26"/>
  <c r="U2157" i="26"/>
  <c r="W2156" i="26"/>
  <c r="V2156" i="26"/>
  <c r="U2156" i="26"/>
  <c r="W2155" i="26"/>
  <c r="U2155" i="26"/>
  <c r="P2155" i="26"/>
  <c r="X2133" i="26"/>
  <c r="X2132" i="26"/>
  <c r="X2131" i="26"/>
  <c r="X2130" i="26"/>
  <c r="X2129" i="26"/>
  <c r="X2128" i="26"/>
  <c r="X2127" i="26"/>
  <c r="X2126" i="26"/>
  <c r="X2125" i="26"/>
  <c r="X2124" i="26"/>
  <c r="X2123" i="26"/>
  <c r="X2122" i="26"/>
  <c r="X2121" i="26"/>
  <c r="X2120" i="26"/>
  <c r="X2119" i="26"/>
  <c r="X2118" i="26"/>
  <c r="X2117" i="26"/>
  <c r="X2116" i="26"/>
  <c r="X2115" i="26"/>
  <c r="X2114" i="26"/>
  <c r="X2113" i="26"/>
  <c r="X2112" i="26"/>
  <c r="X2111" i="26"/>
  <c r="X2110" i="26"/>
  <c r="X2109" i="26"/>
  <c r="X2108" i="26"/>
  <c r="X2107" i="26"/>
  <c r="X2106" i="26"/>
  <c r="X2105" i="26"/>
  <c r="X2104" i="26"/>
  <c r="X2103" i="26"/>
  <c r="X2102" i="26"/>
  <c r="X2101" i="26"/>
  <c r="X2100" i="26"/>
  <c r="X2099" i="26"/>
  <c r="X2098" i="26"/>
  <c r="X2097" i="26"/>
  <c r="X2096" i="26"/>
  <c r="X2095" i="26"/>
  <c r="X2094" i="26"/>
  <c r="X2093" i="26"/>
  <c r="X2092" i="26"/>
  <c r="X2091" i="26"/>
  <c r="X2090" i="26"/>
  <c r="X2089" i="26"/>
  <c r="X2088" i="26"/>
  <c r="X2087" i="26"/>
  <c r="X2086" i="26"/>
  <c r="X2085" i="26"/>
  <c r="X2084" i="26"/>
  <c r="X2083" i="26"/>
  <c r="X2082" i="26"/>
  <c r="X2081" i="26"/>
  <c r="X2080" i="26"/>
  <c r="X2079" i="26"/>
  <c r="X2078" i="26"/>
  <c r="X2077" i="26"/>
  <c r="X2076" i="26"/>
  <c r="X2075" i="26"/>
  <c r="X2074" i="26"/>
  <c r="X2073" i="26"/>
  <c r="X2072" i="26"/>
  <c r="X2071" i="26"/>
  <c r="X2070" i="26"/>
  <c r="X2069" i="26"/>
  <c r="X2068" i="26"/>
  <c r="X2067" i="26"/>
  <c r="X2066" i="26"/>
  <c r="X2065" i="26"/>
  <c r="X2064" i="26"/>
  <c r="X2063" i="26"/>
  <c r="X2062" i="26"/>
  <c r="X2061" i="26"/>
  <c r="X2060" i="26"/>
  <c r="X2059" i="26"/>
  <c r="X2058" i="26"/>
  <c r="X2057" i="26"/>
  <c r="X2056" i="26"/>
  <c r="X2055" i="26"/>
  <c r="X2054" i="26"/>
  <c r="X2053" i="26"/>
  <c r="X2052" i="26"/>
  <c r="X2051" i="26"/>
  <c r="X2050" i="26"/>
  <c r="X2049" i="26"/>
  <c r="X2048" i="26"/>
  <c r="X2047" i="26"/>
  <c r="X2046" i="26"/>
  <c r="X2045" i="26"/>
  <c r="X2044" i="26"/>
  <c r="X2043" i="26"/>
  <c r="X2042" i="26"/>
  <c r="X2041" i="26"/>
  <c r="X2040" i="26"/>
  <c r="X2039" i="26"/>
  <c r="X2038" i="26"/>
  <c r="X2037" i="26"/>
  <c r="X2036" i="26"/>
  <c r="X2035" i="26"/>
  <c r="X2034" i="26"/>
  <c r="X2033" i="26"/>
  <c r="X2032" i="26"/>
  <c r="X2031" i="26"/>
  <c r="X2030" i="26"/>
  <c r="X2029" i="26"/>
  <c r="X2028" i="26"/>
  <c r="X2027" i="26"/>
  <c r="X2026" i="26"/>
  <c r="X2025" i="26"/>
  <c r="X2024" i="26"/>
  <c r="X2023" i="26"/>
  <c r="X2022" i="26"/>
  <c r="X2021" i="26"/>
  <c r="X2020" i="26"/>
  <c r="X2019" i="26"/>
  <c r="X2018" i="26"/>
  <c r="X2017" i="26"/>
  <c r="X2016" i="26"/>
  <c r="X2015" i="26"/>
  <c r="X2014" i="26"/>
  <c r="X2013" i="26"/>
  <c r="X2012" i="26"/>
  <c r="X2011" i="26"/>
  <c r="X2010" i="26"/>
  <c r="X2009" i="26"/>
  <c r="X2008" i="26"/>
  <c r="X2007" i="26"/>
  <c r="X2006" i="26"/>
  <c r="X2005" i="26"/>
  <c r="X2004" i="26"/>
  <c r="X2003" i="26"/>
  <c r="X2002" i="26"/>
  <c r="X2001" i="26"/>
  <c r="X2000" i="26"/>
  <c r="X1999" i="26"/>
  <c r="X1998" i="26"/>
  <c r="X1997" i="26"/>
  <c r="X1996" i="26"/>
  <c r="X1995" i="26"/>
  <c r="X1994" i="26"/>
  <c r="X1852" i="26"/>
  <c r="W2133" i="26"/>
  <c r="W2132" i="26"/>
  <c r="W2131" i="26"/>
  <c r="W2130" i="26"/>
  <c r="W2129" i="26"/>
  <c r="W2128" i="26"/>
  <c r="W2127" i="26"/>
  <c r="W2126" i="26"/>
  <c r="W2125" i="26"/>
  <c r="W2124" i="26"/>
  <c r="W2123" i="26"/>
  <c r="W2122" i="26"/>
  <c r="W2121" i="26"/>
  <c r="W2120" i="26"/>
  <c r="W2119" i="26"/>
  <c r="W2118" i="26"/>
  <c r="W2117" i="26"/>
  <c r="W2116" i="26"/>
  <c r="W2115" i="26"/>
  <c r="W2114" i="26"/>
  <c r="W2113" i="26"/>
  <c r="W2112" i="26"/>
  <c r="W2111" i="26"/>
  <c r="W2110" i="26"/>
  <c r="W2109" i="26"/>
  <c r="W2108" i="26"/>
  <c r="W2107" i="26"/>
  <c r="W2106" i="26"/>
  <c r="W2105" i="26"/>
  <c r="W2104" i="26"/>
  <c r="W2103" i="26"/>
  <c r="W2102" i="26"/>
  <c r="W2101" i="26"/>
  <c r="W2100" i="26"/>
  <c r="W2099" i="26"/>
  <c r="W2098" i="26"/>
  <c r="W2097" i="26"/>
  <c r="W2096" i="26"/>
  <c r="W2095" i="26"/>
  <c r="W2094" i="26"/>
  <c r="W2093" i="26"/>
  <c r="W2092" i="26"/>
  <c r="W2091" i="26"/>
  <c r="W2090" i="26"/>
  <c r="W2089" i="26"/>
  <c r="W2088" i="26"/>
  <c r="W2087" i="26"/>
  <c r="W2086" i="26"/>
  <c r="W2085" i="26"/>
  <c r="W2084" i="26"/>
  <c r="W2083" i="26"/>
  <c r="W2082" i="26"/>
  <c r="W2081" i="26"/>
  <c r="W2080" i="26"/>
  <c r="W2079" i="26"/>
  <c r="W2078" i="26"/>
  <c r="W2077" i="26"/>
  <c r="W2076" i="26"/>
  <c r="W2075" i="26"/>
  <c r="W2074" i="26"/>
  <c r="W2073" i="26"/>
  <c r="W2072" i="26"/>
  <c r="W2071" i="26"/>
  <c r="W2070" i="26"/>
  <c r="W2069" i="26"/>
  <c r="W2068" i="26"/>
  <c r="W2067" i="26"/>
  <c r="W2066" i="26"/>
  <c r="W2065" i="26"/>
  <c r="W2064" i="26"/>
  <c r="W2063" i="26"/>
  <c r="W2062" i="26"/>
  <c r="W2061" i="26"/>
  <c r="W2060" i="26"/>
  <c r="W2059" i="26"/>
  <c r="W2058" i="26"/>
  <c r="W2057" i="26"/>
  <c r="W2056" i="26"/>
  <c r="W2055" i="26"/>
  <c r="W2054" i="26"/>
  <c r="W2053" i="26"/>
  <c r="W2052" i="26"/>
  <c r="W2051" i="26"/>
  <c r="W2050" i="26"/>
  <c r="W2049" i="26"/>
  <c r="W2048" i="26"/>
  <c r="W2047" i="26"/>
  <c r="W2046" i="26"/>
  <c r="W2045" i="26"/>
  <c r="W2044" i="26"/>
  <c r="W2043" i="26"/>
  <c r="W2042" i="26"/>
  <c r="W2041" i="26"/>
  <c r="W2040" i="26"/>
  <c r="W2039" i="26"/>
  <c r="W2038" i="26"/>
  <c r="W2037" i="26"/>
  <c r="W2036" i="26"/>
  <c r="W2035" i="26"/>
  <c r="W2034" i="26"/>
  <c r="W2033" i="26"/>
  <c r="W2032" i="26"/>
  <c r="W2031" i="26"/>
  <c r="W2030" i="26"/>
  <c r="W2029" i="26"/>
  <c r="W2028" i="26"/>
  <c r="W2027" i="26"/>
  <c r="W2026" i="26"/>
  <c r="W2025" i="26"/>
  <c r="W2024" i="26"/>
  <c r="W2023" i="26"/>
  <c r="W2022" i="26"/>
  <c r="W2021" i="26"/>
  <c r="W2020" i="26"/>
  <c r="W2019" i="26"/>
  <c r="W2018" i="26"/>
  <c r="W2017" i="26"/>
  <c r="W2016" i="26"/>
  <c r="W2015" i="26"/>
  <c r="W2014" i="26"/>
  <c r="W2013" i="26"/>
  <c r="W2012" i="26"/>
  <c r="W2011" i="26"/>
  <c r="W2010" i="26"/>
  <c r="W2009" i="26"/>
  <c r="W2008" i="26"/>
  <c r="W2007" i="26"/>
  <c r="W2006" i="26"/>
  <c r="W2005" i="26"/>
  <c r="W2004" i="26"/>
  <c r="W2003" i="26"/>
  <c r="W2002" i="26"/>
  <c r="W2001" i="26"/>
  <c r="W2000" i="26"/>
  <c r="W1999" i="26"/>
  <c r="W1998" i="26"/>
  <c r="W1997" i="26"/>
  <c r="W1996" i="26"/>
  <c r="W1995" i="26"/>
  <c r="W1994" i="26"/>
  <c r="W1993" i="26"/>
  <c r="W1992" i="26"/>
  <c r="W1991" i="26"/>
  <c r="W1990" i="26"/>
  <c r="W1989" i="26"/>
  <c r="W1988" i="26"/>
  <c r="W1987" i="26"/>
  <c r="W1986" i="26"/>
  <c r="W1985" i="26"/>
  <c r="W1984" i="26"/>
  <c r="W1983" i="26"/>
  <c r="W1982" i="26"/>
  <c r="W1981" i="26"/>
  <c r="W1980" i="26"/>
  <c r="W1979" i="26"/>
  <c r="W1978" i="26"/>
  <c r="W1977" i="26"/>
  <c r="W1976" i="26"/>
  <c r="W1975" i="26"/>
  <c r="W1974" i="26"/>
  <c r="W1973" i="26"/>
  <c r="W1972" i="26"/>
  <c r="W1971" i="26"/>
  <c r="W1970" i="26"/>
  <c r="W1969" i="26"/>
  <c r="W1968" i="26"/>
  <c r="W1967" i="26"/>
  <c r="W1966" i="26"/>
  <c r="W1965" i="26"/>
  <c r="W1964" i="26"/>
  <c r="W1963" i="26"/>
  <c r="W1962" i="26"/>
  <c r="W1961" i="26"/>
  <c r="W1960" i="26"/>
  <c r="W1959" i="26"/>
  <c r="W1958" i="26"/>
  <c r="W1957" i="26"/>
  <c r="W1956" i="26"/>
  <c r="W1955" i="26"/>
  <c r="W1954" i="26"/>
  <c r="W1953" i="26"/>
  <c r="W1952" i="26"/>
  <c r="W1951" i="26"/>
  <c r="W1950" i="26"/>
  <c r="W1949" i="26"/>
  <c r="W1948" i="26"/>
  <c r="W1947" i="26"/>
  <c r="W1946" i="26"/>
  <c r="W1945" i="26"/>
  <c r="W1944" i="26"/>
  <c r="W1943" i="26"/>
  <c r="W1942" i="26"/>
  <c r="W1941" i="26"/>
  <c r="W1940" i="26"/>
  <c r="W1939" i="26"/>
  <c r="W1938" i="26"/>
  <c r="W1937" i="26"/>
  <c r="W1936" i="26"/>
  <c r="W1935" i="26"/>
  <c r="W1934" i="26"/>
  <c r="W1933" i="26"/>
  <c r="W1932" i="26"/>
  <c r="W1931" i="26"/>
  <c r="W1930" i="26"/>
  <c r="W1929" i="26"/>
  <c r="W1928" i="26"/>
  <c r="W1927" i="26"/>
  <c r="W1926" i="26"/>
  <c r="W1925" i="26"/>
  <c r="W1924" i="26"/>
  <c r="W1923" i="26"/>
  <c r="W1922" i="26"/>
  <c r="W1921" i="26"/>
  <c r="W1920" i="26"/>
  <c r="W1919" i="26"/>
  <c r="W1918" i="26"/>
  <c r="W1917" i="26"/>
  <c r="W1916" i="26"/>
  <c r="W1915" i="26"/>
  <c r="W1914" i="26"/>
  <c r="W1913" i="26"/>
  <c r="W1912" i="26"/>
  <c r="W1911" i="26"/>
  <c r="W1910" i="26"/>
  <c r="W1909" i="26"/>
  <c r="W1908" i="26"/>
  <c r="W1907" i="26"/>
  <c r="W1906" i="26"/>
  <c r="W1905" i="26"/>
  <c r="W1904" i="26"/>
  <c r="W1903" i="26"/>
  <c r="W1902" i="26"/>
  <c r="W1901" i="26"/>
  <c r="W1900" i="26"/>
  <c r="W1899" i="26"/>
  <c r="W1898" i="26"/>
  <c r="W1897" i="26"/>
  <c r="W1896" i="26"/>
  <c r="W1895" i="26"/>
  <c r="W1894" i="26"/>
  <c r="W1893" i="26"/>
  <c r="W1892" i="26"/>
  <c r="W1891" i="26"/>
  <c r="W1890" i="26"/>
  <c r="W1889" i="26"/>
  <c r="W1888" i="26"/>
  <c r="W1887" i="26"/>
  <c r="W1886" i="26"/>
  <c r="W1885" i="26"/>
  <c r="W1884" i="26"/>
  <c r="W1883" i="26"/>
  <c r="W1882" i="26"/>
  <c r="W1881" i="26"/>
  <c r="W1880" i="26"/>
  <c r="W1879" i="26"/>
  <c r="W1878" i="26"/>
  <c r="W1877" i="26"/>
  <c r="W1876" i="26"/>
  <c r="W1875" i="26"/>
  <c r="W1874" i="26"/>
  <c r="W1873" i="26"/>
  <c r="W1872" i="26"/>
  <c r="W1871" i="26"/>
  <c r="W1870" i="26"/>
  <c r="W1869" i="26"/>
  <c r="W1868" i="26"/>
  <c r="W1867" i="26"/>
  <c r="W1866" i="26"/>
  <c r="W1865" i="26"/>
  <c r="W1864" i="26"/>
  <c r="W1863" i="26"/>
  <c r="W1862" i="26"/>
  <c r="W1861" i="26"/>
  <c r="W1860" i="26"/>
  <c r="W1859" i="26"/>
  <c r="W1858" i="26"/>
  <c r="W1857" i="26"/>
  <c r="W1856" i="26"/>
  <c r="W1855" i="26"/>
  <c r="W1854" i="26"/>
  <c r="W1853" i="26"/>
  <c r="W1852" i="26"/>
  <c r="W1851" i="26"/>
  <c r="W1850" i="26"/>
  <c r="W1849" i="26"/>
  <c r="W1848" i="26"/>
  <c r="W1847" i="26"/>
  <c r="W1846" i="26"/>
  <c r="W1845" i="26"/>
  <c r="W1844" i="26"/>
  <c r="X1844" i="26" s="1"/>
  <c r="W1843" i="26"/>
  <c r="W1842" i="26"/>
  <c r="W1841" i="26"/>
  <c r="W1840" i="26"/>
  <c r="W1839" i="26"/>
  <c r="W1838" i="26"/>
  <c r="W1837" i="26"/>
  <c r="W1836" i="26"/>
  <c r="W1835" i="26"/>
  <c r="W1834" i="26"/>
  <c r="V1856" i="26"/>
  <c r="U1856" i="26"/>
  <c r="T1856" i="26"/>
  <c r="S1856" i="26"/>
  <c r="X1856" i="26" s="1"/>
  <c r="R1856" i="26"/>
  <c r="V1855" i="26"/>
  <c r="U1855" i="26"/>
  <c r="T1855" i="26"/>
  <c r="S1855" i="26"/>
  <c r="R1855" i="26"/>
  <c r="X1855" i="26" s="1"/>
  <c r="V1854" i="26"/>
  <c r="X1854" i="26" s="1"/>
  <c r="U1854" i="26"/>
  <c r="T1854" i="26"/>
  <c r="S1854" i="26"/>
  <c r="R1854" i="26"/>
  <c r="V1853" i="26"/>
  <c r="U1853" i="26"/>
  <c r="T1853" i="26"/>
  <c r="X1853" i="26" s="1"/>
  <c r="S1853" i="26"/>
  <c r="R1853" i="26"/>
  <c r="V1852" i="26"/>
  <c r="U1852" i="26"/>
  <c r="T1852" i="26"/>
  <c r="S1852" i="26"/>
  <c r="R1852" i="26"/>
  <c r="V1851" i="26"/>
  <c r="U1851" i="26"/>
  <c r="T1851" i="26"/>
  <c r="S1851" i="26"/>
  <c r="R1851" i="26"/>
  <c r="X1851" i="26" s="1"/>
  <c r="V1850" i="26"/>
  <c r="U1850" i="26"/>
  <c r="T1850" i="26"/>
  <c r="S1850" i="26"/>
  <c r="R1850" i="26"/>
  <c r="X1850" i="26" s="1"/>
  <c r="V1849" i="26"/>
  <c r="U1849" i="26"/>
  <c r="T1849" i="26"/>
  <c r="S1849" i="26"/>
  <c r="R1849" i="26"/>
  <c r="X1849" i="26" s="1"/>
  <c r="V1848" i="26"/>
  <c r="U1848" i="26"/>
  <c r="T1848" i="26"/>
  <c r="S1848" i="26"/>
  <c r="R1848" i="26"/>
  <c r="X1848" i="26" s="1"/>
  <c r="V1847" i="26"/>
  <c r="X1847" i="26" s="1"/>
  <c r="U1847" i="26"/>
  <c r="T1847" i="26"/>
  <c r="S1847" i="26"/>
  <c r="R1847" i="26"/>
  <c r="V1846" i="26"/>
  <c r="U1846" i="26"/>
  <c r="T1846" i="26"/>
  <c r="X1846" i="26" s="1"/>
  <c r="S1846" i="26"/>
  <c r="R1846" i="26"/>
  <c r="V1845" i="26"/>
  <c r="U1845" i="26"/>
  <c r="T1845" i="26"/>
  <c r="S1845" i="26"/>
  <c r="R1845" i="26"/>
  <c r="X1845" i="26" s="1"/>
  <c r="V1844" i="26"/>
  <c r="U1844" i="26"/>
  <c r="T1844" i="26"/>
  <c r="S1844" i="26"/>
  <c r="R1844" i="26"/>
  <c r="V1843" i="26"/>
  <c r="U1843" i="26"/>
  <c r="T1843" i="26"/>
  <c r="S1843" i="26"/>
  <c r="R1843" i="26"/>
  <c r="X1843" i="26" s="1"/>
  <c r="V1842" i="26"/>
  <c r="U1842" i="26"/>
  <c r="T1842" i="26"/>
  <c r="S1842" i="26"/>
  <c r="X1842" i="26" s="1"/>
  <c r="R1842" i="26"/>
  <c r="V1841" i="26"/>
  <c r="U1841" i="26"/>
  <c r="T1841" i="26"/>
  <c r="S1841" i="26"/>
  <c r="R1841" i="26"/>
  <c r="X1841" i="26" s="1"/>
  <c r="V1840" i="26"/>
  <c r="X1840" i="26" s="1"/>
  <c r="U1840" i="26"/>
  <c r="T1840" i="26"/>
  <c r="S1840" i="26"/>
  <c r="R1840" i="26"/>
  <c r="V1839" i="26"/>
  <c r="U1839" i="26"/>
  <c r="T1839" i="26"/>
  <c r="X1839" i="26" s="1"/>
  <c r="S1839" i="26"/>
  <c r="R1839" i="26"/>
  <c r="V1834" i="26"/>
  <c r="R1835" i="26"/>
  <c r="U1121" i="26"/>
  <c r="T1121" i="26"/>
  <c r="S1123" i="26"/>
  <c r="AS10005" i="26"/>
  <c r="DK27291" i="26"/>
  <c r="DK26890" i="26"/>
  <c r="BY14541" i="26"/>
  <c r="BY14542" i="26"/>
  <c r="BY14543" i="26"/>
  <c r="BY14544" i="26"/>
  <c r="BY14545" i="26"/>
  <c r="BY14546" i="26"/>
  <c r="BY14547" i="26"/>
  <c r="BY14548" i="26"/>
  <c r="BY14549" i="26"/>
  <c r="BY14550" i="26"/>
  <c r="BY14551" i="26"/>
  <c r="BY14552" i="26"/>
  <c r="BY14553" i="26"/>
  <c r="BY14554" i="26"/>
  <c r="BY14555" i="26"/>
  <c r="BY14556" i="26"/>
  <c r="BY14557" i="26"/>
  <c r="BY14540" i="26"/>
  <c r="AQ10005" i="26"/>
  <c r="AT10005" i="26"/>
  <c r="S1361" i="26"/>
  <c r="S1360" i="26"/>
  <c r="S1359" i="26"/>
  <c r="S1358" i="26"/>
  <c r="S1357" i="26"/>
  <c r="S1356" i="26"/>
  <c r="S1355" i="26"/>
  <c r="S1354" i="26"/>
  <c r="S1353" i="26"/>
  <c r="S1352" i="26"/>
  <c r="S1351" i="26"/>
  <c r="S1350" i="26"/>
  <c r="S1349" i="26"/>
  <c r="S1348" i="26"/>
  <c r="S1347" i="26"/>
  <c r="S1346" i="26"/>
  <c r="S1345" i="26"/>
  <c r="S1344" i="26"/>
  <c r="S1343" i="26"/>
  <c r="S1342" i="26"/>
  <c r="S1341" i="26"/>
  <c r="S1340" i="26"/>
  <c r="S1339" i="26"/>
  <c r="S1338" i="26"/>
  <c r="S1337" i="26"/>
  <c r="S1336" i="26"/>
  <c r="S1335" i="26"/>
  <c r="S1334" i="26"/>
  <c r="S1333" i="26"/>
  <c r="S1332" i="26"/>
  <c r="S1331" i="26"/>
  <c r="S1330" i="26"/>
  <c r="S1329" i="26"/>
  <c r="S1328" i="26"/>
  <c r="S1327" i="26"/>
  <c r="S1326" i="26"/>
  <c r="S1325" i="26"/>
  <c r="S1324" i="26"/>
  <c r="S1323" i="26"/>
  <c r="S1322" i="26"/>
  <c r="S1321" i="26"/>
  <c r="S1320" i="26"/>
  <c r="S1319" i="26"/>
  <c r="S1318" i="26"/>
  <c r="S1317" i="26"/>
  <c r="S1316" i="26"/>
  <c r="S1315" i="26"/>
  <c r="S1314" i="26"/>
  <c r="S1313" i="26"/>
  <c r="S1312" i="26"/>
  <c r="S1311" i="26"/>
  <c r="S1310" i="26"/>
  <c r="S1309" i="26"/>
  <c r="S1308" i="26"/>
  <c r="S1307" i="26"/>
  <c r="S1306" i="26"/>
  <c r="S1305" i="26"/>
  <c r="S1304" i="26"/>
  <c r="S1303" i="26"/>
  <c r="S1302" i="26"/>
  <c r="S1301" i="26"/>
  <c r="S1300" i="26"/>
  <c r="S1299" i="26"/>
  <c r="S1298" i="26"/>
  <c r="S1297" i="26"/>
  <c r="S1296" i="26"/>
  <c r="S1295" i="26"/>
  <c r="S1294" i="26"/>
  <c r="S1293" i="26"/>
  <c r="S1292" i="26"/>
  <c r="S1291" i="26"/>
  <c r="S1290" i="26"/>
  <c r="S1289" i="26"/>
  <c r="S1288" i="26"/>
  <c r="S1287" i="26"/>
  <c r="S1286" i="26"/>
  <c r="S1285" i="26"/>
  <c r="S1284" i="26"/>
  <c r="S1283" i="26"/>
  <c r="S1282" i="26"/>
  <c r="S1281" i="26"/>
  <c r="S1280" i="26"/>
  <c r="S1279" i="26"/>
  <c r="S1278" i="26"/>
  <c r="S1277" i="26"/>
  <c r="S1276" i="26"/>
  <c r="S1275" i="26"/>
  <c r="S1274" i="26"/>
  <c r="S1273" i="26"/>
  <c r="S1272" i="26"/>
  <c r="S1271" i="26"/>
  <c r="S1270" i="26"/>
  <c r="S1269" i="26"/>
  <c r="S1268" i="26"/>
  <c r="S1267" i="26"/>
  <c r="S1266" i="26"/>
  <c r="S1265" i="26"/>
  <c r="S1264" i="26"/>
  <c r="S1263" i="26"/>
  <c r="S1262" i="26"/>
  <c r="S1261" i="26"/>
  <c r="S1260" i="26"/>
  <c r="S1259" i="26"/>
  <c r="S1258" i="26"/>
  <c r="S1257" i="26"/>
  <c r="S1256" i="26"/>
  <c r="S1255" i="26"/>
  <c r="S1254" i="26"/>
  <c r="S1253" i="26"/>
  <c r="S1252" i="26"/>
  <c r="S1251" i="26"/>
  <c r="S1250" i="26"/>
  <c r="S1249" i="26"/>
  <c r="S1248" i="26"/>
  <c r="S1247" i="26"/>
  <c r="S1246" i="26"/>
  <c r="S1245" i="26"/>
  <c r="S1244" i="26"/>
  <c r="S1243" i="26"/>
  <c r="S1242" i="26"/>
  <c r="S1241" i="26"/>
  <c r="S1240" i="26"/>
  <c r="S1239" i="26"/>
  <c r="S1238" i="26"/>
  <c r="S1237" i="26"/>
  <c r="S1236" i="26"/>
  <c r="S1235" i="26"/>
  <c r="S1234" i="26"/>
  <c r="S1233" i="26"/>
  <c r="S1232" i="26"/>
  <c r="S1231" i="26"/>
  <c r="S1230" i="26"/>
  <c r="S1229" i="26"/>
  <c r="S1228" i="26"/>
  <c r="S1227" i="26"/>
  <c r="S1226" i="26"/>
  <c r="S1225" i="26"/>
  <c r="S1224" i="26"/>
  <c r="S1223" i="26"/>
  <c r="S1222" i="26"/>
  <c r="S1221" i="26"/>
  <c r="S1220" i="26"/>
  <c r="S1219" i="26"/>
  <c r="S1218" i="26"/>
  <c r="S1217" i="26"/>
  <c r="S1216" i="26"/>
  <c r="S1215" i="26"/>
  <c r="S1214" i="26"/>
  <c r="S1213" i="26"/>
  <c r="S1212" i="26"/>
  <c r="S1211" i="26"/>
  <c r="S1210" i="26"/>
  <c r="S1209" i="26"/>
  <c r="S1208" i="26"/>
  <c r="S1207" i="26"/>
  <c r="S1206" i="26"/>
  <c r="S1205" i="26"/>
  <c r="S1204" i="26"/>
  <c r="S1203" i="26"/>
  <c r="S1202" i="26"/>
  <c r="S1201" i="26"/>
  <c r="S1200" i="26"/>
  <c r="S1199" i="26"/>
  <c r="S1198" i="26"/>
  <c r="S1197" i="26"/>
  <c r="S1196" i="26"/>
  <c r="S1195" i="26"/>
  <c r="S1194" i="26"/>
  <c r="S1193" i="26"/>
  <c r="S1192" i="26"/>
  <c r="S1191" i="26"/>
  <c r="S1190" i="26"/>
  <c r="S1189" i="26"/>
  <c r="S1188" i="26"/>
  <c r="S1187" i="26"/>
  <c r="S1186" i="26"/>
  <c r="S1185" i="26"/>
  <c r="S1184" i="26"/>
  <c r="S1183" i="26"/>
  <c r="S1182" i="26"/>
  <c r="S1181" i="26"/>
  <c r="S1180" i="26"/>
  <c r="S1179" i="26"/>
  <c r="S1178" i="26"/>
  <c r="S1177" i="26"/>
  <c r="S1176" i="26"/>
  <c r="S1175" i="26"/>
  <c r="S1174" i="26"/>
  <c r="S1173" i="26"/>
  <c r="S1172" i="26"/>
  <c r="S1171" i="26"/>
  <c r="S1170" i="26"/>
  <c r="S1169" i="26"/>
  <c r="S1168" i="26"/>
  <c r="S1167" i="26"/>
  <c r="S1166" i="26"/>
  <c r="S1165" i="26"/>
  <c r="S1164" i="26"/>
  <c r="S1163" i="26"/>
  <c r="S1162" i="26"/>
  <c r="S1161" i="26"/>
  <c r="S1160" i="26"/>
  <c r="S1159" i="26"/>
  <c r="S1158" i="26"/>
  <c r="S1157" i="26"/>
  <c r="S1156" i="26"/>
  <c r="S1155" i="26"/>
  <c r="S1154" i="26"/>
  <c r="S1153" i="26"/>
  <c r="S1152" i="26"/>
  <c r="S1151" i="26"/>
  <c r="S1150" i="26"/>
  <c r="S1149" i="26"/>
  <c r="S1148" i="26"/>
  <c r="S1147" i="26"/>
  <c r="S1146" i="26"/>
  <c r="S1145" i="26"/>
  <c r="S1144" i="26"/>
  <c r="S1143" i="26"/>
  <c r="S1142" i="26"/>
  <c r="S1141" i="26"/>
  <c r="S1140" i="26"/>
  <c r="S1139" i="26"/>
  <c r="S1138" i="26"/>
  <c r="S1137" i="26"/>
  <c r="S1136" i="26"/>
  <c r="S1135" i="26"/>
  <c r="S1134" i="26"/>
  <c r="S1133" i="26"/>
  <c r="S1132" i="26"/>
  <c r="S1131" i="26"/>
  <c r="S1130" i="26"/>
  <c r="S1129" i="26"/>
  <c r="U1371" i="26"/>
  <c r="T1371" i="26"/>
  <c r="V1371" i="26" s="1"/>
  <c r="W1371" i="26" s="1"/>
  <c r="U1370" i="26"/>
  <c r="T1370" i="26"/>
  <c r="V1370" i="26" s="1"/>
  <c r="W1370" i="26" s="1"/>
  <c r="P1370" i="26" s="1"/>
  <c r="U1369" i="26"/>
  <c r="T1369" i="26"/>
  <c r="V1369" i="26" s="1"/>
  <c r="W1369" i="26" s="1"/>
  <c r="P1369" i="26" s="1"/>
  <c r="U1368" i="26"/>
  <c r="T1368" i="26"/>
  <c r="V1368" i="26" s="1"/>
  <c r="W1368" i="26" s="1"/>
  <c r="P1368" i="26" s="1"/>
  <c r="U1367" i="26"/>
  <c r="T1367" i="26"/>
  <c r="V1367" i="26" s="1"/>
  <c r="W1367" i="26" s="1"/>
  <c r="P1367" i="26" s="1"/>
  <c r="U1366" i="26"/>
  <c r="T1366" i="26"/>
  <c r="V1366" i="26" s="1"/>
  <c r="W1366" i="26" s="1"/>
  <c r="P1366" i="26" s="1"/>
  <c r="U1365" i="26"/>
  <c r="T1365" i="26"/>
  <c r="V1365" i="26" s="1"/>
  <c r="W1365" i="26" s="1"/>
  <c r="P1365" i="26" s="1"/>
  <c r="U1364" i="26"/>
  <c r="T1364" i="26"/>
  <c r="V1364" i="26" s="1"/>
  <c r="W1364" i="26" s="1"/>
  <c r="P1364" i="26" s="1"/>
  <c r="U1363" i="26"/>
  <c r="T1363" i="26"/>
  <c r="V1363" i="26" s="1"/>
  <c r="W1363" i="26" s="1"/>
  <c r="P1363" i="26" s="1"/>
  <c r="U1362" i="26"/>
  <c r="T1362" i="26"/>
  <c r="V1362" i="26" s="1"/>
  <c r="W1362" i="26" s="1"/>
  <c r="P1362" i="26" s="1"/>
  <c r="U1361" i="26"/>
  <c r="T1361" i="26"/>
  <c r="V1361" i="26" s="1"/>
  <c r="W1361" i="26" s="1"/>
  <c r="P1361" i="26" s="1"/>
  <c r="U1360" i="26"/>
  <c r="T1360" i="26"/>
  <c r="V1360" i="26" s="1"/>
  <c r="W1360" i="26" s="1"/>
  <c r="P1360" i="26" s="1"/>
  <c r="U1359" i="26"/>
  <c r="T1359" i="26"/>
  <c r="V1359" i="26" s="1"/>
  <c r="W1359" i="26" s="1"/>
  <c r="P1359" i="26" s="1"/>
  <c r="U1358" i="26"/>
  <c r="T1358" i="26"/>
  <c r="V1358" i="26" s="1"/>
  <c r="W1358" i="26" s="1"/>
  <c r="P1358" i="26" s="1"/>
  <c r="U1357" i="26"/>
  <c r="T1357" i="26"/>
  <c r="V1357" i="26" s="1"/>
  <c r="W1357" i="26" s="1"/>
  <c r="P1357" i="26" s="1"/>
  <c r="U1356" i="26"/>
  <c r="T1356" i="26"/>
  <c r="V1356" i="26" s="1"/>
  <c r="W1356" i="26" s="1"/>
  <c r="P1356" i="26" s="1"/>
  <c r="U1355" i="26"/>
  <c r="T1355" i="26"/>
  <c r="V1355" i="26" s="1"/>
  <c r="W1355" i="26" s="1"/>
  <c r="P1355" i="26" s="1"/>
  <c r="U1354" i="26"/>
  <c r="T1354" i="26"/>
  <c r="V1354" i="26" s="1"/>
  <c r="W1354" i="26" s="1"/>
  <c r="P1354" i="26" s="1"/>
  <c r="U1353" i="26"/>
  <c r="T1353" i="26"/>
  <c r="V1353" i="26" s="1"/>
  <c r="W1353" i="26" s="1"/>
  <c r="P1353" i="26" s="1"/>
  <c r="U1352" i="26"/>
  <c r="T1352" i="26"/>
  <c r="V1352" i="26" s="1"/>
  <c r="W1352" i="26" s="1"/>
  <c r="P1352" i="26" s="1"/>
  <c r="U1351" i="26"/>
  <c r="T1351" i="26"/>
  <c r="V1351" i="26" s="1"/>
  <c r="W1351" i="26" s="1"/>
  <c r="P1351" i="26" s="1"/>
  <c r="U1350" i="26"/>
  <c r="T1350" i="26"/>
  <c r="V1350" i="26" s="1"/>
  <c r="W1350" i="26" s="1"/>
  <c r="P1350" i="26" s="1"/>
  <c r="U1349" i="26"/>
  <c r="T1349" i="26"/>
  <c r="V1349" i="26" s="1"/>
  <c r="W1349" i="26" s="1"/>
  <c r="P1349" i="26" s="1"/>
  <c r="U1348" i="26"/>
  <c r="T1348" i="26"/>
  <c r="V1348" i="26" s="1"/>
  <c r="W1348" i="26" s="1"/>
  <c r="P1348" i="26" s="1"/>
  <c r="U1347" i="26"/>
  <c r="T1347" i="26"/>
  <c r="V1347" i="26" s="1"/>
  <c r="W1347" i="26" s="1"/>
  <c r="P1347" i="26" s="1"/>
  <c r="U1346" i="26"/>
  <c r="T1346" i="26"/>
  <c r="V1346" i="26" s="1"/>
  <c r="W1346" i="26" s="1"/>
  <c r="P1346" i="26" s="1"/>
  <c r="U1345" i="26"/>
  <c r="T1345" i="26"/>
  <c r="V1345" i="26" s="1"/>
  <c r="W1345" i="26" s="1"/>
  <c r="P1345" i="26" s="1"/>
  <c r="U1344" i="26"/>
  <c r="T1344" i="26"/>
  <c r="V1344" i="26" s="1"/>
  <c r="W1344" i="26" s="1"/>
  <c r="P1344" i="26" s="1"/>
  <c r="U1343" i="26"/>
  <c r="T1343" i="26"/>
  <c r="V1343" i="26" s="1"/>
  <c r="W1343" i="26" s="1"/>
  <c r="P1343" i="26" s="1"/>
  <c r="U1342" i="26"/>
  <c r="T1342" i="26"/>
  <c r="V1342" i="26" s="1"/>
  <c r="W1342" i="26" s="1"/>
  <c r="P1342" i="26" s="1"/>
  <c r="U1341" i="26"/>
  <c r="T1341" i="26"/>
  <c r="V1341" i="26" s="1"/>
  <c r="W1341" i="26" s="1"/>
  <c r="P1341" i="26" s="1"/>
  <c r="U1340" i="26"/>
  <c r="T1340" i="26"/>
  <c r="V1340" i="26" s="1"/>
  <c r="W1340" i="26" s="1"/>
  <c r="P1340" i="26" s="1"/>
  <c r="U1339" i="26"/>
  <c r="T1339" i="26"/>
  <c r="V1339" i="26" s="1"/>
  <c r="W1339" i="26" s="1"/>
  <c r="P1339" i="26" s="1"/>
  <c r="U1338" i="26"/>
  <c r="T1338" i="26"/>
  <c r="V1338" i="26" s="1"/>
  <c r="W1338" i="26" s="1"/>
  <c r="P1338" i="26" s="1"/>
  <c r="U1337" i="26"/>
  <c r="T1337" i="26"/>
  <c r="V1337" i="26" s="1"/>
  <c r="W1337" i="26" s="1"/>
  <c r="P1337" i="26" s="1"/>
  <c r="U1336" i="26"/>
  <c r="T1336" i="26"/>
  <c r="V1336" i="26" s="1"/>
  <c r="W1336" i="26" s="1"/>
  <c r="P1336" i="26" s="1"/>
  <c r="U1335" i="26"/>
  <c r="T1335" i="26"/>
  <c r="V1335" i="26" s="1"/>
  <c r="W1335" i="26" s="1"/>
  <c r="P1335" i="26" s="1"/>
  <c r="U1334" i="26"/>
  <c r="T1334" i="26"/>
  <c r="V1334" i="26" s="1"/>
  <c r="W1334" i="26" s="1"/>
  <c r="P1334" i="26" s="1"/>
  <c r="U1333" i="26"/>
  <c r="T1333" i="26"/>
  <c r="V1333" i="26" s="1"/>
  <c r="W1333" i="26" s="1"/>
  <c r="P1333" i="26" s="1"/>
  <c r="U1332" i="26"/>
  <c r="T1332" i="26"/>
  <c r="V1332" i="26" s="1"/>
  <c r="W1332" i="26" s="1"/>
  <c r="P1332" i="26" s="1"/>
  <c r="U1331" i="26"/>
  <c r="T1331" i="26"/>
  <c r="V1331" i="26" s="1"/>
  <c r="W1331" i="26" s="1"/>
  <c r="P1331" i="26" s="1"/>
  <c r="U1330" i="26"/>
  <c r="T1330" i="26"/>
  <c r="V1330" i="26" s="1"/>
  <c r="W1330" i="26" s="1"/>
  <c r="P1330" i="26" s="1"/>
  <c r="U1329" i="26"/>
  <c r="T1329" i="26"/>
  <c r="V1329" i="26" s="1"/>
  <c r="W1329" i="26" s="1"/>
  <c r="P1329" i="26" s="1"/>
  <c r="U1328" i="26"/>
  <c r="T1328" i="26"/>
  <c r="V1328" i="26" s="1"/>
  <c r="W1328" i="26" s="1"/>
  <c r="P1328" i="26" s="1"/>
  <c r="U1327" i="26"/>
  <c r="T1327" i="26"/>
  <c r="V1327" i="26" s="1"/>
  <c r="W1327" i="26" s="1"/>
  <c r="P1327" i="26" s="1"/>
  <c r="U1326" i="26"/>
  <c r="T1326" i="26"/>
  <c r="V1326" i="26" s="1"/>
  <c r="W1326" i="26" s="1"/>
  <c r="P1326" i="26" s="1"/>
  <c r="U1325" i="26"/>
  <c r="T1325" i="26"/>
  <c r="V1325" i="26" s="1"/>
  <c r="W1325" i="26" s="1"/>
  <c r="P1325" i="26" s="1"/>
  <c r="U1324" i="26"/>
  <c r="T1324" i="26"/>
  <c r="V1324" i="26" s="1"/>
  <c r="W1324" i="26" s="1"/>
  <c r="P1324" i="26" s="1"/>
  <c r="U1323" i="26"/>
  <c r="T1323" i="26"/>
  <c r="V1323" i="26" s="1"/>
  <c r="W1323" i="26" s="1"/>
  <c r="P1323" i="26" s="1"/>
  <c r="U1322" i="26"/>
  <c r="T1322" i="26"/>
  <c r="V1322" i="26" s="1"/>
  <c r="W1322" i="26" s="1"/>
  <c r="P1322" i="26" s="1"/>
  <c r="U1321" i="26"/>
  <c r="T1321" i="26"/>
  <c r="V1321" i="26" s="1"/>
  <c r="W1321" i="26" s="1"/>
  <c r="P1321" i="26" s="1"/>
  <c r="U1320" i="26"/>
  <c r="T1320" i="26"/>
  <c r="V1320" i="26" s="1"/>
  <c r="W1320" i="26" s="1"/>
  <c r="P1320" i="26" s="1"/>
  <c r="U1319" i="26"/>
  <c r="T1319" i="26"/>
  <c r="V1319" i="26" s="1"/>
  <c r="W1319" i="26" s="1"/>
  <c r="P1319" i="26" s="1"/>
  <c r="U1318" i="26"/>
  <c r="T1318" i="26"/>
  <c r="V1318" i="26" s="1"/>
  <c r="W1318" i="26" s="1"/>
  <c r="P1318" i="26" s="1"/>
  <c r="U1317" i="26"/>
  <c r="T1317" i="26"/>
  <c r="V1317" i="26" s="1"/>
  <c r="W1317" i="26" s="1"/>
  <c r="P1317" i="26" s="1"/>
  <c r="U1316" i="26"/>
  <c r="T1316" i="26"/>
  <c r="V1316" i="26" s="1"/>
  <c r="W1316" i="26" s="1"/>
  <c r="P1316" i="26" s="1"/>
  <c r="U1315" i="26"/>
  <c r="T1315" i="26"/>
  <c r="V1315" i="26" s="1"/>
  <c r="W1315" i="26" s="1"/>
  <c r="P1315" i="26" s="1"/>
  <c r="U1314" i="26"/>
  <c r="T1314" i="26"/>
  <c r="V1314" i="26" s="1"/>
  <c r="W1314" i="26" s="1"/>
  <c r="P1314" i="26" s="1"/>
  <c r="U1313" i="26"/>
  <c r="T1313" i="26"/>
  <c r="V1313" i="26" s="1"/>
  <c r="W1313" i="26" s="1"/>
  <c r="P1313" i="26" s="1"/>
  <c r="U1312" i="26"/>
  <c r="T1312" i="26"/>
  <c r="V1312" i="26" s="1"/>
  <c r="W1312" i="26" s="1"/>
  <c r="P1312" i="26" s="1"/>
  <c r="U1311" i="26"/>
  <c r="T1311" i="26"/>
  <c r="V1311" i="26" s="1"/>
  <c r="W1311" i="26" s="1"/>
  <c r="P1311" i="26" s="1"/>
  <c r="U1310" i="26"/>
  <c r="T1310" i="26"/>
  <c r="V1310" i="26" s="1"/>
  <c r="W1310" i="26" s="1"/>
  <c r="P1310" i="26" s="1"/>
  <c r="U1309" i="26"/>
  <c r="T1309" i="26"/>
  <c r="V1309" i="26" s="1"/>
  <c r="W1309" i="26" s="1"/>
  <c r="P1309" i="26" s="1"/>
  <c r="U1308" i="26"/>
  <c r="T1308" i="26"/>
  <c r="V1308" i="26" s="1"/>
  <c r="W1308" i="26" s="1"/>
  <c r="P1308" i="26" s="1"/>
  <c r="U1307" i="26"/>
  <c r="T1307" i="26"/>
  <c r="V1307" i="26" s="1"/>
  <c r="W1307" i="26" s="1"/>
  <c r="P1307" i="26" s="1"/>
  <c r="U1306" i="26"/>
  <c r="T1306" i="26"/>
  <c r="V1306" i="26" s="1"/>
  <c r="W1306" i="26" s="1"/>
  <c r="P1306" i="26" s="1"/>
  <c r="U1305" i="26"/>
  <c r="T1305" i="26"/>
  <c r="V1305" i="26" s="1"/>
  <c r="W1305" i="26" s="1"/>
  <c r="P1305" i="26" s="1"/>
  <c r="U1304" i="26"/>
  <c r="T1304" i="26"/>
  <c r="V1304" i="26" s="1"/>
  <c r="W1304" i="26" s="1"/>
  <c r="P1304" i="26" s="1"/>
  <c r="U1303" i="26"/>
  <c r="T1303" i="26"/>
  <c r="V1303" i="26" s="1"/>
  <c r="W1303" i="26" s="1"/>
  <c r="P1303" i="26" s="1"/>
  <c r="U1302" i="26"/>
  <c r="T1302" i="26"/>
  <c r="V1302" i="26" s="1"/>
  <c r="W1302" i="26" s="1"/>
  <c r="P1302" i="26" s="1"/>
  <c r="U1301" i="26"/>
  <c r="T1301" i="26"/>
  <c r="V1301" i="26" s="1"/>
  <c r="W1301" i="26" s="1"/>
  <c r="P1301" i="26" s="1"/>
  <c r="U1300" i="26"/>
  <c r="T1300" i="26"/>
  <c r="V1300" i="26" s="1"/>
  <c r="W1300" i="26" s="1"/>
  <c r="P1300" i="26" s="1"/>
  <c r="U1299" i="26"/>
  <c r="T1299" i="26"/>
  <c r="V1299" i="26" s="1"/>
  <c r="W1299" i="26" s="1"/>
  <c r="P1299" i="26" s="1"/>
  <c r="U1298" i="26"/>
  <c r="T1298" i="26"/>
  <c r="V1298" i="26" s="1"/>
  <c r="W1298" i="26" s="1"/>
  <c r="P1298" i="26" s="1"/>
  <c r="U1297" i="26"/>
  <c r="T1297" i="26"/>
  <c r="V1297" i="26" s="1"/>
  <c r="W1297" i="26" s="1"/>
  <c r="P1297" i="26" s="1"/>
  <c r="U1296" i="26"/>
  <c r="T1296" i="26"/>
  <c r="V1296" i="26" s="1"/>
  <c r="W1296" i="26" s="1"/>
  <c r="P1296" i="26" s="1"/>
  <c r="U1295" i="26"/>
  <c r="T1295" i="26"/>
  <c r="V1295" i="26" s="1"/>
  <c r="W1295" i="26" s="1"/>
  <c r="P1295" i="26" s="1"/>
  <c r="U1294" i="26"/>
  <c r="T1294" i="26"/>
  <c r="V1294" i="26" s="1"/>
  <c r="W1294" i="26" s="1"/>
  <c r="P1294" i="26" s="1"/>
  <c r="U1293" i="26"/>
  <c r="T1293" i="26"/>
  <c r="V1293" i="26" s="1"/>
  <c r="W1293" i="26" s="1"/>
  <c r="P1293" i="26" s="1"/>
  <c r="U1292" i="26"/>
  <c r="T1292" i="26"/>
  <c r="V1292" i="26" s="1"/>
  <c r="W1292" i="26" s="1"/>
  <c r="P1292" i="26" s="1"/>
  <c r="U1291" i="26"/>
  <c r="T1291" i="26"/>
  <c r="V1291" i="26" s="1"/>
  <c r="W1291" i="26" s="1"/>
  <c r="P1291" i="26" s="1"/>
  <c r="U1290" i="26"/>
  <c r="T1290" i="26"/>
  <c r="V1290" i="26" s="1"/>
  <c r="W1290" i="26" s="1"/>
  <c r="P1290" i="26" s="1"/>
  <c r="U1289" i="26"/>
  <c r="T1289" i="26"/>
  <c r="V1289" i="26" s="1"/>
  <c r="W1289" i="26" s="1"/>
  <c r="P1289" i="26" s="1"/>
  <c r="U1288" i="26"/>
  <c r="T1288" i="26"/>
  <c r="V1288" i="26" s="1"/>
  <c r="W1288" i="26" s="1"/>
  <c r="P1288" i="26" s="1"/>
  <c r="U1287" i="26"/>
  <c r="T1287" i="26"/>
  <c r="V1287" i="26" s="1"/>
  <c r="W1287" i="26" s="1"/>
  <c r="P1287" i="26" s="1"/>
  <c r="U1286" i="26"/>
  <c r="T1286" i="26"/>
  <c r="V1286" i="26" s="1"/>
  <c r="W1286" i="26" s="1"/>
  <c r="P1286" i="26" s="1"/>
  <c r="U1285" i="26"/>
  <c r="T1285" i="26"/>
  <c r="V1285" i="26" s="1"/>
  <c r="W1285" i="26" s="1"/>
  <c r="P1285" i="26" s="1"/>
  <c r="U1284" i="26"/>
  <c r="T1284" i="26"/>
  <c r="V1284" i="26" s="1"/>
  <c r="W1284" i="26" s="1"/>
  <c r="P1284" i="26" s="1"/>
  <c r="U1283" i="26"/>
  <c r="T1283" i="26"/>
  <c r="V1283" i="26" s="1"/>
  <c r="W1283" i="26" s="1"/>
  <c r="P1283" i="26" s="1"/>
  <c r="U1282" i="26"/>
  <c r="T1282" i="26"/>
  <c r="V1282" i="26" s="1"/>
  <c r="W1282" i="26" s="1"/>
  <c r="P1282" i="26" s="1"/>
  <c r="U1281" i="26"/>
  <c r="T1281" i="26"/>
  <c r="V1281" i="26" s="1"/>
  <c r="W1281" i="26" s="1"/>
  <c r="P1281" i="26" s="1"/>
  <c r="U1280" i="26"/>
  <c r="T1280" i="26"/>
  <c r="V1280" i="26" s="1"/>
  <c r="W1280" i="26" s="1"/>
  <c r="P1280" i="26" s="1"/>
  <c r="U1279" i="26"/>
  <c r="T1279" i="26"/>
  <c r="V1279" i="26" s="1"/>
  <c r="W1279" i="26" s="1"/>
  <c r="P1279" i="26" s="1"/>
  <c r="U1278" i="26"/>
  <c r="T1278" i="26"/>
  <c r="V1278" i="26" s="1"/>
  <c r="W1278" i="26" s="1"/>
  <c r="P1278" i="26" s="1"/>
  <c r="U1277" i="26"/>
  <c r="T1277" i="26"/>
  <c r="V1277" i="26" s="1"/>
  <c r="W1277" i="26" s="1"/>
  <c r="P1277" i="26" s="1"/>
  <c r="U1276" i="26"/>
  <c r="T1276" i="26"/>
  <c r="V1276" i="26" s="1"/>
  <c r="W1276" i="26" s="1"/>
  <c r="P1276" i="26" s="1"/>
  <c r="U1275" i="26"/>
  <c r="T1275" i="26"/>
  <c r="V1275" i="26" s="1"/>
  <c r="W1275" i="26" s="1"/>
  <c r="P1275" i="26" s="1"/>
  <c r="U1274" i="26"/>
  <c r="T1274" i="26"/>
  <c r="V1274" i="26" s="1"/>
  <c r="W1274" i="26" s="1"/>
  <c r="P1274" i="26" s="1"/>
  <c r="U1273" i="26"/>
  <c r="T1273" i="26"/>
  <c r="V1273" i="26" s="1"/>
  <c r="W1273" i="26" s="1"/>
  <c r="P1273" i="26" s="1"/>
  <c r="U1272" i="26"/>
  <c r="T1272" i="26"/>
  <c r="V1272" i="26" s="1"/>
  <c r="W1272" i="26" s="1"/>
  <c r="P1272" i="26" s="1"/>
  <c r="U1271" i="26"/>
  <c r="T1271" i="26"/>
  <c r="V1271" i="26" s="1"/>
  <c r="W1271" i="26" s="1"/>
  <c r="P1271" i="26" s="1"/>
  <c r="U1270" i="26"/>
  <c r="T1270" i="26"/>
  <c r="V1270" i="26" s="1"/>
  <c r="W1270" i="26" s="1"/>
  <c r="P1270" i="26" s="1"/>
  <c r="U1269" i="26"/>
  <c r="T1269" i="26"/>
  <c r="V1269" i="26" s="1"/>
  <c r="W1269" i="26" s="1"/>
  <c r="P1269" i="26" s="1"/>
  <c r="U1268" i="26"/>
  <c r="T1268" i="26"/>
  <c r="V1268" i="26" s="1"/>
  <c r="W1268" i="26" s="1"/>
  <c r="P1268" i="26" s="1"/>
  <c r="U1267" i="26"/>
  <c r="T1267" i="26"/>
  <c r="V1267" i="26" s="1"/>
  <c r="W1267" i="26" s="1"/>
  <c r="P1267" i="26" s="1"/>
  <c r="U1266" i="26"/>
  <c r="T1266" i="26"/>
  <c r="V1266" i="26" s="1"/>
  <c r="W1266" i="26" s="1"/>
  <c r="P1266" i="26" s="1"/>
  <c r="U1265" i="26"/>
  <c r="T1265" i="26"/>
  <c r="V1265" i="26" s="1"/>
  <c r="W1265" i="26" s="1"/>
  <c r="P1265" i="26" s="1"/>
  <c r="U1264" i="26"/>
  <c r="T1264" i="26"/>
  <c r="V1264" i="26" s="1"/>
  <c r="W1264" i="26" s="1"/>
  <c r="P1264" i="26" s="1"/>
  <c r="U1263" i="26"/>
  <c r="T1263" i="26"/>
  <c r="V1263" i="26" s="1"/>
  <c r="W1263" i="26" s="1"/>
  <c r="P1263" i="26" s="1"/>
  <c r="U1262" i="26"/>
  <c r="T1262" i="26"/>
  <c r="V1262" i="26" s="1"/>
  <c r="W1262" i="26" s="1"/>
  <c r="P1262" i="26" s="1"/>
  <c r="U1261" i="26"/>
  <c r="T1261" i="26"/>
  <c r="V1261" i="26" s="1"/>
  <c r="W1261" i="26" s="1"/>
  <c r="P1261" i="26" s="1"/>
  <c r="U1260" i="26"/>
  <c r="T1260" i="26"/>
  <c r="V1260" i="26" s="1"/>
  <c r="W1260" i="26" s="1"/>
  <c r="P1260" i="26" s="1"/>
  <c r="U1259" i="26"/>
  <c r="T1259" i="26"/>
  <c r="V1259" i="26" s="1"/>
  <c r="W1259" i="26" s="1"/>
  <c r="P1259" i="26" s="1"/>
  <c r="U1258" i="26"/>
  <c r="T1258" i="26"/>
  <c r="V1258" i="26" s="1"/>
  <c r="W1258" i="26" s="1"/>
  <c r="P1258" i="26" s="1"/>
  <c r="U1257" i="26"/>
  <c r="T1257" i="26"/>
  <c r="V1257" i="26" s="1"/>
  <c r="W1257" i="26" s="1"/>
  <c r="P1257" i="26" s="1"/>
  <c r="U1256" i="26"/>
  <c r="T1256" i="26"/>
  <c r="V1256" i="26" s="1"/>
  <c r="W1256" i="26" s="1"/>
  <c r="P1256" i="26" s="1"/>
  <c r="U1255" i="26"/>
  <c r="T1255" i="26"/>
  <c r="V1255" i="26" s="1"/>
  <c r="W1255" i="26" s="1"/>
  <c r="P1255" i="26" s="1"/>
  <c r="U1254" i="26"/>
  <c r="T1254" i="26"/>
  <c r="V1254" i="26" s="1"/>
  <c r="W1254" i="26" s="1"/>
  <c r="P1254" i="26" s="1"/>
  <c r="U1253" i="26"/>
  <c r="T1253" i="26"/>
  <c r="V1253" i="26" s="1"/>
  <c r="W1253" i="26" s="1"/>
  <c r="P1253" i="26" s="1"/>
  <c r="U1252" i="26"/>
  <c r="T1252" i="26"/>
  <c r="V1252" i="26" s="1"/>
  <c r="W1252" i="26" s="1"/>
  <c r="P1252" i="26" s="1"/>
  <c r="U1251" i="26"/>
  <c r="T1251" i="26"/>
  <c r="V1251" i="26" s="1"/>
  <c r="W1251" i="26" s="1"/>
  <c r="P1251" i="26" s="1"/>
  <c r="U1250" i="26"/>
  <c r="T1250" i="26"/>
  <c r="V1250" i="26" s="1"/>
  <c r="W1250" i="26" s="1"/>
  <c r="P1250" i="26" s="1"/>
  <c r="U1249" i="26"/>
  <c r="T1249" i="26"/>
  <c r="V1249" i="26" s="1"/>
  <c r="W1249" i="26" s="1"/>
  <c r="P1249" i="26" s="1"/>
  <c r="U1248" i="26"/>
  <c r="T1248" i="26"/>
  <c r="V1248" i="26" s="1"/>
  <c r="W1248" i="26" s="1"/>
  <c r="P1248" i="26" s="1"/>
  <c r="U1247" i="26"/>
  <c r="T1247" i="26"/>
  <c r="V1247" i="26" s="1"/>
  <c r="W1247" i="26" s="1"/>
  <c r="P1247" i="26" s="1"/>
  <c r="U1246" i="26"/>
  <c r="T1246" i="26"/>
  <c r="V1246" i="26" s="1"/>
  <c r="W1246" i="26" s="1"/>
  <c r="P1246" i="26" s="1"/>
  <c r="U1245" i="26"/>
  <c r="T1245" i="26"/>
  <c r="V1245" i="26" s="1"/>
  <c r="W1245" i="26" s="1"/>
  <c r="P1245" i="26" s="1"/>
  <c r="U1244" i="26"/>
  <c r="T1244" i="26"/>
  <c r="V1244" i="26" s="1"/>
  <c r="W1244" i="26" s="1"/>
  <c r="P1244" i="26" s="1"/>
  <c r="U1243" i="26"/>
  <c r="T1243" i="26"/>
  <c r="V1243" i="26" s="1"/>
  <c r="W1243" i="26" s="1"/>
  <c r="P1243" i="26" s="1"/>
  <c r="U1242" i="26"/>
  <c r="T1242" i="26"/>
  <c r="V1242" i="26" s="1"/>
  <c r="W1242" i="26" s="1"/>
  <c r="P1242" i="26" s="1"/>
  <c r="U1241" i="26"/>
  <c r="T1241" i="26"/>
  <c r="V1241" i="26" s="1"/>
  <c r="W1241" i="26" s="1"/>
  <c r="P1241" i="26" s="1"/>
  <c r="U1240" i="26"/>
  <c r="T1240" i="26"/>
  <c r="V1240" i="26" s="1"/>
  <c r="W1240" i="26" s="1"/>
  <c r="P1240" i="26" s="1"/>
  <c r="U1239" i="26"/>
  <c r="T1239" i="26"/>
  <c r="V1239" i="26" s="1"/>
  <c r="W1239" i="26" s="1"/>
  <c r="P1239" i="26" s="1"/>
  <c r="U1238" i="26"/>
  <c r="T1238" i="26"/>
  <c r="V1238" i="26" s="1"/>
  <c r="W1238" i="26" s="1"/>
  <c r="P1238" i="26" s="1"/>
  <c r="U1237" i="26"/>
  <c r="T1237" i="26"/>
  <c r="V1237" i="26" s="1"/>
  <c r="W1237" i="26" s="1"/>
  <c r="P1237" i="26" s="1"/>
  <c r="U1236" i="26"/>
  <c r="T1236" i="26"/>
  <c r="V1236" i="26" s="1"/>
  <c r="W1236" i="26" s="1"/>
  <c r="P1236" i="26" s="1"/>
  <c r="U1235" i="26"/>
  <c r="T1235" i="26"/>
  <c r="V1235" i="26" s="1"/>
  <c r="W1235" i="26" s="1"/>
  <c r="P1235" i="26" s="1"/>
  <c r="U1234" i="26"/>
  <c r="T1234" i="26"/>
  <c r="V1234" i="26" s="1"/>
  <c r="W1234" i="26" s="1"/>
  <c r="P1234" i="26" s="1"/>
  <c r="U1233" i="26"/>
  <c r="T1233" i="26"/>
  <c r="V1233" i="26" s="1"/>
  <c r="W1233" i="26" s="1"/>
  <c r="P1233" i="26" s="1"/>
  <c r="U1232" i="26"/>
  <c r="T1232" i="26"/>
  <c r="V1232" i="26" s="1"/>
  <c r="W1232" i="26" s="1"/>
  <c r="P1232" i="26" s="1"/>
  <c r="U1231" i="26"/>
  <c r="T1231" i="26"/>
  <c r="V1231" i="26" s="1"/>
  <c r="W1231" i="26" s="1"/>
  <c r="P1231" i="26" s="1"/>
  <c r="U1230" i="26"/>
  <c r="T1230" i="26"/>
  <c r="V1230" i="26" s="1"/>
  <c r="W1230" i="26" s="1"/>
  <c r="P1230" i="26" s="1"/>
  <c r="U1229" i="26"/>
  <c r="T1229" i="26"/>
  <c r="V1229" i="26" s="1"/>
  <c r="W1229" i="26" s="1"/>
  <c r="P1229" i="26" s="1"/>
  <c r="U1228" i="26"/>
  <c r="T1228" i="26"/>
  <c r="V1228" i="26" s="1"/>
  <c r="W1228" i="26" s="1"/>
  <c r="P1228" i="26" s="1"/>
  <c r="U1227" i="26"/>
  <c r="T1227" i="26"/>
  <c r="V1227" i="26" s="1"/>
  <c r="W1227" i="26" s="1"/>
  <c r="P1227" i="26" s="1"/>
  <c r="U1226" i="26"/>
  <c r="T1226" i="26"/>
  <c r="V1226" i="26" s="1"/>
  <c r="W1226" i="26" s="1"/>
  <c r="P1226" i="26" s="1"/>
  <c r="U1225" i="26"/>
  <c r="T1225" i="26"/>
  <c r="V1225" i="26" s="1"/>
  <c r="W1225" i="26" s="1"/>
  <c r="P1225" i="26" s="1"/>
  <c r="U1224" i="26"/>
  <c r="T1224" i="26"/>
  <c r="V1224" i="26" s="1"/>
  <c r="W1224" i="26" s="1"/>
  <c r="P1224" i="26" s="1"/>
  <c r="U1223" i="26"/>
  <c r="T1223" i="26"/>
  <c r="V1223" i="26" s="1"/>
  <c r="W1223" i="26" s="1"/>
  <c r="P1223" i="26" s="1"/>
  <c r="U1222" i="26"/>
  <c r="T1222" i="26"/>
  <c r="V1222" i="26" s="1"/>
  <c r="W1222" i="26" s="1"/>
  <c r="P1222" i="26" s="1"/>
  <c r="U1221" i="26"/>
  <c r="T1221" i="26"/>
  <c r="V1221" i="26" s="1"/>
  <c r="W1221" i="26" s="1"/>
  <c r="P1221" i="26" s="1"/>
  <c r="U1220" i="26"/>
  <c r="T1220" i="26"/>
  <c r="V1220" i="26" s="1"/>
  <c r="W1220" i="26" s="1"/>
  <c r="P1220" i="26" s="1"/>
  <c r="U1219" i="26"/>
  <c r="T1219" i="26"/>
  <c r="V1219" i="26" s="1"/>
  <c r="W1219" i="26" s="1"/>
  <c r="P1219" i="26" s="1"/>
  <c r="U1218" i="26"/>
  <c r="T1218" i="26"/>
  <c r="V1218" i="26" s="1"/>
  <c r="W1218" i="26" s="1"/>
  <c r="P1218" i="26" s="1"/>
  <c r="U1217" i="26"/>
  <c r="T1217" i="26"/>
  <c r="V1217" i="26" s="1"/>
  <c r="W1217" i="26" s="1"/>
  <c r="P1217" i="26" s="1"/>
  <c r="U1216" i="26"/>
  <c r="T1216" i="26"/>
  <c r="V1216" i="26" s="1"/>
  <c r="W1216" i="26" s="1"/>
  <c r="P1216" i="26" s="1"/>
  <c r="U1215" i="26"/>
  <c r="T1215" i="26"/>
  <c r="V1215" i="26" s="1"/>
  <c r="W1215" i="26" s="1"/>
  <c r="P1215" i="26" s="1"/>
  <c r="U1214" i="26"/>
  <c r="T1214" i="26"/>
  <c r="V1214" i="26" s="1"/>
  <c r="W1214" i="26" s="1"/>
  <c r="P1214" i="26" s="1"/>
  <c r="U1213" i="26"/>
  <c r="T1213" i="26"/>
  <c r="V1213" i="26" s="1"/>
  <c r="W1213" i="26" s="1"/>
  <c r="P1213" i="26" s="1"/>
  <c r="U1212" i="26"/>
  <c r="T1212" i="26"/>
  <c r="V1212" i="26" s="1"/>
  <c r="W1212" i="26" s="1"/>
  <c r="P1212" i="26" s="1"/>
  <c r="U1211" i="26"/>
  <c r="T1211" i="26"/>
  <c r="V1211" i="26" s="1"/>
  <c r="W1211" i="26" s="1"/>
  <c r="P1211" i="26" s="1"/>
  <c r="U1210" i="26"/>
  <c r="T1210" i="26"/>
  <c r="V1210" i="26" s="1"/>
  <c r="W1210" i="26" s="1"/>
  <c r="P1210" i="26" s="1"/>
  <c r="U1209" i="26"/>
  <c r="T1209" i="26"/>
  <c r="V1209" i="26" s="1"/>
  <c r="W1209" i="26" s="1"/>
  <c r="P1209" i="26" s="1"/>
  <c r="U1208" i="26"/>
  <c r="T1208" i="26"/>
  <c r="V1208" i="26" s="1"/>
  <c r="W1208" i="26" s="1"/>
  <c r="P1208" i="26" s="1"/>
  <c r="U1207" i="26"/>
  <c r="T1207" i="26"/>
  <c r="V1207" i="26" s="1"/>
  <c r="W1207" i="26" s="1"/>
  <c r="P1207" i="26" s="1"/>
  <c r="U1206" i="26"/>
  <c r="T1206" i="26"/>
  <c r="V1206" i="26" s="1"/>
  <c r="W1206" i="26" s="1"/>
  <c r="P1206" i="26" s="1"/>
  <c r="U1205" i="26"/>
  <c r="T1205" i="26"/>
  <c r="V1205" i="26" s="1"/>
  <c r="W1205" i="26" s="1"/>
  <c r="P1205" i="26" s="1"/>
  <c r="U1204" i="26"/>
  <c r="T1204" i="26"/>
  <c r="V1204" i="26" s="1"/>
  <c r="W1204" i="26" s="1"/>
  <c r="P1204" i="26" s="1"/>
  <c r="U1203" i="26"/>
  <c r="T1203" i="26"/>
  <c r="V1203" i="26" s="1"/>
  <c r="W1203" i="26" s="1"/>
  <c r="P1203" i="26" s="1"/>
  <c r="U1202" i="26"/>
  <c r="T1202" i="26"/>
  <c r="V1202" i="26" s="1"/>
  <c r="W1202" i="26" s="1"/>
  <c r="P1202" i="26" s="1"/>
  <c r="U1201" i="26"/>
  <c r="T1201" i="26"/>
  <c r="V1201" i="26" s="1"/>
  <c r="W1201" i="26" s="1"/>
  <c r="P1201" i="26" s="1"/>
  <c r="U1200" i="26"/>
  <c r="T1200" i="26"/>
  <c r="V1200" i="26" s="1"/>
  <c r="W1200" i="26" s="1"/>
  <c r="P1200" i="26" s="1"/>
  <c r="U1199" i="26"/>
  <c r="T1199" i="26"/>
  <c r="V1199" i="26" s="1"/>
  <c r="W1199" i="26" s="1"/>
  <c r="P1199" i="26" s="1"/>
  <c r="U1198" i="26"/>
  <c r="T1198" i="26"/>
  <c r="V1198" i="26" s="1"/>
  <c r="W1198" i="26" s="1"/>
  <c r="P1198" i="26" s="1"/>
  <c r="U1197" i="26"/>
  <c r="T1197" i="26"/>
  <c r="V1197" i="26" s="1"/>
  <c r="W1197" i="26" s="1"/>
  <c r="P1197" i="26" s="1"/>
  <c r="U1196" i="26"/>
  <c r="T1196" i="26"/>
  <c r="V1196" i="26" s="1"/>
  <c r="W1196" i="26" s="1"/>
  <c r="P1196" i="26" s="1"/>
  <c r="U1195" i="26"/>
  <c r="T1195" i="26"/>
  <c r="V1195" i="26" s="1"/>
  <c r="W1195" i="26" s="1"/>
  <c r="P1195" i="26" s="1"/>
  <c r="U1194" i="26"/>
  <c r="T1194" i="26"/>
  <c r="V1194" i="26" s="1"/>
  <c r="W1194" i="26" s="1"/>
  <c r="P1194" i="26" s="1"/>
  <c r="U1193" i="26"/>
  <c r="T1193" i="26"/>
  <c r="V1193" i="26" s="1"/>
  <c r="W1193" i="26" s="1"/>
  <c r="P1193" i="26" s="1"/>
  <c r="U1192" i="26"/>
  <c r="T1192" i="26"/>
  <c r="V1192" i="26" s="1"/>
  <c r="W1192" i="26" s="1"/>
  <c r="P1192" i="26" s="1"/>
  <c r="U1191" i="26"/>
  <c r="T1191" i="26"/>
  <c r="V1191" i="26" s="1"/>
  <c r="W1191" i="26" s="1"/>
  <c r="P1191" i="26" s="1"/>
  <c r="U1190" i="26"/>
  <c r="T1190" i="26"/>
  <c r="V1190" i="26" s="1"/>
  <c r="W1190" i="26" s="1"/>
  <c r="P1190" i="26" s="1"/>
  <c r="U1189" i="26"/>
  <c r="T1189" i="26"/>
  <c r="V1189" i="26" s="1"/>
  <c r="W1189" i="26" s="1"/>
  <c r="P1189" i="26" s="1"/>
  <c r="U1188" i="26"/>
  <c r="T1188" i="26"/>
  <c r="V1188" i="26" s="1"/>
  <c r="W1188" i="26" s="1"/>
  <c r="P1188" i="26" s="1"/>
  <c r="U1187" i="26"/>
  <c r="T1187" i="26"/>
  <c r="V1187" i="26" s="1"/>
  <c r="W1187" i="26" s="1"/>
  <c r="P1187" i="26" s="1"/>
  <c r="U1186" i="26"/>
  <c r="T1186" i="26"/>
  <c r="V1186" i="26" s="1"/>
  <c r="W1186" i="26" s="1"/>
  <c r="P1186" i="26" s="1"/>
  <c r="U1185" i="26"/>
  <c r="T1185" i="26"/>
  <c r="V1185" i="26" s="1"/>
  <c r="W1185" i="26" s="1"/>
  <c r="P1185" i="26" s="1"/>
  <c r="U1184" i="26"/>
  <c r="T1184" i="26"/>
  <c r="V1184" i="26" s="1"/>
  <c r="W1184" i="26" s="1"/>
  <c r="P1184" i="26" s="1"/>
  <c r="U1183" i="26"/>
  <c r="T1183" i="26"/>
  <c r="V1183" i="26" s="1"/>
  <c r="W1183" i="26" s="1"/>
  <c r="P1183" i="26" s="1"/>
  <c r="U1182" i="26"/>
  <c r="T1182" i="26"/>
  <c r="V1182" i="26" s="1"/>
  <c r="W1182" i="26" s="1"/>
  <c r="P1182" i="26" s="1"/>
  <c r="U1181" i="26"/>
  <c r="T1181" i="26"/>
  <c r="V1181" i="26" s="1"/>
  <c r="W1181" i="26" s="1"/>
  <c r="P1181" i="26" s="1"/>
  <c r="U1180" i="26"/>
  <c r="T1180" i="26"/>
  <c r="V1180" i="26" s="1"/>
  <c r="W1180" i="26" s="1"/>
  <c r="P1180" i="26" s="1"/>
  <c r="U1179" i="26"/>
  <c r="T1179" i="26"/>
  <c r="V1179" i="26" s="1"/>
  <c r="W1179" i="26" s="1"/>
  <c r="P1179" i="26" s="1"/>
  <c r="U1178" i="26"/>
  <c r="T1178" i="26"/>
  <c r="V1178" i="26" s="1"/>
  <c r="W1178" i="26" s="1"/>
  <c r="P1178" i="26" s="1"/>
  <c r="U1177" i="26"/>
  <c r="T1177" i="26"/>
  <c r="V1177" i="26" s="1"/>
  <c r="W1177" i="26" s="1"/>
  <c r="P1177" i="26" s="1"/>
  <c r="U1176" i="26"/>
  <c r="T1176" i="26"/>
  <c r="V1176" i="26" s="1"/>
  <c r="W1176" i="26" s="1"/>
  <c r="P1176" i="26" s="1"/>
  <c r="U1175" i="26"/>
  <c r="T1175" i="26"/>
  <c r="V1175" i="26" s="1"/>
  <c r="W1175" i="26" s="1"/>
  <c r="P1175" i="26" s="1"/>
  <c r="U1174" i="26"/>
  <c r="T1174" i="26"/>
  <c r="V1174" i="26" s="1"/>
  <c r="W1174" i="26" s="1"/>
  <c r="P1174" i="26" s="1"/>
  <c r="U1173" i="26"/>
  <c r="T1173" i="26"/>
  <c r="V1173" i="26" s="1"/>
  <c r="W1173" i="26" s="1"/>
  <c r="P1173" i="26" s="1"/>
  <c r="U1172" i="26"/>
  <c r="T1172" i="26"/>
  <c r="V1172" i="26" s="1"/>
  <c r="W1172" i="26" s="1"/>
  <c r="P1172" i="26" s="1"/>
  <c r="U1171" i="26"/>
  <c r="T1171" i="26"/>
  <c r="V1171" i="26" s="1"/>
  <c r="W1171" i="26" s="1"/>
  <c r="P1171" i="26" s="1"/>
  <c r="U1170" i="26"/>
  <c r="T1170" i="26"/>
  <c r="V1170" i="26" s="1"/>
  <c r="W1170" i="26" s="1"/>
  <c r="P1170" i="26" s="1"/>
  <c r="U1169" i="26"/>
  <c r="T1169" i="26"/>
  <c r="V1169" i="26" s="1"/>
  <c r="W1169" i="26" s="1"/>
  <c r="P1169" i="26" s="1"/>
  <c r="U1168" i="26"/>
  <c r="T1168" i="26"/>
  <c r="V1168" i="26" s="1"/>
  <c r="W1168" i="26" s="1"/>
  <c r="P1168" i="26" s="1"/>
  <c r="U1167" i="26"/>
  <c r="T1167" i="26"/>
  <c r="V1167" i="26" s="1"/>
  <c r="W1167" i="26" s="1"/>
  <c r="P1167" i="26" s="1"/>
  <c r="U1166" i="26"/>
  <c r="T1166" i="26"/>
  <c r="V1166" i="26" s="1"/>
  <c r="W1166" i="26" s="1"/>
  <c r="P1166" i="26" s="1"/>
  <c r="U1165" i="26"/>
  <c r="T1165" i="26"/>
  <c r="V1165" i="26" s="1"/>
  <c r="W1165" i="26" s="1"/>
  <c r="P1165" i="26" s="1"/>
  <c r="U1164" i="26"/>
  <c r="T1164" i="26"/>
  <c r="V1164" i="26" s="1"/>
  <c r="W1164" i="26" s="1"/>
  <c r="P1164" i="26" s="1"/>
  <c r="U1163" i="26"/>
  <c r="T1163" i="26"/>
  <c r="V1163" i="26" s="1"/>
  <c r="W1163" i="26" s="1"/>
  <c r="P1163" i="26" s="1"/>
  <c r="U1162" i="26"/>
  <c r="T1162" i="26"/>
  <c r="V1162" i="26" s="1"/>
  <c r="W1162" i="26" s="1"/>
  <c r="P1162" i="26" s="1"/>
  <c r="U1161" i="26"/>
  <c r="T1161" i="26"/>
  <c r="V1161" i="26" s="1"/>
  <c r="W1161" i="26" s="1"/>
  <c r="P1161" i="26" s="1"/>
  <c r="U1160" i="26"/>
  <c r="T1160" i="26"/>
  <c r="V1160" i="26" s="1"/>
  <c r="W1160" i="26" s="1"/>
  <c r="P1160" i="26" s="1"/>
  <c r="U1159" i="26"/>
  <c r="T1159" i="26"/>
  <c r="V1159" i="26" s="1"/>
  <c r="W1159" i="26" s="1"/>
  <c r="P1159" i="26" s="1"/>
  <c r="U1158" i="26"/>
  <c r="T1158" i="26"/>
  <c r="V1158" i="26" s="1"/>
  <c r="W1158" i="26" s="1"/>
  <c r="P1158" i="26" s="1"/>
  <c r="U1157" i="26"/>
  <c r="T1157" i="26"/>
  <c r="V1157" i="26" s="1"/>
  <c r="W1157" i="26" s="1"/>
  <c r="P1157" i="26" s="1"/>
  <c r="U1156" i="26"/>
  <c r="T1156" i="26"/>
  <c r="V1156" i="26" s="1"/>
  <c r="W1156" i="26" s="1"/>
  <c r="P1156" i="26" s="1"/>
  <c r="U1155" i="26"/>
  <c r="T1155" i="26"/>
  <c r="V1155" i="26" s="1"/>
  <c r="W1155" i="26" s="1"/>
  <c r="P1155" i="26" s="1"/>
  <c r="U1154" i="26"/>
  <c r="T1154" i="26"/>
  <c r="V1154" i="26" s="1"/>
  <c r="W1154" i="26" s="1"/>
  <c r="P1154" i="26" s="1"/>
  <c r="U1153" i="26"/>
  <c r="T1153" i="26"/>
  <c r="V1153" i="26" s="1"/>
  <c r="W1153" i="26" s="1"/>
  <c r="P1153" i="26" s="1"/>
  <c r="U1152" i="26"/>
  <c r="T1152" i="26"/>
  <c r="V1152" i="26" s="1"/>
  <c r="W1152" i="26" s="1"/>
  <c r="P1152" i="26" s="1"/>
  <c r="U1151" i="26"/>
  <c r="T1151" i="26"/>
  <c r="V1151" i="26" s="1"/>
  <c r="W1151" i="26" s="1"/>
  <c r="P1151" i="26" s="1"/>
  <c r="U1150" i="26"/>
  <c r="T1150" i="26"/>
  <c r="V1150" i="26" s="1"/>
  <c r="W1150" i="26" s="1"/>
  <c r="P1150" i="26" s="1"/>
  <c r="U1149" i="26"/>
  <c r="T1149" i="26"/>
  <c r="V1149" i="26" s="1"/>
  <c r="W1149" i="26" s="1"/>
  <c r="P1149" i="26" s="1"/>
  <c r="U1148" i="26"/>
  <c r="T1148" i="26"/>
  <c r="V1148" i="26" s="1"/>
  <c r="W1148" i="26" s="1"/>
  <c r="P1148" i="26" s="1"/>
  <c r="U1147" i="26"/>
  <c r="T1147" i="26"/>
  <c r="V1147" i="26" s="1"/>
  <c r="W1147" i="26" s="1"/>
  <c r="P1147" i="26" s="1"/>
  <c r="U1146" i="26"/>
  <c r="T1146" i="26"/>
  <c r="V1146" i="26" s="1"/>
  <c r="W1146" i="26" s="1"/>
  <c r="P1146" i="26" s="1"/>
  <c r="U1145" i="26"/>
  <c r="T1145" i="26"/>
  <c r="V1145" i="26" s="1"/>
  <c r="W1145" i="26" s="1"/>
  <c r="P1145" i="26" s="1"/>
  <c r="U1144" i="26"/>
  <c r="T1144" i="26"/>
  <c r="V1144" i="26" s="1"/>
  <c r="W1144" i="26" s="1"/>
  <c r="P1144" i="26" s="1"/>
  <c r="U1143" i="26"/>
  <c r="T1143" i="26"/>
  <c r="V1143" i="26" s="1"/>
  <c r="W1143" i="26" s="1"/>
  <c r="P1143" i="26" s="1"/>
  <c r="U1142" i="26"/>
  <c r="T1142" i="26"/>
  <c r="V1142" i="26" s="1"/>
  <c r="W1142" i="26" s="1"/>
  <c r="P1142" i="26" s="1"/>
  <c r="U1141" i="26"/>
  <c r="T1141" i="26"/>
  <c r="V1141" i="26" s="1"/>
  <c r="W1141" i="26" s="1"/>
  <c r="P1141" i="26" s="1"/>
  <c r="U1140" i="26"/>
  <c r="T1140" i="26"/>
  <c r="V1140" i="26" s="1"/>
  <c r="W1140" i="26" s="1"/>
  <c r="P1140" i="26" s="1"/>
  <c r="U1139" i="26"/>
  <c r="T1139" i="26"/>
  <c r="V1139" i="26" s="1"/>
  <c r="W1139" i="26" s="1"/>
  <c r="P1139" i="26" s="1"/>
  <c r="U1138" i="26"/>
  <c r="T1138" i="26"/>
  <c r="V1138" i="26" s="1"/>
  <c r="W1138" i="26" s="1"/>
  <c r="P1138" i="26" s="1"/>
  <c r="U1137" i="26"/>
  <c r="T1137" i="26"/>
  <c r="V1137" i="26" s="1"/>
  <c r="W1137" i="26" s="1"/>
  <c r="P1137" i="26" s="1"/>
  <c r="U1136" i="26"/>
  <c r="T1136" i="26"/>
  <c r="V1136" i="26" s="1"/>
  <c r="W1136" i="26" s="1"/>
  <c r="P1136" i="26" s="1"/>
  <c r="U1135" i="26"/>
  <c r="T1135" i="26"/>
  <c r="V1135" i="26" s="1"/>
  <c r="W1135" i="26" s="1"/>
  <c r="P1135" i="26" s="1"/>
  <c r="U1134" i="26"/>
  <c r="T1134" i="26"/>
  <c r="V1134" i="26" s="1"/>
  <c r="W1134" i="26" s="1"/>
  <c r="P1134" i="26" s="1"/>
  <c r="U1133" i="26"/>
  <c r="T1133" i="26"/>
  <c r="V1133" i="26" s="1"/>
  <c r="W1133" i="26" s="1"/>
  <c r="P1133" i="26" s="1"/>
  <c r="U1132" i="26"/>
  <c r="T1132" i="26"/>
  <c r="V1132" i="26" s="1"/>
  <c r="W1132" i="26" s="1"/>
  <c r="P1132" i="26" s="1"/>
  <c r="U1131" i="26"/>
  <c r="T1131" i="26"/>
  <c r="V1131" i="26" s="1"/>
  <c r="W1131" i="26" s="1"/>
  <c r="P1131" i="26" s="1"/>
  <c r="U1130" i="26"/>
  <c r="T1130" i="26"/>
  <c r="V1130" i="26" s="1"/>
  <c r="W1130" i="26" s="1"/>
  <c r="P1130" i="26" s="1"/>
  <c r="U1129" i="26"/>
  <c r="T1129" i="26"/>
  <c r="V1129" i="26" s="1"/>
  <c r="W1129" i="26" s="1"/>
  <c r="P1129" i="26" s="1"/>
  <c r="U1128" i="26"/>
  <c r="T1128" i="26"/>
  <c r="V1128" i="26" s="1"/>
  <c r="W1128" i="26" s="1"/>
  <c r="P1128" i="26" s="1"/>
  <c r="U1127" i="26"/>
  <c r="T1127" i="26"/>
  <c r="V1127" i="26" s="1"/>
  <c r="W1127" i="26" s="1"/>
  <c r="P1127" i="26" s="1"/>
  <c r="U1126" i="26"/>
  <c r="T1126" i="26"/>
  <c r="V1126" i="26" s="1"/>
  <c r="W1126" i="26" s="1"/>
  <c r="P1126" i="26" s="1"/>
  <c r="U1125" i="26"/>
  <c r="T1125" i="26"/>
  <c r="V1125" i="26" s="1"/>
  <c r="W1125" i="26" s="1"/>
  <c r="P1125" i="26" s="1"/>
  <c r="U1124" i="26"/>
  <c r="T1124" i="26"/>
  <c r="U1123" i="26"/>
  <c r="T1123" i="26"/>
  <c r="U1122" i="26"/>
  <c r="T1122" i="26"/>
  <c r="V1122" i="26" s="1"/>
  <c r="W1122" i="26" s="1"/>
  <c r="P1122" i="26" s="1"/>
  <c r="S1124" i="26"/>
  <c r="V1121" i="26"/>
  <c r="W1121" i="26" s="1"/>
  <c r="P1121" i="26" s="1"/>
  <c r="S1121" i="26"/>
  <c r="DM27291" i="26"/>
  <c r="DN27291" i="26"/>
  <c r="DK27168" i="26"/>
  <c r="CP19823" i="26"/>
  <c r="CR19823" i="26" s="1"/>
  <c r="CP19826" i="26"/>
  <c r="CR19826" i="26" s="1"/>
  <c r="CP19825" i="26"/>
  <c r="CP19824" i="26"/>
  <c r="CR19824" i="26" s="1"/>
  <c r="CP22122" i="26"/>
  <c r="CR22122" i="26" s="1"/>
  <c r="CP22121" i="26"/>
  <c r="CR22121" i="26" s="1"/>
  <c r="CP22120" i="26"/>
  <c r="CP22119" i="26"/>
  <c r="CR22119" i="26" s="1"/>
  <c r="CP22118" i="26"/>
  <c r="CR22118" i="26" s="1"/>
  <c r="CP22117" i="26"/>
  <c r="CP22116" i="26"/>
  <c r="CR22116" i="26" s="1"/>
  <c r="CP22115" i="26"/>
  <c r="CR22115" i="26" s="1"/>
  <c r="CP22114" i="26"/>
  <c r="CR22114" i="26" s="1"/>
  <c r="CP22113" i="26"/>
  <c r="CR22113" i="26" s="1"/>
  <c r="CP22112" i="26"/>
  <c r="CR22112" i="26" s="1"/>
  <c r="CP22111" i="26"/>
  <c r="CR22111" i="26" s="1"/>
  <c r="CP22110" i="26"/>
  <c r="CR22110" i="26" s="1"/>
  <c r="CP22109" i="26"/>
  <c r="CR22109" i="26" s="1"/>
  <c r="CP22108" i="26"/>
  <c r="CR22108" i="26" s="1"/>
  <c r="CP22107" i="26"/>
  <c r="CR22107" i="26" s="1"/>
  <c r="CP22106" i="26"/>
  <c r="CR22106" i="26" s="1"/>
  <c r="CP22105" i="26"/>
  <c r="CR22105" i="26" s="1"/>
  <c r="CP22104" i="26"/>
  <c r="CR22104" i="26" s="1"/>
  <c r="CP22103" i="26"/>
  <c r="CP22102" i="26"/>
  <c r="CP22101" i="26"/>
  <c r="CR22101" i="26" s="1"/>
  <c r="CP22100" i="26"/>
  <c r="CR22100" i="26" s="1"/>
  <c r="CP22099" i="26"/>
  <c r="CR22099" i="26" s="1"/>
  <c r="CP22098" i="26"/>
  <c r="CP22097" i="26"/>
  <c r="CR22097" i="26" s="1"/>
  <c r="CP22096" i="26"/>
  <c r="CR22096" i="26" s="1"/>
  <c r="CP22095" i="26"/>
  <c r="CR22095" i="26" s="1"/>
  <c r="CP22094" i="26"/>
  <c r="CR22094" i="26" s="1"/>
  <c r="CP22093" i="26"/>
  <c r="CP22092" i="26"/>
  <c r="CP22091" i="26"/>
  <c r="CP22090" i="26"/>
  <c r="CP22089" i="26"/>
  <c r="CP22088" i="26"/>
  <c r="CP22087" i="26"/>
  <c r="CR22087" i="26" s="1"/>
  <c r="CP22086" i="26"/>
  <c r="CR22086" i="26" s="1"/>
  <c r="CP22085" i="26"/>
  <c r="CR22085" i="26" s="1"/>
  <c r="CP22084" i="26"/>
  <c r="CP22083" i="26"/>
  <c r="CR22083" i="26" s="1"/>
  <c r="CP22082" i="26"/>
  <c r="CR22082" i="26" s="1"/>
  <c r="CP22081" i="26"/>
  <c r="CP22080" i="26"/>
  <c r="CR22080" i="26" s="1"/>
  <c r="CP22079" i="26"/>
  <c r="CR22079" i="26" s="1"/>
  <c r="CP22078" i="26"/>
  <c r="CP22077" i="26"/>
  <c r="CP22076" i="26"/>
  <c r="CR22076" i="26" s="1"/>
  <c r="CP22075" i="26"/>
  <c r="CR22075" i="26" s="1"/>
  <c r="CP22074" i="26"/>
  <c r="CR22074" i="26" s="1"/>
  <c r="CP22073" i="26"/>
  <c r="CR22073" i="26" s="1"/>
  <c r="CP22072" i="26"/>
  <c r="CR22072" i="26" s="1"/>
  <c r="CP22071" i="26"/>
  <c r="CR22071" i="26" s="1"/>
  <c r="CP22070" i="26"/>
  <c r="CP22069" i="26"/>
  <c r="CR22069" i="26" s="1"/>
  <c r="CP22068" i="26"/>
  <c r="CR22068" i="26" s="1"/>
  <c r="CP22067" i="26"/>
  <c r="CR22067" i="26" s="1"/>
  <c r="CP22066" i="26"/>
  <c r="CR22066" i="26" s="1"/>
  <c r="CP22065" i="26"/>
  <c r="CR22065" i="26" s="1"/>
  <c r="CP22064" i="26"/>
  <c r="CR22064" i="26" s="1"/>
  <c r="CP22063" i="26"/>
  <c r="CP22062" i="26"/>
  <c r="CR22062" i="26" s="1"/>
  <c r="CP22061" i="26"/>
  <c r="CR22061" i="26" s="1"/>
  <c r="CP22060" i="26"/>
  <c r="CR22060" i="26" s="1"/>
  <c r="CP22059" i="26"/>
  <c r="CR22059" i="26" s="1"/>
  <c r="CP22058" i="26"/>
  <c r="CR22058" i="26" s="1"/>
  <c r="CP22057" i="26"/>
  <c r="CP22056" i="26"/>
  <c r="CP22055" i="26"/>
  <c r="CR22055" i="26" s="1"/>
  <c r="CP22054" i="26"/>
  <c r="CR22054" i="26" s="1"/>
  <c r="CP22053" i="26"/>
  <c r="CP22052" i="26"/>
  <c r="CR22052" i="26" s="1"/>
  <c r="CP22051" i="26"/>
  <c r="CR22051" i="26" s="1"/>
  <c r="CP22050" i="26"/>
  <c r="CR22050" i="26" s="1"/>
  <c r="CP22049" i="26"/>
  <c r="CR22049" i="26" s="1"/>
  <c r="CP22048" i="26"/>
  <c r="CR22048" i="26" s="1"/>
  <c r="CP22047" i="26"/>
  <c r="CR22047" i="26" s="1"/>
  <c r="CP22046" i="26"/>
  <c r="CR22046" i="26" s="1"/>
  <c r="CP22045" i="26"/>
  <c r="CR22045" i="26" s="1"/>
  <c r="CP22044" i="26"/>
  <c r="CR22044" i="26" s="1"/>
  <c r="CP22043" i="26"/>
  <c r="CP22042" i="26"/>
  <c r="CP22041" i="26"/>
  <c r="CR22041" i="26" s="1"/>
  <c r="CP22040" i="26"/>
  <c r="CP22039" i="26"/>
  <c r="CP22038" i="26"/>
  <c r="CR22038" i="26" s="1"/>
  <c r="CP22037" i="26"/>
  <c r="CP22036" i="26"/>
  <c r="CR22036" i="26" s="1"/>
  <c r="CP22035" i="26"/>
  <c r="CR22035" i="26" s="1"/>
  <c r="CP22034" i="26"/>
  <c r="CP22033" i="26"/>
  <c r="CP22032" i="26"/>
  <c r="CR22032" i="26" s="1"/>
  <c r="CP22031" i="26"/>
  <c r="CR22031" i="26" s="1"/>
  <c r="CP22030" i="26"/>
  <c r="CP22029" i="26"/>
  <c r="CP22028" i="26"/>
  <c r="CR22028" i="26" s="1"/>
  <c r="CP22027" i="26"/>
  <c r="CR22027" i="26" s="1"/>
  <c r="CP22026" i="26"/>
  <c r="CP22025" i="26"/>
  <c r="CR22025" i="26" s="1"/>
  <c r="CP22024" i="26"/>
  <c r="CR22024" i="26" s="1"/>
  <c r="CP22023" i="26"/>
  <c r="CR22023" i="26" s="1"/>
  <c r="CP22022" i="26"/>
  <c r="CP22021" i="26"/>
  <c r="CR22021" i="26" s="1"/>
  <c r="CP22020" i="26"/>
  <c r="CR22020" i="26" s="1"/>
  <c r="CP22019" i="26"/>
  <c r="CP22018" i="26"/>
  <c r="CR22018" i="26" s="1"/>
  <c r="CP22017" i="26"/>
  <c r="CR22017" i="26" s="1"/>
  <c r="CP22016" i="26"/>
  <c r="CP22015" i="26"/>
  <c r="CP22014" i="26"/>
  <c r="CR22014" i="26" s="1"/>
  <c r="CP22013" i="26"/>
  <c r="CR22013" i="26" s="1"/>
  <c r="CP22012" i="26"/>
  <c r="CR22012" i="26" s="1"/>
  <c r="CP22011" i="26"/>
  <c r="CR22011" i="26" s="1"/>
  <c r="CP22010" i="26"/>
  <c r="CR22010" i="26" s="1"/>
  <c r="CP22009" i="26"/>
  <c r="CR22009" i="26" s="1"/>
  <c r="CP22008" i="26"/>
  <c r="CR22008" i="26" s="1"/>
  <c r="CP22007" i="26"/>
  <c r="CR22007" i="26" s="1"/>
  <c r="CP22006" i="26"/>
  <c r="CR22006" i="26" s="1"/>
  <c r="CP22005" i="26"/>
  <c r="CR22005" i="26" s="1"/>
  <c r="CP22004" i="26"/>
  <c r="CR22004" i="26" s="1"/>
  <c r="CP22003" i="26"/>
  <c r="CR22003" i="26" s="1"/>
  <c r="CP22002" i="26"/>
  <c r="CR22002" i="26" s="1"/>
  <c r="CP22001" i="26"/>
  <c r="CP22000" i="26"/>
  <c r="CR22000" i="26" s="1"/>
  <c r="CP21999" i="26"/>
  <c r="CR21999" i="26" s="1"/>
  <c r="CP21998" i="26"/>
  <c r="CP21997" i="26"/>
  <c r="CR21997" i="26" s="1"/>
  <c r="CP21996" i="26"/>
  <c r="CR21996" i="26" s="1"/>
  <c r="CP21995" i="26"/>
  <c r="CR21995" i="26" s="1"/>
  <c r="CP21994" i="26"/>
  <c r="CR21994" i="26" s="1"/>
  <c r="CP21993" i="26"/>
  <c r="CR21993" i="26" s="1"/>
  <c r="CP21992" i="26"/>
  <c r="CR21992" i="26" s="1"/>
  <c r="CP21991" i="26"/>
  <c r="CR21991" i="26" s="1"/>
  <c r="CP21990" i="26"/>
  <c r="CR21990" i="26" s="1"/>
  <c r="CP21989" i="26"/>
  <c r="CR21989" i="26" s="1"/>
  <c r="CP21988" i="26"/>
  <c r="CR21988" i="26" s="1"/>
  <c r="CP21987" i="26"/>
  <c r="CP21986" i="26"/>
  <c r="CR21986" i="26" s="1"/>
  <c r="CP21985" i="26"/>
  <c r="CR21985" i="26" s="1"/>
  <c r="CP21984" i="26"/>
  <c r="CR21984" i="26" s="1"/>
  <c r="CP21983" i="26"/>
  <c r="CP21982" i="26"/>
  <c r="CR21982" i="26" s="1"/>
  <c r="CP21981" i="26"/>
  <c r="CR21981" i="26" s="1"/>
  <c r="CP21980" i="26"/>
  <c r="CP21979" i="26"/>
  <c r="CR21979" i="26" s="1"/>
  <c r="CP21978" i="26"/>
  <c r="CR21978" i="26" s="1"/>
  <c r="CP21977" i="26"/>
  <c r="CP21976" i="26"/>
  <c r="CP21975" i="26"/>
  <c r="CR21975" i="26" s="1"/>
  <c r="CP21974" i="26"/>
  <c r="CP21973" i="26"/>
  <c r="CP21972" i="26"/>
  <c r="CR21972" i="26" s="1"/>
  <c r="CP21971" i="26"/>
  <c r="CR21971" i="26" s="1"/>
  <c r="CP21970" i="26"/>
  <c r="CP21969" i="26"/>
  <c r="CR21969" i="26" s="1"/>
  <c r="CP21968" i="26"/>
  <c r="CR21968" i="26" s="1"/>
  <c r="CP21967" i="26"/>
  <c r="CP21966" i="26"/>
  <c r="CR21966" i="26" s="1"/>
  <c r="CP21965" i="26"/>
  <c r="CR21965" i="26" s="1"/>
  <c r="CP21964" i="26"/>
  <c r="CR21964" i="26" s="1"/>
  <c r="CP21963" i="26"/>
  <c r="CR21963" i="26" s="1"/>
  <c r="CP21962" i="26"/>
  <c r="CR21962" i="26" s="1"/>
  <c r="CP21961" i="26"/>
  <c r="CR21961" i="26" s="1"/>
  <c r="CP21960" i="26"/>
  <c r="CR21960" i="26" s="1"/>
  <c r="CP21959" i="26"/>
  <c r="CP21958" i="26"/>
  <c r="CR21958" i="26" s="1"/>
  <c r="CP21957" i="26"/>
  <c r="CR21957" i="26" s="1"/>
  <c r="CP21956" i="26"/>
  <c r="CR21956" i="26" s="1"/>
  <c r="CP21955" i="26"/>
  <c r="CR21955" i="26" s="1"/>
  <c r="CP21954" i="26"/>
  <c r="CR21954" i="26" s="1"/>
  <c r="CP21953" i="26"/>
  <c r="CR21953" i="26" s="1"/>
  <c r="CP21952" i="26"/>
  <c r="CR21952" i="26" s="1"/>
  <c r="CP21951" i="26"/>
  <c r="CR21951" i="26" s="1"/>
  <c r="CP21950" i="26"/>
  <c r="CR21950" i="26" s="1"/>
  <c r="CP21949" i="26"/>
  <c r="CP21948" i="26"/>
  <c r="CR21948" i="26" s="1"/>
  <c r="CP21947" i="26"/>
  <c r="CR21947" i="26" s="1"/>
  <c r="CP21946" i="26"/>
  <c r="CR21946" i="26" s="1"/>
  <c r="CP21945" i="26"/>
  <c r="CR21945" i="26" s="1"/>
  <c r="CP21944" i="26"/>
  <c r="CR21944" i="26" s="1"/>
  <c r="CP21943" i="26"/>
  <c r="CP21942" i="26"/>
  <c r="CP21941" i="26"/>
  <c r="CR21941" i="26" s="1"/>
  <c r="CP21940" i="26"/>
  <c r="CP21939" i="26"/>
  <c r="CP21938" i="26"/>
  <c r="CR21938" i="26" s="1"/>
  <c r="CP21937" i="26"/>
  <c r="CR21937" i="26" s="1"/>
  <c r="CP21936" i="26"/>
  <c r="CP21935" i="26"/>
  <c r="CR21935" i="26" s="1"/>
  <c r="CP21934" i="26"/>
  <c r="CR21934" i="26" s="1"/>
  <c r="CP21933" i="26"/>
  <c r="CP21932" i="26"/>
  <c r="CR21932" i="26" s="1"/>
  <c r="CP21931" i="26"/>
  <c r="CR21931" i="26" s="1"/>
  <c r="CP21930" i="26"/>
  <c r="CR21930" i="26" s="1"/>
  <c r="CP21929" i="26"/>
  <c r="CR21929" i="26" s="1"/>
  <c r="CP21928" i="26"/>
  <c r="CR21928" i="26" s="1"/>
  <c r="CP21927" i="26"/>
  <c r="CR21927" i="26" s="1"/>
  <c r="CP21926" i="26"/>
  <c r="CR21926" i="26" s="1"/>
  <c r="CP21925" i="26"/>
  <c r="CR21925" i="26" s="1"/>
  <c r="CP21924" i="26"/>
  <c r="CR21924" i="26" s="1"/>
  <c r="CP21923" i="26"/>
  <c r="CR21923" i="26" s="1"/>
  <c r="CP21922" i="26"/>
  <c r="CR21922" i="26" s="1"/>
  <c r="CP21921" i="26"/>
  <c r="CP21920" i="26"/>
  <c r="CR21920" i="26" s="1"/>
  <c r="CP21919" i="26"/>
  <c r="CR21919" i="26" s="1"/>
  <c r="CP21918" i="26"/>
  <c r="CP21917" i="26"/>
  <c r="CP21916" i="26"/>
  <c r="CR21916" i="26" s="1"/>
  <c r="CP21915" i="26"/>
  <c r="CR21915" i="26" s="1"/>
  <c r="CP21914" i="26"/>
  <c r="CP21913" i="26"/>
  <c r="CR21913" i="26" s="1"/>
  <c r="CP21912" i="26"/>
  <c r="CR21912" i="26" s="1"/>
  <c r="CP21911" i="26"/>
  <c r="CR21911" i="26" s="1"/>
  <c r="CP21910" i="26"/>
  <c r="CR21910" i="26" s="1"/>
  <c r="CP21909" i="26"/>
  <c r="CR21909" i="26" s="1"/>
  <c r="CP21908" i="26"/>
  <c r="CR21908" i="26" s="1"/>
  <c r="CP21907" i="26"/>
  <c r="CR21907" i="26" s="1"/>
  <c r="CP21906" i="26"/>
  <c r="CR21906" i="26" s="1"/>
  <c r="CP21905" i="26"/>
  <c r="CR21905" i="26" s="1"/>
  <c r="CP21904" i="26"/>
  <c r="CR21904" i="26" s="1"/>
  <c r="CP21903" i="26"/>
  <c r="CP21902" i="26"/>
  <c r="CR21902" i="26" s="1"/>
  <c r="CP21901" i="26"/>
  <c r="CR21901" i="26" s="1"/>
  <c r="CP21900" i="26"/>
  <c r="CP21899" i="26"/>
  <c r="CP21898" i="26"/>
  <c r="CP21897" i="26"/>
  <c r="CR21897" i="26" s="1"/>
  <c r="CP21896" i="26"/>
  <c r="CR21896" i="26" s="1"/>
  <c r="CP21895" i="26"/>
  <c r="CP21894" i="26"/>
  <c r="CP21893" i="26"/>
  <c r="CR21893" i="26" s="1"/>
  <c r="CP21892" i="26"/>
  <c r="CR21892" i="26" s="1"/>
  <c r="CP21891" i="26"/>
  <c r="CP21890" i="26"/>
  <c r="CR21890" i="26" s="1"/>
  <c r="CP21889" i="26"/>
  <c r="CP21888" i="26"/>
  <c r="CP21887" i="26"/>
  <c r="CP21886" i="26"/>
  <c r="CR21886" i="26" s="1"/>
  <c r="CP21885" i="26"/>
  <c r="CP21884" i="26"/>
  <c r="CR21884" i="26" s="1"/>
  <c r="CP21883" i="26"/>
  <c r="CP21882" i="26"/>
  <c r="CR21882" i="26" s="1"/>
  <c r="CP21881" i="26"/>
  <c r="CP21880" i="26"/>
  <c r="CR21880" i="26" s="1"/>
  <c r="CP21879" i="26"/>
  <c r="CR21879" i="26" s="1"/>
  <c r="CP21878" i="26"/>
  <c r="CP21877" i="26"/>
  <c r="CP21876" i="26"/>
  <c r="CP21875" i="26"/>
  <c r="CR21875" i="26" s="1"/>
  <c r="CP21874" i="26"/>
  <c r="CR21874" i="26" s="1"/>
  <c r="CP21873" i="26"/>
  <c r="CR21873" i="26" s="1"/>
  <c r="CP21872" i="26"/>
  <c r="CP21871" i="26"/>
  <c r="CP21870" i="26"/>
  <c r="CR21870" i="26" s="1"/>
  <c r="CP21869" i="26"/>
  <c r="CP21868" i="26"/>
  <c r="CP21867" i="26"/>
  <c r="CP21866" i="26"/>
  <c r="CR21866" i="26" s="1"/>
  <c r="CP21865" i="26"/>
  <c r="CR21865" i="26" s="1"/>
  <c r="CP21864" i="26"/>
  <c r="CP21863" i="26"/>
  <c r="CP21862" i="26"/>
  <c r="CP21861" i="26"/>
  <c r="CP21860" i="26"/>
  <c r="CR21860" i="26" s="1"/>
  <c r="CP21859" i="26"/>
  <c r="CR21859" i="26" s="1"/>
  <c r="CP21858" i="26"/>
  <c r="CR21858" i="26" s="1"/>
  <c r="CP21857" i="26"/>
  <c r="CR21857" i="26" s="1"/>
  <c r="CP21856" i="26"/>
  <c r="CP21855" i="26"/>
  <c r="CP21854" i="26"/>
  <c r="CP21853" i="26"/>
  <c r="CR21853" i="26" s="1"/>
  <c r="CP21852" i="26"/>
  <c r="CR21852" i="26" s="1"/>
  <c r="CP21851" i="26"/>
  <c r="CR21851" i="26" s="1"/>
  <c r="CP21850" i="26"/>
  <c r="CP21849" i="26"/>
  <c r="CR21849" i="26" s="1"/>
  <c r="CP21848" i="26"/>
  <c r="CR21848" i="26" s="1"/>
  <c r="CP21847" i="26"/>
  <c r="CP21846" i="26"/>
  <c r="CR21846" i="26" s="1"/>
  <c r="CP21845" i="26"/>
  <c r="CP21844" i="26"/>
  <c r="CR21844" i="26" s="1"/>
  <c r="CP21843" i="26"/>
  <c r="CR21843" i="26" s="1"/>
  <c r="CP21842" i="26"/>
  <c r="CR21842" i="26" s="1"/>
  <c r="CP21841" i="26"/>
  <c r="CR21841" i="26" s="1"/>
  <c r="CP21840" i="26"/>
  <c r="CR21840" i="26" s="1"/>
  <c r="CP21839" i="26"/>
  <c r="CP21838" i="26"/>
  <c r="CR21838" i="26" s="1"/>
  <c r="CP21837" i="26"/>
  <c r="CR21837" i="26" s="1"/>
  <c r="CP21836" i="26"/>
  <c r="CR21836" i="26" s="1"/>
  <c r="CP21835" i="26"/>
  <c r="CP21834" i="26"/>
  <c r="CR21834" i="26" s="1"/>
  <c r="CP21833" i="26"/>
  <c r="CP21832" i="26"/>
  <c r="CP21831" i="26"/>
  <c r="CP21830" i="26"/>
  <c r="CR21830" i="26" s="1"/>
  <c r="CP21829" i="26"/>
  <c r="CR21829" i="26" s="1"/>
  <c r="CP21828" i="26"/>
  <c r="CR21828" i="26" s="1"/>
  <c r="CP21827" i="26"/>
  <c r="CP21826" i="26"/>
  <c r="CP21825" i="26"/>
  <c r="CP21824" i="26"/>
  <c r="CR21824" i="26" s="1"/>
  <c r="CP21823" i="26"/>
  <c r="CR21823" i="26" s="1"/>
  <c r="CP21822" i="26"/>
  <c r="CR21822" i="26" s="1"/>
  <c r="CP21821" i="26"/>
  <c r="CR21821" i="26" s="1"/>
  <c r="CP21820" i="26"/>
  <c r="CR21820" i="26" s="1"/>
  <c r="CP21819" i="26"/>
  <c r="CP21818" i="26"/>
  <c r="CR21818" i="26" s="1"/>
  <c r="CP21817" i="26"/>
  <c r="CR21817" i="26" s="1"/>
  <c r="CP21816" i="26"/>
  <c r="CR21816" i="26" s="1"/>
  <c r="CP21815" i="26"/>
  <c r="CR21815" i="26" s="1"/>
  <c r="CP21814" i="26"/>
  <c r="CR21814" i="26" s="1"/>
  <c r="CP21813" i="26"/>
  <c r="CP21812" i="26"/>
  <c r="CP21811" i="26"/>
  <c r="CR21811" i="26" s="1"/>
  <c r="CP21810" i="26"/>
  <c r="CR21810" i="26" s="1"/>
  <c r="CP21809" i="26"/>
  <c r="CR21809" i="26" s="1"/>
  <c r="CP21808" i="26"/>
  <c r="CP21807" i="26"/>
  <c r="CP21806" i="26"/>
  <c r="CP21805" i="26"/>
  <c r="CR21805" i="26" s="1"/>
  <c r="CP21804" i="26"/>
  <c r="CR21804" i="26" s="1"/>
  <c r="CP21803" i="26"/>
  <c r="CR21803" i="26" s="1"/>
  <c r="CP21802" i="26"/>
  <c r="CR21802" i="26" s="1"/>
  <c r="CP21801" i="26"/>
  <c r="CR21801" i="26" s="1"/>
  <c r="CP21800" i="26"/>
  <c r="CR21800" i="26" s="1"/>
  <c r="CP21799" i="26"/>
  <c r="CP21798" i="26"/>
  <c r="CP21797" i="26"/>
  <c r="CR21797" i="26" s="1"/>
  <c r="CP21796" i="26"/>
  <c r="CR21796" i="26" s="1"/>
  <c r="CP21795" i="26"/>
  <c r="CR21795" i="26" s="1"/>
  <c r="CP21794" i="26"/>
  <c r="CR21794" i="26" s="1"/>
  <c r="CP21793" i="26"/>
  <c r="CR21793" i="26" s="1"/>
  <c r="CP21792" i="26"/>
  <c r="CR21792" i="26" s="1"/>
  <c r="CP21791" i="26"/>
  <c r="CP21790" i="26"/>
  <c r="CR21790" i="26" s="1"/>
  <c r="CP21789" i="26"/>
  <c r="CR21789" i="26" s="1"/>
  <c r="CP21788" i="26"/>
  <c r="CR21788" i="26" s="1"/>
  <c r="CP21787" i="26"/>
  <c r="CP21786" i="26"/>
  <c r="CP21785" i="26"/>
  <c r="CP21784" i="26"/>
  <c r="CR21784" i="26" s="1"/>
  <c r="CP21783" i="26"/>
  <c r="CR21783" i="26" s="1"/>
  <c r="CP21782" i="26"/>
  <c r="CR21782" i="26" s="1"/>
  <c r="CP21781" i="26"/>
  <c r="CR21781" i="26" s="1"/>
  <c r="CP21780" i="26"/>
  <c r="CP21779" i="26"/>
  <c r="CP21778" i="26"/>
  <c r="CR21778" i="26" s="1"/>
  <c r="CP21777" i="26"/>
  <c r="CR21777" i="26" s="1"/>
  <c r="CP21776" i="26"/>
  <c r="CP21775" i="26"/>
  <c r="CR21775" i="26" s="1"/>
  <c r="CP21774" i="26"/>
  <c r="CR21774" i="26" s="1"/>
  <c r="CP21773" i="26"/>
  <c r="CP21772" i="26"/>
  <c r="CR21772" i="26" s="1"/>
  <c r="CP21771" i="26"/>
  <c r="CR21771" i="26" s="1"/>
  <c r="CP21770" i="26"/>
  <c r="CR21770" i="26" s="1"/>
  <c r="CP21769" i="26"/>
  <c r="CR21769" i="26" s="1"/>
  <c r="CP21768" i="26"/>
  <c r="CR21768" i="26" s="1"/>
  <c r="CP21767" i="26"/>
  <c r="CP21766" i="26"/>
  <c r="CR21766" i="26" s="1"/>
  <c r="CP21765" i="26"/>
  <c r="CP21764" i="26"/>
  <c r="CP21763" i="26"/>
  <c r="CR21763" i="26" s="1"/>
  <c r="CP21762" i="26"/>
  <c r="CR21762" i="26" s="1"/>
  <c r="CP21761" i="26"/>
  <c r="CP21760" i="26"/>
  <c r="CP21759" i="26"/>
  <c r="CP21758" i="26"/>
  <c r="CP21757" i="26"/>
  <c r="CR21757" i="26" s="1"/>
  <c r="CP21756" i="26"/>
  <c r="CR21756" i="26" s="1"/>
  <c r="CP21755" i="26"/>
  <c r="CP21754" i="26"/>
  <c r="CR21754" i="26" s="1"/>
  <c r="CP21753" i="26"/>
  <c r="CR21753" i="26" s="1"/>
  <c r="CP21752" i="26"/>
  <c r="CR21752" i="26" s="1"/>
  <c r="CP21751" i="26"/>
  <c r="CR21751" i="26" s="1"/>
  <c r="CP21750" i="26"/>
  <c r="CP21749" i="26"/>
  <c r="CR21749" i="26" s="1"/>
  <c r="CP21748" i="26"/>
  <c r="CP21747" i="26"/>
  <c r="CP21746" i="26"/>
  <c r="CR21746" i="26" s="1"/>
  <c r="CP21745" i="26"/>
  <c r="CR21745" i="26" s="1"/>
  <c r="CP21744" i="26"/>
  <c r="CR21744" i="26" s="1"/>
  <c r="CP21743" i="26"/>
  <c r="CR21743" i="26" s="1"/>
  <c r="CP21742" i="26"/>
  <c r="CR21742" i="26" s="1"/>
  <c r="CP21741" i="26"/>
  <c r="CR21741" i="26" s="1"/>
  <c r="CP21740" i="26"/>
  <c r="CR21740" i="26" s="1"/>
  <c r="CP21739" i="26"/>
  <c r="CP21738" i="26"/>
  <c r="CP21737" i="26"/>
  <c r="CP21736" i="26"/>
  <c r="CR21736" i="26" s="1"/>
  <c r="CP21735" i="26"/>
  <c r="CP21734" i="26"/>
  <c r="CR21734" i="26" s="1"/>
  <c r="CP21733" i="26"/>
  <c r="CR21733" i="26" s="1"/>
  <c r="CP21732" i="26"/>
  <c r="CP21731" i="26"/>
  <c r="CR21731" i="26" s="1"/>
  <c r="CP21730" i="26"/>
  <c r="CP21729" i="26"/>
  <c r="CR21729" i="26" s="1"/>
  <c r="CP21728" i="26"/>
  <c r="CP21727" i="26"/>
  <c r="CR21727" i="26" s="1"/>
  <c r="CP21726" i="26"/>
  <c r="CR21726" i="26" s="1"/>
  <c r="CP21725" i="26"/>
  <c r="CP21724" i="26"/>
  <c r="CR21724" i="26" s="1"/>
  <c r="CP21723" i="26"/>
  <c r="CR21723" i="26" s="1"/>
  <c r="CP21722" i="26"/>
  <c r="CR21722" i="26" s="1"/>
  <c r="CP21721" i="26"/>
  <c r="CR21721" i="26" s="1"/>
  <c r="CP21720" i="26"/>
  <c r="CR21720" i="26" s="1"/>
  <c r="CP21719" i="26"/>
  <c r="CR21719" i="26" s="1"/>
  <c r="CP21718" i="26"/>
  <c r="CP21717" i="26"/>
  <c r="CP21716" i="26"/>
  <c r="CP21715" i="26"/>
  <c r="CP21714" i="26"/>
  <c r="CR21714" i="26" s="1"/>
  <c r="CP21713" i="26"/>
  <c r="CR21713" i="26" s="1"/>
  <c r="CP21712" i="26"/>
  <c r="CR21712" i="26" s="1"/>
  <c r="CP21711" i="26"/>
  <c r="CR21711" i="26" s="1"/>
  <c r="CP21710" i="26"/>
  <c r="CP21709" i="26"/>
  <c r="CR21709" i="26" s="1"/>
  <c r="CP21708" i="26"/>
  <c r="CR21708" i="26" s="1"/>
  <c r="CP21707" i="26"/>
  <c r="CR21707" i="26" s="1"/>
  <c r="CP21706" i="26"/>
  <c r="CR21706" i="26" s="1"/>
  <c r="CP21705" i="26"/>
  <c r="CR21705" i="26" s="1"/>
  <c r="CP21704" i="26"/>
  <c r="CP21703" i="26"/>
  <c r="CP21702" i="26"/>
  <c r="CR21702" i="26" s="1"/>
  <c r="CP21701" i="26"/>
  <c r="CR21701" i="26" s="1"/>
  <c r="CP21700" i="26"/>
  <c r="CR21700" i="26" s="1"/>
  <c r="CP21699" i="26"/>
  <c r="CR21699" i="26" s="1"/>
  <c r="CP21698" i="26"/>
  <c r="CR21698" i="26" s="1"/>
  <c r="CP21697" i="26"/>
  <c r="CR21697" i="26" s="1"/>
  <c r="CP21696" i="26"/>
  <c r="CR21696" i="26" s="1"/>
  <c r="CP21695" i="26"/>
  <c r="CR21695" i="26" s="1"/>
  <c r="CP21694" i="26"/>
  <c r="CR21694" i="26" s="1"/>
  <c r="CP21693" i="26"/>
  <c r="CR21693" i="26" s="1"/>
  <c r="CP21692" i="26"/>
  <c r="CP21691" i="26"/>
  <c r="CR21691" i="26" s="1"/>
  <c r="CP21690" i="26"/>
  <c r="CP21689" i="26"/>
  <c r="CR21689" i="26" s="1"/>
  <c r="CP21688" i="26"/>
  <c r="CR21688" i="26" s="1"/>
  <c r="CP21687" i="26"/>
  <c r="CP21686" i="26"/>
  <c r="CR21686" i="26" s="1"/>
  <c r="CP21685" i="26"/>
  <c r="CP21684" i="26"/>
  <c r="CR21684" i="26" s="1"/>
  <c r="CP21683" i="26"/>
  <c r="CR21683" i="26" s="1"/>
  <c r="CP21682" i="26"/>
  <c r="CP21681" i="26"/>
  <c r="CP21680" i="26"/>
  <c r="CR21680" i="26" s="1"/>
  <c r="CP21679" i="26"/>
  <c r="CP21678" i="26"/>
  <c r="CP21677" i="26"/>
  <c r="CR21677" i="26" s="1"/>
  <c r="CP21676" i="26"/>
  <c r="CR21676" i="26" s="1"/>
  <c r="CP21675" i="26"/>
  <c r="CP21674" i="26"/>
  <c r="CR21674" i="26" s="1"/>
  <c r="CP21673" i="26"/>
  <c r="CR21673" i="26" s="1"/>
  <c r="CP21672" i="26"/>
  <c r="CR21672" i="26" s="1"/>
  <c r="CP21671" i="26"/>
  <c r="CP21670" i="26"/>
  <c r="CR21670" i="26" s="1"/>
  <c r="CP21669" i="26"/>
  <c r="CR21669" i="26" s="1"/>
  <c r="CP21668" i="26"/>
  <c r="CR21668" i="26" s="1"/>
  <c r="CP21667" i="26"/>
  <c r="CP21666" i="26"/>
  <c r="CR21666" i="26" s="1"/>
  <c r="CP21665" i="26"/>
  <c r="CP21664" i="26"/>
  <c r="CR21664" i="26" s="1"/>
  <c r="CP21663" i="26"/>
  <c r="CR21663" i="26" s="1"/>
  <c r="CP21662" i="26"/>
  <c r="CR21662" i="26" s="1"/>
  <c r="CP21661" i="26"/>
  <c r="CR21661" i="26" s="1"/>
  <c r="CP21660" i="26"/>
  <c r="CP21659" i="26"/>
  <c r="CR21659" i="26" s="1"/>
  <c r="CP21658" i="26"/>
  <c r="CR21658" i="26" s="1"/>
  <c r="CP21657" i="26"/>
  <c r="CR21657" i="26" s="1"/>
  <c r="CP21656" i="26"/>
  <c r="CR21656" i="26" s="1"/>
  <c r="CP21655" i="26"/>
  <c r="CR21655" i="26" s="1"/>
  <c r="CP21654" i="26"/>
  <c r="CR21654" i="26" s="1"/>
  <c r="CP21653" i="26"/>
  <c r="CP21652" i="26"/>
  <c r="CR21652" i="26" s="1"/>
  <c r="CP21651" i="26"/>
  <c r="CP21650" i="26"/>
  <c r="CR21650" i="26" s="1"/>
  <c r="CP21649" i="26"/>
  <c r="CR21649" i="26" s="1"/>
  <c r="CP21648" i="26"/>
  <c r="CP21647" i="26"/>
  <c r="CR21647" i="26" s="1"/>
  <c r="CP21646" i="26"/>
  <c r="CP21645" i="26"/>
  <c r="CR21645" i="26" s="1"/>
  <c r="CP21644" i="26"/>
  <c r="CP21643" i="26"/>
  <c r="CR21643" i="26" s="1"/>
  <c r="CP21642" i="26"/>
  <c r="CP21641" i="26"/>
  <c r="CR21641" i="26" s="1"/>
  <c r="CP21640" i="26"/>
  <c r="CR21640" i="26" s="1"/>
  <c r="CP21639" i="26"/>
  <c r="CP21638" i="26"/>
  <c r="CR21638" i="26" s="1"/>
  <c r="CP21637" i="26"/>
  <c r="CP21636" i="26"/>
  <c r="CP21635" i="26"/>
  <c r="CP21634" i="26"/>
  <c r="CR21634" i="26" s="1"/>
  <c r="CP21633" i="26"/>
  <c r="CR21633" i="26" s="1"/>
  <c r="CP21632" i="26"/>
  <c r="CR21632" i="26" s="1"/>
  <c r="CP21631" i="26"/>
  <c r="CR21631" i="26" s="1"/>
  <c r="CP21630" i="26"/>
  <c r="CR21630" i="26" s="1"/>
  <c r="CP21629" i="26"/>
  <c r="CR21629" i="26" s="1"/>
  <c r="CP21628" i="26"/>
  <c r="CP21627" i="26"/>
  <c r="CR21627" i="26" s="1"/>
  <c r="CP21626" i="26"/>
  <c r="CR21626" i="26" s="1"/>
  <c r="CP21625" i="26"/>
  <c r="CR21625" i="26" s="1"/>
  <c r="CP21624" i="26"/>
  <c r="CR21624" i="26" s="1"/>
  <c r="CP21623" i="26"/>
  <c r="CP21622" i="26"/>
  <c r="CP21621" i="26"/>
  <c r="CR21621" i="26" s="1"/>
  <c r="CP21620" i="26"/>
  <c r="CR21620" i="26" s="1"/>
  <c r="CP21619" i="26"/>
  <c r="CR21619" i="26" s="1"/>
  <c r="CP21618" i="26"/>
  <c r="CP21617" i="26"/>
  <c r="CR21617" i="26" s="1"/>
  <c r="CP21616" i="26"/>
  <c r="CR21616" i="26" s="1"/>
  <c r="CP21615" i="26"/>
  <c r="CR21615" i="26" s="1"/>
  <c r="CP21614" i="26"/>
  <c r="CR21614" i="26" s="1"/>
  <c r="CP21613" i="26"/>
  <c r="CP21612" i="26"/>
  <c r="CR21612" i="26" s="1"/>
  <c r="CP21611" i="26"/>
  <c r="CR21611" i="26" s="1"/>
  <c r="CP21610" i="26"/>
  <c r="CR21610" i="26" s="1"/>
  <c r="CP21609" i="26"/>
  <c r="CP21608" i="26"/>
  <c r="CR21608" i="26" s="1"/>
  <c r="CP21607" i="26"/>
  <c r="CR21607" i="26" s="1"/>
  <c r="CP21606" i="26"/>
  <c r="CR21606" i="26" s="1"/>
  <c r="CP21605" i="26"/>
  <c r="CP21604" i="26"/>
  <c r="CP21603" i="26"/>
  <c r="CR21603" i="26" s="1"/>
  <c r="CP21602" i="26"/>
  <c r="CR21602" i="26" s="1"/>
  <c r="CP21601" i="26"/>
  <c r="CR21601" i="26" s="1"/>
  <c r="CP21600" i="26"/>
  <c r="CP21599" i="26"/>
  <c r="CP21598" i="26"/>
  <c r="CR21598" i="26" s="1"/>
  <c r="CP21597" i="26"/>
  <c r="CR21597" i="26" s="1"/>
  <c r="CP21596" i="26"/>
  <c r="CP21595" i="26"/>
  <c r="CP21594" i="26"/>
  <c r="CP21593" i="26"/>
  <c r="CR21593" i="26" s="1"/>
  <c r="CP21592" i="26"/>
  <c r="CR21592" i="26" s="1"/>
  <c r="CP21591" i="26"/>
  <c r="CR21591" i="26" s="1"/>
  <c r="CP21590" i="26"/>
  <c r="CR21590" i="26" s="1"/>
  <c r="CP21589" i="26"/>
  <c r="CR21589" i="26" s="1"/>
  <c r="CP21588" i="26"/>
  <c r="CP21587" i="26"/>
  <c r="CR21587" i="26" s="1"/>
  <c r="CP21586" i="26"/>
  <c r="CR21586" i="26" s="1"/>
  <c r="CP21585" i="26"/>
  <c r="CR21585" i="26" s="1"/>
  <c r="CP21584" i="26"/>
  <c r="CR21584" i="26" s="1"/>
  <c r="CP21583" i="26"/>
  <c r="CP21582" i="26"/>
  <c r="CP21581" i="26"/>
  <c r="CP21580" i="26"/>
  <c r="CR21580" i="26" s="1"/>
  <c r="CP21579" i="26"/>
  <c r="CP21578" i="26"/>
  <c r="CR21578" i="26" s="1"/>
  <c r="CP21577" i="26"/>
  <c r="CR21577" i="26" s="1"/>
  <c r="CP21576" i="26"/>
  <c r="CP21575" i="26"/>
  <c r="CR21575" i="26" s="1"/>
  <c r="CP21574" i="26"/>
  <c r="CP21573" i="26"/>
  <c r="CP21572" i="26"/>
  <c r="CR21572" i="26" s="1"/>
  <c r="CP21571" i="26"/>
  <c r="CR21571" i="26" s="1"/>
  <c r="CP21570" i="26"/>
  <c r="CR21570" i="26" s="1"/>
  <c r="CP21569" i="26"/>
  <c r="CR21569" i="26" s="1"/>
  <c r="CP21568" i="26"/>
  <c r="CP21567" i="26"/>
  <c r="CP21566" i="26"/>
  <c r="CR21566" i="26" s="1"/>
  <c r="CP21565" i="26"/>
  <c r="CR21565" i="26" s="1"/>
  <c r="CP21564" i="26"/>
  <c r="CR21564" i="26" s="1"/>
  <c r="CP21563" i="26"/>
  <c r="CR21563" i="26" s="1"/>
  <c r="CP21562" i="26"/>
  <c r="CR21562" i="26" s="1"/>
  <c r="CP21561" i="26"/>
  <c r="CR21561" i="26" s="1"/>
  <c r="CP21560" i="26"/>
  <c r="CP21559" i="26"/>
  <c r="CR21559" i="26" s="1"/>
  <c r="CP21558" i="26"/>
  <c r="CR21558" i="26" s="1"/>
  <c r="CP21557" i="26"/>
  <c r="CR21557" i="26" s="1"/>
  <c r="CP21556" i="26"/>
  <c r="CR21556" i="26" s="1"/>
  <c r="CP21555" i="26"/>
  <c r="CR21555" i="26" s="1"/>
  <c r="CP21554" i="26"/>
  <c r="CR21554" i="26" s="1"/>
  <c r="CP21553" i="26"/>
  <c r="CP21552" i="26"/>
  <c r="CR21552" i="26" s="1"/>
  <c r="CP21551" i="26"/>
  <c r="CR21551" i="26" s="1"/>
  <c r="CP21550" i="26"/>
  <c r="CR21550" i="26" s="1"/>
  <c r="CP21549" i="26"/>
  <c r="CP21548" i="26"/>
  <c r="CP21547" i="26"/>
  <c r="CP21546" i="26"/>
  <c r="CR21546" i="26" s="1"/>
  <c r="CP21545" i="26"/>
  <c r="CP21544" i="26"/>
  <c r="CP21543" i="26"/>
  <c r="CR21543" i="26" s="1"/>
  <c r="CP21542" i="26"/>
  <c r="CR21542" i="26" s="1"/>
  <c r="CP21541" i="26"/>
  <c r="CR21541" i="26" s="1"/>
  <c r="CP21540" i="26"/>
  <c r="CP21539" i="26"/>
  <c r="CP21538" i="26"/>
  <c r="CR21538" i="26" s="1"/>
  <c r="CP21537" i="26"/>
  <c r="CP21536" i="26"/>
  <c r="CR21536" i="26" s="1"/>
  <c r="CP21535" i="26"/>
  <c r="CR21535" i="26" s="1"/>
  <c r="CP21534" i="26"/>
  <c r="CR21534" i="26" s="1"/>
  <c r="CP21533" i="26"/>
  <c r="CR21533" i="26" s="1"/>
  <c r="CP21532" i="26"/>
  <c r="CR21532" i="26" s="1"/>
  <c r="CP21531" i="26"/>
  <c r="CP21530" i="26"/>
  <c r="CR21530" i="26" s="1"/>
  <c r="CP21529" i="26"/>
  <c r="CR21529" i="26" s="1"/>
  <c r="CP21528" i="26"/>
  <c r="CR21528" i="26" s="1"/>
  <c r="CP21527" i="26"/>
  <c r="CR21527" i="26" s="1"/>
  <c r="CP21526" i="26"/>
  <c r="CR21526" i="26" s="1"/>
  <c r="CP21525" i="26"/>
  <c r="CR21525" i="26" s="1"/>
  <c r="CP21524" i="26"/>
  <c r="CR21524" i="26" s="1"/>
  <c r="CP21523" i="26"/>
  <c r="CR21523" i="26" s="1"/>
  <c r="CP21522" i="26"/>
  <c r="CR21522" i="26" s="1"/>
  <c r="CP21521" i="26"/>
  <c r="CR21521" i="26" s="1"/>
  <c r="CP21520" i="26"/>
  <c r="CR21520" i="26" s="1"/>
  <c r="CP21519" i="26"/>
  <c r="CR21519" i="26" s="1"/>
  <c r="CP21518" i="26"/>
  <c r="CR21518" i="26" s="1"/>
  <c r="CP21517" i="26"/>
  <c r="CR21517" i="26" s="1"/>
  <c r="CP21516" i="26"/>
  <c r="CR21516" i="26" s="1"/>
  <c r="CP21515" i="26"/>
  <c r="CR21515" i="26" s="1"/>
  <c r="CP21514" i="26"/>
  <c r="CR21514" i="26" s="1"/>
  <c r="CP21513" i="26"/>
  <c r="CR21513" i="26" s="1"/>
  <c r="CP21512" i="26"/>
  <c r="CR21512" i="26" s="1"/>
  <c r="CP21511" i="26"/>
  <c r="CR21511" i="26" s="1"/>
  <c r="CP21510" i="26"/>
  <c r="CR21510" i="26" s="1"/>
  <c r="CP21509" i="26"/>
  <c r="CP21508" i="26"/>
  <c r="CP21507" i="26"/>
  <c r="CR21507" i="26" s="1"/>
  <c r="CP21506" i="26"/>
  <c r="CR21506" i="26" s="1"/>
  <c r="CP21505" i="26"/>
  <c r="CR21505" i="26" s="1"/>
  <c r="CP21504" i="26"/>
  <c r="CR21504" i="26" s="1"/>
  <c r="CP21503" i="26"/>
  <c r="CP21502" i="26"/>
  <c r="CP21501" i="26"/>
  <c r="CR21501" i="26" s="1"/>
  <c r="CP21500" i="26"/>
  <c r="CR21500" i="26" s="1"/>
  <c r="CP21499" i="26"/>
  <c r="CR21499" i="26" s="1"/>
  <c r="CP21498" i="26"/>
  <c r="CR21498" i="26" s="1"/>
  <c r="CP21497" i="26"/>
  <c r="CR21497" i="26" s="1"/>
  <c r="CP21496" i="26"/>
  <c r="CR21496" i="26" s="1"/>
  <c r="CP21495" i="26"/>
  <c r="CP21494" i="26"/>
  <c r="CR21494" i="26" s="1"/>
  <c r="CP21493" i="26"/>
  <c r="CR21493" i="26" s="1"/>
  <c r="CP21492" i="26"/>
  <c r="CR21492" i="26" s="1"/>
  <c r="CP21491" i="26"/>
  <c r="CP21490" i="26"/>
  <c r="CP21489" i="26"/>
  <c r="CR21489" i="26" s="1"/>
  <c r="CP21488" i="26"/>
  <c r="CR21488" i="26" s="1"/>
  <c r="CP21487" i="26"/>
  <c r="CR21487" i="26" s="1"/>
  <c r="CP21486" i="26"/>
  <c r="CP21485" i="26"/>
  <c r="CR21485" i="26" s="1"/>
  <c r="CP21484" i="26"/>
  <c r="CR21484" i="26" s="1"/>
  <c r="CP21483" i="26"/>
  <c r="CP21482" i="26"/>
  <c r="CR21482" i="26" s="1"/>
  <c r="CP21481" i="26"/>
  <c r="CR21481" i="26" s="1"/>
  <c r="CP21480" i="26"/>
  <c r="CP21479" i="26"/>
  <c r="CR21479" i="26" s="1"/>
  <c r="CP21478" i="26"/>
  <c r="CR21478" i="26" s="1"/>
  <c r="CP21477" i="26"/>
  <c r="CR21477" i="26" s="1"/>
  <c r="CP21476" i="26"/>
  <c r="CP21475" i="26"/>
  <c r="CR21475" i="26" s="1"/>
  <c r="CP21474" i="26"/>
  <c r="CR21474" i="26" s="1"/>
  <c r="CP21473" i="26"/>
  <c r="CP21472" i="26"/>
  <c r="CR21472" i="26" s="1"/>
  <c r="CP21471" i="26"/>
  <c r="CR21471" i="26" s="1"/>
  <c r="CP21470" i="26"/>
  <c r="CR21470" i="26" s="1"/>
  <c r="CP21469" i="26"/>
  <c r="CP21468" i="26"/>
  <c r="CP21467" i="26"/>
  <c r="CR21467" i="26" s="1"/>
  <c r="CP21466" i="26"/>
  <c r="CP21465" i="26"/>
  <c r="CR21465" i="26" s="1"/>
  <c r="CP21464" i="26"/>
  <c r="CP21463" i="26"/>
  <c r="CP21462" i="26"/>
  <c r="CR21462" i="26" s="1"/>
  <c r="CP21461" i="26"/>
  <c r="CP21460" i="26"/>
  <c r="CR21460" i="26" s="1"/>
  <c r="CP21459" i="26"/>
  <c r="CP21458" i="26"/>
  <c r="CR21458" i="26" s="1"/>
  <c r="CP21457" i="26"/>
  <c r="CR21457" i="26" s="1"/>
  <c r="CP21456" i="26"/>
  <c r="CP21455" i="26"/>
  <c r="CR21455" i="26" s="1"/>
  <c r="CP21454" i="26"/>
  <c r="CP21453" i="26"/>
  <c r="CR21453" i="26" s="1"/>
  <c r="CP21452" i="26"/>
  <c r="CP21451" i="26"/>
  <c r="CR21451" i="26" s="1"/>
  <c r="CP21450" i="26"/>
  <c r="CR21450" i="26" s="1"/>
  <c r="CP21449" i="26"/>
  <c r="CR21449" i="26" s="1"/>
  <c r="CP21448" i="26"/>
  <c r="CR21448" i="26" s="1"/>
  <c r="CP21447" i="26"/>
  <c r="CP21446" i="26"/>
  <c r="CP21445" i="26"/>
  <c r="CP21444" i="26"/>
  <c r="CR21444" i="26" s="1"/>
  <c r="CP21443" i="26"/>
  <c r="CR21443" i="26" s="1"/>
  <c r="CP21442" i="26"/>
  <c r="CR21442" i="26" s="1"/>
  <c r="CP21441" i="26"/>
  <c r="CR21441" i="26" s="1"/>
  <c r="CP21440" i="26"/>
  <c r="CR21440" i="26" s="1"/>
  <c r="CP21439" i="26"/>
  <c r="CP21438" i="26"/>
  <c r="CR21438" i="26" s="1"/>
  <c r="CP21437" i="26"/>
  <c r="CR21437" i="26" s="1"/>
  <c r="CP21436" i="26"/>
  <c r="CR21436" i="26" s="1"/>
  <c r="CP21435" i="26"/>
  <c r="CR21435" i="26" s="1"/>
  <c r="CP21434" i="26"/>
  <c r="CR21434" i="26" s="1"/>
  <c r="CP21433" i="26"/>
  <c r="CR21433" i="26" s="1"/>
  <c r="CP21432" i="26"/>
  <c r="CR21432" i="26" s="1"/>
  <c r="CP21431" i="26"/>
  <c r="CP21430" i="26"/>
  <c r="CR21430" i="26" s="1"/>
  <c r="CP21429" i="26"/>
  <c r="CP21428" i="26"/>
  <c r="CR21428" i="26" s="1"/>
  <c r="CP21427" i="26"/>
  <c r="CP21426" i="26"/>
  <c r="CR21426" i="26" s="1"/>
  <c r="CP21425" i="26"/>
  <c r="CP21424" i="26"/>
  <c r="CR21424" i="26" s="1"/>
  <c r="CP21423" i="26"/>
  <c r="CR21423" i="26" s="1"/>
  <c r="CP21422" i="26"/>
  <c r="CP21421" i="26"/>
  <c r="CR21421" i="26" s="1"/>
  <c r="CP21420" i="26"/>
  <c r="CP21419" i="26"/>
  <c r="CP21418" i="26"/>
  <c r="CR21418" i="26" s="1"/>
  <c r="CP21417" i="26"/>
  <c r="CR21417" i="26" s="1"/>
  <c r="CP21416" i="26"/>
  <c r="CR21416" i="26" s="1"/>
  <c r="CP21415" i="26"/>
  <c r="CP21414" i="26"/>
  <c r="CR21414" i="26" s="1"/>
  <c r="CP21413" i="26"/>
  <c r="CR21413" i="26" s="1"/>
  <c r="CP21412" i="26"/>
  <c r="CP21411" i="26"/>
  <c r="CP21410" i="26"/>
  <c r="CR21410" i="26" s="1"/>
  <c r="CP21409" i="26"/>
  <c r="CP21408" i="26"/>
  <c r="CP21407" i="26"/>
  <c r="CP21406" i="26"/>
  <c r="CR21406" i="26" s="1"/>
  <c r="CP21405" i="26"/>
  <c r="CP21404" i="26"/>
  <c r="CP21403" i="26"/>
  <c r="CP21402" i="26"/>
  <c r="CP21401" i="26"/>
  <c r="CR21401" i="26" s="1"/>
  <c r="CP21400" i="26"/>
  <c r="CP21399" i="26"/>
  <c r="CP21398" i="26"/>
  <c r="CR21398" i="26" s="1"/>
  <c r="CP21397" i="26"/>
  <c r="CR21397" i="26" s="1"/>
  <c r="CP21396" i="26"/>
  <c r="CR21396" i="26" s="1"/>
  <c r="CP21395" i="26"/>
  <c r="CP21394" i="26"/>
  <c r="CP21393" i="26"/>
  <c r="CR21393" i="26" s="1"/>
  <c r="CP21392" i="26"/>
  <c r="CR21392" i="26" s="1"/>
  <c r="CP21391" i="26"/>
  <c r="CR21391" i="26" s="1"/>
  <c r="CP21390" i="26"/>
  <c r="CR21390" i="26" s="1"/>
  <c r="CP21389" i="26"/>
  <c r="CR21389" i="26" s="1"/>
  <c r="CP21388" i="26"/>
  <c r="CR21388" i="26" s="1"/>
  <c r="CP21387" i="26"/>
  <c r="CR21387" i="26" s="1"/>
  <c r="CP21386" i="26"/>
  <c r="CP21385" i="26"/>
  <c r="CP21384" i="26"/>
  <c r="CR21384" i="26" s="1"/>
  <c r="CP21383" i="26"/>
  <c r="CR21383" i="26" s="1"/>
  <c r="CP21382" i="26"/>
  <c r="CR21382" i="26" s="1"/>
  <c r="CP21381" i="26"/>
  <c r="CP21380" i="26"/>
  <c r="CP21379" i="26"/>
  <c r="CP21378" i="26"/>
  <c r="CR21378" i="26" s="1"/>
  <c r="CP21377" i="26"/>
  <c r="CR21377" i="26" s="1"/>
  <c r="CP21376" i="26"/>
  <c r="CR21376" i="26" s="1"/>
  <c r="CP21375" i="26"/>
  <c r="CR21375" i="26" s="1"/>
  <c r="CP21374" i="26"/>
  <c r="CR21374" i="26" s="1"/>
  <c r="CP21373" i="26"/>
  <c r="CR21373" i="26" s="1"/>
  <c r="CP21372" i="26"/>
  <c r="CP21371" i="26"/>
  <c r="CR21371" i="26" s="1"/>
  <c r="CP21370" i="26"/>
  <c r="CR21370" i="26" s="1"/>
  <c r="CP21369" i="26"/>
  <c r="CR21369" i="26" s="1"/>
  <c r="CP21368" i="26"/>
  <c r="CR21368" i="26" s="1"/>
  <c r="CP21367" i="26"/>
  <c r="CR21367" i="26" s="1"/>
  <c r="CP21366" i="26"/>
  <c r="CP21365" i="26"/>
  <c r="CR21365" i="26" s="1"/>
  <c r="CP21364" i="26"/>
  <c r="CR21364" i="26" s="1"/>
  <c r="CP21363" i="26"/>
  <c r="CR21363" i="26" s="1"/>
  <c r="CP21362" i="26"/>
  <c r="CR21362" i="26" s="1"/>
  <c r="CP21361" i="26"/>
  <c r="CR21361" i="26" s="1"/>
  <c r="CP21360" i="26"/>
  <c r="CR21360" i="26" s="1"/>
  <c r="CP21359" i="26"/>
  <c r="CR21359" i="26" s="1"/>
  <c r="CP21358" i="26"/>
  <c r="CR21358" i="26" s="1"/>
  <c r="CP21357" i="26"/>
  <c r="CP21356" i="26"/>
  <c r="CR21356" i="26" s="1"/>
  <c r="CP21355" i="26"/>
  <c r="CR21355" i="26" s="1"/>
  <c r="CP21354" i="26"/>
  <c r="CP21353" i="26"/>
  <c r="CR21353" i="26" s="1"/>
  <c r="CP21352" i="26"/>
  <c r="CP21351" i="26"/>
  <c r="CP21350" i="26"/>
  <c r="CR21350" i="26" s="1"/>
  <c r="CP21349" i="26"/>
  <c r="CP21348" i="26"/>
  <c r="CP21347" i="26"/>
  <c r="CP21346" i="26"/>
  <c r="CR21346" i="26" s="1"/>
  <c r="CP21345" i="26"/>
  <c r="CP21344" i="26"/>
  <c r="CP21343" i="26"/>
  <c r="CR21343" i="26" s="1"/>
  <c r="CP21342" i="26"/>
  <c r="CR21342" i="26" s="1"/>
  <c r="CP21341" i="26"/>
  <c r="CR21341" i="26" s="1"/>
  <c r="CP21340" i="26"/>
  <c r="CP21339" i="26"/>
  <c r="CR21339" i="26" s="1"/>
  <c r="CP21338" i="26"/>
  <c r="CR21338" i="26" s="1"/>
  <c r="CP21337" i="26"/>
  <c r="CP21336" i="26"/>
  <c r="CR21336" i="26" s="1"/>
  <c r="CP21335" i="26"/>
  <c r="CR21335" i="26" s="1"/>
  <c r="CP21334" i="26"/>
  <c r="CR21334" i="26" s="1"/>
  <c r="CP21333" i="26"/>
  <c r="CR21333" i="26" s="1"/>
  <c r="CP21332" i="26"/>
  <c r="CP21331" i="26"/>
  <c r="CR21331" i="26" s="1"/>
  <c r="CP21330" i="26"/>
  <c r="CR21330" i="26" s="1"/>
  <c r="CP21329" i="26"/>
  <c r="CR21329" i="26" s="1"/>
  <c r="CP21328" i="26"/>
  <c r="CR21328" i="26" s="1"/>
  <c r="CP21327" i="26"/>
  <c r="CR21327" i="26" s="1"/>
  <c r="CP21326" i="26"/>
  <c r="CR21326" i="26" s="1"/>
  <c r="CP21325" i="26"/>
  <c r="CP21324" i="26"/>
  <c r="CP21323" i="26"/>
  <c r="CR21323" i="26" s="1"/>
  <c r="CP21322" i="26"/>
  <c r="CR21322" i="26" s="1"/>
  <c r="CP21321" i="26"/>
  <c r="CR21321" i="26" s="1"/>
  <c r="CP21320" i="26"/>
  <c r="CP21319" i="26"/>
  <c r="CR21319" i="26" s="1"/>
  <c r="CP21318" i="26"/>
  <c r="CP21317" i="26"/>
  <c r="CP21316" i="26"/>
  <c r="CP21315" i="26"/>
  <c r="CR21315" i="26" s="1"/>
  <c r="CP21314" i="26"/>
  <c r="CR21314" i="26" s="1"/>
  <c r="CP21313" i="26"/>
  <c r="CR21313" i="26" s="1"/>
  <c r="CP21312" i="26"/>
  <c r="CR21312" i="26" s="1"/>
  <c r="CP21311" i="26"/>
  <c r="CR21311" i="26" s="1"/>
  <c r="CP21310" i="26"/>
  <c r="CR21310" i="26" s="1"/>
  <c r="CP21309" i="26"/>
  <c r="CR21309" i="26" s="1"/>
  <c r="CP21308" i="26"/>
  <c r="CR21308" i="26" s="1"/>
  <c r="CP21307" i="26"/>
  <c r="CP21306" i="26"/>
  <c r="CP21305" i="26"/>
  <c r="CR21305" i="26" s="1"/>
  <c r="CP21304" i="26"/>
  <c r="CR21304" i="26" s="1"/>
  <c r="CP21303" i="26"/>
  <c r="CR21303" i="26" s="1"/>
  <c r="CP21302" i="26"/>
  <c r="CR21302" i="26" s="1"/>
  <c r="CP21301" i="26"/>
  <c r="CP21300" i="26"/>
  <c r="CR21300" i="26" s="1"/>
  <c r="CP21299" i="26"/>
  <c r="CP21298" i="26"/>
  <c r="CP21297" i="26"/>
  <c r="CR21297" i="26" s="1"/>
  <c r="CP21296" i="26"/>
  <c r="CP21295" i="26"/>
  <c r="CP21294" i="26"/>
  <c r="CP21293" i="26"/>
  <c r="CR21293" i="26" s="1"/>
  <c r="CP21292" i="26"/>
  <c r="CR21292" i="26" s="1"/>
  <c r="CP21291" i="26"/>
  <c r="CP21290" i="26"/>
  <c r="CP21289" i="26"/>
  <c r="CR21289" i="26" s="1"/>
  <c r="CP21288" i="26"/>
  <c r="CP21287" i="26"/>
  <c r="CR21287" i="26" s="1"/>
  <c r="CP21286" i="26"/>
  <c r="CR21286" i="26" s="1"/>
  <c r="CP21285" i="26"/>
  <c r="CR21285" i="26" s="1"/>
  <c r="CP21284" i="26"/>
  <c r="CP21283" i="26"/>
  <c r="CR21283" i="26" s="1"/>
  <c r="CP21282" i="26"/>
  <c r="CR21282" i="26" s="1"/>
  <c r="CP21281" i="26"/>
  <c r="CR21281" i="26" s="1"/>
  <c r="CP21280" i="26"/>
  <c r="CR21280" i="26" s="1"/>
  <c r="CP21279" i="26"/>
  <c r="CP21278" i="26"/>
  <c r="CR21278" i="26" s="1"/>
  <c r="CP21277" i="26"/>
  <c r="CR21277" i="26" s="1"/>
  <c r="CP21276" i="26"/>
  <c r="CP21275" i="26"/>
  <c r="CR21275" i="26" s="1"/>
  <c r="CP21274" i="26"/>
  <c r="CP21273" i="26"/>
  <c r="CR21273" i="26" s="1"/>
  <c r="CP21272" i="26"/>
  <c r="CP21271" i="26"/>
  <c r="CP21270" i="26"/>
  <c r="CR21270" i="26" s="1"/>
  <c r="CP21269" i="26"/>
  <c r="CR21269" i="26" s="1"/>
  <c r="CP21268" i="26"/>
  <c r="CR21268" i="26" s="1"/>
  <c r="CP21267" i="26"/>
  <c r="CR21267" i="26" s="1"/>
  <c r="CP21266" i="26"/>
  <c r="CR21266" i="26" s="1"/>
  <c r="CP21265" i="26"/>
  <c r="CR21265" i="26" s="1"/>
  <c r="CP21264" i="26"/>
  <c r="CR21264" i="26" s="1"/>
  <c r="CP21263" i="26"/>
  <c r="CR21263" i="26" s="1"/>
  <c r="CP21262" i="26"/>
  <c r="CR21262" i="26" s="1"/>
  <c r="CP21261" i="26"/>
  <c r="CP21260" i="26"/>
  <c r="CR21260" i="26" s="1"/>
  <c r="CP21259" i="26"/>
  <c r="CR21259" i="26" s="1"/>
  <c r="CP21258" i="26"/>
  <c r="CP21257" i="26"/>
  <c r="CP21256" i="26"/>
  <c r="CP21255" i="26"/>
  <c r="CR21255" i="26" s="1"/>
  <c r="CP21254" i="26"/>
  <c r="CR21254" i="26" s="1"/>
  <c r="CP21253" i="26"/>
  <c r="CR21253" i="26" s="1"/>
  <c r="CP21252" i="26"/>
  <c r="CR21252" i="26" s="1"/>
  <c r="CP21251" i="26"/>
  <c r="CR21251" i="26" s="1"/>
  <c r="CP21250" i="26"/>
  <c r="CP21249" i="26"/>
  <c r="CR21249" i="26" s="1"/>
  <c r="CP21248" i="26"/>
  <c r="CR21248" i="26" s="1"/>
  <c r="CP21247" i="26"/>
  <c r="CR21247" i="26" s="1"/>
  <c r="CP21246" i="26"/>
  <c r="CR21246" i="26" s="1"/>
  <c r="CP21245" i="26"/>
  <c r="CP21244" i="26"/>
  <c r="CP21243" i="26"/>
  <c r="CP21242" i="26"/>
  <c r="CR21242" i="26" s="1"/>
  <c r="CP21241" i="26"/>
  <c r="CP21240" i="26"/>
  <c r="CR21240" i="26" s="1"/>
  <c r="CP21239" i="26"/>
  <c r="CR21239" i="26" s="1"/>
  <c r="CP21238" i="26"/>
  <c r="CR21238" i="26" s="1"/>
  <c r="CP21237" i="26"/>
  <c r="CR21237" i="26" s="1"/>
  <c r="CP21236" i="26"/>
  <c r="CR21236" i="26" s="1"/>
  <c r="CP21235" i="26"/>
  <c r="CR21235" i="26" s="1"/>
  <c r="CP21234" i="26"/>
  <c r="CP21233" i="26"/>
  <c r="CP21232" i="26"/>
  <c r="CR21232" i="26" s="1"/>
  <c r="CP21231" i="26"/>
  <c r="CR21231" i="26" s="1"/>
  <c r="CP21230" i="26"/>
  <c r="CR21230" i="26" s="1"/>
  <c r="CP21229" i="26"/>
  <c r="CP21228" i="26"/>
  <c r="CR21228" i="26" s="1"/>
  <c r="CP21227" i="26"/>
  <c r="CR21227" i="26" s="1"/>
  <c r="CP21226" i="26"/>
  <c r="CP21225" i="26"/>
  <c r="CR21225" i="26" s="1"/>
  <c r="CP21224" i="26"/>
  <c r="CR21224" i="26" s="1"/>
  <c r="CP21223" i="26"/>
  <c r="CR21223" i="26" s="1"/>
  <c r="CP21222" i="26"/>
  <c r="CR21222" i="26" s="1"/>
  <c r="CP21221" i="26"/>
  <c r="CR21221" i="26" s="1"/>
  <c r="CP21220" i="26"/>
  <c r="CR21220" i="26" s="1"/>
  <c r="CP21219" i="26"/>
  <c r="CR21219" i="26" s="1"/>
  <c r="CP21218" i="26"/>
  <c r="CR21218" i="26" s="1"/>
  <c r="CP21217" i="26"/>
  <c r="CR21217" i="26" s="1"/>
  <c r="CP21216" i="26"/>
  <c r="CR21216" i="26" s="1"/>
  <c r="CP21215" i="26"/>
  <c r="CP21214" i="26"/>
  <c r="CR21214" i="26" s="1"/>
  <c r="CP21213" i="26"/>
  <c r="CP21212" i="26"/>
  <c r="CP21211" i="26"/>
  <c r="CR21211" i="26" s="1"/>
  <c r="CP21210" i="26"/>
  <c r="CR21210" i="26" s="1"/>
  <c r="CP21209" i="26"/>
  <c r="CR21209" i="26" s="1"/>
  <c r="CP21208" i="26"/>
  <c r="CP21207" i="26"/>
  <c r="CP21206" i="26"/>
  <c r="CR21206" i="26" s="1"/>
  <c r="CP21205" i="26"/>
  <c r="CR21205" i="26" s="1"/>
  <c r="CP21204" i="26"/>
  <c r="CR21204" i="26" s="1"/>
  <c r="CP21203" i="26"/>
  <c r="CP21202" i="26"/>
  <c r="CR21202" i="26" s="1"/>
  <c r="CP21201" i="26"/>
  <c r="CR21201" i="26" s="1"/>
  <c r="CP21200" i="26"/>
  <c r="CP21199" i="26"/>
  <c r="CR21199" i="26" s="1"/>
  <c r="CP21198" i="26"/>
  <c r="CR21198" i="26" s="1"/>
  <c r="CP21197" i="26"/>
  <c r="CR21197" i="26" s="1"/>
  <c r="CP21196" i="26"/>
  <c r="CR21196" i="26" s="1"/>
  <c r="CP21195" i="26"/>
  <c r="CR21195" i="26" s="1"/>
  <c r="CP21194" i="26"/>
  <c r="CR21194" i="26" s="1"/>
  <c r="CP21193" i="26"/>
  <c r="CP21192" i="26"/>
  <c r="CP21191" i="26"/>
  <c r="CP21190" i="26"/>
  <c r="CR21190" i="26" s="1"/>
  <c r="CP21189" i="26"/>
  <c r="CP21188" i="26"/>
  <c r="CR21188" i="26" s="1"/>
  <c r="CP21187" i="26"/>
  <c r="CP21186" i="26"/>
  <c r="CP21185" i="26"/>
  <c r="CR21185" i="26" s="1"/>
  <c r="CP21184" i="26"/>
  <c r="CP21183" i="26"/>
  <c r="CP21182" i="26"/>
  <c r="CP21181" i="26"/>
  <c r="CP21180" i="26"/>
  <c r="CP21179" i="26"/>
  <c r="CR21179" i="26" s="1"/>
  <c r="CP21178" i="26"/>
  <c r="CR21178" i="26" s="1"/>
  <c r="CP21177" i="26"/>
  <c r="CR21177" i="26" s="1"/>
  <c r="CP21176" i="26"/>
  <c r="CR21176" i="26" s="1"/>
  <c r="CP21175" i="26"/>
  <c r="CR21175" i="26" s="1"/>
  <c r="CP21174" i="26"/>
  <c r="CP21173" i="26"/>
  <c r="CP21172" i="26"/>
  <c r="CR21172" i="26" s="1"/>
  <c r="CP21171" i="26"/>
  <c r="CR21171" i="26" s="1"/>
  <c r="CP21170" i="26"/>
  <c r="CP21169" i="26"/>
  <c r="CP21168" i="26"/>
  <c r="CP21167" i="26"/>
  <c r="CR21167" i="26" s="1"/>
  <c r="CP21166" i="26"/>
  <c r="CR21166" i="26" s="1"/>
  <c r="CP21165" i="26"/>
  <c r="CP21164" i="26"/>
  <c r="CR21164" i="26" s="1"/>
  <c r="CP21163" i="26"/>
  <c r="CP21162" i="26"/>
  <c r="CR21162" i="26" s="1"/>
  <c r="CP21161" i="26"/>
  <c r="CP21160" i="26"/>
  <c r="CR21160" i="26" s="1"/>
  <c r="CP21159" i="26"/>
  <c r="CR21159" i="26" s="1"/>
  <c r="CP21158" i="26"/>
  <c r="CP21157" i="26"/>
  <c r="CP21156" i="26"/>
  <c r="CR21156" i="26" s="1"/>
  <c r="CP21155" i="26"/>
  <c r="CR21155" i="26" s="1"/>
  <c r="CP21154" i="26"/>
  <c r="CR21154" i="26" s="1"/>
  <c r="CP21153" i="26"/>
  <c r="CR21153" i="26" s="1"/>
  <c r="CP21152" i="26"/>
  <c r="CP21151" i="26"/>
  <c r="CR21151" i="26" s="1"/>
  <c r="CP21150" i="26"/>
  <c r="CR21150" i="26" s="1"/>
  <c r="CP21149" i="26"/>
  <c r="CR21149" i="26" s="1"/>
  <c r="CP21148" i="26"/>
  <c r="CR21148" i="26" s="1"/>
  <c r="CP21147" i="26"/>
  <c r="CP21146" i="26"/>
  <c r="CP21145" i="26"/>
  <c r="CR21145" i="26" s="1"/>
  <c r="CP21144" i="26"/>
  <c r="CR21144" i="26" s="1"/>
  <c r="CP21143" i="26"/>
  <c r="CP21142" i="26"/>
  <c r="CP21141" i="26"/>
  <c r="CP21140" i="26"/>
  <c r="CR21140" i="26" s="1"/>
  <c r="CP21139" i="26"/>
  <c r="CP21138" i="26"/>
  <c r="CR21138" i="26" s="1"/>
  <c r="CP21137" i="26"/>
  <c r="CP21136" i="26"/>
  <c r="CP21135" i="26"/>
  <c r="CR21135" i="26" s="1"/>
  <c r="CP21134" i="26"/>
  <c r="CR21134" i="26" s="1"/>
  <c r="CP21133" i="26"/>
  <c r="CP21132" i="26"/>
  <c r="CR21132" i="26" s="1"/>
  <c r="CP21131" i="26"/>
  <c r="CR21131" i="26" s="1"/>
  <c r="CP21130" i="26"/>
  <c r="CR21130" i="26" s="1"/>
  <c r="CP21129" i="26"/>
  <c r="CP21128" i="26"/>
  <c r="CP21127" i="26"/>
  <c r="CP21126" i="26"/>
  <c r="CP21125" i="26"/>
  <c r="CR21125" i="26" s="1"/>
  <c r="CP21124" i="26"/>
  <c r="CR21124" i="26" s="1"/>
  <c r="CP21123" i="26"/>
  <c r="CP21122" i="26"/>
  <c r="CP21121" i="26"/>
  <c r="CR21121" i="26" s="1"/>
  <c r="CP21120" i="26"/>
  <c r="CP21119" i="26"/>
  <c r="CP21118" i="26"/>
  <c r="CP21117" i="26"/>
  <c r="CR21117" i="26" s="1"/>
  <c r="CP21116" i="26"/>
  <c r="CP21115" i="26"/>
  <c r="CR21115" i="26" s="1"/>
  <c r="CP21114" i="26"/>
  <c r="CR21114" i="26" s="1"/>
  <c r="CP21113" i="26"/>
  <c r="CP21112" i="26"/>
  <c r="CP21111" i="26"/>
  <c r="CR21111" i="26" s="1"/>
  <c r="CP21110" i="26"/>
  <c r="CP21109" i="26"/>
  <c r="CR21109" i="26" s="1"/>
  <c r="CP21108" i="26"/>
  <c r="CR21108" i="26" s="1"/>
  <c r="CP21107" i="26"/>
  <c r="CR21107" i="26" s="1"/>
  <c r="CP21106" i="26"/>
  <c r="CR21106" i="26" s="1"/>
  <c r="CP21105" i="26"/>
  <c r="CP21104" i="26"/>
  <c r="CR21104" i="26" s="1"/>
  <c r="CP21103" i="26"/>
  <c r="CP21102" i="26"/>
  <c r="CR21102" i="26" s="1"/>
  <c r="CP21101" i="26"/>
  <c r="CR21101" i="26" s="1"/>
  <c r="CP21100" i="26"/>
  <c r="CR21100" i="26" s="1"/>
  <c r="CP21099" i="26"/>
  <c r="CP21098" i="26"/>
  <c r="CP21097" i="26"/>
  <c r="CR21097" i="26" s="1"/>
  <c r="CP21096" i="26"/>
  <c r="CR21096" i="26" s="1"/>
  <c r="CP21095" i="26"/>
  <c r="CP21094" i="26"/>
  <c r="CR21094" i="26" s="1"/>
  <c r="CP21093" i="26"/>
  <c r="CR21093" i="26" s="1"/>
  <c r="CP21092" i="26"/>
  <c r="CP21091" i="26"/>
  <c r="CP21090" i="26"/>
  <c r="CR21090" i="26" s="1"/>
  <c r="CP21089" i="26"/>
  <c r="CP21088" i="26"/>
  <c r="CR21088" i="26" s="1"/>
  <c r="CP21087" i="26"/>
  <c r="CR21087" i="26" s="1"/>
  <c r="CP21086" i="26"/>
  <c r="CP21085" i="26"/>
  <c r="CP21084" i="26"/>
  <c r="CP21083" i="26"/>
  <c r="CR21083" i="26" s="1"/>
  <c r="CP21082" i="26"/>
  <c r="CR21082" i="26" s="1"/>
  <c r="CP21081" i="26"/>
  <c r="CR21081" i="26" s="1"/>
  <c r="CP21080" i="26"/>
  <c r="CP21079" i="26"/>
  <c r="CP21078" i="26"/>
  <c r="CR21078" i="26" s="1"/>
  <c r="CP21077" i="26"/>
  <c r="CP21076" i="26"/>
  <c r="CR21076" i="26" s="1"/>
  <c r="CP21075" i="26"/>
  <c r="CP21074" i="26"/>
  <c r="CR21074" i="26" s="1"/>
  <c r="CP21073" i="26"/>
  <c r="CP21072" i="26"/>
  <c r="CP21071" i="26"/>
  <c r="CR21071" i="26" s="1"/>
  <c r="CP21070" i="26"/>
  <c r="CP21069" i="26"/>
  <c r="CR21069" i="26" s="1"/>
  <c r="CP21068" i="26"/>
  <c r="CR21068" i="26" s="1"/>
  <c r="CP21067" i="26"/>
  <c r="CR21067" i="26" s="1"/>
  <c r="CP21066" i="26"/>
  <c r="CR21066" i="26" s="1"/>
  <c r="CP21065" i="26"/>
  <c r="CP21064" i="26"/>
  <c r="CP21063" i="26"/>
  <c r="CP21062" i="26"/>
  <c r="CP21061" i="26"/>
  <c r="CR21061" i="26" s="1"/>
  <c r="CP21060" i="26"/>
  <c r="CR21060" i="26" s="1"/>
  <c r="CP21059" i="26"/>
  <c r="CP21058" i="26"/>
  <c r="CP21057" i="26"/>
  <c r="CP21056" i="26"/>
  <c r="CR21056" i="26" s="1"/>
  <c r="CP21055" i="26"/>
  <c r="CR21055" i="26" s="1"/>
  <c r="CP21054" i="26"/>
  <c r="CR21054" i="26" s="1"/>
  <c r="CP21053" i="26"/>
  <c r="CR21053" i="26" s="1"/>
  <c r="CP21052" i="26"/>
  <c r="CP21051" i="26"/>
  <c r="CP21050" i="26"/>
  <c r="CP21049" i="26"/>
  <c r="CR21049" i="26" s="1"/>
  <c r="CP21048" i="26"/>
  <c r="CR21048" i="26" s="1"/>
  <c r="CP21047" i="26"/>
  <c r="CR21047" i="26" s="1"/>
  <c r="CP21046" i="26"/>
  <c r="CR21046" i="26" s="1"/>
  <c r="CP21045" i="26"/>
  <c r="CP21044" i="26"/>
  <c r="CR21044" i="26" s="1"/>
  <c r="CP21043" i="26"/>
  <c r="CR21043" i="26" s="1"/>
  <c r="CP21042" i="26"/>
  <c r="CR21042" i="26" s="1"/>
  <c r="CP21041" i="26"/>
  <c r="CR21041" i="26" s="1"/>
  <c r="CP21040" i="26"/>
  <c r="CR21040" i="26" s="1"/>
  <c r="CP21039" i="26"/>
  <c r="CR21039" i="26" s="1"/>
  <c r="CP21038" i="26"/>
  <c r="CP21037" i="26"/>
  <c r="CR21037" i="26" s="1"/>
  <c r="CP21036" i="26"/>
  <c r="CR21036" i="26" s="1"/>
  <c r="CP21035" i="26"/>
  <c r="CR21035" i="26" s="1"/>
  <c r="CP21034" i="26"/>
  <c r="CR21034" i="26" s="1"/>
  <c r="CP21033" i="26"/>
  <c r="CP21032" i="26"/>
  <c r="CP21031" i="26"/>
  <c r="CP21030" i="26"/>
  <c r="CR21030" i="26" s="1"/>
  <c r="CP21029" i="26"/>
  <c r="CR21029" i="26" s="1"/>
  <c r="CP21028" i="26"/>
  <c r="CR21028" i="26" s="1"/>
  <c r="CP21027" i="26"/>
  <c r="CR21027" i="26" s="1"/>
  <c r="CP21026" i="26"/>
  <c r="CR21026" i="26" s="1"/>
  <c r="CP21025" i="26"/>
  <c r="CR21025" i="26" s="1"/>
  <c r="CP21024" i="26"/>
  <c r="CR21024" i="26" s="1"/>
  <c r="CP21023" i="26"/>
  <c r="CP21022" i="26"/>
  <c r="CR21022" i="26" s="1"/>
  <c r="CP21021" i="26"/>
  <c r="CP21020" i="26"/>
  <c r="CR21020" i="26" s="1"/>
  <c r="CP21019" i="26"/>
  <c r="CP21018" i="26"/>
  <c r="CP21017" i="26"/>
  <c r="CP21016" i="26"/>
  <c r="CP21015" i="26"/>
  <c r="CR21015" i="26" s="1"/>
  <c r="CP21014" i="26"/>
  <c r="CP21013" i="26"/>
  <c r="CR21013" i="26" s="1"/>
  <c r="CP21012" i="26"/>
  <c r="CR21012" i="26" s="1"/>
  <c r="CP21011" i="26"/>
  <c r="CR21011" i="26" s="1"/>
  <c r="CP21010" i="26"/>
  <c r="CR21010" i="26" s="1"/>
  <c r="CP21009" i="26"/>
  <c r="CP21008" i="26"/>
  <c r="CR21008" i="26" s="1"/>
  <c r="CP21007" i="26"/>
  <c r="CP21006" i="26"/>
  <c r="CR21006" i="26" s="1"/>
  <c r="CP21005" i="26"/>
  <c r="CR21005" i="26" s="1"/>
  <c r="CP21004" i="26"/>
  <c r="CR21004" i="26" s="1"/>
  <c r="CP21003" i="26"/>
  <c r="CR21003" i="26" s="1"/>
  <c r="CP21002" i="26"/>
  <c r="CR21002" i="26" s="1"/>
  <c r="CP21001" i="26"/>
  <c r="CP21000" i="26"/>
  <c r="CP20999" i="26"/>
  <c r="CR20999" i="26" s="1"/>
  <c r="CP20998" i="26"/>
  <c r="CR20998" i="26" s="1"/>
  <c r="CP20997" i="26"/>
  <c r="CP20996" i="26"/>
  <c r="CP20995" i="26"/>
  <c r="CP20994" i="26"/>
  <c r="CR20994" i="26" s="1"/>
  <c r="CP20993" i="26"/>
  <c r="CP20992" i="26"/>
  <c r="CP20991" i="26"/>
  <c r="CP20990" i="26"/>
  <c r="CP20989" i="26"/>
  <c r="CR20989" i="26" s="1"/>
  <c r="CP20988" i="26"/>
  <c r="CR20988" i="26" s="1"/>
  <c r="CP20987" i="26"/>
  <c r="CP20986" i="26"/>
  <c r="CR20986" i="26" s="1"/>
  <c r="CP20985" i="26"/>
  <c r="CP20984" i="26"/>
  <c r="CR20984" i="26" s="1"/>
  <c r="CP20983" i="26"/>
  <c r="CR20983" i="26" s="1"/>
  <c r="CP20982" i="26"/>
  <c r="CP20981" i="26"/>
  <c r="CP20980" i="26"/>
  <c r="CR20980" i="26" s="1"/>
  <c r="CP20979" i="26"/>
  <c r="CR20979" i="26" s="1"/>
  <c r="CP20978" i="26"/>
  <c r="CR20978" i="26" s="1"/>
  <c r="CP20977" i="26"/>
  <c r="CP20976" i="26"/>
  <c r="CR20976" i="26" s="1"/>
  <c r="CP20975" i="26"/>
  <c r="CP20974" i="26"/>
  <c r="CP20973" i="26"/>
  <c r="CR20973" i="26" s="1"/>
  <c r="CP20972" i="26"/>
  <c r="CP20971" i="26"/>
  <c r="CR20971" i="26" s="1"/>
  <c r="CP20970" i="26"/>
  <c r="CP20969" i="26"/>
  <c r="CP20968" i="26"/>
  <c r="CP20967" i="26"/>
  <c r="CP20966" i="26"/>
  <c r="CR20966" i="26" s="1"/>
  <c r="CP20965" i="26"/>
  <c r="CP20964" i="26"/>
  <c r="CP20963" i="26"/>
  <c r="CP20962" i="26"/>
  <c r="CP20961" i="26"/>
  <c r="CP20960" i="26"/>
  <c r="CP20959" i="26"/>
  <c r="CP20958" i="26"/>
  <c r="CR20958" i="26" s="1"/>
  <c r="CP20957" i="26"/>
  <c r="CP20956" i="26"/>
  <c r="CP20955" i="26"/>
  <c r="CR20955" i="26" s="1"/>
  <c r="CP20954" i="26"/>
  <c r="CP20953" i="26"/>
  <c r="CR20953" i="26" s="1"/>
  <c r="CP20952" i="26"/>
  <c r="CR20952" i="26" s="1"/>
  <c r="CP20951" i="26"/>
  <c r="CP20950" i="26"/>
  <c r="CP20949" i="26"/>
  <c r="CP20948" i="26"/>
  <c r="CP20947" i="26"/>
  <c r="CP20946" i="26"/>
  <c r="CP20945" i="26"/>
  <c r="CP20944" i="26"/>
  <c r="CR20944" i="26" s="1"/>
  <c r="CP20943" i="26"/>
  <c r="CP20942" i="26"/>
  <c r="CP20941" i="26"/>
  <c r="CP20940" i="26"/>
  <c r="CR20940" i="26" s="1"/>
  <c r="CP20939" i="26"/>
  <c r="CP20938" i="26"/>
  <c r="CR20938" i="26" s="1"/>
  <c r="CP20937" i="26"/>
  <c r="CP20936" i="26"/>
  <c r="CP20935" i="26"/>
  <c r="CP20934" i="26"/>
  <c r="CP20933" i="26"/>
  <c r="CP20932" i="26"/>
  <c r="CR20932" i="26" s="1"/>
  <c r="CP20931" i="26"/>
  <c r="CP20930" i="26"/>
  <c r="CR20930" i="26" s="1"/>
  <c r="CP20929" i="26"/>
  <c r="CP20928" i="26"/>
  <c r="CP20927" i="26"/>
  <c r="CP20926" i="26"/>
  <c r="CR20926" i="26" s="1"/>
  <c r="CP20925" i="26"/>
  <c r="CR20925" i="26" s="1"/>
  <c r="CP20924" i="26"/>
  <c r="CP20923" i="26"/>
  <c r="CR20923" i="26" s="1"/>
  <c r="CP20922" i="26"/>
  <c r="CP20921" i="26"/>
  <c r="CP20920" i="26"/>
  <c r="CR20920" i="26" s="1"/>
  <c r="CP20919" i="26"/>
  <c r="CR20919" i="26" s="1"/>
  <c r="CP20918" i="26"/>
  <c r="CR20918" i="26" s="1"/>
  <c r="CP20917" i="26"/>
  <c r="CR20917" i="26" s="1"/>
  <c r="CP20916" i="26"/>
  <c r="CP20915" i="26"/>
  <c r="CP20914" i="26"/>
  <c r="CP20913" i="26"/>
  <c r="CP20912" i="26"/>
  <c r="CP20911" i="26"/>
  <c r="CP20910" i="26"/>
  <c r="CR20910" i="26" s="1"/>
  <c r="CP20909" i="26"/>
  <c r="CP20908" i="26"/>
  <c r="CR20908" i="26" s="1"/>
  <c r="CP20907" i="26"/>
  <c r="CP20906" i="26"/>
  <c r="CP20905" i="26"/>
  <c r="CR20905" i="26" s="1"/>
  <c r="CP20904" i="26"/>
  <c r="CR20904" i="26" s="1"/>
  <c r="CP20903" i="26"/>
  <c r="CP20902" i="26"/>
  <c r="CR20902" i="26" s="1"/>
  <c r="CP20901" i="26"/>
  <c r="CR20901" i="26" s="1"/>
  <c r="CP20900" i="26"/>
  <c r="CP20899" i="26"/>
  <c r="CR20899" i="26" s="1"/>
  <c r="CP20898" i="26"/>
  <c r="CP20897" i="26"/>
  <c r="CR20897" i="26" s="1"/>
  <c r="CP20896" i="26"/>
  <c r="CR20896" i="26" s="1"/>
  <c r="CP20895" i="26"/>
  <c r="CP20894" i="26"/>
  <c r="CR20894" i="26" s="1"/>
  <c r="CP20893" i="26"/>
  <c r="CP20892" i="26"/>
  <c r="CR20892" i="26" s="1"/>
  <c r="CP20891" i="26"/>
  <c r="CR20891" i="26" s="1"/>
  <c r="CP20890" i="26"/>
  <c r="CP20889" i="26"/>
  <c r="CP20888" i="26"/>
  <c r="CP20887" i="26"/>
  <c r="CP20886" i="26"/>
  <c r="CP20885" i="26"/>
  <c r="CP20884" i="26"/>
  <c r="CR20884" i="26" s="1"/>
  <c r="CP20883" i="26"/>
  <c r="CR20883" i="26" s="1"/>
  <c r="CP20882" i="26"/>
  <c r="CR20882" i="26" s="1"/>
  <c r="CP20881" i="26"/>
  <c r="CP20880" i="26"/>
  <c r="CP20879" i="26"/>
  <c r="CP20878" i="26"/>
  <c r="CR20878" i="26" s="1"/>
  <c r="CP20877" i="26"/>
  <c r="CR20877" i="26" s="1"/>
  <c r="CP20876" i="26"/>
  <c r="CR20876" i="26" s="1"/>
  <c r="CP20875" i="26"/>
  <c r="CR20875" i="26" s="1"/>
  <c r="CP20874" i="26"/>
  <c r="CP20873" i="26"/>
  <c r="CP20872" i="26"/>
  <c r="CR20872" i="26" s="1"/>
  <c r="CP20871" i="26"/>
  <c r="CP20870" i="26"/>
  <c r="CR20870" i="26" s="1"/>
  <c r="CP20869" i="26"/>
  <c r="CR20869" i="26" s="1"/>
  <c r="CP20868" i="26"/>
  <c r="CP20867" i="26"/>
  <c r="CR20867" i="26" s="1"/>
  <c r="CP20866" i="26"/>
  <c r="CP20865" i="26"/>
  <c r="CR20865" i="26" s="1"/>
  <c r="CP20864" i="26"/>
  <c r="CR20864" i="26" s="1"/>
  <c r="CP20863" i="26"/>
  <c r="CR20863" i="26" s="1"/>
  <c r="CP20862" i="26"/>
  <c r="CR20862" i="26" s="1"/>
  <c r="CP20861" i="26"/>
  <c r="CP20860" i="26"/>
  <c r="CR20860" i="26" s="1"/>
  <c r="CP20859" i="26"/>
  <c r="CP20858" i="26"/>
  <c r="CR20858" i="26" s="1"/>
  <c r="CP20857" i="26"/>
  <c r="CP20856" i="26"/>
  <c r="CR20856" i="26" s="1"/>
  <c r="CP20855" i="26"/>
  <c r="CR20855" i="26" s="1"/>
  <c r="CP20854" i="26"/>
  <c r="CP20853" i="26"/>
  <c r="CR20853" i="26" s="1"/>
  <c r="CP20852" i="26"/>
  <c r="CP20851" i="26"/>
  <c r="CR20851" i="26" s="1"/>
  <c r="CP20850" i="26"/>
  <c r="CR20850" i="26" s="1"/>
  <c r="CP20849" i="26"/>
  <c r="CR20849" i="26" s="1"/>
  <c r="CP20848" i="26"/>
  <c r="CR20848" i="26" s="1"/>
  <c r="CP20847" i="26"/>
  <c r="CP20846" i="26"/>
  <c r="CP20845" i="26"/>
  <c r="CP20844" i="26"/>
  <c r="CP20843" i="26"/>
  <c r="CP20842" i="26"/>
  <c r="CR20842" i="26" s="1"/>
  <c r="CP20841" i="26"/>
  <c r="CR20841" i="26" s="1"/>
  <c r="CP20840" i="26"/>
  <c r="CR20840" i="26" s="1"/>
  <c r="CP20839" i="26"/>
  <c r="CP20838" i="26"/>
  <c r="CR20838" i="26" s="1"/>
  <c r="CP20837" i="26"/>
  <c r="CP20836" i="26"/>
  <c r="CP20835" i="26"/>
  <c r="CP20834" i="26"/>
  <c r="CR20834" i="26" s="1"/>
  <c r="CP20833" i="26"/>
  <c r="CP20832" i="26"/>
  <c r="CP20831" i="26"/>
  <c r="CP20830" i="26"/>
  <c r="CP20829" i="26"/>
  <c r="CR20829" i="26" s="1"/>
  <c r="CP20828" i="26"/>
  <c r="CR20828" i="26" s="1"/>
  <c r="CP20827" i="26"/>
  <c r="CP20826" i="26"/>
  <c r="CP20825" i="26"/>
  <c r="CR20825" i="26" s="1"/>
  <c r="CP20824" i="26"/>
  <c r="CR20824" i="26" s="1"/>
  <c r="CP20823" i="26"/>
  <c r="CP20822" i="26"/>
  <c r="CR20822" i="26" s="1"/>
  <c r="CP20821" i="26"/>
  <c r="CR20821" i="26" s="1"/>
  <c r="CP20820" i="26"/>
  <c r="CR20820" i="26" s="1"/>
  <c r="CP20819" i="26"/>
  <c r="CR20819" i="26" s="1"/>
  <c r="CP20818" i="26"/>
  <c r="CP20817" i="26"/>
  <c r="CP20816" i="26"/>
  <c r="CP20815" i="26"/>
  <c r="CR20815" i="26" s="1"/>
  <c r="CP20814" i="26"/>
  <c r="CR20814" i="26" s="1"/>
  <c r="CP20813" i="26"/>
  <c r="CP20812" i="26"/>
  <c r="CR20812" i="26" s="1"/>
  <c r="CP20811" i="26"/>
  <c r="CP20810" i="26"/>
  <c r="CP20809" i="26"/>
  <c r="CR20809" i="26" s="1"/>
  <c r="CP20808" i="26"/>
  <c r="CR20808" i="26" s="1"/>
  <c r="CP20807" i="26"/>
  <c r="CR20807" i="26" s="1"/>
  <c r="CP20806" i="26"/>
  <c r="CP20805" i="26"/>
  <c r="CR20805" i="26" s="1"/>
  <c r="CP20804" i="26"/>
  <c r="CP20803" i="26"/>
  <c r="CR20803" i="26" s="1"/>
  <c r="CP20802" i="26"/>
  <c r="CR20802" i="26" s="1"/>
  <c r="CP20801" i="26"/>
  <c r="CR20801" i="26" s="1"/>
  <c r="CP20800" i="26"/>
  <c r="CR20800" i="26" s="1"/>
  <c r="CP20799" i="26"/>
  <c r="CP20798" i="26"/>
  <c r="CR20798" i="26" s="1"/>
  <c r="CP20797" i="26"/>
  <c r="CR20797" i="26" s="1"/>
  <c r="CP20796" i="26"/>
  <c r="CR20796" i="26" s="1"/>
  <c r="CP20795" i="26"/>
  <c r="CR20795" i="26" s="1"/>
  <c r="CP20794" i="26"/>
  <c r="CP20793" i="26"/>
  <c r="CR20793" i="26" s="1"/>
  <c r="CP20792" i="26"/>
  <c r="CP20791" i="26"/>
  <c r="CR20791" i="26" s="1"/>
  <c r="CP20790" i="26"/>
  <c r="CP20789" i="26"/>
  <c r="CP20788" i="26"/>
  <c r="CR20788" i="26" s="1"/>
  <c r="CP20787" i="26"/>
  <c r="CP20786" i="26"/>
  <c r="CP20785" i="26"/>
  <c r="CP20784" i="26"/>
  <c r="CR20784" i="26" s="1"/>
  <c r="CP20783" i="26"/>
  <c r="CR20783" i="26" s="1"/>
  <c r="CP20782" i="26"/>
  <c r="CP20781" i="26"/>
  <c r="CP20780" i="26"/>
  <c r="CR20780" i="26" s="1"/>
  <c r="CP20779" i="26"/>
  <c r="CP20778" i="26"/>
  <c r="CR20778" i="26" s="1"/>
  <c r="CP20777" i="26"/>
  <c r="CR20777" i="26" s="1"/>
  <c r="CP20776" i="26"/>
  <c r="CR20776" i="26" s="1"/>
  <c r="CP20775" i="26"/>
  <c r="CR20775" i="26" s="1"/>
  <c r="CP20774" i="26"/>
  <c r="CP20773" i="26"/>
  <c r="CP20772" i="26"/>
  <c r="CP20771" i="26"/>
  <c r="CR20771" i="26" s="1"/>
  <c r="CP20770" i="26"/>
  <c r="CR20770" i="26" s="1"/>
  <c r="CP20769" i="26"/>
  <c r="CR20769" i="26" s="1"/>
  <c r="CP20768" i="26"/>
  <c r="CR20768" i="26" s="1"/>
  <c r="CP20767" i="26"/>
  <c r="CP20766" i="26"/>
  <c r="CR20766" i="26" s="1"/>
  <c r="CP20765" i="26"/>
  <c r="CP20764" i="26"/>
  <c r="CR20764" i="26" s="1"/>
  <c r="CP20763" i="26"/>
  <c r="CR20763" i="26" s="1"/>
  <c r="CP20762" i="26"/>
  <c r="CR20762" i="26" s="1"/>
  <c r="CP20761" i="26"/>
  <c r="CR20761" i="26" s="1"/>
  <c r="CP20760" i="26"/>
  <c r="CR20760" i="26" s="1"/>
  <c r="CP20759" i="26"/>
  <c r="CP20758" i="26"/>
  <c r="CP20757" i="26"/>
  <c r="CR20757" i="26" s="1"/>
  <c r="CP20756" i="26"/>
  <c r="CR20756" i="26" s="1"/>
  <c r="CP20755" i="26"/>
  <c r="CR20755" i="26" s="1"/>
  <c r="CP20754" i="26"/>
  <c r="CR20754" i="26" s="1"/>
  <c r="CP20753" i="26"/>
  <c r="CP20752" i="26"/>
  <c r="CR20752" i="26" s="1"/>
  <c r="CP20751" i="26"/>
  <c r="CP20750" i="26"/>
  <c r="CR20750" i="26" s="1"/>
  <c r="CP20749" i="26"/>
  <c r="CR20749" i="26" s="1"/>
  <c r="CP20748" i="26"/>
  <c r="CR20748" i="26" s="1"/>
  <c r="CP20747" i="26"/>
  <c r="CR20747" i="26" s="1"/>
  <c r="CP20746" i="26"/>
  <c r="CP20745" i="26"/>
  <c r="CR20745" i="26" s="1"/>
  <c r="CP20744" i="26"/>
  <c r="CP20743" i="26"/>
  <c r="CP20742" i="26"/>
  <c r="CR20742" i="26" s="1"/>
  <c r="CP20741" i="26"/>
  <c r="CR20741" i="26" s="1"/>
  <c r="CP20740" i="26"/>
  <c r="CR20740" i="26" s="1"/>
  <c r="CP20739" i="26"/>
  <c r="CP20738" i="26"/>
  <c r="CR20738" i="26" s="1"/>
  <c r="CP20737" i="26"/>
  <c r="CP20736" i="26"/>
  <c r="CR20736" i="26" s="1"/>
  <c r="CP20735" i="26"/>
  <c r="CP20734" i="26"/>
  <c r="CR20734" i="26" s="1"/>
  <c r="CP20733" i="26"/>
  <c r="CP20732" i="26"/>
  <c r="CP20731" i="26"/>
  <c r="CR20731" i="26" s="1"/>
  <c r="CP20730" i="26"/>
  <c r="CP20729" i="26"/>
  <c r="CR20729" i="26" s="1"/>
  <c r="CP20728" i="26"/>
  <c r="CR20728" i="26" s="1"/>
  <c r="CP20727" i="26"/>
  <c r="CR20727" i="26" s="1"/>
  <c r="CP20726" i="26"/>
  <c r="CR20726" i="26" s="1"/>
  <c r="CP20725" i="26"/>
  <c r="CP20724" i="26"/>
  <c r="CP20723" i="26"/>
  <c r="CP20722" i="26"/>
  <c r="CR20722" i="26" s="1"/>
  <c r="CP20721" i="26"/>
  <c r="CR20721" i="26" s="1"/>
  <c r="CP20720" i="26"/>
  <c r="CP20719" i="26"/>
  <c r="CP20718" i="26"/>
  <c r="CR20718" i="26" s="1"/>
  <c r="CP20717" i="26"/>
  <c r="CR20717" i="26" s="1"/>
  <c r="CP20716" i="26"/>
  <c r="CR20716" i="26" s="1"/>
  <c r="CP20715" i="26"/>
  <c r="CR20715" i="26" s="1"/>
  <c r="CP20714" i="26"/>
  <c r="CR20714" i="26" s="1"/>
  <c r="CP20713" i="26"/>
  <c r="CR20713" i="26" s="1"/>
  <c r="CP20712" i="26"/>
  <c r="CR20712" i="26" s="1"/>
  <c r="CP20711" i="26"/>
  <c r="CR20711" i="26" s="1"/>
  <c r="CP20710" i="26"/>
  <c r="CP20709" i="26"/>
  <c r="CP20708" i="26"/>
  <c r="CR20708" i="26" s="1"/>
  <c r="CP20707" i="26"/>
  <c r="CR20707" i="26" s="1"/>
  <c r="CP20706" i="26"/>
  <c r="CP20705" i="26"/>
  <c r="CP20704" i="26"/>
  <c r="CP20703" i="26"/>
  <c r="CP20702" i="26"/>
  <c r="CR20702" i="26" s="1"/>
  <c r="CP20701" i="26"/>
  <c r="CR20701" i="26" s="1"/>
  <c r="CP20700" i="26"/>
  <c r="CR20700" i="26" s="1"/>
  <c r="CP20699" i="26"/>
  <c r="CR20699" i="26" s="1"/>
  <c r="CP20698" i="26"/>
  <c r="CR20698" i="26" s="1"/>
  <c r="CP20697" i="26"/>
  <c r="CP20696" i="26"/>
  <c r="CP20695" i="26"/>
  <c r="CP20694" i="26"/>
  <c r="CR20694" i="26" s="1"/>
  <c r="CP20693" i="26"/>
  <c r="CR20693" i="26" s="1"/>
  <c r="CP20692" i="26"/>
  <c r="CP20691" i="26"/>
  <c r="CR20691" i="26" s="1"/>
  <c r="CP20690" i="26"/>
  <c r="CP20689" i="26"/>
  <c r="CR20689" i="26" s="1"/>
  <c r="CP20688" i="26"/>
  <c r="CP20687" i="26"/>
  <c r="CR20687" i="26" s="1"/>
  <c r="CP20686" i="26"/>
  <c r="CR20686" i="26" s="1"/>
  <c r="CP20685" i="26"/>
  <c r="CR20685" i="26" s="1"/>
  <c r="CP20684" i="26"/>
  <c r="CP20683" i="26"/>
  <c r="CR20683" i="26" s="1"/>
  <c r="CP20682" i="26"/>
  <c r="CR20682" i="26" s="1"/>
  <c r="CP20681" i="26"/>
  <c r="CR20681" i="26" s="1"/>
  <c r="CP20680" i="26"/>
  <c r="CR20680" i="26" s="1"/>
  <c r="CP20679" i="26"/>
  <c r="CR20679" i="26" s="1"/>
  <c r="CP20678" i="26"/>
  <c r="CR20678" i="26" s="1"/>
  <c r="CP20677" i="26"/>
  <c r="CP20676" i="26"/>
  <c r="CR20676" i="26" s="1"/>
  <c r="CP20675" i="26"/>
  <c r="CP20674" i="26"/>
  <c r="CR20674" i="26" s="1"/>
  <c r="CP20673" i="26"/>
  <c r="CR20673" i="26" s="1"/>
  <c r="CP20672" i="26"/>
  <c r="CR20672" i="26" s="1"/>
  <c r="CP20671" i="26"/>
  <c r="CR20671" i="26" s="1"/>
  <c r="CP20670" i="26"/>
  <c r="CP20669" i="26"/>
  <c r="CP20668" i="26"/>
  <c r="CR20668" i="26" s="1"/>
  <c r="CP20667" i="26"/>
  <c r="CP20666" i="26"/>
  <c r="CR20666" i="26" s="1"/>
  <c r="CP20665" i="26"/>
  <c r="CR20665" i="26" s="1"/>
  <c r="CP20664" i="26"/>
  <c r="CR20664" i="26" s="1"/>
  <c r="CP20663" i="26"/>
  <c r="CR20663" i="26" s="1"/>
  <c r="CP20662" i="26"/>
  <c r="CR20662" i="26" s="1"/>
  <c r="CP20661" i="26"/>
  <c r="CP20660" i="26"/>
  <c r="CP20659" i="26"/>
  <c r="CR20659" i="26" s="1"/>
  <c r="CP20658" i="26"/>
  <c r="CR20658" i="26" s="1"/>
  <c r="CP20657" i="26"/>
  <c r="CR20657" i="26" s="1"/>
  <c r="CP20656" i="26"/>
  <c r="CP20655" i="26"/>
  <c r="CP20654" i="26"/>
  <c r="CR20654" i="26" s="1"/>
  <c r="CP20653" i="26"/>
  <c r="CR20653" i="26" s="1"/>
  <c r="CP20652" i="26"/>
  <c r="CR20652" i="26" s="1"/>
  <c r="CP20651" i="26"/>
  <c r="CR20651" i="26" s="1"/>
  <c r="CP20650" i="26"/>
  <c r="CP20649" i="26"/>
  <c r="CR20649" i="26" s="1"/>
  <c r="CP20648" i="26"/>
  <c r="CP20647" i="26"/>
  <c r="CP20646" i="26"/>
  <c r="CP20645" i="26"/>
  <c r="CR20645" i="26" s="1"/>
  <c r="CP20644" i="26"/>
  <c r="CR20644" i="26" s="1"/>
  <c r="CP20643" i="26"/>
  <c r="CR20643" i="26" s="1"/>
  <c r="CP20642" i="26"/>
  <c r="CR20642" i="26" s="1"/>
  <c r="CP20641" i="26"/>
  <c r="CP20640" i="26"/>
  <c r="CR20640" i="26" s="1"/>
  <c r="CP20639" i="26"/>
  <c r="CR20639" i="26" s="1"/>
  <c r="CP20638" i="26"/>
  <c r="CR20638" i="26" s="1"/>
  <c r="CP20637" i="26"/>
  <c r="CP20636" i="26"/>
  <c r="CR20636" i="26" s="1"/>
  <c r="CP20635" i="26"/>
  <c r="CP20634" i="26"/>
  <c r="CP20633" i="26"/>
  <c r="CP20632" i="26"/>
  <c r="CP20631" i="26"/>
  <c r="CR20631" i="26" s="1"/>
  <c r="CP20630" i="26"/>
  <c r="CR20630" i="26" s="1"/>
  <c r="CP20629" i="26"/>
  <c r="CP20628" i="26"/>
  <c r="CP20627" i="26"/>
  <c r="CR20627" i="26" s="1"/>
  <c r="CP20626" i="26"/>
  <c r="CR20626" i="26" s="1"/>
  <c r="CP20625" i="26"/>
  <c r="CP20624" i="26"/>
  <c r="CR20624" i="26" s="1"/>
  <c r="CP20623" i="26"/>
  <c r="CR20623" i="26" s="1"/>
  <c r="CP20622" i="26"/>
  <c r="CP20621" i="26"/>
  <c r="CR20621" i="26" s="1"/>
  <c r="CP20620" i="26"/>
  <c r="CR20620" i="26" s="1"/>
  <c r="CP20619" i="26"/>
  <c r="CR20619" i="26" s="1"/>
  <c r="CP20618" i="26"/>
  <c r="CR20618" i="26" s="1"/>
  <c r="CP20617" i="26"/>
  <c r="CR20617" i="26" s="1"/>
  <c r="CP20616" i="26"/>
  <c r="CR20616" i="26" s="1"/>
  <c r="CP20615" i="26"/>
  <c r="CP20614" i="26"/>
  <c r="CP20613" i="26"/>
  <c r="CR20613" i="26" s="1"/>
  <c r="CP20612" i="26"/>
  <c r="CR20612" i="26" s="1"/>
  <c r="CP20611" i="26"/>
  <c r="CR20611" i="26" s="1"/>
  <c r="CP20610" i="26"/>
  <c r="CP20609" i="26"/>
  <c r="CP20608" i="26"/>
  <c r="CR20608" i="26" s="1"/>
  <c r="CP20607" i="26"/>
  <c r="CP20606" i="26"/>
  <c r="CP20605" i="26"/>
  <c r="CR20605" i="26" s="1"/>
  <c r="CP20604" i="26"/>
  <c r="CR20604" i="26" s="1"/>
  <c r="CP20603" i="26"/>
  <c r="CR20603" i="26" s="1"/>
  <c r="CP20602" i="26"/>
  <c r="CP20601" i="26"/>
  <c r="CR20601" i="26" s="1"/>
  <c r="CP20600" i="26"/>
  <c r="CR20600" i="26" s="1"/>
  <c r="CP20599" i="26"/>
  <c r="CP20598" i="26"/>
  <c r="CR20598" i="26" s="1"/>
  <c r="CP20597" i="26"/>
  <c r="CR20597" i="26" s="1"/>
  <c r="CP20596" i="26"/>
  <c r="CP20595" i="26"/>
  <c r="CP20594" i="26"/>
  <c r="CR20594" i="26" s="1"/>
  <c r="CP20593" i="26"/>
  <c r="CP20592" i="26"/>
  <c r="CP20591" i="26"/>
  <c r="CP20590" i="26"/>
  <c r="CR20590" i="26" s="1"/>
  <c r="CP20589" i="26"/>
  <c r="CP20588" i="26"/>
  <c r="CP20587" i="26"/>
  <c r="CP20586" i="26"/>
  <c r="CP20585" i="26"/>
  <c r="CR20585" i="26" s="1"/>
  <c r="CP20584" i="26"/>
  <c r="CP20583" i="26"/>
  <c r="CR20583" i="26" s="1"/>
  <c r="CP20582" i="26"/>
  <c r="CR20582" i="26" s="1"/>
  <c r="CP20581" i="26"/>
  <c r="CP20580" i="26"/>
  <c r="CR20580" i="26" s="1"/>
  <c r="CP20579" i="26"/>
  <c r="CP20578" i="26"/>
  <c r="CP20577" i="26"/>
  <c r="CP20576" i="26"/>
  <c r="CR20576" i="26" s="1"/>
  <c r="CP20575" i="26"/>
  <c r="CR20575" i="26" s="1"/>
  <c r="CP20574" i="26"/>
  <c r="CP20573" i="26"/>
  <c r="CP20572" i="26"/>
  <c r="CR20572" i="26" s="1"/>
  <c r="CP20571" i="26"/>
  <c r="CR20571" i="26" s="1"/>
  <c r="CP20570" i="26"/>
  <c r="CP20569" i="26"/>
  <c r="CR20569" i="26" s="1"/>
  <c r="CP20568" i="26"/>
  <c r="CR20568" i="26" s="1"/>
  <c r="CP20567" i="26"/>
  <c r="CP20566" i="26"/>
  <c r="CP20565" i="26"/>
  <c r="CR20565" i="26" s="1"/>
  <c r="CP20564" i="26"/>
  <c r="CP20563" i="26"/>
  <c r="CP20562" i="26"/>
  <c r="CR20562" i="26" s="1"/>
  <c r="CP20561" i="26"/>
  <c r="CP20560" i="26"/>
  <c r="CP20559" i="26"/>
  <c r="CP20558" i="26"/>
  <c r="CR20558" i="26" s="1"/>
  <c r="CP20557" i="26"/>
  <c r="CP20556" i="26"/>
  <c r="CR20556" i="26" s="1"/>
  <c r="CP20555" i="26"/>
  <c r="CR20555" i="26" s="1"/>
  <c r="CP20554" i="26"/>
  <c r="CR20554" i="26" s="1"/>
  <c r="CP20553" i="26"/>
  <c r="CR20553" i="26" s="1"/>
  <c r="CP20552" i="26"/>
  <c r="CP20551" i="26"/>
  <c r="CP20550" i="26"/>
  <c r="CP20549" i="26"/>
  <c r="CR20549" i="26" s="1"/>
  <c r="CP20548" i="26"/>
  <c r="CP20547" i="26"/>
  <c r="CP20546" i="26"/>
  <c r="CP20545" i="26"/>
  <c r="CR20545" i="26" s="1"/>
  <c r="CP20544" i="26"/>
  <c r="CP20543" i="26"/>
  <c r="CP20542" i="26"/>
  <c r="CP20541" i="26"/>
  <c r="CP20540" i="26"/>
  <c r="CR20540" i="26" s="1"/>
  <c r="CP20539" i="26"/>
  <c r="CP20538" i="26"/>
  <c r="CR20538" i="26" s="1"/>
  <c r="CP20537" i="26"/>
  <c r="CP20536" i="26"/>
  <c r="CP20535" i="26"/>
  <c r="CR20535" i="26" s="1"/>
  <c r="CP20534" i="26"/>
  <c r="CR20534" i="26" s="1"/>
  <c r="CP20533" i="26"/>
  <c r="CP20532" i="26"/>
  <c r="CR20532" i="26" s="1"/>
  <c r="CP20531" i="26"/>
  <c r="CR20531" i="26" s="1"/>
  <c r="CP20530" i="26"/>
  <c r="CR20530" i="26" s="1"/>
  <c r="CP20529" i="26"/>
  <c r="CR20529" i="26" s="1"/>
  <c r="CP20528" i="26"/>
  <c r="CP20527" i="26"/>
  <c r="CR20527" i="26" s="1"/>
  <c r="CP20526" i="26"/>
  <c r="CR20526" i="26" s="1"/>
  <c r="CP20525" i="26"/>
  <c r="CR20525" i="26" s="1"/>
  <c r="CP20524" i="26"/>
  <c r="CR20524" i="26" s="1"/>
  <c r="CP20523" i="26"/>
  <c r="CP20522" i="26"/>
  <c r="CP20521" i="26"/>
  <c r="CR20521" i="26" s="1"/>
  <c r="CP20520" i="26"/>
  <c r="CP20519" i="26"/>
  <c r="CP20518" i="26"/>
  <c r="CR20518" i="26" s="1"/>
  <c r="CP20517" i="26"/>
  <c r="CR20517" i="26" s="1"/>
  <c r="CP20516" i="26"/>
  <c r="CR20516" i="26" s="1"/>
  <c r="CP20515" i="26"/>
  <c r="CR20515" i="26" s="1"/>
  <c r="CP20514" i="26"/>
  <c r="CP20513" i="26"/>
  <c r="CR20513" i="26" s="1"/>
  <c r="CP20512" i="26"/>
  <c r="CR20512" i="26" s="1"/>
  <c r="CP20511" i="26"/>
  <c r="CR20511" i="26" s="1"/>
  <c r="CP20510" i="26"/>
  <c r="CR20510" i="26" s="1"/>
  <c r="CP20509" i="26"/>
  <c r="CP20508" i="26"/>
  <c r="CR20508" i="26" s="1"/>
  <c r="CP20507" i="26"/>
  <c r="CP20506" i="26"/>
  <c r="CR20506" i="26" s="1"/>
  <c r="CP20505" i="26"/>
  <c r="CP20504" i="26"/>
  <c r="CR20504" i="26" s="1"/>
  <c r="CP20503" i="26"/>
  <c r="CP20502" i="26"/>
  <c r="CR20502" i="26" s="1"/>
  <c r="CP20501" i="26"/>
  <c r="CP20500" i="26"/>
  <c r="CR20500" i="26" s="1"/>
  <c r="CP20499" i="26"/>
  <c r="CR20499" i="26" s="1"/>
  <c r="CP20498" i="26"/>
  <c r="CR20498" i="26" s="1"/>
  <c r="CP20497" i="26"/>
  <c r="CP20496" i="26"/>
  <c r="CP20495" i="26"/>
  <c r="CP20494" i="26"/>
  <c r="CR20494" i="26" s="1"/>
  <c r="CP20493" i="26"/>
  <c r="CR20493" i="26" s="1"/>
  <c r="CP20492" i="26"/>
  <c r="CP20491" i="26"/>
  <c r="CR20491" i="26" s="1"/>
  <c r="CP20490" i="26"/>
  <c r="CP20489" i="26"/>
  <c r="CR20489" i="26" s="1"/>
  <c r="CP20488" i="26"/>
  <c r="CR20488" i="26" s="1"/>
  <c r="CP20487" i="26"/>
  <c r="CP20486" i="26"/>
  <c r="CR20486" i="26" s="1"/>
  <c r="CP20485" i="26"/>
  <c r="CP20484" i="26"/>
  <c r="CR20484" i="26" s="1"/>
  <c r="CP20483" i="26"/>
  <c r="CP20482" i="26"/>
  <c r="CR20482" i="26" s="1"/>
  <c r="CP20481" i="26"/>
  <c r="CP20480" i="26"/>
  <c r="CR20480" i="26" s="1"/>
  <c r="CP20479" i="26"/>
  <c r="CR20479" i="26" s="1"/>
  <c r="CP20478" i="26"/>
  <c r="CP20477" i="26"/>
  <c r="CP20476" i="26"/>
  <c r="CR20476" i="26" s="1"/>
  <c r="CP20475" i="26"/>
  <c r="CR20475" i="26" s="1"/>
  <c r="CP20474" i="26"/>
  <c r="CR20474" i="26" s="1"/>
  <c r="CP20473" i="26"/>
  <c r="CR20473" i="26" s="1"/>
  <c r="CP20472" i="26"/>
  <c r="CP20471" i="26"/>
  <c r="CR20471" i="26" s="1"/>
  <c r="CP20470" i="26"/>
  <c r="CR20470" i="26" s="1"/>
  <c r="CP20469" i="26"/>
  <c r="CR20469" i="26" s="1"/>
  <c r="CP20468" i="26"/>
  <c r="CR20468" i="26" s="1"/>
  <c r="CP20467" i="26"/>
  <c r="CR20467" i="26" s="1"/>
  <c r="CP20466" i="26"/>
  <c r="CR20466" i="26" s="1"/>
  <c r="CP20465" i="26"/>
  <c r="CR20465" i="26" s="1"/>
  <c r="CP20464" i="26"/>
  <c r="CP20463" i="26"/>
  <c r="CR20463" i="26" s="1"/>
  <c r="CP20462" i="26"/>
  <c r="CP20461" i="26"/>
  <c r="CR20461" i="26" s="1"/>
  <c r="CP20460" i="26"/>
  <c r="CP20459" i="26"/>
  <c r="CP20458" i="26"/>
  <c r="CP20457" i="26"/>
  <c r="CR20457" i="26" s="1"/>
  <c r="CP20456" i="26"/>
  <c r="CP20455" i="26"/>
  <c r="CP20454" i="26"/>
  <c r="CP20453" i="26"/>
  <c r="CR20453" i="26" s="1"/>
  <c r="CP20452" i="26"/>
  <c r="CP20451" i="26"/>
  <c r="CP20450" i="26"/>
  <c r="CP20449" i="26"/>
  <c r="CP20448" i="26"/>
  <c r="CR20448" i="26" s="1"/>
  <c r="CP20447" i="26"/>
  <c r="CR20447" i="26" s="1"/>
  <c r="CP20446" i="26"/>
  <c r="CR20446" i="26" s="1"/>
  <c r="CP20445" i="26"/>
  <c r="CP20444" i="26"/>
  <c r="CP20443" i="26"/>
  <c r="CR20443" i="26" s="1"/>
  <c r="CP20442" i="26"/>
  <c r="CR20442" i="26" s="1"/>
  <c r="CP20441" i="26"/>
  <c r="CP20440" i="26"/>
  <c r="CP20439" i="26"/>
  <c r="CR20439" i="26" s="1"/>
  <c r="CP20438" i="26"/>
  <c r="CR20438" i="26" s="1"/>
  <c r="CP20437" i="26"/>
  <c r="CP20436" i="26"/>
  <c r="CP20435" i="26"/>
  <c r="CP20434" i="26"/>
  <c r="CP20433" i="26"/>
  <c r="CP20432" i="26"/>
  <c r="CR20432" i="26" s="1"/>
  <c r="CP20431" i="26"/>
  <c r="CR20431" i="26" s="1"/>
  <c r="CP20430" i="26"/>
  <c r="CR20430" i="26" s="1"/>
  <c r="CP20429" i="26"/>
  <c r="CR20429" i="26" s="1"/>
  <c r="CP20428" i="26"/>
  <c r="CR20428" i="26" s="1"/>
  <c r="CP20427" i="26"/>
  <c r="CR20427" i="26" s="1"/>
  <c r="CP20426" i="26"/>
  <c r="CR20426" i="26" s="1"/>
  <c r="CP20425" i="26"/>
  <c r="CR20425" i="26" s="1"/>
  <c r="CP20424" i="26"/>
  <c r="CR20424" i="26" s="1"/>
  <c r="CP20423" i="26"/>
  <c r="CP20422" i="26"/>
  <c r="CR20422" i="26" s="1"/>
  <c r="CP20421" i="26"/>
  <c r="CP20420" i="26"/>
  <c r="CR20420" i="26" s="1"/>
  <c r="CP20419" i="26"/>
  <c r="CP20418" i="26"/>
  <c r="CP20417" i="26"/>
  <c r="CR20417" i="26" s="1"/>
  <c r="CP20416" i="26"/>
  <c r="CP20415" i="26"/>
  <c r="CP20414" i="26"/>
  <c r="CP20413" i="26"/>
  <c r="CR20413" i="26" s="1"/>
  <c r="CP20412" i="26"/>
  <c r="CR20412" i="26" s="1"/>
  <c r="CP20411" i="26"/>
  <c r="CP20410" i="26"/>
  <c r="CP20409" i="26"/>
  <c r="CP20408" i="26"/>
  <c r="CR20408" i="26" s="1"/>
  <c r="CP20407" i="26"/>
  <c r="CP20406" i="26"/>
  <c r="CP20405" i="26"/>
  <c r="CR20405" i="26" s="1"/>
  <c r="CP20404" i="26"/>
  <c r="CR20404" i="26" s="1"/>
  <c r="CP20403" i="26"/>
  <c r="CP20402" i="26"/>
  <c r="CP20401" i="26"/>
  <c r="CP20400" i="26"/>
  <c r="CR20400" i="26" s="1"/>
  <c r="CP20399" i="26"/>
  <c r="CR20399" i="26" s="1"/>
  <c r="CP20398" i="26"/>
  <c r="CR20398" i="26" s="1"/>
  <c r="CP20397" i="26"/>
  <c r="CP20396" i="26"/>
  <c r="CP20395" i="26"/>
  <c r="CP20394" i="26"/>
  <c r="CR20394" i="26" s="1"/>
  <c r="CP20393" i="26"/>
  <c r="CR20393" i="26" s="1"/>
  <c r="CP20392" i="26"/>
  <c r="CR20392" i="26" s="1"/>
  <c r="CP20391" i="26"/>
  <c r="CR20391" i="26" s="1"/>
  <c r="CP20390" i="26"/>
  <c r="CP20389" i="26"/>
  <c r="CR20389" i="26" s="1"/>
  <c r="CP20388" i="26"/>
  <c r="CP20387" i="26"/>
  <c r="CP20386" i="26"/>
  <c r="CR20386" i="26" s="1"/>
  <c r="CP20385" i="26"/>
  <c r="CR20385" i="26" s="1"/>
  <c r="CP20384" i="26"/>
  <c r="CR20384" i="26" s="1"/>
  <c r="CP20383" i="26"/>
  <c r="CR20383" i="26" s="1"/>
  <c r="CP20382" i="26"/>
  <c r="CP20381" i="26"/>
  <c r="CP20380" i="26"/>
  <c r="CP20379" i="26"/>
  <c r="CP20378" i="26"/>
  <c r="CR20378" i="26" s="1"/>
  <c r="CP20377" i="26"/>
  <c r="CP20376" i="26"/>
  <c r="CR20376" i="26" s="1"/>
  <c r="CP20375" i="26"/>
  <c r="CP20374" i="26"/>
  <c r="CP20373" i="26"/>
  <c r="CP20372" i="26"/>
  <c r="CR20372" i="26" s="1"/>
  <c r="CP20371" i="26"/>
  <c r="CR20371" i="26" s="1"/>
  <c r="CP20370" i="26"/>
  <c r="CP20369" i="26"/>
  <c r="CP20368" i="26"/>
  <c r="CR20368" i="26" s="1"/>
  <c r="CP20367" i="26"/>
  <c r="CR20367" i="26" s="1"/>
  <c r="CP20366" i="26"/>
  <c r="CP20365" i="26"/>
  <c r="CR20365" i="26" s="1"/>
  <c r="CP20364" i="26"/>
  <c r="CR20364" i="26" s="1"/>
  <c r="CP20363" i="26"/>
  <c r="CP20362" i="26"/>
  <c r="CR20362" i="26" s="1"/>
  <c r="CP20361" i="26"/>
  <c r="CP20360" i="26"/>
  <c r="CP20359" i="26"/>
  <c r="CP20358" i="26"/>
  <c r="CR20358" i="26" s="1"/>
  <c r="CP20357" i="26"/>
  <c r="CR20357" i="26" s="1"/>
  <c r="CP20356" i="26"/>
  <c r="CP20355" i="26"/>
  <c r="CP20354" i="26"/>
  <c r="CR20354" i="26" s="1"/>
  <c r="CP20353" i="26"/>
  <c r="CP20352" i="26"/>
  <c r="CP20351" i="26"/>
  <c r="CR20351" i="26" s="1"/>
  <c r="CP20350" i="26"/>
  <c r="CR20350" i="26" s="1"/>
  <c r="CP20349" i="26"/>
  <c r="CR20349" i="26" s="1"/>
  <c r="CP20348" i="26"/>
  <c r="CP20347" i="26"/>
  <c r="CP20346" i="26"/>
  <c r="CR20346" i="26" s="1"/>
  <c r="CP20345" i="26"/>
  <c r="CP20344" i="26"/>
  <c r="CP20343" i="26"/>
  <c r="CR20343" i="26" s="1"/>
  <c r="CP20342" i="26"/>
  <c r="CP20341" i="26"/>
  <c r="CR20341" i="26" s="1"/>
  <c r="CP20340" i="26"/>
  <c r="CP20339" i="26"/>
  <c r="CP20338" i="26"/>
  <c r="CR20338" i="26" s="1"/>
  <c r="CP20337" i="26"/>
  <c r="CP20336" i="26"/>
  <c r="CP20335" i="26"/>
  <c r="CP20334" i="26"/>
  <c r="CR20334" i="26" s="1"/>
  <c r="CP20333" i="26"/>
  <c r="CR20333" i="26" s="1"/>
  <c r="CP20332" i="26"/>
  <c r="CP20331" i="26"/>
  <c r="CP20330" i="26"/>
  <c r="CR20330" i="26" s="1"/>
  <c r="CP20329" i="26"/>
  <c r="CP20328" i="26"/>
  <c r="CP20327" i="26"/>
  <c r="CP20326" i="26"/>
  <c r="CR20326" i="26" s="1"/>
  <c r="CP20325" i="26"/>
  <c r="CR20325" i="26" s="1"/>
  <c r="CP20324" i="26"/>
  <c r="CP20323" i="26"/>
  <c r="CP20322" i="26"/>
  <c r="CP20321" i="26"/>
  <c r="CP20320" i="26"/>
  <c r="CP20319" i="26"/>
  <c r="CP20318" i="26"/>
  <c r="CP20317" i="26"/>
  <c r="CP20316" i="26"/>
  <c r="CP20315" i="26"/>
  <c r="CP20314" i="26"/>
  <c r="CP20313" i="26"/>
  <c r="CP20312" i="26"/>
  <c r="CR20312" i="26" s="1"/>
  <c r="CP20311" i="26"/>
  <c r="CP20310" i="26"/>
  <c r="CP20309" i="26"/>
  <c r="CR20309" i="26" s="1"/>
  <c r="CP20308" i="26"/>
  <c r="CP20307" i="26"/>
  <c r="CR20307" i="26" s="1"/>
  <c r="CP20306" i="26"/>
  <c r="CP20305" i="26"/>
  <c r="CP20304" i="26"/>
  <c r="CP20303" i="26"/>
  <c r="CP20302" i="26"/>
  <c r="CR20302" i="26" s="1"/>
  <c r="CP20301" i="26"/>
  <c r="CP20300" i="26"/>
  <c r="CR20300" i="26" s="1"/>
  <c r="CP20299" i="26"/>
  <c r="CP20298" i="26"/>
  <c r="CP20297" i="26"/>
  <c r="CR20297" i="26" s="1"/>
  <c r="CP20296" i="26"/>
  <c r="CP20295" i="26"/>
  <c r="CP20294" i="26"/>
  <c r="CP20293" i="26"/>
  <c r="CR20293" i="26" s="1"/>
  <c r="CP20292" i="26"/>
  <c r="CR20292" i="26" s="1"/>
  <c r="CP20291" i="26"/>
  <c r="CP20290" i="26"/>
  <c r="CR20290" i="26" s="1"/>
  <c r="CP20289" i="26"/>
  <c r="CR20289" i="26" s="1"/>
  <c r="CP20288" i="26"/>
  <c r="CR20288" i="26" s="1"/>
  <c r="CP20287" i="26"/>
  <c r="CP20286" i="26"/>
  <c r="CR20286" i="26" s="1"/>
  <c r="CP20285" i="26"/>
  <c r="CP20284" i="26"/>
  <c r="CR20284" i="26" s="1"/>
  <c r="CP20283" i="26"/>
  <c r="CP20282" i="26"/>
  <c r="CR20282" i="26" s="1"/>
  <c r="CP20281" i="26"/>
  <c r="CR20281" i="26" s="1"/>
  <c r="CP20280" i="26"/>
  <c r="CR20280" i="26" s="1"/>
  <c r="CP20279" i="26"/>
  <c r="CR20279" i="26" s="1"/>
  <c r="CP20278" i="26"/>
  <c r="CP20277" i="26"/>
  <c r="CP20276" i="26"/>
  <c r="CR20276" i="26" s="1"/>
  <c r="CP20275" i="26"/>
  <c r="CR20275" i="26" s="1"/>
  <c r="CP20274" i="26"/>
  <c r="CR20274" i="26" s="1"/>
  <c r="CP20273" i="26"/>
  <c r="CR20273" i="26" s="1"/>
  <c r="CP20272" i="26"/>
  <c r="CR20272" i="26" s="1"/>
  <c r="CP20271" i="26"/>
  <c r="CR20271" i="26" s="1"/>
  <c r="CP20270" i="26"/>
  <c r="CR20270" i="26" s="1"/>
  <c r="CP20269" i="26"/>
  <c r="CP20268" i="26"/>
  <c r="CR20268" i="26" s="1"/>
  <c r="CP20267" i="26"/>
  <c r="CP20266" i="26"/>
  <c r="CR20266" i="26" s="1"/>
  <c r="CP20265" i="26"/>
  <c r="CP20264" i="26"/>
  <c r="CP20263" i="26"/>
  <c r="CR20263" i="26" s="1"/>
  <c r="CP20262" i="26"/>
  <c r="CP20261" i="26"/>
  <c r="CR20261" i="26" s="1"/>
  <c r="CP20260" i="26"/>
  <c r="CR20260" i="26" s="1"/>
  <c r="CP20259" i="26"/>
  <c r="CP20258" i="26"/>
  <c r="CR20258" i="26" s="1"/>
  <c r="CP20257" i="26"/>
  <c r="CP20256" i="26"/>
  <c r="CR20256" i="26" s="1"/>
  <c r="CP20255" i="26"/>
  <c r="CP20254" i="26"/>
  <c r="CP20253" i="26"/>
  <c r="CR20253" i="26" s="1"/>
  <c r="CP20252" i="26"/>
  <c r="CR20252" i="26" s="1"/>
  <c r="CP20251" i="26"/>
  <c r="CP20250" i="26"/>
  <c r="CP20249" i="26"/>
  <c r="CP20248" i="26"/>
  <c r="CR20248" i="26" s="1"/>
  <c r="CP20247" i="26"/>
  <c r="CR20247" i="26" s="1"/>
  <c r="CP20246" i="26"/>
  <c r="CR20246" i="26" s="1"/>
  <c r="CP20245" i="26"/>
  <c r="CP20244" i="26"/>
  <c r="CP20243" i="26"/>
  <c r="CR20243" i="26" s="1"/>
  <c r="CP20242" i="26"/>
  <c r="CR20242" i="26" s="1"/>
  <c r="CP20241" i="26"/>
  <c r="CP20240" i="26"/>
  <c r="CR20240" i="26" s="1"/>
  <c r="CP20239" i="26"/>
  <c r="CR20239" i="26" s="1"/>
  <c r="CP20238" i="26"/>
  <c r="CP20237" i="26"/>
  <c r="CP20236" i="26"/>
  <c r="CR20236" i="26" s="1"/>
  <c r="CP20235" i="26"/>
  <c r="CP20234" i="26"/>
  <c r="CP20233" i="26"/>
  <c r="CP20232" i="26"/>
  <c r="CR20232" i="26" s="1"/>
  <c r="CP20231" i="26"/>
  <c r="CR20231" i="26" s="1"/>
  <c r="CP20230" i="26"/>
  <c r="CR20230" i="26" s="1"/>
  <c r="CP20229" i="26"/>
  <c r="CR20229" i="26" s="1"/>
  <c r="CP20228" i="26"/>
  <c r="CR20228" i="26" s="1"/>
  <c r="CP20227" i="26"/>
  <c r="CP20226" i="26"/>
  <c r="CP20225" i="26"/>
  <c r="CR20225" i="26" s="1"/>
  <c r="CP20224" i="26"/>
  <c r="CR20224" i="26" s="1"/>
  <c r="CP20223" i="26"/>
  <c r="CR20223" i="26" s="1"/>
  <c r="CP20222" i="26"/>
  <c r="CP20221" i="26"/>
  <c r="CP20220" i="26"/>
  <c r="CR20220" i="26" s="1"/>
  <c r="CP20219" i="26"/>
  <c r="CR20219" i="26" s="1"/>
  <c r="CP20218" i="26"/>
  <c r="CR20218" i="26" s="1"/>
  <c r="CP20217" i="26"/>
  <c r="CR20217" i="26" s="1"/>
  <c r="CP20216" i="26"/>
  <c r="CP20215" i="26"/>
  <c r="CR20215" i="26" s="1"/>
  <c r="CP20214" i="26"/>
  <c r="CR20214" i="26" s="1"/>
  <c r="CP20213" i="26"/>
  <c r="CP20212" i="26"/>
  <c r="CR20212" i="26" s="1"/>
  <c r="CP20211" i="26"/>
  <c r="CR20211" i="26" s="1"/>
  <c r="CP20210" i="26"/>
  <c r="CP20209" i="26"/>
  <c r="CR20209" i="26" s="1"/>
  <c r="CP20208" i="26"/>
  <c r="CR20208" i="26" s="1"/>
  <c r="CP20207" i="26"/>
  <c r="CR20207" i="26" s="1"/>
  <c r="CP20206" i="26"/>
  <c r="CP20205" i="26"/>
  <c r="CR20205" i="26" s="1"/>
  <c r="CP20204" i="26"/>
  <c r="CR20204" i="26" s="1"/>
  <c r="CP20203" i="26"/>
  <c r="CP20202" i="26"/>
  <c r="CR20202" i="26" s="1"/>
  <c r="CP20201" i="26"/>
  <c r="CR20201" i="26" s="1"/>
  <c r="CP20200" i="26"/>
  <c r="CR20200" i="26" s="1"/>
  <c r="CP20199" i="26"/>
  <c r="CP20198" i="26"/>
  <c r="CR20198" i="26" s="1"/>
  <c r="CP20197" i="26"/>
  <c r="CR20197" i="26" s="1"/>
  <c r="CP20196" i="26"/>
  <c r="CR20196" i="26" s="1"/>
  <c r="CP20195" i="26"/>
  <c r="CR20195" i="26" s="1"/>
  <c r="CP20194" i="26"/>
  <c r="CR20194" i="26" s="1"/>
  <c r="CP20193" i="26"/>
  <c r="CR20193" i="26" s="1"/>
  <c r="CP20192" i="26"/>
  <c r="CP20191" i="26"/>
  <c r="CR20191" i="26" s="1"/>
  <c r="CP20190" i="26"/>
  <c r="CR20190" i="26" s="1"/>
  <c r="CP20189" i="26"/>
  <c r="CR20189" i="26" s="1"/>
  <c r="CP20188" i="26"/>
  <c r="CR20188" i="26" s="1"/>
  <c r="CP20187" i="26"/>
  <c r="CR20187" i="26" s="1"/>
  <c r="CP20186" i="26"/>
  <c r="CP20185" i="26"/>
  <c r="CP20184" i="26"/>
  <c r="CR20184" i="26" s="1"/>
  <c r="CP20183" i="26"/>
  <c r="CR20183" i="26" s="1"/>
  <c r="CP20182" i="26"/>
  <c r="CR20182" i="26" s="1"/>
  <c r="CP20181" i="26"/>
  <c r="CR20181" i="26" s="1"/>
  <c r="CP20180" i="26"/>
  <c r="CR20180" i="26" s="1"/>
  <c r="CP20179" i="26"/>
  <c r="CP20178" i="26"/>
  <c r="CP20177" i="26"/>
  <c r="CR20177" i="26" s="1"/>
  <c r="CP20176" i="26"/>
  <c r="CR20176" i="26" s="1"/>
  <c r="CP20175" i="26"/>
  <c r="CP20174" i="26"/>
  <c r="CR20174" i="26" s="1"/>
  <c r="CP20173" i="26"/>
  <c r="CR20173" i="26" s="1"/>
  <c r="CP20172" i="26"/>
  <c r="CP20171" i="26"/>
  <c r="CR20171" i="26" s="1"/>
  <c r="CP20170" i="26"/>
  <c r="CR20170" i="26" s="1"/>
  <c r="CP20169" i="26"/>
  <c r="CR20169" i="26" s="1"/>
  <c r="CP20168" i="26"/>
  <c r="CR20168" i="26" s="1"/>
  <c r="CP20167" i="26"/>
  <c r="CR20167" i="26" s="1"/>
  <c r="CP20166" i="26"/>
  <c r="CR20166" i="26" s="1"/>
  <c r="CP20165" i="26"/>
  <c r="CR20165" i="26" s="1"/>
  <c r="CP20164" i="26"/>
  <c r="CP20163" i="26"/>
  <c r="CR20163" i="26" s="1"/>
  <c r="CP20162" i="26"/>
  <c r="CR20162" i="26" s="1"/>
  <c r="CP20161" i="26"/>
  <c r="CR20161" i="26" s="1"/>
  <c r="CP20160" i="26"/>
  <c r="CR20160" i="26" s="1"/>
  <c r="CP20159" i="26"/>
  <c r="CR20159" i="26" s="1"/>
  <c r="CP20158" i="26"/>
  <c r="CR20158" i="26" s="1"/>
  <c r="CP20157" i="26"/>
  <c r="CP20156" i="26"/>
  <c r="CR20156" i="26" s="1"/>
  <c r="CP20155" i="26"/>
  <c r="CP20154" i="26"/>
  <c r="CR20154" i="26" s="1"/>
  <c r="CP20153" i="26"/>
  <c r="CR20153" i="26" s="1"/>
  <c r="CP20152" i="26"/>
  <c r="CR20152" i="26" s="1"/>
  <c r="CP20151" i="26"/>
  <c r="CP20150" i="26"/>
  <c r="CP20149" i="26"/>
  <c r="CR20149" i="26" s="1"/>
  <c r="CP20148" i="26"/>
  <c r="CR20148" i="26" s="1"/>
  <c r="CP20147" i="26"/>
  <c r="CP20146" i="26"/>
  <c r="CR20146" i="26" s="1"/>
  <c r="CP20145" i="26"/>
  <c r="CR20145" i="26" s="1"/>
  <c r="CP20144" i="26"/>
  <c r="CR20144" i="26" s="1"/>
  <c r="CP20143" i="26"/>
  <c r="CR20143" i="26" s="1"/>
  <c r="CP20142" i="26"/>
  <c r="CR20142" i="26" s="1"/>
  <c r="CP20141" i="26"/>
  <c r="CR20141" i="26" s="1"/>
  <c r="CP20140" i="26"/>
  <c r="CR20140" i="26" s="1"/>
  <c r="CP20139" i="26"/>
  <c r="CR20139" i="26" s="1"/>
  <c r="CP20138" i="26"/>
  <c r="CR20138" i="26" s="1"/>
  <c r="CP20137" i="26"/>
  <c r="CR20137" i="26" s="1"/>
  <c r="CP20136" i="26"/>
  <c r="CR20136" i="26" s="1"/>
  <c r="CP20135" i="26"/>
  <c r="CR20135" i="26" s="1"/>
  <c r="CP20134" i="26"/>
  <c r="CR20134" i="26" s="1"/>
  <c r="CP20133" i="26"/>
  <c r="CR20133" i="26" s="1"/>
  <c r="CP20132" i="26"/>
  <c r="CR20132" i="26" s="1"/>
  <c r="CP20131" i="26"/>
  <c r="CR20131" i="26" s="1"/>
  <c r="CP20130" i="26"/>
  <c r="CR20130" i="26" s="1"/>
  <c r="CP20129" i="26"/>
  <c r="CR20129" i="26" s="1"/>
  <c r="CP20128" i="26"/>
  <c r="CR20128" i="26" s="1"/>
  <c r="CP20127" i="26"/>
  <c r="CP20126" i="26"/>
  <c r="CR20126" i="26" s="1"/>
  <c r="CP20125" i="26"/>
  <c r="CR20125" i="26" s="1"/>
  <c r="CP20124" i="26"/>
  <c r="CR20124" i="26" s="1"/>
  <c r="CP20123" i="26"/>
  <c r="CR20123" i="26" s="1"/>
  <c r="CP20122" i="26"/>
  <c r="CR20122" i="26" s="1"/>
  <c r="CP20121" i="26"/>
  <c r="CR20121" i="26" s="1"/>
  <c r="CP20120" i="26"/>
  <c r="CR20120" i="26" s="1"/>
  <c r="CP20119" i="26"/>
  <c r="CR20119" i="26" s="1"/>
  <c r="CP20118" i="26"/>
  <c r="CR20118" i="26" s="1"/>
  <c r="CP20117" i="26"/>
  <c r="CR20117" i="26" s="1"/>
  <c r="CP20116" i="26"/>
  <c r="CR20116" i="26" s="1"/>
  <c r="CP20115" i="26"/>
  <c r="CR20115" i="26" s="1"/>
  <c r="CP20114" i="26"/>
  <c r="CR20114" i="26" s="1"/>
  <c r="CP20113" i="26"/>
  <c r="CP20112" i="26"/>
  <c r="CR20112" i="26" s="1"/>
  <c r="CP20111" i="26"/>
  <c r="CR20111" i="26" s="1"/>
  <c r="CP20110" i="26"/>
  <c r="CR20110" i="26" s="1"/>
  <c r="CP20109" i="26"/>
  <c r="CR20109" i="26" s="1"/>
  <c r="CP20108" i="26"/>
  <c r="CP20107" i="26"/>
  <c r="CR20107" i="26" s="1"/>
  <c r="CP20106" i="26"/>
  <c r="CP20105" i="26"/>
  <c r="CP20104" i="26"/>
  <c r="CR20104" i="26" s="1"/>
  <c r="CP20103" i="26"/>
  <c r="CR20103" i="26" s="1"/>
  <c r="CP20102" i="26"/>
  <c r="CR20102" i="26" s="1"/>
  <c r="CP20101" i="26"/>
  <c r="CP20100" i="26"/>
  <c r="CR20100" i="26" s="1"/>
  <c r="CP20099" i="26"/>
  <c r="CP20098" i="26"/>
  <c r="CR20098" i="26" s="1"/>
  <c r="CP20097" i="26"/>
  <c r="CR20097" i="26" s="1"/>
  <c r="CP20096" i="26"/>
  <c r="CR20096" i="26" s="1"/>
  <c r="CP20095" i="26"/>
  <c r="CP20094" i="26"/>
  <c r="CR20094" i="26" s="1"/>
  <c r="CP20093" i="26"/>
  <c r="CR20093" i="26" s="1"/>
  <c r="CP20092" i="26"/>
  <c r="CR20092" i="26" s="1"/>
  <c r="CP20091" i="26"/>
  <c r="CP20090" i="26"/>
  <c r="CR20090" i="26" s="1"/>
  <c r="CP20089" i="26"/>
  <c r="CR20089" i="26" s="1"/>
  <c r="CP20088" i="26"/>
  <c r="CP20087" i="26"/>
  <c r="CP20086" i="26"/>
  <c r="CR20086" i="26" s="1"/>
  <c r="CP20085" i="26"/>
  <c r="CR20085" i="26" s="1"/>
  <c r="CP20084" i="26"/>
  <c r="CP20083" i="26"/>
  <c r="CR20083" i="26" s="1"/>
  <c r="CP20082" i="26"/>
  <c r="CR20082" i="26" s="1"/>
  <c r="CP20081" i="26"/>
  <c r="CR20081" i="26" s="1"/>
  <c r="CP20080" i="26"/>
  <c r="CR20080" i="26" s="1"/>
  <c r="CP20079" i="26"/>
  <c r="CR20079" i="26" s="1"/>
  <c r="CP20078" i="26"/>
  <c r="CR20078" i="26" s="1"/>
  <c r="CP20077" i="26"/>
  <c r="CP20076" i="26"/>
  <c r="CR20076" i="26" s="1"/>
  <c r="CP20075" i="26"/>
  <c r="CR20075" i="26" s="1"/>
  <c r="CP20074" i="26"/>
  <c r="CR20074" i="26" s="1"/>
  <c r="CP20073" i="26"/>
  <c r="CR20073" i="26" s="1"/>
  <c r="CP20072" i="26"/>
  <c r="CR20072" i="26" s="1"/>
  <c r="CP20071" i="26"/>
  <c r="CP20070" i="26"/>
  <c r="CP20069" i="26"/>
  <c r="CR20069" i="26" s="1"/>
  <c r="CP20068" i="26"/>
  <c r="CR20068" i="26" s="1"/>
  <c r="CP20067" i="26"/>
  <c r="CR20067" i="26" s="1"/>
  <c r="CP20066" i="26"/>
  <c r="CR20066" i="26" s="1"/>
  <c r="CP20065" i="26"/>
  <c r="CR20065" i="26" s="1"/>
  <c r="CP20064" i="26"/>
  <c r="CR20064" i="26" s="1"/>
  <c r="CP20063" i="26"/>
  <c r="CR20063" i="26" s="1"/>
  <c r="CP20062" i="26"/>
  <c r="CR20062" i="26" s="1"/>
  <c r="CP20061" i="26"/>
  <c r="CR20061" i="26" s="1"/>
  <c r="CP20060" i="26"/>
  <c r="CR20060" i="26" s="1"/>
  <c r="CP20059" i="26"/>
  <c r="CP20058" i="26"/>
  <c r="CR20058" i="26" s="1"/>
  <c r="CP20057" i="26"/>
  <c r="CR20057" i="26" s="1"/>
  <c r="CP20056" i="26"/>
  <c r="CR20056" i="26" s="1"/>
  <c r="CP20055" i="26"/>
  <c r="CR20055" i="26" s="1"/>
  <c r="CP20054" i="26"/>
  <c r="CR20054" i="26" s="1"/>
  <c r="CP20053" i="26"/>
  <c r="CR20053" i="26" s="1"/>
  <c r="CP20052" i="26"/>
  <c r="CP20051" i="26"/>
  <c r="CR20051" i="26" s="1"/>
  <c r="CP20050" i="26"/>
  <c r="CP20049" i="26"/>
  <c r="CR20049" i="26" s="1"/>
  <c r="CP20048" i="26"/>
  <c r="CR20048" i="26" s="1"/>
  <c r="CP20047" i="26"/>
  <c r="CR20047" i="26" s="1"/>
  <c r="CP20046" i="26"/>
  <c r="CP20045" i="26"/>
  <c r="CR20045" i="26" s="1"/>
  <c r="CP20044" i="26"/>
  <c r="CR20044" i="26" s="1"/>
  <c r="CP20043" i="26"/>
  <c r="CR20043" i="26" s="1"/>
  <c r="CP20042" i="26"/>
  <c r="CR20042" i="26" s="1"/>
  <c r="CP20041" i="26"/>
  <c r="CR20041" i="26" s="1"/>
  <c r="CP20040" i="26"/>
  <c r="CR20040" i="26" s="1"/>
  <c r="CP20039" i="26"/>
  <c r="CR20039" i="26" s="1"/>
  <c r="CP20038" i="26"/>
  <c r="CP20037" i="26"/>
  <c r="CR20037" i="26" s="1"/>
  <c r="CP20036" i="26"/>
  <c r="CR20036" i="26" s="1"/>
  <c r="CP20035" i="26"/>
  <c r="CP20034" i="26"/>
  <c r="CR20034" i="26" s="1"/>
  <c r="CP20033" i="26"/>
  <c r="CR20033" i="26" s="1"/>
  <c r="CP20032" i="26"/>
  <c r="CR20032" i="26" s="1"/>
  <c r="CP20031" i="26"/>
  <c r="CP20030" i="26"/>
  <c r="CR20030" i="26" s="1"/>
  <c r="CP20029" i="26"/>
  <c r="CR20029" i="26" s="1"/>
  <c r="CP20028" i="26"/>
  <c r="CR20028" i="26" s="1"/>
  <c r="CP20027" i="26"/>
  <c r="CR20027" i="26" s="1"/>
  <c r="CP20026" i="26"/>
  <c r="CR20026" i="26" s="1"/>
  <c r="CP20025" i="26"/>
  <c r="CP20024" i="26"/>
  <c r="CP20023" i="26"/>
  <c r="CR20023" i="26" s="1"/>
  <c r="CP20022" i="26"/>
  <c r="CP20021" i="26"/>
  <c r="CR20021" i="26" s="1"/>
  <c r="CP20020" i="26"/>
  <c r="CR20020" i="26" s="1"/>
  <c r="CP20019" i="26"/>
  <c r="CR20019" i="26" s="1"/>
  <c r="CP20018" i="26"/>
  <c r="CR20018" i="26" s="1"/>
  <c r="CP20017" i="26"/>
  <c r="CR20017" i="26" s="1"/>
  <c r="CP20016" i="26"/>
  <c r="CR20016" i="26" s="1"/>
  <c r="CP20015" i="26"/>
  <c r="CP20014" i="26"/>
  <c r="CR20014" i="26" s="1"/>
  <c r="CP20013" i="26"/>
  <c r="CR20013" i="26" s="1"/>
  <c r="CP20012" i="26"/>
  <c r="CR20012" i="26" s="1"/>
  <c r="CP20011" i="26"/>
  <c r="CR20011" i="26" s="1"/>
  <c r="CP20010" i="26"/>
  <c r="CP20009" i="26"/>
  <c r="CR20009" i="26" s="1"/>
  <c r="CP20008" i="26"/>
  <c r="CR20008" i="26" s="1"/>
  <c r="CP20007" i="26"/>
  <c r="CP20006" i="26"/>
  <c r="CR20006" i="26" s="1"/>
  <c r="CP20005" i="26"/>
  <c r="CR20005" i="26" s="1"/>
  <c r="CP20004" i="26"/>
  <c r="CP20003" i="26"/>
  <c r="CP20002" i="26"/>
  <c r="CR20002" i="26" s="1"/>
  <c r="CP20001" i="26"/>
  <c r="CR20001" i="26" s="1"/>
  <c r="CP20000" i="26"/>
  <c r="CP19999" i="26"/>
  <c r="CR19999" i="26" s="1"/>
  <c r="CP19998" i="26"/>
  <c r="CR19998" i="26" s="1"/>
  <c r="CP19997" i="26"/>
  <c r="CP19996" i="26"/>
  <c r="CR19996" i="26" s="1"/>
  <c r="CP19995" i="26"/>
  <c r="CR19995" i="26" s="1"/>
  <c r="CP19994" i="26"/>
  <c r="CR19994" i="26" s="1"/>
  <c r="CP19993" i="26"/>
  <c r="CP19992" i="26"/>
  <c r="CR19992" i="26" s="1"/>
  <c r="CP19991" i="26"/>
  <c r="CR19991" i="26" s="1"/>
  <c r="CP19990" i="26"/>
  <c r="CR19990" i="26" s="1"/>
  <c r="CP19989" i="26"/>
  <c r="CR19989" i="26" s="1"/>
  <c r="CP19988" i="26"/>
  <c r="CP19987" i="26"/>
  <c r="CR19987" i="26" s="1"/>
  <c r="CP19986" i="26"/>
  <c r="CP19985" i="26"/>
  <c r="CR19985" i="26" s="1"/>
  <c r="CP19984" i="26"/>
  <c r="CR19984" i="26" s="1"/>
  <c r="CP19983" i="26"/>
  <c r="CP19982" i="26"/>
  <c r="CR19982" i="26" s="1"/>
  <c r="CP19981" i="26"/>
  <c r="CP19980" i="26"/>
  <c r="CR19980" i="26" s="1"/>
  <c r="CP19979" i="26"/>
  <c r="CP19978" i="26"/>
  <c r="CR19978" i="26" s="1"/>
  <c r="CP19977" i="26"/>
  <c r="CR19977" i="26" s="1"/>
  <c r="CP19976" i="26"/>
  <c r="CR19976" i="26" s="1"/>
  <c r="CP19975" i="26"/>
  <c r="CR19975" i="26" s="1"/>
  <c r="CP19974" i="26"/>
  <c r="CP19973" i="26"/>
  <c r="CR19973" i="26" s="1"/>
  <c r="CP19972" i="26"/>
  <c r="CP19971" i="26"/>
  <c r="CR19971" i="26" s="1"/>
  <c r="CP19970" i="26"/>
  <c r="CR19970" i="26" s="1"/>
  <c r="CP19969" i="26"/>
  <c r="CR19969" i="26" s="1"/>
  <c r="CP19968" i="26"/>
  <c r="CR19968" i="26" s="1"/>
  <c r="CP19967" i="26"/>
  <c r="CR19967" i="26" s="1"/>
  <c r="CP19966" i="26"/>
  <c r="CR19966" i="26" s="1"/>
  <c r="CP19965" i="26"/>
  <c r="CR19965" i="26" s="1"/>
  <c r="CP19964" i="26"/>
  <c r="CR19964" i="26" s="1"/>
  <c r="CP19963" i="26"/>
  <c r="CR19963" i="26" s="1"/>
  <c r="CP19962" i="26"/>
  <c r="CP19961" i="26"/>
  <c r="CR19961" i="26" s="1"/>
  <c r="CP19960" i="26"/>
  <c r="CP19959" i="26"/>
  <c r="CR19959" i="26" s="1"/>
  <c r="CP19958" i="26"/>
  <c r="CP19957" i="26"/>
  <c r="CR19957" i="26" s="1"/>
  <c r="CP19956" i="26"/>
  <c r="CR19956" i="26" s="1"/>
  <c r="CP19955" i="26"/>
  <c r="CP19954" i="26"/>
  <c r="CR19954" i="26" s="1"/>
  <c r="CP19953" i="26"/>
  <c r="CP19952" i="26"/>
  <c r="CR19952" i="26" s="1"/>
  <c r="CP19951" i="26"/>
  <c r="CP19950" i="26"/>
  <c r="CR19950" i="26" s="1"/>
  <c r="CP19949" i="26"/>
  <c r="CR19949" i="26" s="1"/>
  <c r="CP19948" i="26"/>
  <c r="CP19947" i="26"/>
  <c r="CR19947" i="26" s="1"/>
  <c r="CP19946" i="26"/>
  <c r="CR19946" i="26" s="1"/>
  <c r="CP19945" i="26"/>
  <c r="CR19945" i="26" s="1"/>
  <c r="CP19944" i="26"/>
  <c r="CP19943" i="26"/>
  <c r="CR19943" i="26" s="1"/>
  <c r="CP19942" i="26"/>
  <c r="CR19942" i="26" s="1"/>
  <c r="CP19941" i="26"/>
  <c r="CR19941" i="26" s="1"/>
  <c r="CP19940" i="26"/>
  <c r="CR19940" i="26" s="1"/>
  <c r="CP19939" i="26"/>
  <c r="CP19938" i="26"/>
  <c r="CR19938" i="26" s="1"/>
  <c r="CP19937" i="26"/>
  <c r="CP19936" i="26"/>
  <c r="CR19936" i="26" s="1"/>
  <c r="CP19935" i="26"/>
  <c r="CR19935" i="26" s="1"/>
  <c r="CP19934" i="26"/>
  <c r="CP19933" i="26"/>
  <c r="CP19932" i="26"/>
  <c r="CP19931" i="26"/>
  <c r="CP19930" i="26"/>
  <c r="CR19930" i="26" s="1"/>
  <c r="CP19929" i="26"/>
  <c r="CP19928" i="26"/>
  <c r="CR19928" i="26" s="1"/>
  <c r="CP19927" i="26"/>
  <c r="CR19927" i="26" s="1"/>
  <c r="CP19926" i="26"/>
  <c r="CR19926" i="26" s="1"/>
  <c r="CP19925" i="26"/>
  <c r="CR19925" i="26" s="1"/>
  <c r="CP19924" i="26"/>
  <c r="CR19924" i="26" s="1"/>
  <c r="CP19923" i="26"/>
  <c r="CR19923" i="26" s="1"/>
  <c r="CP19922" i="26"/>
  <c r="CR19922" i="26" s="1"/>
  <c r="CP19921" i="26"/>
  <c r="CP19920" i="26"/>
  <c r="CR19920" i="26" s="1"/>
  <c r="CP19919" i="26"/>
  <c r="CR19919" i="26" s="1"/>
  <c r="CP19918" i="26"/>
  <c r="CR19918" i="26" s="1"/>
  <c r="CP19917" i="26"/>
  <c r="CP19916" i="26"/>
  <c r="CR19916" i="26" s="1"/>
  <c r="CP19915" i="26"/>
  <c r="CR19915" i="26" s="1"/>
  <c r="CP19914" i="26"/>
  <c r="CR19914" i="26" s="1"/>
  <c r="CP19913" i="26"/>
  <c r="CP19912" i="26"/>
  <c r="CR19912" i="26" s="1"/>
  <c r="CP19911" i="26"/>
  <c r="CR19911" i="26" s="1"/>
  <c r="CP19910" i="26"/>
  <c r="CR19910" i="26" s="1"/>
  <c r="CP19909" i="26"/>
  <c r="CR19909" i="26" s="1"/>
  <c r="CP19908" i="26"/>
  <c r="CP19907" i="26"/>
  <c r="CR19907" i="26" s="1"/>
  <c r="CP19906" i="26"/>
  <c r="CR19906" i="26" s="1"/>
  <c r="CP19905" i="26"/>
  <c r="CR19905" i="26" s="1"/>
  <c r="CP19904" i="26"/>
  <c r="CR19904" i="26" s="1"/>
  <c r="CP19903" i="26"/>
  <c r="CR19903" i="26" s="1"/>
  <c r="CP19902" i="26"/>
  <c r="CR19902" i="26" s="1"/>
  <c r="CP19901" i="26"/>
  <c r="CR19901" i="26" s="1"/>
  <c r="CP19900" i="26"/>
  <c r="CR19900" i="26" s="1"/>
  <c r="CP19899" i="26"/>
  <c r="CP19898" i="26"/>
  <c r="CR19898" i="26" s="1"/>
  <c r="CP19897" i="26"/>
  <c r="CR19897" i="26" s="1"/>
  <c r="CP19896" i="26"/>
  <c r="CP19895" i="26"/>
  <c r="CR19895" i="26" s="1"/>
  <c r="CP19894" i="26"/>
  <c r="CR19894" i="26" s="1"/>
  <c r="CP19893" i="26"/>
  <c r="CP19892" i="26"/>
  <c r="CP19891" i="26"/>
  <c r="CP19890" i="26"/>
  <c r="CP19889" i="26"/>
  <c r="CP19888" i="26"/>
  <c r="CR19888" i="26" s="1"/>
  <c r="CP19887" i="26"/>
  <c r="CR19887" i="26" s="1"/>
  <c r="CP19886" i="26"/>
  <c r="CR19886" i="26" s="1"/>
  <c r="CP19885" i="26"/>
  <c r="CR19885" i="26" s="1"/>
  <c r="CP19884" i="26"/>
  <c r="CR19884" i="26" s="1"/>
  <c r="CP19883" i="26"/>
  <c r="CP19882" i="26"/>
  <c r="CR19882" i="26" s="1"/>
  <c r="CP19881" i="26"/>
  <c r="CR19881" i="26" s="1"/>
  <c r="CP19880" i="26"/>
  <c r="CR19880" i="26" s="1"/>
  <c r="CP19879" i="26"/>
  <c r="CR19879" i="26" s="1"/>
  <c r="CP19878" i="26"/>
  <c r="CR19878" i="26" s="1"/>
  <c r="CP19877" i="26"/>
  <c r="CR19877" i="26" s="1"/>
  <c r="CP19876" i="26"/>
  <c r="CP19875" i="26"/>
  <c r="CP19874" i="26"/>
  <c r="CR19874" i="26" s="1"/>
  <c r="CP19873" i="26"/>
  <c r="CR19873" i="26" s="1"/>
  <c r="CP19872" i="26"/>
  <c r="CP19871" i="26"/>
  <c r="CR19871" i="26" s="1"/>
  <c r="CP19870" i="26"/>
  <c r="CR19870" i="26" s="1"/>
  <c r="CP19869" i="26"/>
  <c r="CP19868" i="26"/>
  <c r="CR19868" i="26" s="1"/>
  <c r="CP19867" i="26"/>
  <c r="CP19866" i="26"/>
  <c r="CR19866" i="26" s="1"/>
  <c r="CP19865" i="26"/>
  <c r="CR19865" i="26" s="1"/>
  <c r="CP19864" i="26"/>
  <c r="CR19864" i="26" s="1"/>
  <c r="CP19863" i="26"/>
  <c r="CR19863" i="26" s="1"/>
  <c r="CP19862" i="26"/>
  <c r="CP19861" i="26"/>
  <c r="CP19860" i="26"/>
  <c r="CR19860" i="26" s="1"/>
  <c r="CP19859" i="26"/>
  <c r="CR19859" i="26" s="1"/>
  <c r="CP19858" i="26"/>
  <c r="CP19857" i="26"/>
  <c r="CR19857" i="26" s="1"/>
  <c r="CP19856" i="26"/>
  <c r="CR19856" i="26" s="1"/>
  <c r="CP19855" i="26"/>
  <c r="CR19855" i="26" s="1"/>
  <c r="CP19854" i="26"/>
  <c r="CR19854" i="26" s="1"/>
  <c r="CP19853" i="26"/>
  <c r="CP19852" i="26"/>
  <c r="CR19852" i="26" s="1"/>
  <c r="CP19851" i="26"/>
  <c r="CR19851" i="26" s="1"/>
  <c r="CP19850" i="26"/>
  <c r="CP19849" i="26"/>
  <c r="CR19849" i="26" s="1"/>
  <c r="CP19848" i="26"/>
  <c r="CP19847" i="26"/>
  <c r="CR19847" i="26" s="1"/>
  <c r="CP19846" i="26"/>
  <c r="CR19846" i="26" s="1"/>
  <c r="CP19845" i="26"/>
  <c r="CR19845" i="26" s="1"/>
  <c r="CP19844" i="26"/>
  <c r="CR19844" i="26" s="1"/>
  <c r="CP19843" i="26"/>
  <c r="CR19843" i="26" s="1"/>
  <c r="CP19842" i="26"/>
  <c r="CR19842" i="26" s="1"/>
  <c r="CP19841" i="26"/>
  <c r="CR19841" i="26" s="1"/>
  <c r="CP19840" i="26"/>
  <c r="CR19840" i="26" s="1"/>
  <c r="CP19839" i="26"/>
  <c r="CR19839" i="26" s="1"/>
  <c r="CP19838" i="26"/>
  <c r="CP19837" i="26"/>
  <c r="CR19837" i="26" s="1"/>
  <c r="CP19836" i="26"/>
  <c r="CR19836" i="26" s="1"/>
  <c r="CP19835" i="26"/>
  <c r="CR19835" i="26" s="1"/>
  <c r="CP19834" i="26"/>
  <c r="CR19834" i="26" s="1"/>
  <c r="CP19833" i="26"/>
  <c r="CP19832" i="26"/>
  <c r="CR19832" i="26" s="1"/>
  <c r="CP19831" i="26"/>
  <c r="CR19831" i="26" s="1"/>
  <c r="CP19830" i="26"/>
  <c r="CR19830" i="26" s="1"/>
  <c r="CP19829" i="26"/>
  <c r="CP19828" i="26"/>
  <c r="CP19827" i="26"/>
  <c r="BV15931" i="26"/>
  <c r="BU15931" i="26"/>
  <c r="BT15931" i="26"/>
  <c r="BS15931" i="26"/>
  <c r="BV16080" i="26"/>
  <c r="BU16080" i="26"/>
  <c r="BT16080" i="26"/>
  <c r="BS16080" i="26"/>
  <c r="BV16079" i="26"/>
  <c r="BU16079" i="26"/>
  <c r="BT16079" i="26"/>
  <c r="BS16079" i="26"/>
  <c r="BV16078" i="26"/>
  <c r="BU16078" i="26"/>
  <c r="BT16078" i="26"/>
  <c r="BS16078" i="26"/>
  <c r="BV16077" i="26"/>
  <c r="BU16077" i="26"/>
  <c r="BT16077" i="26"/>
  <c r="BS16077" i="26"/>
  <c r="BV16076" i="26"/>
  <c r="BU16076" i="26"/>
  <c r="BT16076" i="26"/>
  <c r="BS16076" i="26"/>
  <c r="BV16075" i="26"/>
  <c r="BU16075" i="26"/>
  <c r="BT16075" i="26"/>
  <c r="BS16075" i="26"/>
  <c r="BV16074" i="26"/>
  <c r="BU16074" i="26"/>
  <c r="BT16074" i="26"/>
  <c r="BS16074" i="26"/>
  <c r="BV16073" i="26"/>
  <c r="BU16073" i="26"/>
  <c r="BT16073" i="26"/>
  <c r="BS16073" i="26"/>
  <c r="BV16072" i="26"/>
  <c r="BU16072" i="26"/>
  <c r="BT16072" i="26"/>
  <c r="BS16072" i="26"/>
  <c r="BV16071" i="26"/>
  <c r="BU16071" i="26"/>
  <c r="BT16071" i="26"/>
  <c r="BS16071" i="26"/>
  <c r="BV16070" i="26"/>
  <c r="BU16070" i="26"/>
  <c r="BT16070" i="26"/>
  <c r="BS16070" i="26"/>
  <c r="BV16069" i="26"/>
  <c r="BU16069" i="26"/>
  <c r="BT16069" i="26"/>
  <c r="BS16069" i="26"/>
  <c r="BW16069" i="26" s="1"/>
  <c r="BP16069" i="26" s="1"/>
  <c r="BV16068" i="26"/>
  <c r="BU16068" i="26"/>
  <c r="BT16068" i="26"/>
  <c r="BS16068" i="26"/>
  <c r="BV16067" i="26"/>
  <c r="BU16067" i="26"/>
  <c r="BT16067" i="26"/>
  <c r="BS16067" i="26"/>
  <c r="BV16066" i="26"/>
  <c r="BU16066" i="26"/>
  <c r="BT16066" i="26"/>
  <c r="BS16066" i="26"/>
  <c r="BV16065" i="26"/>
  <c r="BU16065" i="26"/>
  <c r="BT16065" i="26"/>
  <c r="BS16065" i="26"/>
  <c r="BV16064" i="26"/>
  <c r="BU16064" i="26"/>
  <c r="BT16064" i="26"/>
  <c r="BS16064" i="26"/>
  <c r="BV16063" i="26"/>
  <c r="BU16063" i="26"/>
  <c r="BT16063" i="26"/>
  <c r="BS16063" i="26"/>
  <c r="BV16062" i="26"/>
  <c r="BU16062" i="26"/>
  <c r="BT16062" i="26"/>
  <c r="BS16062" i="26"/>
  <c r="BV16061" i="26"/>
  <c r="BU16061" i="26"/>
  <c r="BT16061" i="26"/>
  <c r="BS16061" i="26"/>
  <c r="BV16060" i="26"/>
  <c r="BU16060" i="26"/>
  <c r="BT16060" i="26"/>
  <c r="BS16060" i="26"/>
  <c r="BV16059" i="26"/>
  <c r="BU16059" i="26"/>
  <c r="BT16059" i="26"/>
  <c r="BS16059" i="26"/>
  <c r="BV16058" i="26"/>
  <c r="BU16058" i="26"/>
  <c r="BT16058" i="26"/>
  <c r="BS16058" i="26"/>
  <c r="BV16057" i="26"/>
  <c r="BU16057" i="26"/>
  <c r="BT16057" i="26"/>
  <c r="BS16057" i="26"/>
  <c r="BV16056" i="26"/>
  <c r="BU16056" i="26"/>
  <c r="BT16056" i="26"/>
  <c r="BS16056" i="26"/>
  <c r="BV16055" i="26"/>
  <c r="BU16055" i="26"/>
  <c r="BT16055" i="26"/>
  <c r="BS16055" i="26"/>
  <c r="BV16054" i="26"/>
  <c r="BU16054" i="26"/>
  <c r="BT16054" i="26"/>
  <c r="BS16054" i="26"/>
  <c r="BV16053" i="26"/>
  <c r="BU16053" i="26"/>
  <c r="BT16053" i="26"/>
  <c r="BS16053" i="26"/>
  <c r="BV16052" i="26"/>
  <c r="BU16052" i="26"/>
  <c r="BT16052" i="26"/>
  <c r="BS16052" i="26"/>
  <c r="BV16051" i="26"/>
  <c r="BU16051" i="26"/>
  <c r="BT16051" i="26"/>
  <c r="BS16051" i="26"/>
  <c r="BV16050" i="26"/>
  <c r="BU16050" i="26"/>
  <c r="BT16050" i="26"/>
  <c r="BS16050" i="26"/>
  <c r="BV16049" i="26"/>
  <c r="BU16049" i="26"/>
  <c r="BT16049" i="26"/>
  <c r="BS16049" i="26"/>
  <c r="BV16048" i="26"/>
  <c r="BU16048" i="26"/>
  <c r="BT16048" i="26"/>
  <c r="BS16048" i="26"/>
  <c r="BV16047" i="26"/>
  <c r="BU16047" i="26"/>
  <c r="BT16047" i="26"/>
  <c r="BS16047" i="26"/>
  <c r="BV16046" i="26"/>
  <c r="BU16046" i="26"/>
  <c r="BT16046" i="26"/>
  <c r="BS16046" i="26"/>
  <c r="BV16045" i="26"/>
  <c r="BU16045" i="26"/>
  <c r="BT16045" i="26"/>
  <c r="BS16045" i="26"/>
  <c r="BV16044" i="26"/>
  <c r="BU16044" i="26"/>
  <c r="BT16044" i="26"/>
  <c r="BS16044" i="26"/>
  <c r="BV16043" i="26"/>
  <c r="BU16043" i="26"/>
  <c r="BT16043" i="26"/>
  <c r="BS16043" i="26"/>
  <c r="BV16042" i="26"/>
  <c r="BU16042" i="26"/>
  <c r="BT16042" i="26"/>
  <c r="BS16042" i="26"/>
  <c r="BV16041" i="26"/>
  <c r="BU16041" i="26"/>
  <c r="BT16041" i="26"/>
  <c r="BS16041" i="26"/>
  <c r="BW16041" i="26" s="1"/>
  <c r="BP16041" i="26" s="1"/>
  <c r="BV16040" i="26"/>
  <c r="BU16040" i="26"/>
  <c r="BT16040" i="26"/>
  <c r="BS16040" i="26"/>
  <c r="BV16039" i="26"/>
  <c r="BU16039" i="26"/>
  <c r="BT16039" i="26"/>
  <c r="BS16039" i="26"/>
  <c r="BV16038" i="26"/>
  <c r="BU16038" i="26"/>
  <c r="BT16038" i="26"/>
  <c r="BS16038" i="26"/>
  <c r="BV16037" i="26"/>
  <c r="BU16037" i="26"/>
  <c r="BT16037" i="26"/>
  <c r="BS16037" i="26"/>
  <c r="BV16036" i="26"/>
  <c r="BU16036" i="26"/>
  <c r="BT16036" i="26"/>
  <c r="BS16036" i="26"/>
  <c r="BV16035" i="26"/>
  <c r="BU16035" i="26"/>
  <c r="BT16035" i="26"/>
  <c r="BS16035" i="26"/>
  <c r="BV16034" i="26"/>
  <c r="BU16034" i="26"/>
  <c r="BT16034" i="26"/>
  <c r="BS16034" i="26"/>
  <c r="BV16033" i="26"/>
  <c r="BU16033" i="26"/>
  <c r="BT16033" i="26"/>
  <c r="BS16033" i="26"/>
  <c r="BV16032" i="26"/>
  <c r="BU16032" i="26"/>
  <c r="BT16032" i="26"/>
  <c r="BS16032" i="26"/>
  <c r="BV16031" i="26"/>
  <c r="BU16031" i="26"/>
  <c r="BT16031" i="26"/>
  <c r="BS16031" i="26"/>
  <c r="BV16030" i="26"/>
  <c r="BU16030" i="26"/>
  <c r="BT16030" i="26"/>
  <c r="BS16030" i="26"/>
  <c r="BV16029" i="26"/>
  <c r="BU16029" i="26"/>
  <c r="BT16029" i="26"/>
  <c r="BS16029" i="26"/>
  <c r="BV16028" i="26"/>
  <c r="BU16028" i="26"/>
  <c r="BT16028" i="26"/>
  <c r="BS16028" i="26"/>
  <c r="BV16027" i="26"/>
  <c r="BU16027" i="26"/>
  <c r="BT16027" i="26"/>
  <c r="BS16027" i="26"/>
  <c r="BV16026" i="26"/>
  <c r="BU16026" i="26"/>
  <c r="BT16026" i="26"/>
  <c r="BS16026" i="26"/>
  <c r="BV16025" i="26"/>
  <c r="BU16025" i="26"/>
  <c r="BT16025" i="26"/>
  <c r="BS16025" i="26"/>
  <c r="BV16024" i="26"/>
  <c r="BU16024" i="26"/>
  <c r="BT16024" i="26"/>
  <c r="BS16024" i="26"/>
  <c r="BV16023" i="26"/>
  <c r="BU16023" i="26"/>
  <c r="BT16023" i="26"/>
  <c r="BS16023" i="26"/>
  <c r="BV16022" i="26"/>
  <c r="BU16022" i="26"/>
  <c r="BT16022" i="26"/>
  <c r="BS16022" i="26"/>
  <c r="BV16021" i="26"/>
  <c r="BU16021" i="26"/>
  <c r="BT16021" i="26"/>
  <c r="BS16021" i="26"/>
  <c r="BV16020" i="26"/>
  <c r="BU16020" i="26"/>
  <c r="BT16020" i="26"/>
  <c r="BS16020" i="26"/>
  <c r="BV16019" i="26"/>
  <c r="BU16019" i="26"/>
  <c r="BT16019" i="26"/>
  <c r="BS16019" i="26"/>
  <c r="BV16018" i="26"/>
  <c r="BU16018" i="26"/>
  <c r="BT16018" i="26"/>
  <c r="BS16018" i="26"/>
  <c r="BV16017" i="26"/>
  <c r="BU16017" i="26"/>
  <c r="BT16017" i="26"/>
  <c r="BS16017" i="26"/>
  <c r="BV16016" i="26"/>
  <c r="BU16016" i="26"/>
  <c r="BT16016" i="26"/>
  <c r="BS16016" i="26"/>
  <c r="BV16015" i="26"/>
  <c r="BU16015" i="26"/>
  <c r="BT16015" i="26"/>
  <c r="BS16015" i="26"/>
  <c r="BV16014" i="26"/>
  <c r="BU16014" i="26"/>
  <c r="BT16014" i="26"/>
  <c r="BS16014" i="26"/>
  <c r="BV16013" i="26"/>
  <c r="BU16013" i="26"/>
  <c r="BT16013" i="26"/>
  <c r="BS16013" i="26"/>
  <c r="BW16013" i="26" s="1"/>
  <c r="BP16013" i="26" s="1"/>
  <c r="BV16012" i="26"/>
  <c r="BU16012" i="26"/>
  <c r="BT16012" i="26"/>
  <c r="BS16012" i="26"/>
  <c r="BV16011" i="26"/>
  <c r="BU16011" i="26"/>
  <c r="BT16011" i="26"/>
  <c r="BS16011" i="26"/>
  <c r="BV16010" i="26"/>
  <c r="BU16010" i="26"/>
  <c r="BT16010" i="26"/>
  <c r="BS16010" i="26"/>
  <c r="BV16009" i="26"/>
  <c r="BU16009" i="26"/>
  <c r="BT16009" i="26"/>
  <c r="BS16009" i="26"/>
  <c r="BV16008" i="26"/>
  <c r="BU16008" i="26"/>
  <c r="BT16008" i="26"/>
  <c r="BS16008" i="26"/>
  <c r="BV16007" i="26"/>
  <c r="BU16007" i="26"/>
  <c r="BT16007" i="26"/>
  <c r="BS16007" i="26"/>
  <c r="BV16006" i="26"/>
  <c r="BU16006" i="26"/>
  <c r="BT16006" i="26"/>
  <c r="BS16006" i="26"/>
  <c r="BW16006" i="26" s="1"/>
  <c r="BP16006" i="26" s="1"/>
  <c r="BV16005" i="26"/>
  <c r="BU16005" i="26"/>
  <c r="BT16005" i="26"/>
  <c r="BS16005" i="26"/>
  <c r="BV16004" i="26"/>
  <c r="BU16004" i="26"/>
  <c r="BT16004" i="26"/>
  <c r="BS16004" i="26"/>
  <c r="BV16003" i="26"/>
  <c r="BU16003" i="26"/>
  <c r="BT16003" i="26"/>
  <c r="BS16003" i="26"/>
  <c r="BV16002" i="26"/>
  <c r="BU16002" i="26"/>
  <c r="BT16002" i="26"/>
  <c r="BS16002" i="26"/>
  <c r="BV16001" i="26"/>
  <c r="BU16001" i="26"/>
  <c r="BT16001" i="26"/>
  <c r="BS16001" i="26"/>
  <c r="BV16000" i="26"/>
  <c r="BU16000" i="26"/>
  <c r="BT16000" i="26"/>
  <c r="BS16000" i="26"/>
  <c r="BV15999" i="26"/>
  <c r="BU15999" i="26"/>
  <c r="BT15999" i="26"/>
  <c r="BS15999" i="26"/>
  <c r="BV15998" i="26"/>
  <c r="BU15998" i="26"/>
  <c r="BT15998" i="26"/>
  <c r="BS15998" i="26"/>
  <c r="BV15997" i="26"/>
  <c r="BU15997" i="26"/>
  <c r="BT15997" i="26"/>
  <c r="BS15997" i="26"/>
  <c r="BV15996" i="26"/>
  <c r="BU15996" i="26"/>
  <c r="BT15996" i="26"/>
  <c r="BS15996" i="26"/>
  <c r="BV15995" i="26"/>
  <c r="BU15995" i="26"/>
  <c r="BT15995" i="26"/>
  <c r="BS15995" i="26"/>
  <c r="BV15994" i="26"/>
  <c r="BU15994" i="26"/>
  <c r="BT15994" i="26"/>
  <c r="BS15994" i="26"/>
  <c r="BV15993" i="26"/>
  <c r="BU15993" i="26"/>
  <c r="BT15993" i="26"/>
  <c r="BS15993" i="26"/>
  <c r="BV15992" i="26"/>
  <c r="BU15992" i="26"/>
  <c r="BT15992" i="26"/>
  <c r="BS15992" i="26"/>
  <c r="BV15991" i="26"/>
  <c r="BU15991" i="26"/>
  <c r="BT15991" i="26"/>
  <c r="BS15991" i="26"/>
  <c r="BV15990" i="26"/>
  <c r="BU15990" i="26"/>
  <c r="BT15990" i="26"/>
  <c r="BS15990" i="26"/>
  <c r="BV15989" i="26"/>
  <c r="BU15989" i="26"/>
  <c r="BT15989" i="26"/>
  <c r="BS15989" i="26"/>
  <c r="BV15988" i="26"/>
  <c r="BU15988" i="26"/>
  <c r="BT15988" i="26"/>
  <c r="BS15988" i="26"/>
  <c r="BV15987" i="26"/>
  <c r="BU15987" i="26"/>
  <c r="BT15987" i="26"/>
  <c r="BS15987" i="26"/>
  <c r="BV15986" i="26"/>
  <c r="BU15986" i="26"/>
  <c r="BT15986" i="26"/>
  <c r="BS15986" i="26"/>
  <c r="BV15985" i="26"/>
  <c r="BU15985" i="26"/>
  <c r="BT15985" i="26"/>
  <c r="BS15985" i="26"/>
  <c r="BV15984" i="26"/>
  <c r="BU15984" i="26"/>
  <c r="BT15984" i="26"/>
  <c r="BS15984" i="26"/>
  <c r="BV15983" i="26"/>
  <c r="BU15983" i="26"/>
  <c r="BT15983" i="26"/>
  <c r="BS15983" i="26"/>
  <c r="BV15982" i="26"/>
  <c r="BU15982" i="26"/>
  <c r="BT15982" i="26"/>
  <c r="BS15982" i="26"/>
  <c r="BV15981" i="26"/>
  <c r="BU15981" i="26"/>
  <c r="BT15981" i="26"/>
  <c r="BS15981" i="26"/>
  <c r="BV15980" i="26"/>
  <c r="BU15980" i="26"/>
  <c r="BT15980" i="26"/>
  <c r="BS15980" i="26"/>
  <c r="BV15979" i="26"/>
  <c r="BU15979" i="26"/>
  <c r="BT15979" i="26"/>
  <c r="BS15979" i="26"/>
  <c r="BV15978" i="26"/>
  <c r="BU15978" i="26"/>
  <c r="BT15978" i="26"/>
  <c r="BS15978" i="26"/>
  <c r="BW15978" i="26" s="1"/>
  <c r="BP15978" i="26" s="1"/>
  <c r="BV15977" i="26"/>
  <c r="BU15977" i="26"/>
  <c r="BT15977" i="26"/>
  <c r="BS15977" i="26"/>
  <c r="BV15976" i="26"/>
  <c r="BU15976" i="26"/>
  <c r="BT15976" i="26"/>
  <c r="BS15976" i="26"/>
  <c r="BV15975" i="26"/>
  <c r="BU15975" i="26"/>
  <c r="BT15975" i="26"/>
  <c r="BS15975" i="26"/>
  <c r="BV15974" i="26"/>
  <c r="BU15974" i="26"/>
  <c r="BT15974" i="26"/>
  <c r="BS15974" i="26"/>
  <c r="BV15973" i="26"/>
  <c r="BU15973" i="26"/>
  <c r="BT15973" i="26"/>
  <c r="BS15973" i="26"/>
  <c r="BV15972" i="26"/>
  <c r="BU15972" i="26"/>
  <c r="BT15972" i="26"/>
  <c r="BS15972" i="26"/>
  <c r="BV15971" i="26"/>
  <c r="BU15971" i="26"/>
  <c r="BT15971" i="26"/>
  <c r="BS15971" i="26"/>
  <c r="BV15970" i="26"/>
  <c r="BU15970" i="26"/>
  <c r="BT15970" i="26"/>
  <c r="BS15970" i="26"/>
  <c r="BV15969" i="26"/>
  <c r="BU15969" i="26"/>
  <c r="BT15969" i="26"/>
  <c r="BS15969" i="26"/>
  <c r="BV15968" i="26"/>
  <c r="BU15968" i="26"/>
  <c r="BT15968" i="26"/>
  <c r="BS15968" i="26"/>
  <c r="BV15967" i="26"/>
  <c r="BU15967" i="26"/>
  <c r="BT15967" i="26"/>
  <c r="BS15967" i="26"/>
  <c r="BV15966" i="26"/>
  <c r="BU15966" i="26"/>
  <c r="BT15966" i="26"/>
  <c r="BS15966" i="26"/>
  <c r="BV15965" i="26"/>
  <c r="BU15965" i="26"/>
  <c r="BT15965" i="26"/>
  <c r="BS15965" i="26"/>
  <c r="BV15964" i="26"/>
  <c r="BU15964" i="26"/>
  <c r="BT15964" i="26"/>
  <c r="BS15964" i="26"/>
  <c r="BV15963" i="26"/>
  <c r="BU15963" i="26"/>
  <c r="BT15963" i="26"/>
  <c r="BS15963" i="26"/>
  <c r="BV15962" i="26"/>
  <c r="BU15962" i="26"/>
  <c r="BT15962" i="26"/>
  <c r="BS15962" i="26"/>
  <c r="BV15961" i="26"/>
  <c r="BU15961" i="26"/>
  <c r="BT15961" i="26"/>
  <c r="BS15961" i="26"/>
  <c r="BV15960" i="26"/>
  <c r="BU15960" i="26"/>
  <c r="BT15960" i="26"/>
  <c r="BS15960" i="26"/>
  <c r="BV15959" i="26"/>
  <c r="BU15959" i="26"/>
  <c r="BT15959" i="26"/>
  <c r="BS15959" i="26"/>
  <c r="BV15958" i="26"/>
  <c r="BU15958" i="26"/>
  <c r="BT15958" i="26"/>
  <c r="BS15958" i="26"/>
  <c r="BV15957" i="26"/>
  <c r="BU15957" i="26"/>
  <c r="BT15957" i="26"/>
  <c r="BS15957" i="26"/>
  <c r="BV15956" i="26"/>
  <c r="BU15956" i="26"/>
  <c r="BT15956" i="26"/>
  <c r="BS15956" i="26"/>
  <c r="BV15955" i="26"/>
  <c r="BU15955" i="26"/>
  <c r="BT15955" i="26"/>
  <c r="BS15955" i="26"/>
  <c r="BV15954" i="26"/>
  <c r="BU15954" i="26"/>
  <c r="BT15954" i="26"/>
  <c r="BS15954" i="26"/>
  <c r="BV15953" i="26"/>
  <c r="BU15953" i="26"/>
  <c r="BT15953" i="26"/>
  <c r="BS15953" i="26"/>
  <c r="BV15952" i="26"/>
  <c r="BU15952" i="26"/>
  <c r="BT15952" i="26"/>
  <c r="BS15952" i="26"/>
  <c r="BV15951" i="26"/>
  <c r="BU15951" i="26"/>
  <c r="BT15951" i="26"/>
  <c r="BS15951" i="26"/>
  <c r="BV15950" i="26"/>
  <c r="BU15950" i="26"/>
  <c r="BT15950" i="26"/>
  <c r="BS15950" i="26"/>
  <c r="BV15949" i="26"/>
  <c r="BU15949" i="26"/>
  <c r="BT15949" i="26"/>
  <c r="BS15949" i="26"/>
  <c r="BV15948" i="26"/>
  <c r="BU15948" i="26"/>
  <c r="BT15948" i="26"/>
  <c r="BS15948" i="26"/>
  <c r="BV15947" i="26"/>
  <c r="BU15947" i="26"/>
  <c r="BT15947" i="26"/>
  <c r="BS15947" i="26"/>
  <c r="BV15946" i="26"/>
  <c r="BU15946" i="26"/>
  <c r="BT15946" i="26"/>
  <c r="BS15946" i="26"/>
  <c r="BV15945" i="26"/>
  <c r="BU15945" i="26"/>
  <c r="BT15945" i="26"/>
  <c r="BS15945" i="26"/>
  <c r="BV15944" i="26"/>
  <c r="BU15944" i="26"/>
  <c r="BT15944" i="26"/>
  <c r="BS15944" i="26"/>
  <c r="BV15943" i="26"/>
  <c r="BU15943" i="26"/>
  <c r="BT15943" i="26"/>
  <c r="BS15943" i="26"/>
  <c r="BV15942" i="26"/>
  <c r="BU15942" i="26"/>
  <c r="BT15942" i="26"/>
  <c r="BS15942" i="26"/>
  <c r="BV15941" i="26"/>
  <c r="BU15941" i="26"/>
  <c r="BT15941" i="26"/>
  <c r="BS15941" i="26"/>
  <c r="BV15940" i="26"/>
  <c r="BU15940" i="26"/>
  <c r="BT15940" i="26"/>
  <c r="BS15940" i="26"/>
  <c r="BV15939" i="26"/>
  <c r="BU15939" i="26"/>
  <c r="BT15939" i="26"/>
  <c r="BS15939" i="26"/>
  <c r="BV15938" i="26"/>
  <c r="BU15938" i="26"/>
  <c r="BT15938" i="26"/>
  <c r="BS15938" i="26"/>
  <c r="BV15937" i="26"/>
  <c r="BU15937" i="26"/>
  <c r="BT15937" i="26"/>
  <c r="BS15937" i="26"/>
  <c r="BV15936" i="26"/>
  <c r="BU15936" i="26"/>
  <c r="BT15936" i="26"/>
  <c r="BS15936" i="26"/>
  <c r="BV15935" i="26"/>
  <c r="BU15935" i="26"/>
  <c r="BT15935" i="26"/>
  <c r="BS15935" i="26"/>
  <c r="BV15934" i="26"/>
  <c r="BU15934" i="26"/>
  <c r="BT15934" i="26"/>
  <c r="BS15934" i="26"/>
  <c r="BV15933" i="26"/>
  <c r="BU15933" i="26"/>
  <c r="BT15933" i="26"/>
  <c r="BS15933" i="26"/>
  <c r="BV15932" i="26"/>
  <c r="BU15932" i="26"/>
  <c r="BS15932" i="26"/>
  <c r="BP16066" i="26"/>
  <c r="BP15996" i="26"/>
  <c r="BW15923" i="26"/>
  <c r="BW15922" i="26"/>
  <c r="BW15921" i="26"/>
  <c r="BW15918" i="26"/>
  <c r="BW15917" i="26"/>
  <c r="BT15932" i="26" s="1"/>
  <c r="BW15920" i="26"/>
  <c r="BU15906" i="26"/>
  <c r="BT15906" i="26"/>
  <c r="BS15906" i="26"/>
  <c r="BU15905" i="26"/>
  <c r="BT15905" i="26"/>
  <c r="BS15905" i="26"/>
  <c r="BU15904" i="26"/>
  <c r="BT15904" i="26"/>
  <c r="BS15904" i="26"/>
  <c r="BU15903" i="26"/>
  <c r="BT15903" i="26"/>
  <c r="BS15903" i="26"/>
  <c r="BU15902" i="26"/>
  <c r="BT15902" i="26"/>
  <c r="BS15902" i="26"/>
  <c r="BU15901" i="26"/>
  <c r="BT15901" i="26"/>
  <c r="BS15901" i="26"/>
  <c r="BU15900" i="26"/>
  <c r="BT15900" i="26"/>
  <c r="BS15900" i="26"/>
  <c r="BU15899" i="26"/>
  <c r="BT15899" i="26"/>
  <c r="BS15899" i="26"/>
  <c r="BU15898" i="26"/>
  <c r="BT15898" i="26"/>
  <c r="BS15898" i="26"/>
  <c r="BU15897" i="26"/>
  <c r="BT15897" i="26"/>
  <c r="BS15897" i="26"/>
  <c r="BU15896" i="26"/>
  <c r="BT15896" i="26"/>
  <c r="BS15896" i="26"/>
  <c r="BU15895" i="26"/>
  <c r="BT15895" i="26"/>
  <c r="BS15895" i="26"/>
  <c r="BU15894" i="26"/>
  <c r="BT15894" i="26"/>
  <c r="BS15894" i="26"/>
  <c r="BU15893" i="26"/>
  <c r="BT15893" i="26"/>
  <c r="BS15893" i="26"/>
  <c r="BU15892" i="26"/>
  <c r="BT15892" i="26"/>
  <c r="BS15892" i="26"/>
  <c r="BU15891" i="26"/>
  <c r="BT15891" i="26"/>
  <c r="BS15891" i="26"/>
  <c r="BU15890" i="26"/>
  <c r="BT15890" i="26"/>
  <c r="BS15890" i="26"/>
  <c r="BU15889" i="26"/>
  <c r="BT15889" i="26"/>
  <c r="BS15889" i="26"/>
  <c r="BU15888" i="26"/>
  <c r="BT15888" i="26"/>
  <c r="BS15888" i="26"/>
  <c r="BU15887" i="26"/>
  <c r="BT15887" i="26"/>
  <c r="BS15887" i="26"/>
  <c r="BU15886" i="26"/>
  <c r="BT15886" i="26"/>
  <c r="BS15886" i="26"/>
  <c r="BU15885" i="26"/>
  <c r="BT15885" i="26"/>
  <c r="BS15885" i="26"/>
  <c r="BU15884" i="26"/>
  <c r="BT15884" i="26"/>
  <c r="BS15884" i="26"/>
  <c r="BU15883" i="26"/>
  <c r="BT15883" i="26"/>
  <c r="BS15883" i="26"/>
  <c r="BU15882" i="26"/>
  <c r="BT15882" i="26"/>
  <c r="BS15882" i="26"/>
  <c r="BU15881" i="26"/>
  <c r="BT15881" i="26"/>
  <c r="BS15881" i="26"/>
  <c r="BU15880" i="26"/>
  <c r="BT15880" i="26"/>
  <c r="BS15880" i="26"/>
  <c r="BU15879" i="26"/>
  <c r="BT15879" i="26"/>
  <c r="BS15879" i="26"/>
  <c r="BU15878" i="26"/>
  <c r="BT15878" i="26"/>
  <c r="BS15878" i="26"/>
  <c r="BU15877" i="26"/>
  <c r="BT15877" i="26"/>
  <c r="BS15877" i="26"/>
  <c r="BU15876" i="26"/>
  <c r="BT15876" i="26"/>
  <c r="BS15876" i="26"/>
  <c r="BU15875" i="26"/>
  <c r="BT15875" i="26"/>
  <c r="BS15875" i="26"/>
  <c r="BU15874" i="26"/>
  <c r="BT15874" i="26"/>
  <c r="BS15874" i="26"/>
  <c r="BU15873" i="26"/>
  <c r="BT15873" i="26"/>
  <c r="BS15873" i="26"/>
  <c r="BU15872" i="26"/>
  <c r="BT15872" i="26"/>
  <c r="BS15872" i="26"/>
  <c r="BU15871" i="26"/>
  <c r="BT15871" i="26"/>
  <c r="BS15871" i="26"/>
  <c r="BU15870" i="26"/>
  <c r="BT15870" i="26"/>
  <c r="BS15870" i="26"/>
  <c r="BU15869" i="26"/>
  <c r="BT15869" i="26"/>
  <c r="BS15869" i="26"/>
  <c r="BU15868" i="26"/>
  <c r="BT15868" i="26"/>
  <c r="BS15868" i="26"/>
  <c r="BU15867" i="26"/>
  <c r="BT15867" i="26"/>
  <c r="BS15867" i="26"/>
  <c r="BU15866" i="26"/>
  <c r="BT15866" i="26"/>
  <c r="BS15866" i="26"/>
  <c r="BU15865" i="26"/>
  <c r="BT15865" i="26"/>
  <c r="BS15865" i="26"/>
  <c r="BU15864" i="26"/>
  <c r="BT15864" i="26"/>
  <c r="BS15864" i="26"/>
  <c r="BU15863" i="26"/>
  <c r="BT15863" i="26"/>
  <c r="BS15863" i="26"/>
  <c r="BU15862" i="26"/>
  <c r="BT15862" i="26"/>
  <c r="BS15862" i="26"/>
  <c r="BU15861" i="26"/>
  <c r="BT15861" i="26"/>
  <c r="BS15861" i="26"/>
  <c r="BU15860" i="26"/>
  <c r="BT15860" i="26"/>
  <c r="BS15860" i="26"/>
  <c r="BU15859" i="26"/>
  <c r="BT15859" i="26"/>
  <c r="BS15859" i="26"/>
  <c r="BU15858" i="26"/>
  <c r="BT15858" i="26"/>
  <c r="BS15858" i="26"/>
  <c r="BU15857" i="26"/>
  <c r="BT15857" i="26"/>
  <c r="BS15857" i="26"/>
  <c r="BU15856" i="26"/>
  <c r="BT15856" i="26"/>
  <c r="BS15856" i="26"/>
  <c r="BU15855" i="26"/>
  <c r="BT15855" i="26"/>
  <c r="BS15855" i="26"/>
  <c r="BU15854" i="26"/>
  <c r="BT15854" i="26"/>
  <c r="BS15854" i="26"/>
  <c r="BU15853" i="26"/>
  <c r="BT15853" i="26"/>
  <c r="BS15853" i="26"/>
  <c r="BU15852" i="26"/>
  <c r="BT15852" i="26"/>
  <c r="BS15852" i="26"/>
  <c r="BU15851" i="26"/>
  <c r="BT15851" i="26"/>
  <c r="BS15851" i="26"/>
  <c r="BU15850" i="26"/>
  <c r="BT15850" i="26"/>
  <c r="BS15850" i="26"/>
  <c r="BU15849" i="26"/>
  <c r="BT15849" i="26"/>
  <c r="BS15849" i="26"/>
  <c r="BU15848" i="26"/>
  <c r="BT15848" i="26"/>
  <c r="BS15848" i="26"/>
  <c r="BU15847" i="26"/>
  <c r="BT15847" i="26"/>
  <c r="BS15847" i="26"/>
  <c r="BU15846" i="26"/>
  <c r="BT15846" i="26"/>
  <c r="BS15846" i="26"/>
  <c r="BU15845" i="26"/>
  <c r="BT15845" i="26"/>
  <c r="BS15845" i="26"/>
  <c r="BU15844" i="26"/>
  <c r="BT15844" i="26"/>
  <c r="BS15844" i="26"/>
  <c r="BU15843" i="26"/>
  <c r="BT15843" i="26"/>
  <c r="BS15843" i="26"/>
  <c r="BU15842" i="26"/>
  <c r="BT15842" i="26"/>
  <c r="BS15842" i="26"/>
  <c r="BU15841" i="26"/>
  <c r="BT15841" i="26"/>
  <c r="BS15841" i="26"/>
  <c r="BU15840" i="26"/>
  <c r="BT15840" i="26"/>
  <c r="BS15840" i="26"/>
  <c r="BU15839" i="26"/>
  <c r="BT15839" i="26"/>
  <c r="BS15839" i="26"/>
  <c r="BU15838" i="26"/>
  <c r="BT15838" i="26"/>
  <c r="BS15838" i="26"/>
  <c r="BU15837" i="26"/>
  <c r="BT15837" i="26"/>
  <c r="BS15837" i="26"/>
  <c r="BU15836" i="26"/>
  <c r="BT15836" i="26"/>
  <c r="BS15836" i="26"/>
  <c r="BU15835" i="26"/>
  <c r="BT15835" i="26"/>
  <c r="BS15835" i="26"/>
  <c r="BU15834" i="26"/>
  <c r="BT15834" i="26"/>
  <c r="BS15834" i="26"/>
  <c r="BU15833" i="26"/>
  <c r="BT15833" i="26"/>
  <c r="BS15833" i="26"/>
  <c r="BU15832" i="26"/>
  <c r="BT15832" i="26"/>
  <c r="BS15832" i="26"/>
  <c r="BU15831" i="26"/>
  <c r="BT15831" i="26"/>
  <c r="BS15831" i="26"/>
  <c r="BU15830" i="26"/>
  <c r="BT15830" i="26"/>
  <c r="BS15830" i="26"/>
  <c r="BU15829" i="26"/>
  <c r="BT15829" i="26"/>
  <c r="BS15829" i="26"/>
  <c r="BU15828" i="26"/>
  <c r="BT15828" i="26"/>
  <c r="BS15828" i="26"/>
  <c r="BU15827" i="26"/>
  <c r="BT15827" i="26"/>
  <c r="BS15827" i="26"/>
  <c r="BU15826" i="26"/>
  <c r="BT15826" i="26"/>
  <c r="BS15826" i="26"/>
  <c r="BU15825" i="26"/>
  <c r="BT15825" i="26"/>
  <c r="BS15825" i="26"/>
  <c r="BU15824" i="26"/>
  <c r="BT15824" i="26"/>
  <c r="BS15824" i="26"/>
  <c r="BU15823" i="26"/>
  <c r="BT15823" i="26"/>
  <c r="BS15823" i="26"/>
  <c r="BU15822" i="26"/>
  <c r="BT15822" i="26"/>
  <c r="BS15822" i="26"/>
  <c r="BU15821" i="26"/>
  <c r="BT15821" i="26"/>
  <c r="BS15821" i="26"/>
  <c r="BU15820" i="26"/>
  <c r="BT15820" i="26"/>
  <c r="BS15820" i="26"/>
  <c r="BU15819" i="26"/>
  <c r="BT15819" i="26"/>
  <c r="BS15819" i="26"/>
  <c r="BU15818" i="26"/>
  <c r="BT15818" i="26"/>
  <c r="BS15818" i="26"/>
  <c r="BU15817" i="26"/>
  <c r="BT15817" i="26"/>
  <c r="BS15817" i="26"/>
  <c r="BU15816" i="26"/>
  <c r="BT15816" i="26"/>
  <c r="BS15816" i="26"/>
  <c r="BU15815" i="26"/>
  <c r="BT15815" i="26"/>
  <c r="BS15815" i="26"/>
  <c r="BU15814" i="26"/>
  <c r="BT15814" i="26"/>
  <c r="BS15814" i="26"/>
  <c r="BU15813" i="26"/>
  <c r="BT15813" i="26"/>
  <c r="BS15813" i="26"/>
  <c r="BU15812" i="26"/>
  <c r="BT15812" i="26"/>
  <c r="BS15812" i="26"/>
  <c r="BU15811" i="26"/>
  <c r="BT15811" i="26"/>
  <c r="BS15811" i="26"/>
  <c r="BU15810" i="26"/>
  <c r="BT15810" i="26"/>
  <c r="BS15810" i="26"/>
  <c r="BU15809" i="26"/>
  <c r="BT15809" i="26"/>
  <c r="BS15809" i="26"/>
  <c r="BU15808" i="26"/>
  <c r="BT15808" i="26"/>
  <c r="BS15808" i="26"/>
  <c r="BU15807" i="26"/>
  <c r="BT15807" i="26"/>
  <c r="BS15807" i="26"/>
  <c r="BU15806" i="26"/>
  <c r="BT15806" i="26"/>
  <c r="BS15806" i="26"/>
  <c r="BU15805" i="26"/>
  <c r="BT15805" i="26"/>
  <c r="BS15805" i="26"/>
  <c r="BU15804" i="26"/>
  <c r="BT15804" i="26"/>
  <c r="BS15804" i="26"/>
  <c r="BU15803" i="26"/>
  <c r="BT15803" i="26"/>
  <c r="BS15803" i="26"/>
  <c r="BU15802" i="26"/>
  <c r="BT15802" i="26"/>
  <c r="BS15802" i="26"/>
  <c r="BU15801" i="26"/>
  <c r="BT15801" i="26"/>
  <c r="BS15801" i="26"/>
  <c r="BU15800" i="26"/>
  <c r="BT15800" i="26"/>
  <c r="BS15800" i="26"/>
  <c r="BU15799" i="26"/>
  <c r="BT15799" i="26"/>
  <c r="BS15799" i="26"/>
  <c r="BU15798" i="26"/>
  <c r="BT15798" i="26"/>
  <c r="BS15798" i="26"/>
  <c r="BU15797" i="26"/>
  <c r="BT15797" i="26"/>
  <c r="BS15797" i="26"/>
  <c r="BU15796" i="26"/>
  <c r="BT15796" i="26"/>
  <c r="BS15796" i="26"/>
  <c r="BU15795" i="26"/>
  <c r="BT15795" i="26"/>
  <c r="BS15795" i="26"/>
  <c r="BU15794" i="26"/>
  <c r="BT15794" i="26"/>
  <c r="BS15794" i="26"/>
  <c r="BU15793" i="26"/>
  <c r="BT15793" i="26"/>
  <c r="BS15793" i="26"/>
  <c r="BU15792" i="26"/>
  <c r="BT15792" i="26"/>
  <c r="BS15792" i="26"/>
  <c r="BU15791" i="26"/>
  <c r="BT15791" i="26"/>
  <c r="BS15791" i="26"/>
  <c r="BU15790" i="26"/>
  <c r="BT15790" i="26"/>
  <c r="BS15790" i="26"/>
  <c r="BU15789" i="26"/>
  <c r="BT15789" i="26"/>
  <c r="BS15789" i="26"/>
  <c r="BU15788" i="26"/>
  <c r="BT15788" i="26"/>
  <c r="BS15788" i="26"/>
  <c r="BU15787" i="26"/>
  <c r="BT15787" i="26"/>
  <c r="BS15787" i="26"/>
  <c r="BU15786" i="26"/>
  <c r="BT15786" i="26"/>
  <c r="BS15786" i="26"/>
  <c r="BU15785" i="26"/>
  <c r="BT15785" i="26"/>
  <c r="BS15785" i="26"/>
  <c r="BU15784" i="26"/>
  <c r="BT15784" i="26"/>
  <c r="BS15784" i="26"/>
  <c r="BU15783" i="26"/>
  <c r="BT15783" i="26"/>
  <c r="BS15783" i="26"/>
  <c r="BU15782" i="26"/>
  <c r="BT15782" i="26"/>
  <c r="BS15782" i="26"/>
  <c r="BU15781" i="26"/>
  <c r="BT15781" i="26"/>
  <c r="BS15781" i="26"/>
  <c r="BU15780" i="26"/>
  <c r="BT15780" i="26"/>
  <c r="BS15780" i="26"/>
  <c r="BU15779" i="26"/>
  <c r="BT15779" i="26"/>
  <c r="BS15779" i="26"/>
  <c r="BU15778" i="26"/>
  <c r="BT15778" i="26"/>
  <c r="BS15778" i="26"/>
  <c r="BU15777" i="26"/>
  <c r="BT15777" i="26"/>
  <c r="BS15777" i="26"/>
  <c r="BU15776" i="26"/>
  <c r="BT15776" i="26"/>
  <c r="BS15776" i="26"/>
  <c r="BU15775" i="26"/>
  <c r="BT15775" i="26"/>
  <c r="BS15775" i="26"/>
  <c r="BU15774" i="26"/>
  <c r="BT15774" i="26"/>
  <c r="BS15774" i="26"/>
  <c r="BU15773" i="26"/>
  <c r="BT15773" i="26"/>
  <c r="BS15773" i="26"/>
  <c r="BU15772" i="26"/>
  <c r="BT15772" i="26"/>
  <c r="BS15772" i="26"/>
  <c r="BU15771" i="26"/>
  <c r="BT15771" i="26"/>
  <c r="BS15771" i="26"/>
  <c r="BU15770" i="26"/>
  <c r="BT15770" i="26"/>
  <c r="BS15770" i="26"/>
  <c r="BU15769" i="26"/>
  <c r="BT15769" i="26"/>
  <c r="BS15769" i="26"/>
  <c r="BU15768" i="26"/>
  <c r="BT15768" i="26"/>
  <c r="BS15768" i="26"/>
  <c r="BU15767" i="26"/>
  <c r="BT15767" i="26"/>
  <c r="BS15767" i="26"/>
  <c r="BU15766" i="26"/>
  <c r="BT15766" i="26"/>
  <c r="BS15766" i="26"/>
  <c r="BU15765" i="26"/>
  <c r="BT15765" i="26"/>
  <c r="BS15765" i="26"/>
  <c r="BU15764" i="26"/>
  <c r="BT15764" i="26"/>
  <c r="BS15764" i="26"/>
  <c r="BU15763" i="26"/>
  <c r="BT15763" i="26"/>
  <c r="BS15763" i="26"/>
  <c r="BU15762" i="26"/>
  <c r="BT15762" i="26"/>
  <c r="BS15762" i="26"/>
  <c r="BU15761" i="26"/>
  <c r="BT15761" i="26"/>
  <c r="BS15761" i="26"/>
  <c r="BU15760" i="26"/>
  <c r="BT15760" i="26"/>
  <c r="BS15760" i="26"/>
  <c r="BU15759" i="26"/>
  <c r="BT15759" i="26"/>
  <c r="BS15759" i="26"/>
  <c r="BU15758" i="26"/>
  <c r="BT15758" i="26"/>
  <c r="BS15758" i="26"/>
  <c r="BU15757" i="26"/>
  <c r="BT15757" i="26"/>
  <c r="BS15757" i="26"/>
  <c r="BU15756" i="26"/>
  <c r="BT15756" i="26"/>
  <c r="BS15756" i="26"/>
  <c r="BU15755" i="26"/>
  <c r="BT15755" i="26"/>
  <c r="BS15755" i="26"/>
  <c r="BU15754" i="26"/>
  <c r="BT15754" i="26"/>
  <c r="BS15754" i="26"/>
  <c r="BU15753" i="26"/>
  <c r="BT15753" i="26"/>
  <c r="BS15753" i="26"/>
  <c r="BU15752" i="26"/>
  <c r="BT15752" i="26"/>
  <c r="BS15752" i="26"/>
  <c r="BU15751" i="26"/>
  <c r="BT15751" i="26"/>
  <c r="BS15751" i="26"/>
  <c r="BU15750" i="26"/>
  <c r="BT15750" i="26"/>
  <c r="BS15750" i="26"/>
  <c r="BU15749" i="26"/>
  <c r="BT15749" i="26"/>
  <c r="BS15749" i="26"/>
  <c r="BU15748" i="26"/>
  <c r="BT15748" i="26"/>
  <c r="BS15748" i="26"/>
  <c r="BU15747" i="26"/>
  <c r="BT15747" i="26"/>
  <c r="BS15747" i="26"/>
  <c r="BU15746" i="26"/>
  <c r="BT15746" i="26"/>
  <c r="BS15746" i="26"/>
  <c r="BU15745" i="26"/>
  <c r="BT15745" i="26"/>
  <c r="BS15745" i="26"/>
  <c r="BU15744" i="26"/>
  <c r="BT15744" i="26"/>
  <c r="BS15744" i="26"/>
  <c r="BU15743" i="26"/>
  <c r="BT15743" i="26"/>
  <c r="BS15743" i="26"/>
  <c r="BU15742" i="26"/>
  <c r="BT15742" i="26"/>
  <c r="BS15742" i="26"/>
  <c r="BU15741" i="26"/>
  <c r="BT15741" i="26"/>
  <c r="BS15741" i="26"/>
  <c r="BU15740" i="26"/>
  <c r="BT15740" i="26"/>
  <c r="BS15740" i="26"/>
  <c r="BU15739" i="26"/>
  <c r="BT15739" i="26"/>
  <c r="BS15739" i="26"/>
  <c r="BU15738" i="26"/>
  <c r="BT15738" i="26"/>
  <c r="BS15738" i="26"/>
  <c r="BU15737" i="26"/>
  <c r="BT15737" i="26"/>
  <c r="BS15737" i="26"/>
  <c r="BU15736" i="26"/>
  <c r="BT15736" i="26"/>
  <c r="BS15736" i="26"/>
  <c r="BU15735" i="26"/>
  <c r="BT15735" i="26"/>
  <c r="BS15735" i="26"/>
  <c r="BU15734" i="26"/>
  <c r="BT15734" i="26"/>
  <c r="BS15734" i="26"/>
  <c r="BU15733" i="26"/>
  <c r="BT15733" i="26"/>
  <c r="BS15733" i="26"/>
  <c r="BU15732" i="26"/>
  <c r="BT15732" i="26"/>
  <c r="BS15732" i="26"/>
  <c r="BU15731" i="26"/>
  <c r="BT15731" i="26"/>
  <c r="BS15731" i="26"/>
  <c r="BU15730" i="26"/>
  <c r="BT15730" i="26"/>
  <c r="BS15730" i="26"/>
  <c r="BU15729" i="26"/>
  <c r="BT15729" i="26"/>
  <c r="BS15729" i="26"/>
  <c r="BU15728" i="26"/>
  <c r="BT15728" i="26"/>
  <c r="BS15728" i="26"/>
  <c r="BU15727" i="26"/>
  <c r="BT15727" i="26"/>
  <c r="BS15727" i="26"/>
  <c r="BU15726" i="26"/>
  <c r="BT15726" i="26"/>
  <c r="BS15726" i="26"/>
  <c r="BU15725" i="26"/>
  <c r="BT15725" i="26"/>
  <c r="BS15725" i="26"/>
  <c r="BU15724" i="26"/>
  <c r="BT15724" i="26"/>
  <c r="BS15724" i="26"/>
  <c r="BU15723" i="26"/>
  <c r="BT15723" i="26"/>
  <c r="BS15723" i="26"/>
  <c r="BU15722" i="26"/>
  <c r="BT15722" i="26"/>
  <c r="BS15722" i="26"/>
  <c r="BU15721" i="26"/>
  <c r="BT15721" i="26"/>
  <c r="BS15721" i="26"/>
  <c r="BU15720" i="26"/>
  <c r="BT15720" i="26"/>
  <c r="BS15720" i="26"/>
  <c r="BU15719" i="26"/>
  <c r="BT15719" i="26"/>
  <c r="BS15719" i="26"/>
  <c r="BU15718" i="26"/>
  <c r="BT15718" i="26"/>
  <c r="BS15718" i="26"/>
  <c r="BU15717" i="26"/>
  <c r="BT15717" i="26"/>
  <c r="BS15717" i="26"/>
  <c r="BU15716" i="26"/>
  <c r="BT15716" i="26"/>
  <c r="BS15716" i="26"/>
  <c r="BU15715" i="26"/>
  <c r="BT15715" i="26"/>
  <c r="BS15715" i="26"/>
  <c r="BU15714" i="26"/>
  <c r="BT15714" i="26"/>
  <c r="BS15714" i="26"/>
  <c r="BU15713" i="26"/>
  <c r="BT15713" i="26"/>
  <c r="BS15713" i="26"/>
  <c r="BU15712" i="26"/>
  <c r="BT15712" i="26"/>
  <c r="BS15712" i="26"/>
  <c r="BU15711" i="26"/>
  <c r="BT15711" i="26"/>
  <c r="BS15711" i="26"/>
  <c r="BU15710" i="26"/>
  <c r="BT15710" i="26"/>
  <c r="BS15710" i="26"/>
  <c r="BU15709" i="26"/>
  <c r="BT15709" i="26"/>
  <c r="BS15709" i="26"/>
  <c r="BU15708" i="26"/>
  <c r="BT15708" i="26"/>
  <c r="BS15708" i="26"/>
  <c r="BU15707" i="26"/>
  <c r="BT15707" i="26"/>
  <c r="BS15707" i="26"/>
  <c r="BU15706" i="26"/>
  <c r="BT15706" i="26"/>
  <c r="BS15706" i="26"/>
  <c r="BU15705" i="26"/>
  <c r="BT15705" i="26"/>
  <c r="BS15705" i="26"/>
  <c r="BU15704" i="26"/>
  <c r="BT15704" i="26"/>
  <c r="BS15704" i="26"/>
  <c r="BU15703" i="26"/>
  <c r="BT15703" i="26"/>
  <c r="BS15703" i="26"/>
  <c r="BU15702" i="26"/>
  <c r="BT15702" i="26"/>
  <c r="BS15702" i="26"/>
  <c r="BU15701" i="26"/>
  <c r="BT15701" i="26"/>
  <c r="BS15701" i="26"/>
  <c r="BU15700" i="26"/>
  <c r="BT15700" i="26"/>
  <c r="BS15700" i="26"/>
  <c r="BU15699" i="26"/>
  <c r="BT15699" i="26"/>
  <c r="BS15699" i="26"/>
  <c r="BU15698" i="26"/>
  <c r="BT15698" i="26"/>
  <c r="BS15698" i="26"/>
  <c r="BU15697" i="26"/>
  <c r="BT15697" i="26"/>
  <c r="BS15697" i="26"/>
  <c r="BU15696" i="26"/>
  <c r="BT15696" i="26"/>
  <c r="BS15696" i="26"/>
  <c r="BU15695" i="26"/>
  <c r="BT15695" i="26"/>
  <c r="BS15695" i="26"/>
  <c r="BU15694" i="26"/>
  <c r="BT15694" i="26"/>
  <c r="BS15694" i="26"/>
  <c r="BU15693" i="26"/>
  <c r="BT15693" i="26"/>
  <c r="BS15693" i="26"/>
  <c r="BU15692" i="26"/>
  <c r="BT15692" i="26"/>
  <c r="BS15692" i="26"/>
  <c r="BU15691" i="26"/>
  <c r="BT15691" i="26"/>
  <c r="BS15691" i="26"/>
  <c r="BU15690" i="26"/>
  <c r="BT15690" i="26"/>
  <c r="BS15690" i="26"/>
  <c r="BU15689" i="26"/>
  <c r="BT15689" i="26"/>
  <c r="BS15689" i="26"/>
  <c r="BU15688" i="26"/>
  <c r="BT15688" i="26"/>
  <c r="BS15688" i="26"/>
  <c r="BU15687" i="26"/>
  <c r="BT15687" i="26"/>
  <c r="BS15687" i="26"/>
  <c r="BU15686" i="26"/>
  <c r="BT15686" i="26"/>
  <c r="BS15686" i="26"/>
  <c r="BU15685" i="26"/>
  <c r="BT15685" i="26"/>
  <c r="BS15685" i="26"/>
  <c r="BU15684" i="26"/>
  <c r="BT15684" i="26"/>
  <c r="BS15684" i="26"/>
  <c r="BU15683" i="26"/>
  <c r="BT15683" i="26"/>
  <c r="BS15683" i="26"/>
  <c r="BU15682" i="26"/>
  <c r="BT15682" i="26"/>
  <c r="BS15682" i="26"/>
  <c r="BU15681" i="26"/>
  <c r="BT15681" i="26"/>
  <c r="BS15681" i="26"/>
  <c r="BU15680" i="26"/>
  <c r="BT15680" i="26"/>
  <c r="BS15680" i="26"/>
  <c r="BU15679" i="26"/>
  <c r="BT15679" i="26"/>
  <c r="BS15679" i="26"/>
  <c r="BU15678" i="26"/>
  <c r="BT15678" i="26"/>
  <c r="BS15678" i="26"/>
  <c r="BU15677" i="26"/>
  <c r="BT15677" i="26"/>
  <c r="BS15677" i="26"/>
  <c r="BU15676" i="26"/>
  <c r="BT15676" i="26"/>
  <c r="BS15676" i="26"/>
  <c r="BU15675" i="26"/>
  <c r="BT15675" i="26"/>
  <c r="BS15675" i="26"/>
  <c r="BU15674" i="26"/>
  <c r="BT15674" i="26"/>
  <c r="BS15674" i="26"/>
  <c r="BU15673" i="26"/>
  <c r="BT15673" i="26"/>
  <c r="BS15673" i="26"/>
  <c r="BU15672" i="26"/>
  <c r="BT15672" i="26"/>
  <c r="BS15672" i="26"/>
  <c r="BU15671" i="26"/>
  <c r="BT15671" i="26"/>
  <c r="BS15671" i="26"/>
  <c r="BU15670" i="26"/>
  <c r="BT15670" i="26"/>
  <c r="BS15670" i="26"/>
  <c r="BU15669" i="26"/>
  <c r="BT15669" i="26"/>
  <c r="BS15669" i="26"/>
  <c r="BU15668" i="26"/>
  <c r="BT15668" i="26"/>
  <c r="BS15668" i="26"/>
  <c r="BU15667" i="26"/>
  <c r="BT15667" i="26"/>
  <c r="BS15667" i="26"/>
  <c r="BU15666" i="26"/>
  <c r="BT15666" i="26"/>
  <c r="BS15666" i="26"/>
  <c r="BU15665" i="26"/>
  <c r="BT15665" i="26"/>
  <c r="BS15665" i="26"/>
  <c r="BU15664" i="26"/>
  <c r="BT15664" i="26"/>
  <c r="BS15664" i="26"/>
  <c r="BU15663" i="26"/>
  <c r="BT15663" i="26"/>
  <c r="BS15663" i="26"/>
  <c r="BU15662" i="26"/>
  <c r="BT15662" i="26"/>
  <c r="BS15662" i="26"/>
  <c r="BU15661" i="26"/>
  <c r="BT15661" i="26"/>
  <c r="BS15661" i="26"/>
  <c r="BU15660" i="26"/>
  <c r="BT15660" i="26"/>
  <c r="BS15660" i="26"/>
  <c r="BU15659" i="26"/>
  <c r="BT15659" i="26"/>
  <c r="BS15659" i="26"/>
  <c r="BU15658" i="26"/>
  <c r="BT15658" i="26"/>
  <c r="BS15658" i="26"/>
  <c r="CV21217" i="26" l="1"/>
  <c r="CV21410" i="26"/>
  <c r="CV21505" i="26"/>
  <c r="CV21838" i="26"/>
  <c r="CV20747" i="26"/>
  <c r="CV21465" i="26"/>
  <c r="CV20248" i="26"/>
  <c r="CV21743" i="26"/>
  <c r="CV19971" i="26"/>
  <c r="CV20999" i="26"/>
  <c r="CV21346" i="26"/>
  <c r="CV21414" i="26"/>
  <c r="CV20876" i="26"/>
  <c r="CV21334" i="26"/>
  <c r="CV21430" i="26"/>
  <c r="CV21511" i="26"/>
  <c r="CV20644" i="26"/>
  <c r="CV20243" i="26"/>
  <c r="CV20549" i="26"/>
  <c r="CV20576" i="26"/>
  <c r="CV19826" i="26"/>
  <c r="CV21202" i="26"/>
  <c r="BW16005" i="26"/>
  <c r="BP16005" i="26" s="1"/>
  <c r="BW16003" i="26"/>
  <c r="BP16003" i="26" s="1"/>
  <c r="BW16031" i="26"/>
  <c r="BP16031" i="26" s="1"/>
  <c r="BW15996" i="26"/>
  <c r="BW16066" i="26"/>
  <c r="CV21920" i="26"/>
  <c r="CV22109" i="26"/>
  <c r="CV22055" i="26"/>
  <c r="CV22045" i="26"/>
  <c r="CR19962" i="26"/>
  <c r="CV19962" i="26" s="1"/>
  <c r="CR19869" i="26"/>
  <c r="CV19869" i="26" s="1"/>
  <c r="CR20022" i="26"/>
  <c r="CV20022" i="26" s="1"/>
  <c r="CR19891" i="26"/>
  <c r="CV19891" i="26" s="1"/>
  <c r="CR19933" i="26"/>
  <c r="CV19933" i="26" s="1"/>
  <c r="CR19974" i="26"/>
  <c r="CV19974" i="26" s="1"/>
  <c r="CR19988" i="26"/>
  <c r="CV19988" i="26" s="1"/>
  <c r="CR20070" i="26"/>
  <c r="CV20070" i="26" s="1"/>
  <c r="CR20084" i="26"/>
  <c r="CV20084" i="26" s="1"/>
  <c r="CR20210" i="26"/>
  <c r="CV20210" i="26" s="1"/>
  <c r="CR20238" i="26"/>
  <c r="CV20238" i="26" s="1"/>
  <c r="CR20250" i="26"/>
  <c r="CV20250" i="26" s="1"/>
  <c r="CR20264" i="26"/>
  <c r="CV20264" i="26" s="1"/>
  <c r="CR20277" i="26"/>
  <c r="CV20277" i="26" s="1"/>
  <c r="CR20291" i="26"/>
  <c r="CV20291" i="26" s="1"/>
  <c r="CR20303" i="26"/>
  <c r="CV20303" i="26" s="1"/>
  <c r="CR20317" i="26"/>
  <c r="CV20317" i="26" s="1"/>
  <c r="CR20331" i="26"/>
  <c r="CV20331" i="26" s="1"/>
  <c r="CR20345" i="26"/>
  <c r="CV20345" i="26" s="1"/>
  <c r="CR20359" i="26"/>
  <c r="CV20359" i="26" s="1"/>
  <c r="CV20372" i="26"/>
  <c r="CR20414" i="26"/>
  <c r="CV20414" i="26" s="1"/>
  <c r="CR20456" i="26"/>
  <c r="CV20456" i="26" s="1"/>
  <c r="CR20567" i="26"/>
  <c r="CV20567" i="26" s="1"/>
  <c r="CR20622" i="26"/>
  <c r="CV20622" i="26" s="1"/>
  <c r="CR20648" i="26"/>
  <c r="CV20648" i="26" s="1"/>
  <c r="CR20661" i="26"/>
  <c r="CV20661" i="26" s="1"/>
  <c r="CR20675" i="26"/>
  <c r="CV20675" i="26" s="1"/>
  <c r="CR20688" i="26"/>
  <c r="CV20688" i="26" s="1"/>
  <c r="CR20811" i="26"/>
  <c r="CV20811" i="26" s="1"/>
  <c r="CR20890" i="26"/>
  <c r="CV20890" i="26" s="1"/>
  <c r="CR20946" i="26"/>
  <c r="CV20946" i="26" s="1"/>
  <c r="CR20960" i="26"/>
  <c r="CV20960" i="26" s="1"/>
  <c r="CR20974" i="26"/>
  <c r="CV20974" i="26" s="1"/>
  <c r="CR21080" i="26"/>
  <c r="CV21080" i="26" s="1"/>
  <c r="CR21122" i="26"/>
  <c r="CV21122" i="26" s="1"/>
  <c r="CR21136" i="26"/>
  <c r="CV21136" i="26" s="1"/>
  <c r="CR21163" i="26"/>
  <c r="CV21163" i="26" s="1"/>
  <c r="CR21215" i="26"/>
  <c r="CV21215" i="26" s="1"/>
  <c r="CR21294" i="26"/>
  <c r="CV21294" i="26" s="1"/>
  <c r="CR21385" i="26"/>
  <c r="CV21385" i="26" s="1"/>
  <c r="CR21399" i="26"/>
  <c r="CV21399" i="26" s="1"/>
  <c r="CR21412" i="26"/>
  <c r="CV21412" i="26" s="1"/>
  <c r="CR21425" i="26"/>
  <c r="CV21425" i="26" s="1"/>
  <c r="CR21463" i="26"/>
  <c r="CV21463" i="26" s="1"/>
  <c r="CR21476" i="26"/>
  <c r="CV21476" i="26" s="1"/>
  <c r="CV21489" i="26"/>
  <c r="CR21503" i="26"/>
  <c r="CV21503" i="26" s="1"/>
  <c r="CR21567" i="26"/>
  <c r="CV21567" i="26" s="1"/>
  <c r="CR21581" i="26"/>
  <c r="CV21581" i="26" s="1"/>
  <c r="CR21594" i="26"/>
  <c r="CV21594" i="26" s="1"/>
  <c r="CR21635" i="26"/>
  <c r="CV21635" i="26" s="1"/>
  <c r="CR21648" i="26"/>
  <c r="CV21648" i="26" s="1"/>
  <c r="CR21690" i="26"/>
  <c r="CV21690" i="26" s="1"/>
  <c r="CR21703" i="26"/>
  <c r="CV21703" i="26" s="1"/>
  <c r="CR21716" i="26"/>
  <c r="CV21716" i="26" s="1"/>
  <c r="CR21730" i="26"/>
  <c r="CV21730" i="26" s="1"/>
  <c r="CR21755" i="26"/>
  <c r="CV21755" i="26" s="1"/>
  <c r="CR21825" i="26"/>
  <c r="CV21825" i="26" s="1"/>
  <c r="CR21850" i="26"/>
  <c r="CV21850" i="26" s="1"/>
  <c r="CR21864" i="26"/>
  <c r="CV21864" i="26" s="1"/>
  <c r="CR21878" i="26"/>
  <c r="CV21878" i="26" s="1"/>
  <c r="CR21933" i="26"/>
  <c r="CV21933" i="26" s="1"/>
  <c r="CV21999" i="26"/>
  <c r="CR22026" i="26"/>
  <c r="CV22026" i="26" s="1"/>
  <c r="CR22040" i="26"/>
  <c r="CV22040" i="26" s="1"/>
  <c r="CR22053" i="26"/>
  <c r="CV22053" i="26" s="1"/>
  <c r="CR22093" i="26"/>
  <c r="CV22093" i="26" s="1"/>
  <c r="CR22117" i="26"/>
  <c r="CV22117" i="26" s="1"/>
  <c r="CR20581" i="26"/>
  <c r="CV20581" i="26" s="1"/>
  <c r="CR21439" i="26"/>
  <c r="CV21439" i="26" s="1"/>
  <c r="CR21452" i="26"/>
  <c r="CV21452" i="26" s="1"/>
  <c r="CR21464" i="26"/>
  <c r="CV21464" i="26" s="1"/>
  <c r="CR21490" i="26"/>
  <c r="CV21490" i="26" s="1"/>
  <c r="CR21544" i="26"/>
  <c r="CV21544" i="26" s="1"/>
  <c r="CR21568" i="26"/>
  <c r="CV21568" i="26" s="1"/>
  <c r="CR21582" i="26"/>
  <c r="CV21582" i="26" s="1"/>
  <c r="CR21595" i="26"/>
  <c r="CV21595" i="26" s="1"/>
  <c r="CR21609" i="26"/>
  <c r="CV21609" i="26" s="1"/>
  <c r="CR21622" i="26"/>
  <c r="CV21622" i="26" s="1"/>
  <c r="CR21636" i="26"/>
  <c r="CV21636" i="26" s="1"/>
  <c r="CR21704" i="26"/>
  <c r="CV21704" i="26" s="1"/>
  <c r="CR21717" i="26"/>
  <c r="CV21717" i="26" s="1"/>
  <c r="CR21798" i="26"/>
  <c r="CV21798" i="26" s="1"/>
  <c r="CR21812" i="26"/>
  <c r="CV21812" i="26" s="1"/>
  <c r="CR21826" i="26"/>
  <c r="CV21826" i="26" s="1"/>
  <c r="CR21959" i="26"/>
  <c r="CV21959" i="26" s="1"/>
  <c r="CR21973" i="26"/>
  <c r="CV21973" i="26" s="1"/>
  <c r="CR21987" i="26"/>
  <c r="CV21987" i="26" s="1"/>
  <c r="CR19893" i="26"/>
  <c r="CV19893" i="26" s="1"/>
  <c r="CR19921" i="26"/>
  <c r="CV19921" i="26" s="1"/>
  <c r="CR20004" i="26"/>
  <c r="CV20004" i="26" s="1"/>
  <c r="CR20031" i="26"/>
  <c r="CV20031" i="26" s="1"/>
  <c r="CR20226" i="26"/>
  <c r="CV20226" i="26" s="1"/>
  <c r="CR20305" i="26"/>
  <c r="CV20305" i="26" s="1"/>
  <c r="CR20319" i="26"/>
  <c r="CV20319" i="26" s="1"/>
  <c r="CR20347" i="26"/>
  <c r="CV20347" i="26" s="1"/>
  <c r="CR20361" i="26"/>
  <c r="CV20361" i="26" s="1"/>
  <c r="CR20374" i="26"/>
  <c r="CV20374" i="26" s="1"/>
  <c r="CR20388" i="26"/>
  <c r="CV20388" i="26" s="1"/>
  <c r="CR20402" i="26"/>
  <c r="CV20402" i="26" s="1"/>
  <c r="CR20416" i="26"/>
  <c r="CV20416" i="26" s="1"/>
  <c r="CR20444" i="26"/>
  <c r="CV20444" i="26" s="1"/>
  <c r="CR20458" i="26"/>
  <c r="CV20458" i="26" s="1"/>
  <c r="CR20472" i="26"/>
  <c r="CV20472" i="26" s="1"/>
  <c r="CR20514" i="26"/>
  <c r="CV20514" i="26" s="1"/>
  <c r="CR20528" i="26"/>
  <c r="CV20528" i="26" s="1"/>
  <c r="CR20542" i="26"/>
  <c r="CV20542" i="26" s="1"/>
  <c r="CR20596" i="26"/>
  <c r="CV20596" i="26" s="1"/>
  <c r="CR20610" i="26"/>
  <c r="CV20610" i="26" s="1"/>
  <c r="CR20650" i="26"/>
  <c r="CV20650" i="26" s="1"/>
  <c r="CR20677" i="26"/>
  <c r="CV20677" i="26" s="1"/>
  <c r="CR20690" i="26"/>
  <c r="CV20690" i="26" s="1"/>
  <c r="CR20703" i="26"/>
  <c r="CV20703" i="26" s="1"/>
  <c r="CR20730" i="26"/>
  <c r="CV20730" i="26" s="1"/>
  <c r="CR20744" i="26"/>
  <c r="CV20744" i="26" s="1"/>
  <c r="CR20785" i="26"/>
  <c r="CV20785" i="26" s="1"/>
  <c r="CR20799" i="26"/>
  <c r="CV20799" i="26" s="1"/>
  <c r="CR20813" i="26"/>
  <c r="CV20813" i="26" s="1"/>
  <c r="CR20827" i="26"/>
  <c r="CV20827" i="26" s="1"/>
  <c r="CR20852" i="26"/>
  <c r="CV20852" i="26" s="1"/>
  <c r="CR20906" i="26"/>
  <c r="CV20906" i="26" s="1"/>
  <c r="CR20934" i="26"/>
  <c r="CV20934" i="26" s="1"/>
  <c r="CR20948" i="26"/>
  <c r="CV20948" i="26" s="1"/>
  <c r="CR20962" i="26"/>
  <c r="CV20962" i="26" s="1"/>
  <c r="CR21000" i="26"/>
  <c r="CV21000" i="26" s="1"/>
  <c r="CR21014" i="26"/>
  <c r="CV21014" i="26" s="1"/>
  <c r="CV21068" i="26"/>
  <c r="CR21110" i="26"/>
  <c r="CV21110" i="26" s="1"/>
  <c r="CR21165" i="26"/>
  <c r="CV21165" i="26" s="1"/>
  <c r="CR21192" i="26"/>
  <c r="CV21192" i="26" s="1"/>
  <c r="CR21203" i="26"/>
  <c r="CV21203" i="26" s="1"/>
  <c r="CV21228" i="26"/>
  <c r="CR21256" i="26"/>
  <c r="CV21256" i="26" s="1"/>
  <c r="CR21296" i="26"/>
  <c r="CV21296" i="26" s="1"/>
  <c r="CR21324" i="26"/>
  <c r="CV21324" i="26" s="1"/>
  <c r="CR21347" i="26"/>
  <c r="CV21347" i="26" s="1"/>
  <c r="CR21427" i="26"/>
  <c r="CV21427" i="26" s="1"/>
  <c r="CR21491" i="26"/>
  <c r="CV21491" i="26" s="1"/>
  <c r="CR21531" i="26"/>
  <c r="CV21531" i="26" s="1"/>
  <c r="CR21545" i="26"/>
  <c r="CV21545" i="26" s="1"/>
  <c r="CR21583" i="26"/>
  <c r="CV21583" i="26" s="1"/>
  <c r="CR21596" i="26"/>
  <c r="CV21596" i="26" s="1"/>
  <c r="CR21623" i="26"/>
  <c r="CV21623" i="26" s="1"/>
  <c r="CR21637" i="26"/>
  <c r="CV21637" i="26" s="1"/>
  <c r="CR21678" i="26"/>
  <c r="CV21678" i="26" s="1"/>
  <c r="CR21692" i="26"/>
  <c r="CV21692" i="26" s="1"/>
  <c r="CR21718" i="26"/>
  <c r="CV21718" i="26" s="1"/>
  <c r="CR21732" i="26"/>
  <c r="CV21732" i="26" s="1"/>
  <c r="CR21785" i="26"/>
  <c r="CV21785" i="26" s="1"/>
  <c r="CR21799" i="26"/>
  <c r="CV21799" i="26" s="1"/>
  <c r="CR21813" i="26"/>
  <c r="CV21813" i="26" s="1"/>
  <c r="CR21827" i="26"/>
  <c r="CV21827" i="26" s="1"/>
  <c r="CR21839" i="26"/>
  <c r="CV21839" i="26" s="1"/>
  <c r="CR21894" i="26"/>
  <c r="CV21894" i="26" s="1"/>
  <c r="CR21921" i="26"/>
  <c r="CV21921" i="26" s="1"/>
  <c r="CV21934" i="26"/>
  <c r="CR21974" i="26"/>
  <c r="CV21974" i="26" s="1"/>
  <c r="CV22000" i="26"/>
  <c r="CR22042" i="26"/>
  <c r="CV22042" i="26" s="1"/>
  <c r="CR22081" i="26"/>
  <c r="CV22081" i="26" s="1"/>
  <c r="CV22106" i="26"/>
  <c r="CR20155" i="26"/>
  <c r="CV20155" i="26" s="1"/>
  <c r="CR20265" i="26"/>
  <c r="CV20265" i="26" s="1"/>
  <c r="CR20415" i="26"/>
  <c r="CV20415" i="26" s="1"/>
  <c r="CR20541" i="26"/>
  <c r="CV20541" i="26" s="1"/>
  <c r="CR20839" i="26"/>
  <c r="CV20839" i="26" s="1"/>
  <c r="CR21400" i="26"/>
  <c r="CV21400" i="26" s="1"/>
  <c r="CR19838" i="26"/>
  <c r="CV19838" i="26" s="1"/>
  <c r="CR19908" i="26"/>
  <c r="CV19908" i="26" s="1"/>
  <c r="CR20199" i="26"/>
  <c r="CV20199" i="26" s="1"/>
  <c r="CR20227" i="26"/>
  <c r="CV20227" i="26" s="1"/>
  <c r="CR20241" i="26"/>
  <c r="CV20241" i="26" s="1"/>
  <c r="CR20267" i="26"/>
  <c r="CV20267" i="26" s="1"/>
  <c r="CR20294" i="26"/>
  <c r="CV20294" i="26" s="1"/>
  <c r="CR20320" i="26"/>
  <c r="CV20320" i="26" s="1"/>
  <c r="CR20375" i="26"/>
  <c r="CV20375" i="26" s="1"/>
  <c r="CR20403" i="26"/>
  <c r="CV20403" i="26" s="1"/>
  <c r="CR20501" i="26"/>
  <c r="CV20501" i="26" s="1"/>
  <c r="CR20772" i="26"/>
  <c r="CV20772" i="26" s="1"/>
  <c r="CR20879" i="26"/>
  <c r="CV20879" i="26" s="1"/>
  <c r="CR20907" i="26"/>
  <c r="CV20907" i="26" s="1"/>
  <c r="CR20921" i="26"/>
  <c r="CV20921" i="26" s="1"/>
  <c r="CR20949" i="26"/>
  <c r="CV20949" i="26" s="1"/>
  <c r="CR21152" i="26"/>
  <c r="CV21152" i="26" s="1"/>
  <c r="CR21257" i="26"/>
  <c r="CV21257" i="26" s="1"/>
  <c r="CR21284" i="26"/>
  <c r="CV21284" i="26" s="1"/>
  <c r="CR21665" i="26"/>
  <c r="CV21665" i="26" s="1"/>
  <c r="CR21758" i="26"/>
  <c r="CV21758" i="26" s="1"/>
  <c r="CR21786" i="26"/>
  <c r="CV21786" i="26" s="1"/>
  <c r="CR21867" i="26"/>
  <c r="CV21867" i="26" s="1"/>
  <c r="CR21895" i="26"/>
  <c r="CV21895" i="26" s="1"/>
  <c r="CR22001" i="26"/>
  <c r="CV22001" i="26" s="1"/>
  <c r="CR22029" i="26"/>
  <c r="CV22029" i="26" s="1"/>
  <c r="CR22120" i="26"/>
  <c r="CV22120" i="26" s="1"/>
  <c r="CR19853" i="26"/>
  <c r="CV19853" i="26" s="1"/>
  <c r="CR19867" i="26"/>
  <c r="CV19867" i="26" s="1"/>
  <c r="CR19937" i="26"/>
  <c r="CV19937" i="26" s="1"/>
  <c r="CR19951" i="26"/>
  <c r="CV19951" i="26" s="1"/>
  <c r="CR20088" i="26"/>
  <c r="CV20088" i="26" s="1"/>
  <c r="CR20172" i="26"/>
  <c r="CV20172" i="26" s="1"/>
  <c r="CR20186" i="26"/>
  <c r="CV20186" i="26" s="1"/>
  <c r="CR20254" i="26"/>
  <c r="CV20254" i="26" s="1"/>
  <c r="CR20295" i="26"/>
  <c r="CV20295" i="26" s="1"/>
  <c r="CR20321" i="26"/>
  <c r="CV20321" i="26" s="1"/>
  <c r="CR20335" i="26"/>
  <c r="CV20335" i="26" s="1"/>
  <c r="CR20363" i="26"/>
  <c r="CV20363" i="26" s="1"/>
  <c r="CR20390" i="26"/>
  <c r="CV20390" i="26" s="1"/>
  <c r="CR20418" i="26"/>
  <c r="CV20418" i="26" s="1"/>
  <c r="CR20460" i="26"/>
  <c r="CV20460" i="26" s="1"/>
  <c r="CR20544" i="26"/>
  <c r="CV20544" i="26" s="1"/>
  <c r="CR20557" i="26"/>
  <c r="CV20557" i="26" s="1"/>
  <c r="CR20584" i="26"/>
  <c r="CV20584" i="26" s="1"/>
  <c r="CV20639" i="26"/>
  <c r="CR20692" i="26"/>
  <c r="CV20692" i="26" s="1"/>
  <c r="CR20705" i="26"/>
  <c r="CV20705" i="26" s="1"/>
  <c r="CR20719" i="26"/>
  <c r="CV20719" i="26" s="1"/>
  <c r="CR20732" i="26"/>
  <c r="CV20732" i="26" s="1"/>
  <c r="CR20746" i="26"/>
  <c r="CV20746" i="26" s="1"/>
  <c r="CR20759" i="26"/>
  <c r="CV20759" i="26" s="1"/>
  <c r="CR20773" i="26"/>
  <c r="CV20773" i="26" s="1"/>
  <c r="CR20787" i="26"/>
  <c r="CV20787" i="26" s="1"/>
  <c r="CR20854" i="26"/>
  <c r="CV20854" i="26" s="1"/>
  <c r="CR20880" i="26"/>
  <c r="CV20880" i="26" s="1"/>
  <c r="CR20922" i="26"/>
  <c r="CV20922" i="26" s="1"/>
  <c r="CR20936" i="26"/>
  <c r="CV20936" i="26" s="1"/>
  <c r="CR20950" i="26"/>
  <c r="CV20950" i="26" s="1"/>
  <c r="CR20964" i="26"/>
  <c r="CV20964" i="26" s="1"/>
  <c r="CR20990" i="26"/>
  <c r="CV20990" i="26" s="1"/>
  <c r="CR21016" i="26"/>
  <c r="CV21016" i="26" s="1"/>
  <c r="CR21057" i="26"/>
  <c r="CV21057" i="26" s="1"/>
  <c r="CR21070" i="26"/>
  <c r="CV21070" i="26" s="1"/>
  <c r="CR21084" i="26"/>
  <c r="CV21084" i="26" s="1"/>
  <c r="CR21098" i="26"/>
  <c r="CV21098" i="26" s="1"/>
  <c r="CR21112" i="26"/>
  <c r="CV21112" i="26" s="1"/>
  <c r="CR21126" i="26"/>
  <c r="CV21126" i="26" s="1"/>
  <c r="CR21180" i="26"/>
  <c r="CV21180" i="26" s="1"/>
  <c r="CR21244" i="26"/>
  <c r="CV21244" i="26" s="1"/>
  <c r="CR21258" i="26"/>
  <c r="CV21258" i="26" s="1"/>
  <c r="CR21272" i="26"/>
  <c r="CV21272" i="26" s="1"/>
  <c r="CR21298" i="26"/>
  <c r="CV21298" i="26" s="1"/>
  <c r="CR21337" i="26"/>
  <c r="CV21337" i="26" s="1"/>
  <c r="CR21349" i="26"/>
  <c r="CV21349" i="26" s="1"/>
  <c r="CR21403" i="26"/>
  <c r="CV21403" i="26" s="1"/>
  <c r="CR21415" i="26"/>
  <c r="CV21415" i="26" s="1"/>
  <c r="CR21429" i="26"/>
  <c r="CV21429" i="26" s="1"/>
  <c r="CR21466" i="26"/>
  <c r="CV21466" i="26" s="1"/>
  <c r="CR21480" i="26"/>
  <c r="CV21480" i="26" s="1"/>
  <c r="CV21546" i="26"/>
  <c r="CV21558" i="26"/>
  <c r="CR21639" i="26"/>
  <c r="CV21639" i="26" s="1"/>
  <c r="CV21693" i="26"/>
  <c r="CR21759" i="26"/>
  <c r="CV21759" i="26" s="1"/>
  <c r="CR21773" i="26"/>
  <c r="CV21773" i="26" s="1"/>
  <c r="CR21787" i="26"/>
  <c r="CV21787" i="26" s="1"/>
  <c r="CR21854" i="26"/>
  <c r="CV21854" i="26" s="1"/>
  <c r="CR21868" i="26"/>
  <c r="CV21868" i="26" s="1"/>
  <c r="CR21936" i="26"/>
  <c r="CV21936" i="26" s="1"/>
  <c r="CR21949" i="26"/>
  <c r="CV21949" i="26" s="1"/>
  <c r="CR21976" i="26"/>
  <c r="CV21976" i="26" s="1"/>
  <c r="CR22016" i="26"/>
  <c r="CV22016" i="26" s="1"/>
  <c r="CR22030" i="26"/>
  <c r="CV22030" i="26" s="1"/>
  <c r="CR22056" i="26"/>
  <c r="CV22056" i="26" s="1"/>
  <c r="CV22096" i="26"/>
  <c r="CR19934" i="26"/>
  <c r="CV19934" i="26" s="1"/>
  <c r="CR20099" i="26"/>
  <c r="CV20099" i="26" s="1"/>
  <c r="CR20595" i="26"/>
  <c r="CV20595" i="26" s="1"/>
  <c r="CR20046" i="26"/>
  <c r="CV20046" i="26" s="1"/>
  <c r="CR20059" i="26"/>
  <c r="CV20059" i="26" s="1"/>
  <c r="CR20087" i="26"/>
  <c r="CV20087" i="26" s="1"/>
  <c r="CR20101" i="26"/>
  <c r="CV20101" i="26" s="1"/>
  <c r="CR20157" i="26"/>
  <c r="CV20157" i="26" s="1"/>
  <c r="CR20185" i="26"/>
  <c r="CV20185" i="26" s="1"/>
  <c r="CR20213" i="26"/>
  <c r="CV20213" i="26" s="1"/>
  <c r="CR20306" i="26"/>
  <c r="CV20306" i="26" s="1"/>
  <c r="CR20348" i="26"/>
  <c r="CV20348" i="26" s="1"/>
  <c r="CR20445" i="26"/>
  <c r="CV20445" i="26" s="1"/>
  <c r="CR20459" i="26"/>
  <c r="CV20459" i="26" s="1"/>
  <c r="CR20487" i="26"/>
  <c r="CV20487" i="26" s="1"/>
  <c r="CR20543" i="26"/>
  <c r="CV20543" i="26" s="1"/>
  <c r="CR20570" i="26"/>
  <c r="CV20570" i="26" s="1"/>
  <c r="CR20625" i="26"/>
  <c r="CV20625" i="26" s="1"/>
  <c r="CR20704" i="26"/>
  <c r="CV20704" i="26" s="1"/>
  <c r="CR20758" i="26"/>
  <c r="CV20758" i="26" s="1"/>
  <c r="CR20786" i="26"/>
  <c r="CV20786" i="26" s="1"/>
  <c r="CR20866" i="26"/>
  <c r="CV20866" i="26" s="1"/>
  <c r="CR20893" i="26"/>
  <c r="CV20893" i="26" s="1"/>
  <c r="CR20935" i="26"/>
  <c r="CV20935" i="26" s="1"/>
  <c r="CR20963" i="26"/>
  <c r="CV20963" i="26" s="1"/>
  <c r="CR20977" i="26"/>
  <c r="CV20977" i="26" s="1"/>
  <c r="CR21001" i="26"/>
  <c r="CV21001" i="26" s="1"/>
  <c r="CR21139" i="26"/>
  <c r="CV21139" i="26" s="1"/>
  <c r="CR21193" i="26"/>
  <c r="CV21193" i="26" s="1"/>
  <c r="CR21229" i="26"/>
  <c r="CV21229" i="26" s="1"/>
  <c r="CR21243" i="26"/>
  <c r="CV21243" i="26" s="1"/>
  <c r="CR21271" i="26"/>
  <c r="CV21271" i="26" s="1"/>
  <c r="CR21325" i="26"/>
  <c r="CV21325" i="26" s="1"/>
  <c r="CR21348" i="26"/>
  <c r="CV21348" i="26" s="1"/>
  <c r="CR21402" i="26"/>
  <c r="CV21402" i="26" s="1"/>
  <c r="CR21454" i="26"/>
  <c r="CV21454" i="26" s="1"/>
  <c r="CR21651" i="26"/>
  <c r="CV21651" i="26" s="1"/>
  <c r="CR21679" i="26"/>
  <c r="CV21679" i="26" s="1"/>
  <c r="CR21881" i="26"/>
  <c r="CV21881" i="26" s="1"/>
  <c r="CR22015" i="26"/>
  <c r="CV22015" i="26" s="1"/>
  <c r="CR22043" i="26"/>
  <c r="CV22043" i="26" s="1"/>
  <c r="CR19896" i="26"/>
  <c r="CV19896" i="26" s="1"/>
  <c r="CR19979" i="26"/>
  <c r="CV19979" i="26" s="1"/>
  <c r="CR19993" i="26"/>
  <c r="CV19993" i="26" s="1"/>
  <c r="CR20007" i="26"/>
  <c r="CV20007" i="26" s="1"/>
  <c r="CR20255" i="26"/>
  <c r="CV20255" i="26" s="1"/>
  <c r="CR20269" i="26"/>
  <c r="CV20269" i="26" s="1"/>
  <c r="CR20296" i="26"/>
  <c r="CV20296" i="26" s="1"/>
  <c r="CR20308" i="26"/>
  <c r="CV20308" i="26" s="1"/>
  <c r="CR20322" i="26"/>
  <c r="CV20322" i="26" s="1"/>
  <c r="CR20336" i="26"/>
  <c r="CV20336" i="26" s="1"/>
  <c r="CR20377" i="26"/>
  <c r="CV20377" i="26" s="1"/>
  <c r="CR20419" i="26"/>
  <c r="CV20419" i="26" s="1"/>
  <c r="CR20433" i="26"/>
  <c r="CV20433" i="26" s="1"/>
  <c r="CR20503" i="26"/>
  <c r="CV20503" i="26" s="1"/>
  <c r="CR20599" i="26"/>
  <c r="CV20599" i="26" s="1"/>
  <c r="CV20652" i="26"/>
  <c r="CR20706" i="26"/>
  <c r="CV20706" i="26" s="1"/>
  <c r="CR20720" i="26"/>
  <c r="CV20720" i="26" s="1"/>
  <c r="CR20733" i="26"/>
  <c r="CV20733" i="26" s="1"/>
  <c r="CR20774" i="26"/>
  <c r="CV20774" i="26" s="1"/>
  <c r="CR20816" i="26"/>
  <c r="CV20816" i="26" s="1"/>
  <c r="CV20829" i="26"/>
  <c r="CV20842" i="26"/>
  <c r="CR20868" i="26"/>
  <c r="CV20868" i="26" s="1"/>
  <c r="CR20881" i="26"/>
  <c r="CV20881" i="26" s="1"/>
  <c r="CR20895" i="26"/>
  <c r="CV20895" i="26" s="1"/>
  <c r="CR20909" i="26"/>
  <c r="CV20909" i="26" s="1"/>
  <c r="CR20937" i="26"/>
  <c r="CV20937" i="26" s="1"/>
  <c r="CR20951" i="26"/>
  <c r="CV20951" i="26" s="1"/>
  <c r="CR20965" i="26"/>
  <c r="CV20965" i="26" s="1"/>
  <c r="CV20978" i="26"/>
  <c r="CR20991" i="26"/>
  <c r="CV20991" i="26" s="1"/>
  <c r="CR21017" i="26"/>
  <c r="CV21017" i="26" s="1"/>
  <c r="CR21058" i="26"/>
  <c r="CV21058" i="26" s="1"/>
  <c r="CR21085" i="26"/>
  <c r="CV21085" i="26" s="1"/>
  <c r="CR21099" i="26"/>
  <c r="CV21099" i="26" s="1"/>
  <c r="CR21113" i="26"/>
  <c r="CV21113" i="26" s="1"/>
  <c r="CR21127" i="26"/>
  <c r="CV21127" i="26" s="1"/>
  <c r="CR21141" i="26"/>
  <c r="CV21141" i="26" s="1"/>
  <c r="CR21168" i="26"/>
  <c r="CV21168" i="26" s="1"/>
  <c r="CR21181" i="26"/>
  <c r="CV21181" i="26" s="1"/>
  <c r="CV21218" i="26"/>
  <c r="CR21245" i="26"/>
  <c r="CV21245" i="26" s="1"/>
  <c r="CV21285" i="26"/>
  <c r="CR21299" i="26"/>
  <c r="CV21299" i="26" s="1"/>
  <c r="CV21326" i="26"/>
  <c r="CV21363" i="26"/>
  <c r="CR21404" i="26"/>
  <c r="CV21404" i="26" s="1"/>
  <c r="CR21456" i="26"/>
  <c r="CV21456" i="26" s="1"/>
  <c r="CR21547" i="26"/>
  <c r="CV21547" i="26" s="1"/>
  <c r="CR21599" i="26"/>
  <c r="CV21599" i="26" s="1"/>
  <c r="CR21613" i="26"/>
  <c r="CV21613" i="26" s="1"/>
  <c r="CR21653" i="26"/>
  <c r="CV21653" i="26" s="1"/>
  <c r="CR21667" i="26"/>
  <c r="CV21667" i="26" s="1"/>
  <c r="CR21681" i="26"/>
  <c r="CV21681" i="26" s="1"/>
  <c r="CR21735" i="26"/>
  <c r="CV21735" i="26" s="1"/>
  <c r="CR21747" i="26"/>
  <c r="CV21747" i="26" s="1"/>
  <c r="CR21760" i="26"/>
  <c r="CV21760" i="26" s="1"/>
  <c r="CV21829" i="26"/>
  <c r="CR21855" i="26"/>
  <c r="CV21855" i="26" s="1"/>
  <c r="CR21869" i="26"/>
  <c r="CV21869" i="26" s="1"/>
  <c r="CR21883" i="26"/>
  <c r="CV21883" i="26" s="1"/>
  <c r="CR21977" i="26"/>
  <c r="CV21977" i="26" s="1"/>
  <c r="CR22057" i="26"/>
  <c r="CV22057" i="26" s="1"/>
  <c r="CR22070" i="26"/>
  <c r="CV22070" i="26" s="1"/>
  <c r="CR22084" i="26"/>
  <c r="CV22084" i="26" s="1"/>
  <c r="CR19850" i="26"/>
  <c r="CV19850" i="26" s="1"/>
  <c r="CR20003" i="26"/>
  <c r="CV20003" i="26" s="1"/>
  <c r="CR20113" i="26"/>
  <c r="CV20113" i="26" s="1"/>
  <c r="CR20332" i="26"/>
  <c r="CV20332" i="26" s="1"/>
  <c r="CR20387" i="26"/>
  <c r="CV20387" i="26" s="1"/>
  <c r="CR20609" i="26"/>
  <c r="CV20609" i="26" s="1"/>
  <c r="CR20961" i="26"/>
  <c r="CV20961" i="26" s="1"/>
  <c r="CR21137" i="26"/>
  <c r="CV21137" i="26" s="1"/>
  <c r="CR21191" i="26"/>
  <c r="CV21191" i="26" s="1"/>
  <c r="CR21241" i="26"/>
  <c r="CV21241" i="26" s="1"/>
  <c r="CR21386" i="26"/>
  <c r="CV21386" i="26" s="1"/>
  <c r="CR20216" i="26"/>
  <c r="CV20216" i="26" s="1"/>
  <c r="CR20490" i="26"/>
  <c r="CV20490" i="26" s="1"/>
  <c r="CR20830" i="26"/>
  <c r="CV20830" i="26" s="1"/>
  <c r="CR20992" i="26"/>
  <c r="CV20992" i="26" s="1"/>
  <c r="CR21031" i="26"/>
  <c r="CV21031" i="26" s="1"/>
  <c r="CR21072" i="26"/>
  <c r="CV21072" i="26" s="1"/>
  <c r="CR21207" i="26"/>
  <c r="CV21207" i="26" s="1"/>
  <c r="CR21274" i="26"/>
  <c r="CV21274" i="26" s="1"/>
  <c r="CR21351" i="26"/>
  <c r="CV21351" i="26" s="1"/>
  <c r="CR21468" i="26"/>
  <c r="CV21468" i="26" s="1"/>
  <c r="CR21508" i="26"/>
  <c r="CV21508" i="26" s="1"/>
  <c r="CR21560" i="26"/>
  <c r="CV21560" i="26" s="1"/>
  <c r="CR21600" i="26"/>
  <c r="CV21600" i="26" s="1"/>
  <c r="CR21856" i="26"/>
  <c r="CV21856" i="26" s="1"/>
  <c r="CR22098" i="26"/>
  <c r="CV22098" i="26" s="1"/>
  <c r="CR19828" i="26"/>
  <c r="CV19828" i="26" s="1"/>
  <c r="CR20050" i="26"/>
  <c r="CV20050" i="26" s="1"/>
  <c r="CR20091" i="26"/>
  <c r="CV20091" i="26" s="1"/>
  <c r="CR20147" i="26"/>
  <c r="CV20147" i="26" s="1"/>
  <c r="CV20270" i="26"/>
  <c r="CR20324" i="26"/>
  <c r="CV20324" i="26" s="1"/>
  <c r="CR20366" i="26"/>
  <c r="CV20366" i="26" s="1"/>
  <c r="CR20407" i="26"/>
  <c r="CV20407" i="26" s="1"/>
  <c r="CR20449" i="26"/>
  <c r="CV20449" i="26" s="1"/>
  <c r="CR20477" i="26"/>
  <c r="CV20477" i="26" s="1"/>
  <c r="CR20505" i="26"/>
  <c r="CV20505" i="26" s="1"/>
  <c r="CR20587" i="26"/>
  <c r="CV20587" i="26" s="1"/>
  <c r="CR20818" i="26"/>
  <c r="CV20818" i="26" s="1"/>
  <c r="CR20857" i="26"/>
  <c r="CV20857" i="26" s="1"/>
  <c r="CR20939" i="26"/>
  <c r="CV20939" i="26" s="1"/>
  <c r="CR20993" i="26"/>
  <c r="CV20993" i="26" s="1"/>
  <c r="CR21261" i="26"/>
  <c r="CV21261" i="26" s="1"/>
  <c r="CR21301" i="26"/>
  <c r="CV21301" i="26" s="1"/>
  <c r="CR21340" i="26"/>
  <c r="CV21340" i="26" s="1"/>
  <c r="CR21549" i="26"/>
  <c r="CV21549" i="26" s="1"/>
  <c r="CR19825" i="26"/>
  <c r="CV19825" i="26" s="1"/>
  <c r="CR20071" i="26"/>
  <c r="CV20071" i="26" s="1"/>
  <c r="CR20360" i="26"/>
  <c r="CV20360" i="26" s="1"/>
  <c r="CR20743" i="26"/>
  <c r="CV20743" i="26" s="1"/>
  <c r="CR19939" i="26"/>
  <c r="CV19939" i="26" s="1"/>
  <c r="CR20035" i="26"/>
  <c r="CV20035" i="26" s="1"/>
  <c r="CR20406" i="26"/>
  <c r="CV20406" i="26" s="1"/>
  <c r="CR20817" i="26"/>
  <c r="CV20817" i="26" s="1"/>
  <c r="CR20310" i="26"/>
  <c r="CV20310" i="26" s="1"/>
  <c r="CR19829" i="26"/>
  <c r="CV19829" i="26" s="1"/>
  <c r="CR19899" i="26"/>
  <c r="CV19899" i="26" s="1"/>
  <c r="CR19913" i="26"/>
  <c r="CV19913" i="26" s="1"/>
  <c r="CR19955" i="26"/>
  <c r="CV19955" i="26" s="1"/>
  <c r="CR20010" i="26"/>
  <c r="CV20010" i="26" s="1"/>
  <c r="CV20023" i="26"/>
  <c r="CR20106" i="26"/>
  <c r="CV20106" i="26" s="1"/>
  <c r="CR20245" i="26"/>
  <c r="CV20245" i="26" s="1"/>
  <c r="CR20285" i="26"/>
  <c r="CV20285" i="26" s="1"/>
  <c r="CR20298" i="26"/>
  <c r="CV20298" i="26" s="1"/>
  <c r="CR20311" i="26"/>
  <c r="CV20311" i="26" s="1"/>
  <c r="CR20339" i="26"/>
  <c r="CV20339" i="26" s="1"/>
  <c r="CR20353" i="26"/>
  <c r="CV20353" i="26" s="1"/>
  <c r="CR20380" i="26"/>
  <c r="CV20380" i="26" s="1"/>
  <c r="CR20436" i="26"/>
  <c r="CV20436" i="26" s="1"/>
  <c r="CR20450" i="26"/>
  <c r="CV20450" i="26" s="1"/>
  <c r="CR20464" i="26"/>
  <c r="CV20464" i="26" s="1"/>
  <c r="CR20478" i="26"/>
  <c r="CV20478" i="26" s="1"/>
  <c r="CR20492" i="26"/>
  <c r="CV20492" i="26" s="1"/>
  <c r="CR20520" i="26"/>
  <c r="CV20520" i="26" s="1"/>
  <c r="CR20548" i="26"/>
  <c r="CV20548" i="26" s="1"/>
  <c r="CR20561" i="26"/>
  <c r="CV20561" i="26" s="1"/>
  <c r="CR20588" i="26"/>
  <c r="CV20588" i="26" s="1"/>
  <c r="CR20602" i="26"/>
  <c r="CV20602" i="26" s="1"/>
  <c r="CR20655" i="26"/>
  <c r="CV20655" i="26" s="1"/>
  <c r="CR20669" i="26"/>
  <c r="CV20669" i="26" s="1"/>
  <c r="CR20695" i="26"/>
  <c r="CV20695" i="26" s="1"/>
  <c r="CR20709" i="26"/>
  <c r="CV20709" i="26" s="1"/>
  <c r="CV20722" i="26"/>
  <c r="CR20832" i="26"/>
  <c r="CV20832" i="26" s="1"/>
  <c r="CR20845" i="26"/>
  <c r="CV20845" i="26" s="1"/>
  <c r="CR20871" i="26"/>
  <c r="CV20871" i="26" s="1"/>
  <c r="CR20898" i="26"/>
  <c r="CV20898" i="26" s="1"/>
  <c r="CR20912" i="26"/>
  <c r="CV20912" i="26" s="1"/>
  <c r="CR20954" i="26"/>
  <c r="CV20954" i="26" s="1"/>
  <c r="CR20968" i="26"/>
  <c r="CV20968" i="26" s="1"/>
  <c r="CR21033" i="26"/>
  <c r="CV21033" i="26" s="1"/>
  <c r="CR21116" i="26"/>
  <c r="CV21116" i="26" s="1"/>
  <c r="CR21157" i="26"/>
  <c r="CV21157" i="26" s="1"/>
  <c r="CR21184" i="26"/>
  <c r="CV21184" i="26" s="1"/>
  <c r="CR21234" i="26"/>
  <c r="CV21234" i="26" s="1"/>
  <c r="CV21275" i="26"/>
  <c r="CR21288" i="26"/>
  <c r="CV21288" i="26" s="1"/>
  <c r="CR21316" i="26"/>
  <c r="CV21316" i="26" s="1"/>
  <c r="CR21366" i="26"/>
  <c r="CV21366" i="26" s="1"/>
  <c r="CR21379" i="26"/>
  <c r="CV21379" i="26" s="1"/>
  <c r="CR21407" i="26"/>
  <c r="CV21407" i="26" s="1"/>
  <c r="CR21419" i="26"/>
  <c r="CV21419" i="26" s="1"/>
  <c r="CR21445" i="26"/>
  <c r="CV21445" i="26" s="1"/>
  <c r="CR21537" i="26"/>
  <c r="CV21537" i="26" s="1"/>
  <c r="CR21710" i="26"/>
  <c r="CV21710" i="26" s="1"/>
  <c r="CR21738" i="26"/>
  <c r="CV21738" i="26" s="1"/>
  <c r="CR21750" i="26"/>
  <c r="CV21750" i="26" s="1"/>
  <c r="CR21791" i="26"/>
  <c r="CV21791" i="26" s="1"/>
  <c r="CR21819" i="26"/>
  <c r="CV21819" i="26" s="1"/>
  <c r="CR21832" i="26"/>
  <c r="CV21832" i="26" s="1"/>
  <c r="CV21844" i="26"/>
  <c r="CR21872" i="26"/>
  <c r="CV21872" i="26" s="1"/>
  <c r="CR21900" i="26"/>
  <c r="CV21900" i="26" s="1"/>
  <c r="CR21914" i="26"/>
  <c r="CV21914" i="26" s="1"/>
  <c r="CR21939" i="26"/>
  <c r="CV21939" i="26" s="1"/>
  <c r="CR21980" i="26"/>
  <c r="CV21980" i="26" s="1"/>
  <c r="CR22034" i="26"/>
  <c r="CV22034" i="26" s="1"/>
  <c r="CV22099" i="26"/>
  <c r="CR19892" i="26"/>
  <c r="CV19892" i="26" s="1"/>
  <c r="CR20304" i="26"/>
  <c r="CV20304" i="26" s="1"/>
  <c r="CR20401" i="26"/>
  <c r="CV20401" i="26" s="1"/>
  <c r="CR20485" i="26"/>
  <c r="CV20485" i="26" s="1"/>
  <c r="CR20826" i="26"/>
  <c r="CV20826" i="26" s="1"/>
  <c r="CR20947" i="26"/>
  <c r="CV20947" i="26" s="1"/>
  <c r="CR20987" i="26"/>
  <c r="CV20987" i="26" s="1"/>
  <c r="CR21095" i="26"/>
  <c r="CV21095" i="26" s="1"/>
  <c r="CR21123" i="26"/>
  <c r="CV21123" i="26" s="1"/>
  <c r="CR19827" i="26"/>
  <c r="CV19827" i="26" s="1"/>
  <c r="CR20434" i="26"/>
  <c r="CV20434" i="26" s="1"/>
  <c r="CR20559" i="26"/>
  <c r="CV20559" i="26" s="1"/>
  <c r="CR20586" i="26"/>
  <c r="CV20586" i="26" s="1"/>
  <c r="CR20628" i="26"/>
  <c r="CV20628" i="26" s="1"/>
  <c r="CR20667" i="26"/>
  <c r="CV20667" i="26" s="1"/>
  <c r="CR20789" i="26"/>
  <c r="CV20789" i="26" s="1"/>
  <c r="CR20843" i="26"/>
  <c r="CV20843" i="26" s="1"/>
  <c r="CR20924" i="26"/>
  <c r="CV20924" i="26" s="1"/>
  <c r="CR21045" i="26"/>
  <c r="CV21045" i="26" s="1"/>
  <c r="CR21142" i="26"/>
  <c r="CV21142" i="26" s="1"/>
  <c r="CR21182" i="26"/>
  <c r="CV21182" i="26" s="1"/>
  <c r="CR21495" i="26"/>
  <c r="CV21495" i="26" s="1"/>
  <c r="CR21548" i="26"/>
  <c r="CV21548" i="26" s="1"/>
  <c r="CR21573" i="26"/>
  <c r="CV21573" i="26" s="1"/>
  <c r="CR21761" i="26"/>
  <c r="CV21761" i="26" s="1"/>
  <c r="CR19981" i="26"/>
  <c r="CV19981" i="26" s="1"/>
  <c r="CR20244" i="26"/>
  <c r="CV20244" i="26" s="1"/>
  <c r="CR20435" i="26"/>
  <c r="CV20435" i="26" s="1"/>
  <c r="CR20560" i="26"/>
  <c r="CV20560" i="26" s="1"/>
  <c r="CR20615" i="26"/>
  <c r="CV20615" i="26" s="1"/>
  <c r="CV20694" i="26"/>
  <c r="CR20790" i="26"/>
  <c r="CV20790" i="26" s="1"/>
  <c r="CR20844" i="26"/>
  <c r="CV20844" i="26" s="1"/>
  <c r="CR20967" i="26"/>
  <c r="CV20967" i="26" s="1"/>
  <c r="CR21032" i="26"/>
  <c r="CV21032" i="26" s="1"/>
  <c r="CR21073" i="26"/>
  <c r="CV21073" i="26" s="1"/>
  <c r="CR21143" i="26"/>
  <c r="CV21143" i="26" s="1"/>
  <c r="CR21183" i="26"/>
  <c r="CV21183" i="26" s="1"/>
  <c r="CV21196" i="26"/>
  <c r="CR21352" i="26"/>
  <c r="CV21352" i="26" s="1"/>
  <c r="CR21483" i="26"/>
  <c r="CV21483" i="26" s="1"/>
  <c r="CR21574" i="26"/>
  <c r="CV21574" i="26" s="1"/>
  <c r="CR21642" i="26"/>
  <c r="CV21642" i="26" s="1"/>
  <c r="CV21709" i="26"/>
  <c r="CR21737" i="26"/>
  <c r="CV21737" i="26" s="1"/>
  <c r="CR21776" i="26"/>
  <c r="CV21776" i="26" s="1"/>
  <c r="CR21871" i="26"/>
  <c r="CV21871" i="26" s="1"/>
  <c r="CR21899" i="26"/>
  <c r="CV21899" i="26" s="1"/>
  <c r="CV21938" i="26"/>
  <c r="CR22019" i="26"/>
  <c r="CV22019" i="26" s="1"/>
  <c r="CR19858" i="26"/>
  <c r="CV19858" i="26" s="1"/>
  <c r="CR19872" i="26"/>
  <c r="CV19872" i="26" s="1"/>
  <c r="CR19983" i="26"/>
  <c r="CV19983" i="26" s="1"/>
  <c r="CR19997" i="26"/>
  <c r="CV19997" i="26" s="1"/>
  <c r="CR20024" i="26"/>
  <c r="CV20024" i="26" s="1"/>
  <c r="CR20038" i="26"/>
  <c r="CV20038" i="26" s="1"/>
  <c r="CV20051" i="26"/>
  <c r="CR20233" i="26"/>
  <c r="CV20233" i="26" s="1"/>
  <c r="CR20259" i="26"/>
  <c r="CV20259" i="26" s="1"/>
  <c r="CR20299" i="26"/>
  <c r="CV20299" i="26" s="1"/>
  <c r="CR20340" i="26"/>
  <c r="CV20340" i="26" s="1"/>
  <c r="CR20381" i="26"/>
  <c r="CV20381" i="26" s="1"/>
  <c r="CR20395" i="26"/>
  <c r="CV20395" i="26" s="1"/>
  <c r="CR20409" i="26"/>
  <c r="CV20409" i="26" s="1"/>
  <c r="CR20423" i="26"/>
  <c r="CV20423" i="26" s="1"/>
  <c r="CR20437" i="26"/>
  <c r="CV20437" i="26" s="1"/>
  <c r="CR20451" i="26"/>
  <c r="CV20451" i="26" s="1"/>
  <c r="CR20507" i="26"/>
  <c r="CV20507" i="26" s="1"/>
  <c r="CR20589" i="26"/>
  <c r="CV20589" i="26" s="1"/>
  <c r="CR20656" i="26"/>
  <c r="CV20656" i="26" s="1"/>
  <c r="CR20670" i="26"/>
  <c r="CV20670" i="26" s="1"/>
  <c r="CR20684" i="26"/>
  <c r="CV20684" i="26" s="1"/>
  <c r="CR20696" i="26"/>
  <c r="CV20696" i="26" s="1"/>
  <c r="CR20710" i="26"/>
  <c r="CV20710" i="26" s="1"/>
  <c r="CR20723" i="26"/>
  <c r="CV20723" i="26" s="1"/>
  <c r="CR20737" i="26"/>
  <c r="CV20737" i="26" s="1"/>
  <c r="CR20792" i="26"/>
  <c r="CV20792" i="26" s="1"/>
  <c r="CR20806" i="26"/>
  <c r="CV20806" i="26" s="1"/>
  <c r="CR20833" i="26"/>
  <c r="CV20833" i="26" s="1"/>
  <c r="CR20846" i="26"/>
  <c r="CV20846" i="26" s="1"/>
  <c r="CR20859" i="26"/>
  <c r="CV20859" i="26" s="1"/>
  <c r="CR20885" i="26"/>
  <c r="CV20885" i="26" s="1"/>
  <c r="CR20913" i="26"/>
  <c r="CV20913" i="26" s="1"/>
  <c r="CR20927" i="26"/>
  <c r="CV20927" i="26" s="1"/>
  <c r="CR20941" i="26"/>
  <c r="CV20941" i="26" s="1"/>
  <c r="CR20969" i="26"/>
  <c r="CV20969" i="26" s="1"/>
  <c r="CR20981" i="26"/>
  <c r="CV20981" i="26" s="1"/>
  <c r="CR20995" i="26"/>
  <c r="CV20995" i="26" s="1"/>
  <c r="CR21007" i="26"/>
  <c r="CV21007" i="26" s="1"/>
  <c r="CV21020" i="26"/>
  <c r="CR21062" i="26"/>
  <c r="CV21062" i="26" s="1"/>
  <c r="CR21075" i="26"/>
  <c r="CV21075" i="26" s="1"/>
  <c r="CR21089" i="26"/>
  <c r="CV21089" i="26" s="1"/>
  <c r="CR21103" i="26"/>
  <c r="CV21103" i="26" s="1"/>
  <c r="CR21158" i="26"/>
  <c r="CV21158" i="26" s="1"/>
  <c r="CR21276" i="26"/>
  <c r="CV21276" i="26" s="1"/>
  <c r="CR21317" i="26"/>
  <c r="CV21317" i="26" s="1"/>
  <c r="CV21329" i="26"/>
  <c r="CR21354" i="26"/>
  <c r="CV21354" i="26" s="1"/>
  <c r="CR21380" i="26"/>
  <c r="CV21380" i="26" s="1"/>
  <c r="CR21394" i="26"/>
  <c r="CV21394" i="26" s="1"/>
  <c r="CR21408" i="26"/>
  <c r="CV21408" i="26" s="1"/>
  <c r="CR21420" i="26"/>
  <c r="CV21420" i="26" s="1"/>
  <c r="CR21446" i="26"/>
  <c r="CV21446" i="26" s="1"/>
  <c r="CV21458" i="26"/>
  <c r="CR21576" i="26"/>
  <c r="CV21576" i="26" s="1"/>
  <c r="CR21644" i="26"/>
  <c r="CV21644" i="26" s="1"/>
  <c r="CR21671" i="26"/>
  <c r="CV21671" i="26" s="1"/>
  <c r="CR21685" i="26"/>
  <c r="CV21685" i="26" s="1"/>
  <c r="CR21725" i="26"/>
  <c r="CV21725" i="26" s="1"/>
  <c r="CR21739" i="26"/>
  <c r="CV21739" i="26" s="1"/>
  <c r="CR21764" i="26"/>
  <c r="CV21764" i="26" s="1"/>
  <c r="CR21806" i="26"/>
  <c r="CV21806" i="26" s="1"/>
  <c r="CR21833" i="26"/>
  <c r="CV21833" i="26" s="1"/>
  <c r="CR21845" i="26"/>
  <c r="CV21845" i="26" s="1"/>
  <c r="CR21887" i="26"/>
  <c r="CV21887" i="26" s="1"/>
  <c r="CR21940" i="26"/>
  <c r="CV21940" i="26" s="1"/>
  <c r="CR21967" i="26"/>
  <c r="CV21967" i="26" s="1"/>
  <c r="CR22088" i="26"/>
  <c r="CV22088" i="26" s="1"/>
  <c r="CR19948" i="26"/>
  <c r="CV19948" i="26" s="1"/>
  <c r="CR20127" i="26"/>
  <c r="CV20127" i="26" s="1"/>
  <c r="CR20251" i="26"/>
  <c r="CV20251" i="26" s="1"/>
  <c r="CR20373" i="26"/>
  <c r="CV20373" i="26" s="1"/>
  <c r="CR20933" i="26"/>
  <c r="CV20933" i="26" s="1"/>
  <c r="CR20975" i="26"/>
  <c r="CV20975" i="26" s="1"/>
  <c r="CR21372" i="26"/>
  <c r="CV21372" i="26" s="1"/>
  <c r="CR20337" i="26"/>
  <c r="CV20337" i="26" s="1"/>
  <c r="CR20462" i="26"/>
  <c r="CV20462" i="26" s="1"/>
  <c r="CR20546" i="26"/>
  <c r="CV20546" i="26" s="1"/>
  <c r="CR20573" i="26"/>
  <c r="CV20573" i="26" s="1"/>
  <c r="CR20614" i="26"/>
  <c r="CV20614" i="26" s="1"/>
  <c r="CR20641" i="26"/>
  <c r="CV20641" i="26" s="1"/>
  <c r="CR21018" i="26"/>
  <c r="CV21018" i="26" s="1"/>
  <c r="CR21059" i="26"/>
  <c r="CV21059" i="26" s="1"/>
  <c r="CR21086" i="26"/>
  <c r="CV21086" i="26" s="1"/>
  <c r="CR21128" i="26"/>
  <c r="CV21128" i="26" s="1"/>
  <c r="CR21169" i="26"/>
  <c r="CV21169" i="26" s="1"/>
  <c r="CR21405" i="26"/>
  <c r="CV21405" i="26" s="1"/>
  <c r="CR21748" i="26"/>
  <c r="CV21748" i="26" s="1"/>
  <c r="CR21898" i="26"/>
  <c r="CV21898" i="26" s="1"/>
  <c r="CR20077" i="26"/>
  <c r="CV20077" i="26" s="1"/>
  <c r="CR20105" i="26"/>
  <c r="CV20105" i="26" s="1"/>
  <c r="CR20257" i="26"/>
  <c r="CV20257" i="26" s="1"/>
  <c r="CV20297" i="26"/>
  <c r="CR20352" i="26"/>
  <c r="CV20352" i="26" s="1"/>
  <c r="CR20379" i="26"/>
  <c r="CV20379" i="26" s="1"/>
  <c r="CR20421" i="26"/>
  <c r="CV20421" i="26" s="1"/>
  <c r="CR20533" i="26"/>
  <c r="CV20533" i="26" s="1"/>
  <c r="CR20629" i="26"/>
  <c r="CV20629" i="26" s="1"/>
  <c r="CR20735" i="26"/>
  <c r="CV20735" i="26" s="1"/>
  <c r="CR20804" i="26"/>
  <c r="CV20804" i="26" s="1"/>
  <c r="CR20831" i="26"/>
  <c r="CV20831" i="26" s="1"/>
  <c r="CR20911" i="26"/>
  <c r="CV20911" i="26" s="1"/>
  <c r="CV20979" i="26"/>
  <c r="CR21019" i="26"/>
  <c r="CV21019" i="26" s="1"/>
  <c r="CR21129" i="26"/>
  <c r="CV21129" i="26" s="1"/>
  <c r="CR21170" i="26"/>
  <c r="CV21170" i="26" s="1"/>
  <c r="CR21208" i="26"/>
  <c r="CV21208" i="26" s="1"/>
  <c r="CR21233" i="26"/>
  <c r="CV21233" i="26" s="1"/>
  <c r="CR21431" i="26"/>
  <c r="CV21431" i="26" s="1"/>
  <c r="CR21509" i="26"/>
  <c r="CV21509" i="26" s="1"/>
  <c r="CR21588" i="26"/>
  <c r="CV21588" i="26" s="1"/>
  <c r="CR21628" i="26"/>
  <c r="CV21628" i="26" s="1"/>
  <c r="CR21831" i="26"/>
  <c r="CV21831" i="26" s="1"/>
  <c r="CR21885" i="26"/>
  <c r="CV21885" i="26" s="1"/>
  <c r="CV21951" i="26"/>
  <c r="CR22033" i="26"/>
  <c r="CV22033" i="26" s="1"/>
  <c r="CR19929" i="26"/>
  <c r="CV19929" i="26" s="1"/>
  <c r="CR20025" i="26"/>
  <c r="CV20025" i="26" s="1"/>
  <c r="CR20052" i="26"/>
  <c r="CV20052" i="26" s="1"/>
  <c r="CR20108" i="26"/>
  <c r="CV20108" i="26" s="1"/>
  <c r="CR20150" i="26"/>
  <c r="CV20150" i="26" s="1"/>
  <c r="CR20164" i="26"/>
  <c r="CV20164" i="26" s="1"/>
  <c r="CR20178" i="26"/>
  <c r="CV20178" i="26" s="1"/>
  <c r="CR20192" i="26"/>
  <c r="CV20192" i="26" s="1"/>
  <c r="CR20206" i="26"/>
  <c r="CV20206" i="26" s="1"/>
  <c r="CR20234" i="26"/>
  <c r="CV20234" i="26" s="1"/>
  <c r="CR20287" i="26"/>
  <c r="CV20287" i="26" s="1"/>
  <c r="CR20313" i="26"/>
  <c r="CV20313" i="26" s="1"/>
  <c r="CR20327" i="26"/>
  <c r="CV20327" i="26" s="1"/>
  <c r="CR20355" i="26"/>
  <c r="CV20355" i="26" s="1"/>
  <c r="CR20369" i="26"/>
  <c r="CV20369" i="26" s="1"/>
  <c r="CR20382" i="26"/>
  <c r="CV20382" i="26" s="1"/>
  <c r="CR20396" i="26"/>
  <c r="CV20396" i="26" s="1"/>
  <c r="CR20410" i="26"/>
  <c r="CV20410" i="26" s="1"/>
  <c r="CR20452" i="26"/>
  <c r="CV20452" i="26" s="1"/>
  <c r="CR20522" i="26"/>
  <c r="CV20522" i="26" s="1"/>
  <c r="CR20536" i="26"/>
  <c r="CV20536" i="26" s="1"/>
  <c r="CR20563" i="26"/>
  <c r="CV20563" i="26" s="1"/>
  <c r="CR20632" i="26"/>
  <c r="CV20632" i="26" s="1"/>
  <c r="CR20697" i="26"/>
  <c r="CV20697" i="26" s="1"/>
  <c r="CR20724" i="26"/>
  <c r="CV20724" i="26" s="1"/>
  <c r="CR20751" i="26"/>
  <c r="CV20751" i="26" s="1"/>
  <c r="CR20765" i="26"/>
  <c r="CV20765" i="26" s="1"/>
  <c r="CR20779" i="26"/>
  <c r="CV20779" i="26" s="1"/>
  <c r="CR20847" i="26"/>
  <c r="CV20847" i="26" s="1"/>
  <c r="CR20873" i="26"/>
  <c r="CV20873" i="26" s="1"/>
  <c r="CR20886" i="26"/>
  <c r="CV20886" i="26" s="1"/>
  <c r="CR20900" i="26"/>
  <c r="CV20900" i="26" s="1"/>
  <c r="CR20914" i="26"/>
  <c r="CV20914" i="26" s="1"/>
  <c r="CR20928" i="26"/>
  <c r="CV20928" i="26" s="1"/>
  <c r="CR20942" i="26"/>
  <c r="CV20942" i="26" s="1"/>
  <c r="CR20956" i="26"/>
  <c r="CV20956" i="26" s="1"/>
  <c r="CR20970" i="26"/>
  <c r="CV20970" i="26" s="1"/>
  <c r="CR20982" i="26"/>
  <c r="CV20982" i="26" s="1"/>
  <c r="CR20996" i="26"/>
  <c r="CV20996" i="26" s="1"/>
  <c r="CR21021" i="26"/>
  <c r="CV21021" i="26" s="1"/>
  <c r="CR21063" i="26"/>
  <c r="CV21063" i="26" s="1"/>
  <c r="CR21118" i="26"/>
  <c r="CV21118" i="26" s="1"/>
  <c r="CR21146" i="26"/>
  <c r="CV21146" i="26" s="1"/>
  <c r="CR21173" i="26"/>
  <c r="CV21173" i="26" s="1"/>
  <c r="CR21186" i="26"/>
  <c r="CV21186" i="26" s="1"/>
  <c r="CR21250" i="26"/>
  <c r="CV21250" i="26" s="1"/>
  <c r="CR21290" i="26"/>
  <c r="CV21290" i="26" s="1"/>
  <c r="CR21318" i="26"/>
  <c r="CV21318" i="26" s="1"/>
  <c r="CR21381" i="26"/>
  <c r="CV21381" i="26" s="1"/>
  <c r="CR21395" i="26"/>
  <c r="CV21395" i="26" s="1"/>
  <c r="CR21409" i="26"/>
  <c r="CV21409" i="26" s="1"/>
  <c r="CR21447" i="26"/>
  <c r="CV21447" i="26" s="1"/>
  <c r="CR21459" i="26"/>
  <c r="CV21459" i="26" s="1"/>
  <c r="CR21486" i="26"/>
  <c r="CV21486" i="26" s="1"/>
  <c r="CR21539" i="26"/>
  <c r="CV21539" i="26" s="1"/>
  <c r="CR21604" i="26"/>
  <c r="CV21604" i="26" s="1"/>
  <c r="CR21618" i="26"/>
  <c r="CV21618" i="26" s="1"/>
  <c r="CR21765" i="26"/>
  <c r="CV21765" i="26" s="1"/>
  <c r="CR21779" i="26"/>
  <c r="CV21779" i="26" s="1"/>
  <c r="CR21807" i="26"/>
  <c r="CV21807" i="26" s="1"/>
  <c r="CR21888" i="26"/>
  <c r="CV21888" i="26" s="1"/>
  <c r="CR22022" i="26"/>
  <c r="CV22022" i="26" s="1"/>
  <c r="CR22089" i="26"/>
  <c r="CV22089" i="26" s="1"/>
  <c r="CR20278" i="26"/>
  <c r="CV20278" i="26" s="1"/>
  <c r="CR21295" i="26"/>
  <c r="CV21295" i="26" s="1"/>
  <c r="CR20283" i="26"/>
  <c r="CV20283" i="26" s="1"/>
  <c r="CR21682" i="26"/>
  <c r="CV21682" i="26" s="1"/>
  <c r="CR20175" i="26"/>
  <c r="CV20175" i="26" s="1"/>
  <c r="CR20574" i="26"/>
  <c r="CV20574" i="26" s="1"/>
  <c r="CV21444" i="26"/>
  <c r="CR19944" i="26"/>
  <c r="CV19944" i="26" s="1"/>
  <c r="CR19958" i="26"/>
  <c r="CV19958" i="26" s="1"/>
  <c r="CR20095" i="26"/>
  <c r="CV20095" i="26" s="1"/>
  <c r="CR20151" i="26"/>
  <c r="CV20151" i="26" s="1"/>
  <c r="CR20179" i="26"/>
  <c r="CV20179" i="26" s="1"/>
  <c r="CR20221" i="26"/>
  <c r="CV20221" i="26" s="1"/>
  <c r="CR20235" i="26"/>
  <c r="CV20235" i="26" s="1"/>
  <c r="CR20301" i="26"/>
  <c r="CV20301" i="26" s="1"/>
  <c r="CR20314" i="26"/>
  <c r="CV20314" i="26" s="1"/>
  <c r="CR20328" i="26"/>
  <c r="CV20328" i="26" s="1"/>
  <c r="CR20342" i="26"/>
  <c r="CV20342" i="26" s="1"/>
  <c r="CR20356" i="26"/>
  <c r="CV20356" i="26" s="1"/>
  <c r="CR20370" i="26"/>
  <c r="CV20370" i="26" s="1"/>
  <c r="CR20397" i="26"/>
  <c r="CV20397" i="26" s="1"/>
  <c r="CR20411" i="26"/>
  <c r="CV20411" i="26" s="1"/>
  <c r="CR20481" i="26"/>
  <c r="CV20481" i="26" s="1"/>
  <c r="CR20495" i="26"/>
  <c r="CV20495" i="26" s="1"/>
  <c r="CR20509" i="26"/>
  <c r="CV20509" i="26" s="1"/>
  <c r="CR20523" i="26"/>
  <c r="CV20523" i="26" s="1"/>
  <c r="CR20537" i="26"/>
  <c r="CV20537" i="26" s="1"/>
  <c r="CR20550" i="26"/>
  <c r="CV20550" i="26" s="1"/>
  <c r="CR20564" i="26"/>
  <c r="CV20564" i="26" s="1"/>
  <c r="CR20577" i="26"/>
  <c r="CV20577" i="26" s="1"/>
  <c r="CR20591" i="26"/>
  <c r="CV20591" i="26" s="1"/>
  <c r="CR20633" i="26"/>
  <c r="CV20633" i="26" s="1"/>
  <c r="CR20725" i="26"/>
  <c r="CV20725" i="26" s="1"/>
  <c r="CR20739" i="26"/>
  <c r="CV20739" i="26" s="1"/>
  <c r="CR20794" i="26"/>
  <c r="CV20794" i="26" s="1"/>
  <c r="CR20835" i="26"/>
  <c r="CV20835" i="26" s="1"/>
  <c r="CR20861" i="26"/>
  <c r="CV20861" i="26" s="1"/>
  <c r="CR20874" i="26"/>
  <c r="CV20874" i="26" s="1"/>
  <c r="CR20887" i="26"/>
  <c r="CV20887" i="26" s="1"/>
  <c r="CR20915" i="26"/>
  <c r="CV20915" i="26" s="1"/>
  <c r="CR20929" i="26"/>
  <c r="CV20929" i="26" s="1"/>
  <c r="CR20943" i="26"/>
  <c r="CV20943" i="26" s="1"/>
  <c r="CR20957" i="26"/>
  <c r="CV20957" i="26" s="1"/>
  <c r="CR20997" i="26"/>
  <c r="CV20997" i="26" s="1"/>
  <c r="CR21009" i="26"/>
  <c r="CV21009" i="26" s="1"/>
  <c r="CR21050" i="26"/>
  <c r="CV21050" i="26" s="1"/>
  <c r="CR21064" i="26"/>
  <c r="CV21064" i="26" s="1"/>
  <c r="CR21077" i="26"/>
  <c r="CV21077" i="26" s="1"/>
  <c r="CR21091" i="26"/>
  <c r="CV21091" i="26" s="1"/>
  <c r="CR21105" i="26"/>
  <c r="CV21105" i="26" s="1"/>
  <c r="CR21119" i="26"/>
  <c r="CV21119" i="26" s="1"/>
  <c r="CR21133" i="26"/>
  <c r="CV21133" i="26" s="1"/>
  <c r="CR21147" i="26"/>
  <c r="CV21147" i="26" s="1"/>
  <c r="CR21174" i="26"/>
  <c r="CV21174" i="26" s="1"/>
  <c r="CR21187" i="26"/>
  <c r="CV21187" i="26" s="1"/>
  <c r="CR21200" i="26"/>
  <c r="CV21200" i="26" s="1"/>
  <c r="CR21212" i="26"/>
  <c r="CV21212" i="26" s="1"/>
  <c r="CR21291" i="26"/>
  <c r="CV21291" i="26" s="1"/>
  <c r="CV21343" i="26"/>
  <c r="CV21368" i="26"/>
  <c r="CR21422" i="26"/>
  <c r="CV21422" i="26" s="1"/>
  <c r="CR21473" i="26"/>
  <c r="CV21473" i="26" s="1"/>
  <c r="CR21540" i="26"/>
  <c r="CV21540" i="26" s="1"/>
  <c r="CV21552" i="26"/>
  <c r="CR21605" i="26"/>
  <c r="CV21605" i="26" s="1"/>
  <c r="CR21646" i="26"/>
  <c r="CV21646" i="26" s="1"/>
  <c r="CR21687" i="26"/>
  <c r="CV21687" i="26" s="1"/>
  <c r="CV21740" i="26"/>
  <c r="CR21780" i="26"/>
  <c r="CV21780" i="26" s="1"/>
  <c r="CR21808" i="26"/>
  <c r="CV21808" i="26" s="1"/>
  <c r="CR21835" i="26"/>
  <c r="CV21835" i="26" s="1"/>
  <c r="CR21847" i="26"/>
  <c r="CV21847" i="26" s="1"/>
  <c r="CR21861" i="26"/>
  <c r="CV21861" i="26" s="1"/>
  <c r="CR21889" i="26"/>
  <c r="CV21889" i="26" s="1"/>
  <c r="CR21903" i="26"/>
  <c r="CV21903" i="26" s="1"/>
  <c r="CR21917" i="26"/>
  <c r="CV21917" i="26" s="1"/>
  <c r="CR21942" i="26"/>
  <c r="CV21942" i="26" s="1"/>
  <c r="CR21983" i="26"/>
  <c r="CV21983" i="26" s="1"/>
  <c r="CR22037" i="26"/>
  <c r="CV22037" i="26" s="1"/>
  <c r="CV22062" i="26"/>
  <c r="CR22090" i="26"/>
  <c r="CV22090" i="26" s="1"/>
  <c r="CR22102" i="26"/>
  <c r="CV22102" i="26" s="1"/>
  <c r="CR19953" i="26"/>
  <c r="CV19953" i="26" s="1"/>
  <c r="CR20323" i="26"/>
  <c r="CV20323" i="26" s="1"/>
  <c r="CR20519" i="26"/>
  <c r="CV20519" i="26" s="1"/>
  <c r="CV21457" i="26"/>
  <c r="CR19833" i="26"/>
  <c r="CV19833" i="26" s="1"/>
  <c r="CR19861" i="26"/>
  <c r="CV19861" i="26" s="1"/>
  <c r="CR19875" i="26"/>
  <c r="CV19875" i="26" s="1"/>
  <c r="CR19889" i="26"/>
  <c r="CV19889" i="26" s="1"/>
  <c r="CR19917" i="26"/>
  <c r="CV19917" i="26" s="1"/>
  <c r="CR19931" i="26"/>
  <c r="CV19931" i="26" s="1"/>
  <c r="CR19972" i="26"/>
  <c r="CV19972" i="26" s="1"/>
  <c r="CR19986" i="26"/>
  <c r="CV19986" i="26" s="1"/>
  <c r="CR20000" i="26"/>
  <c r="CV20000" i="26" s="1"/>
  <c r="CR20222" i="26"/>
  <c r="CV20222" i="26" s="1"/>
  <c r="CR20262" i="26"/>
  <c r="CV20262" i="26" s="1"/>
  <c r="CR20315" i="26"/>
  <c r="CV20315" i="26" s="1"/>
  <c r="CR20329" i="26"/>
  <c r="CV20329" i="26" s="1"/>
  <c r="CR20440" i="26"/>
  <c r="CV20440" i="26" s="1"/>
  <c r="CR20454" i="26"/>
  <c r="CV20454" i="26" s="1"/>
  <c r="CR20496" i="26"/>
  <c r="CV20496" i="26" s="1"/>
  <c r="CR20551" i="26"/>
  <c r="CV20551" i="26" s="1"/>
  <c r="CR20578" i="26"/>
  <c r="CV20578" i="26" s="1"/>
  <c r="CR20592" i="26"/>
  <c r="CV20592" i="26" s="1"/>
  <c r="CR20606" i="26"/>
  <c r="CV20606" i="26" s="1"/>
  <c r="CR20634" i="26"/>
  <c r="CV20634" i="26" s="1"/>
  <c r="CR20646" i="26"/>
  <c r="CV20646" i="26" s="1"/>
  <c r="CR20753" i="26"/>
  <c r="CV20753" i="26" s="1"/>
  <c r="CR20767" i="26"/>
  <c r="CV20767" i="26" s="1"/>
  <c r="CR20781" i="26"/>
  <c r="CV20781" i="26" s="1"/>
  <c r="CR20823" i="26"/>
  <c r="CV20823" i="26" s="1"/>
  <c r="CR20836" i="26"/>
  <c r="CV20836" i="26" s="1"/>
  <c r="CR20888" i="26"/>
  <c r="CV20888" i="26" s="1"/>
  <c r="CR20916" i="26"/>
  <c r="CV20916" i="26" s="1"/>
  <c r="CR20972" i="26"/>
  <c r="CV20972" i="26" s="1"/>
  <c r="CR21023" i="26"/>
  <c r="CV21023" i="26" s="1"/>
  <c r="CR21051" i="26"/>
  <c r="CV21051" i="26" s="1"/>
  <c r="CR21065" i="26"/>
  <c r="CV21065" i="26" s="1"/>
  <c r="CR21092" i="26"/>
  <c r="CV21092" i="26" s="1"/>
  <c r="CR21120" i="26"/>
  <c r="CV21120" i="26" s="1"/>
  <c r="CR21161" i="26"/>
  <c r="CV21161" i="26" s="1"/>
  <c r="CR21213" i="26"/>
  <c r="CV21213" i="26" s="1"/>
  <c r="CR21279" i="26"/>
  <c r="CV21279" i="26" s="1"/>
  <c r="CR21306" i="26"/>
  <c r="CV21306" i="26" s="1"/>
  <c r="CR21320" i="26"/>
  <c r="CV21320" i="26" s="1"/>
  <c r="CR21332" i="26"/>
  <c r="CV21332" i="26" s="1"/>
  <c r="CR21344" i="26"/>
  <c r="CV21344" i="26" s="1"/>
  <c r="CR21357" i="26"/>
  <c r="CV21357" i="26" s="1"/>
  <c r="CR21461" i="26"/>
  <c r="CV21461" i="26" s="1"/>
  <c r="CR21553" i="26"/>
  <c r="CV21553" i="26" s="1"/>
  <c r="CR21579" i="26"/>
  <c r="CV21579" i="26" s="1"/>
  <c r="CR21660" i="26"/>
  <c r="CV21660" i="26" s="1"/>
  <c r="CR21728" i="26"/>
  <c r="CV21728" i="26" s="1"/>
  <c r="CR21767" i="26"/>
  <c r="CV21767" i="26" s="1"/>
  <c r="CR21862" i="26"/>
  <c r="CV21862" i="26" s="1"/>
  <c r="CR21876" i="26"/>
  <c r="CV21876" i="26" s="1"/>
  <c r="CR21918" i="26"/>
  <c r="CV21918" i="26" s="1"/>
  <c r="CR21943" i="26"/>
  <c r="CV21943" i="26" s="1"/>
  <c r="CR21970" i="26"/>
  <c r="CV21970" i="26" s="1"/>
  <c r="CR21998" i="26"/>
  <c r="CV21998" i="26" s="1"/>
  <c r="CR22063" i="26"/>
  <c r="CV22063" i="26" s="1"/>
  <c r="CR22077" i="26"/>
  <c r="CV22077" i="26" s="1"/>
  <c r="CR22091" i="26"/>
  <c r="CV22091" i="26" s="1"/>
  <c r="CR22103" i="26"/>
  <c r="CV22103" i="26" s="1"/>
  <c r="CR20318" i="26"/>
  <c r="CV20318" i="26" s="1"/>
  <c r="CR20637" i="26"/>
  <c r="CV20637" i="26" s="1"/>
  <c r="CR19883" i="26"/>
  <c r="CV19883" i="26" s="1"/>
  <c r="CR20203" i="26"/>
  <c r="CV20203" i="26" s="1"/>
  <c r="CR20547" i="26"/>
  <c r="CV20547" i="26" s="1"/>
  <c r="CR21469" i="26"/>
  <c r="CV21469" i="26" s="1"/>
  <c r="CR19848" i="26"/>
  <c r="CV19848" i="26" s="1"/>
  <c r="CR19862" i="26"/>
  <c r="CV19862" i="26" s="1"/>
  <c r="CR19876" i="26"/>
  <c r="CV19876" i="26" s="1"/>
  <c r="CR19890" i="26"/>
  <c r="CV19890" i="26" s="1"/>
  <c r="CR19932" i="26"/>
  <c r="CV19932" i="26" s="1"/>
  <c r="CR19960" i="26"/>
  <c r="CV19960" i="26" s="1"/>
  <c r="CR20015" i="26"/>
  <c r="CV20015" i="26" s="1"/>
  <c r="CR20237" i="26"/>
  <c r="CV20237" i="26" s="1"/>
  <c r="CR20249" i="26"/>
  <c r="CV20249" i="26" s="1"/>
  <c r="CV20302" i="26"/>
  <c r="CR20316" i="26"/>
  <c r="CV20316" i="26" s="1"/>
  <c r="CR20344" i="26"/>
  <c r="CV20344" i="26" s="1"/>
  <c r="CR20441" i="26"/>
  <c r="CV20441" i="26" s="1"/>
  <c r="CR20455" i="26"/>
  <c r="CV20455" i="26" s="1"/>
  <c r="CR20483" i="26"/>
  <c r="CV20483" i="26" s="1"/>
  <c r="CR20497" i="26"/>
  <c r="CV20497" i="26" s="1"/>
  <c r="CR20539" i="26"/>
  <c r="CV20539" i="26" s="1"/>
  <c r="CR20552" i="26"/>
  <c r="CV20552" i="26" s="1"/>
  <c r="CR20566" i="26"/>
  <c r="CV20566" i="26" s="1"/>
  <c r="CR20579" i="26"/>
  <c r="CV20579" i="26" s="1"/>
  <c r="CR20593" i="26"/>
  <c r="CV20593" i="26" s="1"/>
  <c r="CR20607" i="26"/>
  <c r="CV20607" i="26" s="1"/>
  <c r="CR20635" i="26"/>
  <c r="CV20635" i="26" s="1"/>
  <c r="CR20647" i="26"/>
  <c r="CV20647" i="26" s="1"/>
  <c r="CR20660" i="26"/>
  <c r="CV20660" i="26" s="1"/>
  <c r="CV20687" i="26"/>
  <c r="CR20782" i="26"/>
  <c r="CV20782" i="26" s="1"/>
  <c r="CR20810" i="26"/>
  <c r="CV20810" i="26" s="1"/>
  <c r="CR20837" i="26"/>
  <c r="CV20837" i="26" s="1"/>
  <c r="CV20849" i="26"/>
  <c r="CV20862" i="26"/>
  <c r="CR20889" i="26"/>
  <c r="CV20889" i="26" s="1"/>
  <c r="CR20903" i="26"/>
  <c r="CV20903" i="26" s="1"/>
  <c r="CR20931" i="26"/>
  <c r="CV20931" i="26" s="1"/>
  <c r="CR20945" i="26"/>
  <c r="CV20945" i="26" s="1"/>
  <c r="CR20959" i="26"/>
  <c r="CV20959" i="26" s="1"/>
  <c r="CR20985" i="26"/>
  <c r="CV20985" i="26" s="1"/>
  <c r="CV20998" i="26"/>
  <c r="CR21038" i="26"/>
  <c r="CV21038" i="26" s="1"/>
  <c r="CR21052" i="26"/>
  <c r="CV21052" i="26" s="1"/>
  <c r="CR21079" i="26"/>
  <c r="CV21079" i="26" s="1"/>
  <c r="CV21148" i="26"/>
  <c r="CV21175" i="26"/>
  <c r="CR21189" i="26"/>
  <c r="CV21189" i="26" s="1"/>
  <c r="CV21201" i="26"/>
  <c r="CR21226" i="26"/>
  <c r="CV21226" i="26" s="1"/>
  <c r="CR21307" i="26"/>
  <c r="CV21307" i="26" s="1"/>
  <c r="CR21345" i="26"/>
  <c r="CV21345" i="26" s="1"/>
  <c r="CR21411" i="26"/>
  <c r="CV21411" i="26" s="1"/>
  <c r="CR21502" i="26"/>
  <c r="CV21502" i="26" s="1"/>
  <c r="CV21566" i="26"/>
  <c r="CV21593" i="26"/>
  <c r="CV21620" i="26"/>
  <c r="CV21647" i="26"/>
  <c r="CR21675" i="26"/>
  <c r="CV21675" i="26" s="1"/>
  <c r="CR21715" i="26"/>
  <c r="CV21715" i="26" s="1"/>
  <c r="CV21754" i="26"/>
  <c r="CR21863" i="26"/>
  <c r="CV21863" i="26" s="1"/>
  <c r="CR21877" i="26"/>
  <c r="CV21877" i="26" s="1"/>
  <c r="CR21891" i="26"/>
  <c r="CV21891" i="26" s="1"/>
  <c r="CR22039" i="26"/>
  <c r="CV22039" i="26" s="1"/>
  <c r="CR22078" i="26"/>
  <c r="CV22078" i="26" s="1"/>
  <c r="CR22092" i="26"/>
  <c r="CV22092" i="26" s="1"/>
  <c r="CV20126" i="26"/>
  <c r="CV20057" i="26"/>
  <c r="CV20204" i="26"/>
  <c r="CV20149" i="26"/>
  <c r="CV20163" i="26"/>
  <c r="CV20184" i="26"/>
  <c r="CV20205" i="26"/>
  <c r="CV20143" i="26"/>
  <c r="CV20019" i="26"/>
  <c r="CV20026" i="26"/>
  <c r="CV20033" i="26"/>
  <c r="CV20068" i="26"/>
  <c r="CV20082" i="26"/>
  <c r="CV20103" i="26"/>
  <c r="CV20110" i="26"/>
  <c r="CV20117" i="26"/>
  <c r="CV20124" i="26"/>
  <c r="CV20131" i="26"/>
  <c r="CV20138" i="26"/>
  <c r="CV20145" i="26"/>
  <c r="CV20159" i="26"/>
  <c r="CV20020" i="26"/>
  <c r="CV20027" i="26"/>
  <c r="CV20034" i="26"/>
  <c r="CV20041" i="26"/>
  <c r="CV20048" i="26"/>
  <c r="CV20055" i="26"/>
  <c r="CV20069" i="26"/>
  <c r="CV20090" i="26"/>
  <c r="CV20097" i="26"/>
  <c r="CV20104" i="26"/>
  <c r="CV20111" i="26"/>
  <c r="CV20132" i="26"/>
  <c r="CV20167" i="26"/>
  <c r="CV20188" i="26"/>
  <c r="CV20195" i="26"/>
  <c r="CV20202" i="26"/>
  <c r="CV19930" i="26"/>
  <c r="CV19959" i="26"/>
  <c r="CV19973" i="26"/>
  <c r="CV20001" i="26"/>
  <c r="CV19920" i="26"/>
  <c r="CV19927" i="26"/>
  <c r="CV19989" i="26"/>
  <c r="CV19942" i="26"/>
  <c r="CV19956" i="26"/>
  <c r="CV19963" i="26"/>
  <c r="CV19970" i="26"/>
  <c r="CV19977" i="26"/>
  <c r="CV19998" i="26"/>
  <c r="CV20005" i="26"/>
  <c r="CV20012" i="26"/>
  <c r="CV20006" i="26"/>
  <c r="CV20013" i="26"/>
  <c r="CV19895" i="26"/>
  <c r="CV19909" i="26"/>
  <c r="CV19897" i="26"/>
  <c r="CV19904" i="26"/>
  <c r="CV19911" i="26"/>
  <c r="CV19918" i="26"/>
  <c r="CV19906" i="26"/>
  <c r="CV19880" i="26"/>
  <c r="CV19874" i="26"/>
  <c r="CV19888" i="26"/>
  <c r="CV19847" i="26"/>
  <c r="CV19849" i="26"/>
  <c r="CV19856" i="26"/>
  <c r="CV19863" i="26"/>
  <c r="CV19865" i="26"/>
  <c r="CV19852" i="26"/>
  <c r="CV19835" i="26"/>
  <c r="CV19839" i="26"/>
  <c r="CV19832" i="26"/>
  <c r="BW16018" i="26"/>
  <c r="BP16018" i="26" s="1"/>
  <c r="BW16039" i="26"/>
  <c r="BP16039" i="26" s="1"/>
  <c r="BW16074" i="26"/>
  <c r="BP16074" i="26" s="1"/>
  <c r="BW15931" i="26"/>
  <c r="BP15931" i="26" s="1"/>
  <c r="BW15973" i="26"/>
  <c r="BP15973" i="26" s="1"/>
  <c r="BW16008" i="26"/>
  <c r="BP16008" i="26" s="1"/>
  <c r="BW16036" i="26"/>
  <c r="BP16036" i="26" s="1"/>
  <c r="BW16064" i="26"/>
  <c r="BP16064" i="26" s="1"/>
  <c r="BW16078" i="26"/>
  <c r="BP16078" i="26" s="1"/>
  <c r="BW15938" i="26"/>
  <c r="BP15938" i="26" s="1"/>
  <c r="BW15966" i="26"/>
  <c r="BP15966" i="26" s="1"/>
  <c r="BW15963" i="26"/>
  <c r="BP15963" i="26" s="1"/>
  <c r="BW15991" i="26"/>
  <c r="BP15991" i="26" s="1"/>
  <c r="BW16061" i="26"/>
  <c r="BP16061" i="26" s="1"/>
  <c r="CV21941" i="26"/>
  <c r="CV21955" i="26"/>
  <c r="CV20598" i="26"/>
  <c r="CV21219" i="26"/>
  <c r="CV20018" i="26"/>
  <c r="CV20613" i="26"/>
  <c r="CV20905" i="26"/>
  <c r="CV21015" i="26"/>
  <c r="CV20338" i="26"/>
  <c r="CV20461" i="26"/>
  <c r="CV20524" i="26"/>
  <c r="CV20538" i="26"/>
  <c r="CV20400" i="26"/>
  <c r="CV20850" i="26"/>
  <c r="CV21853" i="26"/>
  <c r="CV20161" i="26"/>
  <c r="CV21388" i="26"/>
  <c r="CV21615" i="26"/>
  <c r="CV22113" i="26"/>
  <c r="CV20064" i="26"/>
  <c r="CV20085" i="26"/>
  <c r="CV20120" i="26"/>
  <c r="CV20134" i="26"/>
  <c r="CV20148" i="26"/>
  <c r="CV20168" i="26"/>
  <c r="CV20258" i="26"/>
  <c r="CV20742" i="26"/>
  <c r="CV20763" i="26"/>
  <c r="CV20770" i="26"/>
  <c r="CV20784" i="26"/>
  <c r="CV20791" i="26"/>
  <c r="CV20798" i="26"/>
  <c r="CV20805" i="26"/>
  <c r="CV21231" i="26"/>
  <c r="CV21252" i="26"/>
  <c r="CV21259" i="26"/>
  <c r="CV21266" i="26"/>
  <c r="CV21273" i="26"/>
  <c r="CV21300" i="26"/>
  <c r="CV21375" i="26"/>
  <c r="CV21382" i="26"/>
  <c r="CV21389" i="26"/>
  <c r="CV21396" i="26"/>
  <c r="CV21513" i="26"/>
  <c r="CV21520" i="26"/>
  <c r="CV21527" i="26"/>
  <c r="CV21541" i="26"/>
  <c r="CV22121" i="26"/>
  <c r="CV21424" i="26"/>
  <c r="CV21962" i="26"/>
  <c r="CV20681" i="26"/>
  <c r="CV20716" i="26"/>
  <c r="CV21145" i="26"/>
  <c r="CV21166" i="26"/>
  <c r="CV19887" i="26"/>
  <c r="CV20109" i="26"/>
  <c r="CV20571" i="26"/>
  <c r="CV21069" i="26"/>
  <c r="CV20994" i="26"/>
  <c r="CV21043" i="26"/>
  <c r="CV21805" i="26"/>
  <c r="CV21908" i="26"/>
  <c r="CV20468" i="26"/>
  <c r="CV20531" i="26"/>
  <c r="CV21140" i="26"/>
  <c r="CV21929" i="26"/>
  <c r="CV20393" i="26"/>
  <c r="CV20448" i="26"/>
  <c r="CV21037" i="26"/>
  <c r="CV21510" i="26"/>
  <c r="CV19854" i="26"/>
  <c r="CV21462" i="26"/>
  <c r="CV20872" i="26"/>
  <c r="CV21449" i="26"/>
  <c r="CV19871" i="26"/>
  <c r="CV19878" i="26"/>
  <c r="CV19885" i="26"/>
  <c r="CV19947" i="26"/>
  <c r="CV19954" i="26"/>
  <c r="CV19961" i="26"/>
  <c r="CV19975" i="26"/>
  <c r="CV20058" i="26"/>
  <c r="CV20065" i="26"/>
  <c r="CV20079" i="26"/>
  <c r="CV20086" i="26"/>
  <c r="CV20093" i="26"/>
  <c r="CV20100" i="26"/>
  <c r="CV20135" i="26"/>
  <c r="CV20183" i="26"/>
  <c r="CV20197" i="26"/>
  <c r="CV20211" i="26"/>
  <c r="CV20218" i="26"/>
  <c r="CV20225" i="26"/>
  <c r="CV20583" i="26"/>
  <c r="CV20597" i="26"/>
  <c r="CV20729" i="26"/>
  <c r="CV21239" i="26"/>
  <c r="CV22031" i="26"/>
  <c r="CV22038" i="26"/>
  <c r="CV22052" i="26"/>
  <c r="CV22073" i="26"/>
  <c r="CV22080" i="26"/>
  <c r="CV20116" i="26"/>
  <c r="CV20286" i="26"/>
  <c r="V1124" i="26"/>
  <c r="W1124" i="26" s="1"/>
  <c r="P1124" i="26" s="1"/>
  <c r="CV19841" i="26"/>
  <c r="CV19882" i="26"/>
  <c r="CV20525" i="26"/>
  <c r="CV21269" i="26"/>
  <c r="CV21542" i="26"/>
  <c r="CV21602" i="26"/>
  <c r="CV21643" i="26"/>
  <c r="CV21670" i="26"/>
  <c r="CV22110" i="26"/>
  <c r="CV20158" i="26"/>
  <c r="CV20307" i="26"/>
  <c r="CV20443" i="26"/>
  <c r="CV21698" i="26"/>
  <c r="CV19952" i="26"/>
  <c r="CV19966" i="26"/>
  <c r="CV20253" i="26"/>
  <c r="CV20498" i="26"/>
  <c r="CV20540" i="26"/>
  <c r="CV20608" i="26"/>
  <c r="CV21358" i="26"/>
  <c r="CV21603" i="26"/>
  <c r="CV22028" i="26"/>
  <c r="BW15981" i="26"/>
  <c r="BP15981" i="26" s="1"/>
  <c r="BW16016" i="26"/>
  <c r="BP16016" i="26" s="1"/>
  <c r="BW16051" i="26"/>
  <c r="BP16051" i="26" s="1"/>
  <c r="BW16079" i="26"/>
  <c r="BP16079" i="26" s="1"/>
  <c r="CV19994" i="26"/>
  <c r="CV20008" i="26"/>
  <c r="CV20118" i="26"/>
  <c r="CV20139" i="26"/>
  <c r="CV20214" i="26"/>
  <c r="CV20247" i="26"/>
  <c r="CV20288" i="26"/>
  <c r="CV20349" i="26"/>
  <c r="CV20553" i="26"/>
  <c r="CV21223" i="26"/>
  <c r="CV21413" i="26"/>
  <c r="CV21474" i="26"/>
  <c r="CV21488" i="26"/>
  <c r="CV21556" i="26"/>
  <c r="CV21836" i="26"/>
  <c r="CV21925" i="26"/>
  <c r="CV21945" i="26"/>
  <c r="CV21994" i="26"/>
  <c r="CV20232" i="26"/>
  <c r="CV20272" i="26"/>
  <c r="CV20627" i="26"/>
  <c r="CV20640" i="26"/>
  <c r="CV21561" i="26"/>
  <c r="CV20075" i="26"/>
  <c r="CV20422" i="26"/>
  <c r="CV20429" i="26"/>
  <c r="CV20470" i="26"/>
  <c r="CV21262" i="26"/>
  <c r="CV21289" i="26"/>
  <c r="CV21535" i="26"/>
  <c r="CV19938" i="26"/>
  <c r="CV20062" i="26"/>
  <c r="CV20484" i="26"/>
  <c r="CV20662" i="26"/>
  <c r="CV20800" i="26"/>
  <c r="CV21297" i="26"/>
  <c r="CV21522" i="26"/>
  <c r="CV21610" i="26"/>
  <c r="CV21890" i="26"/>
  <c r="CV22035" i="26"/>
  <c r="CV19836" i="26"/>
  <c r="CV19857" i="26"/>
  <c r="CV19905" i="26"/>
  <c r="CV19912" i="26"/>
  <c r="CV19919" i="26"/>
  <c r="CV19926" i="26"/>
  <c r="CV19967" i="26"/>
  <c r="CV20002" i="26"/>
  <c r="CV20009" i="26"/>
  <c r="CV20030" i="26"/>
  <c r="CV20112" i="26"/>
  <c r="CV20119" i="26"/>
  <c r="CV20133" i="26"/>
  <c r="CV20140" i="26"/>
  <c r="CV20146" i="26"/>
  <c r="CV20153" i="26"/>
  <c r="CV20173" i="26"/>
  <c r="CV20187" i="26"/>
  <c r="CV20208" i="26"/>
  <c r="CV20228" i="26"/>
  <c r="CV20268" i="26"/>
  <c r="CV20282" i="26"/>
  <c r="CV20289" i="26"/>
  <c r="CV20309" i="26"/>
  <c r="CV20350" i="26"/>
  <c r="CV20364" i="26"/>
  <c r="CV20371" i="26"/>
  <c r="CV20391" i="26"/>
  <c r="CV20417" i="26"/>
  <c r="CV20424" i="26"/>
  <c r="CV20649" i="26"/>
  <c r="CV20663" i="26"/>
  <c r="CV21041" i="26"/>
  <c r="CV21074" i="26"/>
  <c r="CV21130" i="26"/>
  <c r="CV21151" i="26"/>
  <c r="CV21178" i="26"/>
  <c r="CV21197" i="26"/>
  <c r="CV21224" i="26"/>
  <c r="CV21264" i="26"/>
  <c r="CV21312" i="26"/>
  <c r="CV21353" i="26"/>
  <c r="CV21441" i="26"/>
  <c r="CV21448" i="26"/>
  <c r="CV21455" i="26"/>
  <c r="CV21475" i="26"/>
  <c r="CV21482" i="26"/>
  <c r="CV21516" i="26"/>
  <c r="CV21530" i="26"/>
  <c r="CV21550" i="26"/>
  <c r="CV21789" i="26"/>
  <c r="CV21796" i="26"/>
  <c r="CV20630" i="26"/>
  <c r="CV20820" i="26"/>
  <c r="CV21071" i="26"/>
  <c r="CV21194" i="26"/>
  <c r="CV21762" i="26"/>
  <c r="CV21783" i="26"/>
  <c r="CV21995" i="26"/>
  <c r="CV22071" i="26"/>
  <c r="CV22085" i="26"/>
  <c r="CV19901" i="26"/>
  <c r="CV19936" i="26"/>
  <c r="CV19964" i="26"/>
  <c r="CV19978" i="26"/>
  <c r="CV19985" i="26"/>
  <c r="CV20047" i="26"/>
  <c r="CV20054" i="26"/>
  <c r="CV20074" i="26"/>
  <c r="CV20081" i="26"/>
  <c r="CV20094" i="26"/>
  <c r="CV20115" i="26"/>
  <c r="CV20122" i="26"/>
  <c r="CV20129" i="26"/>
  <c r="CV20136" i="26"/>
  <c r="CV20209" i="26"/>
  <c r="CV20358" i="26"/>
  <c r="CV20365" i="26"/>
  <c r="CV20392" i="26"/>
  <c r="CV20405" i="26"/>
  <c r="CV20412" i="26"/>
  <c r="CV20446" i="26"/>
  <c r="CV20473" i="26"/>
  <c r="CV20555" i="26"/>
  <c r="CV20603" i="26"/>
  <c r="CV20657" i="26"/>
  <c r="CV21004" i="26"/>
  <c r="CV21106" i="26"/>
  <c r="CV21214" i="26"/>
  <c r="CV21485" i="26"/>
  <c r="CV21572" i="26"/>
  <c r="CV21627" i="26"/>
  <c r="CV21695" i="26"/>
  <c r="CV21722" i="26"/>
  <c r="CV21729" i="26"/>
  <c r="CV21736" i="26"/>
  <c r="CV21749" i="26"/>
  <c r="CV21756" i="26"/>
  <c r="CV21770" i="26"/>
  <c r="CV21784" i="26"/>
  <c r="CV21804" i="26"/>
  <c r="CV21818" i="26"/>
  <c r="CV21824" i="26"/>
  <c r="CV21892" i="26"/>
  <c r="CV21927" i="26"/>
  <c r="CV21947" i="26"/>
  <c r="CV21968" i="26"/>
  <c r="CV21975" i="26"/>
  <c r="CV21982" i="26"/>
  <c r="CV21989" i="26"/>
  <c r="CV21996" i="26"/>
  <c r="CV22003" i="26"/>
  <c r="CV22010" i="26"/>
  <c r="CV22058" i="26"/>
  <c r="CV22065" i="26"/>
  <c r="CV22079" i="26"/>
  <c r="CV22086" i="26"/>
  <c r="CV22119" i="26"/>
  <c r="CV20611" i="26"/>
  <c r="CV20618" i="26"/>
  <c r="CV20651" i="26"/>
  <c r="CV20665" i="26"/>
  <c r="CV20672" i="26"/>
  <c r="CV20679" i="26"/>
  <c r="CV20686" i="26"/>
  <c r="CV20693" i="26"/>
  <c r="CV20714" i="26"/>
  <c r="CV20754" i="26"/>
  <c r="CV20814" i="26"/>
  <c r="CV20828" i="26"/>
  <c r="CV20869" i="26"/>
  <c r="CV20883" i="26"/>
  <c r="CV20917" i="26"/>
  <c r="CV20971" i="26"/>
  <c r="CV20984" i="26"/>
  <c r="CV21005" i="26"/>
  <c r="CV21012" i="26"/>
  <c r="CV21053" i="26"/>
  <c r="CV21093" i="26"/>
  <c r="CV21100" i="26"/>
  <c r="CV21195" i="26"/>
  <c r="CV21220" i="26"/>
  <c r="CV21227" i="26"/>
  <c r="CV21247" i="26"/>
  <c r="CV21254" i="26"/>
  <c r="CV21267" i="26"/>
  <c r="CV21321" i="26"/>
  <c r="CV21335" i="26"/>
  <c r="CV21342" i="26"/>
  <c r="CV21355" i="26"/>
  <c r="CV21416" i="26"/>
  <c r="CV21436" i="26"/>
  <c r="CV21443" i="26"/>
  <c r="CV21450" i="26"/>
  <c r="CV21470" i="26"/>
  <c r="CV21497" i="26"/>
  <c r="CV21518" i="26"/>
  <c r="CV21525" i="26"/>
  <c r="CV21551" i="26"/>
  <c r="CV21564" i="26"/>
  <c r="CV21591" i="26"/>
  <c r="CV21597" i="26"/>
  <c r="CV21632" i="26"/>
  <c r="CV21645" i="26"/>
  <c r="CV21658" i="26"/>
  <c r="CV21699" i="26"/>
  <c r="CV21719" i="26"/>
  <c r="CV21726" i="26"/>
  <c r="CV21733" i="26"/>
  <c r="CV21794" i="26"/>
  <c r="CV21930" i="26"/>
  <c r="CV21937" i="26"/>
  <c r="CV21950" i="26"/>
  <c r="CV21957" i="26"/>
  <c r="CV21971" i="26"/>
  <c r="CV21985" i="26"/>
  <c r="CV21992" i="26"/>
  <c r="CV22006" i="26"/>
  <c r="CV22068" i="26"/>
  <c r="CV22075" i="26"/>
  <c r="CV22082" i="26"/>
  <c r="CV22095" i="26"/>
  <c r="CV22115" i="26"/>
  <c r="CV22122" i="26"/>
  <c r="CV20605" i="26"/>
  <c r="CV20619" i="26"/>
  <c r="CV20666" i="26"/>
  <c r="CV20701" i="26"/>
  <c r="CV20715" i="26"/>
  <c r="CV20748" i="26"/>
  <c r="CV20755" i="26"/>
  <c r="CV20769" i="26"/>
  <c r="CV20776" i="26"/>
  <c r="CV20796" i="26"/>
  <c r="CV20803" i="26"/>
  <c r="CV20856" i="26"/>
  <c r="CV20863" i="26"/>
  <c r="CV20870" i="26"/>
  <c r="CV20884" i="26"/>
  <c r="CV20904" i="26"/>
  <c r="CV21006" i="26"/>
  <c r="CV21054" i="26"/>
  <c r="CV21094" i="26"/>
  <c r="CV21108" i="26"/>
  <c r="CV21135" i="26"/>
  <c r="CV21156" i="26"/>
  <c r="CV21221" i="26"/>
  <c r="CV21248" i="26"/>
  <c r="CV21255" i="26"/>
  <c r="CV21282" i="26"/>
  <c r="CV21302" i="26"/>
  <c r="CV21315" i="26"/>
  <c r="CV21336" i="26"/>
  <c r="CV21356" i="26"/>
  <c r="CV21377" i="26"/>
  <c r="CV21384" i="26"/>
  <c r="CV21391" i="26"/>
  <c r="CV21437" i="26"/>
  <c r="CV21471" i="26"/>
  <c r="CV21478" i="26"/>
  <c r="CV21565" i="26"/>
  <c r="CV21585" i="26"/>
  <c r="CV21592" i="26"/>
  <c r="CV21598" i="26"/>
  <c r="CV21633" i="26"/>
  <c r="CV21652" i="26"/>
  <c r="CV21673" i="26"/>
  <c r="CV21720" i="26"/>
  <c r="CV21741" i="26"/>
  <c r="CV21788" i="26"/>
  <c r="CV21795" i="26"/>
  <c r="CV21822" i="26"/>
  <c r="CV21875" i="26"/>
  <c r="CV21931" i="26"/>
  <c r="CV21944" i="26"/>
  <c r="CV21979" i="26"/>
  <c r="CV21993" i="26"/>
  <c r="CV22014" i="26"/>
  <c r="CV22021" i="26"/>
  <c r="CV22116" i="26"/>
  <c r="V1123" i="26"/>
  <c r="W1123" i="26" s="1"/>
  <c r="P1123" i="26" s="1"/>
  <c r="BW16023" i="26"/>
  <c r="BP16023" i="26" s="1"/>
  <c r="BW16038" i="26"/>
  <c r="BP16038" i="26" s="1"/>
  <c r="BW16043" i="26"/>
  <c r="BP16043" i="26" s="1"/>
  <c r="BW15940" i="26"/>
  <c r="BP15940" i="26" s="1"/>
  <c r="BW15945" i="26"/>
  <c r="BP15945" i="26" s="1"/>
  <c r="BW15980" i="26"/>
  <c r="BP15980" i="26" s="1"/>
  <c r="BW15995" i="26"/>
  <c r="BP15995" i="26" s="1"/>
  <c r="BW16010" i="26"/>
  <c r="BP16010" i="26" s="1"/>
  <c r="BW16030" i="26"/>
  <c r="BP16030" i="26" s="1"/>
  <c r="BW16050" i="26"/>
  <c r="BP16050" i="26" s="1"/>
  <c r="BW16055" i="26"/>
  <c r="BP16055" i="26" s="1"/>
  <c r="BW16065" i="26"/>
  <c r="BP16065" i="26" s="1"/>
  <c r="BW16075" i="26"/>
  <c r="BP16075" i="26" s="1"/>
  <c r="BW16080" i="26"/>
  <c r="BP16080" i="26" s="1"/>
  <c r="CV19831" i="26"/>
  <c r="CV19840" i="26"/>
  <c r="CV19859" i="26"/>
  <c r="CV19864" i="26"/>
  <c r="CV19873" i="26"/>
  <c r="CV19877" i="26"/>
  <c r="CV19900" i="26"/>
  <c r="CV19914" i="26"/>
  <c r="CV19923" i="26"/>
  <c r="CV19957" i="26"/>
  <c r="CV20017" i="26"/>
  <c r="CV20021" i="26"/>
  <c r="CV20049" i="26"/>
  <c r="CV20053" i="26"/>
  <c r="CV20080" i="26"/>
  <c r="CV20089" i="26"/>
  <c r="CV20130" i="26"/>
  <c r="CV20152" i="26"/>
  <c r="CV20156" i="26"/>
  <c r="CV20189" i="26"/>
  <c r="CV20198" i="26"/>
  <c r="CV20207" i="26"/>
  <c r="CV20212" i="26"/>
  <c r="CV20217" i="26"/>
  <c r="CV20230" i="26"/>
  <c r="CV20239" i="26"/>
  <c r="CV20263" i="26"/>
  <c r="CV20399" i="26"/>
  <c r="CV20404" i="26"/>
  <c r="CV20413" i="26"/>
  <c r="CV20499" i="26"/>
  <c r="CV20504" i="26"/>
  <c r="CV20636" i="26"/>
  <c r="CV20683" i="26"/>
  <c r="CV20707" i="26"/>
  <c r="CV20712" i="26"/>
  <c r="CV20717" i="26"/>
  <c r="CV20731" i="26"/>
  <c r="CV20745" i="26"/>
  <c r="CV19846" i="26"/>
  <c r="CV20040" i="26"/>
  <c r="CV20045" i="26"/>
  <c r="CV20076" i="26"/>
  <c r="CV20107" i="26"/>
  <c r="CV20121" i="26"/>
  <c r="CV20144" i="26"/>
  <c r="CV20166" i="26"/>
  <c r="CV20171" i="26"/>
  <c r="CV20194" i="26"/>
  <c r="CV20727" i="26"/>
  <c r="CV19910" i="26"/>
  <c r="CV19915" i="26"/>
  <c r="CV19924" i="26"/>
  <c r="CV19943" i="26"/>
  <c r="CV19976" i="26"/>
  <c r="CV19980" i="26"/>
  <c r="CV19990" i="26"/>
  <c r="CV19995" i="26"/>
  <c r="CV19999" i="26"/>
  <c r="CV20240" i="26"/>
  <c r="CV20362" i="26"/>
  <c r="CV20367" i="26"/>
  <c r="CV20466" i="26"/>
  <c r="CV20500" i="26"/>
  <c r="CV20623" i="26"/>
  <c r="CV20645" i="26"/>
  <c r="CV20654" i="26"/>
  <c r="CV20659" i="26"/>
  <c r="CV20664" i="26"/>
  <c r="CV20674" i="26"/>
  <c r="CV20741" i="26"/>
  <c r="CV19851" i="26"/>
  <c r="CV19855" i="26"/>
  <c r="CV19860" i="26"/>
  <c r="CV19870" i="26"/>
  <c r="CV19949" i="26"/>
  <c r="CV20067" i="26"/>
  <c r="CV20162" i="26"/>
  <c r="CV20176" i="26"/>
  <c r="CV20181" i="26"/>
  <c r="CV20190" i="26"/>
  <c r="CV20231" i="26"/>
  <c r="CV20699" i="26"/>
  <c r="CV20708" i="26"/>
  <c r="CV20713" i="26"/>
  <c r="CV20718" i="26"/>
  <c r="CV20728" i="26"/>
  <c r="CV20736" i="26"/>
  <c r="CV20807" i="26"/>
  <c r="CV19837" i="26"/>
  <c r="CV19842" i="26"/>
  <c r="CV19902" i="26"/>
  <c r="CV19916" i="26"/>
  <c r="CV19925" i="26"/>
  <c r="CV19935" i="26"/>
  <c r="CV19968" i="26"/>
  <c r="CV19991" i="26"/>
  <c r="CV19996" i="26"/>
  <c r="CV20014" i="26"/>
  <c r="CV20032" i="26"/>
  <c r="CV20036" i="26"/>
  <c r="CV20072" i="26"/>
  <c r="CV20141" i="26"/>
  <c r="CV20177" i="26"/>
  <c r="CV20182" i="26"/>
  <c r="CV20191" i="26"/>
  <c r="CV20223" i="26"/>
  <c r="CV20330" i="26"/>
  <c r="CV20368" i="26"/>
  <c r="CV20386" i="26"/>
  <c r="CV20467" i="26"/>
  <c r="CV20780" i="26"/>
  <c r="CV19843" i="26"/>
  <c r="CV19879" i="26"/>
  <c r="CV19884" i="26"/>
  <c r="CV19950" i="26"/>
  <c r="CV20037" i="26"/>
  <c r="CV20042" i="26"/>
  <c r="CV20073" i="26"/>
  <c r="CV20096" i="26"/>
  <c r="CV20123" i="26"/>
  <c r="CV20128" i="26"/>
  <c r="CV20154" i="26"/>
  <c r="CV20196" i="26"/>
  <c r="CV20200" i="26"/>
  <c r="CV20219" i="26"/>
  <c r="CV20326" i="26"/>
  <c r="CV20354" i="26"/>
  <c r="CV20378" i="26"/>
  <c r="CV20420" i="26"/>
  <c r="CV20425" i="26"/>
  <c r="CV20430" i="26"/>
  <c r="CV20439" i="26"/>
  <c r="CV20463" i="26"/>
  <c r="CV20521" i="26"/>
  <c r="CV20700" i="26"/>
  <c r="CV20757" i="26"/>
  <c r="CV20762" i="26"/>
  <c r="CV19940" i="26"/>
  <c r="CV19945" i="26"/>
  <c r="CV19982" i="26"/>
  <c r="CV19987" i="26"/>
  <c r="CV20028" i="26"/>
  <c r="CV20554" i="26"/>
  <c r="CV20582" i="26"/>
  <c r="BW15954" i="26"/>
  <c r="BP15954" i="26" s="1"/>
  <c r="BW15959" i="26"/>
  <c r="BP15959" i="26" s="1"/>
  <c r="BW15994" i="26"/>
  <c r="BP15994" i="26" s="1"/>
  <c r="BW16004" i="26"/>
  <c r="BP16004" i="26" s="1"/>
  <c r="BW16024" i="26"/>
  <c r="BP16024" i="26" s="1"/>
  <c r="CV19844" i="26"/>
  <c r="CV19898" i="26"/>
  <c r="CV19903" i="26"/>
  <c r="CV19992" i="26"/>
  <c r="CV20078" i="26"/>
  <c r="CV20083" i="26"/>
  <c r="CV20092" i="26"/>
  <c r="CV20114" i="26"/>
  <c r="CV20137" i="26"/>
  <c r="CV20142" i="26"/>
  <c r="CV20169" i="26"/>
  <c r="CV20174" i="26"/>
  <c r="CV20201" i="26"/>
  <c r="CV20215" i="26"/>
  <c r="CV20220" i="26"/>
  <c r="CV20224" i="26"/>
  <c r="CV20280" i="26"/>
  <c r="CV20426" i="26"/>
  <c r="CV20431" i="26"/>
  <c r="CV20517" i="26"/>
  <c r="CV20526" i="26"/>
  <c r="CV20568" i="26"/>
  <c r="CV20795" i="26"/>
  <c r="CV19894" i="26"/>
  <c r="CV19922" i="26"/>
  <c r="CV19941" i="26"/>
  <c r="CV19946" i="26"/>
  <c r="CV20011" i="26"/>
  <c r="CV20029" i="26"/>
  <c r="CV20043" i="26"/>
  <c r="CV20056" i="26"/>
  <c r="CV20512" i="26"/>
  <c r="BW15932" i="26"/>
  <c r="BP15932" i="26" s="1"/>
  <c r="BW15947" i="26"/>
  <c r="BP15947" i="26" s="1"/>
  <c r="BW15952" i="26"/>
  <c r="BP15952" i="26" s="1"/>
  <c r="BW16012" i="26"/>
  <c r="BP16012" i="26" s="1"/>
  <c r="BW16022" i="26"/>
  <c r="BP16022" i="26" s="1"/>
  <c r="BW16027" i="26"/>
  <c r="BP16027" i="26" s="1"/>
  <c r="BW16032" i="26"/>
  <c r="BP16032" i="26" s="1"/>
  <c r="BW16042" i="26"/>
  <c r="BP16042" i="26" s="1"/>
  <c r="BW16047" i="26"/>
  <c r="BP16047" i="26" s="1"/>
  <c r="BW16052" i="26"/>
  <c r="BP16052" i="26" s="1"/>
  <c r="BW16057" i="26"/>
  <c r="BP16057" i="26" s="1"/>
  <c r="BW16062" i="26"/>
  <c r="BP16062" i="26" s="1"/>
  <c r="BW16077" i="26"/>
  <c r="BP16077" i="26" s="1"/>
  <c r="CV19868" i="26"/>
  <c r="CV19881" i="26"/>
  <c r="CV19965" i="26"/>
  <c r="CV20016" i="26"/>
  <c r="CV20039" i="26"/>
  <c r="CV20044" i="26"/>
  <c r="CV20061" i="26"/>
  <c r="CV20098" i="26"/>
  <c r="CV20102" i="26"/>
  <c r="CV20125" i="26"/>
  <c r="CV20160" i="26"/>
  <c r="CV20165" i="26"/>
  <c r="CV20193" i="26"/>
  <c r="CV20229" i="26"/>
  <c r="CV20252" i="26"/>
  <c r="CV20271" i="26"/>
  <c r="CV20276" i="26"/>
  <c r="CV20281" i="26"/>
  <c r="CV20290" i="26"/>
  <c r="CV20389" i="26"/>
  <c r="CV20408" i="26"/>
  <c r="CV20427" i="26"/>
  <c r="CV20432" i="26"/>
  <c r="CV20465" i="26"/>
  <c r="CV20475" i="26"/>
  <c r="CV20480" i="26"/>
  <c r="CV20489" i="26"/>
  <c r="CV20494" i="26"/>
  <c r="CV20508" i="26"/>
  <c r="CV20513" i="26"/>
  <c r="CV20518" i="26"/>
  <c r="CV20527" i="26"/>
  <c r="CV20532" i="26"/>
  <c r="CV20617" i="26"/>
  <c r="CV20631" i="26"/>
  <c r="CV20653" i="26"/>
  <c r="CV20658" i="26"/>
  <c r="CV20668" i="26"/>
  <c r="CV20673" i="26"/>
  <c r="CV20678" i="26"/>
  <c r="CV20682" i="26"/>
  <c r="CV20726" i="26"/>
  <c r="CV20749" i="26"/>
  <c r="CV20764" i="26"/>
  <c r="CV20242" i="26"/>
  <c r="CV20246" i="26"/>
  <c r="CV20256" i="26"/>
  <c r="CV20261" i="26"/>
  <c r="CV20266" i="26"/>
  <c r="CV20274" i="26"/>
  <c r="CV20279" i="26"/>
  <c r="CV20284" i="26"/>
  <c r="CV20293" i="26"/>
  <c r="CV20312" i="26"/>
  <c r="CV20325" i="26"/>
  <c r="CV20343" i="26"/>
  <c r="CV20357" i="26"/>
  <c r="CV20384" i="26"/>
  <c r="CV20398" i="26"/>
  <c r="CV20453" i="26"/>
  <c r="CV20457" i="26"/>
  <c r="CV20479" i="26"/>
  <c r="CV20488" i="26"/>
  <c r="CV20493" i="26"/>
  <c r="CV20502" i="26"/>
  <c r="CV20511" i="26"/>
  <c r="CV20516" i="26"/>
  <c r="CV20535" i="26"/>
  <c r="CV20545" i="26"/>
  <c r="CV20558" i="26"/>
  <c r="CV20562" i="26"/>
  <c r="CV20580" i="26"/>
  <c r="CV20585" i="26"/>
  <c r="CV20590" i="26"/>
  <c r="CV20594" i="26"/>
  <c r="CV20626" i="26"/>
  <c r="CV20685" i="26"/>
  <c r="CV20689" i="26"/>
  <c r="CV20752" i="26"/>
  <c r="CV20775" i="26"/>
  <c r="CV20793" i="26"/>
  <c r="CV20815" i="26"/>
  <c r="CV20825" i="26"/>
  <c r="CV20834" i="26"/>
  <c r="CV20877" i="26"/>
  <c r="CV20882" i="26"/>
  <c r="CV20891" i="26"/>
  <c r="CV20896" i="26"/>
  <c r="CV20901" i="26"/>
  <c r="CV20989" i="26"/>
  <c r="CV21008" i="26"/>
  <c r="CV21056" i="26"/>
  <c r="CV21061" i="26"/>
  <c r="CV21083" i="26"/>
  <c r="CV21088" i="26"/>
  <c r="CV21097" i="26"/>
  <c r="CV21102" i="26"/>
  <c r="CV21159" i="26"/>
  <c r="CV21164" i="26"/>
  <c r="CV21205" i="26"/>
  <c r="CV21210" i="26"/>
  <c r="CV21232" i="26"/>
  <c r="CV21237" i="26"/>
  <c r="CV21251" i="26"/>
  <c r="CV21393" i="26"/>
  <c r="CV21398" i="26"/>
  <c r="CV21433" i="26"/>
  <c r="CV21438" i="26"/>
  <c r="CV21512" i="26"/>
  <c r="CV20958" i="26"/>
  <c r="CV21013" i="26"/>
  <c r="CV21022" i="26"/>
  <c r="CV21047" i="26"/>
  <c r="CV21150" i="26"/>
  <c r="CV21155" i="26"/>
  <c r="CV21498" i="26"/>
  <c r="CV21238" i="26"/>
  <c r="CV21359" i="26"/>
  <c r="CV21364" i="26"/>
  <c r="CV21369" i="26"/>
  <c r="CV20878" i="26"/>
  <c r="CV21048" i="26"/>
  <c r="CV21066" i="26"/>
  <c r="CV21121" i="26"/>
  <c r="CV21131" i="26"/>
  <c r="CV21206" i="26"/>
  <c r="CV21211" i="26"/>
  <c r="CV21484" i="26"/>
  <c r="CV20976" i="26"/>
  <c r="CV21171" i="26"/>
  <c r="CV21185" i="26"/>
  <c r="CV21198" i="26"/>
  <c r="CV21311" i="26"/>
  <c r="CV21339" i="26"/>
  <c r="CV21360" i="26"/>
  <c r="CV21365" i="26"/>
  <c r="CV21370" i="26"/>
  <c r="CV21494" i="26"/>
  <c r="CV20841" i="26"/>
  <c r="CV20855" i="26"/>
  <c r="CV20864" i="26"/>
  <c r="CV20926" i="26"/>
  <c r="CV20940" i="26"/>
  <c r="CV21024" i="26"/>
  <c r="CV21029" i="26"/>
  <c r="CV21034" i="26"/>
  <c r="CV21039" i="26"/>
  <c r="CV21044" i="26"/>
  <c r="CV21049" i="26"/>
  <c r="CV21109" i="26"/>
  <c r="CV21176" i="26"/>
  <c r="CV21190" i="26"/>
  <c r="CV21371" i="26"/>
  <c r="CV21390" i="26"/>
  <c r="CV21481" i="26"/>
  <c r="CV21543" i="26"/>
  <c r="CV20300" i="26"/>
  <c r="CV20341" i="26"/>
  <c r="CV20447" i="26"/>
  <c r="CV20482" i="26"/>
  <c r="CV20486" i="26"/>
  <c r="CV20491" i="26"/>
  <c r="CV20556" i="26"/>
  <c r="CV20565" i="26"/>
  <c r="CV20569" i="26"/>
  <c r="CV20601" i="26"/>
  <c r="CV20624" i="26"/>
  <c r="CV20750" i="26"/>
  <c r="CV20801" i="26"/>
  <c r="CV20851" i="26"/>
  <c r="CV20860" i="26"/>
  <c r="CV21025" i="26"/>
  <c r="CV21030" i="26"/>
  <c r="CV21035" i="26"/>
  <c r="CV21114" i="26"/>
  <c r="CV21153" i="26"/>
  <c r="CV21162" i="26"/>
  <c r="CV21167" i="26"/>
  <c r="CV21172" i="26"/>
  <c r="CV21177" i="26"/>
  <c r="CV21268" i="26"/>
  <c r="CV21286" i="26"/>
  <c r="CV21303" i="26"/>
  <c r="CV21467" i="26"/>
  <c r="CV20273" i="26"/>
  <c r="CV20346" i="26"/>
  <c r="CV20351" i="26"/>
  <c r="CV20428" i="26"/>
  <c r="CV20442" i="26"/>
  <c r="CV20620" i="26"/>
  <c r="CV20638" i="26"/>
  <c r="CV20760" i="26"/>
  <c r="CV20778" i="26"/>
  <c r="CV21418" i="26"/>
  <c r="CV20260" i="26"/>
  <c r="CV20333" i="26"/>
  <c r="CV20383" i="26"/>
  <c r="CV20438" i="26"/>
  <c r="CV20469" i="26"/>
  <c r="CV20474" i="26"/>
  <c r="CV20506" i="26"/>
  <c r="CV20510" i="26"/>
  <c r="CV20515" i="26"/>
  <c r="CV20529" i="26"/>
  <c r="CV20534" i="26"/>
  <c r="CV20575" i="26"/>
  <c r="CV20612" i="26"/>
  <c r="CV20616" i="26"/>
  <c r="CV20621" i="26"/>
  <c r="CV20643" i="26"/>
  <c r="CV20671" i="26"/>
  <c r="CV20676" i="26"/>
  <c r="CV20680" i="26"/>
  <c r="CV20702" i="26"/>
  <c r="CV20711" i="26"/>
  <c r="CV20721" i="26"/>
  <c r="CV20734" i="26"/>
  <c r="CV20738" i="26"/>
  <c r="CV20756" i="26"/>
  <c r="CV20766" i="26"/>
  <c r="CV20771" i="26"/>
  <c r="CV20788" i="26"/>
  <c r="CV20797" i="26"/>
  <c r="CV20802" i="26"/>
  <c r="CV20819" i="26"/>
  <c r="CV20838" i="26"/>
  <c r="CV20918" i="26"/>
  <c r="CV20923" i="26"/>
  <c r="CV20932" i="26"/>
  <c r="CV21003" i="26"/>
  <c r="CV21026" i="26"/>
  <c r="CV21082" i="26"/>
  <c r="CV21087" i="26"/>
  <c r="CV21096" i="26"/>
  <c r="CV21101" i="26"/>
  <c r="CV21115" i="26"/>
  <c r="CV21149" i="26"/>
  <c r="CV21154" i="26"/>
  <c r="CV21209" i="26"/>
  <c r="CV21222" i="26"/>
  <c r="CV21236" i="26"/>
  <c r="CV21246" i="26"/>
  <c r="CV21287" i="26"/>
  <c r="CV21406" i="26"/>
  <c r="CV21423" i="26"/>
  <c r="CV21432" i="26"/>
  <c r="CV21442" i="26"/>
  <c r="CV21451" i="26"/>
  <c r="CV21521" i="26"/>
  <c r="CV20809" i="26"/>
  <c r="CV20822" i="26"/>
  <c r="CV20840" i="26"/>
  <c r="CV20853" i="26"/>
  <c r="CV20858" i="26"/>
  <c r="CV20867" i="26"/>
  <c r="CV20894" i="26"/>
  <c r="CV20899" i="26"/>
  <c r="CV20908" i="26"/>
  <c r="CV20925" i="26"/>
  <c r="CV20930" i="26"/>
  <c r="CV20953" i="26"/>
  <c r="CV20966" i="26"/>
  <c r="CV20983" i="26"/>
  <c r="CV20988" i="26"/>
  <c r="CV21002" i="26"/>
  <c r="CV21028" i="26"/>
  <c r="CV21042" i="26"/>
  <c r="CV21055" i="26"/>
  <c r="CV21060" i="26"/>
  <c r="CV21076" i="26"/>
  <c r="CV21081" i="26"/>
  <c r="CV21117" i="26"/>
  <c r="CV21125" i="26"/>
  <c r="CV21144" i="26"/>
  <c r="CV21179" i="26"/>
  <c r="CV21204" i="26"/>
  <c r="CV21240" i="26"/>
  <c r="CV21253" i="26"/>
  <c r="CV21280" i="26"/>
  <c r="CV21293" i="26"/>
  <c r="CV21310" i="26"/>
  <c r="CV21333" i="26"/>
  <c r="CV21338" i="26"/>
  <c r="CV21373" i="26"/>
  <c r="CV21378" i="26"/>
  <c r="CV21383" i="26"/>
  <c r="CV21392" i="26"/>
  <c r="CV21397" i="26"/>
  <c r="CV21417" i="26"/>
  <c r="CV21440" i="26"/>
  <c r="CV21453" i="26"/>
  <c r="CV21479" i="26"/>
  <c r="CV21506" i="26"/>
  <c r="CV21529" i="26"/>
  <c r="CV21534" i="26"/>
  <c r="CV21557" i="26"/>
  <c r="CV21562" i="26"/>
  <c r="CV21611" i="26"/>
  <c r="CV21616" i="26"/>
  <c r="CV21625" i="26"/>
  <c r="CV21712" i="26"/>
  <c r="CV21744" i="26"/>
  <c r="CV21763" i="26"/>
  <c r="CV21842" i="26"/>
  <c r="CV21860" i="26"/>
  <c r="CV21906" i="26"/>
  <c r="CV21911" i="26"/>
  <c r="CV21916" i="26"/>
  <c r="CV21966" i="26"/>
  <c r="CV22004" i="26"/>
  <c r="CV22023" i="26"/>
  <c r="CV22046" i="26"/>
  <c r="CV21493" i="26"/>
  <c r="CV21507" i="26"/>
  <c r="CV21563" i="26"/>
  <c r="CV21590" i="26"/>
  <c r="CV21607" i="26"/>
  <c r="CV21612" i="26"/>
  <c r="CV21621" i="26"/>
  <c r="CV21626" i="26"/>
  <c r="CV21630" i="26"/>
  <c r="CV21656" i="26"/>
  <c r="CV21661" i="26"/>
  <c r="CV21666" i="26"/>
  <c r="CV21684" i="26"/>
  <c r="CV21694" i="26"/>
  <c r="CV21745" i="26"/>
  <c r="CV21792" i="26"/>
  <c r="CV21801" i="26"/>
  <c r="CV21810" i="26"/>
  <c r="CV21815" i="26"/>
  <c r="CV21843" i="26"/>
  <c r="CV21884" i="26"/>
  <c r="CV21893" i="26"/>
  <c r="CV21897" i="26"/>
  <c r="CV21902" i="26"/>
  <c r="CV21907" i="26"/>
  <c r="CV21912" i="26"/>
  <c r="CV21986" i="26"/>
  <c r="CV21990" i="26"/>
  <c r="CV22005" i="26"/>
  <c r="CV22024" i="26"/>
  <c r="CV22097" i="26"/>
  <c r="CV21577" i="26"/>
  <c r="CV21586" i="26"/>
  <c r="CV21608" i="26"/>
  <c r="CV21631" i="26"/>
  <c r="CV21640" i="26"/>
  <c r="CV21657" i="26"/>
  <c r="CV21662" i="26"/>
  <c r="CV21714" i="26"/>
  <c r="CV21723" i="26"/>
  <c r="CV21793" i="26"/>
  <c r="CV21797" i="26"/>
  <c r="CV21802" i="26"/>
  <c r="CV21866" i="26"/>
  <c r="CV22025" i="26"/>
  <c r="CV22067" i="26"/>
  <c r="CV22076" i="26"/>
  <c r="CV21499" i="26"/>
  <c r="CV21517" i="26"/>
  <c r="CV21554" i="26"/>
  <c r="CV21559" i="26"/>
  <c r="CV21587" i="26"/>
  <c r="CV21649" i="26"/>
  <c r="CV21742" i="26"/>
  <c r="CV21880" i="26"/>
  <c r="CV22048" i="26"/>
  <c r="CV21724" i="26"/>
  <c r="CV21775" i="26"/>
  <c r="CV21849" i="26"/>
  <c r="CV21978" i="26"/>
  <c r="CV22072" i="26"/>
  <c r="CV20892" i="26"/>
  <c r="CV20897" i="26"/>
  <c r="CV20986" i="26"/>
  <c r="CV21040" i="26"/>
  <c r="CV21111" i="26"/>
  <c r="CV21160" i="26"/>
  <c r="CV21278" i="26"/>
  <c r="CV21283" i="26"/>
  <c r="CV21304" i="26"/>
  <c r="CV21308" i="26"/>
  <c r="CV21313" i="26"/>
  <c r="CV21327" i="26"/>
  <c r="CV21331" i="26"/>
  <c r="CV21367" i="26"/>
  <c r="CV21376" i="26"/>
  <c r="CV21532" i="26"/>
  <c r="CV21569" i="26"/>
  <c r="CV21614" i="26"/>
  <c r="CV21619" i="26"/>
  <c r="CV21858" i="26"/>
  <c r="CV21964" i="26"/>
  <c r="CV21969" i="26"/>
  <c r="CV22044" i="26"/>
  <c r="CV22049" i="26"/>
  <c r="CV20808" i="26"/>
  <c r="CV20875" i="26"/>
  <c r="CV20952" i="26"/>
  <c r="CV20973" i="26"/>
  <c r="CV21124" i="26"/>
  <c r="CV21138" i="26"/>
  <c r="CV21199" i="26"/>
  <c r="CV21216" i="26"/>
  <c r="CV21260" i="26"/>
  <c r="CV21265" i="26"/>
  <c r="CV21270" i="26"/>
  <c r="CV21322" i="26"/>
  <c r="CV21362" i="26"/>
  <c r="CV21434" i="26"/>
  <c r="CV21460" i="26"/>
  <c r="CV21487" i="26"/>
  <c r="CV21496" i="26"/>
  <c r="CV21500" i="26"/>
  <c r="CV21514" i="26"/>
  <c r="CV21523" i="26"/>
  <c r="CV21528" i="26"/>
  <c r="CV21533" i="26"/>
  <c r="CV21601" i="26"/>
  <c r="CV21650" i="26"/>
  <c r="CV21654" i="26"/>
  <c r="CV21659" i="26"/>
  <c r="CV21701" i="26"/>
  <c r="CV21706" i="26"/>
  <c r="CV21711" i="26"/>
  <c r="CV21752" i="26"/>
  <c r="CV21757" i="26"/>
  <c r="CV21823" i="26"/>
  <c r="CV21828" i="26"/>
  <c r="CV21841" i="26"/>
  <c r="CV21859" i="26"/>
  <c r="CV21882" i="26"/>
  <c r="CV21915" i="26"/>
  <c r="CV21924" i="26"/>
  <c r="CV21946" i="26"/>
  <c r="CV21960" i="26"/>
  <c r="CV21965" i="26"/>
  <c r="CV21984" i="26"/>
  <c r="CV22027" i="26"/>
  <c r="CV22036" i="26"/>
  <c r="CV22054" i="26"/>
  <c r="CV22087" i="26"/>
  <c r="CV22104" i="26"/>
  <c r="CV22118" i="26"/>
  <c r="CV20848" i="26"/>
  <c r="CV20920" i="26"/>
  <c r="CV21010" i="26"/>
  <c r="CV21027" i="26"/>
  <c r="CV21104" i="26"/>
  <c r="CV21235" i="26"/>
  <c r="CV21292" i="26"/>
  <c r="CV21309" i="26"/>
  <c r="CV21314" i="26"/>
  <c r="CV21328" i="26"/>
  <c r="CV21350" i="26"/>
  <c r="CV21387" i="26"/>
  <c r="CV21401" i="26"/>
  <c r="CV21421" i="26"/>
  <c r="CV21426" i="26"/>
  <c r="CV21435" i="26"/>
  <c r="CV21492" i="26"/>
  <c r="CV21501" i="26"/>
  <c r="CV21519" i="26"/>
  <c r="CV21524" i="26"/>
  <c r="CV21538" i="26"/>
  <c r="CV21575" i="26"/>
  <c r="CV21584" i="26"/>
  <c r="CV21606" i="26"/>
  <c r="CV21629" i="26"/>
  <c r="CV21634" i="26"/>
  <c r="CV21638" i="26"/>
  <c r="CV21655" i="26"/>
  <c r="CV21702" i="26"/>
  <c r="CV21707" i="26"/>
  <c r="CV21721" i="26"/>
  <c r="CV21777" i="26"/>
  <c r="CV21809" i="26"/>
  <c r="CV21814" i="26"/>
  <c r="CV21837" i="26"/>
  <c r="CV21846" i="26"/>
  <c r="CV21901" i="26"/>
  <c r="CV22018" i="26"/>
  <c r="CV22032" i="26"/>
  <c r="CV22041" i="26"/>
  <c r="CV21669" i="26"/>
  <c r="CV21782" i="26"/>
  <c r="CV21852" i="26"/>
  <c r="CV21865" i="26"/>
  <c r="CV21904" i="26"/>
  <c r="CV21909" i="26"/>
  <c r="CV21953" i="26"/>
  <c r="CV22007" i="26"/>
  <c r="CV22012" i="26"/>
  <c r="CV21674" i="26"/>
  <c r="CV21683" i="26"/>
  <c r="CV21688" i="26"/>
  <c r="CV21696" i="26"/>
  <c r="CV21700" i="26"/>
  <c r="CV21705" i="26"/>
  <c r="CV21713" i="26"/>
  <c r="CV21727" i="26"/>
  <c r="CV21731" i="26"/>
  <c r="CV21751" i="26"/>
  <c r="CV21774" i="26"/>
  <c r="CV21778" i="26"/>
  <c r="CV21800" i="26"/>
  <c r="CV21840" i="26"/>
  <c r="CV21848" i="26"/>
  <c r="CV21857" i="26"/>
  <c r="CV21870" i="26"/>
  <c r="CV21879" i="26"/>
  <c r="CV21896" i="26"/>
  <c r="CV21905" i="26"/>
  <c r="CV21910" i="26"/>
  <c r="CV21919" i="26"/>
  <c r="CV21954" i="26"/>
  <c r="CV21958" i="26"/>
  <c r="CV21981" i="26"/>
  <c r="CV22008" i="26"/>
  <c r="CV22013" i="26"/>
  <c r="CV22017" i="26"/>
  <c r="CV22061" i="26"/>
  <c r="CV22066" i="26"/>
  <c r="CV22108" i="26"/>
  <c r="CV22100" i="26"/>
  <c r="CV22105" i="26"/>
  <c r="CV21663" i="26"/>
  <c r="CV21672" i="26"/>
  <c r="CV21677" i="26"/>
  <c r="CV21686" i="26"/>
  <c r="CV21691" i="26"/>
  <c r="CV21734" i="26"/>
  <c r="CV21746" i="26"/>
  <c r="CV21772" i="26"/>
  <c r="CV21781" i="26"/>
  <c r="CV21790" i="26"/>
  <c r="CV21803" i="26"/>
  <c r="CV21811" i="26"/>
  <c r="CV21816" i="26"/>
  <c r="CV21821" i="26"/>
  <c r="CV21830" i="26"/>
  <c r="CV21834" i="26"/>
  <c r="CV21851" i="26"/>
  <c r="CV21873" i="26"/>
  <c r="CV21886" i="26"/>
  <c r="CV21913" i="26"/>
  <c r="CV21926" i="26"/>
  <c r="CV21952" i="26"/>
  <c r="CV21956" i="26"/>
  <c r="CV21961" i="26"/>
  <c r="CV21988" i="26"/>
  <c r="CV21997" i="26"/>
  <c r="CV22011" i="26"/>
  <c r="CV22020" i="26"/>
  <c r="CV22050" i="26"/>
  <c r="CV22059" i="26"/>
  <c r="CV22064" i="26"/>
  <c r="CV22069" i="26"/>
  <c r="CV22083" i="26"/>
  <c r="CV22094" i="26"/>
  <c r="CV22101" i="26"/>
  <c r="CV22111" i="26"/>
  <c r="CV21664" i="26"/>
  <c r="CV21708" i="26"/>
  <c r="CV21768" i="26"/>
  <c r="CV21817" i="26"/>
  <c r="CV21922" i="26"/>
  <c r="CV21948" i="26"/>
  <c r="CV22002" i="26"/>
  <c r="CV22051" i="26"/>
  <c r="CV22074" i="26"/>
  <c r="CV22107" i="26"/>
  <c r="BW16048" i="26"/>
  <c r="BP16048" i="26" s="1"/>
  <c r="BW16037" i="26"/>
  <c r="BP16037" i="26" s="1"/>
  <c r="BW15971" i="26"/>
  <c r="BP15971" i="26" s="1"/>
  <c r="BW16076" i="26"/>
  <c r="BP16076" i="26" s="1"/>
  <c r="BW15999" i="26"/>
  <c r="BP15999" i="26" s="1"/>
  <c r="BW15939" i="26"/>
  <c r="BP15939" i="26" s="1"/>
  <c r="BW16009" i="26"/>
  <c r="BP16009" i="26" s="1"/>
  <c r="BW15950" i="26"/>
  <c r="BP15950" i="26" s="1"/>
  <c r="BW15985" i="26"/>
  <c r="BP15985" i="26" s="1"/>
  <c r="AU10005" i="26"/>
  <c r="AN10005" i="26" s="1"/>
  <c r="CV19824" i="26"/>
  <c r="CV21036" i="26"/>
  <c r="CV21263" i="26"/>
  <c r="CV22112" i="26"/>
  <c r="CV20063" i="26"/>
  <c r="CV20471" i="26"/>
  <c r="CV20604" i="26"/>
  <c r="CV20783" i="26"/>
  <c r="CV20902" i="26"/>
  <c r="CV21046" i="26"/>
  <c r="CV21570" i="26"/>
  <c r="CV21589" i="26"/>
  <c r="CV21680" i="26"/>
  <c r="CV19834" i="26"/>
  <c r="CV19866" i="26"/>
  <c r="CV19907" i="26"/>
  <c r="CV20066" i="26"/>
  <c r="CV20394" i="26"/>
  <c r="CV20530" i="26"/>
  <c r="CV20761" i="26"/>
  <c r="CV20777" i="26"/>
  <c r="CV20865" i="26"/>
  <c r="CV20938" i="26"/>
  <c r="CV20944" i="26"/>
  <c r="CV21107" i="26"/>
  <c r="CV21225" i="26"/>
  <c r="CV21932" i="26"/>
  <c r="CV19886" i="26"/>
  <c r="CV19969" i="26"/>
  <c r="CV20170" i="26"/>
  <c r="CV20292" i="26"/>
  <c r="CV20385" i="26"/>
  <c r="CV20600" i="26"/>
  <c r="CV20698" i="26"/>
  <c r="CV20821" i="26"/>
  <c r="CV21230" i="26"/>
  <c r="CV21319" i="26"/>
  <c r="CV21330" i="26"/>
  <c r="CV21341" i="26"/>
  <c r="CV21472" i="26"/>
  <c r="CV21504" i="26"/>
  <c r="CV21515" i="26"/>
  <c r="CV21526" i="26"/>
  <c r="CV21689" i="26"/>
  <c r="CV21769" i="26"/>
  <c r="CV19830" i="26"/>
  <c r="CV19845" i="26"/>
  <c r="CV19928" i="26"/>
  <c r="CV20060" i="26"/>
  <c r="CV20236" i="26"/>
  <c r="CV20275" i="26"/>
  <c r="CV20334" i="26"/>
  <c r="CV20476" i="26"/>
  <c r="CV20642" i="26"/>
  <c r="CV20691" i="26"/>
  <c r="CV20740" i="26"/>
  <c r="CV20824" i="26"/>
  <c r="CV20919" i="26"/>
  <c r="CV20980" i="26"/>
  <c r="CV21078" i="26"/>
  <c r="CV21090" i="26"/>
  <c r="CV21132" i="26"/>
  <c r="CV21281" i="26"/>
  <c r="CV21555" i="26"/>
  <c r="CV21578" i="26"/>
  <c r="CV21624" i="26"/>
  <c r="CV21676" i="26"/>
  <c r="CV21766" i="26"/>
  <c r="CV21923" i="26"/>
  <c r="CV21972" i="26"/>
  <c r="CV21188" i="26"/>
  <c r="CV21249" i="26"/>
  <c r="CV21305" i="26"/>
  <c r="CV21361" i="26"/>
  <c r="CV21428" i="26"/>
  <c r="CV21536" i="26"/>
  <c r="CV21571" i="26"/>
  <c r="CV21617" i="26"/>
  <c r="CV21668" i="26"/>
  <c r="CV21771" i="26"/>
  <c r="CV21874" i="26"/>
  <c r="CV21935" i="26"/>
  <c r="CV21991" i="26"/>
  <c r="CV22047" i="26"/>
  <c r="CV22114" i="26"/>
  <c r="CV19984" i="26"/>
  <c r="CV20180" i="26"/>
  <c r="CV20376" i="26"/>
  <c r="CV20572" i="26"/>
  <c r="CV20768" i="26"/>
  <c r="CV20812" i="26"/>
  <c r="CV20910" i="26"/>
  <c r="CV20955" i="26"/>
  <c r="CV21011" i="26"/>
  <c r="CV21067" i="26"/>
  <c r="CV21134" i="26"/>
  <c r="CV21242" i="26"/>
  <c r="CV21277" i="26"/>
  <c r="CV21323" i="26"/>
  <c r="CV21374" i="26"/>
  <c r="CV21477" i="26"/>
  <c r="CV21580" i="26"/>
  <c r="CV21641" i="26"/>
  <c r="CV21697" i="26"/>
  <c r="CV21753" i="26"/>
  <c r="CV21820" i="26"/>
  <c r="CV21928" i="26"/>
  <c r="CV21963" i="26"/>
  <c r="CV22009" i="26"/>
  <c r="CV22060" i="26"/>
  <c r="BW15937" i="26"/>
  <c r="BP15937" i="26" s="1"/>
  <c r="BW15951" i="26"/>
  <c r="BP15951" i="26" s="1"/>
  <c r="BW15972" i="26"/>
  <c r="BP15972" i="26" s="1"/>
  <c r="BW15979" i="26"/>
  <c r="BP15979" i="26" s="1"/>
  <c r="BW15986" i="26"/>
  <c r="BP15986" i="26" s="1"/>
  <c r="BW15993" i="26"/>
  <c r="BP15993" i="26" s="1"/>
  <c r="BW16021" i="26"/>
  <c r="BP16021" i="26" s="1"/>
  <c r="BW16035" i="26"/>
  <c r="BP16035" i="26" s="1"/>
  <c r="BW16049" i="26"/>
  <c r="BP16049" i="26" s="1"/>
  <c r="BW16056" i="26"/>
  <c r="BP16056" i="26" s="1"/>
  <c r="BW16063" i="26"/>
  <c r="BP16063" i="26" s="1"/>
  <c r="BW16070" i="26"/>
  <c r="BP16070" i="26" s="1"/>
  <c r="BW15933" i="26"/>
  <c r="BP15933" i="26" s="1"/>
  <c r="BW15935" i="26"/>
  <c r="BP15935" i="26" s="1"/>
  <c r="BW16026" i="26"/>
  <c r="BP16026" i="26" s="1"/>
  <c r="BW15955" i="26"/>
  <c r="BP15955" i="26" s="1"/>
  <c r="BW16040" i="26"/>
  <c r="BP16040" i="26" s="1"/>
  <c r="BW16053" i="26"/>
  <c r="BP16053" i="26" s="1"/>
  <c r="BW15942" i="26"/>
  <c r="BP15942" i="26" s="1"/>
  <c r="BW15969" i="26"/>
  <c r="BP15969" i="26" s="1"/>
  <c r="BW16000" i="26"/>
  <c r="BP16000" i="26" s="1"/>
  <c r="BW15956" i="26"/>
  <c r="BP15956" i="26" s="1"/>
  <c r="BW16044" i="26"/>
  <c r="BP16044" i="26" s="1"/>
  <c r="BW16071" i="26"/>
  <c r="BP16071" i="26" s="1"/>
  <c r="BW15961" i="26"/>
  <c r="BP15961" i="26" s="1"/>
  <c r="BW15983" i="26"/>
  <c r="BP15983" i="26" s="1"/>
  <c r="BW16045" i="26"/>
  <c r="BP16045" i="26" s="1"/>
  <c r="BW16054" i="26"/>
  <c r="BP16054" i="26" s="1"/>
  <c r="BW16067" i="26"/>
  <c r="BP16067" i="26" s="1"/>
  <c r="BW16001" i="26"/>
  <c r="BP16001" i="26" s="1"/>
  <c r="BW16014" i="26"/>
  <c r="BP16014" i="26" s="1"/>
  <c r="BW16058" i="26"/>
  <c r="BP16058" i="26" s="1"/>
  <c r="BW15934" i="26"/>
  <c r="BP15934" i="26" s="1"/>
  <c r="BW15943" i="26"/>
  <c r="BP15943" i="26" s="1"/>
  <c r="BW15948" i="26"/>
  <c r="BP15948" i="26" s="1"/>
  <c r="BW15997" i="26"/>
  <c r="BP15997" i="26" s="1"/>
  <c r="BW16019" i="26"/>
  <c r="BP16019" i="26" s="1"/>
  <c r="BW16028" i="26"/>
  <c r="BP16028" i="26" s="1"/>
  <c r="BW16059" i="26"/>
  <c r="BP16059" i="26" s="1"/>
  <c r="BW15962" i="26"/>
  <c r="BP15962" i="26" s="1"/>
  <c r="BW16015" i="26"/>
  <c r="BP16015" i="26" s="1"/>
  <c r="BW16046" i="26"/>
  <c r="BP16046" i="26" s="1"/>
  <c r="BW16068" i="26"/>
  <c r="BP16068" i="26" s="1"/>
  <c r="BW15944" i="26"/>
  <c r="BP15944" i="26" s="1"/>
  <c r="BW16020" i="26"/>
  <c r="BP16020" i="26" s="1"/>
  <c r="BW16033" i="26"/>
  <c r="BP16033" i="26" s="1"/>
  <c r="BW16072" i="26"/>
  <c r="BP16072" i="26" s="1"/>
  <c r="BW15998" i="26"/>
  <c r="BP15998" i="26" s="1"/>
  <c r="BW16007" i="26"/>
  <c r="BP16007" i="26" s="1"/>
  <c r="BW16011" i="26"/>
  <c r="BP16011" i="26" s="1"/>
  <c r="BW16029" i="26"/>
  <c r="BP16029" i="26" s="1"/>
  <c r="BW16060" i="26"/>
  <c r="BP16060" i="26" s="1"/>
  <c r="BW16073" i="26"/>
  <c r="BP16073" i="26" s="1"/>
  <c r="BW15967" i="26"/>
  <c r="BP15967" i="26" s="1"/>
  <c r="BW15976" i="26"/>
  <c r="BP15976" i="26" s="1"/>
  <c r="BW16002" i="26"/>
  <c r="BP16002" i="26" s="1"/>
  <c r="BW16025" i="26"/>
  <c r="BP16025" i="26" s="1"/>
  <c r="BW16034" i="26"/>
  <c r="BP16034" i="26" s="1"/>
  <c r="BW15964" i="26"/>
  <c r="BP15964" i="26" s="1"/>
  <c r="BW15968" i="26"/>
  <c r="BP15968" i="26" s="1"/>
  <c r="BW15974" i="26"/>
  <c r="BP15974" i="26" s="1"/>
  <c r="BW15975" i="26"/>
  <c r="BP15975" i="26" s="1"/>
  <c r="BW15982" i="26"/>
  <c r="BP15982" i="26" s="1"/>
  <c r="BW15988" i="26"/>
  <c r="BP15988" i="26" s="1"/>
  <c r="BW15965" i="26"/>
  <c r="BP15965" i="26" s="1"/>
  <c r="BW15989" i="26"/>
  <c r="BP15989" i="26" s="1"/>
  <c r="BW15990" i="26"/>
  <c r="BP15990" i="26" s="1"/>
  <c r="BW15977" i="26"/>
  <c r="BP15977" i="26" s="1"/>
  <c r="BW15970" i="26"/>
  <c r="BP15970" i="26" s="1"/>
  <c r="BW15987" i="26"/>
  <c r="BP15987" i="26" s="1"/>
  <c r="BW15984" i="26"/>
  <c r="BP15984" i="26" s="1"/>
  <c r="BW15958" i="26"/>
  <c r="BP15958" i="26" s="1"/>
  <c r="BW15957" i="26"/>
  <c r="BP15957" i="26" s="1"/>
  <c r="BW15949" i="26"/>
  <c r="BP15949" i="26" s="1"/>
  <c r="BW15946" i="26"/>
  <c r="BP15946" i="26" s="1"/>
  <c r="BW15960" i="26"/>
  <c r="BP15960" i="26" s="1"/>
  <c r="BW15953" i="26"/>
  <c r="BP15953" i="26" s="1"/>
  <c r="BW15941" i="26"/>
  <c r="BP15941" i="26" s="1"/>
  <c r="BW15936" i="26"/>
  <c r="BP15936" i="26" s="1"/>
  <c r="BW16017" i="26"/>
  <c r="BP16017" i="26" s="1"/>
  <c r="BW15992" i="26"/>
  <c r="BP15992" i="26" s="1"/>
  <c r="L14" i="26" l="1"/>
  <c r="BS15657" i="26"/>
  <c r="BW15657" i="26" l="1"/>
  <c r="BS15418" i="26"/>
  <c r="BR15418" i="26"/>
  <c r="BT15418" i="26" l="1"/>
  <c r="BP15040" i="26"/>
  <c r="BP15039" i="26"/>
  <c r="BP15038" i="26"/>
  <c r="BP15037" i="26"/>
  <c r="BP15036" i="26"/>
  <c r="BP15035" i="26"/>
  <c r="BP15034" i="26"/>
  <c r="BP15033" i="26"/>
  <c r="BP15032" i="26"/>
  <c r="BP15031" i="26"/>
  <c r="BP15030" i="26"/>
  <c r="BP15029" i="26"/>
  <c r="BP15028" i="26"/>
  <c r="BP15027" i="26"/>
  <c r="BP15026" i="26"/>
  <c r="BP15025" i="26"/>
  <c r="BP15024" i="26"/>
  <c r="BP15023" i="26"/>
  <c r="BP15022" i="26"/>
  <c r="BP15021" i="26"/>
  <c r="BP15020" i="26"/>
  <c r="BP15019" i="26"/>
  <c r="BP15018" i="26"/>
  <c r="BP15017" i="26"/>
  <c r="BP15016" i="26"/>
  <c r="BP15015" i="26"/>
  <c r="BP15014" i="26"/>
  <c r="BP15013" i="26"/>
  <c r="BP15012" i="26"/>
  <c r="BP15011" i="26"/>
  <c r="BP15010" i="26"/>
  <c r="BP15009" i="26"/>
  <c r="BP15008" i="26"/>
  <c r="BP15007" i="26"/>
  <c r="BP15006" i="26"/>
  <c r="BP15005" i="26"/>
  <c r="BP15004" i="26"/>
  <c r="BP15003" i="26"/>
  <c r="BP15002" i="26"/>
  <c r="BP15001" i="26"/>
  <c r="BP14985" i="26"/>
  <c r="BP14984" i="26"/>
  <c r="BP14983" i="26"/>
  <c r="BP14982" i="26"/>
  <c r="BP14981" i="26"/>
  <c r="BP14980" i="26"/>
  <c r="BP14979" i="26"/>
  <c r="BP14978" i="26"/>
  <c r="BP14977" i="26"/>
  <c r="BP14976" i="26"/>
  <c r="BP14975" i="26"/>
  <c r="BP14974" i="26"/>
  <c r="BP14973" i="26"/>
  <c r="BP14972" i="26"/>
  <c r="BP14971" i="26"/>
  <c r="BP14955" i="26"/>
  <c r="BP14954" i="26"/>
  <c r="BP14953" i="26"/>
  <c r="BP14952" i="26"/>
  <c r="BP14951" i="26"/>
  <c r="BP14950" i="26"/>
  <c r="BP14949" i="26"/>
  <c r="BP14948" i="26"/>
  <c r="BP14947" i="26"/>
  <c r="BP14946" i="26"/>
  <c r="BP14945" i="26"/>
  <c r="BP14944" i="26"/>
  <c r="BP14943" i="26"/>
  <c r="BP14942" i="26"/>
  <c r="BP14941" i="26"/>
  <c r="BT14941" i="26"/>
  <c r="BS14941" i="26"/>
  <c r="R2977" i="26"/>
  <c r="R2976" i="26"/>
  <c r="R2975" i="26"/>
  <c r="R2974" i="26"/>
  <c r="BU14941" i="26" l="1"/>
  <c r="DM28772" i="26"/>
  <c r="DN28772" i="26"/>
  <c r="DM28773" i="26"/>
  <c r="DN28773" i="26"/>
  <c r="DM28774" i="26"/>
  <c r="DN28774" i="26"/>
  <c r="DK28774" i="26" s="1"/>
  <c r="DM28775" i="26"/>
  <c r="DN28775" i="26"/>
  <c r="DM28776" i="26"/>
  <c r="DN28776" i="26"/>
  <c r="DM28777" i="26"/>
  <c r="DN28777" i="26"/>
  <c r="DM28778" i="26"/>
  <c r="DN28778" i="26"/>
  <c r="DK28778" i="26" s="1"/>
  <c r="DO27292" i="26"/>
  <c r="DO27293" i="26"/>
  <c r="DO27294" i="26"/>
  <c r="DO27295" i="26"/>
  <c r="DO27296" i="26"/>
  <c r="DO27297" i="26"/>
  <c r="DO27298" i="26"/>
  <c r="DO27299" i="26"/>
  <c r="DO27300" i="26"/>
  <c r="DO27301" i="26"/>
  <c r="DO27302" i="26"/>
  <c r="DO27303" i="26"/>
  <c r="DO27304" i="26"/>
  <c r="DO27305" i="26"/>
  <c r="DO27306" i="26"/>
  <c r="DO27307" i="26"/>
  <c r="DO27308" i="26"/>
  <c r="DO27309" i="26"/>
  <c r="DO27310" i="26"/>
  <c r="DO27311" i="26"/>
  <c r="DO27312" i="26"/>
  <c r="DO27313" i="26"/>
  <c r="DO27314" i="26"/>
  <c r="DO27315" i="26"/>
  <c r="DO27316" i="26"/>
  <c r="DO27317" i="26"/>
  <c r="DO27318" i="26"/>
  <c r="DO27319" i="26"/>
  <c r="DO27320" i="26"/>
  <c r="DO27321" i="26"/>
  <c r="DO27322" i="26"/>
  <c r="DO27323" i="26"/>
  <c r="DO27324" i="26"/>
  <c r="DO27325" i="26"/>
  <c r="DO27326" i="26"/>
  <c r="DO27327" i="26"/>
  <c r="DO27328" i="26"/>
  <c r="DO27329" i="26"/>
  <c r="DO27330" i="26"/>
  <c r="DO27331" i="26"/>
  <c r="DO27332" i="26"/>
  <c r="DO27333" i="26"/>
  <c r="DO27334" i="26"/>
  <c r="DO27335" i="26"/>
  <c r="DO27336" i="26"/>
  <c r="DO27337" i="26"/>
  <c r="DO27338" i="26"/>
  <c r="DO27339" i="26"/>
  <c r="DO27340" i="26"/>
  <c r="DO27341" i="26"/>
  <c r="DO27342" i="26"/>
  <c r="DO27343" i="26"/>
  <c r="DO27344" i="26"/>
  <c r="DO27345" i="26"/>
  <c r="DO27346" i="26"/>
  <c r="DO27347" i="26"/>
  <c r="DO27348" i="26"/>
  <c r="DO27349" i="26"/>
  <c r="DO27350" i="26"/>
  <c r="DO27351" i="26"/>
  <c r="DO27352" i="26"/>
  <c r="DO27353" i="26"/>
  <c r="DO27354" i="26"/>
  <c r="DO27355" i="26"/>
  <c r="DO27356" i="26"/>
  <c r="DO27357" i="26"/>
  <c r="DO27358" i="26"/>
  <c r="DO27359" i="26"/>
  <c r="DO27360" i="26"/>
  <c r="DO27361" i="26"/>
  <c r="DO27362" i="26"/>
  <c r="DO27363" i="26"/>
  <c r="DO27364" i="26"/>
  <c r="DO27365" i="26"/>
  <c r="DO27366" i="26"/>
  <c r="DO27367" i="26"/>
  <c r="DO27368" i="26"/>
  <c r="DO27369" i="26"/>
  <c r="DO27370" i="26"/>
  <c r="DO27371" i="26"/>
  <c r="DO27372" i="26"/>
  <c r="DO27373" i="26"/>
  <c r="DO27374" i="26"/>
  <c r="DO27375" i="26"/>
  <c r="DO27376" i="26"/>
  <c r="DO27377" i="26"/>
  <c r="DO27378" i="26"/>
  <c r="DO27379" i="26"/>
  <c r="DO27380" i="26"/>
  <c r="DO27381" i="26"/>
  <c r="DO27382" i="26"/>
  <c r="DO27383" i="26"/>
  <c r="DO27384" i="26"/>
  <c r="DO27385" i="26"/>
  <c r="DO27386" i="26"/>
  <c r="DO27387" i="26"/>
  <c r="DO27388" i="26"/>
  <c r="DO27389" i="26"/>
  <c r="DO27390" i="26"/>
  <c r="DO27391" i="26"/>
  <c r="DO27392" i="26"/>
  <c r="DO27393" i="26"/>
  <c r="DO27394" i="26"/>
  <c r="DO27395" i="26"/>
  <c r="DO27396" i="26"/>
  <c r="DO27397" i="26"/>
  <c r="DO27398" i="26"/>
  <c r="DO27399" i="26"/>
  <c r="DO27400" i="26"/>
  <c r="DO27401" i="26"/>
  <c r="DO27402" i="26"/>
  <c r="DO27403" i="26"/>
  <c r="DO27404" i="26"/>
  <c r="DO27405" i="26"/>
  <c r="DO27406" i="26"/>
  <c r="DO27407" i="26"/>
  <c r="DO27408" i="26"/>
  <c r="DO27409" i="26"/>
  <c r="DO27410" i="26"/>
  <c r="DO27411" i="26"/>
  <c r="DO27412" i="26"/>
  <c r="DO27413" i="26"/>
  <c r="DO27414" i="26"/>
  <c r="DO27415" i="26"/>
  <c r="DO27416" i="26"/>
  <c r="DO27417" i="26"/>
  <c r="DO27418" i="26"/>
  <c r="DO27419" i="26"/>
  <c r="DO27420" i="26"/>
  <c r="DO27421" i="26"/>
  <c r="DO27422" i="26"/>
  <c r="DO27423" i="26"/>
  <c r="DO27424" i="26"/>
  <c r="DO27425" i="26"/>
  <c r="DO27426" i="26"/>
  <c r="DO27427" i="26"/>
  <c r="DO27428" i="26"/>
  <c r="DO27429" i="26"/>
  <c r="DO27430" i="26"/>
  <c r="DO27431" i="26"/>
  <c r="DO27432" i="26"/>
  <c r="DO27433" i="26"/>
  <c r="DO27434" i="26"/>
  <c r="DO27435" i="26"/>
  <c r="DO27436" i="26"/>
  <c r="DO27437" i="26"/>
  <c r="DO27438" i="26"/>
  <c r="DO27439" i="26"/>
  <c r="DO27440" i="26"/>
  <c r="DO27441" i="26"/>
  <c r="DO27442" i="26"/>
  <c r="DO27443" i="26"/>
  <c r="DO27444" i="26"/>
  <c r="DO27445" i="26"/>
  <c r="DO27446" i="26"/>
  <c r="DO27447" i="26"/>
  <c r="DO27448" i="26"/>
  <c r="DO27449" i="26"/>
  <c r="DO27450" i="26"/>
  <c r="DO27451" i="26"/>
  <c r="DO27452" i="26"/>
  <c r="DO27453" i="26"/>
  <c r="DO27454" i="26"/>
  <c r="DO27455" i="26"/>
  <c r="DO27456" i="26"/>
  <c r="DO27457" i="26"/>
  <c r="DO27458" i="26"/>
  <c r="DO27459" i="26"/>
  <c r="DO27460" i="26"/>
  <c r="DO27461" i="26"/>
  <c r="DO27462" i="26"/>
  <c r="DO27463" i="26"/>
  <c r="DO27464" i="26"/>
  <c r="DO27465" i="26"/>
  <c r="DO27466" i="26"/>
  <c r="DO27467" i="26"/>
  <c r="DO27468" i="26"/>
  <c r="DO27469" i="26"/>
  <c r="DO27470" i="26"/>
  <c r="DO27471" i="26"/>
  <c r="DO27472" i="26"/>
  <c r="DO27473" i="26"/>
  <c r="DO27474" i="26"/>
  <c r="DO27475" i="26"/>
  <c r="DO27476" i="26"/>
  <c r="DO27477" i="26"/>
  <c r="DO27478" i="26"/>
  <c r="DO27479" i="26"/>
  <c r="DO27480" i="26"/>
  <c r="DO27481" i="26"/>
  <c r="DO27482" i="26"/>
  <c r="DO27483" i="26"/>
  <c r="DO27484" i="26"/>
  <c r="DO27485" i="26"/>
  <c r="DO27486" i="26"/>
  <c r="DO27487" i="26"/>
  <c r="DO27488" i="26"/>
  <c r="DO27489" i="26"/>
  <c r="DO27490" i="26"/>
  <c r="DO27491" i="26"/>
  <c r="DO27492" i="26"/>
  <c r="DO27493" i="26"/>
  <c r="DO27494" i="26"/>
  <c r="DO27495" i="26"/>
  <c r="DO27496" i="26"/>
  <c r="DO27497" i="26"/>
  <c r="DO27498" i="26"/>
  <c r="DO27499" i="26"/>
  <c r="DO27500" i="26"/>
  <c r="DO27501" i="26"/>
  <c r="DO27502" i="26"/>
  <c r="DO27503" i="26"/>
  <c r="DO27504" i="26"/>
  <c r="DO27505" i="26"/>
  <c r="DO27506" i="26"/>
  <c r="DO27507" i="26"/>
  <c r="DO27508" i="26"/>
  <c r="DO27509" i="26"/>
  <c r="DO27510" i="26"/>
  <c r="DO27511" i="26"/>
  <c r="DO27512" i="26"/>
  <c r="DO27513" i="26"/>
  <c r="DO27514" i="26"/>
  <c r="DO27515" i="26"/>
  <c r="DO27516" i="26"/>
  <c r="DO27517" i="26"/>
  <c r="DO27518" i="26"/>
  <c r="DO27519" i="26"/>
  <c r="DO27520" i="26"/>
  <c r="DO27521" i="26"/>
  <c r="DO27522" i="26"/>
  <c r="DO27523" i="26"/>
  <c r="DO27524" i="26"/>
  <c r="DO27525" i="26"/>
  <c r="DO27526" i="26"/>
  <c r="DO27527" i="26"/>
  <c r="DO27528" i="26"/>
  <c r="DO27529" i="26"/>
  <c r="DO27530" i="26"/>
  <c r="DO27531" i="26"/>
  <c r="DO27532" i="26"/>
  <c r="DO27533" i="26"/>
  <c r="DO27534" i="26"/>
  <c r="DO27535" i="26"/>
  <c r="DO27536" i="26"/>
  <c r="DO27537" i="26"/>
  <c r="DO27538" i="26"/>
  <c r="DO27539" i="26"/>
  <c r="DO27540" i="26"/>
  <c r="DO27541" i="26"/>
  <c r="DO27542" i="26"/>
  <c r="DO27543" i="26"/>
  <c r="DO27544" i="26"/>
  <c r="DO27545" i="26"/>
  <c r="DO27546" i="26"/>
  <c r="DO27547" i="26"/>
  <c r="DO27548" i="26"/>
  <c r="DO27549" i="26"/>
  <c r="DO27550" i="26"/>
  <c r="DO27551" i="26"/>
  <c r="DO27552" i="26"/>
  <c r="DO27553" i="26"/>
  <c r="DO27554" i="26"/>
  <c r="DO27555" i="26"/>
  <c r="DO27556" i="26"/>
  <c r="DO27557" i="26"/>
  <c r="DO27558" i="26"/>
  <c r="DO27559" i="26"/>
  <c r="DO27560" i="26"/>
  <c r="DO27561" i="26"/>
  <c r="DO27562" i="26"/>
  <c r="DO27563" i="26"/>
  <c r="DO27564" i="26"/>
  <c r="DO27565" i="26"/>
  <c r="DO27566" i="26"/>
  <c r="DO27567" i="26"/>
  <c r="DO27568" i="26"/>
  <c r="DO27569" i="26"/>
  <c r="DO27570" i="26"/>
  <c r="DO27571" i="26"/>
  <c r="DO27572" i="26"/>
  <c r="DO27573" i="26"/>
  <c r="DO27574" i="26"/>
  <c r="DO27575" i="26"/>
  <c r="DO27576" i="26"/>
  <c r="DO27577" i="26"/>
  <c r="DO27578" i="26"/>
  <c r="DO27579" i="26"/>
  <c r="DO27580" i="26"/>
  <c r="DO27581" i="26"/>
  <c r="DO27582" i="26"/>
  <c r="DO27583" i="26"/>
  <c r="DO27584" i="26"/>
  <c r="DO27585" i="26"/>
  <c r="DO27586" i="26"/>
  <c r="DO27587" i="26"/>
  <c r="DO27588" i="26"/>
  <c r="DO27589" i="26"/>
  <c r="DO27590" i="26"/>
  <c r="DO27591" i="26"/>
  <c r="DO27592" i="26"/>
  <c r="DO27593" i="26"/>
  <c r="DO27594" i="26"/>
  <c r="DO27595" i="26"/>
  <c r="DO27596" i="26"/>
  <c r="DO27597" i="26"/>
  <c r="DO27598" i="26"/>
  <c r="DO27599" i="26"/>
  <c r="DO27600" i="26"/>
  <c r="DO27601" i="26"/>
  <c r="DO27602" i="26"/>
  <c r="DO27603" i="26"/>
  <c r="DO27604" i="26"/>
  <c r="DO27605" i="26"/>
  <c r="DO27606" i="26"/>
  <c r="DO27607" i="26"/>
  <c r="DO27608" i="26"/>
  <c r="DO27609" i="26"/>
  <c r="DO27610" i="26"/>
  <c r="DO27611" i="26"/>
  <c r="DO27612" i="26"/>
  <c r="DO27613" i="26"/>
  <c r="DO27614" i="26"/>
  <c r="DO27615" i="26"/>
  <c r="DO27616" i="26"/>
  <c r="DO27617" i="26"/>
  <c r="DO27618" i="26"/>
  <c r="DO27619" i="26"/>
  <c r="DO27620" i="26"/>
  <c r="DO27621" i="26"/>
  <c r="DO27622" i="26"/>
  <c r="DO27623" i="26"/>
  <c r="DO27624" i="26"/>
  <c r="DO27625" i="26"/>
  <c r="DO27626" i="26"/>
  <c r="DO27627" i="26"/>
  <c r="DO27628" i="26"/>
  <c r="DO27629" i="26"/>
  <c r="DO27630" i="26"/>
  <c r="DO27631" i="26"/>
  <c r="DO27632" i="26"/>
  <c r="DO27633" i="26"/>
  <c r="DO27634" i="26"/>
  <c r="DO27635" i="26"/>
  <c r="DO27636" i="26"/>
  <c r="DO27637" i="26"/>
  <c r="DO27638" i="26"/>
  <c r="DO27639" i="26"/>
  <c r="DO27640" i="26"/>
  <c r="DO27641" i="26"/>
  <c r="DO27642" i="26"/>
  <c r="DO27643" i="26"/>
  <c r="DO27644" i="26"/>
  <c r="DO27645" i="26"/>
  <c r="DO27646" i="26"/>
  <c r="DO27647" i="26"/>
  <c r="DO27648" i="26"/>
  <c r="DO27649" i="26"/>
  <c r="DO27650" i="26"/>
  <c r="DO27651" i="26"/>
  <c r="DO27652" i="26"/>
  <c r="DO27653" i="26"/>
  <c r="DO27654" i="26"/>
  <c r="DO27655" i="26"/>
  <c r="DO27656" i="26"/>
  <c r="DO27657" i="26"/>
  <c r="DO27658" i="26"/>
  <c r="DO27659" i="26"/>
  <c r="DO27660" i="26"/>
  <c r="DO27661" i="26"/>
  <c r="DO27662" i="26"/>
  <c r="DO27663" i="26"/>
  <c r="DO27664" i="26"/>
  <c r="DO27665" i="26"/>
  <c r="DO27666" i="26"/>
  <c r="DO27667" i="26"/>
  <c r="DO27668" i="26"/>
  <c r="DO27669" i="26"/>
  <c r="DO27670" i="26"/>
  <c r="DO27671" i="26"/>
  <c r="DO27672" i="26"/>
  <c r="DO27673" i="26"/>
  <c r="DO27674" i="26"/>
  <c r="DO27675" i="26"/>
  <c r="DO27676" i="26"/>
  <c r="DO27677" i="26"/>
  <c r="DO27678" i="26"/>
  <c r="DO27679" i="26"/>
  <c r="DO27680" i="26"/>
  <c r="DO27681" i="26"/>
  <c r="DO27682" i="26"/>
  <c r="DO27683" i="26"/>
  <c r="DO27684" i="26"/>
  <c r="DO27685" i="26"/>
  <c r="DO27686" i="26"/>
  <c r="DO27687" i="26"/>
  <c r="DO27688" i="26"/>
  <c r="DO27689" i="26"/>
  <c r="DO27690" i="26"/>
  <c r="DO27691" i="26"/>
  <c r="DO27692" i="26"/>
  <c r="DO27693" i="26"/>
  <c r="DO27694" i="26"/>
  <c r="DO27695" i="26"/>
  <c r="DO27696" i="26"/>
  <c r="DO27697" i="26"/>
  <c r="DO27698" i="26"/>
  <c r="DO27699" i="26"/>
  <c r="DO27700" i="26"/>
  <c r="DO27701" i="26"/>
  <c r="DO27702" i="26"/>
  <c r="DO27703" i="26"/>
  <c r="DO27704" i="26"/>
  <c r="DO27705" i="26"/>
  <c r="DO27706" i="26"/>
  <c r="DO27707" i="26"/>
  <c r="DO27708" i="26"/>
  <c r="DO27709" i="26"/>
  <c r="DO27710" i="26"/>
  <c r="DO27711" i="26"/>
  <c r="DO27712" i="26"/>
  <c r="DO27713" i="26"/>
  <c r="DO27714" i="26"/>
  <c r="DO27715" i="26"/>
  <c r="DO27716" i="26"/>
  <c r="DO27717" i="26"/>
  <c r="DO27718" i="26"/>
  <c r="DO27719" i="26"/>
  <c r="DO27720" i="26"/>
  <c r="DO27721" i="26"/>
  <c r="DO27722" i="26"/>
  <c r="DO27723" i="26"/>
  <c r="DO27724" i="26"/>
  <c r="DO27725" i="26"/>
  <c r="DO27726" i="26"/>
  <c r="DO27727" i="26"/>
  <c r="DO27728" i="26"/>
  <c r="DO27729" i="26"/>
  <c r="DO27730" i="26"/>
  <c r="DO27731" i="26"/>
  <c r="DO27732" i="26"/>
  <c r="DO27733" i="26"/>
  <c r="DO27734" i="26"/>
  <c r="DO27735" i="26"/>
  <c r="DO27736" i="26"/>
  <c r="DO27737" i="26"/>
  <c r="DO27738" i="26"/>
  <c r="DO27739" i="26"/>
  <c r="DO27740" i="26"/>
  <c r="DO27741" i="26"/>
  <c r="DO27742" i="26"/>
  <c r="DO27743" i="26"/>
  <c r="DO27744" i="26"/>
  <c r="DO27745" i="26"/>
  <c r="DO27746" i="26"/>
  <c r="DO27747" i="26"/>
  <c r="DO27748" i="26"/>
  <c r="DO27749" i="26"/>
  <c r="DO27750" i="26"/>
  <c r="DO27751" i="26"/>
  <c r="DO27752" i="26"/>
  <c r="DO27753" i="26"/>
  <c r="DO27754" i="26"/>
  <c r="DO27755" i="26"/>
  <c r="DO27756" i="26"/>
  <c r="DO27757" i="26"/>
  <c r="DO27758" i="26"/>
  <c r="DO27759" i="26"/>
  <c r="DO27760" i="26"/>
  <c r="DO27761" i="26"/>
  <c r="DO27762" i="26"/>
  <c r="DO27763" i="26"/>
  <c r="DO27764" i="26"/>
  <c r="DO27765" i="26"/>
  <c r="DO27766" i="26"/>
  <c r="DO27767" i="26"/>
  <c r="DO27768" i="26"/>
  <c r="DO27769" i="26"/>
  <c r="DO27770" i="26"/>
  <c r="DO27771" i="26"/>
  <c r="DO27772" i="26"/>
  <c r="DO27773" i="26"/>
  <c r="DO27774" i="26"/>
  <c r="DO27775" i="26"/>
  <c r="DO27776" i="26"/>
  <c r="DO27777" i="26"/>
  <c r="DO27778" i="26"/>
  <c r="DO27779" i="26"/>
  <c r="DO27780" i="26"/>
  <c r="DO27781" i="26"/>
  <c r="DO27782" i="26"/>
  <c r="DO27783" i="26"/>
  <c r="DO27784" i="26"/>
  <c r="DO27785" i="26"/>
  <c r="DO27786" i="26"/>
  <c r="DO27787" i="26"/>
  <c r="DO27788" i="26"/>
  <c r="DO27789" i="26"/>
  <c r="DO27790" i="26"/>
  <c r="DO27791" i="26"/>
  <c r="DO27792" i="26"/>
  <c r="DO27793" i="26"/>
  <c r="DO27794" i="26"/>
  <c r="DO27795" i="26"/>
  <c r="DO27796" i="26"/>
  <c r="DO27797" i="26"/>
  <c r="DO27798" i="26"/>
  <c r="DO27799" i="26"/>
  <c r="DO27800" i="26"/>
  <c r="DO27801" i="26"/>
  <c r="DO27802" i="26"/>
  <c r="DO27803" i="26"/>
  <c r="DO27804" i="26"/>
  <c r="DO27805" i="26"/>
  <c r="DO27806" i="26"/>
  <c r="DO27807" i="26"/>
  <c r="DO27808" i="26"/>
  <c r="DO27809" i="26"/>
  <c r="DO27810" i="26"/>
  <c r="DO27811" i="26"/>
  <c r="DO27812" i="26"/>
  <c r="DO27813" i="26"/>
  <c r="DO27814" i="26"/>
  <c r="DO27815" i="26"/>
  <c r="DO27816" i="26"/>
  <c r="DO27817" i="26"/>
  <c r="DO27818" i="26"/>
  <c r="DO27819" i="26"/>
  <c r="DO27820" i="26"/>
  <c r="DO27821" i="26"/>
  <c r="DO27822" i="26"/>
  <c r="DO27823" i="26"/>
  <c r="DO27824" i="26"/>
  <c r="DO27825" i="26"/>
  <c r="DO27826" i="26"/>
  <c r="DO27827" i="26"/>
  <c r="DO27828" i="26"/>
  <c r="DO27829" i="26"/>
  <c r="DO27830" i="26"/>
  <c r="DO27831" i="26"/>
  <c r="DO27832" i="26"/>
  <c r="DO27833" i="26"/>
  <c r="DO27834" i="26"/>
  <c r="DO27835" i="26"/>
  <c r="DO27836" i="26"/>
  <c r="DO27837" i="26"/>
  <c r="DO27838" i="26"/>
  <c r="DO27839" i="26"/>
  <c r="DO27840" i="26"/>
  <c r="DO27841" i="26"/>
  <c r="DO27842" i="26"/>
  <c r="DO27843" i="26"/>
  <c r="DO27844" i="26"/>
  <c r="DO27845" i="26"/>
  <c r="DO27846" i="26"/>
  <c r="DO27847" i="26"/>
  <c r="DO27848" i="26"/>
  <c r="DO27849" i="26"/>
  <c r="DO27850" i="26"/>
  <c r="DO27851" i="26"/>
  <c r="DO27852" i="26"/>
  <c r="DO27853" i="26"/>
  <c r="DO27854" i="26"/>
  <c r="DO27855" i="26"/>
  <c r="DO27856" i="26"/>
  <c r="DO27857" i="26"/>
  <c r="DO27858" i="26"/>
  <c r="DO27859" i="26"/>
  <c r="DO27860" i="26"/>
  <c r="DO27861" i="26"/>
  <c r="DO27862" i="26"/>
  <c r="DO27863" i="26"/>
  <c r="DO27864" i="26"/>
  <c r="DO27865" i="26"/>
  <c r="DO27866" i="26"/>
  <c r="DO27867" i="26"/>
  <c r="DO27868" i="26"/>
  <c r="DO27869" i="26"/>
  <c r="DO27870" i="26"/>
  <c r="DO27871" i="26"/>
  <c r="DO27872" i="26"/>
  <c r="DO27873" i="26"/>
  <c r="DO27874" i="26"/>
  <c r="DO27875" i="26"/>
  <c r="DO27876" i="26"/>
  <c r="DO27877" i="26"/>
  <c r="DO27878" i="26"/>
  <c r="DO27879" i="26"/>
  <c r="DO27880" i="26"/>
  <c r="DO27881" i="26"/>
  <c r="DO27882" i="26"/>
  <c r="DO27883" i="26"/>
  <c r="DO27884" i="26"/>
  <c r="DO27885" i="26"/>
  <c r="DO27886" i="26"/>
  <c r="DO27887" i="26"/>
  <c r="DO27888" i="26"/>
  <c r="DO27889" i="26"/>
  <c r="DO27890" i="26"/>
  <c r="DO27891" i="26"/>
  <c r="DO27892" i="26"/>
  <c r="DO27893" i="26"/>
  <c r="DO27894" i="26"/>
  <c r="DO27895" i="26"/>
  <c r="DO27896" i="26"/>
  <c r="DO27897" i="26"/>
  <c r="DO27898" i="26"/>
  <c r="DO27899" i="26"/>
  <c r="DO27900" i="26"/>
  <c r="DO27901" i="26"/>
  <c r="DO27902" i="26"/>
  <c r="DO27903" i="26"/>
  <c r="DO27904" i="26"/>
  <c r="DO27905" i="26"/>
  <c r="DO27906" i="26"/>
  <c r="DO27907" i="26"/>
  <c r="DO27908" i="26"/>
  <c r="DO27909" i="26"/>
  <c r="DO27910" i="26"/>
  <c r="DO27911" i="26"/>
  <c r="DO27912" i="26"/>
  <c r="DO27913" i="26"/>
  <c r="DO27914" i="26"/>
  <c r="DO27915" i="26"/>
  <c r="DO27916" i="26"/>
  <c r="DO27917" i="26"/>
  <c r="DO27918" i="26"/>
  <c r="DO27919" i="26"/>
  <c r="DO27920" i="26"/>
  <c r="DO27921" i="26"/>
  <c r="DO27922" i="26"/>
  <c r="DO27923" i="26"/>
  <c r="DO27924" i="26"/>
  <c r="DO27925" i="26"/>
  <c r="DO27926" i="26"/>
  <c r="DO27927" i="26"/>
  <c r="DO27928" i="26"/>
  <c r="DO27929" i="26"/>
  <c r="DO27930" i="26"/>
  <c r="DO27931" i="26"/>
  <c r="DO27932" i="26"/>
  <c r="DO27933" i="26"/>
  <c r="DO27934" i="26"/>
  <c r="DO27935" i="26"/>
  <c r="DO27936" i="26"/>
  <c r="DO27937" i="26"/>
  <c r="DO27938" i="26"/>
  <c r="DO27939" i="26"/>
  <c r="DO27940" i="26"/>
  <c r="DO27941" i="26"/>
  <c r="DO27942" i="26"/>
  <c r="DO27943" i="26"/>
  <c r="DO27944" i="26"/>
  <c r="DO27945" i="26"/>
  <c r="DO27946" i="26"/>
  <c r="DO27947" i="26"/>
  <c r="DO27948" i="26"/>
  <c r="DO27949" i="26"/>
  <c r="DO27950" i="26"/>
  <c r="DO27951" i="26"/>
  <c r="DO27952" i="26"/>
  <c r="DO27953" i="26"/>
  <c r="DO27954" i="26"/>
  <c r="DO27955" i="26"/>
  <c r="DO27956" i="26"/>
  <c r="DO27957" i="26"/>
  <c r="DO27958" i="26"/>
  <c r="DO27959" i="26"/>
  <c r="DO27960" i="26"/>
  <c r="DO27961" i="26"/>
  <c r="DO27962" i="26"/>
  <c r="DO27963" i="26"/>
  <c r="DO27964" i="26"/>
  <c r="DO27965" i="26"/>
  <c r="DO27966" i="26"/>
  <c r="DO27967" i="26"/>
  <c r="DO27968" i="26"/>
  <c r="DO27969" i="26"/>
  <c r="DO27970" i="26"/>
  <c r="DO27971" i="26"/>
  <c r="DO27972" i="26"/>
  <c r="DO27973" i="26"/>
  <c r="DO27974" i="26"/>
  <c r="DO27975" i="26"/>
  <c r="DO27976" i="26"/>
  <c r="DO27977" i="26"/>
  <c r="DO27978" i="26"/>
  <c r="DO27979" i="26"/>
  <c r="DO27980" i="26"/>
  <c r="DO27981" i="26"/>
  <c r="DO27982" i="26"/>
  <c r="DO27983" i="26"/>
  <c r="DO27984" i="26"/>
  <c r="DO27985" i="26"/>
  <c r="DO27986" i="26"/>
  <c r="DO27987" i="26"/>
  <c r="DO27988" i="26"/>
  <c r="DO27989" i="26"/>
  <c r="DO27990" i="26"/>
  <c r="DO27291" i="26"/>
  <c r="DP27291" i="26" s="1"/>
  <c r="DI28751" i="27"/>
  <c r="B26" i="26"/>
  <c r="DK28751" i="27"/>
  <c r="DK28749" i="27"/>
  <c r="BP15662" i="27"/>
  <c r="BP15661" i="27"/>
  <c r="BP15660" i="27"/>
  <c r="BP15659" i="27"/>
  <c r="BP15658" i="27"/>
  <c r="BP15657" i="27"/>
  <c r="BR14518" i="26"/>
  <c r="BR14517" i="26"/>
  <c r="BP14517" i="26" s="1"/>
  <c r="BR14516" i="26"/>
  <c r="BP14516" i="26" s="1"/>
  <c r="BR14515" i="26"/>
  <c r="BP14515" i="26" s="1"/>
  <c r="BR14514" i="26"/>
  <c r="BR14513" i="26"/>
  <c r="BR14512" i="26"/>
  <c r="BP14512" i="26" s="1"/>
  <c r="BR14511" i="26"/>
  <c r="BP14511" i="26" s="1"/>
  <c r="BR14510" i="26"/>
  <c r="BP14510" i="26" s="1"/>
  <c r="BR14509" i="26"/>
  <c r="BP14509" i="26" s="1"/>
  <c r="BR14508" i="26"/>
  <c r="BR14507" i="26"/>
  <c r="BR14506" i="26"/>
  <c r="BP14506" i="26" s="1"/>
  <c r="BR14505" i="26"/>
  <c r="BP14505" i="26" s="1"/>
  <c r="BR14504" i="26"/>
  <c r="BP14504" i="26" s="1"/>
  <c r="BR14503" i="26"/>
  <c r="BP14503" i="26" s="1"/>
  <c r="BR14502" i="26"/>
  <c r="BP14502" i="26" s="1"/>
  <c r="BR14501" i="26"/>
  <c r="BP14501" i="26" s="1"/>
  <c r="BR14500" i="26"/>
  <c r="BR14499" i="26"/>
  <c r="BR14498" i="26"/>
  <c r="BP14498" i="26" s="1"/>
  <c r="BR14497" i="26"/>
  <c r="BP14497" i="26" s="1"/>
  <c r="BR14496" i="26"/>
  <c r="BP14496" i="26" s="1"/>
  <c r="BR14495" i="26"/>
  <c r="BP14495" i="26" s="1"/>
  <c r="BR14494" i="26"/>
  <c r="BR14493" i="26"/>
  <c r="BR14492" i="26"/>
  <c r="BP14492" i="26" s="1"/>
  <c r="BR14491" i="26"/>
  <c r="BP14491" i="26" s="1"/>
  <c r="BR14490" i="26"/>
  <c r="BP14490" i="26" s="1"/>
  <c r="BR14489" i="26"/>
  <c r="BP14489" i="26" s="1"/>
  <c r="BR14488" i="26"/>
  <c r="BP14488" i="26" s="1"/>
  <c r="BR14487" i="26"/>
  <c r="BP14487" i="26" s="1"/>
  <c r="BR14486" i="26"/>
  <c r="BR14485" i="26"/>
  <c r="BR14484" i="26"/>
  <c r="BR14483" i="26"/>
  <c r="BP14483" i="26" s="1"/>
  <c r="BR14482" i="26"/>
  <c r="BP14482" i="26" s="1"/>
  <c r="BR14481" i="26"/>
  <c r="BP14481" i="26" s="1"/>
  <c r="BR14480" i="26"/>
  <c r="BR14479" i="26"/>
  <c r="BR14478" i="26"/>
  <c r="BP14478" i="26" s="1"/>
  <c r="BR14477" i="26"/>
  <c r="BP14477" i="26" s="1"/>
  <c r="BR14476" i="26"/>
  <c r="BR14475" i="26"/>
  <c r="BP14475" i="26" s="1"/>
  <c r="BR14474" i="26"/>
  <c r="BP14474" i="26" s="1"/>
  <c r="BR14473" i="26"/>
  <c r="BP14473" i="26" s="1"/>
  <c r="BR14472" i="26"/>
  <c r="BR14471" i="26"/>
  <c r="BR14470" i="26"/>
  <c r="BP14470" i="26" s="1"/>
  <c r="BR14469" i="26"/>
  <c r="BP14469" i="26" s="1"/>
  <c r="BR14468" i="26"/>
  <c r="BP14468" i="26" s="1"/>
  <c r="BR14467" i="26"/>
  <c r="BP14467" i="26" s="1"/>
  <c r="BR14466" i="26"/>
  <c r="BR14465" i="26"/>
  <c r="BR14464" i="26"/>
  <c r="BP14464" i="26" s="1"/>
  <c r="BR14463" i="26"/>
  <c r="BP14463" i="26" s="1"/>
  <c r="BR14462" i="26"/>
  <c r="BP14462" i="26" s="1"/>
  <c r="BR14461" i="26"/>
  <c r="BP14461" i="26" s="1"/>
  <c r="BR14460" i="26"/>
  <c r="BP14460" i="26" s="1"/>
  <c r="BR14459" i="26"/>
  <c r="BP14459" i="26" s="1"/>
  <c r="BR14458" i="26"/>
  <c r="BR14457" i="26"/>
  <c r="BR14456" i="26"/>
  <c r="BR14455" i="26"/>
  <c r="BP14455" i="26" s="1"/>
  <c r="BR14454" i="26"/>
  <c r="BP14454" i="26" s="1"/>
  <c r="BR14453" i="26"/>
  <c r="BP14453" i="26" s="1"/>
  <c r="BR14452" i="26"/>
  <c r="BR14451" i="26"/>
  <c r="BR14450" i="26"/>
  <c r="BP14450" i="26" s="1"/>
  <c r="BR14449" i="26"/>
  <c r="BP14449" i="26" s="1"/>
  <c r="BR14448" i="26"/>
  <c r="BR14447" i="26"/>
  <c r="BP14447" i="26" s="1"/>
  <c r="BR14446" i="26"/>
  <c r="BP14446" i="26" s="1"/>
  <c r="BR14445" i="26"/>
  <c r="BP14445" i="26" s="1"/>
  <c r="BR14444" i="26"/>
  <c r="BR14443" i="26"/>
  <c r="BR14442" i="26"/>
  <c r="BP14442" i="26" s="1"/>
  <c r="BR14441" i="26"/>
  <c r="BP14441" i="26" s="1"/>
  <c r="BR14440" i="26"/>
  <c r="BP14440" i="26" s="1"/>
  <c r="BR14439" i="26"/>
  <c r="BP14439" i="26" s="1"/>
  <c r="BR14438" i="26"/>
  <c r="BR14437" i="26"/>
  <c r="BR14436" i="26"/>
  <c r="BP14436" i="26" s="1"/>
  <c r="BR14435" i="26"/>
  <c r="BP14435" i="26" s="1"/>
  <c r="BR14434" i="26"/>
  <c r="BP14434" i="26" s="1"/>
  <c r="BR14433" i="26"/>
  <c r="BP14433" i="26" s="1"/>
  <c r="BR14432" i="26"/>
  <c r="BP14432" i="26" s="1"/>
  <c r="BR14431" i="26"/>
  <c r="BP14431" i="26" s="1"/>
  <c r="BR14430" i="26"/>
  <c r="BR14429" i="26"/>
  <c r="BR14428" i="26"/>
  <c r="BP14428" i="26" s="1"/>
  <c r="BR14427" i="26"/>
  <c r="BP14427" i="26" s="1"/>
  <c r="BR14426" i="26"/>
  <c r="BP14426" i="26" s="1"/>
  <c r="BR14425" i="26"/>
  <c r="BP14425" i="26" s="1"/>
  <c r="BR14424" i="26"/>
  <c r="BR14423" i="26"/>
  <c r="BR14422" i="26"/>
  <c r="BP14422" i="26" s="1"/>
  <c r="BR14421" i="26"/>
  <c r="BP14421" i="26" s="1"/>
  <c r="BR14420" i="26"/>
  <c r="BP14420" i="26" s="1"/>
  <c r="BR14419" i="26"/>
  <c r="BP14419" i="26" s="1"/>
  <c r="BR14418" i="26"/>
  <c r="BP14418" i="26" s="1"/>
  <c r="BR14417" i="26"/>
  <c r="BP14417" i="26" s="1"/>
  <c r="BR14416" i="26"/>
  <c r="BR14415" i="26"/>
  <c r="BR14414" i="26"/>
  <c r="BP14414" i="26" s="1"/>
  <c r="BR14413" i="26"/>
  <c r="BP14413" i="26" s="1"/>
  <c r="BR14412" i="26"/>
  <c r="BP14412" i="26" s="1"/>
  <c r="BR14411" i="26"/>
  <c r="BP14411" i="26" s="1"/>
  <c r="BR14410" i="26"/>
  <c r="BR14409" i="26"/>
  <c r="BR14408" i="26"/>
  <c r="BP14408" i="26" s="1"/>
  <c r="BR14407" i="26"/>
  <c r="BP14407" i="26" s="1"/>
  <c r="BR14406" i="26"/>
  <c r="BP14406" i="26" s="1"/>
  <c r="BR14405" i="26"/>
  <c r="BP14405" i="26" s="1"/>
  <c r="BR14404" i="26"/>
  <c r="BP14404" i="26" s="1"/>
  <c r="BR14403" i="26"/>
  <c r="BP14403" i="26" s="1"/>
  <c r="BR14402" i="26"/>
  <c r="BR14401" i="26"/>
  <c r="BR14400" i="26"/>
  <c r="BR14399" i="26"/>
  <c r="BP14399" i="26" s="1"/>
  <c r="BR14398" i="26"/>
  <c r="BR14397" i="26"/>
  <c r="BP14397" i="26" s="1"/>
  <c r="BR14396" i="26"/>
  <c r="BR14395" i="26"/>
  <c r="BR14394" i="26"/>
  <c r="BP14394" i="26" s="1"/>
  <c r="BR14393" i="26"/>
  <c r="BP14393" i="26" s="1"/>
  <c r="BR14392" i="26"/>
  <c r="BP14392" i="26" s="1"/>
  <c r="BR14391" i="26"/>
  <c r="BP14391" i="26" s="1"/>
  <c r="BR14390" i="26"/>
  <c r="BP14390" i="26" s="1"/>
  <c r="BR14389" i="26"/>
  <c r="BP14389" i="26" s="1"/>
  <c r="BR14388" i="26"/>
  <c r="BR14387" i="26"/>
  <c r="BR14386" i="26"/>
  <c r="BR14385" i="26"/>
  <c r="BP14385" i="26" s="1"/>
  <c r="BR14384" i="26"/>
  <c r="BP14384" i="26" s="1"/>
  <c r="BR14383" i="26"/>
  <c r="BP14383" i="26" s="1"/>
  <c r="BR14382" i="26"/>
  <c r="BR14381" i="26"/>
  <c r="BR14380" i="26"/>
  <c r="BP14380" i="26" s="1"/>
  <c r="BR14379" i="26"/>
  <c r="BP14379" i="26" s="1"/>
  <c r="BR14378" i="26"/>
  <c r="BR14377" i="26"/>
  <c r="BP14377" i="26" s="1"/>
  <c r="BR14376" i="26"/>
  <c r="BP14376" i="26" s="1"/>
  <c r="BR14375" i="26"/>
  <c r="BP14375" i="26" s="1"/>
  <c r="BR14374" i="26"/>
  <c r="BR14373" i="26"/>
  <c r="BR14372" i="26"/>
  <c r="BP14372" i="26" s="1"/>
  <c r="BR14371" i="26"/>
  <c r="BP14371" i="26" s="1"/>
  <c r="BR14370" i="26"/>
  <c r="BP14370" i="26" s="1"/>
  <c r="BR14369" i="26"/>
  <c r="BP14369" i="26" s="1"/>
  <c r="BR14368" i="26"/>
  <c r="BR14367" i="26"/>
  <c r="BR14366" i="26"/>
  <c r="BP14366" i="26" s="1"/>
  <c r="BR14365" i="26"/>
  <c r="BP14365" i="26" s="1"/>
  <c r="BR14364" i="26"/>
  <c r="BR14363" i="26"/>
  <c r="BP14363" i="26" s="1"/>
  <c r="BR14362" i="26"/>
  <c r="BP14362" i="26" s="1"/>
  <c r="BR14361" i="26"/>
  <c r="BP14361" i="26" s="1"/>
  <c r="BR14360" i="26"/>
  <c r="BR14359" i="26"/>
  <c r="BR14358" i="26"/>
  <c r="BR14357" i="26"/>
  <c r="BP14357" i="26" s="1"/>
  <c r="BR14356" i="26"/>
  <c r="BP14356" i="26" s="1"/>
  <c r="BR14355" i="26"/>
  <c r="BP14355" i="26" s="1"/>
  <c r="BR14354" i="26"/>
  <c r="BR14353" i="26"/>
  <c r="BR14352" i="26"/>
  <c r="BP14352" i="26" s="1"/>
  <c r="BR14351" i="26"/>
  <c r="BP14351" i="26" s="1"/>
  <c r="BR14350" i="26"/>
  <c r="BP14350" i="26" s="1"/>
  <c r="BR14349" i="26"/>
  <c r="BP14349" i="26" s="1"/>
  <c r="BR14348" i="26"/>
  <c r="BP14348" i="26" s="1"/>
  <c r="BR14347" i="26"/>
  <c r="BP14347" i="26" s="1"/>
  <c r="BR14346" i="26"/>
  <c r="BR14345" i="26"/>
  <c r="BR14344" i="26"/>
  <c r="BP14344" i="26" s="1"/>
  <c r="BR14343" i="26"/>
  <c r="BP14343" i="26" s="1"/>
  <c r="BR14342" i="26"/>
  <c r="BP14342" i="26" s="1"/>
  <c r="BR14341" i="26"/>
  <c r="BP14341" i="26" s="1"/>
  <c r="BR14340" i="26"/>
  <c r="BR14339" i="26"/>
  <c r="BR14338" i="26"/>
  <c r="BP14338" i="26" s="1"/>
  <c r="BR14337" i="26"/>
  <c r="BP14337" i="26" s="1"/>
  <c r="BR14336" i="26"/>
  <c r="BR14335" i="26"/>
  <c r="BP14335" i="26" s="1"/>
  <c r="BR14334" i="26"/>
  <c r="BP14334" i="26" s="1"/>
  <c r="BR14333" i="26"/>
  <c r="BP14333" i="26" s="1"/>
  <c r="BR14332" i="26"/>
  <c r="BR14331" i="26"/>
  <c r="BR14330" i="26"/>
  <c r="BR14329" i="26"/>
  <c r="BP14329" i="26" s="1"/>
  <c r="BR14328" i="26"/>
  <c r="BP14328" i="26" s="1"/>
  <c r="BR14327" i="26"/>
  <c r="BP14327" i="26" s="1"/>
  <c r="BR14326" i="26"/>
  <c r="BR14325" i="26"/>
  <c r="BR14324" i="26"/>
  <c r="BP14324" i="26" s="1"/>
  <c r="BR14323" i="26"/>
  <c r="BP14323" i="26" s="1"/>
  <c r="BR14322" i="26"/>
  <c r="BP14322" i="26" s="1"/>
  <c r="BR14321" i="26"/>
  <c r="BP14321" i="26" s="1"/>
  <c r="BR14320" i="26"/>
  <c r="BP14320" i="26" s="1"/>
  <c r="BR14319" i="26"/>
  <c r="BP14319" i="26" s="1"/>
  <c r="BR14318" i="26"/>
  <c r="BR14317" i="26"/>
  <c r="BR14316" i="26"/>
  <c r="BP14316" i="26" s="1"/>
  <c r="BR14315" i="26"/>
  <c r="BR14314" i="26"/>
  <c r="BP14314" i="26" s="1"/>
  <c r="BR14313" i="26"/>
  <c r="BP14313" i="26" s="1"/>
  <c r="BR14312" i="26"/>
  <c r="BR14311" i="26"/>
  <c r="BR14310" i="26"/>
  <c r="BP14310" i="26" s="1"/>
  <c r="BR14309" i="26"/>
  <c r="BP14309" i="26" s="1"/>
  <c r="BR14308" i="26"/>
  <c r="BP14308" i="26" s="1"/>
  <c r="BR14307" i="26"/>
  <c r="BP14307" i="26" s="1"/>
  <c r="BR14306" i="26"/>
  <c r="BP14306" i="26" s="1"/>
  <c r="BR14305" i="26"/>
  <c r="BP14305" i="26" s="1"/>
  <c r="BR14304" i="26"/>
  <c r="BR14303" i="26"/>
  <c r="BR14302" i="26"/>
  <c r="BR14301" i="26"/>
  <c r="BP14301" i="26" s="1"/>
  <c r="BR14300" i="26"/>
  <c r="BP14300" i="26" s="1"/>
  <c r="BR14299" i="26"/>
  <c r="BP14299" i="26" s="1"/>
  <c r="BR14298" i="26"/>
  <c r="BR14297" i="26"/>
  <c r="BR14296" i="26"/>
  <c r="BP14296" i="26" s="1"/>
  <c r="BR14295" i="26"/>
  <c r="BP14295" i="26" s="1"/>
  <c r="BR14294" i="26"/>
  <c r="BP14294" i="26" s="1"/>
  <c r="BR14293" i="26"/>
  <c r="BR14292" i="26"/>
  <c r="BP14292" i="26" s="1"/>
  <c r="BR14291" i="26"/>
  <c r="BP14291" i="26" s="1"/>
  <c r="BR14290" i="26"/>
  <c r="BR14289" i="26"/>
  <c r="BR14288" i="26"/>
  <c r="BR14287" i="26"/>
  <c r="BP14287" i="26" s="1"/>
  <c r="BR14286" i="26"/>
  <c r="BP14286" i="26" s="1"/>
  <c r="BR14285" i="26"/>
  <c r="BP14285" i="26" s="1"/>
  <c r="BR14284" i="26"/>
  <c r="BR14283" i="26"/>
  <c r="BR14282" i="26"/>
  <c r="BP14282" i="26" s="1"/>
  <c r="BR14281" i="26"/>
  <c r="BP14281" i="26" s="1"/>
  <c r="BR14280" i="26"/>
  <c r="BP14280" i="26" s="1"/>
  <c r="BR14279" i="26"/>
  <c r="BP14279" i="26" s="1"/>
  <c r="BR14278" i="26"/>
  <c r="BP14278" i="26" s="1"/>
  <c r="BR14277" i="26"/>
  <c r="BP14277" i="26" s="1"/>
  <c r="BR14276" i="26"/>
  <c r="BR14275" i="26"/>
  <c r="BR14274" i="26"/>
  <c r="BP14274" i="26" s="1"/>
  <c r="BR14273" i="26"/>
  <c r="BP14273" i="26" s="1"/>
  <c r="BR14272" i="26"/>
  <c r="BP14272" i="26" s="1"/>
  <c r="BR14271" i="26"/>
  <c r="BP14271" i="26" s="1"/>
  <c r="BR14270" i="26"/>
  <c r="BR14269" i="26"/>
  <c r="BR14268" i="26"/>
  <c r="BP14268" i="26" s="1"/>
  <c r="BR14267" i="26"/>
  <c r="BP14267" i="26" s="1"/>
  <c r="BR14266" i="26"/>
  <c r="BR14265" i="26"/>
  <c r="BP14265" i="26" s="1"/>
  <c r="BR14264" i="26"/>
  <c r="BP14264" i="26" s="1"/>
  <c r="BR14263" i="26"/>
  <c r="BP14263" i="26" s="1"/>
  <c r="BR14262" i="26"/>
  <c r="BR14261" i="26"/>
  <c r="BR14260" i="26"/>
  <c r="BR14259" i="26"/>
  <c r="BP14259" i="26" s="1"/>
  <c r="BR14258" i="26"/>
  <c r="BP14258" i="26" s="1"/>
  <c r="BR14257" i="26"/>
  <c r="BP14257" i="26" s="1"/>
  <c r="BR14256" i="26"/>
  <c r="BR14255" i="26"/>
  <c r="BR14254" i="26"/>
  <c r="BP14254" i="26" s="1"/>
  <c r="BR14253" i="26"/>
  <c r="BP14253" i="26" s="1"/>
  <c r="BR14252" i="26"/>
  <c r="BP14252" i="26" s="1"/>
  <c r="BR14251" i="26"/>
  <c r="BP14251" i="26" s="1"/>
  <c r="BR14250" i="26"/>
  <c r="BP14250" i="26" s="1"/>
  <c r="BR14249" i="26"/>
  <c r="BP14249" i="26" s="1"/>
  <c r="BR14248" i="26"/>
  <c r="BR14247" i="26"/>
  <c r="BR14246" i="26"/>
  <c r="BR14245" i="26"/>
  <c r="BP14245" i="26" s="1"/>
  <c r="BR14244" i="26"/>
  <c r="BP14244" i="26" s="1"/>
  <c r="BR14243" i="26"/>
  <c r="BP14243" i="26" s="1"/>
  <c r="BR14242" i="26"/>
  <c r="BR14241" i="26"/>
  <c r="BR14240" i="26"/>
  <c r="BP14240" i="26" s="1"/>
  <c r="BR14239" i="26"/>
  <c r="BP14239" i="26" s="1"/>
  <c r="BR14238" i="26"/>
  <c r="BP14238" i="26" s="1"/>
  <c r="BR14237" i="26"/>
  <c r="BP14237" i="26" s="1"/>
  <c r="BR14236" i="26"/>
  <c r="BP14236" i="26" s="1"/>
  <c r="BR14235" i="26"/>
  <c r="BP14235" i="26" s="1"/>
  <c r="BR14234" i="26"/>
  <c r="BR14233" i="26"/>
  <c r="BR14232" i="26"/>
  <c r="BR14231" i="26"/>
  <c r="BP14231" i="26" s="1"/>
  <c r="BR14230" i="26"/>
  <c r="BP14230" i="26" s="1"/>
  <c r="BR14229" i="26"/>
  <c r="BP14229" i="26" s="1"/>
  <c r="BR14228" i="26"/>
  <c r="BR14227" i="26"/>
  <c r="BR14226" i="26"/>
  <c r="BP14226" i="26" s="1"/>
  <c r="BR14225" i="26"/>
  <c r="BP14225" i="26" s="1"/>
  <c r="BR14224" i="26"/>
  <c r="BP14224" i="26" s="1"/>
  <c r="BR14223" i="26"/>
  <c r="BP14223" i="26" s="1"/>
  <c r="BR14222" i="26"/>
  <c r="BP14222" i="26" s="1"/>
  <c r="BR14221" i="26"/>
  <c r="BP14221" i="26" s="1"/>
  <c r="BR14220" i="26"/>
  <c r="BR14219" i="26"/>
  <c r="BR14218" i="26"/>
  <c r="BR14217" i="26"/>
  <c r="BP14217" i="26" s="1"/>
  <c r="BR14216" i="26"/>
  <c r="BP14216" i="26" s="1"/>
  <c r="BR14215" i="26"/>
  <c r="BP14215" i="26" s="1"/>
  <c r="BR14214" i="26"/>
  <c r="BR14213" i="26"/>
  <c r="BR14212" i="26"/>
  <c r="BP14212" i="26" s="1"/>
  <c r="BR14211" i="26"/>
  <c r="BP14211" i="26" s="1"/>
  <c r="BR14210" i="26"/>
  <c r="BP14210" i="26" s="1"/>
  <c r="BR14209" i="26"/>
  <c r="BP14209" i="26" s="1"/>
  <c r="BR14208" i="26"/>
  <c r="BP14208" i="26" s="1"/>
  <c r="BR14207" i="26"/>
  <c r="BP14207" i="26" s="1"/>
  <c r="BR14206" i="26"/>
  <c r="BR14205" i="26"/>
  <c r="BR14204" i="26"/>
  <c r="BP14204" i="26" s="1"/>
  <c r="BR14203" i="26"/>
  <c r="BP14203" i="26" s="1"/>
  <c r="BR14202" i="26"/>
  <c r="BP14202" i="26" s="1"/>
  <c r="BR14201" i="26"/>
  <c r="BP14201" i="26" s="1"/>
  <c r="BR14200" i="26"/>
  <c r="BR14199" i="26"/>
  <c r="BR14198" i="26"/>
  <c r="BP14198" i="26" s="1"/>
  <c r="BR14197" i="26"/>
  <c r="BP14197" i="26" s="1"/>
  <c r="BR14196" i="26"/>
  <c r="BR14195" i="26"/>
  <c r="BP14195" i="26" s="1"/>
  <c r="BR14194" i="26"/>
  <c r="BP14194" i="26" s="1"/>
  <c r="BR14193" i="26"/>
  <c r="BP14193" i="26" s="1"/>
  <c r="BR14192" i="26"/>
  <c r="BR14191" i="26"/>
  <c r="BR14190" i="26"/>
  <c r="BR14189" i="26"/>
  <c r="BP14189" i="26" s="1"/>
  <c r="BR14188" i="26"/>
  <c r="BP14188" i="26" s="1"/>
  <c r="BR14187" i="26"/>
  <c r="BP14187" i="26" s="1"/>
  <c r="BR14186" i="26"/>
  <c r="BR14185" i="26"/>
  <c r="BR14184" i="26"/>
  <c r="BP14184" i="26" s="1"/>
  <c r="BR14183" i="26"/>
  <c r="BP14183" i="26" s="1"/>
  <c r="BR14182" i="26"/>
  <c r="BR14181" i="26"/>
  <c r="BP14181" i="26" s="1"/>
  <c r="BR14180" i="26"/>
  <c r="BP14180" i="26" s="1"/>
  <c r="BR14179" i="26"/>
  <c r="BP14179" i="26" s="1"/>
  <c r="BR14178" i="26"/>
  <c r="BR14177" i="26"/>
  <c r="BR14176" i="26"/>
  <c r="BR14175" i="26"/>
  <c r="BP14175" i="26" s="1"/>
  <c r="BR14174" i="26"/>
  <c r="BP14174" i="26" s="1"/>
  <c r="BR14173" i="26"/>
  <c r="BP14173" i="26" s="1"/>
  <c r="BR14172" i="26"/>
  <c r="BR14171" i="26"/>
  <c r="BR14170" i="26"/>
  <c r="BP14170" i="26" s="1"/>
  <c r="BR14169" i="26"/>
  <c r="BP14169" i="26" s="1"/>
  <c r="BR14168" i="26"/>
  <c r="BP14168" i="26" s="1"/>
  <c r="BR14167" i="26"/>
  <c r="BP14167" i="26" s="1"/>
  <c r="BR14166" i="26"/>
  <c r="BP14166" i="26" s="1"/>
  <c r="BR14165" i="26"/>
  <c r="BP14165" i="26" s="1"/>
  <c r="BR14164" i="26"/>
  <c r="BR14163" i="26"/>
  <c r="BR14162" i="26"/>
  <c r="BP14162" i="26" s="1"/>
  <c r="BR14161" i="26"/>
  <c r="BR14160" i="26"/>
  <c r="BR14159" i="26"/>
  <c r="BP14159" i="26" s="1"/>
  <c r="BR14158" i="26"/>
  <c r="BR14157" i="26"/>
  <c r="BR14156" i="26"/>
  <c r="BP14156" i="26" s="1"/>
  <c r="BR14155" i="26"/>
  <c r="BP14155" i="26" s="1"/>
  <c r="BR14154" i="26"/>
  <c r="BP14154" i="26" s="1"/>
  <c r="BR14153" i="26"/>
  <c r="BP14153" i="26" s="1"/>
  <c r="BR14152" i="26"/>
  <c r="BP14152" i="26" s="1"/>
  <c r="BR14151" i="26"/>
  <c r="BP14151" i="26" s="1"/>
  <c r="BR14150" i="26"/>
  <c r="BR14149" i="26"/>
  <c r="BR14148" i="26"/>
  <c r="BR14147" i="26"/>
  <c r="BP14147" i="26" s="1"/>
  <c r="BR14146" i="26"/>
  <c r="BP14146" i="26" s="1"/>
  <c r="BR14145" i="26"/>
  <c r="BP14145" i="26" s="1"/>
  <c r="BR14144" i="26"/>
  <c r="BR14143" i="26"/>
  <c r="BR14142" i="26"/>
  <c r="BP14142" i="26" s="1"/>
  <c r="BR14141" i="26"/>
  <c r="BP14141" i="26" s="1"/>
  <c r="BR14140" i="26"/>
  <c r="BP14140" i="26" s="1"/>
  <c r="BR14139" i="26"/>
  <c r="BP14139" i="26" s="1"/>
  <c r="BR14138" i="26"/>
  <c r="BP14138" i="26" s="1"/>
  <c r="BR14137" i="26"/>
  <c r="BP14137" i="26" s="1"/>
  <c r="BR14136" i="26"/>
  <c r="BR14135" i="26"/>
  <c r="BR14134" i="26"/>
  <c r="BR14133" i="26"/>
  <c r="BP14133" i="26" s="1"/>
  <c r="BR14132" i="26"/>
  <c r="BP14132" i="26" s="1"/>
  <c r="BR14131" i="26"/>
  <c r="BR14130" i="26"/>
  <c r="BR14129" i="26"/>
  <c r="BR14128" i="26"/>
  <c r="BP14128" i="26" s="1"/>
  <c r="BR14127" i="26"/>
  <c r="BP14127" i="26" s="1"/>
  <c r="BR14126" i="26"/>
  <c r="BP14126" i="26" s="1"/>
  <c r="BR14125" i="26"/>
  <c r="BP14125" i="26" s="1"/>
  <c r="BR14124" i="26"/>
  <c r="BP14124" i="26" s="1"/>
  <c r="BR14123" i="26"/>
  <c r="BP14123" i="26" s="1"/>
  <c r="BR14122" i="26"/>
  <c r="BR14121" i="26"/>
  <c r="BR14120" i="26"/>
  <c r="BP14120" i="26" s="1"/>
  <c r="BR14119" i="26"/>
  <c r="BP14119" i="26" s="1"/>
  <c r="BR14118" i="26"/>
  <c r="BP14118" i="26" s="1"/>
  <c r="BR14117" i="26"/>
  <c r="BP14117" i="26" s="1"/>
  <c r="BR14116" i="26"/>
  <c r="BR14115" i="26"/>
  <c r="BR14114" i="26"/>
  <c r="BP14114" i="26" s="1"/>
  <c r="BR14113" i="26"/>
  <c r="BP14113" i="26" s="1"/>
  <c r="BR14112" i="26"/>
  <c r="BP14112" i="26" s="1"/>
  <c r="BR14111" i="26"/>
  <c r="BP14111" i="26" s="1"/>
  <c r="BR14110" i="26"/>
  <c r="BP14110" i="26" s="1"/>
  <c r="BR14109" i="26"/>
  <c r="BP14109" i="26" s="1"/>
  <c r="BR14108" i="26"/>
  <c r="BR14107" i="26"/>
  <c r="BR14106" i="26"/>
  <c r="BR14105" i="26"/>
  <c r="BP14105" i="26" s="1"/>
  <c r="BR14104" i="26"/>
  <c r="BP14104" i="26" s="1"/>
  <c r="BR14103" i="26"/>
  <c r="BP14103" i="26" s="1"/>
  <c r="BR14102" i="26"/>
  <c r="BR14101" i="26"/>
  <c r="BR14100" i="26"/>
  <c r="BP14100" i="26" s="1"/>
  <c r="BR14099" i="26"/>
  <c r="BP14099" i="26" s="1"/>
  <c r="BR14098" i="26"/>
  <c r="BR14097" i="26"/>
  <c r="BP14097" i="26" s="1"/>
  <c r="BR14096" i="26"/>
  <c r="BP14096" i="26" s="1"/>
  <c r="BR14095" i="26"/>
  <c r="BP14095" i="26" s="1"/>
  <c r="BR14094" i="26"/>
  <c r="BR14093" i="26"/>
  <c r="BR14092" i="26"/>
  <c r="BR14091" i="26"/>
  <c r="BR14090" i="26"/>
  <c r="BR14089" i="26"/>
  <c r="BP14089" i="26" s="1"/>
  <c r="BR14088" i="26"/>
  <c r="BR14087" i="26"/>
  <c r="BR14086" i="26"/>
  <c r="BP14086" i="26" s="1"/>
  <c r="BR14085" i="26"/>
  <c r="BP14085" i="26" s="1"/>
  <c r="BR14084" i="26"/>
  <c r="BP14084" i="26" s="1"/>
  <c r="BR14083" i="26"/>
  <c r="BP14083" i="26" s="1"/>
  <c r="BR14082" i="26"/>
  <c r="BP14082" i="26" s="1"/>
  <c r="BR14081" i="26"/>
  <c r="BP14081" i="26" s="1"/>
  <c r="BR14080" i="26"/>
  <c r="BR14079" i="26"/>
  <c r="BR14078" i="26"/>
  <c r="BR14077" i="26"/>
  <c r="BR14076" i="26"/>
  <c r="BP14076" i="26" s="1"/>
  <c r="BR14075" i="26"/>
  <c r="BP14075" i="26" s="1"/>
  <c r="BR14074" i="26"/>
  <c r="BR14073" i="26"/>
  <c r="BR14072" i="26"/>
  <c r="BP14072" i="26" s="1"/>
  <c r="BR14071" i="26"/>
  <c r="BP14071" i="26" s="1"/>
  <c r="BR14070" i="26"/>
  <c r="BP14070" i="26" s="1"/>
  <c r="BR14069" i="26"/>
  <c r="BP14069" i="26" s="1"/>
  <c r="BR14068" i="26"/>
  <c r="BP14068" i="26" s="1"/>
  <c r="BR14067" i="26"/>
  <c r="BP14067" i="26" s="1"/>
  <c r="BR14066" i="26"/>
  <c r="BR14065" i="26"/>
  <c r="BR14064" i="26"/>
  <c r="BR14063" i="26"/>
  <c r="BP14063" i="26" s="1"/>
  <c r="BR14062" i="26"/>
  <c r="BP14062" i="26" s="1"/>
  <c r="BR14061" i="26"/>
  <c r="BP14061" i="26" s="1"/>
  <c r="BR14060" i="26"/>
  <c r="BR14059" i="26"/>
  <c r="BR14058" i="26"/>
  <c r="BP14058" i="26" s="1"/>
  <c r="BR14057" i="26"/>
  <c r="BP14057" i="26" s="1"/>
  <c r="BR14056" i="26"/>
  <c r="BP14056" i="26" s="1"/>
  <c r="BR14055" i="26"/>
  <c r="BP14055" i="26" s="1"/>
  <c r="BR14054" i="26"/>
  <c r="BP14054" i="26" s="1"/>
  <c r="BR14053" i="26"/>
  <c r="BP14053" i="26" s="1"/>
  <c r="BR14052" i="26"/>
  <c r="BR14051" i="26"/>
  <c r="BR14050" i="26"/>
  <c r="BP14050" i="26" s="1"/>
  <c r="BR14049" i="26"/>
  <c r="BR14048" i="26"/>
  <c r="BP14048" i="26" s="1"/>
  <c r="BR14047" i="26"/>
  <c r="BP14047" i="26" s="1"/>
  <c r="BR14046" i="26"/>
  <c r="BR14045" i="26"/>
  <c r="BR14044" i="26"/>
  <c r="BP14044" i="26" s="1"/>
  <c r="BR14043" i="26"/>
  <c r="BP14043" i="26" s="1"/>
  <c r="BR14042" i="26"/>
  <c r="BP14042" i="26" s="1"/>
  <c r="BR14041" i="26"/>
  <c r="BP14041" i="26" s="1"/>
  <c r="BR14040" i="26"/>
  <c r="BP14040" i="26" s="1"/>
  <c r="BR14039" i="26"/>
  <c r="BP14039" i="26" s="1"/>
  <c r="BR14038" i="26"/>
  <c r="BR14037" i="26"/>
  <c r="BR14036" i="26"/>
  <c r="BR14035" i="26"/>
  <c r="BP14035" i="26" s="1"/>
  <c r="BR14034" i="26"/>
  <c r="BP14034" i="26" s="1"/>
  <c r="BR14033" i="26"/>
  <c r="BP14033" i="26" s="1"/>
  <c r="BR14032" i="26"/>
  <c r="BR14031" i="26"/>
  <c r="BR14030" i="26"/>
  <c r="BP14030" i="26" s="1"/>
  <c r="BR14029" i="26"/>
  <c r="BP14029" i="26" s="1"/>
  <c r="BR14028" i="26"/>
  <c r="BR14027" i="26"/>
  <c r="BP14027" i="26" s="1"/>
  <c r="BR14026" i="26"/>
  <c r="BR14025" i="26"/>
  <c r="BP14025" i="26" s="1"/>
  <c r="BR14024" i="26"/>
  <c r="BR14023" i="26"/>
  <c r="BR14022" i="26"/>
  <c r="BP14022" i="26" s="1"/>
  <c r="BR14021" i="26"/>
  <c r="BP14021" i="26" s="1"/>
  <c r="BR14020" i="26"/>
  <c r="BP14020" i="26" s="1"/>
  <c r="BR14019" i="26"/>
  <c r="BP14019" i="26" s="1"/>
  <c r="BR14018" i="26"/>
  <c r="BR14017" i="26"/>
  <c r="BR14016" i="26"/>
  <c r="BP14016" i="26" s="1"/>
  <c r="BR14015" i="26"/>
  <c r="BP14015" i="26" s="1"/>
  <c r="BR14014" i="26"/>
  <c r="BR14013" i="26"/>
  <c r="BP14013" i="26" s="1"/>
  <c r="BR14012" i="26"/>
  <c r="BP14012" i="26" s="1"/>
  <c r="BR14011" i="26"/>
  <c r="BP14011" i="26" s="1"/>
  <c r="BR14010" i="26"/>
  <c r="BR14009" i="26"/>
  <c r="BR14008" i="26"/>
  <c r="BP14008" i="26" s="1"/>
  <c r="BR14007" i="26"/>
  <c r="BP14007" i="26" s="1"/>
  <c r="BR14006" i="26"/>
  <c r="BP14006" i="26" s="1"/>
  <c r="BR14005" i="26"/>
  <c r="BP14005" i="26" s="1"/>
  <c r="BR14004" i="26"/>
  <c r="BR14003" i="26"/>
  <c r="BR14002" i="26"/>
  <c r="BP14002" i="26" s="1"/>
  <c r="BR14001" i="26"/>
  <c r="BP14001" i="26" s="1"/>
  <c r="BR14000" i="26"/>
  <c r="BP14000" i="26" s="1"/>
  <c r="BR13999" i="26"/>
  <c r="BP13999" i="26" s="1"/>
  <c r="BR13998" i="26"/>
  <c r="BP13998" i="26" s="1"/>
  <c r="BR13997" i="26"/>
  <c r="BP13997" i="26" s="1"/>
  <c r="BR13996" i="26"/>
  <c r="BR13995" i="26"/>
  <c r="BR13994" i="26"/>
  <c r="BR13993" i="26"/>
  <c r="BP13993" i="26" s="1"/>
  <c r="BR13992" i="26"/>
  <c r="BP13992" i="26" s="1"/>
  <c r="BR13991" i="26"/>
  <c r="BP13991" i="26" s="1"/>
  <c r="BR13990" i="26"/>
  <c r="BR13989" i="26"/>
  <c r="BR13988" i="26"/>
  <c r="BP13988" i="26" s="1"/>
  <c r="BR13987" i="26"/>
  <c r="BP13987" i="26" s="1"/>
  <c r="BR13986" i="26"/>
  <c r="BP13986" i="26" s="1"/>
  <c r="BR13985" i="26"/>
  <c r="BP13985" i="26" s="1"/>
  <c r="BR13984" i="26"/>
  <c r="BP13984" i="26" s="1"/>
  <c r="BR13983" i="26"/>
  <c r="BP13983" i="26" s="1"/>
  <c r="BR13982" i="26"/>
  <c r="BR13981" i="26"/>
  <c r="BR13980" i="26"/>
  <c r="BR13979" i="26"/>
  <c r="BP13979" i="26" s="1"/>
  <c r="BR13978" i="26"/>
  <c r="BP13978" i="26" s="1"/>
  <c r="BR13977" i="26"/>
  <c r="BP13977" i="26" s="1"/>
  <c r="BR13976" i="26"/>
  <c r="BR13975" i="26"/>
  <c r="BR13974" i="26"/>
  <c r="BP13974" i="26" s="1"/>
  <c r="BR13973" i="26"/>
  <c r="BP13973" i="26" s="1"/>
  <c r="BR13972" i="26"/>
  <c r="BP13972" i="26" s="1"/>
  <c r="BR13971" i="26"/>
  <c r="BP13971" i="26" s="1"/>
  <c r="BR13970" i="26"/>
  <c r="BP13970" i="26" s="1"/>
  <c r="BR13969" i="26"/>
  <c r="BP13969" i="26" s="1"/>
  <c r="BR13968" i="26"/>
  <c r="BR13967" i="26"/>
  <c r="BR13966" i="26"/>
  <c r="BP13966" i="26" s="1"/>
  <c r="BR13965" i="26"/>
  <c r="BP13965" i="26" s="1"/>
  <c r="BR13964" i="26"/>
  <c r="BP13964" i="26" s="1"/>
  <c r="BR13963" i="26"/>
  <c r="BP13963" i="26" s="1"/>
  <c r="BR13962" i="26"/>
  <c r="BR13961" i="26"/>
  <c r="BR13960" i="26"/>
  <c r="BP13960" i="26" s="1"/>
  <c r="BR13959" i="26"/>
  <c r="BP13959" i="26" s="1"/>
  <c r="BR13958" i="26"/>
  <c r="BR13957" i="26"/>
  <c r="BP13957" i="26" s="1"/>
  <c r="BR13956" i="26"/>
  <c r="BP13956" i="26" s="1"/>
  <c r="BR13955" i="26"/>
  <c r="BP13955" i="26" s="1"/>
  <c r="BR13954" i="26"/>
  <c r="BR13953" i="26"/>
  <c r="BR13952" i="26"/>
  <c r="BR13951" i="26"/>
  <c r="BP13951" i="26" s="1"/>
  <c r="BR13950" i="26"/>
  <c r="BP13950" i="26" s="1"/>
  <c r="BR13949" i="26"/>
  <c r="BP13949" i="26" s="1"/>
  <c r="BR13948" i="26"/>
  <c r="BR13947" i="26"/>
  <c r="BR13946" i="26"/>
  <c r="BP13946" i="26" s="1"/>
  <c r="BR13945" i="26"/>
  <c r="BP13945" i="26" s="1"/>
  <c r="BR13944" i="26"/>
  <c r="BP13944" i="26" s="1"/>
  <c r="BR13943" i="26"/>
  <c r="BP13943" i="26" s="1"/>
  <c r="BR13942" i="26"/>
  <c r="BR13941" i="26"/>
  <c r="BP13941" i="26" s="1"/>
  <c r="BR13940" i="26"/>
  <c r="BR13939" i="26"/>
  <c r="BR13938" i="26"/>
  <c r="BP13938" i="26" s="1"/>
  <c r="BR13937" i="26"/>
  <c r="BP13937" i="26" s="1"/>
  <c r="BR13936" i="26"/>
  <c r="BP13936" i="26" s="1"/>
  <c r="BR13935" i="26"/>
  <c r="BP13935" i="26" s="1"/>
  <c r="BR13934" i="26"/>
  <c r="BR13933" i="26"/>
  <c r="BR13932" i="26"/>
  <c r="BP13932" i="26" s="1"/>
  <c r="BR13931" i="26"/>
  <c r="BP13931" i="26" s="1"/>
  <c r="BR13930" i="26"/>
  <c r="BP13930" i="26" s="1"/>
  <c r="BR13929" i="26"/>
  <c r="BP13929" i="26" s="1"/>
  <c r="BR13928" i="26"/>
  <c r="BR13927" i="26"/>
  <c r="BP13927" i="26" s="1"/>
  <c r="BR13926" i="26"/>
  <c r="BR13925" i="26"/>
  <c r="BR13924" i="26"/>
  <c r="BP13924" i="26" s="1"/>
  <c r="BR13923" i="26"/>
  <c r="BP13923" i="26" s="1"/>
  <c r="BR13922" i="26"/>
  <c r="BP13922" i="26" s="1"/>
  <c r="BR13921" i="26"/>
  <c r="BP13921" i="26" s="1"/>
  <c r="BR13920" i="26"/>
  <c r="BR13919" i="26"/>
  <c r="BR13918" i="26"/>
  <c r="BP13918" i="26" s="1"/>
  <c r="BR13917" i="26"/>
  <c r="BP13917" i="26" s="1"/>
  <c r="BR13916" i="26"/>
  <c r="BR13915" i="26"/>
  <c r="BP13915" i="26" s="1"/>
  <c r="BR13914" i="26"/>
  <c r="BP13914" i="26" s="1"/>
  <c r="BR13913" i="26"/>
  <c r="BP13913" i="26" s="1"/>
  <c r="BR13912" i="26"/>
  <c r="BR13911" i="26"/>
  <c r="BR13910" i="26"/>
  <c r="BR13909" i="26"/>
  <c r="BP13909" i="26" s="1"/>
  <c r="BR13908" i="26"/>
  <c r="BP13908" i="26" s="1"/>
  <c r="BR13907" i="26"/>
  <c r="BP13907" i="26" s="1"/>
  <c r="BR13906" i="26"/>
  <c r="BR13905" i="26"/>
  <c r="BR13904" i="26"/>
  <c r="BP13904" i="26" s="1"/>
  <c r="BR13903" i="26"/>
  <c r="BP13903" i="26" s="1"/>
  <c r="BR13902" i="26"/>
  <c r="BP13902" i="26" s="1"/>
  <c r="BR13901" i="26"/>
  <c r="BP13901" i="26" s="1"/>
  <c r="BR13900" i="26"/>
  <c r="BP13900" i="26" s="1"/>
  <c r="BR13899" i="26"/>
  <c r="BP13899" i="26" s="1"/>
  <c r="BR13898" i="26"/>
  <c r="BR13897" i="26"/>
  <c r="BR13896" i="26"/>
  <c r="BP13896" i="26" s="1"/>
  <c r="BR13895" i="26"/>
  <c r="BP13895" i="26" s="1"/>
  <c r="BR13894" i="26"/>
  <c r="BP13894" i="26" s="1"/>
  <c r="BR13893" i="26"/>
  <c r="BP13893" i="26" s="1"/>
  <c r="BR13892" i="26"/>
  <c r="BR13891" i="26"/>
  <c r="BR13890" i="26"/>
  <c r="BP13890" i="26" s="1"/>
  <c r="BR13889" i="26"/>
  <c r="BP13889" i="26" s="1"/>
  <c r="BR13888" i="26"/>
  <c r="BR13887" i="26"/>
  <c r="BP13887" i="26" s="1"/>
  <c r="BR13886" i="26"/>
  <c r="BP13886" i="26" s="1"/>
  <c r="BR13885" i="26"/>
  <c r="BP13885" i="26" s="1"/>
  <c r="BR13884" i="26"/>
  <c r="BR13883" i="26"/>
  <c r="BR13882" i="26"/>
  <c r="BP13882" i="26" s="1"/>
  <c r="BR13881" i="26"/>
  <c r="BR13880" i="26"/>
  <c r="BP13880" i="26" s="1"/>
  <c r="BR13879" i="26"/>
  <c r="BP13879" i="26" s="1"/>
  <c r="BR13878" i="26"/>
  <c r="BR13877" i="26"/>
  <c r="BR13876" i="26"/>
  <c r="BP13876" i="26" s="1"/>
  <c r="BR13875" i="26"/>
  <c r="BP13875" i="26" s="1"/>
  <c r="BR13874" i="26"/>
  <c r="BP13874" i="26" s="1"/>
  <c r="BR13873" i="26"/>
  <c r="BP13873" i="26" s="1"/>
  <c r="BR13872" i="26"/>
  <c r="BP13872" i="26" s="1"/>
  <c r="BR13871" i="26"/>
  <c r="BP13871" i="26" s="1"/>
  <c r="BR13870" i="26"/>
  <c r="BR13869" i="26"/>
  <c r="BR13868" i="26"/>
  <c r="BR13867" i="26"/>
  <c r="BR13866" i="26"/>
  <c r="BR13865" i="26"/>
  <c r="BP13865" i="26" s="1"/>
  <c r="BR13864" i="26"/>
  <c r="BR13863" i="26"/>
  <c r="BR13862" i="26"/>
  <c r="BP13862" i="26" s="1"/>
  <c r="BR13861" i="26"/>
  <c r="BP13861" i="26" s="1"/>
  <c r="BR13860" i="26"/>
  <c r="BR13859" i="26"/>
  <c r="BP13859" i="26" s="1"/>
  <c r="BR13858" i="26"/>
  <c r="BP13858" i="26" s="1"/>
  <c r="BR13857" i="26"/>
  <c r="BP13857" i="26" s="1"/>
  <c r="BR13856" i="26"/>
  <c r="BR13855" i="26"/>
  <c r="BR13854" i="26"/>
  <c r="BP13854" i="26" s="1"/>
  <c r="BR13853" i="26"/>
  <c r="BP13853" i="26" s="1"/>
  <c r="BR13852" i="26"/>
  <c r="BP13852" i="26" s="1"/>
  <c r="BR13851" i="26"/>
  <c r="BP13851" i="26" s="1"/>
  <c r="BR13850" i="26"/>
  <c r="BR13849" i="26"/>
  <c r="BR13848" i="26"/>
  <c r="BP13848" i="26" s="1"/>
  <c r="BR13847" i="26"/>
  <c r="BP13847" i="26" s="1"/>
  <c r="BR13846" i="26"/>
  <c r="BR13845" i="26"/>
  <c r="BP13845" i="26" s="1"/>
  <c r="BR13844" i="26"/>
  <c r="BP13844" i="26" s="1"/>
  <c r="BR13843" i="26"/>
  <c r="BP13843" i="26" s="1"/>
  <c r="BR13842" i="26"/>
  <c r="BR13841" i="26"/>
  <c r="BR13840" i="26"/>
  <c r="BR13839" i="26"/>
  <c r="BP13839" i="26" s="1"/>
  <c r="BR13838" i="26"/>
  <c r="BR13837" i="26"/>
  <c r="BR13836" i="26"/>
  <c r="BR13835" i="26"/>
  <c r="BR13834" i="26"/>
  <c r="BP13834" i="26" s="1"/>
  <c r="BR13833" i="26"/>
  <c r="BP13833" i="26" s="1"/>
  <c r="BR13832" i="26"/>
  <c r="BP13832" i="26" s="1"/>
  <c r="BR13831" i="26"/>
  <c r="BP13831" i="26" s="1"/>
  <c r="BR13830" i="26"/>
  <c r="BP13830" i="26" s="1"/>
  <c r="BR13829" i="26"/>
  <c r="BP13829" i="26" s="1"/>
  <c r="BR13828" i="26"/>
  <c r="BR13827" i="26"/>
  <c r="BR13826" i="26"/>
  <c r="BP13826" i="26" s="1"/>
  <c r="BR13825" i="26"/>
  <c r="BP13825" i="26" s="1"/>
  <c r="BR13824" i="26"/>
  <c r="BP13824" i="26" s="1"/>
  <c r="BR13823" i="26"/>
  <c r="BP13823" i="26" s="1"/>
  <c r="BR13822" i="26"/>
  <c r="BR13821" i="26"/>
  <c r="BR13820" i="26"/>
  <c r="BP13820" i="26" s="1"/>
  <c r="BR13819" i="26"/>
  <c r="BP13819" i="26" s="1"/>
  <c r="BR13818" i="26"/>
  <c r="BP13818" i="26" s="1"/>
  <c r="BR13817" i="26"/>
  <c r="BP13817" i="26" s="1"/>
  <c r="BR13816" i="26"/>
  <c r="BP13816" i="26" s="1"/>
  <c r="BR13815" i="26"/>
  <c r="BP13815" i="26" s="1"/>
  <c r="BR13814" i="26"/>
  <c r="BR13813" i="26"/>
  <c r="BR13812" i="26"/>
  <c r="BP13812" i="26" s="1"/>
  <c r="BR13811" i="26"/>
  <c r="BP13811" i="26" s="1"/>
  <c r="BR13810" i="26"/>
  <c r="BP13810" i="26" s="1"/>
  <c r="BR13809" i="26"/>
  <c r="BP13809" i="26" s="1"/>
  <c r="BR13808" i="26"/>
  <c r="BR13807" i="26"/>
  <c r="BR13806" i="26"/>
  <c r="BP13806" i="26" s="1"/>
  <c r="BR13805" i="26"/>
  <c r="BP13805" i="26" s="1"/>
  <c r="BR13804" i="26"/>
  <c r="BP13804" i="26" s="1"/>
  <c r="BR13803" i="26"/>
  <c r="BP13803" i="26" s="1"/>
  <c r="BR13802" i="26"/>
  <c r="BP13802" i="26" s="1"/>
  <c r="BR13801" i="26"/>
  <c r="BP13801" i="26" s="1"/>
  <c r="BR13800" i="26"/>
  <c r="BR13799" i="26"/>
  <c r="BR13798" i="26"/>
  <c r="BR13797" i="26"/>
  <c r="BP13797" i="26" s="1"/>
  <c r="BR13796" i="26"/>
  <c r="BP13796" i="26" s="1"/>
  <c r="BR13795" i="26"/>
  <c r="BP13795" i="26" s="1"/>
  <c r="BR13794" i="26"/>
  <c r="BR13793" i="26"/>
  <c r="BR13792" i="26"/>
  <c r="BP13792" i="26" s="1"/>
  <c r="BR13791" i="26"/>
  <c r="BP13791" i="26" s="1"/>
  <c r="BR13790" i="26"/>
  <c r="BP13790" i="26" s="1"/>
  <c r="BR13789" i="26"/>
  <c r="BP13789" i="26" s="1"/>
  <c r="BR13788" i="26"/>
  <c r="BP13788" i="26" s="1"/>
  <c r="BR13787" i="26"/>
  <c r="BP13787" i="26" s="1"/>
  <c r="BR13786" i="26"/>
  <c r="BR13785" i="26"/>
  <c r="BR13784" i="26"/>
  <c r="BP13784" i="26" s="1"/>
  <c r="BR13783" i="26"/>
  <c r="BP13783" i="26" s="1"/>
  <c r="BR13782" i="26"/>
  <c r="BP13782" i="26" s="1"/>
  <c r="BR13781" i="26"/>
  <c r="BP13781" i="26" s="1"/>
  <c r="BR13780" i="26"/>
  <c r="BR13779" i="26"/>
  <c r="BR13778" i="26"/>
  <c r="BP13778" i="26" s="1"/>
  <c r="BR13777" i="26"/>
  <c r="BP13777" i="26" s="1"/>
  <c r="BR13776" i="26"/>
  <c r="BP13776" i="26" s="1"/>
  <c r="BR13775" i="26"/>
  <c r="BP13775" i="26" s="1"/>
  <c r="BR13774" i="26"/>
  <c r="BP13774" i="26" s="1"/>
  <c r="BR13773" i="26"/>
  <c r="BP13773" i="26" s="1"/>
  <c r="BR13772" i="26"/>
  <c r="BR13771" i="26"/>
  <c r="BR13770" i="26"/>
  <c r="BR13769" i="26"/>
  <c r="BP13769" i="26" s="1"/>
  <c r="BR13768" i="26"/>
  <c r="BP13768" i="26" s="1"/>
  <c r="BR13767" i="26"/>
  <c r="BP13767" i="26" s="1"/>
  <c r="BR13766" i="26"/>
  <c r="BR13765" i="26"/>
  <c r="BR13764" i="26"/>
  <c r="BP13764" i="26" s="1"/>
  <c r="BR13763" i="26"/>
  <c r="BP13763" i="26" s="1"/>
  <c r="BR13762" i="26"/>
  <c r="BR13761" i="26"/>
  <c r="BP13761" i="26" s="1"/>
  <c r="BR13760" i="26"/>
  <c r="BP13760" i="26" s="1"/>
  <c r="BR13759" i="26"/>
  <c r="BP13759" i="26" s="1"/>
  <c r="BR13758" i="26"/>
  <c r="BR13757" i="26"/>
  <c r="BR13756" i="26"/>
  <c r="BP13756" i="26" s="1"/>
  <c r="BR13755" i="26"/>
  <c r="BP13755" i="26" s="1"/>
  <c r="BR13754" i="26"/>
  <c r="BP13754" i="26" s="1"/>
  <c r="BR13753" i="26"/>
  <c r="BP13753" i="26" s="1"/>
  <c r="BR13752" i="26"/>
  <c r="BR13751" i="26"/>
  <c r="BR13750" i="26"/>
  <c r="BP13750" i="26" s="1"/>
  <c r="BR13749" i="26"/>
  <c r="BP13749" i="26" s="1"/>
  <c r="BR13748" i="26"/>
  <c r="BR13747" i="26"/>
  <c r="BP13747" i="26" s="1"/>
  <c r="BR13746" i="26"/>
  <c r="BP13746" i="26" s="1"/>
  <c r="BR13745" i="26"/>
  <c r="BP13745" i="26" s="1"/>
  <c r="BR13744" i="26"/>
  <c r="BR13743" i="26"/>
  <c r="BR13742" i="26"/>
  <c r="BP13742" i="26" s="1"/>
  <c r="BR13741" i="26"/>
  <c r="BP13741" i="26" s="1"/>
  <c r="BR13740" i="26"/>
  <c r="BR13739" i="26"/>
  <c r="BR13738" i="26"/>
  <c r="BR13737" i="26"/>
  <c r="BR13736" i="26"/>
  <c r="BP13736" i="26" s="1"/>
  <c r="BR13735" i="26"/>
  <c r="BP13735" i="26" s="1"/>
  <c r="BR13734" i="26"/>
  <c r="BP13734" i="26" s="1"/>
  <c r="BR13733" i="26"/>
  <c r="BP13733" i="26" s="1"/>
  <c r="BR13732" i="26"/>
  <c r="BP13732" i="26" s="1"/>
  <c r="BR13731" i="26"/>
  <c r="BP13731" i="26" s="1"/>
  <c r="BR13730" i="26"/>
  <c r="BR13729" i="26"/>
  <c r="BR13728" i="26"/>
  <c r="BR13727" i="26"/>
  <c r="BR13726" i="26"/>
  <c r="BP13726" i="26" s="1"/>
  <c r="BR13725" i="26"/>
  <c r="BP13725" i="26" s="1"/>
  <c r="BR13724" i="26"/>
  <c r="BR13723" i="26"/>
  <c r="BR13722" i="26"/>
  <c r="BP13722" i="26" s="1"/>
  <c r="BR13721" i="26"/>
  <c r="BP13721" i="26" s="1"/>
  <c r="BR13720" i="26"/>
  <c r="BP13720" i="26" s="1"/>
  <c r="BR13719" i="26"/>
  <c r="BP13719" i="26" s="1"/>
  <c r="BR13718" i="26"/>
  <c r="BP13718" i="26" s="1"/>
  <c r="BR13717" i="26"/>
  <c r="BP13717" i="26" s="1"/>
  <c r="BR13716" i="26"/>
  <c r="BR13715" i="26"/>
  <c r="BR13714" i="26"/>
  <c r="BP13714" i="26" s="1"/>
  <c r="BR13713" i="26"/>
  <c r="BP13713" i="26" s="1"/>
  <c r="BR13712" i="26"/>
  <c r="BP13712" i="26" s="1"/>
  <c r="BR13711" i="26"/>
  <c r="BP13711" i="26" s="1"/>
  <c r="BR13710" i="26"/>
  <c r="BR13709" i="26"/>
  <c r="BR13708" i="26"/>
  <c r="BP13708" i="26" s="1"/>
  <c r="BR13707" i="26"/>
  <c r="BP13707" i="26" s="1"/>
  <c r="BR13706" i="26"/>
  <c r="BP13706" i="26" s="1"/>
  <c r="BR13705" i="26"/>
  <c r="BP13705" i="26" s="1"/>
  <c r="BR13704" i="26"/>
  <c r="BP13704" i="26" s="1"/>
  <c r="BR13703" i="26"/>
  <c r="BP13703" i="26" s="1"/>
  <c r="BR13702" i="26"/>
  <c r="BR13701" i="26"/>
  <c r="BR13700" i="26"/>
  <c r="BR13699" i="26"/>
  <c r="BP13699" i="26" s="1"/>
  <c r="BR13698" i="26"/>
  <c r="BP13698" i="26" s="1"/>
  <c r="BR13697" i="26"/>
  <c r="BP13697" i="26" s="1"/>
  <c r="BR13696" i="26"/>
  <c r="BR13695" i="26"/>
  <c r="BR13694" i="26"/>
  <c r="BP13694" i="26" s="1"/>
  <c r="BR13693" i="26"/>
  <c r="BP13693" i="26" s="1"/>
  <c r="BR13692" i="26"/>
  <c r="BP13692" i="26" s="1"/>
  <c r="BR13691" i="26"/>
  <c r="BR13690" i="26"/>
  <c r="BP13690" i="26" s="1"/>
  <c r="BR13689" i="26"/>
  <c r="BP13689" i="26" s="1"/>
  <c r="BR13688" i="26"/>
  <c r="BR13687" i="26"/>
  <c r="BR13686" i="26"/>
  <c r="BR13685" i="26"/>
  <c r="BP13685" i="26" s="1"/>
  <c r="BR13684" i="26"/>
  <c r="BP13684" i="26" s="1"/>
  <c r="BR13683" i="26"/>
  <c r="BP13683" i="26" s="1"/>
  <c r="BR13682" i="26"/>
  <c r="BR13681" i="26"/>
  <c r="BR13680" i="26"/>
  <c r="BP13680" i="26" s="1"/>
  <c r="BR13679" i="26"/>
  <c r="BP13679" i="26" s="1"/>
  <c r="BR13678" i="26"/>
  <c r="BR13677" i="26"/>
  <c r="BP13677" i="26" s="1"/>
  <c r="BR13676" i="26"/>
  <c r="BP13676" i="26" s="1"/>
  <c r="BR13675" i="26"/>
  <c r="BP13675" i="26" s="1"/>
  <c r="BR13674" i="26"/>
  <c r="BR13673" i="26"/>
  <c r="BR13672" i="26"/>
  <c r="BR13671" i="26"/>
  <c r="BR13670" i="26"/>
  <c r="BR13669" i="26"/>
  <c r="BR13668" i="26"/>
  <c r="BR13667" i="26"/>
  <c r="BR13666" i="26"/>
  <c r="BP13666" i="26" s="1"/>
  <c r="BR13665" i="26"/>
  <c r="BP13665" i="26" s="1"/>
  <c r="BR13664" i="26"/>
  <c r="BP13664" i="26" s="1"/>
  <c r="BR13663" i="26"/>
  <c r="BP13663" i="26" s="1"/>
  <c r="BR13662" i="26"/>
  <c r="BP13662" i="26" s="1"/>
  <c r="BR13661" i="26"/>
  <c r="BP13661" i="26" s="1"/>
  <c r="BR13660" i="26"/>
  <c r="BR13659" i="26"/>
  <c r="BR13658" i="26"/>
  <c r="BP13658" i="26" s="1"/>
  <c r="BR13657" i="26"/>
  <c r="BP13657" i="26" s="1"/>
  <c r="BR13656" i="26"/>
  <c r="BP13656" i="26" s="1"/>
  <c r="BR13655" i="26"/>
  <c r="BP13655" i="26" s="1"/>
  <c r="BR13654" i="26"/>
  <c r="BR13653" i="26"/>
  <c r="BR13652" i="26"/>
  <c r="BP13652" i="26" s="1"/>
  <c r="BR13651" i="26"/>
  <c r="BP13651" i="26" s="1"/>
  <c r="BR13650" i="26"/>
  <c r="BP13650" i="26" s="1"/>
  <c r="BR13649" i="26"/>
  <c r="BP13649" i="26" s="1"/>
  <c r="BR13648" i="26"/>
  <c r="BP13648" i="26" s="1"/>
  <c r="BR13647" i="26"/>
  <c r="BP13647" i="26" s="1"/>
  <c r="BR13646" i="26"/>
  <c r="BR13645" i="26"/>
  <c r="BR13644" i="26"/>
  <c r="BP13644" i="26" s="1"/>
  <c r="BR13643" i="26"/>
  <c r="BP13643" i="26" s="1"/>
  <c r="BR13642" i="26"/>
  <c r="BP13642" i="26" s="1"/>
  <c r="BR13641" i="26"/>
  <c r="BP13641" i="26" s="1"/>
  <c r="BR13640" i="26"/>
  <c r="BR13639" i="26"/>
  <c r="BR13638" i="26"/>
  <c r="BP13638" i="26" s="1"/>
  <c r="BR13637" i="26"/>
  <c r="BP13637" i="26" s="1"/>
  <c r="BR13636" i="26"/>
  <c r="BR13635" i="26"/>
  <c r="BP13635" i="26" s="1"/>
  <c r="BR13634" i="26"/>
  <c r="BP13634" i="26" s="1"/>
  <c r="BR13633" i="26"/>
  <c r="BP13633" i="26" s="1"/>
  <c r="BR13632" i="26"/>
  <c r="BR13631" i="26"/>
  <c r="BR13630" i="26"/>
  <c r="BP13630" i="26" s="1"/>
  <c r="BR13629" i="26"/>
  <c r="BR13628" i="26"/>
  <c r="BP13628" i="26" s="1"/>
  <c r="BR13627" i="26"/>
  <c r="BP13627" i="26" s="1"/>
  <c r="BR13626" i="26"/>
  <c r="BR13625" i="26"/>
  <c r="BR13624" i="26"/>
  <c r="BP13624" i="26" s="1"/>
  <c r="BR13623" i="26"/>
  <c r="BP13623" i="26" s="1"/>
  <c r="BR13622" i="26"/>
  <c r="BP13622" i="26" s="1"/>
  <c r="BR13621" i="26"/>
  <c r="BP13621" i="26" s="1"/>
  <c r="BR13620" i="26"/>
  <c r="BP13620" i="26" s="1"/>
  <c r="BR13619" i="26"/>
  <c r="BP13619" i="26" s="1"/>
  <c r="BR13618" i="26"/>
  <c r="BR13617" i="26"/>
  <c r="BR13616" i="26"/>
  <c r="BP13616" i="26" s="1"/>
  <c r="BR13615" i="26"/>
  <c r="BP13615" i="26" s="1"/>
  <c r="BR13614" i="26"/>
  <c r="BP13614" i="26" s="1"/>
  <c r="BR13613" i="26"/>
  <c r="BP13613" i="26" s="1"/>
  <c r="BR13612" i="26"/>
  <c r="BR13611" i="26"/>
  <c r="BR13610" i="26"/>
  <c r="BP13610" i="26" s="1"/>
  <c r="BR13609" i="26"/>
  <c r="BP13609" i="26" s="1"/>
  <c r="BR13608" i="26"/>
  <c r="BR13607" i="26"/>
  <c r="BR13606" i="26"/>
  <c r="BP13606" i="26" s="1"/>
  <c r="BR13605" i="26"/>
  <c r="BP13605" i="26" s="1"/>
  <c r="BR13604" i="26"/>
  <c r="BR13603" i="26"/>
  <c r="BR13602" i="26"/>
  <c r="BR13601" i="26"/>
  <c r="BR13600" i="26"/>
  <c r="BR13599" i="26"/>
  <c r="BP13599" i="26" s="1"/>
  <c r="BR13598" i="26"/>
  <c r="BR13597" i="26"/>
  <c r="BR13596" i="26"/>
  <c r="BP13596" i="26" s="1"/>
  <c r="BR13595" i="26"/>
  <c r="BP13595" i="26" s="1"/>
  <c r="BR13594" i="26"/>
  <c r="BP13594" i="26" s="1"/>
  <c r="BR13593" i="26"/>
  <c r="BP13593" i="26" s="1"/>
  <c r="BR13592" i="26"/>
  <c r="BP13592" i="26" s="1"/>
  <c r="BR13591" i="26"/>
  <c r="BP13591" i="26" s="1"/>
  <c r="BR13590" i="26"/>
  <c r="BR13589" i="26"/>
  <c r="BR13588" i="26"/>
  <c r="BP13588" i="26" s="1"/>
  <c r="BR13587" i="26"/>
  <c r="BP13587" i="26" s="1"/>
  <c r="BR13586" i="26"/>
  <c r="BP13586" i="26" s="1"/>
  <c r="BR13585" i="26"/>
  <c r="BP13585" i="26" s="1"/>
  <c r="BR13584" i="26"/>
  <c r="BR13583" i="26"/>
  <c r="BR13582" i="26"/>
  <c r="BP13582" i="26" s="1"/>
  <c r="BR13581" i="26"/>
  <c r="BP13581" i="26" s="1"/>
  <c r="BR13580" i="26"/>
  <c r="BP13580" i="26" s="1"/>
  <c r="BR13579" i="26"/>
  <c r="BP13579" i="26" s="1"/>
  <c r="BR13578" i="26"/>
  <c r="BP13578" i="26" s="1"/>
  <c r="BR13577" i="26"/>
  <c r="BP13577" i="26" s="1"/>
  <c r="BR13576" i="26"/>
  <c r="BR13575" i="26"/>
  <c r="BR13574" i="26"/>
  <c r="BP13574" i="26" s="1"/>
  <c r="BR13573" i="26"/>
  <c r="BP13573" i="26" s="1"/>
  <c r="BR13572" i="26"/>
  <c r="BP13572" i="26" s="1"/>
  <c r="BR13571" i="26"/>
  <c r="BP13571" i="26" s="1"/>
  <c r="BR13570" i="26"/>
  <c r="BR13569" i="26"/>
  <c r="BR13568" i="26"/>
  <c r="BP13568" i="26" s="1"/>
  <c r="BR13567" i="26"/>
  <c r="BP13567" i="26" s="1"/>
  <c r="BR13566" i="26"/>
  <c r="BP13566" i="26" s="1"/>
  <c r="BR13565" i="26"/>
  <c r="BP13565" i="26" s="1"/>
  <c r="BR13564" i="26"/>
  <c r="BP13564" i="26" s="1"/>
  <c r="BR13563" i="26"/>
  <c r="BP13563" i="26" s="1"/>
  <c r="BR13562" i="26"/>
  <c r="BR13561" i="26"/>
  <c r="BR13560" i="26"/>
  <c r="BR13559" i="26"/>
  <c r="BP13559" i="26" s="1"/>
  <c r="BR13558" i="26"/>
  <c r="BP13558" i="26" s="1"/>
  <c r="BR13557" i="26"/>
  <c r="BP13557" i="26" s="1"/>
  <c r="BR13556" i="26"/>
  <c r="BR13555" i="26"/>
  <c r="BR13554" i="26"/>
  <c r="BP13554" i="26" s="1"/>
  <c r="BR13553" i="26"/>
  <c r="BP13553" i="26" s="1"/>
  <c r="BR13552" i="26"/>
  <c r="BP13552" i="26" s="1"/>
  <c r="BR13551" i="26"/>
  <c r="BP13551" i="26" s="1"/>
  <c r="BR13550" i="26"/>
  <c r="BP13550" i="26" s="1"/>
  <c r="BR13549" i="26"/>
  <c r="BP13549" i="26" s="1"/>
  <c r="BR13548" i="26"/>
  <c r="BR13547" i="26"/>
  <c r="BR13546" i="26"/>
  <c r="BR13545" i="26"/>
  <c r="BP13545" i="26" s="1"/>
  <c r="BR13544" i="26"/>
  <c r="BP13544" i="26" s="1"/>
  <c r="BR13543" i="26"/>
  <c r="BP13543" i="26" s="1"/>
  <c r="BR13542" i="26"/>
  <c r="BR13541" i="26"/>
  <c r="BR13540" i="26"/>
  <c r="BP13540" i="26" s="1"/>
  <c r="BR13539" i="26"/>
  <c r="BP13539" i="26" s="1"/>
  <c r="BR13538" i="26"/>
  <c r="BR13537" i="26"/>
  <c r="BP13537" i="26" s="1"/>
  <c r="BR13536" i="26"/>
  <c r="BP13536" i="26" s="1"/>
  <c r="BR13535" i="26"/>
  <c r="BP13535" i="26" s="1"/>
  <c r="BR13534" i="26"/>
  <c r="BR13533" i="26"/>
  <c r="BR13532" i="26"/>
  <c r="BP13532" i="26" s="1"/>
  <c r="BR13531" i="26"/>
  <c r="BP13531" i="26" s="1"/>
  <c r="BR13530" i="26"/>
  <c r="BP13530" i="26" s="1"/>
  <c r="BR13529" i="26"/>
  <c r="BP13529" i="26" s="1"/>
  <c r="BR13528" i="26"/>
  <c r="BR13527" i="26"/>
  <c r="BR13526" i="26"/>
  <c r="BP13526" i="26" s="1"/>
  <c r="BR13525" i="26"/>
  <c r="BP13525" i="26" s="1"/>
  <c r="BR13524" i="26"/>
  <c r="BP13524" i="26" s="1"/>
  <c r="BR13523" i="26"/>
  <c r="BP13523" i="26" s="1"/>
  <c r="BR13522" i="26"/>
  <c r="BP13522" i="26" s="1"/>
  <c r="BR13521" i="26"/>
  <c r="BP13521" i="26" s="1"/>
  <c r="BR13520" i="26"/>
  <c r="BR13519" i="26"/>
  <c r="BR13518" i="26"/>
  <c r="BP13518" i="26" s="1"/>
  <c r="BR13517" i="26"/>
  <c r="BP13517" i="26" s="1"/>
  <c r="BR13516" i="26"/>
  <c r="BP13516" i="26" s="1"/>
  <c r="BR13515" i="26"/>
  <c r="BP13515" i="26" s="1"/>
  <c r="BR13514" i="26"/>
  <c r="BR13513" i="26"/>
  <c r="BR13512" i="26"/>
  <c r="BP13512" i="26" s="1"/>
  <c r="BR13511" i="26"/>
  <c r="BP13511" i="26" s="1"/>
  <c r="BR13510" i="26"/>
  <c r="BR13509" i="26"/>
  <c r="BP13509" i="26" s="1"/>
  <c r="BR13508" i="26"/>
  <c r="BP13508" i="26" s="1"/>
  <c r="BR13507" i="26"/>
  <c r="BP13507" i="26" s="1"/>
  <c r="BR13506" i="26"/>
  <c r="BR13505" i="26"/>
  <c r="BR13504" i="26"/>
  <c r="BR13503" i="26"/>
  <c r="BP13503" i="26" s="1"/>
  <c r="BR13502" i="26"/>
  <c r="BP13502" i="26" s="1"/>
  <c r="BR13501" i="26"/>
  <c r="BP13501" i="26" s="1"/>
  <c r="BR13500" i="26"/>
  <c r="BR13499" i="26"/>
  <c r="BR13498" i="26"/>
  <c r="BP13498" i="26" s="1"/>
  <c r="BR13497" i="26"/>
  <c r="BP13497" i="26" s="1"/>
  <c r="BR13496" i="26"/>
  <c r="BP13496" i="26" s="1"/>
  <c r="BR13495" i="26"/>
  <c r="BP13495" i="26" s="1"/>
  <c r="BR13494" i="26"/>
  <c r="BP13494" i="26" s="1"/>
  <c r="BR13493" i="26"/>
  <c r="BP13493" i="26" s="1"/>
  <c r="BR13492" i="26"/>
  <c r="BR13491" i="26"/>
  <c r="BR13490" i="26"/>
  <c r="BR13489" i="26"/>
  <c r="BR13488" i="26"/>
  <c r="BR13487" i="26"/>
  <c r="BP13487" i="26" s="1"/>
  <c r="BR13486" i="26"/>
  <c r="BR13485" i="26"/>
  <c r="BR13484" i="26"/>
  <c r="BP13484" i="26" s="1"/>
  <c r="BR13483" i="26"/>
  <c r="BP13483" i="26" s="1"/>
  <c r="BR13482" i="26"/>
  <c r="BP13482" i="26" s="1"/>
  <c r="BR13481" i="26"/>
  <c r="BP13481" i="26" s="1"/>
  <c r="BR13480" i="26"/>
  <c r="BP13480" i="26" s="1"/>
  <c r="BR13479" i="26"/>
  <c r="BP13479" i="26" s="1"/>
  <c r="BR13478" i="26"/>
  <c r="BR13477" i="26"/>
  <c r="BR13476" i="26"/>
  <c r="BP13476" i="26" s="1"/>
  <c r="BR13475" i="26"/>
  <c r="BP13475" i="26" s="1"/>
  <c r="BR13474" i="26"/>
  <c r="BP13474" i="26" s="1"/>
  <c r="BR13473" i="26"/>
  <c r="BP13473" i="26" s="1"/>
  <c r="BR13472" i="26"/>
  <c r="BR13471" i="26"/>
  <c r="BR13470" i="26"/>
  <c r="BP13470" i="26" s="1"/>
  <c r="BR13469" i="26"/>
  <c r="BP13469" i="26" s="1"/>
  <c r="BR13468" i="26"/>
  <c r="BP13468" i="26" s="1"/>
  <c r="BR13467" i="26"/>
  <c r="BP13467" i="26" s="1"/>
  <c r="BR13466" i="26"/>
  <c r="BP13466" i="26" s="1"/>
  <c r="BR13465" i="26"/>
  <c r="BP13465" i="26" s="1"/>
  <c r="BR13464" i="26"/>
  <c r="BR13463" i="26"/>
  <c r="BR13462" i="26"/>
  <c r="BR13461" i="26"/>
  <c r="BP13461" i="26" s="1"/>
  <c r="BR13460" i="26"/>
  <c r="BP13460" i="26" s="1"/>
  <c r="BR13459" i="26"/>
  <c r="BP13459" i="26" s="1"/>
  <c r="BR13458" i="26"/>
  <c r="BR13457" i="26"/>
  <c r="BR13456" i="26"/>
  <c r="BP13456" i="26" s="1"/>
  <c r="BR13455" i="26"/>
  <c r="BP13455" i="26" s="1"/>
  <c r="BR13454" i="26"/>
  <c r="BP13454" i="26" s="1"/>
  <c r="BR13453" i="26"/>
  <c r="BR13452" i="26"/>
  <c r="BR13451" i="26"/>
  <c r="BP13451" i="26" s="1"/>
  <c r="BR13450" i="26"/>
  <c r="BR13449" i="26"/>
  <c r="BR13448" i="26"/>
  <c r="BR13447" i="26"/>
  <c r="BP13447" i="26" s="1"/>
  <c r="BR13446" i="26"/>
  <c r="BP13446" i="26" s="1"/>
  <c r="BR13445" i="26"/>
  <c r="BP13445" i="26" s="1"/>
  <c r="BR13444" i="26"/>
  <c r="BR13443" i="26"/>
  <c r="BR13442" i="26"/>
  <c r="BP13442" i="26" s="1"/>
  <c r="BR13441" i="26"/>
  <c r="BP13441" i="26" s="1"/>
  <c r="BR13440" i="26"/>
  <c r="BP13440" i="26" s="1"/>
  <c r="BR13439" i="26"/>
  <c r="BR13438" i="26"/>
  <c r="BP13438" i="26" s="1"/>
  <c r="BR13437" i="26"/>
  <c r="BP13437" i="26" s="1"/>
  <c r="BR13436" i="26"/>
  <c r="BR13435" i="26"/>
  <c r="BR13434" i="26"/>
  <c r="BP13434" i="26" s="1"/>
  <c r="BR13433" i="26"/>
  <c r="BP13433" i="26" s="1"/>
  <c r="BR13432" i="26"/>
  <c r="BP13432" i="26" s="1"/>
  <c r="BR13431" i="26"/>
  <c r="BP13431" i="26" s="1"/>
  <c r="BR13430" i="26"/>
  <c r="BR13429" i="26"/>
  <c r="BR13428" i="26"/>
  <c r="BP13428" i="26" s="1"/>
  <c r="BR13427" i="26"/>
  <c r="BP13427" i="26" s="1"/>
  <c r="BR13426" i="26"/>
  <c r="BP13426" i="26" s="1"/>
  <c r="BR13425" i="26"/>
  <c r="BP13425" i="26" s="1"/>
  <c r="BR13424" i="26"/>
  <c r="BP13424" i="26" s="1"/>
  <c r="BR13423" i="26"/>
  <c r="BP13423" i="26" s="1"/>
  <c r="BR13422" i="26"/>
  <c r="BR13421" i="26"/>
  <c r="BR13420" i="26"/>
  <c r="BR13419" i="26"/>
  <c r="BP13419" i="26" s="1"/>
  <c r="BR13418" i="26"/>
  <c r="BP13418" i="26" s="1"/>
  <c r="BR13417" i="26"/>
  <c r="BP13417" i="26" s="1"/>
  <c r="BR13416" i="26"/>
  <c r="BR13415" i="26"/>
  <c r="BR13414" i="26"/>
  <c r="BP13414" i="26" s="1"/>
  <c r="BR13413" i="26"/>
  <c r="BP13413" i="26" s="1"/>
  <c r="BR13412" i="26"/>
  <c r="BR13411" i="26"/>
  <c r="BR13410" i="26"/>
  <c r="BP13410" i="26" s="1"/>
  <c r="BR13409" i="26"/>
  <c r="BP13409" i="26" s="1"/>
  <c r="BR13408" i="26"/>
  <c r="BR13407" i="26"/>
  <c r="BR13406" i="26"/>
  <c r="BP13406" i="26" s="1"/>
  <c r="BR13405" i="26"/>
  <c r="BP13405" i="26" s="1"/>
  <c r="BR13404" i="26"/>
  <c r="BP13404" i="26" s="1"/>
  <c r="BR13403" i="26"/>
  <c r="BP13403" i="26" s="1"/>
  <c r="BR13402" i="26"/>
  <c r="BR13401" i="26"/>
  <c r="BR13400" i="26"/>
  <c r="BP13400" i="26" s="1"/>
  <c r="BR13399" i="26"/>
  <c r="BP13399" i="26" s="1"/>
  <c r="BR13398" i="26"/>
  <c r="BP13398" i="26" s="1"/>
  <c r="BR13397" i="26"/>
  <c r="BP13397" i="26" s="1"/>
  <c r="BR13396" i="26"/>
  <c r="BP13396" i="26" s="1"/>
  <c r="BR13395" i="26"/>
  <c r="BP13395" i="26" s="1"/>
  <c r="BR13394" i="26"/>
  <c r="BR13393" i="26"/>
  <c r="BR13392" i="26"/>
  <c r="BR13391" i="26"/>
  <c r="BP13391" i="26" s="1"/>
  <c r="BR13390" i="26"/>
  <c r="BP13390" i="26" s="1"/>
  <c r="BR13389" i="26"/>
  <c r="BP13389" i="26" s="1"/>
  <c r="BR13388" i="26"/>
  <c r="BR13387" i="26"/>
  <c r="BR13386" i="26"/>
  <c r="BP13386" i="26" s="1"/>
  <c r="BR13385" i="26"/>
  <c r="BP13385" i="26" s="1"/>
  <c r="BR13384" i="26"/>
  <c r="BP13384" i="26" s="1"/>
  <c r="BR13383" i="26"/>
  <c r="BR13382" i="26"/>
  <c r="BP13382" i="26" s="1"/>
  <c r="BR13381" i="26"/>
  <c r="BP13381" i="26" s="1"/>
  <c r="BR13380" i="26"/>
  <c r="BR13379" i="26"/>
  <c r="BR13378" i="26"/>
  <c r="BR13377" i="26"/>
  <c r="BP13377" i="26" s="1"/>
  <c r="BR13376" i="26"/>
  <c r="BP13376" i="26" s="1"/>
  <c r="BR13375" i="26"/>
  <c r="BP13375" i="26" s="1"/>
  <c r="BR13374" i="26"/>
  <c r="BR13373" i="26"/>
  <c r="BR13372" i="26"/>
  <c r="BP13372" i="26" s="1"/>
  <c r="BR13371" i="26"/>
  <c r="BP13371" i="26" s="1"/>
  <c r="BR13370" i="26"/>
  <c r="BP13370" i="26" s="1"/>
  <c r="BR13369" i="26"/>
  <c r="BP13369" i="26" s="1"/>
  <c r="BR13368" i="26"/>
  <c r="BP13368" i="26" s="1"/>
  <c r="BR13367" i="26"/>
  <c r="BP13367" i="26" s="1"/>
  <c r="BR13366" i="26"/>
  <c r="BR13365" i="26"/>
  <c r="BR13364" i="26"/>
  <c r="BP13364" i="26" s="1"/>
  <c r="BR13363" i="26"/>
  <c r="BP13363" i="26" s="1"/>
  <c r="BR13362" i="26"/>
  <c r="BP13362" i="26" s="1"/>
  <c r="BR13361" i="26"/>
  <c r="BP13361" i="26" s="1"/>
  <c r="BR13360" i="26"/>
  <c r="BR13359" i="26"/>
  <c r="BR13358" i="26"/>
  <c r="BP13358" i="26" s="1"/>
  <c r="BR13357" i="26"/>
  <c r="BP13357" i="26" s="1"/>
  <c r="BR13356" i="26"/>
  <c r="BR13355" i="26"/>
  <c r="BP13355" i="26" s="1"/>
  <c r="BR13354" i="26"/>
  <c r="BP13354" i="26" s="1"/>
  <c r="BR13353" i="26"/>
  <c r="BP13353" i="26" s="1"/>
  <c r="BR13352" i="26"/>
  <c r="BR13351" i="26"/>
  <c r="BR13350" i="26"/>
  <c r="BR13349" i="26"/>
  <c r="BP13349" i="26" s="1"/>
  <c r="BR13348" i="26"/>
  <c r="BP13348" i="26" s="1"/>
  <c r="BR13347" i="26"/>
  <c r="BP13347" i="26" s="1"/>
  <c r="BR13346" i="26"/>
  <c r="BR13345" i="26"/>
  <c r="BR13344" i="26"/>
  <c r="BP13344" i="26" s="1"/>
  <c r="BR13343" i="26"/>
  <c r="BP13343" i="26" s="1"/>
  <c r="BR13342" i="26"/>
  <c r="BP13342" i="26" s="1"/>
  <c r="BR13341" i="26"/>
  <c r="BP13341" i="26" s="1"/>
  <c r="BR13340" i="26"/>
  <c r="BP13340" i="26" s="1"/>
  <c r="BR13339" i="26"/>
  <c r="BP13339" i="26" s="1"/>
  <c r="BR13338" i="26"/>
  <c r="BR13337" i="26"/>
  <c r="BR13336" i="26"/>
  <c r="BR13335" i="26"/>
  <c r="BP13335" i="26" s="1"/>
  <c r="BR13334" i="26"/>
  <c r="BP13334" i="26" s="1"/>
  <c r="BR13333" i="26"/>
  <c r="BP13333" i="26" s="1"/>
  <c r="BR13332" i="26"/>
  <c r="BR13331" i="26"/>
  <c r="BR13330" i="26"/>
  <c r="BP13330" i="26" s="1"/>
  <c r="BR13329" i="26"/>
  <c r="BP13329" i="26" s="1"/>
  <c r="BR13328" i="26"/>
  <c r="BP13328" i="26" s="1"/>
  <c r="BR13327" i="26"/>
  <c r="BP13327" i="26" s="1"/>
  <c r="BR13326" i="26"/>
  <c r="BP13326" i="26" s="1"/>
  <c r="BR13325" i="26"/>
  <c r="BP13325" i="26" s="1"/>
  <c r="BR13324" i="26"/>
  <c r="BR13323" i="26"/>
  <c r="BR13322" i="26"/>
  <c r="BP13322" i="26" s="1"/>
  <c r="BR13321" i="26"/>
  <c r="BP13321" i="26" s="1"/>
  <c r="BR13320" i="26"/>
  <c r="BP13320" i="26" s="1"/>
  <c r="BR13319" i="26"/>
  <c r="BP13319" i="26" s="1"/>
  <c r="BR13318" i="26"/>
  <c r="BR13317" i="26"/>
  <c r="BR13316" i="26"/>
  <c r="BR13315" i="26"/>
  <c r="BP13315" i="26" s="1"/>
  <c r="BR13314" i="26"/>
  <c r="BP13314" i="26" s="1"/>
  <c r="BR13313" i="26"/>
  <c r="BP13313" i="26" s="1"/>
  <c r="BR13312" i="26"/>
  <c r="BP13312" i="26" s="1"/>
  <c r="BR13311" i="26"/>
  <c r="BP13311" i="26" s="1"/>
  <c r="BR13310" i="26"/>
  <c r="BR13309" i="26"/>
  <c r="BR13308" i="26"/>
  <c r="BP13308" i="26" s="1"/>
  <c r="BR13307" i="26"/>
  <c r="BP13307" i="26" s="1"/>
  <c r="BR13306" i="26"/>
  <c r="BP13306" i="26" s="1"/>
  <c r="BR13305" i="26"/>
  <c r="BP13305" i="26" s="1"/>
  <c r="BR13304" i="26"/>
  <c r="BR13303" i="26"/>
  <c r="BR13302" i="26"/>
  <c r="BR13301" i="26"/>
  <c r="BP13301" i="26" s="1"/>
  <c r="BR13300" i="26"/>
  <c r="BP13300" i="26" s="1"/>
  <c r="BR13299" i="26"/>
  <c r="BP13299" i="26" s="1"/>
  <c r="BR13298" i="26"/>
  <c r="BP13298" i="26" s="1"/>
  <c r="BR13297" i="26"/>
  <c r="BP13297" i="26" s="1"/>
  <c r="BR13296" i="26"/>
  <c r="BR13295" i="26"/>
  <c r="BR13294" i="26"/>
  <c r="BR13293" i="26"/>
  <c r="BP13293" i="26" s="1"/>
  <c r="BR13292" i="26"/>
  <c r="BP13292" i="26" s="1"/>
  <c r="BR13291" i="26"/>
  <c r="BP13291" i="26" s="1"/>
  <c r="BR13290" i="26"/>
  <c r="BR13289" i="26"/>
  <c r="BR13288" i="26"/>
  <c r="BR13287" i="26"/>
  <c r="BR13286" i="26"/>
  <c r="BP13286" i="26" s="1"/>
  <c r="BR13285" i="26"/>
  <c r="BP13285" i="26" s="1"/>
  <c r="BR13284" i="26"/>
  <c r="BP13284" i="26" s="1"/>
  <c r="BR13283" i="26"/>
  <c r="BP13283" i="26" s="1"/>
  <c r="BR13282" i="26"/>
  <c r="BR13281" i="26"/>
  <c r="BR13280" i="26"/>
  <c r="BR13279" i="26"/>
  <c r="BP13279" i="26" s="1"/>
  <c r="BR13278" i="26"/>
  <c r="BP13278" i="26" s="1"/>
  <c r="BR13277" i="26"/>
  <c r="BP13277" i="26" s="1"/>
  <c r="BR13276" i="26"/>
  <c r="BR13275" i="26"/>
  <c r="BR13274" i="26"/>
  <c r="BR13273" i="26"/>
  <c r="BR13272" i="26"/>
  <c r="BP13272" i="26" s="1"/>
  <c r="BR13271" i="26"/>
  <c r="BP13271" i="26" s="1"/>
  <c r="BR13270" i="26"/>
  <c r="BP13270" i="26" s="1"/>
  <c r="BR13269" i="26"/>
  <c r="BP13269" i="26" s="1"/>
  <c r="BR13268" i="26"/>
  <c r="BR13267" i="26"/>
  <c r="BR13266" i="26"/>
  <c r="BR13265" i="26"/>
  <c r="BP13265" i="26" s="1"/>
  <c r="BR13264" i="26"/>
  <c r="BP13264" i="26" s="1"/>
  <c r="BR13263" i="26"/>
  <c r="BP13263" i="26" s="1"/>
  <c r="BR13262" i="26"/>
  <c r="BR13261" i="26"/>
  <c r="BR13260" i="26"/>
  <c r="BR13259" i="26"/>
  <c r="BR13258" i="26"/>
  <c r="BR13257" i="26"/>
  <c r="BP13257" i="26" s="1"/>
  <c r="BR13256" i="26"/>
  <c r="BP13256" i="26" s="1"/>
  <c r="BR13255" i="26"/>
  <c r="BP13255" i="26" s="1"/>
  <c r="BR13254" i="26"/>
  <c r="BR13253" i="26"/>
  <c r="BR13252" i="26"/>
  <c r="BR13251" i="26"/>
  <c r="BP13251" i="26" s="1"/>
  <c r="BR13250" i="26"/>
  <c r="BP13250" i="26" s="1"/>
  <c r="BR13249" i="26"/>
  <c r="BP13249" i="26" s="1"/>
  <c r="BR13248" i="26"/>
  <c r="BR13247" i="26"/>
  <c r="BR13246" i="26"/>
  <c r="BP13246" i="26" s="1"/>
  <c r="BR13245" i="26"/>
  <c r="BR13244" i="26"/>
  <c r="BP13244" i="26" s="1"/>
  <c r="BR13243" i="26"/>
  <c r="BP13243" i="26" s="1"/>
  <c r="BR13242" i="26"/>
  <c r="BP13242" i="26" s="1"/>
  <c r="BR13241" i="26"/>
  <c r="BP13241" i="26" s="1"/>
  <c r="BR13240" i="26"/>
  <c r="BR13239" i="26"/>
  <c r="BR13238" i="26"/>
  <c r="BP13238" i="26" s="1"/>
  <c r="BR13237" i="26"/>
  <c r="BP13237" i="26" s="1"/>
  <c r="BR13236" i="26"/>
  <c r="BP13236" i="26" s="1"/>
  <c r="BR13235" i="26"/>
  <c r="BR13234" i="26"/>
  <c r="BR13233" i="26"/>
  <c r="BR13232" i="26"/>
  <c r="BR13231" i="26"/>
  <c r="BP13231" i="26" s="1"/>
  <c r="BR13230" i="26"/>
  <c r="BP13230" i="26" s="1"/>
  <c r="BR13229" i="26"/>
  <c r="BP13229" i="26" s="1"/>
  <c r="BR13228" i="26"/>
  <c r="BP13228" i="26" s="1"/>
  <c r="BR13227" i="26"/>
  <c r="BP13227" i="26" s="1"/>
  <c r="BR13226" i="26"/>
  <c r="BR13225" i="26"/>
  <c r="BR13224" i="26"/>
  <c r="BP13224" i="26" s="1"/>
  <c r="BR13223" i="26"/>
  <c r="BP13223" i="26" s="1"/>
  <c r="BR13222" i="26"/>
  <c r="BP13222" i="26" s="1"/>
  <c r="BR13221" i="26"/>
  <c r="BP13221" i="26" s="1"/>
  <c r="BR13220" i="26"/>
  <c r="BR13219" i="26"/>
  <c r="BR13218" i="26"/>
  <c r="BR13217" i="26"/>
  <c r="BR13216" i="26"/>
  <c r="BP13216" i="26" s="1"/>
  <c r="BR13215" i="26"/>
  <c r="BR13214" i="26"/>
  <c r="BR13213" i="26"/>
  <c r="BP13213" i="26" s="1"/>
  <c r="BR13212" i="26"/>
  <c r="BR13211" i="26"/>
  <c r="BR13210" i="26"/>
  <c r="BP13210" i="26" s="1"/>
  <c r="BR13209" i="26"/>
  <c r="BP13209" i="26" s="1"/>
  <c r="BR13208" i="26"/>
  <c r="BP13208" i="26" s="1"/>
  <c r="BR13207" i="26"/>
  <c r="BP13207" i="26" s="1"/>
  <c r="BR13206" i="26"/>
  <c r="BR13205" i="26"/>
  <c r="BR13204" i="26"/>
  <c r="BR13203" i="26"/>
  <c r="BR13202" i="26"/>
  <c r="BP13202" i="26" s="1"/>
  <c r="BR13201" i="26"/>
  <c r="BP13201" i="26" s="1"/>
  <c r="BR13200" i="26"/>
  <c r="BP13200" i="26" s="1"/>
  <c r="BR13199" i="26"/>
  <c r="BP13199" i="26" s="1"/>
  <c r="BR13198" i="26"/>
  <c r="BR13197" i="26"/>
  <c r="BR13196" i="26"/>
  <c r="BR13195" i="26"/>
  <c r="BP13195" i="26" s="1"/>
  <c r="BR13194" i="26"/>
  <c r="BP13194" i="26" s="1"/>
  <c r="BR13193" i="26"/>
  <c r="BP13193" i="26" s="1"/>
  <c r="BR13192" i="26"/>
  <c r="BR13191" i="26"/>
  <c r="BR13190" i="26"/>
  <c r="BR13189" i="26"/>
  <c r="BR13188" i="26"/>
  <c r="BP13188" i="26" s="1"/>
  <c r="BR13187" i="26"/>
  <c r="BR13186" i="26"/>
  <c r="BP13186" i="26" s="1"/>
  <c r="BR13185" i="26"/>
  <c r="BP13185" i="26" s="1"/>
  <c r="BR13184" i="26"/>
  <c r="BR13183" i="26"/>
  <c r="BR13182" i="26"/>
  <c r="BP13182" i="26" s="1"/>
  <c r="BR13181" i="26"/>
  <c r="BP13181" i="26" s="1"/>
  <c r="BR13180" i="26"/>
  <c r="BP13180" i="26" s="1"/>
  <c r="BR13179" i="26"/>
  <c r="BP13179" i="26" s="1"/>
  <c r="BR13178" i="26"/>
  <c r="BR13177" i="26"/>
  <c r="BR13176" i="26"/>
  <c r="BR13175" i="26"/>
  <c r="BP13175" i="26" s="1"/>
  <c r="BR13174" i="26"/>
  <c r="BR13173" i="26"/>
  <c r="BP13173" i="26" s="1"/>
  <c r="BR13172" i="26"/>
  <c r="BP13172" i="26" s="1"/>
  <c r="BR13171" i="26"/>
  <c r="BP13171" i="26" s="1"/>
  <c r="BR13170" i="26"/>
  <c r="BR13169" i="26"/>
  <c r="BR13168" i="26"/>
  <c r="BR13167" i="26"/>
  <c r="BP13167" i="26" s="1"/>
  <c r="BR13166" i="26"/>
  <c r="BP13166" i="26" s="1"/>
  <c r="BR13165" i="26"/>
  <c r="BP13165" i="26" s="1"/>
  <c r="BR13164" i="26"/>
  <c r="BR13163" i="26"/>
  <c r="BR13162" i="26"/>
  <c r="BR13161" i="26"/>
  <c r="BR13160" i="26"/>
  <c r="BP13160" i="26" s="1"/>
  <c r="BR13159" i="26"/>
  <c r="BP13159" i="26" s="1"/>
  <c r="BR13158" i="26"/>
  <c r="BP13158" i="26" s="1"/>
  <c r="BR13157" i="26"/>
  <c r="BP13157" i="26" s="1"/>
  <c r="BR13156" i="26"/>
  <c r="BR13155" i="26"/>
  <c r="BR13154" i="26"/>
  <c r="BR13153" i="26"/>
  <c r="BP13153" i="26" s="1"/>
  <c r="BR13152" i="26"/>
  <c r="BR13151" i="26"/>
  <c r="BR13150" i="26"/>
  <c r="BR13149" i="26"/>
  <c r="BR13148" i="26"/>
  <c r="BP13148" i="26" s="1"/>
  <c r="BR13147" i="26"/>
  <c r="BR13146" i="26"/>
  <c r="BR13145" i="26"/>
  <c r="BP13145" i="26" s="1"/>
  <c r="BR13144" i="26"/>
  <c r="BP13144" i="26" s="1"/>
  <c r="BR13143" i="26"/>
  <c r="BP13143" i="26" s="1"/>
  <c r="BR13142" i="26"/>
  <c r="BR13141" i="26"/>
  <c r="BR13140" i="26"/>
  <c r="BR13139" i="26"/>
  <c r="BP13139" i="26" s="1"/>
  <c r="BR13138" i="26"/>
  <c r="BP13138" i="26" s="1"/>
  <c r="BR13137" i="26"/>
  <c r="BP13137" i="26" s="1"/>
  <c r="BR13136" i="26"/>
  <c r="BR13135" i="26"/>
  <c r="BR13134" i="26"/>
  <c r="BP13134" i="26" s="1"/>
  <c r="BR13133" i="26"/>
  <c r="BP13133" i="26" s="1"/>
  <c r="BR13132" i="26"/>
  <c r="BP13132" i="26" s="1"/>
  <c r="BR13131" i="26"/>
  <c r="BP13131" i="26" s="1"/>
  <c r="BR13130" i="26"/>
  <c r="BP13130" i="26" s="1"/>
  <c r="BR13129" i="26"/>
  <c r="BP13129" i="26" s="1"/>
  <c r="BR13128" i="26"/>
  <c r="BR13127" i="26"/>
  <c r="BR13126" i="26"/>
  <c r="BP13126" i="26" s="1"/>
  <c r="BR13125" i="26"/>
  <c r="BP13125" i="26" s="1"/>
  <c r="BR13124" i="26"/>
  <c r="BP13124" i="26" s="1"/>
  <c r="BR13123" i="26"/>
  <c r="BP13123" i="26" s="1"/>
  <c r="BR13122" i="26"/>
  <c r="BR13121" i="26"/>
  <c r="BR13120" i="26"/>
  <c r="BR13119" i="26"/>
  <c r="BP13119" i="26" s="1"/>
  <c r="BR13118" i="26"/>
  <c r="BP13118" i="26" s="1"/>
  <c r="BR13117" i="26"/>
  <c r="BP13117" i="26" s="1"/>
  <c r="BR13116" i="26"/>
  <c r="BP13116" i="26" s="1"/>
  <c r="BR13115" i="26"/>
  <c r="BP13115" i="26" s="1"/>
  <c r="BR13114" i="26"/>
  <c r="BR13113" i="26"/>
  <c r="BR13112" i="26"/>
  <c r="BR13111" i="26"/>
  <c r="BP13111" i="26" s="1"/>
  <c r="BR13110" i="26"/>
  <c r="BP13110" i="26" s="1"/>
  <c r="BR13109" i="26"/>
  <c r="BP13109" i="26" s="1"/>
  <c r="BR13108" i="26"/>
  <c r="BR13107" i="26"/>
  <c r="BR13106" i="26"/>
  <c r="BR13105" i="26"/>
  <c r="BR13104" i="26"/>
  <c r="BP13104" i="26" s="1"/>
  <c r="BR13103" i="26"/>
  <c r="BP13103" i="26" s="1"/>
  <c r="BR13102" i="26"/>
  <c r="BP13102" i="26" s="1"/>
  <c r="BR13101" i="26"/>
  <c r="BP13101" i="26" s="1"/>
  <c r="BR13100" i="26"/>
  <c r="BR13099" i="26"/>
  <c r="BR13098" i="26"/>
  <c r="BR13097" i="26"/>
  <c r="BP13097" i="26" s="1"/>
  <c r="BR13096" i="26"/>
  <c r="BP13096" i="26" s="1"/>
  <c r="BR13095" i="26"/>
  <c r="BP13095" i="26" s="1"/>
  <c r="BR13094" i="26"/>
  <c r="BR13093" i="26"/>
  <c r="BR13092" i="26"/>
  <c r="BR13091" i="26"/>
  <c r="BR13090" i="26"/>
  <c r="BR13089" i="26"/>
  <c r="BP13089" i="26" s="1"/>
  <c r="BR13088" i="26"/>
  <c r="BP13088" i="26" s="1"/>
  <c r="BR13087" i="26"/>
  <c r="BP13087" i="26" s="1"/>
  <c r="BR13086" i="26"/>
  <c r="BR13085" i="26"/>
  <c r="BR13084" i="26"/>
  <c r="BP13084" i="26" s="1"/>
  <c r="BR13083" i="26"/>
  <c r="BP13083" i="26" s="1"/>
  <c r="BR13082" i="26"/>
  <c r="BP13082" i="26" s="1"/>
  <c r="BR13081" i="26"/>
  <c r="BP13081" i="26" s="1"/>
  <c r="BR13080" i="26"/>
  <c r="BR13079" i="26"/>
  <c r="BR13078" i="26"/>
  <c r="BR13077" i="26"/>
  <c r="BP13077" i="26" s="1"/>
  <c r="BR13076" i="26"/>
  <c r="BP13076" i="26" s="1"/>
  <c r="BR13075" i="26"/>
  <c r="BP13075" i="26" s="1"/>
  <c r="BR13074" i="26"/>
  <c r="BP13074" i="26" s="1"/>
  <c r="BR13073" i="26"/>
  <c r="BP13073" i="26" s="1"/>
  <c r="BR13072" i="26"/>
  <c r="BR13071" i="26"/>
  <c r="BR13070" i="26"/>
  <c r="BR13069" i="26"/>
  <c r="BP13069" i="26" s="1"/>
  <c r="BR13068" i="26"/>
  <c r="BP13068" i="26" s="1"/>
  <c r="BR13067" i="26"/>
  <c r="BP13067" i="26" s="1"/>
  <c r="BR13066" i="26"/>
  <c r="BR13065" i="26"/>
  <c r="BR13064" i="26"/>
  <c r="BR13063" i="26"/>
  <c r="BR13062" i="26"/>
  <c r="BR13061" i="26"/>
  <c r="BP13061" i="26" s="1"/>
  <c r="BR13060" i="26"/>
  <c r="BP13060" i="26" s="1"/>
  <c r="BR13059" i="26"/>
  <c r="BP13059" i="26" s="1"/>
  <c r="BR13058" i="26"/>
  <c r="BR13057" i="26"/>
  <c r="BR13056" i="26"/>
  <c r="BR13055" i="26"/>
  <c r="BP13055" i="26" s="1"/>
  <c r="BR13054" i="26"/>
  <c r="BP13054" i="26" s="1"/>
  <c r="BR13053" i="26"/>
  <c r="BP13053" i="26" s="1"/>
  <c r="BR13052" i="26"/>
  <c r="BR13051" i="26"/>
  <c r="BR13050" i="26"/>
  <c r="BP13050" i="26" s="1"/>
  <c r="BR13049" i="26"/>
  <c r="BP13049" i="26" s="1"/>
  <c r="BR13048" i="26"/>
  <c r="BR13047" i="26"/>
  <c r="BP13047" i="26" s="1"/>
  <c r="BR13046" i="26"/>
  <c r="BP13046" i="26" s="1"/>
  <c r="BR13045" i="26"/>
  <c r="BP13045" i="26" s="1"/>
  <c r="BR13044" i="26"/>
  <c r="BR13043" i="26"/>
  <c r="BR13042" i="26"/>
  <c r="BP13042" i="26" s="1"/>
  <c r="BR13041" i="26"/>
  <c r="BP13041" i="26" s="1"/>
  <c r="BR13040" i="26"/>
  <c r="BP13040" i="26" s="1"/>
  <c r="BR13039" i="26"/>
  <c r="BP13039" i="26" s="1"/>
  <c r="BR13038" i="26"/>
  <c r="BR13037" i="26"/>
  <c r="BR13036" i="26"/>
  <c r="BR13035" i="26"/>
  <c r="BP13035" i="26" s="1"/>
  <c r="BR13034" i="26"/>
  <c r="BP13034" i="26" s="1"/>
  <c r="BR13033" i="26"/>
  <c r="BP13033" i="26" s="1"/>
  <c r="BR13032" i="26"/>
  <c r="BP13032" i="26" s="1"/>
  <c r="BR13031" i="26"/>
  <c r="BP13031" i="26" s="1"/>
  <c r="BR13030" i="26"/>
  <c r="BR13029" i="26"/>
  <c r="BR13028" i="26"/>
  <c r="BP13028" i="26" s="1"/>
  <c r="BR13027" i="26"/>
  <c r="BP13027" i="26" s="1"/>
  <c r="BR13026" i="26"/>
  <c r="BP13026" i="26" s="1"/>
  <c r="BR13025" i="26"/>
  <c r="BP13025" i="26" s="1"/>
  <c r="BR13024" i="26"/>
  <c r="BR13023" i="26"/>
  <c r="BR13022" i="26"/>
  <c r="BR13021" i="26"/>
  <c r="BR13020" i="26"/>
  <c r="BP13020" i="26" s="1"/>
  <c r="BR13019" i="26"/>
  <c r="BR13018" i="26"/>
  <c r="BP13018" i="26" s="1"/>
  <c r="BR13017" i="26"/>
  <c r="BR13016" i="26"/>
  <c r="BR13015" i="26"/>
  <c r="BR13014" i="26"/>
  <c r="BP13014" i="26" s="1"/>
  <c r="BR13013" i="26"/>
  <c r="BP13013" i="26" s="1"/>
  <c r="BR13012" i="26"/>
  <c r="BP13012" i="26" s="1"/>
  <c r="BR13011" i="26"/>
  <c r="BP13011" i="26" s="1"/>
  <c r="BR13010" i="26"/>
  <c r="BR13009" i="26"/>
  <c r="BR13008" i="26"/>
  <c r="BR13007" i="26"/>
  <c r="BP13007" i="26" s="1"/>
  <c r="BR13006" i="26"/>
  <c r="BP13006" i="26" s="1"/>
  <c r="BR13005" i="26"/>
  <c r="BP13005" i="26" s="1"/>
  <c r="BR13004" i="26"/>
  <c r="BR13003" i="26"/>
  <c r="BP13003" i="26" s="1"/>
  <c r="BR13002" i="26"/>
  <c r="BR13001" i="26"/>
  <c r="BR13000" i="26"/>
  <c r="BP13000" i="26" s="1"/>
  <c r="BR12999" i="26"/>
  <c r="BP12999" i="26" s="1"/>
  <c r="BR12998" i="26"/>
  <c r="BP12998" i="26" s="1"/>
  <c r="BR12997" i="26"/>
  <c r="BP12997" i="26" s="1"/>
  <c r="BR12996" i="26"/>
  <c r="BR12995" i="26"/>
  <c r="BR12994" i="26"/>
  <c r="BR12993" i="26"/>
  <c r="BR12992" i="26"/>
  <c r="BP12992" i="26" s="1"/>
  <c r="BR12991" i="26"/>
  <c r="BP12991" i="26" s="1"/>
  <c r="BR12990" i="26"/>
  <c r="BP12990" i="26" s="1"/>
  <c r="BR12989" i="26"/>
  <c r="BP12989" i="26" s="1"/>
  <c r="BR12988" i="26"/>
  <c r="BR12987" i="26"/>
  <c r="BR12986" i="26"/>
  <c r="BR12985" i="26"/>
  <c r="BP12985" i="26" s="1"/>
  <c r="BR12984" i="26"/>
  <c r="BP12984" i="26" s="1"/>
  <c r="BR12983" i="26"/>
  <c r="BP12983" i="26" s="1"/>
  <c r="BR12982" i="26"/>
  <c r="BR12981" i="26"/>
  <c r="BR12980" i="26"/>
  <c r="BR12979" i="26"/>
  <c r="BR12978" i="26"/>
  <c r="BP12978" i="26" s="1"/>
  <c r="BR12977" i="26"/>
  <c r="BP12977" i="26" s="1"/>
  <c r="BR12976" i="26"/>
  <c r="BP12976" i="26" s="1"/>
  <c r="BR12975" i="26"/>
  <c r="BP12975" i="26" s="1"/>
  <c r="BR12974" i="26"/>
  <c r="BR12973" i="26"/>
  <c r="BR12972" i="26"/>
  <c r="BR12971" i="26"/>
  <c r="BP12971" i="26" s="1"/>
  <c r="BR12970" i="26"/>
  <c r="BP12970" i="26" s="1"/>
  <c r="BR12969" i="26"/>
  <c r="BP12969" i="26" s="1"/>
  <c r="BR12968" i="26"/>
  <c r="BR12967" i="26"/>
  <c r="BR12966" i="26"/>
  <c r="BR12965" i="26"/>
  <c r="BR12964" i="26"/>
  <c r="BP12964" i="26" s="1"/>
  <c r="BR12963" i="26"/>
  <c r="BP12963" i="26" s="1"/>
  <c r="BR12962" i="26"/>
  <c r="BP12962" i="26" s="1"/>
  <c r="BR12961" i="26"/>
  <c r="BP12961" i="26" s="1"/>
  <c r="BR12960" i="26"/>
  <c r="BR12959" i="26"/>
  <c r="BR12958" i="26"/>
  <c r="BR12957" i="26"/>
  <c r="BP12957" i="26" s="1"/>
  <c r="BR12956" i="26"/>
  <c r="BP12956" i="26" s="1"/>
  <c r="BR12955" i="26"/>
  <c r="BP12955" i="26" s="1"/>
  <c r="BR12954" i="26"/>
  <c r="BR12953" i="26"/>
  <c r="BR12952" i="26"/>
  <c r="BP12952" i="26" s="1"/>
  <c r="BR12951" i="26"/>
  <c r="BR12950" i="26"/>
  <c r="BP12950" i="26" s="1"/>
  <c r="BR12949" i="26"/>
  <c r="BP12949" i="26" s="1"/>
  <c r="BR12948" i="26"/>
  <c r="BP12948" i="26" s="1"/>
  <c r="BR12947" i="26"/>
  <c r="BP12947" i="26" s="1"/>
  <c r="BR12946" i="26"/>
  <c r="BR12945" i="26"/>
  <c r="BR12944" i="26"/>
  <c r="BR12943" i="26"/>
  <c r="BP12943" i="26" s="1"/>
  <c r="BR12942" i="26"/>
  <c r="BP12942" i="26" s="1"/>
  <c r="BR12941" i="26"/>
  <c r="BP12941" i="26" s="1"/>
  <c r="BR12940" i="26"/>
  <c r="BR12939" i="26"/>
  <c r="BR12938" i="26"/>
  <c r="BP12938" i="26" s="1"/>
  <c r="BR12937" i="26"/>
  <c r="BP12937" i="26" s="1"/>
  <c r="BR12936" i="26"/>
  <c r="BP12936" i="26" s="1"/>
  <c r="BR12935" i="26"/>
  <c r="BP12935" i="26" s="1"/>
  <c r="BR12934" i="26"/>
  <c r="BP12934" i="26" s="1"/>
  <c r="BR12933" i="26"/>
  <c r="BP12933" i="26" s="1"/>
  <c r="BR12932" i="26"/>
  <c r="BR12931" i="26"/>
  <c r="BR12930" i="26"/>
  <c r="BP12930" i="26" s="1"/>
  <c r="BR12929" i="26"/>
  <c r="BP12929" i="26" s="1"/>
  <c r="BR12928" i="26"/>
  <c r="BP12928" i="26" s="1"/>
  <c r="BR12927" i="26"/>
  <c r="BP12927" i="26" s="1"/>
  <c r="BR12926" i="26"/>
  <c r="BR12925" i="26"/>
  <c r="BR12924" i="26"/>
  <c r="BR12923" i="26"/>
  <c r="BP12923" i="26" s="1"/>
  <c r="BR12922" i="26"/>
  <c r="BP12922" i="26" s="1"/>
  <c r="BR12921" i="26"/>
  <c r="BR12920" i="26"/>
  <c r="BR12919" i="26"/>
  <c r="BP12919" i="26" s="1"/>
  <c r="BR12918" i="26"/>
  <c r="BR12917" i="26"/>
  <c r="BR12916" i="26"/>
  <c r="BR12915" i="26"/>
  <c r="BP12915" i="26" s="1"/>
  <c r="BR12914" i="26"/>
  <c r="BP12914" i="26" s="1"/>
  <c r="BR12913" i="26"/>
  <c r="BP12913" i="26" s="1"/>
  <c r="BR12912" i="26"/>
  <c r="BR12911" i="26"/>
  <c r="BR12910" i="26"/>
  <c r="BR12909" i="26"/>
  <c r="BP12909" i="26" s="1"/>
  <c r="BR12908" i="26"/>
  <c r="BP12908" i="26" s="1"/>
  <c r="BR12907" i="26"/>
  <c r="BP12907" i="26" s="1"/>
  <c r="BR12906" i="26"/>
  <c r="BP12906" i="26" s="1"/>
  <c r="BR12905" i="26"/>
  <c r="BP12905" i="26" s="1"/>
  <c r="BR12904" i="26"/>
  <c r="BR12903" i="26"/>
  <c r="BR12902" i="26"/>
  <c r="BR12901" i="26"/>
  <c r="BP12901" i="26" s="1"/>
  <c r="BR12900" i="26"/>
  <c r="BP12900" i="26" s="1"/>
  <c r="BR12899" i="26"/>
  <c r="BP12899" i="26" s="1"/>
  <c r="BR12898" i="26"/>
  <c r="BR12897" i="26"/>
  <c r="BR12896" i="26"/>
  <c r="BR12895" i="26"/>
  <c r="BR12894" i="26"/>
  <c r="BR12893" i="26"/>
  <c r="BP12893" i="26" s="1"/>
  <c r="BR12892" i="26"/>
  <c r="BP12892" i="26" s="1"/>
  <c r="BR12891" i="26"/>
  <c r="BP12891" i="26" s="1"/>
  <c r="BR12890" i="26"/>
  <c r="BR12889" i="26"/>
  <c r="BR12888" i="26"/>
  <c r="BR12887" i="26"/>
  <c r="BP12887" i="26" s="1"/>
  <c r="BR12886" i="26"/>
  <c r="BP12886" i="26" s="1"/>
  <c r="BR12885" i="26"/>
  <c r="BP12885" i="26" s="1"/>
  <c r="BR12884" i="26"/>
  <c r="BR12883" i="26"/>
  <c r="BR12882" i="26"/>
  <c r="BR12881" i="26"/>
  <c r="BP12881" i="26" s="1"/>
  <c r="BR12880" i="26"/>
  <c r="BR12879" i="26"/>
  <c r="BP12879" i="26" s="1"/>
  <c r="BR12878" i="26"/>
  <c r="BP12878" i="26" s="1"/>
  <c r="BR12877" i="26"/>
  <c r="BP12877" i="26" s="1"/>
  <c r="BR12876" i="26"/>
  <c r="BR12875" i="26"/>
  <c r="BR12874" i="26"/>
  <c r="BP12874" i="26" s="1"/>
  <c r="BR12873" i="26"/>
  <c r="BP12873" i="26" s="1"/>
  <c r="BR12872" i="26"/>
  <c r="BP12872" i="26" s="1"/>
  <c r="BR12871" i="26"/>
  <c r="BP12871" i="26" s="1"/>
  <c r="BR12870" i="26"/>
  <c r="BR12869" i="26"/>
  <c r="BR12868" i="26"/>
  <c r="BR12867" i="26"/>
  <c r="BR12866" i="26"/>
  <c r="BP12866" i="26" s="1"/>
  <c r="BR12865" i="26"/>
  <c r="BP12865" i="26" s="1"/>
  <c r="BR12864" i="26"/>
  <c r="BP12864" i="26" s="1"/>
  <c r="BR12863" i="26"/>
  <c r="BP12863" i="26" s="1"/>
  <c r="BR12862" i="26"/>
  <c r="BR12861" i="26"/>
  <c r="BR12860" i="26"/>
  <c r="BR12859" i="26"/>
  <c r="BP12859" i="26" s="1"/>
  <c r="BR12858" i="26"/>
  <c r="BP12858" i="26" s="1"/>
  <c r="BR12857" i="26"/>
  <c r="BP12857" i="26" s="1"/>
  <c r="BR12856" i="26"/>
  <c r="BR12855" i="26"/>
  <c r="BR12854" i="26"/>
  <c r="BP12854" i="26" s="1"/>
  <c r="BR12853" i="26"/>
  <c r="BR12852" i="26"/>
  <c r="BP12852" i="26" s="1"/>
  <c r="BR12851" i="26"/>
  <c r="BP12851" i="26" s="1"/>
  <c r="BR12850" i="26"/>
  <c r="BP12850" i="26" s="1"/>
  <c r="BR12849" i="26"/>
  <c r="BP12849" i="26" s="1"/>
  <c r="BR12848" i="26"/>
  <c r="BR12847" i="26"/>
  <c r="BR12846" i="26"/>
  <c r="BR12845" i="26"/>
  <c r="BP12845" i="26" s="1"/>
  <c r="BR12844" i="26"/>
  <c r="BP12844" i="26" s="1"/>
  <c r="BR12843" i="26"/>
  <c r="BP12843" i="26" s="1"/>
  <c r="BR12842" i="26"/>
  <c r="BR12841" i="26"/>
  <c r="BR12840" i="26"/>
  <c r="BR12839" i="26"/>
  <c r="BP12839" i="26" s="1"/>
  <c r="BR12838" i="26"/>
  <c r="BP12838" i="26" s="1"/>
  <c r="BR12837" i="26"/>
  <c r="BP12837" i="26" s="1"/>
  <c r="BR12836" i="26"/>
  <c r="BP12836" i="26" s="1"/>
  <c r="BR12835" i="26"/>
  <c r="BP12835" i="26" s="1"/>
  <c r="BR12834" i="26"/>
  <c r="BR12833" i="26"/>
  <c r="BR12832" i="26"/>
  <c r="BP12832" i="26" s="1"/>
  <c r="BR12831" i="26"/>
  <c r="BP12831" i="26" s="1"/>
  <c r="BR12830" i="26"/>
  <c r="BP12830" i="26" s="1"/>
  <c r="BR12829" i="26"/>
  <c r="BP12829" i="26" s="1"/>
  <c r="BR12828" i="26"/>
  <c r="BR12827" i="26"/>
  <c r="BR12826" i="26"/>
  <c r="BR12825" i="26"/>
  <c r="BR12824" i="26"/>
  <c r="BP12824" i="26" s="1"/>
  <c r="BR12823" i="26"/>
  <c r="BP12823" i="26" s="1"/>
  <c r="BR12822" i="26"/>
  <c r="BP12822" i="26" s="1"/>
  <c r="BR12821" i="26"/>
  <c r="BP12821" i="26" s="1"/>
  <c r="BR12820" i="26"/>
  <c r="BR12819" i="26"/>
  <c r="BR12818" i="26"/>
  <c r="BP12818" i="26" s="1"/>
  <c r="BR12817" i="26"/>
  <c r="BP12817" i="26" s="1"/>
  <c r="BR12816" i="26"/>
  <c r="BP12816" i="26" s="1"/>
  <c r="BR12815" i="26"/>
  <c r="BP12815" i="26" s="1"/>
  <c r="BR12814" i="26"/>
  <c r="BR12813" i="26"/>
  <c r="BR12812" i="26"/>
  <c r="BR12811" i="26"/>
  <c r="BP12811" i="26" s="1"/>
  <c r="BR12810" i="26"/>
  <c r="BP12810" i="26" s="1"/>
  <c r="BR12809" i="26"/>
  <c r="BP12809" i="26" s="1"/>
  <c r="BR12808" i="26"/>
  <c r="BP12808" i="26" s="1"/>
  <c r="BR12807" i="26"/>
  <c r="BR12806" i="26"/>
  <c r="BR12805" i="26"/>
  <c r="BR12804" i="26"/>
  <c r="BR12803" i="26"/>
  <c r="BP12803" i="26" s="1"/>
  <c r="BR12802" i="26"/>
  <c r="BP12802" i="26" s="1"/>
  <c r="BR12801" i="26"/>
  <c r="BP12801" i="26" s="1"/>
  <c r="BR12800" i="26"/>
  <c r="BR12799" i="26"/>
  <c r="BR12798" i="26"/>
  <c r="BR12797" i="26"/>
  <c r="BR12796" i="26"/>
  <c r="BR12795" i="26"/>
  <c r="BP12795" i="26" s="1"/>
  <c r="BR12794" i="26"/>
  <c r="BP12794" i="26" s="1"/>
  <c r="BR12793" i="26"/>
  <c r="BP12793" i="26" s="1"/>
  <c r="BR12792" i="26"/>
  <c r="BR12791" i="26"/>
  <c r="BR12790" i="26"/>
  <c r="BR12789" i="26"/>
  <c r="BP12789" i="26" s="1"/>
  <c r="BR12788" i="26"/>
  <c r="BP12788" i="26" s="1"/>
  <c r="BR12787" i="26"/>
  <c r="BP12787" i="26" s="1"/>
  <c r="BR12786" i="26"/>
  <c r="BR12785" i="26"/>
  <c r="BR12784" i="26"/>
  <c r="BR12783" i="26"/>
  <c r="BR12782" i="26"/>
  <c r="BR12781" i="26"/>
  <c r="BP12781" i="26" s="1"/>
  <c r="BR12780" i="26"/>
  <c r="BP12780" i="26" s="1"/>
  <c r="BR12779" i="26"/>
  <c r="BP12779" i="26" s="1"/>
  <c r="BR12778" i="26"/>
  <c r="BR12777" i="26"/>
  <c r="BR12776" i="26"/>
  <c r="BP12776" i="26" s="1"/>
  <c r="BR12775" i="26"/>
  <c r="BP12775" i="26" s="1"/>
  <c r="BR12774" i="26"/>
  <c r="BP12774" i="26" s="1"/>
  <c r="BR12773" i="26"/>
  <c r="BP12773" i="26" s="1"/>
  <c r="BR12772" i="26"/>
  <c r="BR12771" i="26"/>
  <c r="BR12770" i="26"/>
  <c r="BR12769" i="26"/>
  <c r="BP12769" i="26" s="1"/>
  <c r="BR12768" i="26"/>
  <c r="BP12768" i="26" s="1"/>
  <c r="BR12767" i="26"/>
  <c r="BP12767" i="26" s="1"/>
  <c r="BR12766" i="26"/>
  <c r="BP12766" i="26" s="1"/>
  <c r="BR12765" i="26"/>
  <c r="BP12765" i="26" s="1"/>
  <c r="BR12764" i="26"/>
  <c r="BR12763" i="26"/>
  <c r="BR12762" i="26"/>
  <c r="BR12761" i="26"/>
  <c r="BP12761" i="26" s="1"/>
  <c r="BR12760" i="26"/>
  <c r="BP12760" i="26" s="1"/>
  <c r="BR12759" i="26"/>
  <c r="BP12759" i="26" s="1"/>
  <c r="BR12758" i="26"/>
  <c r="BR12757" i="26"/>
  <c r="BR12756" i="26"/>
  <c r="BR12755" i="26"/>
  <c r="BR12754" i="26"/>
  <c r="BR12753" i="26"/>
  <c r="BP12753" i="26" s="1"/>
  <c r="BR12752" i="26"/>
  <c r="BP12752" i="26" s="1"/>
  <c r="BR12751" i="26"/>
  <c r="BP12751" i="26" s="1"/>
  <c r="BR12750" i="26"/>
  <c r="BR12749" i="26"/>
  <c r="BR12748" i="26"/>
  <c r="BR12747" i="26"/>
  <c r="BP12747" i="26" s="1"/>
  <c r="BR12746" i="26"/>
  <c r="BP12746" i="26" s="1"/>
  <c r="BR12745" i="26"/>
  <c r="BP12745" i="26" s="1"/>
  <c r="BR12744" i="26"/>
  <c r="BR12743" i="26"/>
  <c r="BR12742" i="26"/>
  <c r="BR12741" i="26"/>
  <c r="BP12741" i="26" s="1"/>
  <c r="BR12740" i="26"/>
  <c r="BP12740" i="26" s="1"/>
  <c r="BR12739" i="26"/>
  <c r="BP12739" i="26" s="1"/>
  <c r="BR12738" i="26"/>
  <c r="BP12738" i="26" s="1"/>
  <c r="BR12737" i="26"/>
  <c r="BP12737" i="26" s="1"/>
  <c r="BR12736" i="26"/>
  <c r="BR12735" i="26"/>
  <c r="BR12734" i="26"/>
  <c r="BP12734" i="26" s="1"/>
  <c r="BR12733" i="26"/>
  <c r="BP12733" i="26" s="1"/>
  <c r="BR12732" i="26"/>
  <c r="BP12732" i="26" s="1"/>
  <c r="BR12731" i="26"/>
  <c r="BP12731" i="26" s="1"/>
  <c r="BR12730" i="26"/>
  <c r="BR12729" i="26"/>
  <c r="BR12728" i="26"/>
  <c r="BR12727" i="26"/>
  <c r="BR12726" i="26"/>
  <c r="BP12726" i="26" s="1"/>
  <c r="BR12725" i="26"/>
  <c r="BP12725" i="26" s="1"/>
  <c r="BR12724" i="26"/>
  <c r="BP12724" i="26" s="1"/>
  <c r="BR12723" i="26"/>
  <c r="BP12723" i="26" s="1"/>
  <c r="BR12722" i="26"/>
  <c r="BR12721" i="26"/>
  <c r="BR12720" i="26"/>
  <c r="BR12719" i="26"/>
  <c r="BP12719" i="26" s="1"/>
  <c r="BR12718" i="26"/>
  <c r="BP12718" i="26" s="1"/>
  <c r="BR12717" i="26"/>
  <c r="BR12716" i="26"/>
  <c r="BR12715" i="26"/>
  <c r="BR12714" i="26"/>
  <c r="BR12713" i="26"/>
  <c r="BP12713" i="26" s="1"/>
  <c r="BR12712" i="26"/>
  <c r="BP12712" i="26" s="1"/>
  <c r="BR12711" i="26"/>
  <c r="BP12711" i="26" s="1"/>
  <c r="BR12710" i="26"/>
  <c r="BP12710" i="26" s="1"/>
  <c r="BR12709" i="26"/>
  <c r="BP12709" i="26" s="1"/>
  <c r="BR12708" i="26"/>
  <c r="BR12707" i="26"/>
  <c r="BR12706" i="26"/>
  <c r="BP12706" i="26" s="1"/>
  <c r="BR12705" i="26"/>
  <c r="BP12705" i="26" s="1"/>
  <c r="BR12704" i="26"/>
  <c r="BP12704" i="26" s="1"/>
  <c r="BR12703" i="26"/>
  <c r="BP12703" i="26" s="1"/>
  <c r="BR12702" i="26"/>
  <c r="BR12701" i="26"/>
  <c r="BR12700" i="26"/>
  <c r="BR12699" i="26"/>
  <c r="BR12698" i="26"/>
  <c r="BP12698" i="26" s="1"/>
  <c r="BR12697" i="26"/>
  <c r="BP12697" i="26" s="1"/>
  <c r="BR12696" i="26"/>
  <c r="BP12696" i="26" s="1"/>
  <c r="BR12695" i="26"/>
  <c r="BP12695" i="26" s="1"/>
  <c r="BR12694" i="26"/>
  <c r="BR12693" i="26"/>
  <c r="BR12692" i="26"/>
  <c r="BR12691" i="26"/>
  <c r="BP12691" i="26" s="1"/>
  <c r="BR12690" i="26"/>
  <c r="BP12690" i="26" s="1"/>
  <c r="BR12689" i="26"/>
  <c r="BP12689" i="26" s="1"/>
  <c r="BR12688" i="26"/>
  <c r="BR12687" i="26"/>
  <c r="BR12686" i="26"/>
  <c r="BR12685" i="26"/>
  <c r="BR12684" i="26"/>
  <c r="BR12683" i="26"/>
  <c r="BP12683" i="26" s="1"/>
  <c r="BR12682" i="26"/>
  <c r="BP12682" i="26" s="1"/>
  <c r="BR12681" i="26"/>
  <c r="BP12681" i="26" s="1"/>
  <c r="BR12680" i="26"/>
  <c r="BR12679" i="26"/>
  <c r="BR12678" i="26"/>
  <c r="BP12678" i="26" s="1"/>
  <c r="BR12677" i="26"/>
  <c r="BP12677" i="26" s="1"/>
  <c r="BR12676" i="26"/>
  <c r="BP12676" i="26" s="1"/>
  <c r="BR12675" i="26"/>
  <c r="BR12674" i="26"/>
  <c r="BR12673" i="26"/>
  <c r="BR12672" i="26"/>
  <c r="BR12671" i="26"/>
  <c r="BR12670" i="26"/>
  <c r="BP12670" i="26" s="1"/>
  <c r="BR12669" i="26"/>
  <c r="BP12669" i="26" s="1"/>
  <c r="BR12668" i="26"/>
  <c r="BP12668" i="26" s="1"/>
  <c r="BR12667" i="26"/>
  <c r="BP12667" i="26" s="1"/>
  <c r="BR12666" i="26"/>
  <c r="BR12665" i="26"/>
  <c r="BR12664" i="26"/>
  <c r="BR12663" i="26"/>
  <c r="BP12663" i="26" s="1"/>
  <c r="BR12662" i="26"/>
  <c r="BP12662" i="26" s="1"/>
  <c r="BR12661" i="26"/>
  <c r="BP12661" i="26" s="1"/>
  <c r="BR12660" i="26"/>
  <c r="BR12659" i="26"/>
  <c r="BR12658" i="26"/>
  <c r="BR12657" i="26"/>
  <c r="BR12656" i="26"/>
  <c r="BR12655" i="26"/>
  <c r="BP12655" i="26" s="1"/>
  <c r="BR12654" i="26"/>
  <c r="BR12653" i="26"/>
  <c r="BR12652" i="26"/>
  <c r="BR12651" i="26"/>
  <c r="BR12650" i="26"/>
  <c r="BR12649" i="26"/>
  <c r="BP12649" i="26" s="1"/>
  <c r="BR12648" i="26"/>
  <c r="BP12648" i="26" s="1"/>
  <c r="BR12647" i="26"/>
  <c r="BP12647" i="26" s="1"/>
  <c r="BR12646" i="26"/>
  <c r="BR12645" i="26"/>
  <c r="BR12644" i="26"/>
  <c r="BR12643" i="26"/>
  <c r="BR12642" i="26"/>
  <c r="BP12642" i="26" s="1"/>
  <c r="BR12641" i="26"/>
  <c r="BP12641" i="26" s="1"/>
  <c r="BR12640" i="26"/>
  <c r="BP12640" i="26" s="1"/>
  <c r="BR12639" i="26"/>
  <c r="BP12639" i="26" s="1"/>
  <c r="BR12638" i="26"/>
  <c r="BR12637" i="26"/>
  <c r="BR12636" i="26"/>
  <c r="BR12635" i="26"/>
  <c r="BP12635" i="26" s="1"/>
  <c r="BR12634" i="26"/>
  <c r="BP12634" i="26" s="1"/>
  <c r="BR12633" i="26"/>
  <c r="BP12633" i="26" s="1"/>
  <c r="BR12632" i="26"/>
  <c r="BR12631" i="26"/>
  <c r="BR12630" i="26"/>
  <c r="BR12629" i="26"/>
  <c r="BR12628" i="26"/>
  <c r="BP12628" i="26" s="1"/>
  <c r="BR12627" i="26"/>
  <c r="BP12627" i="26" s="1"/>
  <c r="BR12626" i="26"/>
  <c r="BP12626" i="26" s="1"/>
  <c r="BR12625" i="26"/>
  <c r="BP12625" i="26" s="1"/>
  <c r="BR12624" i="26"/>
  <c r="BR12623" i="26"/>
  <c r="BR12622" i="26"/>
  <c r="BR12621" i="26"/>
  <c r="BP12621" i="26" s="1"/>
  <c r="BR12620" i="26"/>
  <c r="BP12620" i="26" s="1"/>
  <c r="BR12619" i="26"/>
  <c r="BP12619" i="26" s="1"/>
  <c r="BR12618" i="26"/>
  <c r="BR12617" i="26"/>
  <c r="BR12616" i="26"/>
  <c r="BR12615" i="26"/>
  <c r="BP12615" i="26" s="1"/>
  <c r="BR12614" i="26"/>
  <c r="BR12613" i="26"/>
  <c r="BP12613" i="26" s="1"/>
  <c r="BR12612" i="26"/>
  <c r="BP12612" i="26" s="1"/>
  <c r="BR12611" i="26"/>
  <c r="BP12611" i="26" s="1"/>
  <c r="BR12610" i="26"/>
  <c r="BR12609" i="26"/>
  <c r="BR12608" i="26"/>
  <c r="BR12607" i="26"/>
  <c r="BP12607" i="26" s="1"/>
  <c r="BR12606" i="26"/>
  <c r="BP12606" i="26" s="1"/>
  <c r="BR12605" i="26"/>
  <c r="BP12605" i="26" s="1"/>
  <c r="BR12604" i="26"/>
  <c r="BR12603" i="26"/>
  <c r="BR12602" i="26"/>
  <c r="BR12601" i="26"/>
  <c r="BR12600" i="26"/>
  <c r="BP12600" i="26" s="1"/>
  <c r="BR12599" i="26"/>
  <c r="BP12599" i="26" s="1"/>
  <c r="BR12598" i="26"/>
  <c r="BP12598" i="26" s="1"/>
  <c r="BR12597" i="26"/>
  <c r="BP12597" i="26" s="1"/>
  <c r="BR12596" i="26"/>
  <c r="BR12595" i="26"/>
  <c r="BR12594" i="26"/>
  <c r="BR12593" i="26"/>
  <c r="BP12593" i="26" s="1"/>
  <c r="BR12592" i="26"/>
  <c r="BP12592" i="26" s="1"/>
  <c r="BR12591" i="26"/>
  <c r="BP12591" i="26" s="1"/>
  <c r="BR12590" i="26"/>
  <c r="BR12589" i="26"/>
  <c r="BR12588" i="26"/>
  <c r="BR12587" i="26"/>
  <c r="BR12586" i="26"/>
  <c r="BP12586" i="26" s="1"/>
  <c r="BR12585" i="26"/>
  <c r="BP12585" i="26" s="1"/>
  <c r="BR12584" i="26"/>
  <c r="BP12584" i="26" s="1"/>
  <c r="BR12583" i="26"/>
  <c r="BP12583" i="26" s="1"/>
  <c r="BR12582" i="26"/>
  <c r="BR12581" i="26"/>
  <c r="BR12580" i="26"/>
  <c r="BP12580" i="26" s="1"/>
  <c r="BR12579" i="26"/>
  <c r="BP12579" i="26" s="1"/>
  <c r="BR12578" i="26"/>
  <c r="BP12578" i="26" s="1"/>
  <c r="BR12577" i="26"/>
  <c r="BP12577" i="26" s="1"/>
  <c r="BR12576" i="26"/>
  <c r="BR12575" i="26"/>
  <c r="BR12574" i="26"/>
  <c r="BR12573" i="26"/>
  <c r="BR12572" i="26"/>
  <c r="BP12572" i="26" s="1"/>
  <c r="BR12571" i="26"/>
  <c r="BP12571" i="26" s="1"/>
  <c r="BR12570" i="26"/>
  <c r="BP12570" i="26" s="1"/>
  <c r="BR12569" i="26"/>
  <c r="BP12569" i="26" s="1"/>
  <c r="BR12568" i="26"/>
  <c r="BR12567" i="26"/>
  <c r="BR12566" i="26"/>
  <c r="BR12565" i="26"/>
  <c r="BP12565" i="26" s="1"/>
  <c r="BR12564" i="26"/>
  <c r="BP12564" i="26" s="1"/>
  <c r="BR12563" i="26"/>
  <c r="BP12563" i="26" s="1"/>
  <c r="BR12562" i="26"/>
  <c r="BR12561" i="26"/>
  <c r="BR12560" i="26"/>
  <c r="BR12559" i="26"/>
  <c r="BR12558" i="26"/>
  <c r="BP12558" i="26" s="1"/>
  <c r="BR12557" i="26"/>
  <c r="BP12557" i="26" s="1"/>
  <c r="BR12556" i="26"/>
  <c r="BP12556" i="26" s="1"/>
  <c r="BR12555" i="26"/>
  <c r="BP12555" i="26" s="1"/>
  <c r="BR12554" i="26"/>
  <c r="BR12553" i="26"/>
  <c r="BR12552" i="26"/>
  <c r="BR12551" i="26"/>
  <c r="BR12550" i="26"/>
  <c r="BP12550" i="26" s="1"/>
  <c r="BR12549" i="26"/>
  <c r="BP12549" i="26" s="1"/>
  <c r="BR12548" i="26"/>
  <c r="BR12547" i="26"/>
  <c r="BR12546" i="26"/>
  <c r="BR12545" i="26"/>
  <c r="BR12544" i="26"/>
  <c r="BR12543" i="26"/>
  <c r="BP12543" i="26" s="1"/>
  <c r="BR12542" i="26"/>
  <c r="BP12542" i="26" s="1"/>
  <c r="BR12541" i="26"/>
  <c r="BP12541" i="26" s="1"/>
  <c r="BR12540" i="26"/>
  <c r="BR12539" i="26"/>
  <c r="BR12538" i="26"/>
  <c r="BR12537" i="26"/>
  <c r="BP12537" i="26" s="1"/>
  <c r="BR12536" i="26"/>
  <c r="BP12536" i="26" s="1"/>
  <c r="BR12535" i="26"/>
  <c r="BP12535" i="26" s="1"/>
  <c r="BR12534" i="26"/>
  <c r="BR12533" i="26"/>
  <c r="BR12532" i="26"/>
  <c r="BR12531" i="26"/>
  <c r="BP12531" i="26" s="1"/>
  <c r="BR12530" i="26"/>
  <c r="BP12530" i="26" s="1"/>
  <c r="BR12529" i="26"/>
  <c r="BP12529" i="26" s="1"/>
  <c r="BR12528" i="26"/>
  <c r="BP12528" i="26" s="1"/>
  <c r="BR12527" i="26"/>
  <c r="BP12527" i="26" s="1"/>
  <c r="BR12526" i="26"/>
  <c r="BR12525" i="26"/>
  <c r="BR12524" i="26"/>
  <c r="BR12523" i="26"/>
  <c r="BP12523" i="26" s="1"/>
  <c r="BR12522" i="26"/>
  <c r="BP12522" i="26" s="1"/>
  <c r="BR12521" i="26"/>
  <c r="BP12521" i="26" s="1"/>
  <c r="BR12520" i="26"/>
  <c r="BR12519" i="26"/>
  <c r="BR12518" i="26"/>
  <c r="BR12517" i="26"/>
  <c r="BR12516" i="26"/>
  <c r="BP12516" i="26" s="1"/>
  <c r="BR12515" i="26"/>
  <c r="BP12515" i="26" s="1"/>
  <c r="BR12514" i="26"/>
  <c r="BP12514" i="26" s="1"/>
  <c r="BR12513" i="26"/>
  <c r="BP12513" i="26" s="1"/>
  <c r="BR12512" i="26"/>
  <c r="BR12511" i="26"/>
  <c r="BR12510" i="26"/>
  <c r="BR12509" i="26"/>
  <c r="BP12509" i="26" s="1"/>
  <c r="BR12508" i="26"/>
  <c r="BP12508" i="26" s="1"/>
  <c r="BR12507" i="26"/>
  <c r="BP12507" i="26" s="1"/>
  <c r="BR12506" i="26"/>
  <c r="BR12505" i="26"/>
  <c r="BR12504" i="26"/>
  <c r="BR12503" i="26"/>
  <c r="BR12502" i="26"/>
  <c r="BR12501" i="26"/>
  <c r="BP12501" i="26" s="1"/>
  <c r="BR12500" i="26"/>
  <c r="BP12500" i="26" s="1"/>
  <c r="BR12499" i="26"/>
  <c r="BP12499" i="26" s="1"/>
  <c r="BR12498" i="26"/>
  <c r="BR12497" i="26"/>
  <c r="BR12496" i="26"/>
  <c r="BR12495" i="26"/>
  <c r="BR12494" i="26"/>
  <c r="BP12494" i="26" s="1"/>
  <c r="BR12493" i="26"/>
  <c r="BP12493" i="26" s="1"/>
  <c r="BR12492" i="26"/>
  <c r="BR12491" i="26"/>
  <c r="BR12490" i="26"/>
  <c r="BR12489" i="26"/>
  <c r="BR12488" i="26"/>
  <c r="BR12487" i="26"/>
  <c r="BP12487" i="26" s="1"/>
  <c r="BR12486" i="26"/>
  <c r="BR12485" i="26"/>
  <c r="BR12484" i="26"/>
  <c r="BR12483" i="26"/>
  <c r="BR12482" i="26"/>
  <c r="BP12482" i="26" s="1"/>
  <c r="BR12481" i="26"/>
  <c r="BP12481" i="26" s="1"/>
  <c r="BR12480" i="26"/>
  <c r="BP12480" i="26" s="1"/>
  <c r="BR12479" i="26"/>
  <c r="BP12479" i="26" s="1"/>
  <c r="BR12478" i="26"/>
  <c r="BR12477" i="26"/>
  <c r="BR12476" i="26"/>
  <c r="BR12475" i="26"/>
  <c r="BR12474" i="26"/>
  <c r="BP12474" i="26" s="1"/>
  <c r="BR12473" i="26"/>
  <c r="BP12473" i="26" s="1"/>
  <c r="BR12472" i="26"/>
  <c r="BP12472" i="26" s="1"/>
  <c r="BR12471" i="26"/>
  <c r="BP12471" i="26" s="1"/>
  <c r="BR12470" i="26"/>
  <c r="BR12469" i="26"/>
  <c r="BR12468" i="26"/>
  <c r="BR12467" i="26"/>
  <c r="BP12467" i="26" s="1"/>
  <c r="BR12466" i="26"/>
  <c r="BP12466" i="26" s="1"/>
  <c r="BR12465" i="26"/>
  <c r="BP12465" i="26" s="1"/>
  <c r="BR12464" i="26"/>
  <c r="BR12463" i="26"/>
  <c r="BR12462" i="26"/>
  <c r="BR12461" i="26"/>
  <c r="BR12460" i="26"/>
  <c r="BP12460" i="26" s="1"/>
  <c r="BR12459" i="26"/>
  <c r="BP12459" i="26" s="1"/>
  <c r="BR12458" i="26"/>
  <c r="BP12458" i="26" s="1"/>
  <c r="BR12457" i="26"/>
  <c r="BP12457" i="26" s="1"/>
  <c r="BR12456" i="26"/>
  <c r="BR12455" i="26"/>
  <c r="BR12454" i="26"/>
  <c r="BR12453" i="26"/>
  <c r="BP12453" i="26" s="1"/>
  <c r="BR12452" i="26"/>
  <c r="BP12452" i="26" s="1"/>
  <c r="BR12451" i="26"/>
  <c r="BP12451" i="26" s="1"/>
  <c r="BR12450" i="26"/>
  <c r="BR12449" i="26"/>
  <c r="BR12448" i="26"/>
  <c r="BR12447" i="26"/>
  <c r="BR12446" i="26"/>
  <c r="BR12445" i="26"/>
  <c r="BP12445" i="26" s="1"/>
  <c r="BR12444" i="26"/>
  <c r="BP12444" i="26" s="1"/>
  <c r="BR12443" i="26"/>
  <c r="BP12443" i="26" s="1"/>
  <c r="BR12442" i="26"/>
  <c r="BR12441" i="26"/>
  <c r="BR12440" i="26"/>
  <c r="BR12439" i="26"/>
  <c r="BR12438" i="26"/>
  <c r="BP12438" i="26" s="1"/>
  <c r="BR12437" i="26"/>
  <c r="BP12437" i="26" s="1"/>
  <c r="BR12436" i="26"/>
  <c r="BR12435" i="26"/>
  <c r="BR12434" i="26"/>
  <c r="BR12433" i="26"/>
  <c r="BP12433" i="26" s="1"/>
  <c r="BR12432" i="26"/>
  <c r="BP12432" i="26" s="1"/>
  <c r="BR12431" i="26"/>
  <c r="BP12431" i="26" s="1"/>
  <c r="BR12430" i="26"/>
  <c r="BP12430" i="26" s="1"/>
  <c r="BR12429" i="26"/>
  <c r="BP12429" i="26" s="1"/>
  <c r="BR12428" i="26"/>
  <c r="BR12427" i="26"/>
  <c r="BR12426" i="26"/>
  <c r="BR12425" i="26"/>
  <c r="BP12425" i="26" s="1"/>
  <c r="BR12424" i="26"/>
  <c r="BP12424" i="26" s="1"/>
  <c r="BR12423" i="26"/>
  <c r="BP12423" i="26" s="1"/>
  <c r="BR12422" i="26"/>
  <c r="BR12421" i="26"/>
  <c r="BR12420" i="26"/>
  <c r="BR12419" i="26"/>
  <c r="BR12418" i="26"/>
  <c r="BP12418" i="26" s="1"/>
  <c r="BR12417" i="26"/>
  <c r="BP12417" i="26" s="1"/>
  <c r="BR12416" i="26"/>
  <c r="BP12416" i="26" s="1"/>
  <c r="BR12415" i="26"/>
  <c r="BP12415" i="26" s="1"/>
  <c r="BR12414" i="26"/>
  <c r="BR12413" i="26"/>
  <c r="BR12412" i="26"/>
  <c r="BR12411" i="26"/>
  <c r="BP12411" i="26" s="1"/>
  <c r="BR12410" i="26"/>
  <c r="BP12410" i="26" s="1"/>
  <c r="BR12409" i="26"/>
  <c r="BP12409" i="26" s="1"/>
  <c r="BR12408" i="26"/>
  <c r="BR12407" i="26"/>
  <c r="BR12406" i="26"/>
  <c r="BR12405" i="26"/>
  <c r="BR12404" i="26"/>
  <c r="BP12404" i="26" s="1"/>
  <c r="BR12403" i="26"/>
  <c r="BP12403" i="26" s="1"/>
  <c r="BR12402" i="26"/>
  <c r="BP12402" i="26" s="1"/>
  <c r="BR12401" i="26"/>
  <c r="BP12401" i="26" s="1"/>
  <c r="BR12400" i="26"/>
  <c r="BR12399" i="26"/>
  <c r="BR12398" i="26"/>
  <c r="BR12397" i="26"/>
  <c r="BP12397" i="26" s="1"/>
  <c r="BR12396" i="26"/>
  <c r="BP12396" i="26" s="1"/>
  <c r="BR12395" i="26"/>
  <c r="BP12395" i="26" s="1"/>
  <c r="BR12394" i="26"/>
  <c r="BR12393" i="26"/>
  <c r="BR12392" i="26"/>
  <c r="BR12391" i="26"/>
  <c r="BR12390" i="26"/>
  <c r="BR12389" i="26"/>
  <c r="BP12389" i="26" s="1"/>
  <c r="BR12388" i="26"/>
  <c r="BP12388" i="26" s="1"/>
  <c r="BR12387" i="26"/>
  <c r="BP12387" i="26" s="1"/>
  <c r="BR12386" i="26"/>
  <c r="BR12385" i="26"/>
  <c r="BR12384" i="26"/>
  <c r="BP12384" i="26" s="1"/>
  <c r="BR12383" i="26"/>
  <c r="BR12382" i="26"/>
  <c r="BP12382" i="26" s="1"/>
  <c r="BR12381" i="26"/>
  <c r="BR12380" i="26"/>
  <c r="BR12379" i="26"/>
  <c r="BR12378" i="26"/>
  <c r="BR12377" i="26"/>
  <c r="BR12376" i="26"/>
  <c r="BP12376" i="26" s="1"/>
  <c r="BR12375" i="26"/>
  <c r="BP12375" i="26" s="1"/>
  <c r="BR12374" i="26"/>
  <c r="BP12374" i="26" s="1"/>
  <c r="BR12373" i="26"/>
  <c r="BP12373" i="26" s="1"/>
  <c r="BR12372" i="26"/>
  <c r="BR12371" i="26"/>
  <c r="BR12370" i="26"/>
  <c r="BR12369" i="26"/>
  <c r="BP12369" i="26" s="1"/>
  <c r="BR12368" i="26"/>
  <c r="BP12368" i="26" s="1"/>
  <c r="BR12367" i="26"/>
  <c r="BP12367" i="26" s="1"/>
  <c r="BR12366" i="26"/>
  <c r="BR12365" i="26"/>
  <c r="BR12364" i="26"/>
  <c r="BR12363" i="26"/>
  <c r="BR12362" i="26"/>
  <c r="BP12362" i="26" s="1"/>
  <c r="BR12361" i="26"/>
  <c r="BP12361" i="26" s="1"/>
  <c r="BR12360" i="26"/>
  <c r="BP12360" i="26" s="1"/>
  <c r="BR12359" i="26"/>
  <c r="BP12359" i="26" s="1"/>
  <c r="BR12358" i="26"/>
  <c r="BR12357" i="26"/>
  <c r="BR12356" i="26"/>
  <c r="BR12355" i="26"/>
  <c r="BP12355" i="26" s="1"/>
  <c r="BR12354" i="26"/>
  <c r="BP12354" i="26" s="1"/>
  <c r="BR12353" i="26"/>
  <c r="BP12353" i="26" s="1"/>
  <c r="BR12352" i="26"/>
  <c r="BR12351" i="26"/>
  <c r="BR12350" i="26"/>
  <c r="BR12349" i="26"/>
  <c r="BR12348" i="26"/>
  <c r="BR12347" i="26"/>
  <c r="BP12347" i="26" s="1"/>
  <c r="BR12346" i="26"/>
  <c r="BP12346" i="26" s="1"/>
  <c r="BR12345" i="26"/>
  <c r="BP12345" i="26" s="1"/>
  <c r="BR12344" i="26"/>
  <c r="BR12343" i="26"/>
  <c r="BR12342" i="26"/>
  <c r="BR12341" i="26"/>
  <c r="BP12341" i="26" s="1"/>
  <c r="BR12340" i="26"/>
  <c r="BP12340" i="26" s="1"/>
  <c r="BR12339" i="26"/>
  <c r="BP12339" i="26" s="1"/>
  <c r="BR12338" i="26"/>
  <c r="BR12337" i="26"/>
  <c r="BR12336" i="26"/>
  <c r="BR12335" i="26"/>
  <c r="BP12335" i="26" s="1"/>
  <c r="BR12334" i="26"/>
  <c r="BP12334" i="26" s="1"/>
  <c r="BR12333" i="26"/>
  <c r="BP12333" i="26" s="1"/>
  <c r="BR12332" i="26"/>
  <c r="BP12332" i="26" s="1"/>
  <c r="BR12331" i="26"/>
  <c r="BP12331" i="26" s="1"/>
  <c r="BR12330" i="26"/>
  <c r="BR12329" i="26"/>
  <c r="BR12328" i="26"/>
  <c r="BR12327" i="26"/>
  <c r="BP12327" i="26" s="1"/>
  <c r="BR12326" i="26"/>
  <c r="BP12326" i="26" s="1"/>
  <c r="BR12325" i="26"/>
  <c r="BP12325" i="26" s="1"/>
  <c r="BR12324" i="26"/>
  <c r="BR12323" i="26"/>
  <c r="BR12322" i="26"/>
  <c r="BR12321" i="26"/>
  <c r="BR12320" i="26"/>
  <c r="BP12320" i="26" s="1"/>
  <c r="BR12319" i="26"/>
  <c r="BP12319" i="26" s="1"/>
  <c r="BR12318" i="26"/>
  <c r="BP12318" i="26" s="1"/>
  <c r="BR12317" i="26"/>
  <c r="BP12317" i="26" s="1"/>
  <c r="BR12316" i="26"/>
  <c r="BR12315" i="26"/>
  <c r="BR12314" i="26"/>
  <c r="BR12313" i="26"/>
  <c r="BP12313" i="26" s="1"/>
  <c r="BR12312" i="26"/>
  <c r="BP12312" i="26" s="1"/>
  <c r="BR12311" i="26"/>
  <c r="BP12311" i="26" s="1"/>
  <c r="BR12310" i="26"/>
  <c r="BR12309" i="26"/>
  <c r="BR12308" i="26"/>
  <c r="BR12307" i="26"/>
  <c r="BR12306" i="26"/>
  <c r="BP12306" i="26" s="1"/>
  <c r="BR12305" i="26"/>
  <c r="BP12305" i="26" s="1"/>
  <c r="BR12304" i="26"/>
  <c r="BP12304" i="26" s="1"/>
  <c r="BR12303" i="26"/>
  <c r="BP12303" i="26" s="1"/>
  <c r="BR12302" i="26"/>
  <c r="BR12301" i="26"/>
  <c r="BR12300" i="26"/>
  <c r="BR12299" i="26"/>
  <c r="BP12299" i="26" s="1"/>
  <c r="BR12298" i="26"/>
  <c r="BP12298" i="26" s="1"/>
  <c r="BR12297" i="26"/>
  <c r="BP12297" i="26" s="1"/>
  <c r="BR12296" i="26"/>
  <c r="BR12295" i="26"/>
  <c r="BR12294" i="26"/>
  <c r="BR12293" i="26"/>
  <c r="BR12292" i="26"/>
  <c r="BR12291" i="26"/>
  <c r="BP12291" i="26" s="1"/>
  <c r="BR12290" i="26"/>
  <c r="BP12290" i="26" s="1"/>
  <c r="BR12289" i="26"/>
  <c r="BP12289" i="26" s="1"/>
  <c r="BR12288" i="26"/>
  <c r="BR12287" i="26"/>
  <c r="BR12286" i="26"/>
  <c r="BP12286" i="26" s="1"/>
  <c r="BR12285" i="26"/>
  <c r="BR12284" i="26"/>
  <c r="BP12284" i="26" s="1"/>
  <c r="BR12283" i="26"/>
  <c r="BP12283" i="26" s="1"/>
  <c r="BR12282" i="26"/>
  <c r="BR12281" i="26"/>
  <c r="BR12280" i="26"/>
  <c r="BR12279" i="26"/>
  <c r="BR12278" i="26"/>
  <c r="BP12278" i="26" s="1"/>
  <c r="BR12277" i="26"/>
  <c r="BP12277" i="26" s="1"/>
  <c r="BR12276" i="26"/>
  <c r="BP12276" i="26" s="1"/>
  <c r="BR12275" i="26"/>
  <c r="BP12275" i="26" s="1"/>
  <c r="BR12274" i="26"/>
  <c r="BR12273" i="26"/>
  <c r="BR12272" i="26"/>
  <c r="BR12271" i="26"/>
  <c r="BP12271" i="26" s="1"/>
  <c r="BR12270" i="26"/>
  <c r="BP12270" i="26" s="1"/>
  <c r="BR12269" i="26"/>
  <c r="BP12269" i="26" s="1"/>
  <c r="BR12268" i="26"/>
  <c r="BR12267" i="26"/>
  <c r="BR12266" i="26"/>
  <c r="BR12265" i="26"/>
  <c r="BR12264" i="26"/>
  <c r="BP12264" i="26" s="1"/>
  <c r="BR12263" i="26"/>
  <c r="BP12263" i="26" s="1"/>
  <c r="BR12262" i="26"/>
  <c r="BP12262" i="26" s="1"/>
  <c r="BR12261" i="26"/>
  <c r="BP12261" i="26" s="1"/>
  <c r="BR12260" i="26"/>
  <c r="BR12259" i="26"/>
  <c r="BR12258" i="26"/>
  <c r="BR12257" i="26"/>
  <c r="BP12257" i="26" s="1"/>
  <c r="BR12256" i="26"/>
  <c r="BP12256" i="26" s="1"/>
  <c r="BR12255" i="26"/>
  <c r="BP12255" i="26" s="1"/>
  <c r="BR12254" i="26"/>
  <c r="BR12253" i="26"/>
  <c r="BR12252" i="26"/>
  <c r="BR12251" i="26"/>
  <c r="BR12250" i="26"/>
  <c r="BP12250" i="26" s="1"/>
  <c r="BR12249" i="26"/>
  <c r="BP12249" i="26" s="1"/>
  <c r="BR12248" i="26"/>
  <c r="BP12248" i="26" s="1"/>
  <c r="BR12247" i="26"/>
  <c r="BP12247" i="26" s="1"/>
  <c r="BR12246" i="26"/>
  <c r="BR12245" i="26"/>
  <c r="BR12244" i="26"/>
  <c r="BR12243" i="26"/>
  <c r="BP12243" i="26" s="1"/>
  <c r="BR12242" i="26"/>
  <c r="BP12242" i="26" s="1"/>
  <c r="BR12241" i="26"/>
  <c r="BP12241" i="26" s="1"/>
  <c r="BR12240" i="26"/>
  <c r="BR12239" i="26"/>
  <c r="BR12238" i="26"/>
  <c r="BR12237" i="26"/>
  <c r="BP12237" i="26" s="1"/>
  <c r="BR12236" i="26"/>
  <c r="BR12235" i="26"/>
  <c r="BP12235" i="26" s="1"/>
  <c r="BR12234" i="26"/>
  <c r="BP12234" i="26" s="1"/>
  <c r="BR12233" i="26"/>
  <c r="BP12233" i="26" s="1"/>
  <c r="BR12232" i="26"/>
  <c r="BR12231" i="26"/>
  <c r="BR12230" i="26"/>
  <c r="BR12229" i="26"/>
  <c r="BP12229" i="26" s="1"/>
  <c r="BR12228" i="26"/>
  <c r="BP12228" i="26" s="1"/>
  <c r="BR12227" i="26"/>
  <c r="BP12227" i="26" s="1"/>
  <c r="BR12226" i="26"/>
  <c r="BR12225" i="26"/>
  <c r="BR12224" i="26"/>
  <c r="BR12223" i="26"/>
  <c r="BR12222" i="26"/>
  <c r="BP12222" i="26" s="1"/>
  <c r="BR12221" i="26"/>
  <c r="BP12221" i="26" s="1"/>
  <c r="BR12220" i="26"/>
  <c r="BP12220" i="26" s="1"/>
  <c r="BR12219" i="26"/>
  <c r="BP12219" i="26" s="1"/>
  <c r="BR12218" i="26"/>
  <c r="BR12217" i="26"/>
  <c r="BR12216" i="26"/>
  <c r="BR12215" i="26"/>
  <c r="BP12215" i="26" s="1"/>
  <c r="BR12214" i="26"/>
  <c r="BP12214" i="26" s="1"/>
  <c r="BR12213" i="26"/>
  <c r="BR12212" i="26"/>
  <c r="BR12211" i="26"/>
  <c r="BR12210" i="26"/>
  <c r="BR12209" i="26"/>
  <c r="BR12208" i="26"/>
  <c r="BR12207" i="26"/>
  <c r="BP12207" i="26" s="1"/>
  <c r="BR12206" i="26"/>
  <c r="BP12206" i="26" s="1"/>
  <c r="BR12205" i="26"/>
  <c r="BP12205" i="26" s="1"/>
  <c r="BR12204" i="26"/>
  <c r="BR12203" i="26"/>
  <c r="BR12202" i="26"/>
  <c r="BR12201" i="26"/>
  <c r="BP12201" i="26" s="1"/>
  <c r="BR12200" i="26"/>
  <c r="BP12200" i="26" s="1"/>
  <c r="BR12199" i="26"/>
  <c r="BP12199" i="26" s="1"/>
  <c r="BR12198" i="26"/>
  <c r="BR12197" i="26"/>
  <c r="BR12196" i="26"/>
  <c r="BR12195" i="26"/>
  <c r="BR12194" i="26"/>
  <c r="BR12193" i="26"/>
  <c r="BP12193" i="26" s="1"/>
  <c r="BR12192" i="26"/>
  <c r="BP12192" i="26" s="1"/>
  <c r="BR12191" i="26"/>
  <c r="BP12191" i="26" s="1"/>
  <c r="BR12190" i="26"/>
  <c r="BR12189" i="26"/>
  <c r="BR12188" i="26"/>
  <c r="BP12188" i="26" s="1"/>
  <c r="BR12187" i="26"/>
  <c r="BP12187" i="26" s="1"/>
  <c r="BR12186" i="26"/>
  <c r="BP12186" i="26" s="1"/>
  <c r="BR12185" i="26"/>
  <c r="BP12185" i="26" s="1"/>
  <c r="BR12184" i="26"/>
  <c r="BR12183" i="26"/>
  <c r="BR12182" i="26"/>
  <c r="BR12181" i="26"/>
  <c r="BR12180" i="26"/>
  <c r="BP12180" i="26" s="1"/>
  <c r="BR12179" i="26"/>
  <c r="BP12179" i="26" s="1"/>
  <c r="BR12178" i="26"/>
  <c r="BP12178" i="26" s="1"/>
  <c r="BR12177" i="26"/>
  <c r="BP12177" i="26" s="1"/>
  <c r="BR12176" i="26"/>
  <c r="BR12175" i="26"/>
  <c r="BR12174" i="26"/>
  <c r="BR12173" i="26"/>
  <c r="BP12173" i="26" s="1"/>
  <c r="BR12172" i="26"/>
  <c r="BP12172" i="26" s="1"/>
  <c r="BR12171" i="26"/>
  <c r="BP12171" i="26" s="1"/>
  <c r="BR12170" i="26"/>
  <c r="BR12169" i="26"/>
  <c r="BR12168" i="26"/>
  <c r="BR12167" i="26"/>
  <c r="BR12166" i="26"/>
  <c r="BP12166" i="26" s="1"/>
  <c r="BR12165" i="26"/>
  <c r="BP12165" i="26" s="1"/>
  <c r="BR12164" i="26"/>
  <c r="BP12164" i="26" s="1"/>
  <c r="BR12163" i="26"/>
  <c r="BP12163" i="26" s="1"/>
  <c r="BR12162" i="26"/>
  <c r="BR12161" i="26"/>
  <c r="BR12160" i="26"/>
  <c r="BR12159" i="26"/>
  <c r="BP12159" i="26" s="1"/>
  <c r="BR12158" i="26"/>
  <c r="BP12158" i="26" s="1"/>
  <c r="BR12157" i="26"/>
  <c r="BP12157" i="26" s="1"/>
  <c r="BR12156" i="26"/>
  <c r="BR12155" i="26"/>
  <c r="BR12154" i="26"/>
  <c r="BR12153" i="26"/>
  <c r="BR12152" i="26"/>
  <c r="BP12152" i="26" s="1"/>
  <c r="BR12151" i="26"/>
  <c r="BP12151" i="26" s="1"/>
  <c r="BR12150" i="26"/>
  <c r="BP12150" i="26" s="1"/>
  <c r="BR12149" i="26"/>
  <c r="BP12149" i="26" s="1"/>
  <c r="BR12148" i="26"/>
  <c r="BR12147" i="26"/>
  <c r="BR12146" i="26"/>
  <c r="BR12145" i="26"/>
  <c r="BP12145" i="26" s="1"/>
  <c r="BR12144" i="26"/>
  <c r="BP12144" i="26" s="1"/>
  <c r="BR12143" i="26"/>
  <c r="BP12143" i="26" s="1"/>
  <c r="BR12142" i="26"/>
  <c r="BR12141" i="26"/>
  <c r="BR12140" i="26"/>
  <c r="BR12139" i="26"/>
  <c r="BP12139" i="26" s="1"/>
  <c r="BR12138" i="26"/>
  <c r="BR12137" i="26"/>
  <c r="BP12137" i="26" s="1"/>
  <c r="BR12136" i="26"/>
  <c r="BP12136" i="26" s="1"/>
  <c r="BR12135" i="26"/>
  <c r="BP12135" i="26" s="1"/>
  <c r="BR12134" i="26"/>
  <c r="BR12133" i="26"/>
  <c r="BR12132" i="26"/>
  <c r="BR12131" i="26"/>
  <c r="BP12131" i="26" s="1"/>
  <c r="BR12130" i="26"/>
  <c r="BP12130" i="26" s="1"/>
  <c r="BR12129" i="26"/>
  <c r="BP12129" i="26" s="1"/>
  <c r="BR12128" i="26"/>
  <c r="BR12127" i="26"/>
  <c r="BR12126" i="26"/>
  <c r="BR12125" i="26"/>
  <c r="BR12124" i="26"/>
  <c r="BP12124" i="26" s="1"/>
  <c r="BR12123" i="26"/>
  <c r="BP12123" i="26" s="1"/>
  <c r="BR12122" i="26"/>
  <c r="BP12122" i="26" s="1"/>
  <c r="BR12121" i="26"/>
  <c r="BP12121" i="26" s="1"/>
  <c r="BR12120" i="26"/>
  <c r="BR12119" i="26"/>
  <c r="BR12118" i="26"/>
  <c r="BP12118" i="26" s="1"/>
  <c r="BR12117" i="26"/>
  <c r="BP12117" i="26" s="1"/>
  <c r="BR12116" i="26"/>
  <c r="BP12116" i="26" s="1"/>
  <c r="BR12115" i="26"/>
  <c r="BP12115" i="26" s="1"/>
  <c r="BR12114" i="26"/>
  <c r="BR12113" i="26"/>
  <c r="BR12112" i="26"/>
  <c r="BR12111" i="26"/>
  <c r="BR12110" i="26"/>
  <c r="BR12109" i="26"/>
  <c r="BP12109" i="26" s="1"/>
  <c r="BR12108" i="26"/>
  <c r="BP12108" i="26" s="1"/>
  <c r="BR12107" i="26"/>
  <c r="BP12107" i="26" s="1"/>
  <c r="BR12106" i="26"/>
  <c r="BR12105" i="26"/>
  <c r="BR12104" i="26"/>
  <c r="BR12103" i="26"/>
  <c r="BP12103" i="26" s="1"/>
  <c r="BR12102" i="26"/>
  <c r="BP12102" i="26" s="1"/>
  <c r="BR12101" i="26"/>
  <c r="BP12101" i="26" s="1"/>
  <c r="BR12100" i="26"/>
  <c r="BR12099" i="26"/>
  <c r="BR12098" i="26"/>
  <c r="BR12097" i="26"/>
  <c r="BR12096" i="26"/>
  <c r="BR12095" i="26"/>
  <c r="BP12095" i="26" s="1"/>
  <c r="BR12094" i="26"/>
  <c r="BP12094" i="26" s="1"/>
  <c r="BR12093" i="26"/>
  <c r="BP12093" i="26" s="1"/>
  <c r="BR12092" i="26"/>
  <c r="BR12091" i="26"/>
  <c r="BR12090" i="26"/>
  <c r="BR12089" i="26"/>
  <c r="BR12088" i="26"/>
  <c r="BP12088" i="26" s="1"/>
  <c r="BR12087" i="26"/>
  <c r="BP12087" i="26" s="1"/>
  <c r="BR12086" i="26"/>
  <c r="BR12085" i="26"/>
  <c r="BR12084" i="26"/>
  <c r="BR12083" i="26"/>
  <c r="BR12082" i="26"/>
  <c r="BP12082" i="26" s="1"/>
  <c r="BR12081" i="26"/>
  <c r="BP12081" i="26" s="1"/>
  <c r="BR12080" i="26"/>
  <c r="BP12080" i="26" s="1"/>
  <c r="BR12079" i="26"/>
  <c r="BP12079" i="26" s="1"/>
  <c r="BR12078" i="26"/>
  <c r="BR12077" i="26"/>
  <c r="BR12076" i="26"/>
  <c r="BR12075" i="26"/>
  <c r="BP12075" i="26" s="1"/>
  <c r="BR12074" i="26"/>
  <c r="BP12074" i="26" s="1"/>
  <c r="BR12073" i="26"/>
  <c r="BP12073" i="26" s="1"/>
  <c r="BR12072" i="26"/>
  <c r="BR12071" i="26"/>
  <c r="BR12070" i="26"/>
  <c r="BR12069" i="26"/>
  <c r="BR12068" i="26"/>
  <c r="BP12068" i="26" s="1"/>
  <c r="BR12067" i="26"/>
  <c r="BP12067" i="26" s="1"/>
  <c r="BR12066" i="26"/>
  <c r="BP12066" i="26" s="1"/>
  <c r="BR12065" i="26"/>
  <c r="BP12065" i="26" s="1"/>
  <c r="BR12064" i="26"/>
  <c r="BR12063" i="26"/>
  <c r="BR12062" i="26"/>
  <c r="BR12061" i="26"/>
  <c r="BP12061" i="26" s="1"/>
  <c r="BR12060" i="26"/>
  <c r="BP12060" i="26" s="1"/>
  <c r="BR12059" i="26"/>
  <c r="BP12059" i="26" s="1"/>
  <c r="BR12058" i="26"/>
  <c r="BR12057" i="26"/>
  <c r="BR12056" i="26"/>
  <c r="BR12055" i="26"/>
  <c r="BP12055" i="26" s="1"/>
  <c r="BR12054" i="26"/>
  <c r="BR12053" i="26"/>
  <c r="BP12053" i="26" s="1"/>
  <c r="BR12052" i="26"/>
  <c r="BP12052" i="26" s="1"/>
  <c r="BR12051" i="26"/>
  <c r="BP12051" i="26" s="1"/>
  <c r="BR12050" i="26"/>
  <c r="BR12049" i="26"/>
  <c r="BR12048" i="26"/>
  <c r="BP12048" i="26" s="1"/>
  <c r="BR12047" i="26"/>
  <c r="BP12047" i="26" s="1"/>
  <c r="BR12046" i="26"/>
  <c r="BP12046" i="26" s="1"/>
  <c r="BR12045" i="26"/>
  <c r="BP12045" i="26" s="1"/>
  <c r="BR12044" i="26"/>
  <c r="BR12043" i="26"/>
  <c r="BR12042" i="26"/>
  <c r="BR12041" i="26"/>
  <c r="BR12040" i="26"/>
  <c r="BP12040" i="26" s="1"/>
  <c r="BR12039" i="26"/>
  <c r="BR12038" i="26"/>
  <c r="BP12038" i="26" s="1"/>
  <c r="BR12037" i="26"/>
  <c r="BP12037" i="26" s="1"/>
  <c r="BR12036" i="26"/>
  <c r="BR12035" i="26"/>
  <c r="BR12034" i="26"/>
  <c r="BP12034" i="26" s="1"/>
  <c r="BR12033" i="26"/>
  <c r="BP12033" i="26" s="1"/>
  <c r="BR12032" i="26"/>
  <c r="BP12032" i="26" s="1"/>
  <c r="BR12031" i="26"/>
  <c r="BP12031" i="26" s="1"/>
  <c r="BR12030" i="26"/>
  <c r="BR12029" i="26"/>
  <c r="BR12028" i="26"/>
  <c r="BR12027" i="26"/>
  <c r="BP12027" i="26" s="1"/>
  <c r="BR12026" i="26"/>
  <c r="BR12025" i="26"/>
  <c r="BP12025" i="26" s="1"/>
  <c r="BR12024" i="26"/>
  <c r="BP12024" i="26" s="1"/>
  <c r="BR12023" i="26"/>
  <c r="BP12023" i="26" s="1"/>
  <c r="BR12022" i="26"/>
  <c r="BR12021" i="26"/>
  <c r="BR12020" i="26"/>
  <c r="BR12019" i="26"/>
  <c r="BP12019" i="26" s="1"/>
  <c r="DK28747" i="26"/>
  <c r="DK28746" i="26"/>
  <c r="DK28745" i="26"/>
  <c r="DK28744" i="26"/>
  <c r="DK28743" i="26"/>
  <c r="DK28742" i="26"/>
  <c r="DK28741" i="26"/>
  <c r="DK28740" i="26"/>
  <c r="DK28739" i="26"/>
  <c r="DK28738" i="26"/>
  <c r="DK28737" i="26"/>
  <c r="DK28736" i="26"/>
  <c r="DK28735" i="26"/>
  <c r="DK28734" i="26"/>
  <c r="DK28733" i="26"/>
  <c r="DK28732" i="26"/>
  <c r="DK28731" i="26"/>
  <c r="DK28730" i="26"/>
  <c r="DK28729" i="26"/>
  <c r="DK28728" i="26"/>
  <c r="DK28727" i="26"/>
  <c r="DK28726" i="26"/>
  <c r="DK28725" i="26"/>
  <c r="DK28724" i="26"/>
  <c r="DK28723" i="26"/>
  <c r="DK28722" i="26"/>
  <c r="DK28721" i="26"/>
  <c r="DK28720" i="26"/>
  <c r="DK28719" i="26"/>
  <c r="DK28718" i="26"/>
  <c r="DK28717" i="26"/>
  <c r="DK28716" i="26"/>
  <c r="DK28715" i="26"/>
  <c r="DK28714" i="26"/>
  <c r="DK28713" i="26"/>
  <c r="DK28712" i="26"/>
  <c r="DK28711" i="26"/>
  <c r="DK28710" i="26"/>
  <c r="DK28709" i="26"/>
  <c r="DK28708" i="26"/>
  <c r="DK28707" i="26"/>
  <c r="DK28706" i="26"/>
  <c r="DK28705" i="26"/>
  <c r="DK28704" i="26"/>
  <c r="DK28703" i="26"/>
  <c r="DK28702" i="26"/>
  <c r="DK28701" i="26"/>
  <c r="DK28700" i="26"/>
  <c r="DK28699" i="26"/>
  <c r="DK28698" i="26"/>
  <c r="DK28697" i="26"/>
  <c r="DK28696" i="26"/>
  <c r="DK28695" i="26"/>
  <c r="DK28694" i="26"/>
  <c r="DK28693" i="26"/>
  <c r="DK28692" i="26"/>
  <c r="DK28691" i="26"/>
  <c r="DK28690" i="26"/>
  <c r="DK28689" i="26"/>
  <c r="DK28688" i="26"/>
  <c r="DK28687" i="26"/>
  <c r="DK28686" i="26"/>
  <c r="DK28685" i="26"/>
  <c r="DK28684" i="26"/>
  <c r="DK28683" i="26"/>
  <c r="DK28682" i="26"/>
  <c r="DK28681" i="26"/>
  <c r="DK28680" i="26"/>
  <c r="DK28679" i="26"/>
  <c r="DK28678" i="26"/>
  <c r="DK28677" i="26"/>
  <c r="DK28676" i="26"/>
  <c r="DK28675" i="26"/>
  <c r="DK28674" i="26"/>
  <c r="DK28673" i="26"/>
  <c r="DK28672" i="26"/>
  <c r="DK28671" i="26"/>
  <c r="DK28670" i="26"/>
  <c r="DK28669" i="26"/>
  <c r="DK28668" i="26"/>
  <c r="DK28667" i="26"/>
  <c r="DK28666" i="26"/>
  <c r="DK28665" i="26"/>
  <c r="DK28664" i="26"/>
  <c r="DK28663" i="26"/>
  <c r="DK28662" i="26"/>
  <c r="DK28661" i="26"/>
  <c r="DK28660" i="26"/>
  <c r="DK28659" i="26"/>
  <c r="DK28658" i="26"/>
  <c r="DK28657" i="26"/>
  <c r="DK28656" i="26"/>
  <c r="DK28655" i="26"/>
  <c r="DK28654" i="26"/>
  <c r="DK28653" i="26"/>
  <c r="DK28652" i="26"/>
  <c r="DK28651" i="26"/>
  <c r="DK28650" i="26"/>
  <c r="DK28649" i="26"/>
  <c r="DK28648" i="26"/>
  <c r="DK28647" i="26"/>
  <c r="DK28646" i="26"/>
  <c r="DK28645" i="26"/>
  <c r="DK28644" i="26"/>
  <c r="DK28643" i="26"/>
  <c r="DK28642" i="26"/>
  <c r="DK28641" i="26"/>
  <c r="DK28640" i="26"/>
  <c r="DK28639" i="26"/>
  <c r="DK28638" i="26"/>
  <c r="DK28637" i="26"/>
  <c r="DK28636" i="26"/>
  <c r="DK28635" i="26"/>
  <c r="DK28634" i="26"/>
  <c r="DK28633" i="26"/>
  <c r="DK28632" i="26"/>
  <c r="DK28631" i="26"/>
  <c r="DK28630" i="26"/>
  <c r="DK28629" i="26"/>
  <c r="DK28628" i="26"/>
  <c r="DK28627" i="26"/>
  <c r="DK28626" i="26"/>
  <c r="DK28625" i="26"/>
  <c r="DK28624" i="26"/>
  <c r="DK28623" i="26"/>
  <c r="DK28622" i="26"/>
  <c r="DK28621" i="26"/>
  <c r="DK28620" i="26"/>
  <c r="DK28619" i="26"/>
  <c r="DK28618" i="26"/>
  <c r="DK28617" i="26"/>
  <c r="DK28616" i="26"/>
  <c r="DK28615" i="26"/>
  <c r="DK28614" i="26"/>
  <c r="DK28613" i="26"/>
  <c r="DK28612" i="26"/>
  <c r="DK28611" i="26"/>
  <c r="DK28610" i="26"/>
  <c r="DK28609" i="26"/>
  <c r="DK28608" i="26"/>
  <c r="DK28607" i="26"/>
  <c r="DK28606" i="26"/>
  <c r="DK28605" i="26"/>
  <c r="DK28604" i="26"/>
  <c r="DK28603" i="26"/>
  <c r="DK28602" i="26"/>
  <c r="DK28601" i="26"/>
  <c r="DK28600" i="26"/>
  <c r="DK28599" i="26"/>
  <c r="DK28598" i="26"/>
  <c r="DK28597" i="26"/>
  <c r="DK28596" i="26"/>
  <c r="DK28595" i="26"/>
  <c r="DK28594" i="26"/>
  <c r="DK28593" i="26"/>
  <c r="DK28592" i="26"/>
  <c r="DK28591" i="26"/>
  <c r="DK28590" i="26"/>
  <c r="DK28589" i="26"/>
  <c r="DK28588" i="26"/>
  <c r="DK28587" i="26"/>
  <c r="DK28586" i="26"/>
  <c r="DK28585" i="26"/>
  <c r="DK28584" i="26"/>
  <c r="DK28583" i="26"/>
  <c r="DK28582" i="26"/>
  <c r="DK28581" i="26"/>
  <c r="DK28580" i="26"/>
  <c r="DK28579" i="26"/>
  <c r="DK28578" i="26"/>
  <c r="DK28577" i="26"/>
  <c r="DK28576" i="26"/>
  <c r="DK28575" i="26"/>
  <c r="DK28574" i="26"/>
  <c r="DK28573" i="26"/>
  <c r="DK28572" i="26"/>
  <c r="DK28571" i="26"/>
  <c r="DK28570" i="26"/>
  <c r="DK28569" i="26"/>
  <c r="DK28568" i="26"/>
  <c r="DK28567" i="26"/>
  <c r="DK28566" i="26"/>
  <c r="DK28565" i="26"/>
  <c r="DK28564" i="26"/>
  <c r="DK28563" i="26"/>
  <c r="DK28562" i="26"/>
  <c r="DK28561" i="26"/>
  <c r="DK28560" i="26"/>
  <c r="DK28559" i="26"/>
  <c r="DK28558" i="26"/>
  <c r="DK28557" i="26"/>
  <c r="DK28556" i="26"/>
  <c r="DK28555" i="26"/>
  <c r="DK28554" i="26"/>
  <c r="DK28553" i="26"/>
  <c r="DK28552" i="26"/>
  <c r="DK28551" i="26"/>
  <c r="DK28550" i="26"/>
  <c r="DK28549" i="26"/>
  <c r="DK28548" i="26"/>
  <c r="DK28547" i="26"/>
  <c r="DK28546" i="26"/>
  <c r="DK28545" i="26"/>
  <c r="DK28544" i="26"/>
  <c r="DK28543" i="26"/>
  <c r="DK28542" i="26"/>
  <c r="DK28541" i="26"/>
  <c r="DK28540" i="26"/>
  <c r="DK28539" i="26"/>
  <c r="DK28538" i="26"/>
  <c r="DK28537" i="26"/>
  <c r="DK28536" i="26"/>
  <c r="DK28535" i="26"/>
  <c r="DK28534" i="26"/>
  <c r="DK28533" i="26"/>
  <c r="DK28532" i="26"/>
  <c r="DK28531" i="26"/>
  <c r="DK28530" i="26"/>
  <c r="DK28529" i="26"/>
  <c r="DK28528" i="26"/>
  <c r="DK28527" i="26"/>
  <c r="DK28526" i="26"/>
  <c r="DK28525" i="26"/>
  <c r="DK28524" i="26"/>
  <c r="DK28523" i="26"/>
  <c r="DK28522" i="26"/>
  <c r="DK28521" i="26"/>
  <c r="DK28520" i="26"/>
  <c r="DK28519" i="26"/>
  <c r="DK28518" i="26"/>
  <c r="DK28517" i="26"/>
  <c r="DK28516" i="26"/>
  <c r="DK28515" i="26"/>
  <c r="DK28514" i="26"/>
  <c r="DK28513" i="26"/>
  <c r="DK28512" i="26"/>
  <c r="DK28511" i="26"/>
  <c r="DK28510" i="26"/>
  <c r="DK28509" i="26"/>
  <c r="DK28508" i="26"/>
  <c r="DK28507" i="26"/>
  <c r="DK28506" i="26"/>
  <c r="DK28505" i="26"/>
  <c r="DK28504" i="26"/>
  <c r="DK28503" i="26"/>
  <c r="DK28502" i="26"/>
  <c r="DK28501" i="26"/>
  <c r="DK28500" i="26"/>
  <c r="DK28499" i="26"/>
  <c r="DK28498" i="26"/>
  <c r="DK28497" i="26"/>
  <c r="DK28496" i="26"/>
  <c r="DK28495" i="26"/>
  <c r="DK28494" i="26"/>
  <c r="DK28493" i="26"/>
  <c r="DK28492" i="26"/>
  <c r="DK28491" i="26"/>
  <c r="DK28490" i="26"/>
  <c r="DK28489" i="26"/>
  <c r="DK28488" i="26"/>
  <c r="DK28487" i="26"/>
  <c r="DK28486" i="26"/>
  <c r="DK28485" i="26"/>
  <c r="DK28484" i="26"/>
  <c r="DK28483" i="26"/>
  <c r="DK28482" i="26"/>
  <c r="DK28481" i="26"/>
  <c r="DK28480" i="26"/>
  <c r="DK28479" i="26"/>
  <c r="DK28478" i="26"/>
  <c r="DK28477" i="26"/>
  <c r="DK28476" i="26"/>
  <c r="DK28475" i="26"/>
  <c r="DK28474" i="26"/>
  <c r="DK28473" i="26"/>
  <c r="DK28472" i="26"/>
  <c r="DK28471" i="26"/>
  <c r="DK28470" i="26"/>
  <c r="DK28469" i="26"/>
  <c r="DK28468" i="26"/>
  <c r="DK28467" i="26"/>
  <c r="DK28466" i="26"/>
  <c r="DK28465" i="26"/>
  <c r="DK28464" i="26"/>
  <c r="DK28463" i="26"/>
  <c r="DK28462" i="26"/>
  <c r="DK28461" i="26"/>
  <c r="DK28460" i="26"/>
  <c r="DK28459" i="26"/>
  <c r="DK28458" i="26"/>
  <c r="DK28457" i="26"/>
  <c r="DK28456" i="26"/>
  <c r="DK28455" i="26"/>
  <c r="DK28454" i="26"/>
  <c r="DK28453" i="26"/>
  <c r="DK28452" i="26"/>
  <c r="DK28451" i="26"/>
  <c r="DK28450" i="26"/>
  <c r="DK28449" i="26"/>
  <c r="DK28448" i="26"/>
  <c r="DK28447" i="26"/>
  <c r="DK28446" i="26"/>
  <c r="DK28445" i="26"/>
  <c r="DK28444" i="26"/>
  <c r="DK28443" i="26"/>
  <c r="DK28442" i="26"/>
  <c r="DK28441" i="26"/>
  <c r="DK28440" i="26"/>
  <c r="DK28439" i="26"/>
  <c r="DK28438" i="26"/>
  <c r="DK28437" i="26"/>
  <c r="DK28436" i="26"/>
  <c r="DK28435" i="26"/>
  <c r="DK28434" i="26"/>
  <c r="DK28433" i="26"/>
  <c r="DK28432" i="26"/>
  <c r="DK28431" i="26"/>
  <c r="DK28430" i="26"/>
  <c r="DK28429" i="26"/>
  <c r="DK28428" i="26"/>
  <c r="DK28427" i="26"/>
  <c r="DK28426" i="26"/>
  <c r="DK28425" i="26"/>
  <c r="DK28424" i="26"/>
  <c r="DK28423" i="26"/>
  <c r="DK28422" i="26"/>
  <c r="DK28421" i="26"/>
  <c r="DK28420" i="26"/>
  <c r="DK28419" i="26"/>
  <c r="DK28418" i="26"/>
  <c r="DK28417" i="26"/>
  <c r="DK28416" i="26"/>
  <c r="DK28415" i="26"/>
  <c r="DK28414" i="26"/>
  <c r="DK28413" i="26"/>
  <c r="DK28412" i="26"/>
  <c r="DK28411" i="26"/>
  <c r="DK28410" i="26"/>
  <c r="DK28409" i="26"/>
  <c r="DK28408" i="26"/>
  <c r="DK28407" i="26"/>
  <c r="DK28406" i="26"/>
  <c r="DK28405" i="26"/>
  <c r="DK28404" i="26"/>
  <c r="DK28403" i="26"/>
  <c r="DK28402" i="26"/>
  <c r="DK28401" i="26"/>
  <c r="DK28400" i="26"/>
  <c r="DK28399" i="26"/>
  <c r="DK28398" i="26"/>
  <c r="DK28397" i="26"/>
  <c r="DK28396" i="26"/>
  <c r="DK28395" i="26"/>
  <c r="DK28394" i="26"/>
  <c r="DK28393" i="26"/>
  <c r="DK28392" i="26"/>
  <c r="DK28391" i="26"/>
  <c r="DK28390" i="26"/>
  <c r="DK28389" i="26"/>
  <c r="DK28388" i="26"/>
  <c r="DK28387" i="26"/>
  <c r="DK28386" i="26"/>
  <c r="DK28385" i="26"/>
  <c r="DK28384" i="26"/>
  <c r="DK28383" i="26"/>
  <c r="DK28382" i="26"/>
  <c r="DK28381" i="26"/>
  <c r="DK28380" i="26"/>
  <c r="DK28379" i="26"/>
  <c r="DK28378" i="26"/>
  <c r="DK28377" i="26"/>
  <c r="DK28376" i="26"/>
  <c r="DK28375" i="26"/>
  <c r="DK28374" i="26"/>
  <c r="DK28373" i="26"/>
  <c r="DK28372" i="26"/>
  <c r="DK28371" i="26"/>
  <c r="DK28370" i="26"/>
  <c r="DK28369" i="26"/>
  <c r="DK28368" i="26"/>
  <c r="DK28367" i="26"/>
  <c r="DK28366" i="26"/>
  <c r="DK28365" i="26"/>
  <c r="DK28364" i="26"/>
  <c r="DK28363" i="26"/>
  <c r="DK28362" i="26"/>
  <c r="DK28361" i="26"/>
  <c r="DK28360" i="26"/>
  <c r="DK28359" i="26"/>
  <c r="DK28358" i="26"/>
  <c r="DK28357" i="26"/>
  <c r="DK28356" i="26"/>
  <c r="DK28355" i="26"/>
  <c r="DK28354" i="26"/>
  <c r="DK28353" i="26"/>
  <c r="DK28352" i="26"/>
  <c r="DK28351" i="26"/>
  <c r="DK28350" i="26"/>
  <c r="DK28349" i="26"/>
  <c r="DK28348" i="26"/>
  <c r="DK28347" i="26"/>
  <c r="DK28346" i="26"/>
  <c r="DK28345" i="26"/>
  <c r="DK28344" i="26"/>
  <c r="DK28343" i="26"/>
  <c r="DK28342" i="26"/>
  <c r="DK28341" i="26"/>
  <c r="DK28340" i="26"/>
  <c r="DK28339" i="26"/>
  <c r="DK28338" i="26"/>
  <c r="DK28337" i="26"/>
  <c r="DK28336" i="26"/>
  <c r="DK28335" i="26"/>
  <c r="DK28334" i="26"/>
  <c r="DK28333" i="26"/>
  <c r="DK28332" i="26"/>
  <c r="DK28331" i="26"/>
  <c r="DK28330" i="26"/>
  <c r="DK28329" i="26"/>
  <c r="DK28328" i="26"/>
  <c r="DK28327" i="26"/>
  <c r="DK28326" i="26"/>
  <c r="DK28325" i="26"/>
  <c r="DK28324" i="26"/>
  <c r="DK28323" i="26"/>
  <c r="DK28322" i="26"/>
  <c r="DK28321" i="26"/>
  <c r="DK28320" i="26"/>
  <c r="DK28319" i="26"/>
  <c r="DK28318" i="26"/>
  <c r="DK28317" i="26"/>
  <c r="DK28316" i="26"/>
  <c r="DK28315" i="26"/>
  <c r="DK28314" i="26"/>
  <c r="DK28313" i="26"/>
  <c r="DK28312" i="26"/>
  <c r="DK28311" i="26"/>
  <c r="DK28310" i="26"/>
  <c r="DK28309" i="26"/>
  <c r="DK28308" i="26"/>
  <c r="DK28307" i="26"/>
  <c r="DK28306" i="26"/>
  <c r="DK28305" i="26"/>
  <c r="DK28304" i="26"/>
  <c r="DK28303" i="26"/>
  <c r="DK28302" i="26"/>
  <c r="DK28301" i="26"/>
  <c r="DK28300" i="26"/>
  <c r="DK28299" i="26"/>
  <c r="DK28298" i="26"/>
  <c r="DK28297" i="26"/>
  <c r="DK28296" i="26"/>
  <c r="DK28295" i="26"/>
  <c r="DK28294" i="26"/>
  <c r="DK28293" i="26"/>
  <c r="DK28292" i="26"/>
  <c r="DK28291" i="26"/>
  <c r="DK28290" i="26"/>
  <c r="DK28289" i="26"/>
  <c r="DK28288" i="26"/>
  <c r="DK28287" i="26"/>
  <c r="DK28286" i="26"/>
  <c r="DK28285" i="26"/>
  <c r="DK28284" i="26"/>
  <c r="DK28283" i="26"/>
  <c r="DK28282" i="26"/>
  <c r="DK28281" i="26"/>
  <c r="DK28280" i="26"/>
  <c r="DK28279" i="26"/>
  <c r="DK28278" i="26"/>
  <c r="DK28277" i="26"/>
  <c r="DK28276" i="26"/>
  <c r="DK28275" i="26"/>
  <c r="DK28274" i="26"/>
  <c r="DK28273" i="26"/>
  <c r="DK28272" i="26"/>
  <c r="DK28271" i="26"/>
  <c r="DK28270" i="26"/>
  <c r="DK28269" i="26"/>
  <c r="DK28268" i="26"/>
  <c r="DK28267" i="26"/>
  <c r="DK28266" i="26"/>
  <c r="DK28265" i="26"/>
  <c r="DK28264" i="26"/>
  <c r="DK28263" i="26"/>
  <c r="DK28262" i="26"/>
  <c r="DK28261" i="26"/>
  <c r="DK28260" i="26"/>
  <c r="DK28259" i="26"/>
  <c r="DK28258" i="26"/>
  <c r="DK28257" i="26"/>
  <c r="DK28256" i="26"/>
  <c r="DK28255" i="26"/>
  <c r="DK28254" i="26"/>
  <c r="DK28253" i="26"/>
  <c r="DK28252" i="26"/>
  <c r="DK28251" i="26"/>
  <c r="DK28250" i="26"/>
  <c r="DK28249" i="26"/>
  <c r="DK28248" i="26"/>
  <c r="DK28247" i="26"/>
  <c r="DK28246" i="26"/>
  <c r="DK28245" i="26"/>
  <c r="DK28244" i="26"/>
  <c r="DK28243" i="26"/>
  <c r="DK28242" i="26"/>
  <c r="DK28241" i="26"/>
  <c r="DK28240" i="26"/>
  <c r="DK28239" i="26"/>
  <c r="DK28238" i="26"/>
  <c r="DK28237" i="26"/>
  <c r="DK28236" i="26"/>
  <c r="DK28235" i="26"/>
  <c r="DK28234" i="26"/>
  <c r="DK28233" i="26"/>
  <c r="DK28232" i="26"/>
  <c r="DK28231" i="26"/>
  <c r="DK28230" i="26"/>
  <c r="DK28229" i="26"/>
  <c r="DK28228" i="26"/>
  <c r="DK28227" i="26"/>
  <c r="DK28226" i="26"/>
  <c r="DK28225" i="26"/>
  <c r="DK28224" i="26"/>
  <c r="DK28223" i="26"/>
  <c r="DK28222" i="26"/>
  <c r="DK28221" i="26"/>
  <c r="DK28220" i="26"/>
  <c r="DK28219" i="26"/>
  <c r="DK28218" i="26"/>
  <c r="DK28217" i="26"/>
  <c r="DK28216" i="26"/>
  <c r="DK28215" i="26"/>
  <c r="DK28214" i="26"/>
  <c r="DK28213" i="26"/>
  <c r="DK28212" i="26"/>
  <c r="DK28211" i="26"/>
  <c r="DK28210" i="26"/>
  <c r="DK28209" i="26"/>
  <c r="DK28208" i="26"/>
  <c r="DK28207" i="26"/>
  <c r="DK28206" i="26"/>
  <c r="DK28205" i="26"/>
  <c r="DK28204" i="26"/>
  <c r="DK28203" i="26"/>
  <c r="DK28202" i="26"/>
  <c r="DK28201" i="26"/>
  <c r="DK28200" i="26"/>
  <c r="DK28199" i="26"/>
  <c r="DK28198" i="26"/>
  <c r="DK28197" i="26"/>
  <c r="DK28196" i="26"/>
  <c r="DK28195" i="26"/>
  <c r="DK28194" i="26"/>
  <c r="DK28193" i="26"/>
  <c r="DK28192" i="26"/>
  <c r="DK28191" i="26"/>
  <c r="DK28190" i="26"/>
  <c r="DK28189" i="26"/>
  <c r="DK28188" i="26"/>
  <c r="DK28187" i="26"/>
  <c r="DK28186" i="26"/>
  <c r="DK28185" i="26"/>
  <c r="DK28184" i="26"/>
  <c r="DK28183" i="26"/>
  <c r="DK28182" i="26"/>
  <c r="DK28181" i="26"/>
  <c r="DK28180" i="26"/>
  <c r="DK28179" i="26"/>
  <c r="DK28178" i="26"/>
  <c r="DK28177" i="26"/>
  <c r="DK28176" i="26"/>
  <c r="DK28175" i="26"/>
  <c r="DK28174" i="26"/>
  <c r="DK28173" i="26"/>
  <c r="DK28172" i="26"/>
  <c r="DK28171" i="26"/>
  <c r="DK28170" i="26"/>
  <c r="DK28169" i="26"/>
  <c r="DK28168" i="26"/>
  <c r="DK28167" i="26"/>
  <c r="DK28166" i="26"/>
  <c r="DK28165" i="26"/>
  <c r="DK28164" i="26"/>
  <c r="DK28163" i="26"/>
  <c r="DK28162" i="26"/>
  <c r="DK28161" i="26"/>
  <c r="DK28160" i="26"/>
  <c r="DK28159" i="26"/>
  <c r="DK28158" i="26"/>
  <c r="DK28157" i="26"/>
  <c r="DK28156" i="26"/>
  <c r="DK28155" i="26"/>
  <c r="DK28154" i="26"/>
  <c r="DK28153" i="26"/>
  <c r="DK28152" i="26"/>
  <c r="DK28151" i="26"/>
  <c r="DK28150" i="26"/>
  <c r="DK28149" i="26"/>
  <c r="DK28148" i="26"/>
  <c r="DK28147" i="26"/>
  <c r="DK28146" i="26"/>
  <c r="DK28145" i="26"/>
  <c r="DK28144" i="26"/>
  <c r="DK28143" i="26"/>
  <c r="DK28142" i="26"/>
  <c r="DK28141" i="26"/>
  <c r="DK28140" i="26"/>
  <c r="DK28139" i="26"/>
  <c r="DK28138" i="26"/>
  <c r="DK28137" i="26"/>
  <c r="DK28136" i="26"/>
  <c r="DK28135" i="26"/>
  <c r="DK28134" i="26"/>
  <c r="DK28133" i="26"/>
  <c r="DK28132" i="26"/>
  <c r="DK28131" i="26"/>
  <c r="DK28130" i="26"/>
  <c r="DK28129" i="26"/>
  <c r="DK28128" i="26"/>
  <c r="DK28127" i="26"/>
  <c r="DK28126" i="26"/>
  <c r="DK28125" i="26"/>
  <c r="DK28124" i="26"/>
  <c r="DK28123" i="26"/>
  <c r="DK28122" i="26"/>
  <c r="DK28121" i="26"/>
  <c r="DK28120" i="26"/>
  <c r="DK28119" i="26"/>
  <c r="DK28118" i="26"/>
  <c r="DK28117" i="26"/>
  <c r="DK28116" i="26"/>
  <c r="DK28115" i="26"/>
  <c r="DK28114" i="26"/>
  <c r="DK28113" i="26"/>
  <c r="DK28112" i="26"/>
  <c r="DK28111" i="26"/>
  <c r="DK28110" i="26"/>
  <c r="DK28109" i="26"/>
  <c r="DK28108" i="26"/>
  <c r="DK28107" i="26"/>
  <c r="DK28106" i="26"/>
  <c r="DK28105" i="26"/>
  <c r="DK28104" i="26"/>
  <c r="DK28103" i="26"/>
  <c r="DK28102" i="26"/>
  <c r="DK28101" i="26"/>
  <c r="DK28100" i="26"/>
  <c r="DK28099" i="26"/>
  <c r="DK28098" i="26"/>
  <c r="DK28097" i="26"/>
  <c r="DK28096" i="26"/>
  <c r="DK28095" i="26"/>
  <c r="DK28094" i="26"/>
  <c r="DK28093" i="26"/>
  <c r="DK28092" i="26"/>
  <c r="DK28091" i="26"/>
  <c r="DK28090" i="26"/>
  <c r="DK28089" i="26"/>
  <c r="DK28088" i="26"/>
  <c r="DK28087" i="26"/>
  <c r="DK28086" i="26"/>
  <c r="DK28085" i="26"/>
  <c r="DK28084" i="26"/>
  <c r="DK28083" i="26"/>
  <c r="DK28082" i="26"/>
  <c r="DK28081" i="26"/>
  <c r="DK28080" i="26"/>
  <c r="DK28079" i="26"/>
  <c r="DK28078" i="26"/>
  <c r="DK28077" i="26"/>
  <c r="DK28076" i="26"/>
  <c r="DK28075" i="26"/>
  <c r="DK28074" i="26"/>
  <c r="DK28073" i="26"/>
  <c r="DK28072" i="26"/>
  <c r="DK28071" i="26"/>
  <c r="DK28070" i="26"/>
  <c r="DK28069" i="26"/>
  <c r="DK28068" i="26"/>
  <c r="DK28067" i="26"/>
  <c r="DK28066" i="26"/>
  <c r="DK28065" i="26"/>
  <c r="DK28064" i="26"/>
  <c r="DK28063" i="26"/>
  <c r="DK28062" i="26"/>
  <c r="DK28061" i="26"/>
  <c r="DK28060" i="26"/>
  <c r="DK28059" i="26"/>
  <c r="DK28058" i="26"/>
  <c r="DK28057" i="26"/>
  <c r="DK28056" i="26"/>
  <c r="DK28055" i="26"/>
  <c r="DK28054" i="26"/>
  <c r="DK28053" i="26"/>
  <c r="DK28052" i="26"/>
  <c r="DK28051" i="26"/>
  <c r="DK28050" i="26"/>
  <c r="C24" i="1"/>
  <c r="V2133" i="26"/>
  <c r="U2133" i="26"/>
  <c r="T2133" i="26"/>
  <c r="S2133" i="26"/>
  <c r="R2133" i="26"/>
  <c r="V2132" i="26"/>
  <c r="U2132" i="26"/>
  <c r="T2132" i="26"/>
  <c r="S2132" i="26"/>
  <c r="R2132" i="26"/>
  <c r="V2131" i="26"/>
  <c r="U2131" i="26"/>
  <c r="T2131" i="26"/>
  <c r="S2131" i="26"/>
  <c r="R2131" i="26"/>
  <c r="V2130" i="26"/>
  <c r="U2130" i="26"/>
  <c r="T2130" i="26"/>
  <c r="S2130" i="26"/>
  <c r="R2130" i="26"/>
  <c r="V2129" i="26"/>
  <c r="U2129" i="26"/>
  <c r="T2129" i="26"/>
  <c r="S2129" i="26"/>
  <c r="R2129" i="26"/>
  <c r="V2128" i="26"/>
  <c r="U2128" i="26"/>
  <c r="T2128" i="26"/>
  <c r="S2128" i="26"/>
  <c r="R2128" i="26"/>
  <c r="V2127" i="26"/>
  <c r="U2127" i="26"/>
  <c r="T2127" i="26"/>
  <c r="S2127" i="26"/>
  <c r="R2127" i="26"/>
  <c r="V2126" i="26"/>
  <c r="U2126" i="26"/>
  <c r="T2126" i="26"/>
  <c r="S2126" i="26"/>
  <c r="R2126" i="26"/>
  <c r="V2125" i="26"/>
  <c r="U2125" i="26"/>
  <c r="T2125" i="26"/>
  <c r="S2125" i="26"/>
  <c r="R2125" i="26"/>
  <c r="V2124" i="26"/>
  <c r="U2124" i="26"/>
  <c r="T2124" i="26"/>
  <c r="S2124" i="26"/>
  <c r="R2124" i="26"/>
  <c r="V2123" i="26"/>
  <c r="U2123" i="26"/>
  <c r="T2123" i="26"/>
  <c r="S2123" i="26"/>
  <c r="R2123" i="26"/>
  <c r="V2122" i="26"/>
  <c r="U2122" i="26"/>
  <c r="T2122" i="26"/>
  <c r="S2122" i="26"/>
  <c r="R2122" i="26"/>
  <c r="V2121" i="26"/>
  <c r="U2121" i="26"/>
  <c r="T2121" i="26"/>
  <c r="S2121" i="26"/>
  <c r="R2121" i="26"/>
  <c r="V2120" i="26"/>
  <c r="U2120" i="26"/>
  <c r="T2120" i="26"/>
  <c r="S2120" i="26"/>
  <c r="R2120" i="26"/>
  <c r="V2119" i="26"/>
  <c r="U2119" i="26"/>
  <c r="T2119" i="26"/>
  <c r="S2119" i="26"/>
  <c r="R2119" i="26"/>
  <c r="V2118" i="26"/>
  <c r="U2118" i="26"/>
  <c r="T2118" i="26"/>
  <c r="S2118" i="26"/>
  <c r="R2118" i="26"/>
  <c r="V2117" i="26"/>
  <c r="U2117" i="26"/>
  <c r="T2117" i="26"/>
  <c r="S2117" i="26"/>
  <c r="R2117" i="26"/>
  <c r="V2116" i="26"/>
  <c r="U2116" i="26"/>
  <c r="T2116" i="26"/>
  <c r="S2116" i="26"/>
  <c r="R2116" i="26"/>
  <c r="V2115" i="26"/>
  <c r="U2115" i="26"/>
  <c r="T2115" i="26"/>
  <c r="S2115" i="26"/>
  <c r="R2115" i="26"/>
  <c r="V2114" i="26"/>
  <c r="U2114" i="26"/>
  <c r="T2114" i="26"/>
  <c r="S2114" i="26"/>
  <c r="R2114" i="26"/>
  <c r="V2113" i="26"/>
  <c r="U2113" i="26"/>
  <c r="T2113" i="26"/>
  <c r="S2113" i="26"/>
  <c r="R2113" i="26"/>
  <c r="V2112" i="26"/>
  <c r="U2112" i="26"/>
  <c r="T2112" i="26"/>
  <c r="S2112" i="26"/>
  <c r="R2112" i="26"/>
  <c r="V2111" i="26"/>
  <c r="U2111" i="26"/>
  <c r="T2111" i="26"/>
  <c r="S2111" i="26"/>
  <c r="R2111" i="26"/>
  <c r="V2110" i="26"/>
  <c r="U2110" i="26"/>
  <c r="T2110" i="26"/>
  <c r="S2110" i="26"/>
  <c r="R2110" i="26"/>
  <c r="V2109" i="26"/>
  <c r="U2109" i="26"/>
  <c r="T2109" i="26"/>
  <c r="S2109" i="26"/>
  <c r="R2109" i="26"/>
  <c r="V2108" i="26"/>
  <c r="U2108" i="26"/>
  <c r="T2108" i="26"/>
  <c r="S2108" i="26"/>
  <c r="R2108" i="26"/>
  <c r="V2107" i="26"/>
  <c r="U2107" i="26"/>
  <c r="T2107" i="26"/>
  <c r="S2107" i="26"/>
  <c r="R2107" i="26"/>
  <c r="V2106" i="26"/>
  <c r="U2106" i="26"/>
  <c r="T2106" i="26"/>
  <c r="S2106" i="26"/>
  <c r="R2106" i="26"/>
  <c r="V2105" i="26"/>
  <c r="U2105" i="26"/>
  <c r="T2105" i="26"/>
  <c r="S2105" i="26"/>
  <c r="R2105" i="26"/>
  <c r="V2104" i="26"/>
  <c r="U2104" i="26"/>
  <c r="T2104" i="26"/>
  <c r="S2104" i="26"/>
  <c r="R2104" i="26"/>
  <c r="V2103" i="26"/>
  <c r="U2103" i="26"/>
  <c r="T2103" i="26"/>
  <c r="S2103" i="26"/>
  <c r="R2103" i="26"/>
  <c r="V2102" i="26"/>
  <c r="U2102" i="26"/>
  <c r="T2102" i="26"/>
  <c r="S2102" i="26"/>
  <c r="R2102" i="26"/>
  <c r="V2101" i="26"/>
  <c r="U2101" i="26"/>
  <c r="T2101" i="26"/>
  <c r="S2101" i="26"/>
  <c r="R2101" i="26"/>
  <c r="V2100" i="26"/>
  <c r="U2100" i="26"/>
  <c r="T2100" i="26"/>
  <c r="S2100" i="26"/>
  <c r="R2100" i="26"/>
  <c r="V2099" i="26"/>
  <c r="U2099" i="26"/>
  <c r="T2099" i="26"/>
  <c r="S2099" i="26"/>
  <c r="R2099" i="26"/>
  <c r="V2098" i="26"/>
  <c r="U2098" i="26"/>
  <c r="T2098" i="26"/>
  <c r="S2098" i="26"/>
  <c r="R2098" i="26"/>
  <c r="V2097" i="26"/>
  <c r="U2097" i="26"/>
  <c r="T2097" i="26"/>
  <c r="S2097" i="26"/>
  <c r="R2097" i="26"/>
  <c r="V2096" i="26"/>
  <c r="U2096" i="26"/>
  <c r="T2096" i="26"/>
  <c r="S2096" i="26"/>
  <c r="R2096" i="26"/>
  <c r="V2095" i="26"/>
  <c r="U2095" i="26"/>
  <c r="T2095" i="26"/>
  <c r="S2095" i="26"/>
  <c r="R2095" i="26"/>
  <c r="V2094" i="26"/>
  <c r="U2094" i="26"/>
  <c r="T2094" i="26"/>
  <c r="S2094" i="26"/>
  <c r="R2094" i="26"/>
  <c r="V2093" i="26"/>
  <c r="U2093" i="26"/>
  <c r="T2093" i="26"/>
  <c r="S2093" i="26"/>
  <c r="R2093" i="26"/>
  <c r="V2092" i="26"/>
  <c r="U2092" i="26"/>
  <c r="T2092" i="26"/>
  <c r="S2092" i="26"/>
  <c r="R2092" i="26"/>
  <c r="V2091" i="26"/>
  <c r="U2091" i="26"/>
  <c r="T2091" i="26"/>
  <c r="S2091" i="26"/>
  <c r="R2091" i="26"/>
  <c r="V2090" i="26"/>
  <c r="U2090" i="26"/>
  <c r="T2090" i="26"/>
  <c r="S2090" i="26"/>
  <c r="R2090" i="26"/>
  <c r="V2089" i="26"/>
  <c r="U2089" i="26"/>
  <c r="T2089" i="26"/>
  <c r="S2089" i="26"/>
  <c r="R2089" i="26"/>
  <c r="V2088" i="26"/>
  <c r="U2088" i="26"/>
  <c r="T2088" i="26"/>
  <c r="S2088" i="26"/>
  <c r="R2088" i="26"/>
  <c r="V2087" i="26"/>
  <c r="U2087" i="26"/>
  <c r="T2087" i="26"/>
  <c r="S2087" i="26"/>
  <c r="R2087" i="26"/>
  <c r="V2086" i="26"/>
  <c r="U2086" i="26"/>
  <c r="T2086" i="26"/>
  <c r="S2086" i="26"/>
  <c r="R2086" i="26"/>
  <c r="V2085" i="26"/>
  <c r="U2085" i="26"/>
  <c r="T2085" i="26"/>
  <c r="S2085" i="26"/>
  <c r="R2085" i="26"/>
  <c r="V2084" i="26"/>
  <c r="U2084" i="26"/>
  <c r="T2084" i="26"/>
  <c r="S2084" i="26"/>
  <c r="R2084" i="26"/>
  <c r="V2083" i="26"/>
  <c r="U2083" i="26"/>
  <c r="T2083" i="26"/>
  <c r="S2083" i="26"/>
  <c r="R2083" i="26"/>
  <c r="V2082" i="26"/>
  <c r="U2082" i="26"/>
  <c r="T2082" i="26"/>
  <c r="S2082" i="26"/>
  <c r="R2082" i="26"/>
  <c r="V2081" i="26"/>
  <c r="U2081" i="26"/>
  <c r="T2081" i="26"/>
  <c r="S2081" i="26"/>
  <c r="R2081" i="26"/>
  <c r="V2080" i="26"/>
  <c r="U2080" i="26"/>
  <c r="T2080" i="26"/>
  <c r="S2080" i="26"/>
  <c r="R2080" i="26"/>
  <c r="V2079" i="26"/>
  <c r="U2079" i="26"/>
  <c r="T2079" i="26"/>
  <c r="S2079" i="26"/>
  <c r="R2079" i="26"/>
  <c r="V2078" i="26"/>
  <c r="U2078" i="26"/>
  <c r="T2078" i="26"/>
  <c r="S2078" i="26"/>
  <c r="R2078" i="26"/>
  <c r="V2077" i="26"/>
  <c r="U2077" i="26"/>
  <c r="T2077" i="26"/>
  <c r="S2077" i="26"/>
  <c r="R2077" i="26"/>
  <c r="V2076" i="26"/>
  <c r="U2076" i="26"/>
  <c r="T2076" i="26"/>
  <c r="S2076" i="26"/>
  <c r="R2076" i="26"/>
  <c r="V2075" i="26"/>
  <c r="U2075" i="26"/>
  <c r="T2075" i="26"/>
  <c r="S2075" i="26"/>
  <c r="R2075" i="26"/>
  <c r="V2074" i="26"/>
  <c r="U2074" i="26"/>
  <c r="T2074" i="26"/>
  <c r="S2074" i="26"/>
  <c r="R2074" i="26"/>
  <c r="V2073" i="26"/>
  <c r="U2073" i="26"/>
  <c r="T2073" i="26"/>
  <c r="S2073" i="26"/>
  <c r="R2073" i="26"/>
  <c r="V2072" i="26"/>
  <c r="U2072" i="26"/>
  <c r="T2072" i="26"/>
  <c r="S2072" i="26"/>
  <c r="R2072" i="26"/>
  <c r="V2071" i="26"/>
  <c r="U2071" i="26"/>
  <c r="T2071" i="26"/>
  <c r="S2071" i="26"/>
  <c r="R2071" i="26"/>
  <c r="V2070" i="26"/>
  <c r="U2070" i="26"/>
  <c r="T2070" i="26"/>
  <c r="S2070" i="26"/>
  <c r="R2070" i="26"/>
  <c r="V2069" i="26"/>
  <c r="U2069" i="26"/>
  <c r="T2069" i="26"/>
  <c r="S2069" i="26"/>
  <c r="R2069" i="26"/>
  <c r="V2068" i="26"/>
  <c r="U2068" i="26"/>
  <c r="T2068" i="26"/>
  <c r="S2068" i="26"/>
  <c r="R2068" i="26"/>
  <c r="V2067" i="26"/>
  <c r="U2067" i="26"/>
  <c r="T2067" i="26"/>
  <c r="S2067" i="26"/>
  <c r="R2067" i="26"/>
  <c r="V2066" i="26"/>
  <c r="U2066" i="26"/>
  <c r="T2066" i="26"/>
  <c r="S2066" i="26"/>
  <c r="R2066" i="26"/>
  <c r="V2065" i="26"/>
  <c r="U2065" i="26"/>
  <c r="T2065" i="26"/>
  <c r="S2065" i="26"/>
  <c r="R2065" i="26"/>
  <c r="V2064" i="26"/>
  <c r="U2064" i="26"/>
  <c r="T2064" i="26"/>
  <c r="S2064" i="26"/>
  <c r="R2064" i="26"/>
  <c r="V2063" i="26"/>
  <c r="U2063" i="26"/>
  <c r="T2063" i="26"/>
  <c r="S2063" i="26"/>
  <c r="R2063" i="26"/>
  <c r="V2062" i="26"/>
  <c r="U2062" i="26"/>
  <c r="T2062" i="26"/>
  <c r="S2062" i="26"/>
  <c r="R2062" i="26"/>
  <c r="V2061" i="26"/>
  <c r="U2061" i="26"/>
  <c r="T2061" i="26"/>
  <c r="S2061" i="26"/>
  <c r="R2061" i="26"/>
  <c r="V2060" i="26"/>
  <c r="U2060" i="26"/>
  <c r="T2060" i="26"/>
  <c r="S2060" i="26"/>
  <c r="R2060" i="26"/>
  <c r="V2059" i="26"/>
  <c r="U2059" i="26"/>
  <c r="T2059" i="26"/>
  <c r="S2059" i="26"/>
  <c r="R2059" i="26"/>
  <c r="V2058" i="26"/>
  <c r="U2058" i="26"/>
  <c r="T2058" i="26"/>
  <c r="S2058" i="26"/>
  <c r="R2058" i="26"/>
  <c r="V2057" i="26"/>
  <c r="U2057" i="26"/>
  <c r="T2057" i="26"/>
  <c r="S2057" i="26"/>
  <c r="R2057" i="26"/>
  <c r="V2056" i="26"/>
  <c r="U2056" i="26"/>
  <c r="T2056" i="26"/>
  <c r="S2056" i="26"/>
  <c r="R2056" i="26"/>
  <c r="V2055" i="26"/>
  <c r="U2055" i="26"/>
  <c r="T2055" i="26"/>
  <c r="S2055" i="26"/>
  <c r="R2055" i="26"/>
  <c r="V2054" i="26"/>
  <c r="U2054" i="26"/>
  <c r="T2054" i="26"/>
  <c r="S2054" i="26"/>
  <c r="R2054" i="26"/>
  <c r="V2053" i="26"/>
  <c r="U2053" i="26"/>
  <c r="T2053" i="26"/>
  <c r="S2053" i="26"/>
  <c r="R2053" i="26"/>
  <c r="V2052" i="26"/>
  <c r="U2052" i="26"/>
  <c r="T2052" i="26"/>
  <c r="S2052" i="26"/>
  <c r="R2052" i="26"/>
  <c r="V2051" i="26"/>
  <c r="U2051" i="26"/>
  <c r="T2051" i="26"/>
  <c r="S2051" i="26"/>
  <c r="R2051" i="26"/>
  <c r="V2050" i="26"/>
  <c r="U2050" i="26"/>
  <c r="T2050" i="26"/>
  <c r="S2050" i="26"/>
  <c r="R2050" i="26"/>
  <c r="V2049" i="26"/>
  <c r="U2049" i="26"/>
  <c r="T2049" i="26"/>
  <c r="S2049" i="26"/>
  <c r="R2049" i="26"/>
  <c r="V2048" i="26"/>
  <c r="U2048" i="26"/>
  <c r="T2048" i="26"/>
  <c r="S2048" i="26"/>
  <c r="R2048" i="26"/>
  <c r="V2047" i="26"/>
  <c r="U2047" i="26"/>
  <c r="T2047" i="26"/>
  <c r="S2047" i="26"/>
  <c r="R2047" i="26"/>
  <c r="V2046" i="26"/>
  <c r="U2046" i="26"/>
  <c r="T2046" i="26"/>
  <c r="S2046" i="26"/>
  <c r="R2046" i="26"/>
  <c r="V2045" i="26"/>
  <c r="U2045" i="26"/>
  <c r="T2045" i="26"/>
  <c r="S2045" i="26"/>
  <c r="R2045" i="26"/>
  <c r="V2044" i="26"/>
  <c r="U2044" i="26"/>
  <c r="T2044" i="26"/>
  <c r="S2044" i="26"/>
  <c r="R2044" i="26"/>
  <c r="V2043" i="26"/>
  <c r="U2043" i="26"/>
  <c r="T2043" i="26"/>
  <c r="S2043" i="26"/>
  <c r="R2043" i="26"/>
  <c r="V2042" i="26"/>
  <c r="U2042" i="26"/>
  <c r="T2042" i="26"/>
  <c r="S2042" i="26"/>
  <c r="R2042" i="26"/>
  <c r="V2041" i="26"/>
  <c r="U2041" i="26"/>
  <c r="T2041" i="26"/>
  <c r="S2041" i="26"/>
  <c r="R2041" i="26"/>
  <c r="V2040" i="26"/>
  <c r="U2040" i="26"/>
  <c r="T2040" i="26"/>
  <c r="S2040" i="26"/>
  <c r="R2040" i="26"/>
  <c r="V2039" i="26"/>
  <c r="U2039" i="26"/>
  <c r="T2039" i="26"/>
  <c r="S2039" i="26"/>
  <c r="R2039" i="26"/>
  <c r="V2038" i="26"/>
  <c r="U2038" i="26"/>
  <c r="T2038" i="26"/>
  <c r="S2038" i="26"/>
  <c r="R2038" i="26"/>
  <c r="V2037" i="26"/>
  <c r="U2037" i="26"/>
  <c r="T2037" i="26"/>
  <c r="S2037" i="26"/>
  <c r="R2037" i="26"/>
  <c r="V2036" i="26"/>
  <c r="U2036" i="26"/>
  <c r="T2036" i="26"/>
  <c r="S2036" i="26"/>
  <c r="R2036" i="26"/>
  <c r="V2035" i="26"/>
  <c r="U2035" i="26"/>
  <c r="T2035" i="26"/>
  <c r="S2035" i="26"/>
  <c r="R2035" i="26"/>
  <c r="V2034" i="26"/>
  <c r="U2034" i="26"/>
  <c r="T2034" i="26"/>
  <c r="S2034" i="26"/>
  <c r="R2034" i="26"/>
  <c r="V2033" i="26"/>
  <c r="U2033" i="26"/>
  <c r="T2033" i="26"/>
  <c r="S2033" i="26"/>
  <c r="R2033" i="26"/>
  <c r="V2032" i="26"/>
  <c r="U2032" i="26"/>
  <c r="T2032" i="26"/>
  <c r="S2032" i="26"/>
  <c r="R2032" i="26"/>
  <c r="V2031" i="26"/>
  <c r="U2031" i="26"/>
  <c r="T2031" i="26"/>
  <c r="S2031" i="26"/>
  <c r="R2031" i="26"/>
  <c r="V2030" i="26"/>
  <c r="U2030" i="26"/>
  <c r="T2030" i="26"/>
  <c r="S2030" i="26"/>
  <c r="R2030" i="26"/>
  <c r="V2029" i="26"/>
  <c r="U2029" i="26"/>
  <c r="T2029" i="26"/>
  <c r="S2029" i="26"/>
  <c r="R2029" i="26"/>
  <c r="V2028" i="26"/>
  <c r="U2028" i="26"/>
  <c r="T2028" i="26"/>
  <c r="S2028" i="26"/>
  <c r="R2028" i="26"/>
  <c r="V2027" i="26"/>
  <c r="U2027" i="26"/>
  <c r="T2027" i="26"/>
  <c r="S2027" i="26"/>
  <c r="R2027" i="26"/>
  <c r="V2026" i="26"/>
  <c r="U2026" i="26"/>
  <c r="T2026" i="26"/>
  <c r="S2026" i="26"/>
  <c r="R2026" i="26"/>
  <c r="V2025" i="26"/>
  <c r="U2025" i="26"/>
  <c r="T2025" i="26"/>
  <c r="S2025" i="26"/>
  <c r="R2025" i="26"/>
  <c r="V2024" i="26"/>
  <c r="U2024" i="26"/>
  <c r="T2024" i="26"/>
  <c r="S2024" i="26"/>
  <c r="R2024" i="26"/>
  <c r="V2023" i="26"/>
  <c r="U2023" i="26"/>
  <c r="T2023" i="26"/>
  <c r="S2023" i="26"/>
  <c r="R2023" i="26"/>
  <c r="V2022" i="26"/>
  <c r="U2022" i="26"/>
  <c r="T2022" i="26"/>
  <c r="S2022" i="26"/>
  <c r="R2022" i="26"/>
  <c r="V2021" i="26"/>
  <c r="U2021" i="26"/>
  <c r="T2021" i="26"/>
  <c r="S2021" i="26"/>
  <c r="R2021" i="26"/>
  <c r="V2020" i="26"/>
  <c r="U2020" i="26"/>
  <c r="T2020" i="26"/>
  <c r="S2020" i="26"/>
  <c r="R2020" i="26"/>
  <c r="V2019" i="26"/>
  <c r="U2019" i="26"/>
  <c r="T2019" i="26"/>
  <c r="S2019" i="26"/>
  <c r="R2019" i="26"/>
  <c r="V2018" i="26"/>
  <c r="U2018" i="26"/>
  <c r="T2018" i="26"/>
  <c r="S2018" i="26"/>
  <c r="R2018" i="26"/>
  <c r="V2017" i="26"/>
  <c r="U2017" i="26"/>
  <c r="T2017" i="26"/>
  <c r="S2017" i="26"/>
  <c r="R2017" i="26"/>
  <c r="V2016" i="26"/>
  <c r="U2016" i="26"/>
  <c r="T2016" i="26"/>
  <c r="S2016" i="26"/>
  <c r="R2016" i="26"/>
  <c r="V2015" i="26"/>
  <c r="U2015" i="26"/>
  <c r="T2015" i="26"/>
  <c r="S2015" i="26"/>
  <c r="R2015" i="26"/>
  <c r="V2014" i="26"/>
  <c r="U2014" i="26"/>
  <c r="T2014" i="26"/>
  <c r="S2014" i="26"/>
  <c r="R2014" i="26"/>
  <c r="V2013" i="26"/>
  <c r="U2013" i="26"/>
  <c r="T2013" i="26"/>
  <c r="S2013" i="26"/>
  <c r="R2013" i="26"/>
  <c r="V2012" i="26"/>
  <c r="U2012" i="26"/>
  <c r="T2012" i="26"/>
  <c r="S2012" i="26"/>
  <c r="R2012" i="26"/>
  <c r="V2011" i="26"/>
  <c r="U2011" i="26"/>
  <c r="T2011" i="26"/>
  <c r="S2011" i="26"/>
  <c r="R2011" i="26"/>
  <c r="V2010" i="26"/>
  <c r="U2010" i="26"/>
  <c r="T2010" i="26"/>
  <c r="S2010" i="26"/>
  <c r="R2010" i="26"/>
  <c r="V2009" i="26"/>
  <c r="U2009" i="26"/>
  <c r="T2009" i="26"/>
  <c r="S2009" i="26"/>
  <c r="R2009" i="26"/>
  <c r="V2008" i="26"/>
  <c r="U2008" i="26"/>
  <c r="T2008" i="26"/>
  <c r="S2008" i="26"/>
  <c r="R2008" i="26"/>
  <c r="V2007" i="26"/>
  <c r="U2007" i="26"/>
  <c r="T2007" i="26"/>
  <c r="S2007" i="26"/>
  <c r="R2007" i="26"/>
  <c r="V2006" i="26"/>
  <c r="U2006" i="26"/>
  <c r="T2006" i="26"/>
  <c r="S2006" i="26"/>
  <c r="R2006" i="26"/>
  <c r="V2005" i="26"/>
  <c r="U2005" i="26"/>
  <c r="T2005" i="26"/>
  <c r="S2005" i="26"/>
  <c r="R2005" i="26"/>
  <c r="V2004" i="26"/>
  <c r="U2004" i="26"/>
  <c r="T2004" i="26"/>
  <c r="S2004" i="26"/>
  <c r="R2004" i="26"/>
  <c r="V2003" i="26"/>
  <c r="U2003" i="26"/>
  <c r="T2003" i="26"/>
  <c r="S2003" i="26"/>
  <c r="R2003" i="26"/>
  <c r="V2002" i="26"/>
  <c r="U2002" i="26"/>
  <c r="T2002" i="26"/>
  <c r="S2002" i="26"/>
  <c r="R2002" i="26"/>
  <c r="V2001" i="26"/>
  <c r="U2001" i="26"/>
  <c r="T2001" i="26"/>
  <c r="S2001" i="26"/>
  <c r="R2001" i="26"/>
  <c r="V2000" i="26"/>
  <c r="U2000" i="26"/>
  <c r="T2000" i="26"/>
  <c r="S2000" i="26"/>
  <c r="R2000" i="26"/>
  <c r="V1999" i="26"/>
  <c r="U1999" i="26"/>
  <c r="T1999" i="26"/>
  <c r="S1999" i="26"/>
  <c r="R1999" i="26"/>
  <c r="V1998" i="26"/>
  <c r="U1998" i="26"/>
  <c r="T1998" i="26"/>
  <c r="S1998" i="26"/>
  <c r="R1998" i="26"/>
  <c r="V1997" i="26"/>
  <c r="U1997" i="26"/>
  <c r="T1997" i="26"/>
  <c r="S1997" i="26"/>
  <c r="R1997" i="26"/>
  <c r="V1996" i="26"/>
  <c r="U1996" i="26"/>
  <c r="T1996" i="26"/>
  <c r="S1996" i="26"/>
  <c r="R1996" i="26"/>
  <c r="V1995" i="26"/>
  <c r="U1995" i="26"/>
  <c r="T1995" i="26"/>
  <c r="S1995" i="26"/>
  <c r="R1995" i="26"/>
  <c r="V1994" i="26"/>
  <c r="U1994" i="26"/>
  <c r="T1994" i="26"/>
  <c r="S1994" i="26"/>
  <c r="R1994" i="26"/>
  <c r="V1993" i="26"/>
  <c r="U1993" i="26"/>
  <c r="T1993" i="26"/>
  <c r="S1993" i="26"/>
  <c r="R1993" i="26"/>
  <c r="X1993" i="26" s="1"/>
  <c r="P1993" i="26" s="1"/>
  <c r="V1992" i="26"/>
  <c r="U1992" i="26"/>
  <c r="T1992" i="26"/>
  <c r="S1992" i="26"/>
  <c r="R1992" i="26"/>
  <c r="V1991" i="26"/>
  <c r="U1991" i="26"/>
  <c r="T1991" i="26"/>
  <c r="S1991" i="26"/>
  <c r="R1991" i="26"/>
  <c r="V1990" i="26"/>
  <c r="U1990" i="26"/>
  <c r="T1990" i="26"/>
  <c r="S1990" i="26"/>
  <c r="R1990" i="26"/>
  <c r="X1990" i="26" s="1"/>
  <c r="P1990" i="26" s="1"/>
  <c r="V1989" i="26"/>
  <c r="U1989" i="26"/>
  <c r="T1989" i="26"/>
  <c r="S1989" i="26"/>
  <c r="R1989" i="26"/>
  <c r="V1988" i="26"/>
  <c r="U1988" i="26"/>
  <c r="T1988" i="26"/>
  <c r="S1988" i="26"/>
  <c r="R1988" i="26"/>
  <c r="V1987" i="26"/>
  <c r="U1987" i="26"/>
  <c r="T1987" i="26"/>
  <c r="S1987" i="26"/>
  <c r="R1987" i="26"/>
  <c r="X1987" i="26" s="1"/>
  <c r="P1987" i="26" s="1"/>
  <c r="V1986" i="26"/>
  <c r="U1986" i="26"/>
  <c r="T1986" i="26"/>
  <c r="S1986" i="26"/>
  <c r="R1986" i="26"/>
  <c r="X1986" i="26" s="1"/>
  <c r="P1986" i="26" s="1"/>
  <c r="V1985" i="26"/>
  <c r="U1985" i="26"/>
  <c r="T1985" i="26"/>
  <c r="S1985" i="26"/>
  <c r="R1985" i="26"/>
  <c r="V1984" i="26"/>
  <c r="U1984" i="26"/>
  <c r="T1984" i="26"/>
  <c r="S1984" i="26"/>
  <c r="R1984" i="26"/>
  <c r="V1983" i="26"/>
  <c r="U1983" i="26"/>
  <c r="T1983" i="26"/>
  <c r="S1983" i="26"/>
  <c r="R1983" i="26"/>
  <c r="X1983" i="26" s="1"/>
  <c r="P1983" i="26" s="1"/>
  <c r="V1982" i="26"/>
  <c r="U1982" i="26"/>
  <c r="T1982" i="26"/>
  <c r="S1982" i="26"/>
  <c r="R1982" i="26"/>
  <c r="V1981" i="26"/>
  <c r="U1981" i="26"/>
  <c r="T1981" i="26"/>
  <c r="S1981" i="26"/>
  <c r="R1981" i="26"/>
  <c r="V1980" i="26"/>
  <c r="U1980" i="26"/>
  <c r="T1980" i="26"/>
  <c r="S1980" i="26"/>
  <c r="R1980" i="26"/>
  <c r="V1979" i="26"/>
  <c r="U1979" i="26"/>
  <c r="T1979" i="26"/>
  <c r="S1979" i="26"/>
  <c r="R1979" i="26"/>
  <c r="X1979" i="26" s="1"/>
  <c r="P1979" i="26" s="1"/>
  <c r="V1978" i="26"/>
  <c r="U1978" i="26"/>
  <c r="T1978" i="26"/>
  <c r="S1978" i="26"/>
  <c r="R1978" i="26"/>
  <c r="V1977" i="26"/>
  <c r="U1977" i="26"/>
  <c r="T1977" i="26"/>
  <c r="S1977" i="26"/>
  <c r="R1977" i="26"/>
  <c r="V1976" i="26"/>
  <c r="U1976" i="26"/>
  <c r="T1976" i="26"/>
  <c r="S1976" i="26"/>
  <c r="R1976" i="26"/>
  <c r="X1976" i="26" s="1"/>
  <c r="P1976" i="26" s="1"/>
  <c r="V1975" i="26"/>
  <c r="U1975" i="26"/>
  <c r="T1975" i="26"/>
  <c r="S1975" i="26"/>
  <c r="R1975" i="26"/>
  <c r="V1974" i="26"/>
  <c r="U1974" i="26"/>
  <c r="T1974" i="26"/>
  <c r="S1974" i="26"/>
  <c r="R1974" i="26"/>
  <c r="V1973" i="26"/>
  <c r="U1973" i="26"/>
  <c r="T1973" i="26"/>
  <c r="S1973" i="26"/>
  <c r="R1973" i="26"/>
  <c r="X1973" i="26" s="1"/>
  <c r="P1973" i="26" s="1"/>
  <c r="V1972" i="26"/>
  <c r="U1972" i="26"/>
  <c r="T1972" i="26"/>
  <c r="S1972" i="26"/>
  <c r="R1972" i="26"/>
  <c r="X1972" i="26" s="1"/>
  <c r="P1972" i="26" s="1"/>
  <c r="V1971" i="26"/>
  <c r="U1971" i="26"/>
  <c r="T1971" i="26"/>
  <c r="S1971" i="26"/>
  <c r="R1971" i="26"/>
  <c r="V1970" i="26"/>
  <c r="U1970" i="26"/>
  <c r="T1970" i="26"/>
  <c r="S1970" i="26"/>
  <c r="R1970" i="26"/>
  <c r="V1969" i="26"/>
  <c r="U1969" i="26"/>
  <c r="T1969" i="26"/>
  <c r="S1969" i="26"/>
  <c r="R1969" i="26"/>
  <c r="X1969" i="26" s="1"/>
  <c r="P1969" i="26" s="1"/>
  <c r="V1968" i="26"/>
  <c r="U1968" i="26"/>
  <c r="T1968" i="26"/>
  <c r="S1968" i="26"/>
  <c r="R1968" i="26"/>
  <c r="V1967" i="26"/>
  <c r="U1967" i="26"/>
  <c r="T1967" i="26"/>
  <c r="S1967" i="26"/>
  <c r="R1967" i="26"/>
  <c r="V1966" i="26"/>
  <c r="U1966" i="26"/>
  <c r="T1966" i="26"/>
  <c r="S1966" i="26"/>
  <c r="R1966" i="26"/>
  <c r="V1965" i="26"/>
  <c r="U1965" i="26"/>
  <c r="T1965" i="26"/>
  <c r="S1965" i="26"/>
  <c r="R1965" i="26"/>
  <c r="X1965" i="26" s="1"/>
  <c r="P1965" i="26" s="1"/>
  <c r="V1964" i="26"/>
  <c r="U1964" i="26"/>
  <c r="T1964" i="26"/>
  <c r="S1964" i="26"/>
  <c r="R1964" i="26"/>
  <c r="V1963" i="26"/>
  <c r="U1963" i="26"/>
  <c r="T1963" i="26"/>
  <c r="S1963" i="26"/>
  <c r="R1963" i="26"/>
  <c r="V1962" i="26"/>
  <c r="U1962" i="26"/>
  <c r="T1962" i="26"/>
  <c r="S1962" i="26"/>
  <c r="R1962" i="26"/>
  <c r="X1962" i="26" s="1"/>
  <c r="P1962" i="26" s="1"/>
  <c r="V1961" i="26"/>
  <c r="U1961" i="26"/>
  <c r="T1961" i="26"/>
  <c r="S1961" i="26"/>
  <c r="R1961" i="26"/>
  <c r="V1960" i="26"/>
  <c r="U1960" i="26"/>
  <c r="T1960" i="26"/>
  <c r="S1960" i="26"/>
  <c r="R1960" i="26"/>
  <c r="V1959" i="26"/>
  <c r="U1959" i="26"/>
  <c r="T1959" i="26"/>
  <c r="S1959" i="26"/>
  <c r="R1959" i="26"/>
  <c r="X1959" i="26" s="1"/>
  <c r="P1959" i="26" s="1"/>
  <c r="V1958" i="26"/>
  <c r="U1958" i="26"/>
  <c r="T1958" i="26"/>
  <c r="S1958" i="26"/>
  <c r="R1958" i="26"/>
  <c r="X1958" i="26" s="1"/>
  <c r="P1958" i="26" s="1"/>
  <c r="V1957" i="26"/>
  <c r="U1957" i="26"/>
  <c r="T1957" i="26"/>
  <c r="S1957" i="26"/>
  <c r="R1957" i="26"/>
  <c r="V1956" i="26"/>
  <c r="U1956" i="26"/>
  <c r="T1956" i="26"/>
  <c r="S1956" i="26"/>
  <c r="R1956" i="26"/>
  <c r="V1955" i="26"/>
  <c r="U1955" i="26"/>
  <c r="T1955" i="26"/>
  <c r="S1955" i="26"/>
  <c r="R1955" i="26"/>
  <c r="X1955" i="26" s="1"/>
  <c r="P1955" i="26" s="1"/>
  <c r="V1954" i="26"/>
  <c r="U1954" i="26"/>
  <c r="T1954" i="26"/>
  <c r="S1954" i="26"/>
  <c r="R1954" i="26"/>
  <c r="V1953" i="26"/>
  <c r="U1953" i="26"/>
  <c r="T1953" i="26"/>
  <c r="S1953" i="26"/>
  <c r="R1953" i="26"/>
  <c r="V1952" i="26"/>
  <c r="U1952" i="26"/>
  <c r="T1952" i="26"/>
  <c r="S1952" i="26"/>
  <c r="R1952" i="26"/>
  <c r="V1951" i="26"/>
  <c r="U1951" i="26"/>
  <c r="T1951" i="26"/>
  <c r="S1951" i="26"/>
  <c r="R1951" i="26"/>
  <c r="X1951" i="26" s="1"/>
  <c r="V1950" i="26"/>
  <c r="U1950" i="26"/>
  <c r="T1950" i="26"/>
  <c r="S1950" i="26"/>
  <c r="R1950" i="26"/>
  <c r="V1949" i="26"/>
  <c r="U1949" i="26"/>
  <c r="T1949" i="26"/>
  <c r="S1949" i="26"/>
  <c r="R1949" i="26"/>
  <c r="V1948" i="26"/>
  <c r="U1948" i="26"/>
  <c r="T1948" i="26"/>
  <c r="S1948" i="26"/>
  <c r="R1948" i="26"/>
  <c r="X1948" i="26" s="1"/>
  <c r="P1948" i="26" s="1"/>
  <c r="V1947" i="26"/>
  <c r="U1947" i="26"/>
  <c r="T1947" i="26"/>
  <c r="S1947" i="26"/>
  <c r="R1947" i="26"/>
  <c r="V1946" i="26"/>
  <c r="U1946" i="26"/>
  <c r="T1946" i="26"/>
  <c r="S1946" i="26"/>
  <c r="R1946" i="26"/>
  <c r="V1945" i="26"/>
  <c r="U1945" i="26"/>
  <c r="T1945" i="26"/>
  <c r="S1945" i="26"/>
  <c r="R1945" i="26"/>
  <c r="X1945" i="26" s="1"/>
  <c r="P1945" i="26" s="1"/>
  <c r="V1944" i="26"/>
  <c r="U1944" i="26"/>
  <c r="T1944" i="26"/>
  <c r="S1944" i="26"/>
  <c r="R1944" i="26"/>
  <c r="X1944" i="26" s="1"/>
  <c r="P1944" i="26" s="1"/>
  <c r="V1943" i="26"/>
  <c r="U1943" i="26"/>
  <c r="T1943" i="26"/>
  <c r="S1943" i="26"/>
  <c r="R1943" i="26"/>
  <c r="V1942" i="26"/>
  <c r="U1942" i="26"/>
  <c r="T1942" i="26"/>
  <c r="S1942" i="26"/>
  <c r="R1942" i="26"/>
  <c r="V1941" i="26"/>
  <c r="U1941" i="26"/>
  <c r="T1941" i="26"/>
  <c r="S1941" i="26"/>
  <c r="R1941" i="26"/>
  <c r="X1941" i="26" s="1"/>
  <c r="P1941" i="26" s="1"/>
  <c r="V1940" i="26"/>
  <c r="U1940" i="26"/>
  <c r="T1940" i="26"/>
  <c r="S1940" i="26"/>
  <c r="R1940" i="26"/>
  <c r="V1939" i="26"/>
  <c r="U1939" i="26"/>
  <c r="T1939" i="26"/>
  <c r="S1939" i="26"/>
  <c r="R1939" i="26"/>
  <c r="V1938" i="26"/>
  <c r="U1938" i="26"/>
  <c r="T1938" i="26"/>
  <c r="S1938" i="26"/>
  <c r="R1938" i="26"/>
  <c r="V1937" i="26"/>
  <c r="U1937" i="26"/>
  <c r="T1937" i="26"/>
  <c r="S1937" i="26"/>
  <c r="R1937" i="26"/>
  <c r="X1937" i="26" s="1"/>
  <c r="V1936" i="26"/>
  <c r="U1936" i="26"/>
  <c r="T1936" i="26"/>
  <c r="S1936" i="26"/>
  <c r="R1936" i="26"/>
  <c r="V1935" i="26"/>
  <c r="U1935" i="26"/>
  <c r="T1935" i="26"/>
  <c r="S1935" i="26"/>
  <c r="R1935" i="26"/>
  <c r="V1934" i="26"/>
  <c r="U1934" i="26"/>
  <c r="T1934" i="26"/>
  <c r="S1934" i="26"/>
  <c r="R1934" i="26"/>
  <c r="X1934" i="26" s="1"/>
  <c r="P1934" i="26" s="1"/>
  <c r="V1933" i="26"/>
  <c r="U1933" i="26"/>
  <c r="T1933" i="26"/>
  <c r="S1933" i="26"/>
  <c r="R1933" i="26"/>
  <c r="V1932" i="26"/>
  <c r="U1932" i="26"/>
  <c r="T1932" i="26"/>
  <c r="S1932" i="26"/>
  <c r="R1932" i="26"/>
  <c r="V1931" i="26"/>
  <c r="U1931" i="26"/>
  <c r="T1931" i="26"/>
  <c r="S1931" i="26"/>
  <c r="R1931" i="26"/>
  <c r="X1931" i="26" s="1"/>
  <c r="P1931" i="26" s="1"/>
  <c r="V1930" i="26"/>
  <c r="U1930" i="26"/>
  <c r="T1930" i="26"/>
  <c r="S1930" i="26"/>
  <c r="R1930" i="26"/>
  <c r="X1930" i="26" s="1"/>
  <c r="P1930" i="26" s="1"/>
  <c r="V1929" i="26"/>
  <c r="U1929" i="26"/>
  <c r="T1929" i="26"/>
  <c r="S1929" i="26"/>
  <c r="R1929" i="26"/>
  <c r="V1928" i="26"/>
  <c r="U1928" i="26"/>
  <c r="T1928" i="26"/>
  <c r="S1928" i="26"/>
  <c r="R1928" i="26"/>
  <c r="V1927" i="26"/>
  <c r="U1927" i="26"/>
  <c r="T1927" i="26"/>
  <c r="S1927" i="26"/>
  <c r="R1927" i="26"/>
  <c r="X1927" i="26" s="1"/>
  <c r="P1927" i="26" s="1"/>
  <c r="V1926" i="26"/>
  <c r="U1926" i="26"/>
  <c r="T1926" i="26"/>
  <c r="S1926" i="26"/>
  <c r="R1926" i="26"/>
  <c r="V1925" i="26"/>
  <c r="U1925" i="26"/>
  <c r="T1925" i="26"/>
  <c r="S1925" i="26"/>
  <c r="R1925" i="26"/>
  <c r="V1924" i="26"/>
  <c r="U1924" i="26"/>
  <c r="T1924" i="26"/>
  <c r="S1924" i="26"/>
  <c r="R1924" i="26"/>
  <c r="V1923" i="26"/>
  <c r="U1923" i="26"/>
  <c r="T1923" i="26"/>
  <c r="S1923" i="26"/>
  <c r="R1923" i="26"/>
  <c r="X1923" i="26" s="1"/>
  <c r="P1923" i="26" s="1"/>
  <c r="V1922" i="26"/>
  <c r="U1922" i="26"/>
  <c r="T1922" i="26"/>
  <c r="S1922" i="26"/>
  <c r="R1922" i="26"/>
  <c r="V1921" i="26"/>
  <c r="U1921" i="26"/>
  <c r="T1921" i="26"/>
  <c r="S1921" i="26"/>
  <c r="R1921" i="26"/>
  <c r="V1920" i="26"/>
  <c r="U1920" i="26"/>
  <c r="T1920" i="26"/>
  <c r="S1920" i="26"/>
  <c r="R1920" i="26"/>
  <c r="X1920" i="26" s="1"/>
  <c r="P1920" i="26" s="1"/>
  <c r="V1919" i="26"/>
  <c r="U1919" i="26"/>
  <c r="T1919" i="26"/>
  <c r="S1919" i="26"/>
  <c r="R1919" i="26"/>
  <c r="V1918" i="26"/>
  <c r="U1918" i="26"/>
  <c r="T1918" i="26"/>
  <c r="S1918" i="26"/>
  <c r="R1918" i="26"/>
  <c r="V1917" i="26"/>
  <c r="U1917" i="26"/>
  <c r="T1917" i="26"/>
  <c r="S1917" i="26"/>
  <c r="R1917" i="26"/>
  <c r="X1917" i="26" s="1"/>
  <c r="P1917" i="26" s="1"/>
  <c r="V1916" i="26"/>
  <c r="U1916" i="26"/>
  <c r="T1916" i="26"/>
  <c r="S1916" i="26"/>
  <c r="R1916" i="26"/>
  <c r="X1916" i="26" s="1"/>
  <c r="P1916" i="26" s="1"/>
  <c r="V1915" i="26"/>
  <c r="U1915" i="26"/>
  <c r="T1915" i="26"/>
  <c r="S1915" i="26"/>
  <c r="R1915" i="26"/>
  <c r="V1914" i="26"/>
  <c r="U1914" i="26"/>
  <c r="T1914" i="26"/>
  <c r="S1914" i="26"/>
  <c r="R1914" i="26"/>
  <c r="V1913" i="26"/>
  <c r="U1913" i="26"/>
  <c r="T1913" i="26"/>
  <c r="S1913" i="26"/>
  <c r="R1913" i="26"/>
  <c r="X1913" i="26" s="1"/>
  <c r="P1913" i="26" s="1"/>
  <c r="V1912" i="26"/>
  <c r="U1912" i="26"/>
  <c r="T1912" i="26"/>
  <c r="S1912" i="26"/>
  <c r="R1912" i="26"/>
  <c r="V1911" i="26"/>
  <c r="U1911" i="26"/>
  <c r="T1911" i="26"/>
  <c r="S1911" i="26"/>
  <c r="R1911" i="26"/>
  <c r="V1910" i="26"/>
  <c r="U1910" i="26"/>
  <c r="T1910" i="26"/>
  <c r="S1910" i="26"/>
  <c r="R1910" i="26"/>
  <c r="V1909" i="26"/>
  <c r="U1909" i="26"/>
  <c r="T1909" i="26"/>
  <c r="S1909" i="26"/>
  <c r="R1909" i="26"/>
  <c r="X1909" i="26" s="1"/>
  <c r="P1909" i="26" s="1"/>
  <c r="V1908" i="26"/>
  <c r="U1908" i="26"/>
  <c r="T1908" i="26"/>
  <c r="S1908" i="26"/>
  <c r="R1908" i="26"/>
  <c r="V1907" i="26"/>
  <c r="U1907" i="26"/>
  <c r="T1907" i="26"/>
  <c r="S1907" i="26"/>
  <c r="R1907" i="26"/>
  <c r="V1906" i="26"/>
  <c r="U1906" i="26"/>
  <c r="T1906" i="26"/>
  <c r="S1906" i="26"/>
  <c r="R1906" i="26"/>
  <c r="X1906" i="26" s="1"/>
  <c r="P1906" i="26" s="1"/>
  <c r="V1905" i="26"/>
  <c r="U1905" i="26"/>
  <c r="T1905" i="26"/>
  <c r="S1905" i="26"/>
  <c r="R1905" i="26"/>
  <c r="V1904" i="26"/>
  <c r="U1904" i="26"/>
  <c r="T1904" i="26"/>
  <c r="S1904" i="26"/>
  <c r="R1904" i="26"/>
  <c r="V1903" i="26"/>
  <c r="U1903" i="26"/>
  <c r="T1903" i="26"/>
  <c r="S1903" i="26"/>
  <c r="R1903" i="26"/>
  <c r="X1903" i="26" s="1"/>
  <c r="P1903" i="26" s="1"/>
  <c r="V1902" i="26"/>
  <c r="U1902" i="26"/>
  <c r="T1902" i="26"/>
  <c r="S1902" i="26"/>
  <c r="R1902" i="26"/>
  <c r="X1902" i="26" s="1"/>
  <c r="P1902" i="26" s="1"/>
  <c r="V1901" i="26"/>
  <c r="U1901" i="26"/>
  <c r="T1901" i="26"/>
  <c r="S1901" i="26"/>
  <c r="R1901" i="26"/>
  <c r="V1900" i="26"/>
  <c r="U1900" i="26"/>
  <c r="T1900" i="26"/>
  <c r="S1900" i="26"/>
  <c r="R1900" i="26"/>
  <c r="V1899" i="26"/>
  <c r="U1899" i="26"/>
  <c r="T1899" i="26"/>
  <c r="S1899" i="26"/>
  <c r="R1899" i="26"/>
  <c r="X1899" i="26" s="1"/>
  <c r="P1899" i="26" s="1"/>
  <c r="V1898" i="26"/>
  <c r="U1898" i="26"/>
  <c r="T1898" i="26"/>
  <c r="S1898" i="26"/>
  <c r="R1898" i="26"/>
  <c r="V1897" i="26"/>
  <c r="U1897" i="26"/>
  <c r="T1897" i="26"/>
  <c r="S1897" i="26"/>
  <c r="R1897" i="26"/>
  <c r="V1896" i="26"/>
  <c r="U1896" i="26"/>
  <c r="T1896" i="26"/>
  <c r="S1896" i="26"/>
  <c r="R1896" i="26"/>
  <c r="V1895" i="26"/>
  <c r="U1895" i="26"/>
  <c r="T1895" i="26"/>
  <c r="S1895" i="26"/>
  <c r="R1895" i="26"/>
  <c r="X1895" i="26" s="1"/>
  <c r="P1895" i="26" s="1"/>
  <c r="V1894" i="26"/>
  <c r="U1894" i="26"/>
  <c r="T1894" i="26"/>
  <c r="S1894" i="26"/>
  <c r="R1894" i="26"/>
  <c r="V1893" i="26"/>
  <c r="U1893" i="26"/>
  <c r="T1893" i="26"/>
  <c r="S1893" i="26"/>
  <c r="R1893" i="26"/>
  <c r="V1892" i="26"/>
  <c r="U1892" i="26"/>
  <c r="T1892" i="26"/>
  <c r="S1892" i="26"/>
  <c r="R1892" i="26"/>
  <c r="X1892" i="26" s="1"/>
  <c r="P1892" i="26" s="1"/>
  <c r="V1891" i="26"/>
  <c r="U1891" i="26"/>
  <c r="T1891" i="26"/>
  <c r="S1891" i="26"/>
  <c r="R1891" i="26"/>
  <c r="V1890" i="26"/>
  <c r="U1890" i="26"/>
  <c r="T1890" i="26"/>
  <c r="S1890" i="26"/>
  <c r="R1890" i="26"/>
  <c r="V1889" i="26"/>
  <c r="U1889" i="26"/>
  <c r="T1889" i="26"/>
  <c r="S1889" i="26"/>
  <c r="R1889" i="26"/>
  <c r="X1889" i="26" s="1"/>
  <c r="P1889" i="26" s="1"/>
  <c r="V1888" i="26"/>
  <c r="U1888" i="26"/>
  <c r="T1888" i="26"/>
  <c r="S1888" i="26"/>
  <c r="R1888" i="26"/>
  <c r="X1888" i="26" s="1"/>
  <c r="P1888" i="26" s="1"/>
  <c r="V1887" i="26"/>
  <c r="U1887" i="26"/>
  <c r="T1887" i="26"/>
  <c r="S1887" i="26"/>
  <c r="R1887" i="26"/>
  <c r="V1886" i="26"/>
  <c r="U1886" i="26"/>
  <c r="T1886" i="26"/>
  <c r="S1886" i="26"/>
  <c r="R1886" i="26"/>
  <c r="V1885" i="26"/>
  <c r="U1885" i="26"/>
  <c r="T1885" i="26"/>
  <c r="S1885" i="26"/>
  <c r="R1885" i="26"/>
  <c r="X1885" i="26" s="1"/>
  <c r="P1885" i="26" s="1"/>
  <c r="V1884" i="26"/>
  <c r="U1884" i="26"/>
  <c r="T1884" i="26"/>
  <c r="S1884" i="26"/>
  <c r="R1884" i="26"/>
  <c r="V1883" i="26"/>
  <c r="U1883" i="26"/>
  <c r="T1883" i="26"/>
  <c r="S1883" i="26"/>
  <c r="R1883" i="26"/>
  <c r="V1882" i="26"/>
  <c r="U1882" i="26"/>
  <c r="T1882" i="26"/>
  <c r="S1882" i="26"/>
  <c r="R1882" i="26"/>
  <c r="V1881" i="26"/>
  <c r="U1881" i="26"/>
  <c r="T1881" i="26"/>
  <c r="S1881" i="26"/>
  <c r="R1881" i="26"/>
  <c r="X1881" i="26" s="1"/>
  <c r="P1881" i="26" s="1"/>
  <c r="V1880" i="26"/>
  <c r="U1880" i="26"/>
  <c r="T1880" i="26"/>
  <c r="S1880" i="26"/>
  <c r="R1880" i="26"/>
  <c r="V1879" i="26"/>
  <c r="U1879" i="26"/>
  <c r="T1879" i="26"/>
  <c r="S1879" i="26"/>
  <c r="R1879" i="26"/>
  <c r="V1878" i="26"/>
  <c r="U1878" i="26"/>
  <c r="T1878" i="26"/>
  <c r="S1878" i="26"/>
  <c r="R1878" i="26"/>
  <c r="X1878" i="26" s="1"/>
  <c r="P1878" i="26" s="1"/>
  <c r="V1877" i="26"/>
  <c r="U1877" i="26"/>
  <c r="T1877" i="26"/>
  <c r="S1877" i="26"/>
  <c r="R1877" i="26"/>
  <c r="V1876" i="26"/>
  <c r="U1876" i="26"/>
  <c r="T1876" i="26"/>
  <c r="S1876" i="26"/>
  <c r="R1876" i="26"/>
  <c r="V1875" i="26"/>
  <c r="U1875" i="26"/>
  <c r="T1875" i="26"/>
  <c r="S1875" i="26"/>
  <c r="R1875" i="26"/>
  <c r="X1875" i="26" s="1"/>
  <c r="P1875" i="26" s="1"/>
  <c r="V1874" i="26"/>
  <c r="U1874" i="26"/>
  <c r="T1874" i="26"/>
  <c r="S1874" i="26"/>
  <c r="R1874" i="26"/>
  <c r="X1874" i="26" s="1"/>
  <c r="P1874" i="26" s="1"/>
  <c r="V1873" i="26"/>
  <c r="U1873" i="26"/>
  <c r="T1873" i="26"/>
  <c r="S1873" i="26"/>
  <c r="R1873" i="26"/>
  <c r="V1872" i="26"/>
  <c r="U1872" i="26"/>
  <c r="T1872" i="26"/>
  <c r="S1872" i="26"/>
  <c r="R1872" i="26"/>
  <c r="V1871" i="26"/>
  <c r="U1871" i="26"/>
  <c r="T1871" i="26"/>
  <c r="S1871" i="26"/>
  <c r="R1871" i="26"/>
  <c r="X1871" i="26" s="1"/>
  <c r="P1871" i="26" s="1"/>
  <c r="V1870" i="26"/>
  <c r="U1870" i="26"/>
  <c r="T1870" i="26"/>
  <c r="S1870" i="26"/>
  <c r="R1870" i="26"/>
  <c r="V1869" i="26"/>
  <c r="U1869" i="26"/>
  <c r="T1869" i="26"/>
  <c r="S1869" i="26"/>
  <c r="R1869" i="26"/>
  <c r="V1868" i="26"/>
  <c r="U1868" i="26"/>
  <c r="T1868" i="26"/>
  <c r="S1868" i="26"/>
  <c r="R1868" i="26"/>
  <c r="V1867" i="26"/>
  <c r="U1867" i="26"/>
  <c r="T1867" i="26"/>
  <c r="S1867" i="26"/>
  <c r="R1867" i="26"/>
  <c r="X1867" i="26" s="1"/>
  <c r="P1867" i="26" s="1"/>
  <c r="V1866" i="26"/>
  <c r="U1866" i="26"/>
  <c r="T1866" i="26"/>
  <c r="S1866" i="26"/>
  <c r="R1866" i="26"/>
  <c r="V1865" i="26"/>
  <c r="U1865" i="26"/>
  <c r="T1865" i="26"/>
  <c r="S1865" i="26"/>
  <c r="R1865" i="26"/>
  <c r="V1864" i="26"/>
  <c r="U1864" i="26"/>
  <c r="T1864" i="26"/>
  <c r="S1864" i="26"/>
  <c r="R1864" i="26"/>
  <c r="X1864" i="26" s="1"/>
  <c r="P1864" i="26" s="1"/>
  <c r="V1863" i="26"/>
  <c r="U1863" i="26"/>
  <c r="T1863" i="26"/>
  <c r="S1863" i="26"/>
  <c r="R1863" i="26"/>
  <c r="V1862" i="26"/>
  <c r="U1862" i="26"/>
  <c r="T1862" i="26"/>
  <c r="S1862" i="26"/>
  <c r="R1862" i="26"/>
  <c r="V1861" i="26"/>
  <c r="U1861" i="26"/>
  <c r="T1861" i="26"/>
  <c r="S1861" i="26"/>
  <c r="R1861" i="26"/>
  <c r="X1861" i="26" s="1"/>
  <c r="P1861" i="26" s="1"/>
  <c r="V1860" i="26"/>
  <c r="U1860" i="26"/>
  <c r="T1860" i="26"/>
  <c r="S1860" i="26"/>
  <c r="R1860" i="26"/>
  <c r="X1860" i="26" s="1"/>
  <c r="P1860" i="26" s="1"/>
  <c r="V1859" i="26"/>
  <c r="U1859" i="26"/>
  <c r="T1859" i="26"/>
  <c r="S1859" i="26"/>
  <c r="R1859" i="26"/>
  <c r="V1858" i="26"/>
  <c r="U1858" i="26"/>
  <c r="T1858" i="26"/>
  <c r="S1858" i="26"/>
  <c r="R1858" i="26"/>
  <c r="V1857" i="26"/>
  <c r="U1857" i="26"/>
  <c r="T1857" i="26"/>
  <c r="S1857" i="26"/>
  <c r="R1857" i="26"/>
  <c r="X1857" i="26" s="1"/>
  <c r="P1857" i="26" s="1"/>
  <c r="T8" i="1"/>
  <c r="T9" i="1"/>
  <c r="T10" i="1"/>
  <c r="T11" i="1"/>
  <c r="T12" i="1"/>
  <c r="T13" i="1"/>
  <c r="T14" i="1"/>
  <c r="T15" i="1"/>
  <c r="T7" i="1"/>
  <c r="BW15715" i="26"/>
  <c r="BW15714" i="26"/>
  <c r="BW15713" i="26"/>
  <c r="BW15703" i="26"/>
  <c r="BW15702" i="26"/>
  <c r="BW15701" i="26"/>
  <c r="BW15700" i="26"/>
  <c r="BW15699" i="26"/>
  <c r="BW15697" i="26"/>
  <c r="BW15696" i="26"/>
  <c r="BW15723" i="26"/>
  <c r="BW15722" i="26"/>
  <c r="BW15721" i="26"/>
  <c r="BW15720" i="26"/>
  <c r="BW15719" i="26"/>
  <c r="BW15718" i="26"/>
  <c r="BW15717" i="26"/>
  <c r="BW15716" i="26"/>
  <c r="BW15705" i="26"/>
  <c r="BW15706" i="26"/>
  <c r="BW15707" i="26"/>
  <c r="BW15708" i="26"/>
  <c r="BW15709" i="26"/>
  <c r="BW15710" i="26"/>
  <c r="BW15711" i="26"/>
  <c r="BW15704" i="26"/>
  <c r="BW15677" i="26"/>
  <c r="BW15678" i="26"/>
  <c r="BW15682" i="26"/>
  <c r="BW15693" i="26"/>
  <c r="BW15689" i="26"/>
  <c r="BW15688" i="26"/>
  <c r="BW15691" i="26"/>
  <c r="BW15695" i="26"/>
  <c r="BW15687" i="26"/>
  <c r="BW15690" i="26"/>
  <c r="BW15694" i="26"/>
  <c r="BW15692" i="26"/>
  <c r="BW15675" i="26"/>
  <c r="BW15680" i="26"/>
  <c r="BW15684" i="26"/>
  <c r="BW15676" i="26"/>
  <c r="BW15679" i="26"/>
  <c r="BW15685" i="26"/>
  <c r="BW15681" i="26"/>
  <c r="BW15683" i="26"/>
  <c r="BW15673" i="26"/>
  <c r="BW15672" i="26"/>
  <c r="BW15671" i="26"/>
  <c r="BW15670" i="26"/>
  <c r="BW15669" i="26"/>
  <c r="BW15668" i="26"/>
  <c r="BW15666" i="26"/>
  <c r="BW15667" i="26"/>
  <c r="BW15658" i="26"/>
  <c r="BW15659" i="26"/>
  <c r="BW15660" i="26"/>
  <c r="BW15661" i="26"/>
  <c r="BW15662" i="26"/>
  <c r="BW15663" i="26"/>
  <c r="BW15664" i="26"/>
  <c r="BU15069" i="26"/>
  <c r="BU15070" i="26"/>
  <c r="BU15071" i="26"/>
  <c r="BU15072" i="26"/>
  <c r="BU15073" i="26"/>
  <c r="BU15074" i="26"/>
  <c r="BU15075" i="26"/>
  <c r="BU15076" i="26"/>
  <c r="BU15077" i="26"/>
  <c r="BU15078" i="26"/>
  <c r="BU15079" i="26"/>
  <c r="BU15080" i="26"/>
  <c r="BU15081" i="26"/>
  <c r="BU15082" i="26"/>
  <c r="BU15083" i="26"/>
  <c r="BU15084" i="26"/>
  <c r="BU15085" i="26"/>
  <c r="BU15086" i="26"/>
  <c r="BU15087" i="26"/>
  <c r="BU15088" i="26"/>
  <c r="BU15089" i="26"/>
  <c r="BU15090" i="26"/>
  <c r="BU15091" i="26"/>
  <c r="BU15092" i="26"/>
  <c r="BU15093" i="26"/>
  <c r="BU15094" i="26"/>
  <c r="BU15095" i="26"/>
  <c r="BU15096" i="26"/>
  <c r="BU15097" i="26"/>
  <c r="BU15098" i="26"/>
  <c r="BU15099" i="26"/>
  <c r="BU15100" i="26"/>
  <c r="BU15101" i="26"/>
  <c r="BU15102" i="26"/>
  <c r="BU15103" i="26"/>
  <c r="BU15104" i="26"/>
  <c r="BU15105" i="26"/>
  <c r="BU15106" i="26"/>
  <c r="BU15107" i="26"/>
  <c r="BU15108" i="26"/>
  <c r="BU15109" i="26"/>
  <c r="BU15110" i="26"/>
  <c r="BU15111" i="26"/>
  <c r="BU15112" i="26"/>
  <c r="BU15113" i="26"/>
  <c r="BU15114" i="26"/>
  <c r="BU15115" i="26"/>
  <c r="BU15116" i="26"/>
  <c r="BU15117" i="26"/>
  <c r="BU15118" i="26"/>
  <c r="BU15119" i="26"/>
  <c r="BU15120" i="26"/>
  <c r="BU15121" i="26"/>
  <c r="BU15122" i="26"/>
  <c r="BU15123" i="26"/>
  <c r="BU15124" i="26"/>
  <c r="BU15125" i="26"/>
  <c r="BU15126" i="26"/>
  <c r="BU15127" i="26"/>
  <c r="BU15128" i="26"/>
  <c r="BU15129" i="26"/>
  <c r="BU15130" i="26"/>
  <c r="BU15131" i="26"/>
  <c r="BU15132" i="26"/>
  <c r="BU15133" i="26"/>
  <c r="BU15134" i="26"/>
  <c r="BU15135" i="26"/>
  <c r="BU15136" i="26"/>
  <c r="BU15137" i="26"/>
  <c r="BU15138" i="26"/>
  <c r="BU15139" i="26"/>
  <c r="BU15140" i="26"/>
  <c r="BU15141" i="26"/>
  <c r="BU15142" i="26"/>
  <c r="BU15143" i="26"/>
  <c r="BU15144" i="26"/>
  <c r="BU15145" i="26"/>
  <c r="BU15146" i="26"/>
  <c r="BU15147" i="26"/>
  <c r="BU15148" i="26"/>
  <c r="BU15149" i="26"/>
  <c r="BU15150" i="26"/>
  <c r="BU15151" i="26"/>
  <c r="BU15152" i="26"/>
  <c r="BU15153" i="26"/>
  <c r="BU15154" i="26"/>
  <c r="BU15155" i="26"/>
  <c r="BU15156" i="26"/>
  <c r="BU15157" i="26"/>
  <c r="BU15158" i="26"/>
  <c r="BU15159" i="26"/>
  <c r="BU15160" i="26"/>
  <c r="BU15161" i="26"/>
  <c r="BU15162" i="26"/>
  <c r="BU15163" i="26"/>
  <c r="BU15164" i="26"/>
  <c r="BU15165" i="26"/>
  <c r="BU15166" i="26"/>
  <c r="BU15167" i="26"/>
  <c r="BU15168" i="26"/>
  <c r="BU15169" i="26"/>
  <c r="BU15170" i="26"/>
  <c r="BU15171" i="26"/>
  <c r="BU15172" i="26"/>
  <c r="BU15173" i="26"/>
  <c r="BU15174" i="26"/>
  <c r="BU15175" i="26"/>
  <c r="BU15176" i="26"/>
  <c r="BU15177" i="26"/>
  <c r="BU15178" i="26"/>
  <c r="BU15179" i="26"/>
  <c r="BU15180" i="26"/>
  <c r="BU15181" i="26"/>
  <c r="BU15182" i="26"/>
  <c r="BU15183" i="26"/>
  <c r="BU15184" i="26"/>
  <c r="BU15185" i="26"/>
  <c r="BU15186" i="26"/>
  <c r="BU15187" i="26"/>
  <c r="BU15188" i="26"/>
  <c r="BU15189" i="26"/>
  <c r="BU15190" i="26"/>
  <c r="BU15191" i="26"/>
  <c r="BU15192" i="26"/>
  <c r="BU15193" i="26"/>
  <c r="BU15194" i="26"/>
  <c r="BU15195" i="26"/>
  <c r="BU15196" i="26"/>
  <c r="BU15197" i="26"/>
  <c r="BU15198" i="26"/>
  <c r="BU15199" i="26"/>
  <c r="BU15200" i="26"/>
  <c r="BU15201" i="26"/>
  <c r="BU15202" i="26"/>
  <c r="BU15203" i="26"/>
  <c r="BU15204" i="26"/>
  <c r="BU15205" i="26"/>
  <c r="BU15206" i="26"/>
  <c r="BU15207" i="26"/>
  <c r="BU15208" i="26"/>
  <c r="BU15209" i="26"/>
  <c r="BU15210" i="26"/>
  <c r="BU15211" i="26"/>
  <c r="BU15212" i="26"/>
  <c r="BU15213" i="26"/>
  <c r="BU15214" i="26"/>
  <c r="BU15215" i="26"/>
  <c r="BU15216" i="26"/>
  <c r="BU15217" i="26"/>
  <c r="BU15218" i="26"/>
  <c r="BU15219" i="26"/>
  <c r="BU15220" i="26"/>
  <c r="BU15221" i="26"/>
  <c r="BU15222" i="26"/>
  <c r="BU15223" i="26"/>
  <c r="BU15224" i="26"/>
  <c r="BU15225" i="26"/>
  <c r="BU15226" i="26"/>
  <c r="BU15227" i="26"/>
  <c r="BU15228" i="26"/>
  <c r="BU15229" i="26"/>
  <c r="BU15230" i="26"/>
  <c r="BU15231" i="26"/>
  <c r="BU15232" i="26"/>
  <c r="BU15233" i="26"/>
  <c r="BU15234" i="26"/>
  <c r="BU15235" i="26"/>
  <c r="BU15236" i="26"/>
  <c r="BU15237" i="26"/>
  <c r="BU15238" i="26"/>
  <c r="BU15239" i="26"/>
  <c r="BU15240" i="26"/>
  <c r="BU15241" i="26"/>
  <c r="BU15242" i="26"/>
  <c r="BU15068" i="26"/>
  <c r="BP16310" i="26"/>
  <c r="BP16309" i="26"/>
  <c r="BP16308" i="26"/>
  <c r="BP16307" i="26"/>
  <c r="BP16306" i="26"/>
  <c r="BP16305" i="26"/>
  <c r="BP16304" i="26"/>
  <c r="BP16303" i="26"/>
  <c r="BP16302" i="26"/>
  <c r="BP16301" i="26"/>
  <c r="BP16300" i="26"/>
  <c r="BP16299" i="26"/>
  <c r="BP16298" i="26"/>
  <c r="BP16297" i="26"/>
  <c r="BP16296" i="26"/>
  <c r="BP16295" i="26"/>
  <c r="BP16294" i="26"/>
  <c r="BP16293" i="26"/>
  <c r="BP16292" i="26"/>
  <c r="BP16291" i="26"/>
  <c r="BP16290" i="26"/>
  <c r="BP16289" i="26"/>
  <c r="BP16288" i="26"/>
  <c r="BP16287" i="26"/>
  <c r="BP16286" i="26"/>
  <c r="BP16285" i="26"/>
  <c r="BP16284" i="26"/>
  <c r="BP16283" i="26"/>
  <c r="BP16282" i="26"/>
  <c r="BP16281" i="26"/>
  <c r="BP16280" i="26"/>
  <c r="BP16279" i="26"/>
  <c r="BP16278" i="26"/>
  <c r="BP16277" i="26"/>
  <c r="BP16276" i="26"/>
  <c r="BP16275" i="26"/>
  <c r="BP16274" i="26"/>
  <c r="BP16273" i="26"/>
  <c r="BP16272" i="26"/>
  <c r="BP16271" i="26"/>
  <c r="BP16270" i="26"/>
  <c r="BP16269" i="26"/>
  <c r="BP16268" i="26"/>
  <c r="BP16267" i="26"/>
  <c r="BP16266" i="26"/>
  <c r="BP16265" i="26"/>
  <c r="BP16264" i="26"/>
  <c r="BP16263" i="26"/>
  <c r="BP16262" i="26"/>
  <c r="BP16261" i="26"/>
  <c r="BP16260" i="26"/>
  <c r="BP16259" i="26"/>
  <c r="BP16258" i="26"/>
  <c r="BP16257" i="26"/>
  <c r="BP16256" i="26"/>
  <c r="BP16255" i="26"/>
  <c r="BP16254" i="26"/>
  <c r="BP16253" i="26"/>
  <c r="BP16252" i="26"/>
  <c r="BP16251" i="26"/>
  <c r="BP16250" i="26"/>
  <c r="BP16249" i="26"/>
  <c r="BP16248" i="26"/>
  <c r="BP16247" i="26"/>
  <c r="BP16246" i="26"/>
  <c r="BP16245" i="26"/>
  <c r="BP16244" i="26"/>
  <c r="BP16243" i="26"/>
  <c r="BP16242" i="26"/>
  <c r="BP16241" i="26"/>
  <c r="BP16240" i="26"/>
  <c r="BP16239" i="26"/>
  <c r="BP16238" i="26"/>
  <c r="BP16237" i="26"/>
  <c r="BP16236" i="26"/>
  <c r="BP16235" i="26"/>
  <c r="BP16234" i="26"/>
  <c r="BP16233" i="26"/>
  <c r="BP16232" i="26"/>
  <c r="BP16231" i="26"/>
  <c r="BP16230" i="26"/>
  <c r="BP16229" i="26"/>
  <c r="BP16228" i="26"/>
  <c r="BP16227" i="26"/>
  <c r="BP16226" i="26"/>
  <c r="BP16225" i="26"/>
  <c r="BP16224" i="26"/>
  <c r="BP16223" i="26"/>
  <c r="BP16222" i="26"/>
  <c r="BP16221" i="26"/>
  <c r="BP16220" i="26"/>
  <c r="BP16219" i="26"/>
  <c r="BP16218" i="26"/>
  <c r="BP16217" i="26"/>
  <c r="BP16216" i="26"/>
  <c r="BP16215" i="26"/>
  <c r="BP16214" i="26"/>
  <c r="BP16213" i="26"/>
  <c r="BP16212" i="26"/>
  <c r="BP16211" i="26"/>
  <c r="BP16210" i="26"/>
  <c r="BP16209" i="26"/>
  <c r="BP16208" i="26"/>
  <c r="BP16207" i="26"/>
  <c r="BP16206" i="26"/>
  <c r="BP16205" i="26"/>
  <c r="BP16204" i="26"/>
  <c r="BP16203" i="26"/>
  <c r="BP16202" i="26"/>
  <c r="BP16201" i="26"/>
  <c r="BP16200" i="26"/>
  <c r="BP16199" i="26"/>
  <c r="BP16198" i="26"/>
  <c r="BP16197" i="26"/>
  <c r="BP16196" i="26"/>
  <c r="BP16195" i="26"/>
  <c r="BP16194" i="26"/>
  <c r="BP16193" i="26"/>
  <c r="BP16192" i="26"/>
  <c r="BP16191" i="26"/>
  <c r="BP16190" i="26"/>
  <c r="BP16189" i="26"/>
  <c r="BP16188" i="26"/>
  <c r="BP16187" i="26"/>
  <c r="BP16186" i="26"/>
  <c r="BP16185" i="26"/>
  <c r="BP16184" i="26"/>
  <c r="BP16183" i="26"/>
  <c r="BP16182" i="26"/>
  <c r="BP16181" i="26"/>
  <c r="BP16180" i="26"/>
  <c r="BP16179" i="26"/>
  <c r="BP16178" i="26"/>
  <c r="BP16177" i="26"/>
  <c r="BP16176" i="26"/>
  <c r="BP16175" i="26"/>
  <c r="BP16174" i="26"/>
  <c r="BP16173" i="26"/>
  <c r="BP16172" i="26"/>
  <c r="BP16171" i="26"/>
  <c r="BP16170" i="26"/>
  <c r="BP16169" i="26"/>
  <c r="BP16168" i="26"/>
  <c r="BP16167" i="26"/>
  <c r="BP16166" i="26"/>
  <c r="BP16165" i="26"/>
  <c r="BP16164" i="26"/>
  <c r="BP16163" i="26"/>
  <c r="BP16162" i="26"/>
  <c r="BP16161" i="26"/>
  <c r="BP16160" i="26"/>
  <c r="BP16159" i="26"/>
  <c r="BP16158" i="26"/>
  <c r="BP16157" i="26"/>
  <c r="BP16156" i="26"/>
  <c r="BP16155" i="26"/>
  <c r="BP16154" i="26"/>
  <c r="BP16153" i="26"/>
  <c r="BP16152" i="26"/>
  <c r="BP16151" i="26"/>
  <c r="BP16150" i="26"/>
  <c r="BP16149" i="26"/>
  <c r="BP16148" i="26"/>
  <c r="BP16147" i="26"/>
  <c r="BP16146" i="26"/>
  <c r="BP16145" i="26"/>
  <c r="BP16144" i="26"/>
  <c r="BP16143" i="26"/>
  <c r="BP16142" i="26"/>
  <c r="BP16141" i="26"/>
  <c r="BP16140" i="26"/>
  <c r="BP16139" i="26"/>
  <c r="BP16138" i="26"/>
  <c r="BP16137" i="26"/>
  <c r="BP16136" i="26"/>
  <c r="BP16135" i="26"/>
  <c r="BP16134" i="26"/>
  <c r="BP16133" i="26"/>
  <c r="BP16132" i="26"/>
  <c r="BP16131" i="26"/>
  <c r="BP16130" i="26"/>
  <c r="BP16129" i="26"/>
  <c r="BP16128" i="26"/>
  <c r="BP16127" i="26"/>
  <c r="BP16126" i="26"/>
  <c r="BP16125" i="26"/>
  <c r="BP16124" i="26"/>
  <c r="BP16123" i="26"/>
  <c r="BP16122" i="26"/>
  <c r="BP16121" i="26"/>
  <c r="BP16120" i="26"/>
  <c r="BP16119" i="26"/>
  <c r="BP16118" i="26"/>
  <c r="BP16117" i="26"/>
  <c r="BP16116" i="26"/>
  <c r="BP16115" i="26"/>
  <c r="BP16114" i="26"/>
  <c r="BP16113" i="26"/>
  <c r="BP16112" i="26"/>
  <c r="BP16111" i="26"/>
  <c r="BK15656" i="26"/>
  <c r="BW14638" i="26"/>
  <c r="BW14637" i="26"/>
  <c r="BW14636" i="26"/>
  <c r="BW14635" i="26"/>
  <c r="BW14634" i="26"/>
  <c r="BW14633" i="26"/>
  <c r="BW14632" i="26"/>
  <c r="BW14630" i="26"/>
  <c r="BW14629" i="26"/>
  <c r="BW14628" i="26"/>
  <c r="BW14627" i="26"/>
  <c r="BW14626" i="26"/>
  <c r="BW14625" i="26"/>
  <c r="BW14624" i="26"/>
  <c r="BW14622" i="26"/>
  <c r="BW14621" i="26"/>
  <c r="BW14620" i="26"/>
  <c r="BW14619" i="26"/>
  <c r="BW14618" i="26"/>
  <c r="BW14617" i="26"/>
  <c r="BW14616" i="26"/>
  <c r="BW14614" i="26"/>
  <c r="BW14613" i="26"/>
  <c r="BW14612" i="26"/>
  <c r="BW14611" i="26"/>
  <c r="BW14610" i="26"/>
  <c r="BW14609" i="26"/>
  <c r="BW14608" i="26"/>
  <c r="BW14606" i="26"/>
  <c r="BW14605" i="26"/>
  <c r="BW14604" i="26"/>
  <c r="BW14603" i="26"/>
  <c r="BW14602" i="26"/>
  <c r="BW14601" i="26"/>
  <c r="BW14600" i="26"/>
  <c r="BW14598" i="26"/>
  <c r="BW14597" i="26"/>
  <c r="BW14596" i="26"/>
  <c r="BW14595" i="26"/>
  <c r="BW14594" i="26"/>
  <c r="BW14593" i="26"/>
  <c r="BW14592" i="26"/>
  <c r="BW14590" i="26"/>
  <c r="BW14589" i="26"/>
  <c r="BW14588" i="26"/>
  <c r="BW14587" i="26"/>
  <c r="BW14586" i="26"/>
  <c r="BW14585" i="26"/>
  <c r="BW14584" i="26"/>
  <c r="BW14582" i="26"/>
  <c r="BW14581" i="26"/>
  <c r="BW14580" i="26"/>
  <c r="BW14579" i="26"/>
  <c r="BW14578" i="26"/>
  <c r="BW14577" i="26"/>
  <c r="BW14576" i="26"/>
  <c r="BW14574" i="26"/>
  <c r="BW14573" i="26"/>
  <c r="BW14572" i="26"/>
  <c r="BW14571" i="26"/>
  <c r="BW14570" i="26"/>
  <c r="BW14569" i="26"/>
  <c r="BW14568" i="26"/>
  <c r="BW14566" i="26"/>
  <c r="BW14565" i="26"/>
  <c r="BW14564" i="26"/>
  <c r="BW14563" i="26"/>
  <c r="BW14562" i="26"/>
  <c r="BW14561" i="26"/>
  <c r="BW14560" i="26"/>
  <c r="BW14558" i="26"/>
  <c r="BW14557" i="26"/>
  <c r="BW14556" i="26"/>
  <c r="BW14555" i="26"/>
  <c r="BW14554" i="26"/>
  <c r="BW14553" i="26"/>
  <c r="BW14552" i="26"/>
  <c r="BW14550" i="26"/>
  <c r="BW14549" i="26"/>
  <c r="BW14548" i="26"/>
  <c r="BW14547" i="26"/>
  <c r="BW14546" i="26"/>
  <c r="BW14545" i="26"/>
  <c r="BW14544" i="26"/>
  <c r="BW14542" i="26"/>
  <c r="BW14541" i="26"/>
  <c r="BW14540" i="26"/>
  <c r="V1835" i="26"/>
  <c r="V1836" i="26"/>
  <c r="V1837" i="26"/>
  <c r="V1838" i="26"/>
  <c r="S1835" i="26"/>
  <c r="X1835" i="26" s="1"/>
  <c r="P1835" i="26" s="1"/>
  <c r="T1835" i="26"/>
  <c r="U1835" i="26"/>
  <c r="R1836" i="26"/>
  <c r="S1836" i="26"/>
  <c r="T1836" i="26"/>
  <c r="U1836" i="26"/>
  <c r="R1837" i="26"/>
  <c r="S1837" i="26"/>
  <c r="T1837" i="26"/>
  <c r="U1837" i="26"/>
  <c r="R1838" i="26"/>
  <c r="S1838" i="26"/>
  <c r="T1838" i="26"/>
  <c r="U1838" i="26"/>
  <c r="DK26025" i="26"/>
  <c r="DK26034" i="26"/>
  <c r="DK26033" i="26"/>
  <c r="DK26032" i="26"/>
  <c r="DK26031" i="26"/>
  <c r="DK26030" i="26"/>
  <c r="DK26029" i="26"/>
  <c r="DK26028" i="26"/>
  <c r="DK26027" i="26"/>
  <c r="DK26026" i="26"/>
  <c r="X2982" i="26"/>
  <c r="X4479" i="26"/>
  <c r="W4479" i="26"/>
  <c r="X4478" i="26"/>
  <c r="W4478" i="26"/>
  <c r="X4477" i="26"/>
  <c r="W4477" i="26"/>
  <c r="X4476" i="26"/>
  <c r="W4476" i="26"/>
  <c r="X4475" i="26"/>
  <c r="W4475" i="26"/>
  <c r="X4474" i="26"/>
  <c r="W4474" i="26"/>
  <c r="X4473" i="26"/>
  <c r="W4473" i="26"/>
  <c r="X4472" i="26"/>
  <c r="W4472" i="26"/>
  <c r="X4471" i="26"/>
  <c r="W4471" i="26"/>
  <c r="X4470" i="26"/>
  <c r="W4470" i="26"/>
  <c r="X4469" i="26"/>
  <c r="W4469" i="26"/>
  <c r="X4468" i="26"/>
  <c r="W4468" i="26"/>
  <c r="X4467" i="26"/>
  <c r="W4467" i="26"/>
  <c r="X4466" i="26"/>
  <c r="W4466" i="26"/>
  <c r="X4465" i="26"/>
  <c r="W4465" i="26"/>
  <c r="X4464" i="26"/>
  <c r="W4464" i="26"/>
  <c r="X4463" i="26"/>
  <c r="W4463" i="26"/>
  <c r="X4462" i="26"/>
  <c r="W4462" i="26"/>
  <c r="X4461" i="26"/>
  <c r="W4461" i="26"/>
  <c r="X4460" i="26"/>
  <c r="W4460" i="26"/>
  <c r="X4459" i="26"/>
  <c r="W4459" i="26"/>
  <c r="X4458" i="26"/>
  <c r="W4458" i="26"/>
  <c r="X4457" i="26"/>
  <c r="W4457" i="26"/>
  <c r="X4456" i="26"/>
  <c r="W4456" i="26"/>
  <c r="X4455" i="26"/>
  <c r="W4455" i="26"/>
  <c r="X4454" i="26"/>
  <c r="W4454" i="26"/>
  <c r="X4453" i="26"/>
  <c r="W4453" i="26"/>
  <c r="X4452" i="26"/>
  <c r="W4452" i="26"/>
  <c r="X4451" i="26"/>
  <c r="W4451" i="26"/>
  <c r="X4450" i="26"/>
  <c r="W4450" i="26"/>
  <c r="X4449" i="26"/>
  <c r="W4449" i="26"/>
  <c r="X4448" i="26"/>
  <c r="W4448" i="26"/>
  <c r="X4447" i="26"/>
  <c r="W4447" i="26"/>
  <c r="X4446" i="26"/>
  <c r="W4446" i="26"/>
  <c r="X4445" i="26"/>
  <c r="W4445" i="26"/>
  <c r="X4444" i="26"/>
  <c r="W4444" i="26"/>
  <c r="X4443" i="26"/>
  <c r="W4443" i="26"/>
  <c r="X4442" i="26"/>
  <c r="W4442" i="26"/>
  <c r="X4441" i="26"/>
  <c r="W4441" i="26"/>
  <c r="X4440" i="26"/>
  <c r="W4440" i="26"/>
  <c r="X4439" i="26"/>
  <c r="W4439" i="26"/>
  <c r="X4438" i="26"/>
  <c r="W4438" i="26"/>
  <c r="X4437" i="26"/>
  <c r="W4437" i="26"/>
  <c r="X4436" i="26"/>
  <c r="W4436" i="26"/>
  <c r="X4435" i="26"/>
  <c r="W4435" i="26"/>
  <c r="X4434" i="26"/>
  <c r="W4434" i="26"/>
  <c r="X4433" i="26"/>
  <c r="W4433" i="26"/>
  <c r="X4432" i="26"/>
  <c r="W4432" i="26"/>
  <c r="X4431" i="26"/>
  <c r="W4431" i="26"/>
  <c r="X4430" i="26"/>
  <c r="W4430" i="26"/>
  <c r="X4429" i="26"/>
  <c r="W4429" i="26"/>
  <c r="X4428" i="26"/>
  <c r="W4428" i="26"/>
  <c r="X4427" i="26"/>
  <c r="W4427" i="26"/>
  <c r="X4426" i="26"/>
  <c r="W4426" i="26"/>
  <c r="X4425" i="26"/>
  <c r="W4425" i="26"/>
  <c r="X4424" i="26"/>
  <c r="W4424" i="26"/>
  <c r="X4423" i="26"/>
  <c r="W4423" i="26"/>
  <c r="X4422" i="26"/>
  <c r="W4422" i="26"/>
  <c r="X4421" i="26"/>
  <c r="W4421" i="26"/>
  <c r="X4420" i="26"/>
  <c r="W4420" i="26"/>
  <c r="X4419" i="26"/>
  <c r="W4419" i="26"/>
  <c r="X4418" i="26"/>
  <c r="W4418" i="26"/>
  <c r="X4417" i="26"/>
  <c r="W4417" i="26"/>
  <c r="X4416" i="26"/>
  <c r="W4416" i="26"/>
  <c r="X4415" i="26"/>
  <c r="W4415" i="26"/>
  <c r="X4414" i="26"/>
  <c r="W4414" i="26"/>
  <c r="X4413" i="26"/>
  <c r="W4413" i="26"/>
  <c r="X4412" i="26"/>
  <c r="W4412" i="26"/>
  <c r="X4411" i="26"/>
  <c r="W4411" i="26"/>
  <c r="X4410" i="26"/>
  <c r="W4410" i="26"/>
  <c r="X4409" i="26"/>
  <c r="W4409" i="26"/>
  <c r="X4408" i="26"/>
  <c r="W4408" i="26"/>
  <c r="X4407" i="26"/>
  <c r="W4407" i="26"/>
  <c r="X4406" i="26"/>
  <c r="W4406" i="26"/>
  <c r="X4405" i="26"/>
  <c r="W4405" i="26"/>
  <c r="X4404" i="26"/>
  <c r="W4404" i="26"/>
  <c r="X4403" i="26"/>
  <c r="W4403" i="26"/>
  <c r="X4402" i="26"/>
  <c r="W4402" i="26"/>
  <c r="X4401" i="26"/>
  <c r="W4401" i="26"/>
  <c r="X4400" i="26"/>
  <c r="W4400" i="26"/>
  <c r="X4399" i="26"/>
  <c r="W4399" i="26"/>
  <c r="X4398" i="26"/>
  <c r="W4398" i="26"/>
  <c r="X4397" i="26"/>
  <c r="W4397" i="26"/>
  <c r="X4396" i="26"/>
  <c r="W4396" i="26"/>
  <c r="X4395" i="26"/>
  <c r="W4395" i="26"/>
  <c r="X4394" i="26"/>
  <c r="W4394" i="26"/>
  <c r="X4393" i="26"/>
  <c r="W4393" i="26"/>
  <c r="X4392" i="26"/>
  <c r="W4392" i="26"/>
  <c r="X4391" i="26"/>
  <c r="W4391" i="26"/>
  <c r="X4390" i="26"/>
  <c r="W4390" i="26"/>
  <c r="X4389" i="26"/>
  <c r="W4389" i="26"/>
  <c r="X4388" i="26"/>
  <c r="W4388" i="26"/>
  <c r="X4387" i="26"/>
  <c r="W4387" i="26"/>
  <c r="X4386" i="26"/>
  <c r="W4386" i="26"/>
  <c r="X4385" i="26"/>
  <c r="W4385" i="26"/>
  <c r="X4384" i="26"/>
  <c r="W4384" i="26"/>
  <c r="X4383" i="26"/>
  <c r="W4383" i="26"/>
  <c r="X4382" i="26"/>
  <c r="W4382" i="26"/>
  <c r="X4381" i="26"/>
  <c r="W4381" i="26"/>
  <c r="X4380" i="26"/>
  <c r="W4380" i="26"/>
  <c r="X4379" i="26"/>
  <c r="W4379" i="26"/>
  <c r="X4378" i="26"/>
  <c r="W4378" i="26"/>
  <c r="X4377" i="26"/>
  <c r="W4377" i="26"/>
  <c r="X4376" i="26"/>
  <c r="W4376" i="26"/>
  <c r="X4375" i="26"/>
  <c r="W4375" i="26"/>
  <c r="X4374" i="26"/>
  <c r="W4374" i="26"/>
  <c r="X4373" i="26"/>
  <c r="W4373" i="26"/>
  <c r="X4372" i="26"/>
  <c r="W4372" i="26"/>
  <c r="X4371" i="26"/>
  <c r="W4371" i="26"/>
  <c r="X4370" i="26"/>
  <c r="W4370" i="26"/>
  <c r="X4369" i="26"/>
  <c r="W4369" i="26"/>
  <c r="X4368" i="26"/>
  <c r="W4368" i="26"/>
  <c r="X4367" i="26"/>
  <c r="W4367" i="26"/>
  <c r="X4366" i="26"/>
  <c r="W4366" i="26"/>
  <c r="X4365" i="26"/>
  <c r="W4365" i="26"/>
  <c r="X4364" i="26"/>
  <c r="W4364" i="26"/>
  <c r="X4363" i="26"/>
  <c r="W4363" i="26"/>
  <c r="X4362" i="26"/>
  <c r="W4362" i="26"/>
  <c r="X4361" i="26"/>
  <c r="W4361" i="26"/>
  <c r="X4360" i="26"/>
  <c r="W4360" i="26"/>
  <c r="X4359" i="26"/>
  <c r="W4359" i="26"/>
  <c r="X4358" i="26"/>
  <c r="W4358" i="26"/>
  <c r="X4357" i="26"/>
  <c r="W4357" i="26"/>
  <c r="X4356" i="26"/>
  <c r="W4356" i="26"/>
  <c r="X4355" i="26"/>
  <c r="W4355" i="26"/>
  <c r="X4354" i="26"/>
  <c r="W4354" i="26"/>
  <c r="X4353" i="26"/>
  <c r="W4353" i="26"/>
  <c r="X4352" i="26"/>
  <c r="W4352" i="26"/>
  <c r="X4351" i="26"/>
  <c r="W4351" i="26"/>
  <c r="X4350" i="26"/>
  <c r="W4350" i="26"/>
  <c r="X4349" i="26"/>
  <c r="W4349" i="26"/>
  <c r="X4348" i="26"/>
  <c r="W4348" i="26"/>
  <c r="X4347" i="26"/>
  <c r="W4347" i="26"/>
  <c r="X4346" i="26"/>
  <c r="W4346" i="26"/>
  <c r="X4345" i="26"/>
  <c r="W4345" i="26"/>
  <c r="X4344" i="26"/>
  <c r="W4344" i="26"/>
  <c r="X4343" i="26"/>
  <c r="W4343" i="26"/>
  <c r="X4342" i="26"/>
  <c r="W4342" i="26"/>
  <c r="X4341" i="26"/>
  <c r="W4341" i="26"/>
  <c r="X4340" i="26"/>
  <c r="W4340" i="26"/>
  <c r="X4339" i="26"/>
  <c r="W4339" i="26"/>
  <c r="X4338" i="26"/>
  <c r="W4338" i="26"/>
  <c r="X4337" i="26"/>
  <c r="W4337" i="26"/>
  <c r="X4336" i="26"/>
  <c r="W4336" i="26"/>
  <c r="X4335" i="26"/>
  <c r="W4335" i="26"/>
  <c r="X4334" i="26"/>
  <c r="W4334" i="26"/>
  <c r="X4333" i="26"/>
  <c r="W4333" i="26"/>
  <c r="X4332" i="26"/>
  <c r="W4332" i="26"/>
  <c r="X4331" i="26"/>
  <c r="W4331" i="26"/>
  <c r="X4330" i="26"/>
  <c r="W4330" i="26"/>
  <c r="X4329" i="26"/>
  <c r="W4329" i="26"/>
  <c r="X4328" i="26"/>
  <c r="W4328" i="26"/>
  <c r="X4327" i="26"/>
  <c r="W4327" i="26"/>
  <c r="X4326" i="26"/>
  <c r="W4326" i="26"/>
  <c r="X4325" i="26"/>
  <c r="W4325" i="26"/>
  <c r="X4324" i="26"/>
  <c r="W4324" i="26"/>
  <c r="X4323" i="26"/>
  <c r="W4323" i="26"/>
  <c r="X4322" i="26"/>
  <c r="W4322" i="26"/>
  <c r="X4321" i="26"/>
  <c r="W4321" i="26"/>
  <c r="X4320" i="26"/>
  <c r="W4320" i="26"/>
  <c r="X4319" i="26"/>
  <c r="W4319" i="26"/>
  <c r="X4318" i="26"/>
  <c r="W4318" i="26"/>
  <c r="X4317" i="26"/>
  <c r="W4317" i="26"/>
  <c r="X4316" i="26"/>
  <c r="W4316" i="26"/>
  <c r="X4315" i="26"/>
  <c r="W4315" i="26"/>
  <c r="X4314" i="26"/>
  <c r="W4314" i="26"/>
  <c r="X4313" i="26"/>
  <c r="W4313" i="26"/>
  <c r="X4312" i="26"/>
  <c r="W4312" i="26"/>
  <c r="X4311" i="26"/>
  <c r="W4311" i="26"/>
  <c r="X4310" i="26"/>
  <c r="W4310" i="26"/>
  <c r="X4309" i="26"/>
  <c r="W4309" i="26"/>
  <c r="X4308" i="26"/>
  <c r="W4308" i="26"/>
  <c r="X4307" i="26"/>
  <c r="W4307" i="26"/>
  <c r="X4306" i="26"/>
  <c r="W4306" i="26"/>
  <c r="X4305" i="26"/>
  <c r="W4305" i="26"/>
  <c r="X4304" i="26"/>
  <c r="W4304" i="26"/>
  <c r="X4303" i="26"/>
  <c r="W4303" i="26"/>
  <c r="X4302" i="26"/>
  <c r="W4302" i="26"/>
  <c r="X4301" i="26"/>
  <c r="W4301" i="26"/>
  <c r="X4300" i="26"/>
  <c r="W4300" i="26"/>
  <c r="X4299" i="26"/>
  <c r="W4299" i="26"/>
  <c r="X4298" i="26"/>
  <c r="W4298" i="26"/>
  <c r="X4297" i="26"/>
  <c r="W4297" i="26"/>
  <c r="X4296" i="26"/>
  <c r="W4296" i="26"/>
  <c r="X4295" i="26"/>
  <c r="W4295" i="26"/>
  <c r="X4294" i="26"/>
  <c r="W4294" i="26"/>
  <c r="X4293" i="26"/>
  <c r="W4293" i="26"/>
  <c r="X4292" i="26"/>
  <c r="W4292" i="26"/>
  <c r="X4291" i="26"/>
  <c r="W4291" i="26"/>
  <c r="X4290" i="26"/>
  <c r="W4290" i="26"/>
  <c r="X4289" i="26"/>
  <c r="W4289" i="26"/>
  <c r="X4288" i="26"/>
  <c r="W4288" i="26"/>
  <c r="X4287" i="26"/>
  <c r="W4287" i="26"/>
  <c r="X4286" i="26"/>
  <c r="W4286" i="26"/>
  <c r="X4285" i="26"/>
  <c r="W4285" i="26"/>
  <c r="X4284" i="26"/>
  <c r="W4284" i="26"/>
  <c r="X4283" i="26"/>
  <c r="W4283" i="26"/>
  <c r="X4282" i="26"/>
  <c r="W4282" i="26"/>
  <c r="X4281" i="26"/>
  <c r="W4281" i="26"/>
  <c r="X4280" i="26"/>
  <c r="W4280" i="26"/>
  <c r="X4279" i="26"/>
  <c r="W4279" i="26"/>
  <c r="X4278" i="26"/>
  <c r="W4278" i="26"/>
  <c r="X4277" i="26"/>
  <c r="W4277" i="26"/>
  <c r="X4276" i="26"/>
  <c r="W4276" i="26"/>
  <c r="X4275" i="26"/>
  <c r="W4275" i="26"/>
  <c r="X4274" i="26"/>
  <c r="W4274" i="26"/>
  <c r="X4273" i="26"/>
  <c r="W4273" i="26"/>
  <c r="X4272" i="26"/>
  <c r="W4272" i="26"/>
  <c r="X4271" i="26"/>
  <c r="W4271" i="26"/>
  <c r="X4270" i="26"/>
  <c r="W4270" i="26"/>
  <c r="X4269" i="26"/>
  <c r="W4269" i="26"/>
  <c r="X4268" i="26"/>
  <c r="W4268" i="26"/>
  <c r="X4267" i="26"/>
  <c r="W4267" i="26"/>
  <c r="X4266" i="26"/>
  <c r="W4266" i="26"/>
  <c r="X4265" i="26"/>
  <c r="W4265" i="26"/>
  <c r="X4264" i="26"/>
  <c r="W4264" i="26"/>
  <c r="X4263" i="26"/>
  <c r="W4263" i="26"/>
  <c r="X4262" i="26"/>
  <c r="W4262" i="26"/>
  <c r="X4261" i="26"/>
  <c r="W4261" i="26"/>
  <c r="X4260" i="26"/>
  <c r="W4260" i="26"/>
  <c r="X4259" i="26"/>
  <c r="W4259" i="26"/>
  <c r="X4258" i="26"/>
  <c r="W4258" i="26"/>
  <c r="X4257" i="26"/>
  <c r="W4257" i="26"/>
  <c r="X4256" i="26"/>
  <c r="W4256" i="26"/>
  <c r="X4255" i="26"/>
  <c r="W4255" i="26"/>
  <c r="X4254" i="26"/>
  <c r="W4254" i="26"/>
  <c r="X4253" i="26"/>
  <c r="W4253" i="26"/>
  <c r="X4252" i="26"/>
  <c r="W4252" i="26"/>
  <c r="X4251" i="26"/>
  <c r="W4251" i="26"/>
  <c r="X4250" i="26"/>
  <c r="W4250" i="26"/>
  <c r="X4249" i="26"/>
  <c r="W4249" i="26"/>
  <c r="X4248" i="26"/>
  <c r="W4248" i="26"/>
  <c r="X4247" i="26"/>
  <c r="W4247" i="26"/>
  <c r="X4246" i="26"/>
  <c r="W4246" i="26"/>
  <c r="X4245" i="26"/>
  <c r="W4245" i="26"/>
  <c r="X4244" i="26"/>
  <c r="W4244" i="26"/>
  <c r="X4243" i="26"/>
  <c r="W4243" i="26"/>
  <c r="X4242" i="26"/>
  <c r="W4242" i="26"/>
  <c r="X4241" i="26"/>
  <c r="W4241" i="26"/>
  <c r="X4240" i="26"/>
  <c r="W4240" i="26"/>
  <c r="X4239" i="26"/>
  <c r="W4239" i="26"/>
  <c r="X4238" i="26"/>
  <c r="W4238" i="26"/>
  <c r="X4237" i="26"/>
  <c r="W4237" i="26"/>
  <c r="X4236" i="26"/>
  <c r="W4236" i="26"/>
  <c r="X4235" i="26"/>
  <c r="W4235" i="26"/>
  <c r="X4234" i="26"/>
  <c r="W4234" i="26"/>
  <c r="X4233" i="26"/>
  <c r="W4233" i="26"/>
  <c r="X4232" i="26"/>
  <c r="W4232" i="26"/>
  <c r="X4231" i="26"/>
  <c r="W4231" i="26"/>
  <c r="X4230" i="26"/>
  <c r="W4230" i="26"/>
  <c r="X4229" i="26"/>
  <c r="W4229" i="26"/>
  <c r="X4228" i="26"/>
  <c r="W4228" i="26"/>
  <c r="X4227" i="26"/>
  <c r="W4227" i="26"/>
  <c r="X4226" i="26"/>
  <c r="W4226" i="26"/>
  <c r="X4225" i="26"/>
  <c r="W4225" i="26"/>
  <c r="X4224" i="26"/>
  <c r="W4224" i="26"/>
  <c r="X4223" i="26"/>
  <c r="W4223" i="26"/>
  <c r="X4222" i="26"/>
  <c r="W4222" i="26"/>
  <c r="X4221" i="26"/>
  <c r="W4221" i="26"/>
  <c r="X4220" i="26"/>
  <c r="W4220" i="26"/>
  <c r="X4219" i="26"/>
  <c r="W4219" i="26"/>
  <c r="X4218" i="26"/>
  <c r="W4218" i="26"/>
  <c r="X4217" i="26"/>
  <c r="W4217" i="26"/>
  <c r="X4216" i="26"/>
  <c r="W4216" i="26"/>
  <c r="X4215" i="26"/>
  <c r="W4215" i="26"/>
  <c r="X4214" i="26"/>
  <c r="W4214" i="26"/>
  <c r="X4213" i="26"/>
  <c r="W4213" i="26"/>
  <c r="X4212" i="26"/>
  <c r="W4212" i="26"/>
  <c r="X4211" i="26"/>
  <c r="W4211" i="26"/>
  <c r="X4210" i="26"/>
  <c r="W4210" i="26"/>
  <c r="X4209" i="26"/>
  <c r="W4209" i="26"/>
  <c r="X4208" i="26"/>
  <c r="W4208" i="26"/>
  <c r="X4207" i="26"/>
  <c r="W4207" i="26"/>
  <c r="X4206" i="26"/>
  <c r="W4206" i="26"/>
  <c r="X4205" i="26"/>
  <c r="W4205" i="26"/>
  <c r="X4204" i="26"/>
  <c r="W4204" i="26"/>
  <c r="X4203" i="26"/>
  <c r="W4203" i="26"/>
  <c r="X4202" i="26"/>
  <c r="W4202" i="26"/>
  <c r="X4201" i="26"/>
  <c r="W4201" i="26"/>
  <c r="X4200" i="26"/>
  <c r="W4200" i="26"/>
  <c r="X4199" i="26"/>
  <c r="W4199" i="26"/>
  <c r="X4198" i="26"/>
  <c r="W4198" i="26"/>
  <c r="X4197" i="26"/>
  <c r="W4197" i="26"/>
  <c r="X4196" i="26"/>
  <c r="W4196" i="26"/>
  <c r="X4195" i="26"/>
  <c r="W4195" i="26"/>
  <c r="X4194" i="26"/>
  <c r="W4194" i="26"/>
  <c r="X4193" i="26"/>
  <c r="W4193" i="26"/>
  <c r="X4192" i="26"/>
  <c r="W4192" i="26"/>
  <c r="X4191" i="26"/>
  <c r="W4191" i="26"/>
  <c r="X4190" i="26"/>
  <c r="W4190" i="26"/>
  <c r="X4189" i="26"/>
  <c r="W4189" i="26"/>
  <c r="X4188" i="26"/>
  <c r="W4188" i="26"/>
  <c r="X4187" i="26"/>
  <c r="W4187" i="26"/>
  <c r="X4186" i="26"/>
  <c r="W4186" i="26"/>
  <c r="X4185" i="26"/>
  <c r="W4185" i="26"/>
  <c r="X4184" i="26"/>
  <c r="W4184" i="26"/>
  <c r="X4183" i="26"/>
  <c r="W4183" i="26"/>
  <c r="X4182" i="26"/>
  <c r="W4182" i="26"/>
  <c r="X4181" i="26"/>
  <c r="W4181" i="26"/>
  <c r="X4180" i="26"/>
  <c r="W4180" i="26"/>
  <c r="X4179" i="26"/>
  <c r="W4179" i="26"/>
  <c r="X4178" i="26"/>
  <c r="W4178" i="26"/>
  <c r="X4177" i="26"/>
  <c r="W4177" i="26"/>
  <c r="X4176" i="26"/>
  <c r="W4176" i="26"/>
  <c r="X4175" i="26"/>
  <c r="W4175" i="26"/>
  <c r="X4174" i="26"/>
  <c r="W4174" i="26"/>
  <c r="X4173" i="26"/>
  <c r="W4173" i="26"/>
  <c r="X4172" i="26"/>
  <c r="W4172" i="26"/>
  <c r="X4171" i="26"/>
  <c r="W4171" i="26"/>
  <c r="X4170" i="26"/>
  <c r="W4170" i="26"/>
  <c r="X4169" i="26"/>
  <c r="W4169" i="26"/>
  <c r="X4168" i="26"/>
  <c r="W4168" i="26"/>
  <c r="X4167" i="26"/>
  <c r="W4167" i="26"/>
  <c r="X4166" i="26"/>
  <c r="W4166" i="26"/>
  <c r="X4165" i="26"/>
  <c r="W4165" i="26"/>
  <c r="X4164" i="26"/>
  <c r="W4164" i="26"/>
  <c r="X4163" i="26"/>
  <c r="W4163" i="26"/>
  <c r="X4162" i="26"/>
  <c r="W4162" i="26"/>
  <c r="X4161" i="26"/>
  <c r="W4161" i="26"/>
  <c r="X4160" i="26"/>
  <c r="W4160" i="26"/>
  <c r="X4159" i="26"/>
  <c r="W4159" i="26"/>
  <c r="X4158" i="26"/>
  <c r="W4158" i="26"/>
  <c r="X4157" i="26"/>
  <c r="W4157" i="26"/>
  <c r="X4156" i="26"/>
  <c r="W4156" i="26"/>
  <c r="X4155" i="26"/>
  <c r="W4155" i="26"/>
  <c r="X4154" i="26"/>
  <c r="W4154" i="26"/>
  <c r="X4153" i="26"/>
  <c r="W4153" i="26"/>
  <c r="X4152" i="26"/>
  <c r="W4152" i="26"/>
  <c r="X4151" i="26"/>
  <c r="W4151" i="26"/>
  <c r="X4150" i="26"/>
  <c r="W4150" i="26"/>
  <c r="X4149" i="26"/>
  <c r="W4149" i="26"/>
  <c r="X4148" i="26"/>
  <c r="W4148" i="26"/>
  <c r="X4147" i="26"/>
  <c r="W4147" i="26"/>
  <c r="X4146" i="26"/>
  <c r="W4146" i="26"/>
  <c r="X4145" i="26"/>
  <c r="W4145" i="26"/>
  <c r="X4144" i="26"/>
  <c r="W4144" i="26"/>
  <c r="X4143" i="26"/>
  <c r="W4143" i="26"/>
  <c r="X4142" i="26"/>
  <c r="W4142" i="26"/>
  <c r="X4141" i="26"/>
  <c r="W4141" i="26"/>
  <c r="X4140" i="26"/>
  <c r="W4140" i="26"/>
  <c r="X4139" i="26"/>
  <c r="W4139" i="26"/>
  <c r="X4138" i="26"/>
  <c r="W4138" i="26"/>
  <c r="X4137" i="26"/>
  <c r="W4137" i="26"/>
  <c r="X4136" i="26"/>
  <c r="W4136" i="26"/>
  <c r="X4135" i="26"/>
  <c r="W4135" i="26"/>
  <c r="X4134" i="26"/>
  <c r="W4134" i="26"/>
  <c r="X4133" i="26"/>
  <c r="W4133" i="26"/>
  <c r="X4132" i="26"/>
  <c r="W4132" i="26"/>
  <c r="X4131" i="26"/>
  <c r="W4131" i="26"/>
  <c r="X4130" i="26"/>
  <c r="W4130" i="26"/>
  <c r="X4129" i="26"/>
  <c r="W4129" i="26"/>
  <c r="X4128" i="26"/>
  <c r="W4128" i="26"/>
  <c r="X4127" i="26"/>
  <c r="W4127" i="26"/>
  <c r="X4126" i="26"/>
  <c r="W4126" i="26"/>
  <c r="X4125" i="26"/>
  <c r="W4125" i="26"/>
  <c r="X4124" i="26"/>
  <c r="W4124" i="26"/>
  <c r="X4123" i="26"/>
  <c r="W4123" i="26"/>
  <c r="X4122" i="26"/>
  <c r="W4122" i="26"/>
  <c r="X4121" i="26"/>
  <c r="W4121" i="26"/>
  <c r="X4120" i="26"/>
  <c r="W4120" i="26"/>
  <c r="X4119" i="26"/>
  <c r="W4119" i="26"/>
  <c r="X4118" i="26"/>
  <c r="W4118" i="26"/>
  <c r="X4117" i="26"/>
  <c r="W4117" i="26"/>
  <c r="X4116" i="26"/>
  <c r="W4116" i="26"/>
  <c r="X4115" i="26"/>
  <c r="W4115" i="26"/>
  <c r="X4114" i="26"/>
  <c r="W4114" i="26"/>
  <c r="X4113" i="26"/>
  <c r="W4113" i="26"/>
  <c r="X4112" i="26"/>
  <c r="W4112" i="26"/>
  <c r="X4111" i="26"/>
  <c r="W4111" i="26"/>
  <c r="X4110" i="26"/>
  <c r="W4110" i="26"/>
  <c r="X4109" i="26"/>
  <c r="W4109" i="26"/>
  <c r="X4108" i="26"/>
  <c r="W4108" i="26"/>
  <c r="X4107" i="26"/>
  <c r="W4107" i="26"/>
  <c r="X4106" i="26"/>
  <c r="W4106" i="26"/>
  <c r="X4105" i="26"/>
  <c r="W4105" i="26"/>
  <c r="X4104" i="26"/>
  <c r="W4104" i="26"/>
  <c r="X4103" i="26"/>
  <c r="W4103" i="26"/>
  <c r="X4102" i="26"/>
  <c r="W4102" i="26"/>
  <c r="X4101" i="26"/>
  <c r="W4101" i="26"/>
  <c r="X4100" i="26"/>
  <c r="W4100" i="26"/>
  <c r="X4099" i="26"/>
  <c r="W4099" i="26"/>
  <c r="X4098" i="26"/>
  <c r="W4098" i="26"/>
  <c r="X4097" i="26"/>
  <c r="W4097" i="26"/>
  <c r="X4096" i="26"/>
  <c r="W4096" i="26"/>
  <c r="X4095" i="26"/>
  <c r="W4095" i="26"/>
  <c r="X4094" i="26"/>
  <c r="W4094" i="26"/>
  <c r="X4093" i="26"/>
  <c r="W4093" i="26"/>
  <c r="X4092" i="26"/>
  <c r="W4092" i="26"/>
  <c r="X4091" i="26"/>
  <c r="W4091" i="26"/>
  <c r="X4090" i="26"/>
  <c r="W4090" i="26"/>
  <c r="X4089" i="26"/>
  <c r="W4089" i="26"/>
  <c r="X4088" i="26"/>
  <c r="W4088" i="26"/>
  <c r="X4087" i="26"/>
  <c r="W4087" i="26"/>
  <c r="X4086" i="26"/>
  <c r="W4086" i="26"/>
  <c r="X4085" i="26"/>
  <c r="W4085" i="26"/>
  <c r="X4084" i="26"/>
  <c r="W4084" i="26"/>
  <c r="X4083" i="26"/>
  <c r="W4083" i="26"/>
  <c r="X4082" i="26"/>
  <c r="W4082" i="26"/>
  <c r="X4081" i="26"/>
  <c r="W4081" i="26"/>
  <c r="X4080" i="26"/>
  <c r="W4080" i="26"/>
  <c r="X4079" i="26"/>
  <c r="W4079" i="26"/>
  <c r="X4078" i="26"/>
  <c r="W4078" i="26"/>
  <c r="X4077" i="26"/>
  <c r="W4077" i="26"/>
  <c r="X4076" i="26"/>
  <c r="W4076" i="26"/>
  <c r="X4075" i="26"/>
  <c r="W4075" i="26"/>
  <c r="X4074" i="26"/>
  <c r="W4074" i="26"/>
  <c r="X4073" i="26"/>
  <c r="W4073" i="26"/>
  <c r="X4072" i="26"/>
  <c r="W4072" i="26"/>
  <c r="X4071" i="26"/>
  <c r="W4071" i="26"/>
  <c r="X4070" i="26"/>
  <c r="W4070" i="26"/>
  <c r="X4069" i="26"/>
  <c r="W4069" i="26"/>
  <c r="X4068" i="26"/>
  <c r="W4068" i="26"/>
  <c r="X4067" i="26"/>
  <c r="W4067" i="26"/>
  <c r="X4066" i="26"/>
  <c r="W4066" i="26"/>
  <c r="X4065" i="26"/>
  <c r="W4065" i="26"/>
  <c r="X4064" i="26"/>
  <c r="W4064" i="26"/>
  <c r="X4063" i="26"/>
  <c r="W4063" i="26"/>
  <c r="X4062" i="26"/>
  <c r="W4062" i="26"/>
  <c r="X4061" i="26"/>
  <c r="W4061" i="26"/>
  <c r="X4060" i="26"/>
  <c r="W4060" i="26"/>
  <c r="X4059" i="26"/>
  <c r="W4059" i="26"/>
  <c r="X4058" i="26"/>
  <c r="W4058" i="26"/>
  <c r="X4057" i="26"/>
  <c r="W4057" i="26"/>
  <c r="X4056" i="26"/>
  <c r="W4056" i="26"/>
  <c r="X4055" i="26"/>
  <c r="W4055" i="26"/>
  <c r="X4054" i="26"/>
  <c r="W4054" i="26"/>
  <c r="X4053" i="26"/>
  <c r="W4053" i="26"/>
  <c r="X4052" i="26"/>
  <c r="W4052" i="26"/>
  <c r="X4051" i="26"/>
  <c r="W4051" i="26"/>
  <c r="X4050" i="26"/>
  <c r="W4050" i="26"/>
  <c r="X4049" i="26"/>
  <c r="W4049" i="26"/>
  <c r="X4048" i="26"/>
  <c r="W4048" i="26"/>
  <c r="X4047" i="26"/>
  <c r="W4047" i="26"/>
  <c r="X4046" i="26"/>
  <c r="W4046" i="26"/>
  <c r="X4045" i="26"/>
  <c r="W4045" i="26"/>
  <c r="X4044" i="26"/>
  <c r="W4044" i="26"/>
  <c r="X4043" i="26"/>
  <c r="W4043" i="26"/>
  <c r="X4042" i="26"/>
  <c r="W4042" i="26"/>
  <c r="X4041" i="26"/>
  <c r="W4041" i="26"/>
  <c r="X4040" i="26"/>
  <c r="W4040" i="26"/>
  <c r="X4039" i="26"/>
  <c r="W4039" i="26"/>
  <c r="X4038" i="26"/>
  <c r="W4038" i="26"/>
  <c r="X4037" i="26"/>
  <c r="W4037" i="26"/>
  <c r="X4036" i="26"/>
  <c r="W4036" i="26"/>
  <c r="X4035" i="26"/>
  <c r="W4035" i="26"/>
  <c r="X4034" i="26"/>
  <c r="W4034" i="26"/>
  <c r="X4033" i="26"/>
  <c r="W4033" i="26"/>
  <c r="X4032" i="26"/>
  <c r="W4032" i="26"/>
  <c r="X4031" i="26"/>
  <c r="W4031" i="26"/>
  <c r="X4030" i="26"/>
  <c r="W4030" i="26"/>
  <c r="X4029" i="26"/>
  <c r="W4029" i="26"/>
  <c r="X4028" i="26"/>
  <c r="W4028" i="26"/>
  <c r="X4027" i="26"/>
  <c r="W4027" i="26"/>
  <c r="X4026" i="26"/>
  <c r="W4026" i="26"/>
  <c r="X4025" i="26"/>
  <c r="W4025" i="26"/>
  <c r="X4024" i="26"/>
  <c r="W4024" i="26"/>
  <c r="X4023" i="26"/>
  <c r="W4023" i="26"/>
  <c r="X4022" i="26"/>
  <c r="W4022" i="26"/>
  <c r="X4021" i="26"/>
  <c r="W4021" i="26"/>
  <c r="X4020" i="26"/>
  <c r="W4020" i="26"/>
  <c r="X4019" i="26"/>
  <c r="W4019" i="26"/>
  <c r="X4018" i="26"/>
  <c r="W4018" i="26"/>
  <c r="X4017" i="26"/>
  <c r="W4017" i="26"/>
  <c r="X4016" i="26"/>
  <c r="W4016" i="26"/>
  <c r="X4015" i="26"/>
  <c r="W4015" i="26"/>
  <c r="X4014" i="26"/>
  <c r="W4014" i="26"/>
  <c r="X4013" i="26"/>
  <c r="W4013" i="26"/>
  <c r="X4012" i="26"/>
  <c r="W4012" i="26"/>
  <c r="X4011" i="26"/>
  <c r="W4011" i="26"/>
  <c r="X4010" i="26"/>
  <c r="W4010" i="26"/>
  <c r="X4009" i="26"/>
  <c r="W4009" i="26"/>
  <c r="X4008" i="26"/>
  <c r="W4008" i="26"/>
  <c r="X4007" i="26"/>
  <c r="W4007" i="26"/>
  <c r="X4006" i="26"/>
  <c r="W4006" i="26"/>
  <c r="X4005" i="26"/>
  <c r="W4005" i="26"/>
  <c r="X4004" i="26"/>
  <c r="W4004" i="26"/>
  <c r="X4003" i="26"/>
  <c r="W4003" i="26"/>
  <c r="X4002" i="26"/>
  <c r="W4002" i="26"/>
  <c r="X4001" i="26"/>
  <c r="W4001" i="26"/>
  <c r="X4000" i="26"/>
  <c r="W4000" i="26"/>
  <c r="X3999" i="26"/>
  <c r="W3999" i="26"/>
  <c r="X3998" i="26"/>
  <c r="W3998" i="26"/>
  <c r="X3997" i="26"/>
  <c r="W3997" i="26"/>
  <c r="X3996" i="26"/>
  <c r="W3996" i="26"/>
  <c r="X3995" i="26"/>
  <c r="W3995" i="26"/>
  <c r="X3994" i="26"/>
  <c r="W3994" i="26"/>
  <c r="X3993" i="26"/>
  <c r="W3993" i="26"/>
  <c r="X3992" i="26"/>
  <c r="W3992" i="26"/>
  <c r="X3991" i="26"/>
  <c r="W3991" i="26"/>
  <c r="X3990" i="26"/>
  <c r="W3990" i="26"/>
  <c r="X3989" i="26"/>
  <c r="W3989" i="26"/>
  <c r="X3988" i="26"/>
  <c r="W3988" i="26"/>
  <c r="X3987" i="26"/>
  <c r="W3987" i="26"/>
  <c r="X3986" i="26"/>
  <c r="W3986" i="26"/>
  <c r="X3985" i="26"/>
  <c r="W3985" i="26"/>
  <c r="X3984" i="26"/>
  <c r="W3984" i="26"/>
  <c r="X3983" i="26"/>
  <c r="W3983" i="26"/>
  <c r="X3982" i="26"/>
  <c r="W3982" i="26"/>
  <c r="X3981" i="26"/>
  <c r="W3981" i="26"/>
  <c r="X3980" i="26"/>
  <c r="W3980" i="26"/>
  <c r="X3979" i="26"/>
  <c r="W3979" i="26"/>
  <c r="X3978" i="26"/>
  <c r="W3978" i="26"/>
  <c r="P3979" i="26" s="1"/>
  <c r="X3977" i="26"/>
  <c r="W3977" i="26"/>
  <c r="P3978" i="26" s="1"/>
  <c r="X3976" i="26"/>
  <c r="W3976" i="26"/>
  <c r="X3975" i="26"/>
  <c r="W3975" i="26"/>
  <c r="X3974" i="26"/>
  <c r="W3974" i="26"/>
  <c r="X3973" i="26"/>
  <c r="W3973" i="26"/>
  <c r="X3972" i="26"/>
  <c r="W3972" i="26"/>
  <c r="X3971" i="26"/>
  <c r="W3971" i="26"/>
  <c r="X3970" i="26"/>
  <c r="W3970" i="26"/>
  <c r="X3969" i="26"/>
  <c r="W3969" i="26"/>
  <c r="X3968" i="26"/>
  <c r="W3968" i="26"/>
  <c r="X3967" i="26"/>
  <c r="W3967" i="26"/>
  <c r="X3966" i="26"/>
  <c r="W3966" i="26"/>
  <c r="X3965" i="26"/>
  <c r="W3965" i="26"/>
  <c r="X3964" i="26"/>
  <c r="W3964" i="26"/>
  <c r="X3963" i="26"/>
  <c r="W3963" i="26"/>
  <c r="X3962" i="26"/>
  <c r="W3962" i="26"/>
  <c r="X3961" i="26"/>
  <c r="W3961" i="26"/>
  <c r="X3960" i="26"/>
  <c r="W3960" i="26"/>
  <c r="X3959" i="26"/>
  <c r="W3959" i="26"/>
  <c r="X3958" i="26"/>
  <c r="W3958" i="26"/>
  <c r="X3957" i="26"/>
  <c r="W3957" i="26"/>
  <c r="X3956" i="26"/>
  <c r="W3956" i="26"/>
  <c r="X3955" i="26"/>
  <c r="W3955" i="26"/>
  <c r="X3954" i="26"/>
  <c r="W3954" i="26"/>
  <c r="X3953" i="26"/>
  <c r="W3953" i="26"/>
  <c r="X3952" i="26"/>
  <c r="W3952" i="26"/>
  <c r="X3951" i="26"/>
  <c r="W3951" i="26"/>
  <c r="X3950" i="26"/>
  <c r="W3950" i="26"/>
  <c r="X3949" i="26"/>
  <c r="W3949" i="26"/>
  <c r="X3948" i="26"/>
  <c r="W3948" i="26"/>
  <c r="X3947" i="26"/>
  <c r="W3947" i="26"/>
  <c r="X3946" i="26"/>
  <c r="W3946" i="26"/>
  <c r="X3945" i="26"/>
  <c r="W3945" i="26"/>
  <c r="X3944" i="26"/>
  <c r="W3944" i="26"/>
  <c r="X3943" i="26"/>
  <c r="W3943" i="26"/>
  <c r="X3942" i="26"/>
  <c r="W3942" i="26"/>
  <c r="X3941" i="26"/>
  <c r="W3941" i="26"/>
  <c r="X3940" i="26"/>
  <c r="W3940" i="26"/>
  <c r="X3939" i="26"/>
  <c r="W3939" i="26"/>
  <c r="X3938" i="26"/>
  <c r="W3938" i="26"/>
  <c r="X3937" i="26"/>
  <c r="W3937" i="26"/>
  <c r="X3936" i="26"/>
  <c r="W3936" i="26"/>
  <c r="X3935" i="26"/>
  <c r="W3935" i="26"/>
  <c r="X3934" i="26"/>
  <c r="W3934" i="26"/>
  <c r="X3933" i="26"/>
  <c r="W3933" i="26"/>
  <c r="X3932" i="26"/>
  <c r="W3932" i="26"/>
  <c r="X3931" i="26"/>
  <c r="W3931" i="26"/>
  <c r="X3930" i="26"/>
  <c r="W3930" i="26"/>
  <c r="X3929" i="26"/>
  <c r="W3929" i="26"/>
  <c r="X3928" i="26"/>
  <c r="W3928" i="26"/>
  <c r="X3927" i="26"/>
  <c r="W3927" i="26"/>
  <c r="X3926" i="26"/>
  <c r="W3926" i="26"/>
  <c r="X3925" i="26"/>
  <c r="W3925" i="26"/>
  <c r="X3924" i="26"/>
  <c r="W3924" i="26"/>
  <c r="X3923" i="26"/>
  <c r="W3923" i="26"/>
  <c r="X3922" i="26"/>
  <c r="W3922" i="26"/>
  <c r="X3921" i="26"/>
  <c r="W3921" i="26"/>
  <c r="X3920" i="26"/>
  <c r="W3920" i="26"/>
  <c r="X3919" i="26"/>
  <c r="W3919" i="26"/>
  <c r="X3918" i="26"/>
  <c r="W3918" i="26"/>
  <c r="X3917" i="26"/>
  <c r="W3917" i="26"/>
  <c r="X3916" i="26"/>
  <c r="W3916" i="26"/>
  <c r="X3915" i="26"/>
  <c r="W3915" i="26"/>
  <c r="X3914" i="26"/>
  <c r="W3914" i="26"/>
  <c r="X3913" i="26"/>
  <c r="W3913" i="26"/>
  <c r="X3912" i="26"/>
  <c r="W3912" i="26"/>
  <c r="X3911" i="26"/>
  <c r="W3911" i="26"/>
  <c r="X3910" i="26"/>
  <c r="W3910" i="26"/>
  <c r="X3909" i="26"/>
  <c r="W3909" i="26"/>
  <c r="X3908" i="26"/>
  <c r="W3908" i="26"/>
  <c r="X3907" i="26"/>
  <c r="W3907" i="26"/>
  <c r="X3906" i="26"/>
  <c r="W3906" i="26"/>
  <c r="X3905" i="26"/>
  <c r="W3905" i="26"/>
  <c r="X3904" i="26"/>
  <c r="W3904" i="26"/>
  <c r="X3903" i="26"/>
  <c r="W3903" i="26"/>
  <c r="X3902" i="26"/>
  <c r="W3902" i="26"/>
  <c r="X3901" i="26"/>
  <c r="W3901" i="26"/>
  <c r="X3900" i="26"/>
  <c r="W3900" i="26"/>
  <c r="X3899" i="26"/>
  <c r="W3899" i="26"/>
  <c r="X3898" i="26"/>
  <c r="W3898" i="26"/>
  <c r="X3897" i="26"/>
  <c r="W3897" i="26"/>
  <c r="X3896" i="26"/>
  <c r="W3896" i="26"/>
  <c r="X3895" i="26"/>
  <c r="W3895" i="26"/>
  <c r="X3894" i="26"/>
  <c r="W3894" i="26"/>
  <c r="X3893" i="26"/>
  <c r="W3893" i="26"/>
  <c r="X3892" i="26"/>
  <c r="W3892" i="26"/>
  <c r="X3891" i="26"/>
  <c r="W3891" i="26"/>
  <c r="X3890" i="26"/>
  <c r="W3890" i="26"/>
  <c r="X3889" i="26"/>
  <c r="W3889" i="26"/>
  <c r="X3888" i="26"/>
  <c r="W3888" i="26"/>
  <c r="X3887" i="26"/>
  <c r="W3887" i="26"/>
  <c r="X3886" i="26"/>
  <c r="W3886" i="26"/>
  <c r="X3885" i="26"/>
  <c r="W3885" i="26"/>
  <c r="X3884" i="26"/>
  <c r="W3884" i="26"/>
  <c r="X3883" i="26"/>
  <c r="W3883" i="26"/>
  <c r="X3882" i="26"/>
  <c r="W3882" i="26"/>
  <c r="X3881" i="26"/>
  <c r="W3881" i="26"/>
  <c r="X3880" i="26"/>
  <c r="W3880" i="26"/>
  <c r="X3879" i="26"/>
  <c r="W3879" i="26"/>
  <c r="X3878" i="26"/>
  <c r="W3878" i="26"/>
  <c r="X3877" i="26"/>
  <c r="W3877" i="26"/>
  <c r="X3876" i="26"/>
  <c r="W3876" i="26"/>
  <c r="X3875" i="26"/>
  <c r="W3875" i="26"/>
  <c r="X3874" i="26"/>
  <c r="W3874" i="26"/>
  <c r="X3873" i="26"/>
  <c r="W3873" i="26"/>
  <c r="X3872" i="26"/>
  <c r="W3872" i="26"/>
  <c r="X3871" i="26"/>
  <c r="W3871" i="26"/>
  <c r="X3870" i="26"/>
  <c r="W3870" i="26"/>
  <c r="X3869" i="26"/>
  <c r="W3869" i="26"/>
  <c r="X3868" i="26"/>
  <c r="W3868" i="26"/>
  <c r="X3867" i="26"/>
  <c r="W3867" i="26"/>
  <c r="X3866" i="26"/>
  <c r="W3866" i="26"/>
  <c r="X3865" i="26"/>
  <c r="W3865" i="26"/>
  <c r="X3864" i="26"/>
  <c r="W3864" i="26"/>
  <c r="X3863" i="26"/>
  <c r="W3863" i="26"/>
  <c r="X3862" i="26"/>
  <c r="W3862" i="26"/>
  <c r="X3861" i="26"/>
  <c r="W3861" i="26"/>
  <c r="X3860" i="26"/>
  <c r="W3860" i="26"/>
  <c r="X3859" i="26"/>
  <c r="W3859" i="26"/>
  <c r="X3858" i="26"/>
  <c r="W3858" i="26"/>
  <c r="X3857" i="26"/>
  <c r="W3857" i="26"/>
  <c r="X3856" i="26"/>
  <c r="W3856" i="26"/>
  <c r="X3855" i="26"/>
  <c r="W3855" i="26"/>
  <c r="X3854" i="26"/>
  <c r="W3854" i="26"/>
  <c r="X3853" i="26"/>
  <c r="W3853" i="26"/>
  <c r="X3852" i="26"/>
  <c r="W3852" i="26"/>
  <c r="X3851" i="26"/>
  <c r="W3851" i="26"/>
  <c r="X3850" i="26"/>
  <c r="W3850" i="26"/>
  <c r="X3849" i="26"/>
  <c r="W3849" i="26"/>
  <c r="X3848" i="26"/>
  <c r="W3848" i="26"/>
  <c r="X3847" i="26"/>
  <c r="W3847" i="26"/>
  <c r="X3846" i="26"/>
  <c r="W3846" i="26"/>
  <c r="X3845" i="26"/>
  <c r="W3845" i="26"/>
  <c r="X3844" i="26"/>
  <c r="W3844" i="26"/>
  <c r="X3843" i="26"/>
  <c r="W3843" i="26"/>
  <c r="X3842" i="26"/>
  <c r="W3842" i="26"/>
  <c r="X3841" i="26"/>
  <c r="W3841" i="26"/>
  <c r="X3840" i="26"/>
  <c r="W3840" i="26"/>
  <c r="X3839" i="26"/>
  <c r="W3839" i="26"/>
  <c r="X3838" i="26"/>
  <c r="W3838" i="26"/>
  <c r="X3837" i="26"/>
  <c r="W3837" i="26"/>
  <c r="X3836" i="26"/>
  <c r="W3836" i="26"/>
  <c r="X3835" i="26"/>
  <c r="W3835" i="26"/>
  <c r="X3834" i="26"/>
  <c r="W3834" i="26"/>
  <c r="X3833" i="26"/>
  <c r="W3833" i="26"/>
  <c r="X3832" i="26"/>
  <c r="W3832" i="26"/>
  <c r="X3831" i="26"/>
  <c r="W3831" i="26"/>
  <c r="X3830" i="26"/>
  <c r="W3830" i="26"/>
  <c r="X3829" i="26"/>
  <c r="W3829" i="26"/>
  <c r="X3828" i="26"/>
  <c r="W3828" i="26"/>
  <c r="X3827" i="26"/>
  <c r="W3827" i="26"/>
  <c r="X3826" i="26"/>
  <c r="W3826" i="26"/>
  <c r="X3825" i="26"/>
  <c r="W3825" i="26"/>
  <c r="X3824" i="26"/>
  <c r="W3824" i="26"/>
  <c r="X3823" i="26"/>
  <c r="W3823" i="26"/>
  <c r="X3822" i="26"/>
  <c r="W3822" i="26"/>
  <c r="X3821" i="26"/>
  <c r="W3821" i="26"/>
  <c r="X3820" i="26"/>
  <c r="W3820" i="26"/>
  <c r="X3819" i="26"/>
  <c r="W3819" i="26"/>
  <c r="X3818" i="26"/>
  <c r="W3818" i="26"/>
  <c r="X3817" i="26"/>
  <c r="W3817" i="26"/>
  <c r="X3816" i="26"/>
  <c r="W3816" i="26"/>
  <c r="X3815" i="26"/>
  <c r="W3815" i="26"/>
  <c r="X3814" i="26"/>
  <c r="W3814" i="26"/>
  <c r="X3813" i="26"/>
  <c r="W3813" i="26"/>
  <c r="X3812" i="26"/>
  <c r="W3812" i="26"/>
  <c r="X3811" i="26"/>
  <c r="W3811" i="26"/>
  <c r="X3810" i="26"/>
  <c r="W3810" i="26"/>
  <c r="X3809" i="26"/>
  <c r="W3809" i="26"/>
  <c r="X3808" i="26"/>
  <c r="W3808" i="26"/>
  <c r="X3807" i="26"/>
  <c r="W3807" i="26"/>
  <c r="X3806" i="26"/>
  <c r="W3806" i="26"/>
  <c r="X3805" i="26"/>
  <c r="W3805" i="26"/>
  <c r="X3804" i="26"/>
  <c r="W3804" i="26"/>
  <c r="X3803" i="26"/>
  <c r="W3803" i="26"/>
  <c r="X3802" i="26"/>
  <c r="W3802" i="26"/>
  <c r="X3801" i="26"/>
  <c r="W3801" i="26"/>
  <c r="X3800" i="26"/>
  <c r="W3800" i="26"/>
  <c r="X3799" i="26"/>
  <c r="W3799" i="26"/>
  <c r="X3798" i="26"/>
  <c r="W3798" i="26"/>
  <c r="X3797" i="26"/>
  <c r="W3797" i="26"/>
  <c r="X3796" i="26"/>
  <c r="W3796" i="26"/>
  <c r="X3795" i="26"/>
  <c r="W3795" i="26"/>
  <c r="X3794" i="26"/>
  <c r="W3794" i="26"/>
  <c r="X3793" i="26"/>
  <c r="W3793" i="26"/>
  <c r="X3792" i="26"/>
  <c r="W3792" i="26"/>
  <c r="X3791" i="26"/>
  <c r="W3791" i="26"/>
  <c r="X3790" i="26"/>
  <c r="W3790" i="26"/>
  <c r="X3789" i="26"/>
  <c r="W3789" i="26"/>
  <c r="X3788" i="26"/>
  <c r="W3788" i="26"/>
  <c r="X3787" i="26"/>
  <c r="W3787" i="26"/>
  <c r="X3786" i="26"/>
  <c r="W3786" i="26"/>
  <c r="X3785" i="26"/>
  <c r="W3785" i="26"/>
  <c r="X3784" i="26"/>
  <c r="W3784" i="26"/>
  <c r="X3783" i="26"/>
  <c r="W3783" i="26"/>
  <c r="X3782" i="26"/>
  <c r="W3782" i="26"/>
  <c r="X3781" i="26"/>
  <c r="W3781" i="26"/>
  <c r="X3780" i="26"/>
  <c r="W3780" i="26"/>
  <c r="X3779" i="26"/>
  <c r="W3779" i="26"/>
  <c r="X3778" i="26"/>
  <c r="W3778" i="26"/>
  <c r="X3777" i="26"/>
  <c r="W3777" i="26"/>
  <c r="X3776" i="26"/>
  <c r="W3776" i="26"/>
  <c r="X3775" i="26"/>
  <c r="W3775" i="26"/>
  <c r="X3774" i="26"/>
  <c r="W3774" i="26"/>
  <c r="X3773" i="26"/>
  <c r="W3773" i="26"/>
  <c r="X3772" i="26"/>
  <c r="W3772" i="26"/>
  <c r="X3771" i="26"/>
  <c r="W3771" i="26"/>
  <c r="X3770" i="26"/>
  <c r="W3770" i="26"/>
  <c r="X3769" i="26"/>
  <c r="W3769" i="26"/>
  <c r="X3768" i="26"/>
  <c r="W3768" i="26"/>
  <c r="X3767" i="26"/>
  <c r="W3767" i="26"/>
  <c r="X3766" i="26"/>
  <c r="W3766" i="26"/>
  <c r="X3765" i="26"/>
  <c r="W3765" i="26"/>
  <c r="X3764" i="26"/>
  <c r="W3764" i="26"/>
  <c r="X3763" i="26"/>
  <c r="W3763" i="26"/>
  <c r="X3762" i="26"/>
  <c r="W3762" i="26"/>
  <c r="X3761" i="26"/>
  <c r="W3761" i="26"/>
  <c r="X3760" i="26"/>
  <c r="W3760" i="26"/>
  <c r="X3759" i="26"/>
  <c r="W3759" i="26"/>
  <c r="X3758" i="26"/>
  <c r="W3758" i="26"/>
  <c r="X3757" i="26"/>
  <c r="W3757" i="26"/>
  <c r="X3756" i="26"/>
  <c r="W3756" i="26"/>
  <c r="X3755" i="26"/>
  <c r="W3755" i="26"/>
  <c r="X3754" i="26"/>
  <c r="W3754" i="26"/>
  <c r="X3753" i="26"/>
  <c r="W3753" i="26"/>
  <c r="X3752" i="26"/>
  <c r="W3752" i="26"/>
  <c r="X3751" i="26"/>
  <c r="W3751" i="26"/>
  <c r="X3750" i="26"/>
  <c r="W3750" i="26"/>
  <c r="X3749" i="26"/>
  <c r="W3749" i="26"/>
  <c r="X3748" i="26"/>
  <c r="W3748" i="26"/>
  <c r="X3747" i="26"/>
  <c r="W3747" i="26"/>
  <c r="X3746" i="26"/>
  <c r="W3746" i="26"/>
  <c r="X3745" i="26"/>
  <c r="W3745" i="26"/>
  <c r="X3744" i="26"/>
  <c r="W3744" i="26"/>
  <c r="X3743" i="26"/>
  <c r="W3743" i="26"/>
  <c r="X3742" i="26"/>
  <c r="W3742" i="26"/>
  <c r="X3741" i="26"/>
  <c r="W3741" i="26"/>
  <c r="X3740" i="26"/>
  <c r="W3740" i="26"/>
  <c r="X3739" i="26"/>
  <c r="W3739" i="26"/>
  <c r="X3738" i="26"/>
  <c r="W3738" i="26"/>
  <c r="X3737" i="26"/>
  <c r="W3737" i="26"/>
  <c r="X3736" i="26"/>
  <c r="W3736" i="26"/>
  <c r="X3735" i="26"/>
  <c r="W3735" i="26"/>
  <c r="X3734" i="26"/>
  <c r="W3734" i="26"/>
  <c r="X3733" i="26"/>
  <c r="W3733" i="26"/>
  <c r="X3732" i="26"/>
  <c r="W3732" i="26"/>
  <c r="X3731" i="26"/>
  <c r="W3731" i="26"/>
  <c r="X3730" i="26"/>
  <c r="W3730" i="26"/>
  <c r="X3729" i="26"/>
  <c r="W3729" i="26"/>
  <c r="X3728" i="26"/>
  <c r="W3728" i="26"/>
  <c r="X3727" i="26"/>
  <c r="W3727" i="26"/>
  <c r="X3726" i="26"/>
  <c r="W3726" i="26"/>
  <c r="X3725" i="26"/>
  <c r="W3725" i="26"/>
  <c r="X3724" i="26"/>
  <c r="W3724" i="26"/>
  <c r="X3723" i="26"/>
  <c r="W3723" i="26"/>
  <c r="X3722" i="26"/>
  <c r="W3722" i="26"/>
  <c r="X3721" i="26"/>
  <c r="W3721" i="26"/>
  <c r="X3720" i="26"/>
  <c r="W3720" i="26"/>
  <c r="X3719" i="26"/>
  <c r="W3719" i="26"/>
  <c r="X3718" i="26"/>
  <c r="W3718" i="26"/>
  <c r="X3717" i="26"/>
  <c r="W3717" i="26"/>
  <c r="X3716" i="26"/>
  <c r="W3716" i="26"/>
  <c r="X3715" i="26"/>
  <c r="W3715" i="26"/>
  <c r="X3714" i="26"/>
  <c r="W3714" i="26"/>
  <c r="X3713" i="26"/>
  <c r="W3713" i="26"/>
  <c r="X3712" i="26"/>
  <c r="W3712" i="26"/>
  <c r="X3711" i="26"/>
  <c r="W3711" i="26"/>
  <c r="X3710" i="26"/>
  <c r="W3710" i="26"/>
  <c r="X3709" i="26"/>
  <c r="W3709" i="26"/>
  <c r="X3708" i="26"/>
  <c r="W3708" i="26"/>
  <c r="X3707" i="26"/>
  <c r="W3707" i="26"/>
  <c r="X3706" i="26"/>
  <c r="W3706" i="26"/>
  <c r="X3705" i="26"/>
  <c r="W3705" i="26"/>
  <c r="X3704" i="26"/>
  <c r="W3704" i="26"/>
  <c r="X3703" i="26"/>
  <c r="W3703" i="26"/>
  <c r="X3702" i="26"/>
  <c r="W3702" i="26"/>
  <c r="X3701" i="26"/>
  <c r="W3701" i="26"/>
  <c r="X3700" i="26"/>
  <c r="W3700" i="26"/>
  <c r="X3699" i="26"/>
  <c r="W3699" i="26"/>
  <c r="X3698" i="26"/>
  <c r="W3698" i="26"/>
  <c r="X3697" i="26"/>
  <c r="W3697" i="26"/>
  <c r="X3696" i="26"/>
  <c r="W3696" i="26"/>
  <c r="X3695" i="26"/>
  <c r="W3695" i="26"/>
  <c r="X3694" i="26"/>
  <c r="W3694" i="26"/>
  <c r="X3693" i="26"/>
  <c r="W3693" i="26"/>
  <c r="X3692" i="26"/>
  <c r="W3692" i="26"/>
  <c r="X3691" i="26"/>
  <c r="W3691" i="26"/>
  <c r="X3690" i="26"/>
  <c r="W3690" i="26"/>
  <c r="X3689" i="26"/>
  <c r="W3689" i="26"/>
  <c r="X3688" i="26"/>
  <c r="W3688" i="26"/>
  <c r="X3687" i="26"/>
  <c r="W3687" i="26"/>
  <c r="X3686" i="26"/>
  <c r="W3686" i="26"/>
  <c r="X3685" i="26"/>
  <c r="W3685" i="26"/>
  <c r="X3684" i="26"/>
  <c r="W3684" i="26"/>
  <c r="X3683" i="26"/>
  <c r="W3683" i="26"/>
  <c r="X3682" i="26"/>
  <c r="W3682" i="26"/>
  <c r="X3681" i="26"/>
  <c r="W3681" i="26"/>
  <c r="X3680" i="26"/>
  <c r="W3680" i="26"/>
  <c r="X3679" i="26"/>
  <c r="W3679" i="26"/>
  <c r="X3678" i="26"/>
  <c r="W3678" i="26"/>
  <c r="X3677" i="26"/>
  <c r="W3677" i="26"/>
  <c r="X3676" i="26"/>
  <c r="W3676" i="26"/>
  <c r="X3675" i="26"/>
  <c r="W3675" i="26"/>
  <c r="X3674" i="26"/>
  <c r="W3674" i="26"/>
  <c r="X3673" i="26"/>
  <c r="W3673" i="26"/>
  <c r="X3672" i="26"/>
  <c r="W3672" i="26"/>
  <c r="X3671" i="26"/>
  <c r="W3671" i="26"/>
  <c r="X3670" i="26"/>
  <c r="W3670" i="26"/>
  <c r="X3669" i="26"/>
  <c r="W3669" i="26"/>
  <c r="X3668" i="26"/>
  <c r="W3668" i="26"/>
  <c r="X3667" i="26"/>
  <c r="W3667" i="26"/>
  <c r="X3666" i="26"/>
  <c r="W3666" i="26"/>
  <c r="X3665" i="26"/>
  <c r="W3665" i="26"/>
  <c r="X3664" i="26"/>
  <c r="W3664" i="26"/>
  <c r="X3663" i="26"/>
  <c r="W3663" i="26"/>
  <c r="X3662" i="26"/>
  <c r="W3662" i="26"/>
  <c r="X3661" i="26"/>
  <c r="W3661" i="26"/>
  <c r="X3660" i="26"/>
  <c r="W3660" i="26"/>
  <c r="X3659" i="26"/>
  <c r="W3659" i="26"/>
  <c r="X3658" i="26"/>
  <c r="W3658" i="26"/>
  <c r="X3657" i="26"/>
  <c r="W3657" i="26"/>
  <c r="X3656" i="26"/>
  <c r="W3656" i="26"/>
  <c r="X3655" i="26"/>
  <c r="W3655" i="26"/>
  <c r="X3654" i="26"/>
  <c r="W3654" i="26"/>
  <c r="X3653" i="26"/>
  <c r="W3653" i="26"/>
  <c r="X3652" i="26"/>
  <c r="W3652" i="26"/>
  <c r="X3651" i="26"/>
  <c r="W3651" i="26"/>
  <c r="X3650" i="26"/>
  <c r="W3650" i="26"/>
  <c r="X3649" i="26"/>
  <c r="W3649" i="26"/>
  <c r="X3648" i="26"/>
  <c r="W3648" i="26"/>
  <c r="X3647" i="26"/>
  <c r="W3647" i="26"/>
  <c r="X3646" i="26"/>
  <c r="W3646" i="26"/>
  <c r="X3645" i="26"/>
  <c r="W3645" i="26"/>
  <c r="X3644" i="26"/>
  <c r="W3644" i="26"/>
  <c r="X3643" i="26"/>
  <c r="W3643" i="26"/>
  <c r="X3642" i="26"/>
  <c r="W3642" i="26"/>
  <c r="X3641" i="26"/>
  <c r="W3641" i="26"/>
  <c r="X3640" i="26"/>
  <c r="W3640" i="26"/>
  <c r="X3639" i="26"/>
  <c r="W3639" i="26"/>
  <c r="X3638" i="26"/>
  <c r="W3638" i="26"/>
  <c r="X3637" i="26"/>
  <c r="W3637" i="26"/>
  <c r="X3636" i="26"/>
  <c r="W3636" i="26"/>
  <c r="X3635" i="26"/>
  <c r="W3635" i="26"/>
  <c r="X3634" i="26"/>
  <c r="W3634" i="26"/>
  <c r="X3633" i="26"/>
  <c r="W3633" i="26"/>
  <c r="X3632" i="26"/>
  <c r="W3632" i="26"/>
  <c r="X3631" i="26"/>
  <c r="W3631" i="26"/>
  <c r="X3630" i="26"/>
  <c r="W3630" i="26"/>
  <c r="X3629" i="26"/>
  <c r="W3629" i="26"/>
  <c r="X3628" i="26"/>
  <c r="W3628" i="26"/>
  <c r="X3627" i="26"/>
  <c r="W3627" i="26"/>
  <c r="X3626" i="26"/>
  <c r="W3626" i="26"/>
  <c r="X3625" i="26"/>
  <c r="W3625" i="26"/>
  <c r="X3624" i="26"/>
  <c r="W3624" i="26"/>
  <c r="X3623" i="26"/>
  <c r="W3623" i="26"/>
  <c r="X3622" i="26"/>
  <c r="W3622" i="26"/>
  <c r="X3621" i="26"/>
  <c r="W3621" i="26"/>
  <c r="X3620" i="26"/>
  <c r="W3620" i="26"/>
  <c r="X3619" i="26"/>
  <c r="W3619" i="26"/>
  <c r="X3618" i="26"/>
  <c r="W3618" i="26"/>
  <c r="X3617" i="26"/>
  <c r="W3617" i="26"/>
  <c r="X3616" i="26"/>
  <c r="W3616" i="26"/>
  <c r="X3615" i="26"/>
  <c r="W3615" i="26"/>
  <c r="X3614" i="26"/>
  <c r="W3614" i="26"/>
  <c r="X3613" i="26"/>
  <c r="W3613" i="26"/>
  <c r="X3612" i="26"/>
  <c r="W3612" i="26"/>
  <c r="X3611" i="26"/>
  <c r="W3611" i="26"/>
  <c r="X3610" i="26"/>
  <c r="W3610" i="26"/>
  <c r="X3609" i="26"/>
  <c r="W3609" i="26"/>
  <c r="X3608" i="26"/>
  <c r="W3608" i="26"/>
  <c r="X3607" i="26"/>
  <c r="W3607" i="26"/>
  <c r="X3606" i="26"/>
  <c r="W3606" i="26"/>
  <c r="X3605" i="26"/>
  <c r="W3605" i="26"/>
  <c r="X3604" i="26"/>
  <c r="W3604" i="26"/>
  <c r="X3603" i="26"/>
  <c r="W3603" i="26"/>
  <c r="X3602" i="26"/>
  <c r="W3602" i="26"/>
  <c r="X3601" i="26"/>
  <c r="W3601" i="26"/>
  <c r="X3600" i="26"/>
  <c r="W3600" i="26"/>
  <c r="X3599" i="26"/>
  <c r="W3599" i="26"/>
  <c r="X3598" i="26"/>
  <c r="W3598" i="26"/>
  <c r="X3597" i="26"/>
  <c r="W3597" i="26"/>
  <c r="X3596" i="26"/>
  <c r="W3596" i="26"/>
  <c r="X3595" i="26"/>
  <c r="W3595" i="26"/>
  <c r="X3594" i="26"/>
  <c r="W3594" i="26"/>
  <c r="X3593" i="26"/>
  <c r="W3593" i="26"/>
  <c r="X3592" i="26"/>
  <c r="W3592" i="26"/>
  <c r="X3591" i="26"/>
  <c r="W3591" i="26"/>
  <c r="X3590" i="26"/>
  <c r="W3590" i="26"/>
  <c r="X3589" i="26"/>
  <c r="W3589" i="26"/>
  <c r="X3588" i="26"/>
  <c r="W3588" i="26"/>
  <c r="X3587" i="26"/>
  <c r="W3587" i="26"/>
  <c r="X3586" i="26"/>
  <c r="W3586" i="26"/>
  <c r="X3585" i="26"/>
  <c r="W3585" i="26"/>
  <c r="X3584" i="26"/>
  <c r="W3584" i="26"/>
  <c r="X3583" i="26"/>
  <c r="W3583" i="26"/>
  <c r="X3582" i="26"/>
  <c r="W3582" i="26"/>
  <c r="X3581" i="26"/>
  <c r="W3581" i="26"/>
  <c r="X3580" i="26"/>
  <c r="W3580" i="26"/>
  <c r="X3579" i="26"/>
  <c r="W3579" i="26"/>
  <c r="X3578" i="26"/>
  <c r="W3578" i="26"/>
  <c r="X3577" i="26"/>
  <c r="W3577" i="26"/>
  <c r="X3576" i="26"/>
  <c r="W3576" i="26"/>
  <c r="X3575" i="26"/>
  <c r="W3575" i="26"/>
  <c r="X3574" i="26"/>
  <c r="W3574" i="26"/>
  <c r="X3573" i="26"/>
  <c r="W3573" i="26"/>
  <c r="X3572" i="26"/>
  <c r="W3572" i="26"/>
  <c r="X3571" i="26"/>
  <c r="W3571" i="26"/>
  <c r="X3570" i="26"/>
  <c r="W3570" i="26"/>
  <c r="X3569" i="26"/>
  <c r="W3569" i="26"/>
  <c r="X3568" i="26"/>
  <c r="W3568" i="26"/>
  <c r="X3567" i="26"/>
  <c r="W3567" i="26"/>
  <c r="X3566" i="26"/>
  <c r="W3566" i="26"/>
  <c r="X3565" i="26"/>
  <c r="W3565" i="26"/>
  <c r="X3564" i="26"/>
  <c r="W3564" i="26"/>
  <c r="X3563" i="26"/>
  <c r="W3563" i="26"/>
  <c r="X3562" i="26"/>
  <c r="W3562" i="26"/>
  <c r="X3561" i="26"/>
  <c r="W3561" i="26"/>
  <c r="X3560" i="26"/>
  <c r="W3560" i="26"/>
  <c r="X3559" i="26"/>
  <c r="W3559" i="26"/>
  <c r="X3558" i="26"/>
  <c r="W3558" i="26"/>
  <c r="X3557" i="26"/>
  <c r="W3557" i="26"/>
  <c r="X3556" i="26"/>
  <c r="W3556" i="26"/>
  <c r="X3555" i="26"/>
  <c r="W3555" i="26"/>
  <c r="X3554" i="26"/>
  <c r="W3554" i="26"/>
  <c r="X3553" i="26"/>
  <c r="W3553" i="26"/>
  <c r="X3552" i="26"/>
  <c r="W3552" i="26"/>
  <c r="X3551" i="26"/>
  <c r="W3551" i="26"/>
  <c r="X3550" i="26"/>
  <c r="W3550" i="26"/>
  <c r="X3549" i="26"/>
  <c r="W3549" i="26"/>
  <c r="X3548" i="26"/>
  <c r="W3548" i="26"/>
  <c r="X3547" i="26"/>
  <c r="W3547" i="26"/>
  <c r="X3546" i="26"/>
  <c r="W3546" i="26"/>
  <c r="X3545" i="26"/>
  <c r="W3545" i="26"/>
  <c r="X3544" i="26"/>
  <c r="W3544" i="26"/>
  <c r="X3543" i="26"/>
  <c r="W3543" i="26"/>
  <c r="X3542" i="26"/>
  <c r="W3542" i="26"/>
  <c r="X3541" i="26"/>
  <c r="W3541" i="26"/>
  <c r="X3540" i="26"/>
  <c r="W3540" i="26"/>
  <c r="X3539" i="26"/>
  <c r="W3539" i="26"/>
  <c r="X3538" i="26"/>
  <c r="W3538" i="26"/>
  <c r="X3537" i="26"/>
  <c r="W3537" i="26"/>
  <c r="X3536" i="26"/>
  <c r="W3536" i="26"/>
  <c r="X3535" i="26"/>
  <c r="W3535" i="26"/>
  <c r="X3534" i="26"/>
  <c r="W3534" i="26"/>
  <c r="X3533" i="26"/>
  <c r="W3533" i="26"/>
  <c r="X3532" i="26"/>
  <c r="W3532" i="26"/>
  <c r="X3531" i="26"/>
  <c r="W3531" i="26"/>
  <c r="X3530" i="26"/>
  <c r="W3530" i="26"/>
  <c r="X3529" i="26"/>
  <c r="W3529" i="26"/>
  <c r="X3528" i="26"/>
  <c r="W3528" i="26"/>
  <c r="X3527" i="26"/>
  <c r="W3527" i="26"/>
  <c r="X3526" i="26"/>
  <c r="W3526" i="26"/>
  <c r="X3525" i="26"/>
  <c r="W3525" i="26"/>
  <c r="X3524" i="26"/>
  <c r="W3524" i="26"/>
  <c r="X3523" i="26"/>
  <c r="W3523" i="26"/>
  <c r="X3522" i="26"/>
  <c r="W3522" i="26"/>
  <c r="X3521" i="26"/>
  <c r="W3521" i="26"/>
  <c r="X3520" i="26"/>
  <c r="W3520" i="26"/>
  <c r="X3519" i="26"/>
  <c r="W3519" i="26"/>
  <c r="X3518" i="26"/>
  <c r="W3518" i="26"/>
  <c r="X3517" i="26"/>
  <c r="W3517" i="26"/>
  <c r="X3516" i="26"/>
  <c r="W3516" i="26"/>
  <c r="X3515" i="26"/>
  <c r="W3515" i="26"/>
  <c r="X3514" i="26"/>
  <c r="W3514" i="26"/>
  <c r="X3513" i="26"/>
  <c r="W3513" i="26"/>
  <c r="X3512" i="26"/>
  <c r="W3512" i="26"/>
  <c r="X3511" i="26"/>
  <c r="W3511" i="26"/>
  <c r="X3510" i="26"/>
  <c r="W3510" i="26"/>
  <c r="X3509" i="26"/>
  <c r="W3509" i="26"/>
  <c r="X3508" i="26"/>
  <c r="W3508" i="26"/>
  <c r="X3507" i="26"/>
  <c r="W3507" i="26"/>
  <c r="X3506" i="26"/>
  <c r="W3506" i="26"/>
  <c r="X3505" i="26"/>
  <c r="W3505" i="26"/>
  <c r="X3504" i="26"/>
  <c r="W3504" i="26"/>
  <c r="X3503" i="26"/>
  <c r="W3503" i="26"/>
  <c r="X3502" i="26"/>
  <c r="W3502" i="26"/>
  <c r="X3501" i="26"/>
  <c r="W3501" i="26"/>
  <c r="X3500" i="26"/>
  <c r="W3500" i="26"/>
  <c r="X3499" i="26"/>
  <c r="W3499" i="26"/>
  <c r="X3498" i="26"/>
  <c r="W3498" i="26"/>
  <c r="X3497" i="26"/>
  <c r="W3497" i="26"/>
  <c r="X3496" i="26"/>
  <c r="W3496" i="26"/>
  <c r="X3495" i="26"/>
  <c r="W3495" i="26"/>
  <c r="X3494" i="26"/>
  <c r="W3494" i="26"/>
  <c r="X3493" i="26"/>
  <c r="W3493" i="26"/>
  <c r="X3492" i="26"/>
  <c r="W3492" i="26"/>
  <c r="X3491" i="26"/>
  <c r="W3491" i="26"/>
  <c r="X3490" i="26"/>
  <c r="W3490" i="26"/>
  <c r="X3489" i="26"/>
  <c r="W3489" i="26"/>
  <c r="X3488" i="26"/>
  <c r="W3488" i="26"/>
  <c r="X3487" i="26"/>
  <c r="W3487" i="26"/>
  <c r="X3486" i="26"/>
  <c r="W3486" i="26"/>
  <c r="X3485" i="26"/>
  <c r="W3485" i="26"/>
  <c r="X3484" i="26"/>
  <c r="W3484" i="26"/>
  <c r="X3483" i="26"/>
  <c r="W3483" i="26"/>
  <c r="X3482" i="26"/>
  <c r="W3482" i="26"/>
  <c r="X3481" i="26"/>
  <c r="W3481" i="26"/>
  <c r="X3480" i="26"/>
  <c r="W3480" i="26"/>
  <c r="X3479" i="26"/>
  <c r="W3479" i="26"/>
  <c r="X3478" i="26"/>
  <c r="W3478" i="26"/>
  <c r="X3477" i="26"/>
  <c r="W3477" i="26"/>
  <c r="X3476" i="26"/>
  <c r="W3476" i="26"/>
  <c r="X3475" i="26"/>
  <c r="W3475" i="26"/>
  <c r="X3474" i="26"/>
  <c r="W3474" i="26"/>
  <c r="X3473" i="26"/>
  <c r="W3473" i="26"/>
  <c r="X3472" i="26"/>
  <c r="W3472" i="26"/>
  <c r="X3471" i="26"/>
  <c r="W3471" i="26"/>
  <c r="X3470" i="26"/>
  <c r="W3470" i="26"/>
  <c r="X3469" i="26"/>
  <c r="W3469" i="26"/>
  <c r="X3468" i="26"/>
  <c r="W3468" i="26"/>
  <c r="X3467" i="26"/>
  <c r="W3467" i="26"/>
  <c r="X3466" i="26"/>
  <c r="W3466" i="26"/>
  <c r="X3465" i="26"/>
  <c r="W3465" i="26"/>
  <c r="X3464" i="26"/>
  <c r="W3464" i="26"/>
  <c r="X3463" i="26"/>
  <c r="W3463" i="26"/>
  <c r="X3462" i="26"/>
  <c r="W3462" i="26"/>
  <c r="X3461" i="26"/>
  <c r="W3461" i="26"/>
  <c r="X3460" i="26"/>
  <c r="W3460" i="26"/>
  <c r="X3459" i="26"/>
  <c r="W3459" i="26"/>
  <c r="X3458" i="26"/>
  <c r="W3458" i="26"/>
  <c r="X3457" i="26"/>
  <c r="W3457" i="26"/>
  <c r="X3456" i="26"/>
  <c r="W3456" i="26"/>
  <c r="X3455" i="26"/>
  <c r="W3455" i="26"/>
  <c r="X3454" i="26"/>
  <c r="W3454" i="26"/>
  <c r="X3453" i="26"/>
  <c r="W3453" i="26"/>
  <c r="X3452" i="26"/>
  <c r="W3452" i="26"/>
  <c r="X3451" i="26"/>
  <c r="W3451" i="26"/>
  <c r="X3450" i="26"/>
  <c r="W3450" i="26"/>
  <c r="X3449" i="26"/>
  <c r="W3449" i="26"/>
  <c r="X3448" i="26"/>
  <c r="W3448" i="26"/>
  <c r="X3447" i="26"/>
  <c r="W3447" i="26"/>
  <c r="X3446" i="26"/>
  <c r="W3446" i="26"/>
  <c r="X3445" i="26"/>
  <c r="W3445" i="26"/>
  <c r="X3444" i="26"/>
  <c r="W3444" i="26"/>
  <c r="X3443" i="26"/>
  <c r="W3443" i="26"/>
  <c r="X3442" i="26"/>
  <c r="W3442" i="26"/>
  <c r="X3441" i="26"/>
  <c r="W3441" i="26"/>
  <c r="X3440" i="26"/>
  <c r="W3440" i="26"/>
  <c r="X3439" i="26"/>
  <c r="W3439" i="26"/>
  <c r="X3438" i="26"/>
  <c r="W3438" i="26"/>
  <c r="X3437" i="26"/>
  <c r="W3437" i="26"/>
  <c r="X3436" i="26"/>
  <c r="W3436" i="26"/>
  <c r="X3435" i="26"/>
  <c r="W3435" i="26"/>
  <c r="X3434" i="26"/>
  <c r="W3434" i="26"/>
  <c r="X3433" i="26"/>
  <c r="W3433" i="26"/>
  <c r="X3432" i="26"/>
  <c r="W3432" i="26"/>
  <c r="X3431" i="26"/>
  <c r="W3431" i="26"/>
  <c r="X3430" i="26"/>
  <c r="W3430" i="26"/>
  <c r="X3429" i="26"/>
  <c r="W3429" i="26"/>
  <c r="X3428" i="26"/>
  <c r="W3428" i="26"/>
  <c r="X3427" i="26"/>
  <c r="W3427" i="26"/>
  <c r="X3426" i="26"/>
  <c r="W3426" i="26"/>
  <c r="X3425" i="26"/>
  <c r="W3425" i="26"/>
  <c r="X3424" i="26"/>
  <c r="W3424" i="26"/>
  <c r="X3423" i="26"/>
  <c r="W3423" i="26"/>
  <c r="X3422" i="26"/>
  <c r="W3422" i="26"/>
  <c r="X3421" i="26"/>
  <c r="W3421" i="26"/>
  <c r="X3420" i="26"/>
  <c r="W3420" i="26"/>
  <c r="X3419" i="26"/>
  <c r="W3419" i="26"/>
  <c r="X3418" i="26"/>
  <c r="W3418" i="26"/>
  <c r="X3417" i="26"/>
  <c r="W3417" i="26"/>
  <c r="X3416" i="26"/>
  <c r="W3416" i="26"/>
  <c r="X3415" i="26"/>
  <c r="W3415" i="26"/>
  <c r="X3414" i="26"/>
  <c r="W3414" i="26"/>
  <c r="X3413" i="26"/>
  <c r="W3413" i="26"/>
  <c r="X3412" i="26"/>
  <c r="W3412" i="26"/>
  <c r="X3411" i="26"/>
  <c r="W3411" i="26"/>
  <c r="X3410" i="26"/>
  <c r="W3410" i="26"/>
  <c r="X3409" i="26"/>
  <c r="W3409" i="26"/>
  <c r="X3408" i="26"/>
  <c r="W3408" i="26"/>
  <c r="X3407" i="26"/>
  <c r="W3407" i="26"/>
  <c r="X3406" i="26"/>
  <c r="W3406" i="26"/>
  <c r="X3405" i="26"/>
  <c r="W3405" i="26"/>
  <c r="X3404" i="26"/>
  <c r="W3404" i="26"/>
  <c r="X3403" i="26"/>
  <c r="W3403" i="26"/>
  <c r="X3402" i="26"/>
  <c r="W3402" i="26"/>
  <c r="X3401" i="26"/>
  <c r="W3401" i="26"/>
  <c r="X3400" i="26"/>
  <c r="W3400" i="26"/>
  <c r="X3399" i="26"/>
  <c r="W3399" i="26"/>
  <c r="X3398" i="26"/>
  <c r="W3398" i="26"/>
  <c r="X3397" i="26"/>
  <c r="W3397" i="26"/>
  <c r="X3396" i="26"/>
  <c r="W3396" i="26"/>
  <c r="X3395" i="26"/>
  <c r="W3395" i="26"/>
  <c r="X3394" i="26"/>
  <c r="W3394" i="26"/>
  <c r="X3393" i="26"/>
  <c r="W3393" i="26"/>
  <c r="X3392" i="26"/>
  <c r="W3392" i="26"/>
  <c r="X3391" i="26"/>
  <c r="W3391" i="26"/>
  <c r="X3390" i="26"/>
  <c r="W3390" i="26"/>
  <c r="X3389" i="26"/>
  <c r="W3389" i="26"/>
  <c r="X3388" i="26"/>
  <c r="W3388" i="26"/>
  <c r="X3387" i="26"/>
  <c r="W3387" i="26"/>
  <c r="X3386" i="26"/>
  <c r="W3386" i="26"/>
  <c r="X3385" i="26"/>
  <c r="W3385" i="26"/>
  <c r="X3384" i="26"/>
  <c r="W3384" i="26"/>
  <c r="X3383" i="26"/>
  <c r="W3383" i="26"/>
  <c r="X3382" i="26"/>
  <c r="W3382" i="26"/>
  <c r="X3381" i="26"/>
  <c r="W3381" i="26"/>
  <c r="X3380" i="26"/>
  <c r="W3380" i="26"/>
  <c r="X3379" i="26"/>
  <c r="W3379" i="26"/>
  <c r="X3378" i="26"/>
  <c r="W3378" i="26"/>
  <c r="X3377" i="26"/>
  <c r="W3377" i="26"/>
  <c r="X3376" i="26"/>
  <c r="W3376" i="26"/>
  <c r="X3375" i="26"/>
  <c r="W3375" i="26"/>
  <c r="X3374" i="26"/>
  <c r="W3374" i="26"/>
  <c r="X3373" i="26"/>
  <c r="W3373" i="26"/>
  <c r="X3372" i="26"/>
  <c r="W3372" i="26"/>
  <c r="X3371" i="26"/>
  <c r="W3371" i="26"/>
  <c r="X3370" i="26"/>
  <c r="W3370" i="26"/>
  <c r="X3369" i="26"/>
  <c r="W3369" i="26"/>
  <c r="X3368" i="26"/>
  <c r="P3369" i="26" s="1"/>
  <c r="W3368" i="26"/>
  <c r="X3367" i="26"/>
  <c r="W3367" i="26"/>
  <c r="X3366" i="26"/>
  <c r="W3366" i="26"/>
  <c r="X3365" i="26"/>
  <c r="W3365" i="26"/>
  <c r="X3364" i="26"/>
  <c r="W3364" i="26"/>
  <c r="X3363" i="26"/>
  <c r="W3363" i="26"/>
  <c r="X3362" i="26"/>
  <c r="W3362" i="26"/>
  <c r="X3361" i="26"/>
  <c r="W3361" i="26"/>
  <c r="X3360" i="26"/>
  <c r="W3360" i="26"/>
  <c r="X3359" i="26"/>
  <c r="W3359" i="26"/>
  <c r="X3358" i="26"/>
  <c r="W3358" i="26"/>
  <c r="X3357" i="26"/>
  <c r="W3357" i="26"/>
  <c r="X3356" i="26"/>
  <c r="W3356" i="26"/>
  <c r="X3355" i="26"/>
  <c r="W3355" i="26"/>
  <c r="X3354" i="26"/>
  <c r="P3355" i="26" s="1"/>
  <c r="W3354" i="26"/>
  <c r="X3353" i="26"/>
  <c r="W3353" i="26"/>
  <c r="X3352" i="26"/>
  <c r="W3352" i="26"/>
  <c r="X3351" i="26"/>
  <c r="W3351" i="26"/>
  <c r="X3350" i="26"/>
  <c r="W3350" i="26"/>
  <c r="X3349" i="26"/>
  <c r="W3349" i="26"/>
  <c r="X3348" i="26"/>
  <c r="W3348" i="26"/>
  <c r="X3347" i="26"/>
  <c r="W3347" i="26"/>
  <c r="X3346" i="26"/>
  <c r="W3346" i="26"/>
  <c r="X3345" i="26"/>
  <c r="W3345" i="26"/>
  <c r="X3344" i="26"/>
  <c r="W3344" i="26"/>
  <c r="X3343" i="26"/>
  <c r="W3343" i="26"/>
  <c r="X3342" i="26"/>
  <c r="W3342" i="26"/>
  <c r="X3341" i="26"/>
  <c r="W3341" i="26"/>
  <c r="X3340" i="26"/>
  <c r="W3340" i="26"/>
  <c r="X3339" i="26"/>
  <c r="W3339" i="26"/>
  <c r="X3338" i="26"/>
  <c r="W3338" i="26"/>
  <c r="X3337" i="26"/>
  <c r="W3337" i="26"/>
  <c r="X3336" i="26"/>
  <c r="W3336" i="26"/>
  <c r="X3335" i="26"/>
  <c r="W3335" i="26"/>
  <c r="X3334" i="26"/>
  <c r="W3334" i="26"/>
  <c r="X3333" i="26"/>
  <c r="W3333" i="26"/>
  <c r="X3332" i="26"/>
  <c r="W3332" i="26"/>
  <c r="X3331" i="26"/>
  <c r="W3331" i="26"/>
  <c r="X3330" i="26"/>
  <c r="W3330" i="26"/>
  <c r="X3329" i="26"/>
  <c r="W3329" i="26"/>
  <c r="X3328" i="26"/>
  <c r="W3328" i="26"/>
  <c r="X3327" i="26"/>
  <c r="W3327" i="26"/>
  <c r="X3326" i="26"/>
  <c r="W3326" i="26"/>
  <c r="X3325" i="26"/>
  <c r="W3325" i="26"/>
  <c r="X3324" i="26"/>
  <c r="W3324" i="26"/>
  <c r="X3323" i="26"/>
  <c r="W3323" i="26"/>
  <c r="X3322" i="26"/>
  <c r="W3322" i="26"/>
  <c r="X3321" i="26"/>
  <c r="W3321" i="26"/>
  <c r="X3320" i="26"/>
  <c r="W3320" i="26"/>
  <c r="X3319" i="26"/>
  <c r="W3319" i="26"/>
  <c r="X3318" i="26"/>
  <c r="W3318" i="26"/>
  <c r="X3317" i="26"/>
  <c r="W3317" i="26"/>
  <c r="X3316" i="26"/>
  <c r="W3316" i="26"/>
  <c r="X3315" i="26"/>
  <c r="W3315" i="26"/>
  <c r="X3314" i="26"/>
  <c r="W3314" i="26"/>
  <c r="X3313" i="26"/>
  <c r="W3313" i="26"/>
  <c r="X3312" i="26"/>
  <c r="W3312" i="26"/>
  <c r="X3311" i="26"/>
  <c r="W3311" i="26"/>
  <c r="X3310" i="26"/>
  <c r="W3310" i="26"/>
  <c r="X3309" i="26"/>
  <c r="W3309" i="26"/>
  <c r="X3308" i="26"/>
  <c r="W3308" i="26"/>
  <c r="X3307" i="26"/>
  <c r="W3307" i="26"/>
  <c r="X3306" i="26"/>
  <c r="W3306" i="26"/>
  <c r="P3307" i="26" s="1"/>
  <c r="X3305" i="26"/>
  <c r="W3305" i="26"/>
  <c r="X3304" i="26"/>
  <c r="W3304" i="26"/>
  <c r="X3303" i="26"/>
  <c r="W3303" i="26"/>
  <c r="X3302" i="26"/>
  <c r="W3302" i="26"/>
  <c r="X3301" i="26"/>
  <c r="W3301" i="26"/>
  <c r="X3300" i="26"/>
  <c r="W3300" i="26"/>
  <c r="X3299" i="26"/>
  <c r="W3299" i="26"/>
  <c r="X3298" i="26"/>
  <c r="W3298" i="26"/>
  <c r="X3297" i="26"/>
  <c r="W3297" i="26"/>
  <c r="X3296" i="26"/>
  <c r="W3296" i="26"/>
  <c r="X3295" i="26"/>
  <c r="W3295" i="26"/>
  <c r="X3294" i="26"/>
  <c r="W3294" i="26"/>
  <c r="X3293" i="26"/>
  <c r="P3294" i="26" s="1"/>
  <c r="W3293" i="26"/>
  <c r="X3292" i="26"/>
  <c r="W3292" i="26"/>
  <c r="X3291" i="26"/>
  <c r="W3291" i="26"/>
  <c r="X3290" i="26"/>
  <c r="W3290" i="26"/>
  <c r="X3289" i="26"/>
  <c r="W3289" i="26"/>
  <c r="X3288" i="26"/>
  <c r="W3288" i="26"/>
  <c r="X3287" i="26"/>
  <c r="W3287" i="26"/>
  <c r="X3286" i="26"/>
  <c r="W3286" i="26"/>
  <c r="X3285" i="26"/>
  <c r="W3285" i="26"/>
  <c r="X3284" i="26"/>
  <c r="W3284" i="26"/>
  <c r="X3283" i="26"/>
  <c r="W3283" i="26"/>
  <c r="X3282" i="26"/>
  <c r="W3282" i="26"/>
  <c r="X3281" i="26"/>
  <c r="W3281" i="26"/>
  <c r="X3280" i="26"/>
  <c r="W3280" i="26"/>
  <c r="P3281" i="26" s="1"/>
  <c r="X3279" i="26"/>
  <c r="W3279" i="26"/>
  <c r="X3278" i="26"/>
  <c r="W3278" i="26"/>
  <c r="X3277" i="26"/>
  <c r="W3277" i="26"/>
  <c r="X3276" i="26"/>
  <c r="W3276" i="26"/>
  <c r="X3275" i="26"/>
  <c r="W3275" i="26"/>
  <c r="X3274" i="26"/>
  <c r="W3274" i="26"/>
  <c r="X3273" i="26"/>
  <c r="W3273" i="26"/>
  <c r="X3272" i="26"/>
  <c r="W3272" i="26"/>
  <c r="X3271" i="26"/>
  <c r="W3271" i="26"/>
  <c r="X3270" i="26"/>
  <c r="W3270" i="26"/>
  <c r="X3269" i="26"/>
  <c r="W3269" i="26"/>
  <c r="X3268" i="26"/>
  <c r="W3268" i="26"/>
  <c r="X3267" i="26"/>
  <c r="W3267" i="26"/>
  <c r="X3266" i="26"/>
  <c r="W3266" i="26"/>
  <c r="X3265" i="26"/>
  <c r="W3265" i="26"/>
  <c r="X3264" i="26"/>
  <c r="W3264" i="26"/>
  <c r="X3263" i="26"/>
  <c r="W3263" i="26"/>
  <c r="X3262" i="26"/>
  <c r="W3262" i="26"/>
  <c r="X3261" i="26"/>
  <c r="W3261" i="26"/>
  <c r="X3260" i="26"/>
  <c r="W3260" i="26"/>
  <c r="X3259" i="26"/>
  <c r="W3259" i="26"/>
  <c r="X3258" i="26"/>
  <c r="W3258" i="26"/>
  <c r="X3257" i="26"/>
  <c r="W3257" i="26"/>
  <c r="X3256" i="26"/>
  <c r="W3256" i="26"/>
  <c r="X3255" i="26"/>
  <c r="W3255" i="26"/>
  <c r="X3254" i="26"/>
  <c r="W3254" i="26"/>
  <c r="X3253" i="26"/>
  <c r="W3253" i="26"/>
  <c r="X3252" i="26"/>
  <c r="W3252" i="26"/>
  <c r="X3251" i="26"/>
  <c r="W3251" i="26"/>
  <c r="X3250" i="26"/>
  <c r="W3250" i="26"/>
  <c r="X3249" i="26"/>
  <c r="W3249" i="26"/>
  <c r="X3248" i="26"/>
  <c r="W3248" i="26"/>
  <c r="X3247" i="26"/>
  <c r="W3247" i="26"/>
  <c r="X3246" i="26"/>
  <c r="W3246" i="26"/>
  <c r="X3245" i="26"/>
  <c r="W3245" i="26"/>
  <c r="X3244" i="26"/>
  <c r="W3244" i="26"/>
  <c r="X3243" i="26"/>
  <c r="W3243" i="26"/>
  <c r="X3242" i="26"/>
  <c r="W3242" i="26"/>
  <c r="X3241" i="26"/>
  <c r="W3241" i="26"/>
  <c r="X3240" i="26"/>
  <c r="W3240" i="26"/>
  <c r="X3239" i="26"/>
  <c r="W3239" i="26"/>
  <c r="X3238" i="26"/>
  <c r="W3238" i="26"/>
  <c r="X3237" i="26"/>
  <c r="W3237" i="26"/>
  <c r="X3236" i="26"/>
  <c r="W3236" i="26"/>
  <c r="X3235" i="26"/>
  <c r="W3235" i="26"/>
  <c r="X3234" i="26"/>
  <c r="W3234" i="26"/>
  <c r="X3233" i="26"/>
  <c r="W3233" i="26"/>
  <c r="X3232" i="26"/>
  <c r="W3232" i="26"/>
  <c r="X3231" i="26"/>
  <c r="W3231" i="26"/>
  <c r="X3230" i="26"/>
  <c r="W3230" i="26"/>
  <c r="X3229" i="26"/>
  <c r="W3229" i="26"/>
  <c r="X3228" i="26"/>
  <c r="W3228" i="26"/>
  <c r="X3227" i="26"/>
  <c r="W3227" i="26"/>
  <c r="X3226" i="26"/>
  <c r="W3226" i="26"/>
  <c r="X3225" i="26"/>
  <c r="W3225" i="26"/>
  <c r="X3224" i="26"/>
  <c r="W3224" i="26"/>
  <c r="X3223" i="26"/>
  <c r="W3223" i="26"/>
  <c r="X3222" i="26"/>
  <c r="W3222" i="26"/>
  <c r="X3221" i="26"/>
  <c r="W3221" i="26"/>
  <c r="X3220" i="26"/>
  <c r="W3220" i="26"/>
  <c r="X3219" i="26"/>
  <c r="W3219" i="26"/>
  <c r="X3218" i="26"/>
  <c r="W3218" i="26"/>
  <c r="X3217" i="26"/>
  <c r="W3217" i="26"/>
  <c r="X3216" i="26"/>
  <c r="W3216" i="26"/>
  <c r="X3215" i="26"/>
  <c r="W3215" i="26"/>
  <c r="X3214" i="26"/>
  <c r="W3214" i="26"/>
  <c r="X3213" i="26"/>
  <c r="W3213" i="26"/>
  <c r="X3212" i="26"/>
  <c r="W3212" i="26"/>
  <c r="X3211" i="26"/>
  <c r="W3211" i="26"/>
  <c r="X3210" i="26"/>
  <c r="W3210" i="26"/>
  <c r="X3209" i="26"/>
  <c r="W3209" i="26"/>
  <c r="X3208" i="26"/>
  <c r="W3208" i="26"/>
  <c r="X3207" i="26"/>
  <c r="W3207" i="26"/>
  <c r="X3206" i="26"/>
  <c r="W3206" i="26"/>
  <c r="X3205" i="26"/>
  <c r="W3205" i="26"/>
  <c r="X3204" i="26"/>
  <c r="W3204" i="26"/>
  <c r="X3203" i="26"/>
  <c r="W3203" i="26"/>
  <c r="X3202" i="26"/>
  <c r="W3202" i="26"/>
  <c r="X3201" i="26"/>
  <c r="W3201" i="26"/>
  <c r="X3200" i="26"/>
  <c r="W3200" i="26"/>
  <c r="X3199" i="26"/>
  <c r="W3199" i="26"/>
  <c r="X3198" i="26"/>
  <c r="W3198" i="26"/>
  <c r="X3197" i="26"/>
  <c r="W3197" i="26"/>
  <c r="X3196" i="26"/>
  <c r="W3196" i="26"/>
  <c r="X3195" i="26"/>
  <c r="W3195" i="26"/>
  <c r="X3194" i="26"/>
  <c r="W3194" i="26"/>
  <c r="X3193" i="26"/>
  <c r="W3193" i="26"/>
  <c r="X3192" i="26"/>
  <c r="W3192" i="26"/>
  <c r="X3191" i="26"/>
  <c r="W3191" i="26"/>
  <c r="X3190" i="26"/>
  <c r="W3190" i="26"/>
  <c r="X3189" i="26"/>
  <c r="W3189" i="26"/>
  <c r="X3188" i="26"/>
  <c r="W3188" i="26"/>
  <c r="X3187" i="26"/>
  <c r="W3187" i="26"/>
  <c r="X3186" i="26"/>
  <c r="W3186" i="26"/>
  <c r="X3185" i="26"/>
  <c r="W3185" i="26"/>
  <c r="X3184" i="26"/>
  <c r="W3184" i="26"/>
  <c r="X3183" i="26"/>
  <c r="W3183" i="26"/>
  <c r="X3182" i="26"/>
  <c r="W3182" i="26"/>
  <c r="X3181" i="26"/>
  <c r="W3181" i="26"/>
  <c r="X3180" i="26"/>
  <c r="W3180" i="26"/>
  <c r="X3179" i="26"/>
  <c r="W3179" i="26"/>
  <c r="X3178" i="26"/>
  <c r="W3178" i="26"/>
  <c r="X3177" i="26"/>
  <c r="W3177" i="26"/>
  <c r="X3176" i="26"/>
  <c r="W3176" i="26"/>
  <c r="X3175" i="26"/>
  <c r="W3175" i="26"/>
  <c r="X3174" i="26"/>
  <c r="W3174" i="26"/>
  <c r="X3173" i="26"/>
  <c r="W3173" i="26"/>
  <c r="X3172" i="26"/>
  <c r="W3172" i="26"/>
  <c r="X3171" i="26"/>
  <c r="W3171" i="26"/>
  <c r="X3170" i="26"/>
  <c r="W3170" i="26"/>
  <c r="X3169" i="26"/>
  <c r="W3169" i="26"/>
  <c r="X3168" i="26"/>
  <c r="W3168" i="26"/>
  <c r="X3167" i="26"/>
  <c r="W3167" i="26"/>
  <c r="X3166" i="26"/>
  <c r="W3166" i="26"/>
  <c r="X3165" i="26"/>
  <c r="W3165" i="26"/>
  <c r="X3164" i="26"/>
  <c r="W3164" i="26"/>
  <c r="X3163" i="26"/>
  <c r="W3163" i="26"/>
  <c r="X3162" i="26"/>
  <c r="W3162" i="26"/>
  <c r="X3161" i="26"/>
  <c r="W3161" i="26"/>
  <c r="X3160" i="26"/>
  <c r="W3160" i="26"/>
  <c r="X3159" i="26"/>
  <c r="W3159" i="26"/>
  <c r="X3158" i="26"/>
  <c r="W3158" i="26"/>
  <c r="X3157" i="26"/>
  <c r="W3157" i="26"/>
  <c r="X3156" i="26"/>
  <c r="W3156" i="26"/>
  <c r="X3155" i="26"/>
  <c r="W3155" i="26"/>
  <c r="X3154" i="26"/>
  <c r="W3154" i="26"/>
  <c r="X3153" i="26"/>
  <c r="W3153" i="26"/>
  <c r="X3152" i="26"/>
  <c r="W3152" i="26"/>
  <c r="X3151" i="26"/>
  <c r="W3151" i="26"/>
  <c r="X3150" i="26"/>
  <c r="W3150" i="26"/>
  <c r="X3149" i="26"/>
  <c r="W3149" i="26"/>
  <c r="X3148" i="26"/>
  <c r="W3148" i="26"/>
  <c r="X3147" i="26"/>
  <c r="W3147" i="26"/>
  <c r="X3146" i="26"/>
  <c r="W3146" i="26"/>
  <c r="X3145" i="26"/>
  <c r="W3145" i="26"/>
  <c r="X3144" i="26"/>
  <c r="W3144" i="26"/>
  <c r="X3143" i="26"/>
  <c r="W3143" i="26"/>
  <c r="X3142" i="26"/>
  <c r="W3142" i="26"/>
  <c r="X3141" i="26"/>
  <c r="W3141" i="26"/>
  <c r="X3140" i="26"/>
  <c r="W3140" i="26"/>
  <c r="X3139" i="26"/>
  <c r="W3139" i="26"/>
  <c r="X3138" i="26"/>
  <c r="W3138" i="26"/>
  <c r="X3137" i="26"/>
  <c r="W3137" i="26"/>
  <c r="X3136" i="26"/>
  <c r="W3136" i="26"/>
  <c r="X3135" i="26"/>
  <c r="W3135" i="26"/>
  <c r="X3134" i="26"/>
  <c r="W3134" i="26"/>
  <c r="X3133" i="26"/>
  <c r="W3133" i="26"/>
  <c r="X3132" i="26"/>
  <c r="W3132" i="26"/>
  <c r="X3131" i="26"/>
  <c r="W3131" i="26"/>
  <c r="X3130" i="26"/>
  <c r="W3130" i="26"/>
  <c r="X3129" i="26"/>
  <c r="W3129" i="26"/>
  <c r="X3128" i="26"/>
  <c r="W3128" i="26"/>
  <c r="X3127" i="26"/>
  <c r="W3127" i="26"/>
  <c r="X3126" i="26"/>
  <c r="W3126" i="26"/>
  <c r="X3125" i="26"/>
  <c r="W3125" i="26"/>
  <c r="X3124" i="26"/>
  <c r="W3124" i="26"/>
  <c r="P3125" i="26" s="1"/>
  <c r="X3123" i="26"/>
  <c r="W3123" i="26"/>
  <c r="X3122" i="26"/>
  <c r="W3122" i="26"/>
  <c r="X3121" i="26"/>
  <c r="W3121" i="26"/>
  <c r="X3120" i="26"/>
  <c r="W3120" i="26"/>
  <c r="X3119" i="26"/>
  <c r="W3119" i="26"/>
  <c r="X3118" i="26"/>
  <c r="W3118" i="26"/>
  <c r="X3117" i="26"/>
  <c r="W3117" i="26"/>
  <c r="X3116" i="26"/>
  <c r="W3116" i="26"/>
  <c r="X3115" i="26"/>
  <c r="W3115" i="26"/>
  <c r="X3114" i="26"/>
  <c r="W3114" i="26"/>
  <c r="X3113" i="26"/>
  <c r="W3113" i="26"/>
  <c r="X3112" i="26"/>
  <c r="W3112" i="26"/>
  <c r="X3111" i="26"/>
  <c r="W3111" i="26"/>
  <c r="X3110" i="26"/>
  <c r="W3110" i="26"/>
  <c r="X3109" i="26"/>
  <c r="W3109" i="26"/>
  <c r="X3108" i="26"/>
  <c r="W3108" i="26"/>
  <c r="X3107" i="26"/>
  <c r="W3107" i="26"/>
  <c r="X3106" i="26"/>
  <c r="W3106" i="26"/>
  <c r="X3105" i="26"/>
  <c r="W3105" i="26"/>
  <c r="X3104" i="26"/>
  <c r="W3104" i="26"/>
  <c r="X3103" i="26"/>
  <c r="W3103" i="26"/>
  <c r="X3102" i="26"/>
  <c r="W3102" i="26"/>
  <c r="X3101" i="26"/>
  <c r="W3101" i="26"/>
  <c r="X3100" i="26"/>
  <c r="W3100" i="26"/>
  <c r="X3099" i="26"/>
  <c r="W3099" i="26"/>
  <c r="X3098" i="26"/>
  <c r="W3098" i="26"/>
  <c r="X3097" i="26"/>
  <c r="W3097" i="26"/>
  <c r="X3096" i="26"/>
  <c r="W3096" i="26"/>
  <c r="X3095" i="26"/>
  <c r="W3095" i="26"/>
  <c r="X3094" i="26"/>
  <c r="W3094" i="26"/>
  <c r="X3093" i="26"/>
  <c r="W3093" i="26"/>
  <c r="X3092" i="26"/>
  <c r="W3092" i="26"/>
  <c r="X3091" i="26"/>
  <c r="W3091" i="26"/>
  <c r="X3090" i="26"/>
  <c r="W3090" i="26"/>
  <c r="X3089" i="26"/>
  <c r="W3089" i="26"/>
  <c r="X3088" i="26"/>
  <c r="W3088" i="26"/>
  <c r="X3087" i="26"/>
  <c r="W3087" i="26"/>
  <c r="X3086" i="26"/>
  <c r="W3086" i="26"/>
  <c r="X3085" i="26"/>
  <c r="W3085" i="26"/>
  <c r="X3084" i="26"/>
  <c r="W3084" i="26"/>
  <c r="X3083" i="26"/>
  <c r="W3083" i="26"/>
  <c r="X3082" i="26"/>
  <c r="W3082" i="26"/>
  <c r="X3081" i="26"/>
  <c r="W3081" i="26"/>
  <c r="X3080" i="26"/>
  <c r="W3080" i="26"/>
  <c r="X3079" i="26"/>
  <c r="W3079" i="26"/>
  <c r="X3078" i="26"/>
  <c r="W3078" i="26"/>
  <c r="X3077" i="26"/>
  <c r="W3077" i="26"/>
  <c r="X3076" i="26"/>
  <c r="W3076" i="26"/>
  <c r="X3075" i="26"/>
  <c r="W3075" i="26"/>
  <c r="X3074" i="26"/>
  <c r="W3074" i="26"/>
  <c r="X3073" i="26"/>
  <c r="W3073" i="26"/>
  <c r="X3072" i="26"/>
  <c r="W3072" i="26"/>
  <c r="X3071" i="26"/>
  <c r="W3071" i="26"/>
  <c r="X3070" i="26"/>
  <c r="W3070" i="26"/>
  <c r="X3069" i="26"/>
  <c r="W3069" i="26"/>
  <c r="X3068" i="26"/>
  <c r="W3068" i="26"/>
  <c r="X3067" i="26"/>
  <c r="W3067" i="26"/>
  <c r="X3066" i="26"/>
  <c r="W3066" i="26"/>
  <c r="X3065" i="26"/>
  <c r="W3065" i="26"/>
  <c r="X3064" i="26"/>
  <c r="W3064" i="26"/>
  <c r="X3063" i="26"/>
  <c r="W3063" i="26"/>
  <c r="X3062" i="26"/>
  <c r="W3062" i="26"/>
  <c r="X3061" i="26"/>
  <c r="W3061" i="26"/>
  <c r="X3060" i="26"/>
  <c r="W3060" i="26"/>
  <c r="X3059" i="26"/>
  <c r="W3059" i="26"/>
  <c r="X3058" i="26"/>
  <c r="W3058" i="26"/>
  <c r="X3057" i="26"/>
  <c r="W3057" i="26"/>
  <c r="X3056" i="26"/>
  <c r="W3056" i="26"/>
  <c r="X3055" i="26"/>
  <c r="W3055" i="26"/>
  <c r="X3054" i="26"/>
  <c r="W3054" i="26"/>
  <c r="X3053" i="26"/>
  <c r="W3053" i="26"/>
  <c r="X3052" i="26"/>
  <c r="W3052" i="26"/>
  <c r="X3051" i="26"/>
  <c r="W3051" i="26"/>
  <c r="X3050" i="26"/>
  <c r="W3050" i="26"/>
  <c r="X3049" i="26"/>
  <c r="W3049" i="26"/>
  <c r="X3048" i="26"/>
  <c r="W3048" i="26"/>
  <c r="X3047" i="26"/>
  <c r="W3047" i="26"/>
  <c r="X3046" i="26"/>
  <c r="W3046" i="26"/>
  <c r="X3045" i="26"/>
  <c r="W3045" i="26"/>
  <c r="X3044" i="26"/>
  <c r="W3044" i="26"/>
  <c r="X3043" i="26"/>
  <c r="W3043" i="26"/>
  <c r="X3042" i="26"/>
  <c r="W3042" i="26"/>
  <c r="X3041" i="26"/>
  <c r="W3041" i="26"/>
  <c r="X3040" i="26"/>
  <c r="W3040" i="26"/>
  <c r="X3039" i="26"/>
  <c r="W3039" i="26"/>
  <c r="X3038" i="26"/>
  <c r="W3038" i="26"/>
  <c r="X3037" i="26"/>
  <c r="W3037" i="26"/>
  <c r="X3036" i="26"/>
  <c r="W3036" i="26"/>
  <c r="X3035" i="26"/>
  <c r="W3035" i="26"/>
  <c r="X3034" i="26"/>
  <c r="W3034" i="26"/>
  <c r="X3033" i="26"/>
  <c r="W3033" i="26"/>
  <c r="X3032" i="26"/>
  <c r="W3032" i="26"/>
  <c r="X3031" i="26"/>
  <c r="W3031" i="26"/>
  <c r="X3030" i="26"/>
  <c r="W3030" i="26"/>
  <c r="X3029" i="26"/>
  <c r="W3029" i="26"/>
  <c r="X3028" i="26"/>
  <c r="W3028" i="26"/>
  <c r="X3027" i="26"/>
  <c r="W3027" i="26"/>
  <c r="X3026" i="26"/>
  <c r="W3026" i="26"/>
  <c r="X3025" i="26"/>
  <c r="W3025" i="26"/>
  <c r="X3024" i="26"/>
  <c r="W3024" i="26"/>
  <c r="X3023" i="26"/>
  <c r="W3023" i="26"/>
  <c r="X3022" i="26"/>
  <c r="W3022" i="26"/>
  <c r="X3021" i="26"/>
  <c r="W3021" i="26"/>
  <c r="X3020" i="26"/>
  <c r="W3020" i="26"/>
  <c r="X3019" i="26"/>
  <c r="W3019" i="26"/>
  <c r="X3018" i="26"/>
  <c r="W3018" i="26"/>
  <c r="X3017" i="26"/>
  <c r="W3017" i="26"/>
  <c r="X3016" i="26"/>
  <c r="W3016" i="26"/>
  <c r="X3015" i="26"/>
  <c r="W3015" i="26"/>
  <c r="X3014" i="26"/>
  <c r="W3014" i="26"/>
  <c r="X3013" i="26"/>
  <c r="W3013" i="26"/>
  <c r="X3012" i="26"/>
  <c r="W3012" i="26"/>
  <c r="P3013" i="26" s="1"/>
  <c r="X3011" i="26"/>
  <c r="W3011" i="26"/>
  <c r="X3010" i="26"/>
  <c r="W3010" i="26"/>
  <c r="X3009" i="26"/>
  <c r="W3009" i="26"/>
  <c r="X3008" i="26"/>
  <c r="W3008" i="26"/>
  <c r="X3007" i="26"/>
  <c r="W3007" i="26"/>
  <c r="X3006" i="26"/>
  <c r="W3006" i="26"/>
  <c r="X3005" i="26"/>
  <c r="W3005" i="26"/>
  <c r="X3004" i="26"/>
  <c r="W3004" i="26"/>
  <c r="X3003" i="26"/>
  <c r="W3003" i="26"/>
  <c r="X3002" i="26"/>
  <c r="W3002" i="26"/>
  <c r="X3001" i="26"/>
  <c r="W3001" i="26"/>
  <c r="X3000" i="26"/>
  <c r="W3000" i="26"/>
  <c r="X2999" i="26"/>
  <c r="W2999" i="26"/>
  <c r="X2998" i="26"/>
  <c r="W2998" i="26"/>
  <c r="X2997" i="26"/>
  <c r="P2998" i="26" s="1"/>
  <c r="W2997" i="26"/>
  <c r="X2996" i="26"/>
  <c r="W2996" i="26"/>
  <c r="X2995" i="26"/>
  <c r="W2995" i="26"/>
  <c r="X2994" i="26"/>
  <c r="W2994" i="26"/>
  <c r="X2993" i="26"/>
  <c r="W2993" i="26"/>
  <c r="X2992" i="26"/>
  <c r="W2992" i="26"/>
  <c r="X2991" i="26"/>
  <c r="W2991" i="26"/>
  <c r="X2990" i="26"/>
  <c r="W2990" i="26"/>
  <c r="X2989" i="26"/>
  <c r="W2989" i="26"/>
  <c r="X2988" i="26"/>
  <c r="W2988" i="26"/>
  <c r="X2987" i="26"/>
  <c r="W2987" i="26"/>
  <c r="X2986" i="26"/>
  <c r="W2986" i="26"/>
  <c r="X2985" i="26"/>
  <c r="W2985" i="26"/>
  <c r="X2984" i="26"/>
  <c r="W2984" i="26"/>
  <c r="X2983" i="26"/>
  <c r="W2983" i="26"/>
  <c r="W2982" i="26"/>
  <c r="X2981" i="26"/>
  <c r="W2981" i="26"/>
  <c r="X2980" i="26"/>
  <c r="W2980" i="26"/>
  <c r="P4504" i="26"/>
  <c r="L26" i="26" s="1"/>
  <c r="G45" i="1" s="1"/>
  <c r="P112" i="27"/>
  <c r="P86" i="27"/>
  <c r="P78" i="27"/>
  <c r="P10" i="27"/>
  <c r="P36" i="27"/>
  <c r="P50" i="27"/>
  <c r="DN29135" i="26"/>
  <c r="DK29135" i="26" s="1"/>
  <c r="DM29135" i="26"/>
  <c r="DN29134" i="26"/>
  <c r="DM29134" i="26"/>
  <c r="DK29134" i="26" s="1"/>
  <c r="DN29133" i="26"/>
  <c r="DM29133" i="26"/>
  <c r="DN29132" i="26"/>
  <c r="DK29132" i="26" s="1"/>
  <c r="DM29132" i="26"/>
  <c r="DN29131" i="26"/>
  <c r="DM29131" i="26"/>
  <c r="DK29131" i="26" s="1"/>
  <c r="DN29130" i="26"/>
  <c r="DM29130" i="26"/>
  <c r="DK29130" i="26" s="1"/>
  <c r="DN29129" i="26"/>
  <c r="DM29129" i="26"/>
  <c r="DN29128" i="26"/>
  <c r="DM29128" i="26"/>
  <c r="DK29128" i="26" s="1"/>
  <c r="DN29127" i="26"/>
  <c r="DK29127" i="26" s="1"/>
  <c r="DM29127" i="26"/>
  <c r="DN29126" i="26"/>
  <c r="DM29126" i="26"/>
  <c r="DN29125" i="26"/>
  <c r="DK29125" i="26" s="1"/>
  <c r="DM29125" i="26"/>
  <c r="DN29124" i="26"/>
  <c r="DK29124" i="26" s="1"/>
  <c r="DM29124" i="26"/>
  <c r="DN29123" i="26"/>
  <c r="DM29123" i="26"/>
  <c r="DK29123" i="26" s="1"/>
  <c r="DN29122" i="26"/>
  <c r="DM29122" i="26"/>
  <c r="DN29121" i="26"/>
  <c r="DK29121" i="26" s="1"/>
  <c r="DM29121" i="26"/>
  <c r="DN29120" i="26"/>
  <c r="DM29120" i="26"/>
  <c r="DK29120" i="26" s="1"/>
  <c r="DN29119" i="26"/>
  <c r="DK29119" i="26" s="1"/>
  <c r="DM29119" i="26"/>
  <c r="DN29118" i="26"/>
  <c r="DM29118" i="26"/>
  <c r="DN29117" i="26"/>
  <c r="DM29117" i="26"/>
  <c r="DN29116" i="26"/>
  <c r="DK29116" i="26" s="1"/>
  <c r="DM29116" i="26"/>
  <c r="DN29115" i="26"/>
  <c r="DM29115" i="26"/>
  <c r="DK29115" i="26" s="1"/>
  <c r="DN29114" i="26"/>
  <c r="DM29114" i="26"/>
  <c r="DK29114" i="26" s="1"/>
  <c r="DN29113" i="26"/>
  <c r="DK29113" i="26" s="1"/>
  <c r="DM29113" i="26"/>
  <c r="DN29112" i="26"/>
  <c r="DM29112" i="26"/>
  <c r="DN29111" i="26"/>
  <c r="DM29111" i="26"/>
  <c r="DK29111" i="26" s="1"/>
  <c r="DN29110" i="26"/>
  <c r="DK29110" i="26" s="1"/>
  <c r="DM29110" i="26"/>
  <c r="DN29109" i="26"/>
  <c r="DM29109" i="26"/>
  <c r="DK29109" i="26" s="1"/>
  <c r="DN29108" i="26"/>
  <c r="DM29108" i="26"/>
  <c r="DK29108" i="26" s="1"/>
  <c r="DN29107" i="26"/>
  <c r="DK29107" i="26" s="1"/>
  <c r="DM29107" i="26"/>
  <c r="DN29106" i="26"/>
  <c r="DM29106" i="26"/>
  <c r="DN29105" i="26"/>
  <c r="DM29105" i="26"/>
  <c r="DK29105" i="26" s="1"/>
  <c r="DN29104" i="26"/>
  <c r="DM29104" i="26"/>
  <c r="DN29103" i="26"/>
  <c r="DM29103" i="26"/>
  <c r="DN29102" i="26"/>
  <c r="DM29102" i="26"/>
  <c r="DK29102" i="26"/>
  <c r="DN29101" i="26"/>
  <c r="DM29101" i="26"/>
  <c r="DN29100" i="26"/>
  <c r="DM29100" i="26"/>
  <c r="DN29099" i="26"/>
  <c r="DM29099" i="26"/>
  <c r="DK29099" i="26" s="1"/>
  <c r="DN29098" i="26"/>
  <c r="DM29098" i="26"/>
  <c r="DK29098" i="26" s="1"/>
  <c r="DN29097" i="26"/>
  <c r="DM29097" i="26"/>
  <c r="DN29096" i="26"/>
  <c r="DM29096" i="26"/>
  <c r="DK29096" i="26" s="1"/>
  <c r="DN29095" i="26"/>
  <c r="DM29095" i="26"/>
  <c r="DK29095" i="26" s="1"/>
  <c r="DN29094" i="26"/>
  <c r="DM29094" i="26"/>
  <c r="DN29093" i="26"/>
  <c r="DK29093" i="26" s="1"/>
  <c r="DM29093" i="26"/>
  <c r="DN29092" i="26"/>
  <c r="DM29092" i="26"/>
  <c r="DK29092" i="26" s="1"/>
  <c r="DN29091" i="26"/>
  <c r="DM29091" i="26"/>
  <c r="DN29090" i="26"/>
  <c r="DM29090" i="26"/>
  <c r="DK29090" i="26"/>
  <c r="DN29089" i="26"/>
  <c r="DM29089" i="26"/>
  <c r="DK29089" i="26" s="1"/>
  <c r="DN29088" i="26"/>
  <c r="DM29088" i="26"/>
  <c r="DN29087" i="26"/>
  <c r="DM29087" i="26"/>
  <c r="DK29087" i="26" s="1"/>
  <c r="DN29086" i="26"/>
  <c r="DM29086" i="26"/>
  <c r="DN29085" i="26"/>
  <c r="DM29085" i="26"/>
  <c r="DK29085" i="26"/>
  <c r="DN29084" i="26"/>
  <c r="DK29084" i="26"/>
  <c r="DM29084" i="26"/>
  <c r="DN29083" i="26"/>
  <c r="DM29083" i="26"/>
  <c r="DN29082" i="26"/>
  <c r="DM29082" i="26"/>
  <c r="DN29081" i="26"/>
  <c r="DM29081" i="26"/>
  <c r="DN29080" i="26"/>
  <c r="DM29080" i="26"/>
  <c r="DK29080" i="26" s="1"/>
  <c r="DN29079" i="26"/>
  <c r="DM29079" i="26"/>
  <c r="DK29079" i="26"/>
  <c r="DN29078" i="26"/>
  <c r="DM29078" i="26"/>
  <c r="DK29078" i="26" s="1"/>
  <c r="DN29077" i="26"/>
  <c r="DM29077" i="26"/>
  <c r="DN29076" i="26"/>
  <c r="DM29076" i="26"/>
  <c r="DN29075" i="26"/>
  <c r="DM29075" i="26"/>
  <c r="DK29075" i="26" s="1"/>
  <c r="DN29074" i="26"/>
  <c r="DM29074" i="26"/>
  <c r="DK29074" i="26" s="1"/>
  <c r="DN29073" i="26"/>
  <c r="DM29073" i="26"/>
  <c r="DN29072" i="26"/>
  <c r="DM29072" i="26"/>
  <c r="DK29072" i="26" s="1"/>
  <c r="DN29071" i="26"/>
  <c r="DM29071" i="26"/>
  <c r="DK29071" i="26" s="1"/>
  <c r="DN29070" i="26"/>
  <c r="DM29070" i="26"/>
  <c r="DK29070" i="26"/>
  <c r="DN29069" i="26"/>
  <c r="DM29069" i="26"/>
  <c r="DK29069" i="26" s="1"/>
  <c r="DN29068" i="26"/>
  <c r="DK29068" i="26" s="1"/>
  <c r="DM29068" i="26"/>
  <c r="DN29067" i="26"/>
  <c r="DM29067" i="26"/>
  <c r="DK29067" i="26" s="1"/>
  <c r="DN29066" i="26"/>
  <c r="DK29066" i="26" s="1"/>
  <c r="DM29066" i="26"/>
  <c r="DN29065" i="26"/>
  <c r="DM29065" i="26"/>
  <c r="DK29065" i="26" s="1"/>
  <c r="DN29064" i="26"/>
  <c r="DM29064" i="26"/>
  <c r="DK29064" i="26" s="1"/>
  <c r="DN29063" i="26"/>
  <c r="DM29063" i="26"/>
  <c r="DK29063" i="26"/>
  <c r="DN29062" i="26"/>
  <c r="DM29062" i="26"/>
  <c r="DK29062" i="26"/>
  <c r="DN29061" i="26"/>
  <c r="DM29061" i="26"/>
  <c r="DK29061" i="26" s="1"/>
  <c r="DN29060" i="26"/>
  <c r="DM29060" i="26"/>
  <c r="DK29060" i="26" s="1"/>
  <c r="DN29059" i="26"/>
  <c r="DM29059" i="26"/>
  <c r="DN29058" i="26"/>
  <c r="DM29058" i="26"/>
  <c r="DK29058" i="26" s="1"/>
  <c r="DN29057" i="26"/>
  <c r="DK29057" i="26" s="1"/>
  <c r="DM29057" i="26"/>
  <c r="DN29056" i="26"/>
  <c r="DM29056" i="26"/>
  <c r="DN29055" i="26"/>
  <c r="DM29055" i="26"/>
  <c r="DK29055" i="26" s="1"/>
  <c r="DN29054" i="26"/>
  <c r="DM29054" i="26"/>
  <c r="DK29054" i="26" s="1"/>
  <c r="DN29053" i="26"/>
  <c r="DM29053" i="26"/>
  <c r="DK29053" i="26" s="1"/>
  <c r="DN29052" i="26"/>
  <c r="DK29052" i="26" s="1"/>
  <c r="DM29052" i="26"/>
  <c r="DN29051" i="26"/>
  <c r="DM29051" i="26"/>
  <c r="DK29051" i="26" s="1"/>
  <c r="DN29050" i="26"/>
  <c r="DM29050" i="26"/>
  <c r="DN29049" i="26"/>
  <c r="DM29049" i="26"/>
  <c r="DK29049" i="26" s="1"/>
  <c r="DN29048" i="26"/>
  <c r="DK29048" i="26" s="1"/>
  <c r="DM29048" i="26"/>
  <c r="DN29047" i="26"/>
  <c r="DM29047" i="26"/>
  <c r="DK29047" i="26"/>
  <c r="DN29046" i="26"/>
  <c r="DM29046" i="26"/>
  <c r="DN29045" i="26"/>
  <c r="DM29045" i="26"/>
  <c r="DK29045" i="26" s="1"/>
  <c r="DN29044" i="26"/>
  <c r="DM29044" i="26"/>
  <c r="DN29043" i="26"/>
  <c r="DK29043" i="26" s="1"/>
  <c r="DM29043" i="26"/>
  <c r="DN29042" i="26"/>
  <c r="DK29042" i="26" s="1"/>
  <c r="DM29042" i="26"/>
  <c r="DN29041" i="26"/>
  <c r="DM29041" i="26"/>
  <c r="DK29041" i="26"/>
  <c r="DN29040" i="26"/>
  <c r="DM29040" i="26"/>
  <c r="DK29040" i="26"/>
  <c r="DN29039" i="26"/>
  <c r="DM29039" i="26"/>
  <c r="DN29038" i="26"/>
  <c r="DM29038" i="26"/>
  <c r="DK29038" i="26"/>
  <c r="DN29037" i="26"/>
  <c r="DM29037" i="26"/>
  <c r="DN29036" i="26"/>
  <c r="DM29036" i="26"/>
  <c r="DN29035" i="26"/>
  <c r="DM29035" i="26"/>
  <c r="DN29034" i="26"/>
  <c r="DM29034" i="26"/>
  <c r="DK29034" i="26" s="1"/>
  <c r="DN29033" i="26"/>
  <c r="DM29033" i="26"/>
  <c r="DN29032" i="26"/>
  <c r="DM29032" i="26"/>
  <c r="DK29032" i="26"/>
  <c r="DN29031" i="26"/>
  <c r="DM29031" i="26"/>
  <c r="DK29031" i="26" s="1"/>
  <c r="DN29030" i="26"/>
  <c r="DM29030" i="26"/>
  <c r="DN29029" i="26"/>
  <c r="DM29029" i="26"/>
  <c r="DK29029" i="26" s="1"/>
  <c r="DN29028" i="26"/>
  <c r="DM29028" i="26"/>
  <c r="DK29028" i="26" s="1"/>
  <c r="DN29027" i="26"/>
  <c r="DM29027" i="26"/>
  <c r="DK29027" i="26" s="1"/>
  <c r="DN29026" i="26"/>
  <c r="DK29026" i="26" s="1"/>
  <c r="DM29026" i="26"/>
  <c r="DN29025" i="26"/>
  <c r="DM29025" i="26"/>
  <c r="DK29025" i="26" s="1"/>
  <c r="DN29024" i="26"/>
  <c r="DM29024" i="26"/>
  <c r="DK29024" i="26" s="1"/>
  <c r="DN29023" i="26"/>
  <c r="DM29023" i="26"/>
  <c r="DN29022" i="26"/>
  <c r="DK29022" i="26" s="1"/>
  <c r="DM29022" i="26"/>
  <c r="DN29021" i="26"/>
  <c r="DM29021" i="26"/>
  <c r="DN29020" i="26"/>
  <c r="DM29020" i="26"/>
  <c r="DK29020" i="26" s="1"/>
  <c r="DN29019" i="26"/>
  <c r="DM29019" i="26"/>
  <c r="DK29019" i="26" s="1"/>
  <c r="DN29018" i="26"/>
  <c r="DM29018" i="26"/>
  <c r="DN29017" i="26"/>
  <c r="DM29017" i="26"/>
  <c r="DK29017" i="26" s="1"/>
  <c r="DN29016" i="26"/>
  <c r="DK29016" i="26" s="1"/>
  <c r="DM29016" i="26"/>
  <c r="DN29015" i="26"/>
  <c r="DM29015" i="26"/>
  <c r="DN29014" i="26"/>
  <c r="DM29014" i="26"/>
  <c r="DK29014" i="26" s="1"/>
  <c r="DN29013" i="26"/>
  <c r="DM29013" i="26"/>
  <c r="DN29012" i="26"/>
  <c r="DM29012" i="26"/>
  <c r="DK29012" i="26"/>
  <c r="DN29011" i="26"/>
  <c r="DM29011" i="26"/>
  <c r="DK29011" i="26" s="1"/>
  <c r="DN29010" i="26"/>
  <c r="DK29010" i="26" s="1"/>
  <c r="DM29010" i="26"/>
  <c r="DN29009" i="26"/>
  <c r="DM29009" i="26"/>
  <c r="DK29009" i="26" s="1"/>
  <c r="DN29008" i="26"/>
  <c r="DM29008" i="26"/>
  <c r="DN29007" i="26"/>
  <c r="DM29007" i="26"/>
  <c r="DN29006" i="26"/>
  <c r="DM29006" i="26"/>
  <c r="DN29005" i="26"/>
  <c r="DM29005" i="26"/>
  <c r="DN29004" i="26"/>
  <c r="DK29004" i="26" s="1"/>
  <c r="DM29004" i="26"/>
  <c r="DN29003" i="26"/>
  <c r="DM29003" i="26"/>
  <c r="DN29002" i="26"/>
  <c r="DM29002" i="26"/>
  <c r="DK29002" i="26" s="1"/>
  <c r="DN29001" i="26"/>
  <c r="DM29001" i="26"/>
  <c r="DN29000" i="26"/>
  <c r="DM29000" i="26"/>
  <c r="DK29000" i="26" s="1"/>
  <c r="DN28999" i="26"/>
  <c r="DK28999" i="26" s="1"/>
  <c r="DM28999" i="26"/>
  <c r="DN28998" i="26"/>
  <c r="DM28998" i="26"/>
  <c r="DK28998" i="26" s="1"/>
  <c r="DN28997" i="26"/>
  <c r="DM28997" i="26"/>
  <c r="DK28997" i="26"/>
  <c r="DN28996" i="26"/>
  <c r="DM28996" i="26"/>
  <c r="DK28996" i="26" s="1"/>
  <c r="DN28995" i="26"/>
  <c r="DM28995" i="26"/>
  <c r="DK28995" i="26" s="1"/>
  <c r="DN28994" i="26"/>
  <c r="DM28994" i="26"/>
  <c r="DN28993" i="26"/>
  <c r="DK28993" i="26" s="1"/>
  <c r="DM28993" i="26"/>
  <c r="DN28992" i="26"/>
  <c r="DM28992" i="26"/>
  <c r="DK28992" i="26" s="1"/>
  <c r="DN28991" i="26"/>
  <c r="DM28991" i="26"/>
  <c r="DN28990" i="26"/>
  <c r="DM28990" i="26"/>
  <c r="DN28989" i="26"/>
  <c r="DK28989" i="26" s="1"/>
  <c r="DM28989" i="26"/>
  <c r="DN28988" i="26"/>
  <c r="DM28988" i="26"/>
  <c r="DN28987" i="26"/>
  <c r="DM28987" i="26"/>
  <c r="DN28986" i="26"/>
  <c r="DM28986" i="26"/>
  <c r="DN28985" i="26"/>
  <c r="DM28985" i="26"/>
  <c r="DK28985" i="26" s="1"/>
  <c r="DN28984" i="26"/>
  <c r="DM28984" i="26"/>
  <c r="DK28984" i="26"/>
  <c r="DN28983" i="26"/>
  <c r="DM28983" i="26"/>
  <c r="DK28983" i="26" s="1"/>
  <c r="DN28982" i="26"/>
  <c r="DM28982" i="26"/>
  <c r="DK28982" i="26" s="1"/>
  <c r="DN28981" i="26"/>
  <c r="DM28981" i="26"/>
  <c r="DN28980" i="26"/>
  <c r="DM28980" i="26"/>
  <c r="DK28980" i="26" s="1"/>
  <c r="DN28979" i="26"/>
  <c r="DM28979" i="26"/>
  <c r="DK28979" i="26" s="1"/>
  <c r="DN28978" i="26"/>
  <c r="DM28978" i="26"/>
  <c r="DN28977" i="26"/>
  <c r="DM28977" i="26"/>
  <c r="DN28976" i="26"/>
  <c r="DM28976" i="26"/>
  <c r="DN28975" i="26"/>
  <c r="DK28975" i="26" s="1"/>
  <c r="DM28975" i="26"/>
  <c r="DN28974" i="26"/>
  <c r="DM28974" i="26"/>
  <c r="DK28974" i="26" s="1"/>
  <c r="DN28973" i="26"/>
  <c r="DM28973" i="26"/>
  <c r="DN28972" i="26"/>
  <c r="DK28972" i="26" s="1"/>
  <c r="DM28972" i="26"/>
  <c r="DN28971" i="26"/>
  <c r="DM28971" i="26"/>
  <c r="DN28970" i="26"/>
  <c r="DK28970" i="26" s="1"/>
  <c r="DM28970" i="26"/>
  <c r="DN28969" i="26"/>
  <c r="DK28969" i="26" s="1"/>
  <c r="DM28969" i="26"/>
  <c r="DN28968" i="26"/>
  <c r="DM28968" i="26"/>
  <c r="DK28968" i="26"/>
  <c r="DN28967" i="26"/>
  <c r="DM28967" i="26"/>
  <c r="DN28966" i="26"/>
  <c r="DM28966" i="26"/>
  <c r="DN28965" i="26"/>
  <c r="DM28965" i="26"/>
  <c r="DN28964" i="26"/>
  <c r="DM28964" i="26"/>
  <c r="DK28964" i="26" s="1"/>
  <c r="DN28963" i="26"/>
  <c r="DM28963" i="26"/>
  <c r="DK28963" i="26" s="1"/>
  <c r="DN28962" i="26"/>
  <c r="DM28962" i="26"/>
  <c r="DK28962" i="26" s="1"/>
  <c r="DN28961" i="26"/>
  <c r="DM28961" i="26"/>
  <c r="DN28960" i="26"/>
  <c r="DM28960" i="26"/>
  <c r="DN28959" i="26"/>
  <c r="DM28959" i="26"/>
  <c r="DK28959" i="26"/>
  <c r="DN28958" i="26"/>
  <c r="DM28958" i="26"/>
  <c r="DK28958" i="26" s="1"/>
  <c r="DN28957" i="26"/>
  <c r="DM28957" i="26"/>
  <c r="DK28957" i="26" s="1"/>
  <c r="DN28956" i="26"/>
  <c r="DM28956" i="26"/>
  <c r="DN28955" i="26"/>
  <c r="DM28955" i="26"/>
  <c r="DK28955" i="26" s="1"/>
  <c r="DN28954" i="26"/>
  <c r="DM28954" i="26"/>
  <c r="DK28954" i="26" s="1"/>
  <c r="DN28953" i="26"/>
  <c r="DM28953" i="26"/>
  <c r="DN28952" i="26"/>
  <c r="DM28952" i="26"/>
  <c r="DN28951" i="26"/>
  <c r="DK28951" i="26" s="1"/>
  <c r="DM28951" i="26"/>
  <c r="DN28950" i="26"/>
  <c r="DK28950" i="26" s="1"/>
  <c r="DM28950" i="26"/>
  <c r="DN28949" i="26"/>
  <c r="DM28949" i="26"/>
  <c r="DK28949" i="26" s="1"/>
  <c r="DN28948" i="26"/>
  <c r="DM28948" i="26"/>
  <c r="DN28947" i="26"/>
  <c r="DK28947" i="26" s="1"/>
  <c r="DM28947" i="26"/>
  <c r="DN28946" i="26"/>
  <c r="DM28946" i="26"/>
  <c r="DN28945" i="26"/>
  <c r="DM28945" i="26"/>
  <c r="DK28945" i="26" s="1"/>
  <c r="DN28944" i="26"/>
  <c r="DM28944" i="26"/>
  <c r="DK28944" i="26" s="1"/>
  <c r="DN28943" i="26"/>
  <c r="DM28943" i="26"/>
  <c r="DN28942" i="26"/>
  <c r="DM28942" i="26"/>
  <c r="DK28942" i="26" s="1"/>
  <c r="DN28941" i="26"/>
  <c r="DK28941" i="26" s="1"/>
  <c r="DM28941" i="26"/>
  <c r="DN28940" i="26"/>
  <c r="DM28940" i="26"/>
  <c r="DN28939" i="26"/>
  <c r="DM28939" i="26"/>
  <c r="DK28939" i="26" s="1"/>
  <c r="DN28938" i="26"/>
  <c r="DM28938" i="26"/>
  <c r="DN28937" i="26"/>
  <c r="DM28937" i="26"/>
  <c r="DN28936" i="26"/>
  <c r="DM28936" i="26"/>
  <c r="DK28936" i="26" s="1"/>
  <c r="DN28935" i="26"/>
  <c r="DM28935" i="26"/>
  <c r="DN28934" i="26"/>
  <c r="DK28934" i="26" s="1"/>
  <c r="DM28934" i="26"/>
  <c r="DN28933" i="26"/>
  <c r="DM28933" i="26"/>
  <c r="DK28933" i="26"/>
  <c r="DN28932" i="26"/>
  <c r="DK28932" i="26" s="1"/>
  <c r="DM28932" i="26"/>
  <c r="DN28931" i="26"/>
  <c r="DM28931" i="26"/>
  <c r="DK28931" i="26"/>
  <c r="DN28930" i="26"/>
  <c r="DK28930" i="26" s="1"/>
  <c r="DM28930" i="26"/>
  <c r="DN28929" i="26"/>
  <c r="DK28929" i="26" s="1"/>
  <c r="DM28929" i="26"/>
  <c r="DN28928" i="26"/>
  <c r="DM28928" i="26"/>
  <c r="DN28927" i="26"/>
  <c r="DK28927" i="26" s="1"/>
  <c r="DM28927" i="26"/>
  <c r="DN28926" i="26"/>
  <c r="DM28926" i="26"/>
  <c r="DN28925" i="26"/>
  <c r="DM28925" i="26"/>
  <c r="DK28925" i="26"/>
  <c r="DN28924" i="26"/>
  <c r="DM28924" i="26"/>
  <c r="DK28924" i="26"/>
  <c r="DN28923" i="26"/>
  <c r="DM28923" i="26"/>
  <c r="DN28922" i="26"/>
  <c r="DM28922" i="26"/>
  <c r="DN28921" i="26"/>
  <c r="DM28921" i="26"/>
  <c r="DN28920" i="26"/>
  <c r="DK28920" i="26" s="1"/>
  <c r="DM28920" i="26"/>
  <c r="DN28919" i="26"/>
  <c r="DM28919" i="26"/>
  <c r="DN28918" i="26"/>
  <c r="DK28918" i="26" s="1"/>
  <c r="DM28918" i="26"/>
  <c r="DN28917" i="26"/>
  <c r="DM28917" i="26"/>
  <c r="DK28917" i="26" s="1"/>
  <c r="DN28916" i="26"/>
  <c r="DM28916" i="26"/>
  <c r="DN28915" i="26"/>
  <c r="DM28915" i="26"/>
  <c r="DK28915" i="26" s="1"/>
  <c r="DN28914" i="26"/>
  <c r="DM28914" i="26"/>
  <c r="DK28914" i="26" s="1"/>
  <c r="DN28913" i="26"/>
  <c r="DM28913" i="26"/>
  <c r="DN28912" i="26"/>
  <c r="DM28912" i="26"/>
  <c r="DK28912" i="26" s="1"/>
  <c r="DN28911" i="26"/>
  <c r="DM28911" i="26"/>
  <c r="DN28910" i="26"/>
  <c r="DK28910" i="26" s="1"/>
  <c r="DM28910" i="26"/>
  <c r="DN28909" i="26"/>
  <c r="DM28909" i="26"/>
  <c r="DN28908" i="26"/>
  <c r="DK28908" i="26" s="1"/>
  <c r="DM28908" i="26"/>
  <c r="DN28907" i="26"/>
  <c r="DK28907" i="26" s="1"/>
  <c r="DM28907" i="26"/>
  <c r="DN28906" i="26"/>
  <c r="DM28906" i="26"/>
  <c r="DK28906" i="26" s="1"/>
  <c r="DN28905" i="26"/>
  <c r="DM28905" i="26"/>
  <c r="DK28905" i="26" s="1"/>
  <c r="DN28904" i="26"/>
  <c r="DK28904" i="26" s="1"/>
  <c r="DM28904" i="26"/>
  <c r="DN28903" i="26"/>
  <c r="DM28903" i="26"/>
  <c r="DN28902" i="26"/>
  <c r="DM28902" i="26"/>
  <c r="DK28902" i="26" s="1"/>
  <c r="DN28901" i="26"/>
  <c r="DK28901" i="26" s="1"/>
  <c r="DM28901" i="26"/>
  <c r="DN28900" i="26"/>
  <c r="DM28900" i="26"/>
  <c r="DK28900" i="26"/>
  <c r="DN28899" i="26"/>
  <c r="DM28899" i="26"/>
  <c r="DK28899" i="26"/>
  <c r="DN28898" i="26"/>
  <c r="DM28898" i="26"/>
  <c r="DN28897" i="26"/>
  <c r="DM28897" i="26"/>
  <c r="DN28896" i="26"/>
  <c r="DK28896" i="26" s="1"/>
  <c r="DM28896" i="26"/>
  <c r="DN28895" i="26"/>
  <c r="DK28895" i="26" s="1"/>
  <c r="DM28895" i="26"/>
  <c r="DN28894" i="26"/>
  <c r="DM28894" i="26"/>
  <c r="DK28894" i="26"/>
  <c r="DN28893" i="26"/>
  <c r="DM28893" i="26"/>
  <c r="DN28892" i="26"/>
  <c r="DK28892" i="26" s="1"/>
  <c r="DM28892" i="26"/>
  <c r="DN28891" i="26"/>
  <c r="DM28891" i="26"/>
  <c r="DK28891" i="26"/>
  <c r="DN28890" i="26"/>
  <c r="DM28890" i="26"/>
  <c r="DK28890" i="26" s="1"/>
  <c r="DN28889" i="26"/>
  <c r="DM28889" i="26"/>
  <c r="DN28888" i="26"/>
  <c r="DM28888" i="26"/>
  <c r="DK28888" i="26" s="1"/>
  <c r="DN28887" i="26"/>
  <c r="DM28887" i="26"/>
  <c r="DK28887" i="26"/>
  <c r="DN28886" i="26"/>
  <c r="DM28886" i="26"/>
  <c r="DK28886" i="26" s="1"/>
  <c r="DN28885" i="26"/>
  <c r="DM28885" i="26"/>
  <c r="DK28885" i="26" s="1"/>
  <c r="DN28884" i="26"/>
  <c r="DM28884" i="26"/>
  <c r="DN28883" i="26"/>
  <c r="DM28883" i="26"/>
  <c r="DN28882" i="26"/>
  <c r="DM28882" i="26"/>
  <c r="DK28882" i="26" s="1"/>
  <c r="DN28881" i="26"/>
  <c r="DM28881" i="26"/>
  <c r="DK28881" i="26" s="1"/>
  <c r="DN28880" i="26"/>
  <c r="DK28880" i="26"/>
  <c r="DM28880" i="26"/>
  <c r="DN28879" i="26"/>
  <c r="DM28879" i="26"/>
  <c r="DK28879" i="26" s="1"/>
  <c r="DN28878" i="26"/>
  <c r="DM28878" i="26"/>
  <c r="DK28878" i="26" s="1"/>
  <c r="DN28877" i="26"/>
  <c r="DM28877" i="26"/>
  <c r="DN28876" i="26"/>
  <c r="DK28876" i="26" s="1"/>
  <c r="DM28876" i="26"/>
  <c r="DN28875" i="26"/>
  <c r="DK28875" i="26"/>
  <c r="DM28875" i="26"/>
  <c r="DN28874" i="26"/>
  <c r="DM28874" i="26"/>
  <c r="DK28874" i="26" s="1"/>
  <c r="DN28873" i="26"/>
  <c r="DK28873" i="26" s="1"/>
  <c r="DM28873" i="26"/>
  <c r="DN28872" i="26"/>
  <c r="DM28872" i="26"/>
  <c r="DN28871" i="26"/>
  <c r="DM28871" i="26"/>
  <c r="DK28871" i="26" s="1"/>
  <c r="DN28870" i="26"/>
  <c r="DM28870" i="26"/>
  <c r="DK28870" i="26" s="1"/>
  <c r="DN28869" i="26"/>
  <c r="DK28869" i="26" s="1"/>
  <c r="DM28869" i="26"/>
  <c r="DN28868" i="26"/>
  <c r="DM28868" i="26"/>
  <c r="DN28867" i="26"/>
  <c r="DM28867" i="26"/>
  <c r="DK28867" i="26" s="1"/>
  <c r="DN28866" i="26"/>
  <c r="DM28866" i="26"/>
  <c r="DK28866" i="26" s="1"/>
  <c r="DN28865" i="26"/>
  <c r="DM28865" i="26"/>
  <c r="DN28864" i="26"/>
  <c r="DM28864" i="26"/>
  <c r="DK28864" i="26" s="1"/>
  <c r="DN28863" i="26"/>
  <c r="DM28863" i="26"/>
  <c r="DN28862" i="26"/>
  <c r="DK28862" i="26" s="1"/>
  <c r="DM28862" i="26"/>
  <c r="DN28861" i="26"/>
  <c r="DM28861" i="26"/>
  <c r="DN28860" i="26"/>
  <c r="DK28860" i="26" s="1"/>
  <c r="DM28860" i="26"/>
  <c r="DN28859" i="26"/>
  <c r="DM28859" i="26"/>
  <c r="DN28858" i="26"/>
  <c r="DM28858" i="26"/>
  <c r="DK28858" i="26" s="1"/>
  <c r="DN28857" i="26"/>
  <c r="DM28857" i="26"/>
  <c r="DK28857" i="26" s="1"/>
  <c r="DN28856" i="26"/>
  <c r="DM28856" i="26"/>
  <c r="DN28855" i="26"/>
  <c r="DM28855" i="26"/>
  <c r="DN28854" i="26"/>
  <c r="DK28854" i="26" s="1"/>
  <c r="DM28854" i="26"/>
  <c r="DN28853" i="26"/>
  <c r="DK28853" i="26" s="1"/>
  <c r="DM28853" i="26"/>
  <c r="DN28852" i="26"/>
  <c r="DM28852" i="26"/>
  <c r="DK28852" i="26" s="1"/>
  <c r="DN28851" i="26"/>
  <c r="DM28851" i="26"/>
  <c r="DN28850" i="26"/>
  <c r="DM28850" i="26"/>
  <c r="DN28849" i="26"/>
  <c r="DK28849" i="26" s="1"/>
  <c r="DM28849" i="26"/>
  <c r="DN28848" i="26"/>
  <c r="DM28848" i="26"/>
  <c r="DK28848" i="26" s="1"/>
  <c r="DN28847" i="26"/>
  <c r="DM28847" i="26"/>
  <c r="DN28846" i="26"/>
  <c r="DM28846" i="26"/>
  <c r="DK28846" i="26" s="1"/>
  <c r="DN28845" i="26"/>
  <c r="DM28845" i="26"/>
  <c r="DK28845" i="26" s="1"/>
  <c r="DN28844" i="26"/>
  <c r="DM28844" i="26"/>
  <c r="DN28843" i="26"/>
  <c r="DM28843" i="26"/>
  <c r="DK28843" i="26"/>
  <c r="DN28842" i="26"/>
  <c r="DM28842" i="26"/>
  <c r="DN28841" i="26"/>
  <c r="DM28841" i="26"/>
  <c r="DK28841" i="26"/>
  <c r="DN28840" i="26"/>
  <c r="DM28840" i="26"/>
  <c r="DK28840" i="26" s="1"/>
  <c r="DN28839" i="26"/>
  <c r="DK28839" i="26" s="1"/>
  <c r="DM28839" i="26"/>
  <c r="DN28838" i="26"/>
  <c r="DM28838" i="26"/>
  <c r="DN28837" i="26"/>
  <c r="DM28837" i="26"/>
  <c r="DK28837" i="26" s="1"/>
  <c r="DN28836" i="26"/>
  <c r="DM28836" i="26"/>
  <c r="DK28836" i="26" s="1"/>
  <c r="DN28835" i="26"/>
  <c r="DM28835" i="26"/>
  <c r="DN28834" i="26"/>
  <c r="DM28834" i="26"/>
  <c r="DK28834" i="26" s="1"/>
  <c r="DN28833" i="26"/>
  <c r="DK28833" i="26" s="1"/>
  <c r="DM28833" i="26"/>
  <c r="DN28832" i="26"/>
  <c r="DK28832" i="26" s="1"/>
  <c r="DM28832" i="26"/>
  <c r="DN28831" i="26"/>
  <c r="DK28831" i="26" s="1"/>
  <c r="DM28831" i="26"/>
  <c r="DN28830" i="26"/>
  <c r="DK28830" i="26" s="1"/>
  <c r="DM28830" i="26"/>
  <c r="DN28829" i="26"/>
  <c r="DM28829" i="26"/>
  <c r="DN28828" i="26"/>
  <c r="DM28828" i="26"/>
  <c r="DK28828" i="26" s="1"/>
  <c r="DN28827" i="26"/>
  <c r="DK28827" i="26" s="1"/>
  <c r="DM28827" i="26"/>
  <c r="DN28826" i="26"/>
  <c r="DM28826" i="26"/>
  <c r="DN28825" i="26"/>
  <c r="DM28825" i="26"/>
  <c r="DN28824" i="26"/>
  <c r="DM28824" i="26"/>
  <c r="DK28824" i="26"/>
  <c r="DN28823" i="26"/>
  <c r="DM28823" i="26"/>
  <c r="DK28823" i="26" s="1"/>
  <c r="DN28822" i="26"/>
  <c r="DM28822" i="26"/>
  <c r="DK28822" i="26"/>
  <c r="DN28821" i="26"/>
  <c r="DK28821" i="26" s="1"/>
  <c r="DM28821" i="26"/>
  <c r="DN28820" i="26"/>
  <c r="DM28820" i="26"/>
  <c r="DK28820" i="26" s="1"/>
  <c r="DN28819" i="26"/>
  <c r="DM28819" i="26"/>
  <c r="DN28818" i="26"/>
  <c r="DM28818" i="26"/>
  <c r="DN28817" i="26"/>
  <c r="DK28817" i="26" s="1"/>
  <c r="DM28817" i="26"/>
  <c r="DN28816" i="26"/>
  <c r="DK28816" i="26" s="1"/>
  <c r="DM28816" i="26"/>
  <c r="DN28815" i="26"/>
  <c r="DM28815" i="26"/>
  <c r="DK28815" i="26"/>
  <c r="DN28814" i="26"/>
  <c r="DM28814" i="26"/>
  <c r="DN28813" i="26"/>
  <c r="DK28813" i="26" s="1"/>
  <c r="DM28813" i="26"/>
  <c r="DN28812" i="26"/>
  <c r="DM28812" i="26"/>
  <c r="DK28812" i="26" s="1"/>
  <c r="DN28811" i="26"/>
  <c r="DK28811" i="26" s="1"/>
  <c r="DM28811" i="26"/>
  <c r="DN28810" i="26"/>
  <c r="DK28810" i="26" s="1"/>
  <c r="DM28810" i="26"/>
  <c r="DN28809" i="26"/>
  <c r="DM28809" i="26"/>
  <c r="DN28808" i="26"/>
  <c r="DK28808" i="26" s="1"/>
  <c r="DM28808" i="26"/>
  <c r="DN28807" i="26"/>
  <c r="DM28807" i="26"/>
  <c r="DK28807" i="26" s="1"/>
  <c r="DN28806" i="26"/>
  <c r="DM28806" i="26"/>
  <c r="DN28805" i="26"/>
  <c r="DM28805" i="26"/>
  <c r="DK28805" i="26"/>
  <c r="DN28804" i="26"/>
  <c r="DM28804" i="26"/>
  <c r="DK28804" i="26" s="1"/>
  <c r="DN28803" i="26"/>
  <c r="DM28803" i="26"/>
  <c r="DK28803" i="26" s="1"/>
  <c r="DN28802" i="26"/>
  <c r="DK28802" i="26" s="1"/>
  <c r="DM28802" i="26"/>
  <c r="DN28801" i="26"/>
  <c r="DM28801" i="26"/>
  <c r="DK28801" i="26" s="1"/>
  <c r="DN28800" i="26"/>
  <c r="DM28800" i="26"/>
  <c r="DN28799" i="26"/>
  <c r="DM28799" i="26"/>
  <c r="DN28798" i="26"/>
  <c r="DK28798" i="26" s="1"/>
  <c r="DM28798" i="26"/>
  <c r="DN28797" i="26"/>
  <c r="DM28797" i="26"/>
  <c r="DK28797" i="26"/>
  <c r="DN28796" i="26"/>
  <c r="DK28796" i="26" s="1"/>
  <c r="DM28796" i="26"/>
  <c r="DN28795" i="26"/>
  <c r="DM28795" i="26"/>
  <c r="DN28794" i="26"/>
  <c r="DM28794" i="26"/>
  <c r="DN28793" i="26"/>
  <c r="DM28793" i="26"/>
  <c r="DK28793" i="26"/>
  <c r="DN28792" i="26"/>
  <c r="DM28792" i="26"/>
  <c r="DK28792" i="26" s="1"/>
  <c r="DN28791" i="26"/>
  <c r="DM28791" i="26"/>
  <c r="DN28790" i="26"/>
  <c r="DM28790" i="26"/>
  <c r="DN28789" i="26"/>
  <c r="DM28789" i="26"/>
  <c r="DN28788" i="26"/>
  <c r="DK28788" i="26" s="1"/>
  <c r="DM28788" i="26"/>
  <c r="DN28787" i="26"/>
  <c r="DM28787" i="26"/>
  <c r="DN28786" i="26"/>
  <c r="DK28786" i="26" s="1"/>
  <c r="DM28786" i="26"/>
  <c r="DN28785" i="26"/>
  <c r="DK28785" i="26" s="1"/>
  <c r="DM28785" i="26"/>
  <c r="DN28784" i="26"/>
  <c r="DM28784" i="26"/>
  <c r="DK28784" i="26" s="1"/>
  <c r="DN28783" i="26"/>
  <c r="DK28783" i="26" s="1"/>
  <c r="DM28783" i="26"/>
  <c r="DN28782" i="26"/>
  <c r="DM28782" i="26"/>
  <c r="DN28781" i="26"/>
  <c r="DM28781" i="26"/>
  <c r="DK28781" i="26"/>
  <c r="DN28780" i="26"/>
  <c r="DM28780" i="26"/>
  <c r="DK28780" i="26" s="1"/>
  <c r="DN28779" i="26"/>
  <c r="DM28779" i="26"/>
  <c r="DK28779" i="26" s="1"/>
  <c r="DK28775" i="26"/>
  <c r="DN28771" i="26"/>
  <c r="DN28770" i="26"/>
  <c r="DK28772" i="26"/>
  <c r="DK28048" i="26"/>
  <c r="DN27990" i="26"/>
  <c r="DM27990" i="26"/>
  <c r="DN27989" i="26"/>
  <c r="DM27989" i="26"/>
  <c r="DN27988" i="26"/>
  <c r="DM27988" i="26"/>
  <c r="DN27987" i="26"/>
  <c r="DM27987" i="26"/>
  <c r="DN27986" i="26"/>
  <c r="DM27986" i="26"/>
  <c r="DN27985" i="26"/>
  <c r="DM27985" i="26"/>
  <c r="DN27984" i="26"/>
  <c r="DM27984" i="26"/>
  <c r="DN27983" i="26"/>
  <c r="DM27983" i="26"/>
  <c r="DN27982" i="26"/>
  <c r="DM27982" i="26"/>
  <c r="DP27982" i="26" s="1"/>
  <c r="DN27981" i="26"/>
  <c r="DM27981" i="26"/>
  <c r="DN27980" i="26"/>
  <c r="DM27980" i="26"/>
  <c r="DN27979" i="26"/>
  <c r="DM27979" i="26"/>
  <c r="DN27978" i="26"/>
  <c r="DM27978" i="26"/>
  <c r="DN27977" i="26"/>
  <c r="DM27977" i="26"/>
  <c r="DN27976" i="26"/>
  <c r="DM27976" i="26"/>
  <c r="DN27975" i="26"/>
  <c r="DM27975" i="26"/>
  <c r="DN27974" i="26"/>
  <c r="DM27974" i="26"/>
  <c r="DN27973" i="26"/>
  <c r="DM27973" i="26"/>
  <c r="DN27972" i="26"/>
  <c r="DM27972" i="26"/>
  <c r="DN27971" i="26"/>
  <c r="DM27971" i="26"/>
  <c r="DN27970" i="26"/>
  <c r="DM27970" i="26"/>
  <c r="DN27969" i="26"/>
  <c r="DM27969" i="26"/>
  <c r="DN27968" i="26"/>
  <c r="DM27968" i="26"/>
  <c r="DN27967" i="26"/>
  <c r="DM27967" i="26"/>
  <c r="DN27966" i="26"/>
  <c r="DM27966" i="26"/>
  <c r="DN27965" i="26"/>
  <c r="DM27965" i="26"/>
  <c r="DN27964" i="26"/>
  <c r="DM27964" i="26"/>
  <c r="DN27963" i="26"/>
  <c r="DM27963" i="26"/>
  <c r="DN27962" i="26"/>
  <c r="DM27962" i="26"/>
  <c r="DN27961" i="26"/>
  <c r="DM27961" i="26"/>
  <c r="DN27960" i="26"/>
  <c r="DM27960" i="26"/>
  <c r="DN27959" i="26"/>
  <c r="DM27959" i="26"/>
  <c r="DN27958" i="26"/>
  <c r="DM27958" i="26"/>
  <c r="DN27957" i="26"/>
  <c r="DM27957" i="26"/>
  <c r="DN27956" i="26"/>
  <c r="DM27956" i="26"/>
  <c r="DN27955" i="26"/>
  <c r="DM27955" i="26"/>
  <c r="DN27954" i="26"/>
  <c r="DM27954" i="26"/>
  <c r="DN27953" i="26"/>
  <c r="DM27953" i="26"/>
  <c r="DN27952" i="26"/>
  <c r="DM27952" i="26"/>
  <c r="DN27951" i="26"/>
  <c r="DM27951" i="26"/>
  <c r="DP27951" i="26" s="1"/>
  <c r="DN27950" i="26"/>
  <c r="DM27950" i="26"/>
  <c r="DN27949" i="26"/>
  <c r="DM27949" i="26"/>
  <c r="DN27948" i="26"/>
  <c r="DM27948" i="26"/>
  <c r="DN27947" i="26"/>
  <c r="DM27947" i="26"/>
  <c r="DN27946" i="26"/>
  <c r="DM27946" i="26"/>
  <c r="DN27945" i="26"/>
  <c r="DM27945" i="26"/>
  <c r="DN27944" i="26"/>
  <c r="DM27944" i="26"/>
  <c r="DN27943" i="26"/>
  <c r="DM27943" i="26"/>
  <c r="DN27942" i="26"/>
  <c r="DM27942" i="26"/>
  <c r="DN27941" i="26"/>
  <c r="DM27941" i="26"/>
  <c r="DN27940" i="26"/>
  <c r="DM27940" i="26"/>
  <c r="DN27939" i="26"/>
  <c r="DM27939" i="26"/>
  <c r="DN27938" i="26"/>
  <c r="DM27938" i="26"/>
  <c r="DN27937" i="26"/>
  <c r="DM27937" i="26"/>
  <c r="DN27936" i="26"/>
  <c r="DM27936" i="26"/>
  <c r="DN27935" i="26"/>
  <c r="DM27935" i="26"/>
  <c r="DN27934" i="26"/>
  <c r="DM27934" i="26"/>
  <c r="DN27933" i="26"/>
  <c r="DM27933" i="26"/>
  <c r="DN27932" i="26"/>
  <c r="DM27932" i="26"/>
  <c r="DN27931" i="26"/>
  <c r="DM27931" i="26"/>
  <c r="DN27930" i="26"/>
  <c r="DM27930" i="26"/>
  <c r="DN27929" i="26"/>
  <c r="DM27929" i="26"/>
  <c r="DN27928" i="26"/>
  <c r="DM27928" i="26"/>
  <c r="DN27927" i="26"/>
  <c r="DM27927" i="26"/>
  <c r="DN27926" i="26"/>
  <c r="DM27926" i="26"/>
  <c r="DN27925" i="26"/>
  <c r="DM27925" i="26"/>
  <c r="DN27924" i="26"/>
  <c r="DM27924" i="26"/>
  <c r="DN27923" i="26"/>
  <c r="DM27923" i="26"/>
  <c r="DP27923" i="26" s="1"/>
  <c r="DK27923" i="26" s="1"/>
  <c r="DN27922" i="26"/>
  <c r="DM27922" i="26"/>
  <c r="DN27921" i="26"/>
  <c r="DM27921" i="26"/>
  <c r="DN27920" i="26"/>
  <c r="DM27920" i="26"/>
  <c r="DN27919" i="26"/>
  <c r="DM27919" i="26"/>
  <c r="DN27918" i="26"/>
  <c r="DM27918" i="26"/>
  <c r="DN27917" i="26"/>
  <c r="DM27917" i="26"/>
  <c r="DN27916" i="26"/>
  <c r="DM27916" i="26"/>
  <c r="DN27915" i="26"/>
  <c r="DM27915" i="26"/>
  <c r="DN27914" i="26"/>
  <c r="DM27914" i="26"/>
  <c r="DN27913" i="26"/>
  <c r="DM27913" i="26"/>
  <c r="DN27912" i="26"/>
  <c r="DM27912" i="26"/>
  <c r="DP27912" i="26" s="1"/>
  <c r="DK27912" i="26" s="1"/>
  <c r="DN27911" i="26"/>
  <c r="DM27911" i="26"/>
  <c r="DN27910" i="26"/>
  <c r="DM27910" i="26"/>
  <c r="DN27909" i="26"/>
  <c r="DM27909" i="26"/>
  <c r="DN27908" i="26"/>
  <c r="DM27908" i="26"/>
  <c r="DN27907" i="26"/>
  <c r="DM27907" i="26"/>
  <c r="DN27906" i="26"/>
  <c r="DM27906" i="26"/>
  <c r="DN27905" i="26"/>
  <c r="DM27905" i="26"/>
  <c r="DN27904" i="26"/>
  <c r="DM27904" i="26"/>
  <c r="DN27903" i="26"/>
  <c r="DM27903" i="26"/>
  <c r="DN27902" i="26"/>
  <c r="DM27902" i="26"/>
  <c r="DN27901" i="26"/>
  <c r="DM27901" i="26"/>
  <c r="DN27900" i="26"/>
  <c r="DM27900" i="26"/>
  <c r="DN27899" i="26"/>
  <c r="DM27899" i="26"/>
  <c r="DN27898" i="26"/>
  <c r="DM27898" i="26"/>
  <c r="DN27897" i="26"/>
  <c r="DM27897" i="26"/>
  <c r="DN27896" i="26"/>
  <c r="DM27896" i="26"/>
  <c r="DN27895" i="26"/>
  <c r="DM27895" i="26"/>
  <c r="DN27894" i="26"/>
  <c r="DM27894" i="26"/>
  <c r="DN27893" i="26"/>
  <c r="DM27893" i="26"/>
  <c r="DN27892" i="26"/>
  <c r="DM27892" i="26"/>
  <c r="DN27891" i="26"/>
  <c r="DM27891" i="26"/>
  <c r="DN27890" i="26"/>
  <c r="DM27890" i="26"/>
  <c r="DN27889" i="26"/>
  <c r="DM27889" i="26"/>
  <c r="DN27888" i="26"/>
  <c r="DM27888" i="26"/>
  <c r="DN27887" i="26"/>
  <c r="DM27887" i="26"/>
  <c r="DN27886" i="26"/>
  <c r="DM27886" i="26"/>
  <c r="DN27885" i="26"/>
  <c r="DM27885" i="26"/>
  <c r="DN27884" i="26"/>
  <c r="DM27884" i="26"/>
  <c r="DN27883" i="26"/>
  <c r="DM27883" i="26"/>
  <c r="DN27882" i="26"/>
  <c r="DM27882" i="26"/>
  <c r="DN27881" i="26"/>
  <c r="DM27881" i="26"/>
  <c r="DP27881" i="26" s="1"/>
  <c r="DK27881" i="26" s="1"/>
  <c r="DN27880" i="26"/>
  <c r="DM27880" i="26"/>
  <c r="DN27879" i="26"/>
  <c r="DM27879" i="26"/>
  <c r="DN27878" i="26"/>
  <c r="DM27878" i="26"/>
  <c r="DN27877" i="26"/>
  <c r="DM27877" i="26"/>
  <c r="DN27876" i="26"/>
  <c r="DM27876" i="26"/>
  <c r="DN27875" i="26"/>
  <c r="DM27875" i="26"/>
  <c r="DN27874" i="26"/>
  <c r="DM27874" i="26"/>
  <c r="DN27873" i="26"/>
  <c r="DM27873" i="26"/>
  <c r="DN27872" i="26"/>
  <c r="DM27872" i="26"/>
  <c r="DN27871" i="26"/>
  <c r="DM27871" i="26"/>
  <c r="DN27870" i="26"/>
  <c r="DM27870" i="26"/>
  <c r="DP27870" i="26" s="1"/>
  <c r="DK27870" i="26" s="1"/>
  <c r="DN27869" i="26"/>
  <c r="DM27869" i="26"/>
  <c r="DN27868" i="26"/>
  <c r="DM27868" i="26"/>
  <c r="DN27867" i="26"/>
  <c r="DM27867" i="26"/>
  <c r="DN27866" i="26"/>
  <c r="DM27866" i="26"/>
  <c r="DN27865" i="26"/>
  <c r="DM27865" i="26"/>
  <c r="DN27864" i="26"/>
  <c r="DM27864" i="26"/>
  <c r="DN27863" i="26"/>
  <c r="DM27863" i="26"/>
  <c r="DN27862" i="26"/>
  <c r="DM27862" i="26"/>
  <c r="DN27861" i="26"/>
  <c r="DM27861" i="26"/>
  <c r="DN27860" i="26"/>
  <c r="DM27860" i="26"/>
  <c r="DN27859" i="26"/>
  <c r="DM27859" i="26"/>
  <c r="DN27858" i="26"/>
  <c r="DM27858" i="26"/>
  <c r="DN27857" i="26"/>
  <c r="DM27857" i="26"/>
  <c r="DN27856" i="26"/>
  <c r="DM27856" i="26"/>
  <c r="DP27856" i="26" s="1"/>
  <c r="DK27856" i="26" s="1"/>
  <c r="DN27855" i="26"/>
  <c r="DM27855" i="26"/>
  <c r="DN27854" i="26"/>
  <c r="DM27854" i="26"/>
  <c r="DN27853" i="26"/>
  <c r="DM27853" i="26"/>
  <c r="DP27853" i="26" s="1"/>
  <c r="DN27852" i="26"/>
  <c r="DM27852" i="26"/>
  <c r="DN27851" i="26"/>
  <c r="DM27851" i="26"/>
  <c r="DN27850" i="26"/>
  <c r="DM27850" i="26"/>
  <c r="DN27849" i="26"/>
  <c r="DM27849" i="26"/>
  <c r="DN27848" i="26"/>
  <c r="DM27848" i="26"/>
  <c r="DN27847" i="26"/>
  <c r="DM27847" i="26"/>
  <c r="DN27846" i="26"/>
  <c r="DM27846" i="26"/>
  <c r="DN27845" i="26"/>
  <c r="DM27845" i="26"/>
  <c r="DN27844" i="26"/>
  <c r="DM27844" i="26"/>
  <c r="DN27843" i="26"/>
  <c r="DM27843" i="26"/>
  <c r="DN27842" i="26"/>
  <c r="DM27842" i="26"/>
  <c r="DP27842" i="26" s="1"/>
  <c r="DK27842" i="26" s="1"/>
  <c r="DN27841" i="26"/>
  <c r="DM27841" i="26"/>
  <c r="DN27840" i="26"/>
  <c r="DM27840" i="26"/>
  <c r="DN27839" i="26"/>
  <c r="DM27839" i="26"/>
  <c r="DN27838" i="26"/>
  <c r="DM27838" i="26"/>
  <c r="DN27837" i="26"/>
  <c r="DM27837" i="26"/>
  <c r="DN27836" i="26"/>
  <c r="DM27836" i="26"/>
  <c r="DN27835" i="26"/>
  <c r="DM27835" i="26"/>
  <c r="DN27834" i="26"/>
  <c r="DM27834" i="26"/>
  <c r="DN27833" i="26"/>
  <c r="DM27833" i="26"/>
  <c r="DN27832" i="26"/>
  <c r="DM27832" i="26"/>
  <c r="DN27831" i="26"/>
  <c r="DM27831" i="26"/>
  <c r="DN27830" i="26"/>
  <c r="DM27830" i="26"/>
  <c r="DN27829" i="26"/>
  <c r="DM27829" i="26"/>
  <c r="DN27828" i="26"/>
  <c r="DM27828" i="26"/>
  <c r="DP27828" i="26" s="1"/>
  <c r="DK27828" i="26" s="1"/>
  <c r="DN27827" i="26"/>
  <c r="DM27827" i="26"/>
  <c r="DN27826" i="26"/>
  <c r="DM27826" i="26"/>
  <c r="DN27825" i="26"/>
  <c r="DM27825" i="26"/>
  <c r="DP27825" i="26" s="1"/>
  <c r="DN27824" i="26"/>
  <c r="DM27824" i="26"/>
  <c r="DN27823" i="26"/>
  <c r="DM27823" i="26"/>
  <c r="DN27822" i="26"/>
  <c r="DM27822" i="26"/>
  <c r="DN27821" i="26"/>
  <c r="DM27821" i="26"/>
  <c r="DN27820" i="26"/>
  <c r="DM27820" i="26"/>
  <c r="DN27819" i="26"/>
  <c r="DM27819" i="26"/>
  <c r="DN27818" i="26"/>
  <c r="DM27818" i="26"/>
  <c r="DN27817" i="26"/>
  <c r="DM27817" i="26"/>
  <c r="DN27816" i="26"/>
  <c r="DM27816" i="26"/>
  <c r="DN27815" i="26"/>
  <c r="DM27815" i="26"/>
  <c r="DN27814" i="26"/>
  <c r="DM27814" i="26"/>
  <c r="DN27813" i="26"/>
  <c r="DM27813" i="26"/>
  <c r="DN27812" i="26"/>
  <c r="DM27812" i="26"/>
  <c r="DN27811" i="26"/>
  <c r="DM27811" i="26"/>
  <c r="DP27811" i="26" s="1"/>
  <c r="DK27811" i="26" s="1"/>
  <c r="DN27810" i="26"/>
  <c r="DM27810" i="26"/>
  <c r="DN27809" i="26"/>
  <c r="DM27809" i="26"/>
  <c r="DN27808" i="26"/>
  <c r="DM27808" i="26"/>
  <c r="DN27807" i="26"/>
  <c r="DM27807" i="26"/>
  <c r="DN27806" i="26"/>
  <c r="DM27806" i="26"/>
  <c r="DN27805" i="26"/>
  <c r="DM27805" i="26"/>
  <c r="DN27804" i="26"/>
  <c r="DM27804" i="26"/>
  <c r="DN27803" i="26"/>
  <c r="DM27803" i="26"/>
  <c r="DN27802" i="26"/>
  <c r="DM27802" i="26"/>
  <c r="DN27801" i="26"/>
  <c r="DM27801" i="26"/>
  <c r="DN27800" i="26"/>
  <c r="DM27800" i="26"/>
  <c r="DP27800" i="26" s="1"/>
  <c r="DK27800" i="26" s="1"/>
  <c r="DN27799" i="26"/>
  <c r="DM27799" i="26"/>
  <c r="DN27798" i="26"/>
  <c r="DM27798" i="26"/>
  <c r="DN27797" i="26"/>
  <c r="DM27797" i="26"/>
  <c r="DN27796" i="26"/>
  <c r="DM27796" i="26"/>
  <c r="DN27795" i="26"/>
  <c r="DM27795" i="26"/>
  <c r="DN27794" i="26"/>
  <c r="DM27794" i="26"/>
  <c r="DN27793" i="26"/>
  <c r="DM27793" i="26"/>
  <c r="DN27792" i="26"/>
  <c r="DM27792" i="26"/>
  <c r="DN27791" i="26"/>
  <c r="DM27791" i="26"/>
  <c r="DN27790" i="26"/>
  <c r="DM27790" i="26"/>
  <c r="DN27789" i="26"/>
  <c r="DM27789" i="26"/>
  <c r="DN27788" i="26"/>
  <c r="DM27788" i="26"/>
  <c r="DN27787" i="26"/>
  <c r="DM27787" i="26"/>
  <c r="DN27786" i="26"/>
  <c r="DM27786" i="26"/>
  <c r="DN27785" i="26"/>
  <c r="DM27785" i="26"/>
  <c r="DN27784" i="26"/>
  <c r="DM27784" i="26"/>
  <c r="DN27783" i="26"/>
  <c r="DM27783" i="26"/>
  <c r="DP27783" i="26" s="1"/>
  <c r="DK27783" i="26" s="1"/>
  <c r="DN27782" i="26"/>
  <c r="DM27782" i="26"/>
  <c r="DN27781" i="26"/>
  <c r="DM27781" i="26"/>
  <c r="DN27780" i="26"/>
  <c r="DM27780" i="26"/>
  <c r="DN27779" i="26"/>
  <c r="DM27779" i="26"/>
  <c r="DN27778" i="26"/>
  <c r="DM27778" i="26"/>
  <c r="DN27777" i="26"/>
  <c r="DM27777" i="26"/>
  <c r="DN27776" i="26"/>
  <c r="DM27776" i="26"/>
  <c r="DN27775" i="26"/>
  <c r="DM27775" i="26"/>
  <c r="DN27774" i="26"/>
  <c r="DM27774" i="26"/>
  <c r="DN27773" i="26"/>
  <c r="DM27773" i="26"/>
  <c r="DN27772" i="26"/>
  <c r="DM27772" i="26"/>
  <c r="DP27772" i="26" s="1"/>
  <c r="DK27772" i="26" s="1"/>
  <c r="DN27771" i="26"/>
  <c r="DM27771" i="26"/>
  <c r="DN27770" i="26"/>
  <c r="DM27770" i="26"/>
  <c r="DN27769" i="26"/>
  <c r="DM27769" i="26"/>
  <c r="DN27768" i="26"/>
  <c r="DM27768" i="26"/>
  <c r="DN27767" i="26"/>
  <c r="DM27767" i="26"/>
  <c r="DN27766" i="26"/>
  <c r="DM27766" i="26"/>
  <c r="DN27765" i="26"/>
  <c r="DM27765" i="26"/>
  <c r="DN27764" i="26"/>
  <c r="DM27764" i="26"/>
  <c r="DN27763" i="26"/>
  <c r="DM27763" i="26"/>
  <c r="DN27762" i="26"/>
  <c r="DM27762" i="26"/>
  <c r="DN27761" i="26"/>
  <c r="DM27761" i="26"/>
  <c r="DN27760" i="26"/>
  <c r="DM27760" i="26"/>
  <c r="DN27759" i="26"/>
  <c r="DM27759" i="26"/>
  <c r="DN27758" i="26"/>
  <c r="DM27758" i="26"/>
  <c r="DP27758" i="26" s="1"/>
  <c r="DK27758" i="26" s="1"/>
  <c r="DN27757" i="26"/>
  <c r="DM27757" i="26"/>
  <c r="DN27756" i="26"/>
  <c r="DM27756" i="26"/>
  <c r="DN27755" i="26"/>
  <c r="DM27755" i="26"/>
  <c r="DN27754" i="26"/>
  <c r="DM27754" i="26"/>
  <c r="DN27753" i="26"/>
  <c r="DM27753" i="26"/>
  <c r="DN27752" i="26"/>
  <c r="DM27752" i="26"/>
  <c r="DN27751" i="26"/>
  <c r="DM27751" i="26"/>
  <c r="DN27750" i="26"/>
  <c r="DM27750" i="26"/>
  <c r="DN27749" i="26"/>
  <c r="DM27749" i="26"/>
  <c r="DN27748" i="26"/>
  <c r="DM27748" i="26"/>
  <c r="DN27747" i="26"/>
  <c r="DM27747" i="26"/>
  <c r="DN27746" i="26"/>
  <c r="DM27746" i="26"/>
  <c r="DN27745" i="26"/>
  <c r="DM27745" i="26"/>
  <c r="DN27744" i="26"/>
  <c r="DM27744" i="26"/>
  <c r="DN27743" i="26"/>
  <c r="DM27743" i="26"/>
  <c r="DN27742" i="26"/>
  <c r="DM27742" i="26"/>
  <c r="DN27741" i="26"/>
  <c r="DM27741" i="26"/>
  <c r="DP27741" i="26" s="1"/>
  <c r="DN27740" i="26"/>
  <c r="DM27740" i="26"/>
  <c r="DN27739" i="26"/>
  <c r="DM27739" i="26"/>
  <c r="DN27738" i="26"/>
  <c r="DM27738" i="26"/>
  <c r="DN27737" i="26"/>
  <c r="DM27737" i="26"/>
  <c r="DN27736" i="26"/>
  <c r="DM27736" i="26"/>
  <c r="DN27735" i="26"/>
  <c r="DM27735" i="26"/>
  <c r="DN27734" i="26"/>
  <c r="DM27734" i="26"/>
  <c r="DN27733" i="26"/>
  <c r="DM27733" i="26"/>
  <c r="DN27732" i="26"/>
  <c r="DM27732" i="26"/>
  <c r="DN27731" i="26"/>
  <c r="DM27731" i="26"/>
  <c r="DN27730" i="26"/>
  <c r="DM27730" i="26"/>
  <c r="DP27730" i="26" s="1"/>
  <c r="DK27730" i="26" s="1"/>
  <c r="DN27729" i="26"/>
  <c r="DM27729" i="26"/>
  <c r="DN27728" i="26"/>
  <c r="DM27728" i="26"/>
  <c r="DN27727" i="26"/>
  <c r="DM27727" i="26"/>
  <c r="DN27726" i="26"/>
  <c r="DM27726" i="26"/>
  <c r="DN27725" i="26"/>
  <c r="DM27725" i="26"/>
  <c r="DN27724" i="26"/>
  <c r="DM27724" i="26"/>
  <c r="DN27723" i="26"/>
  <c r="DM27723" i="26"/>
  <c r="DN27722" i="26"/>
  <c r="DM27722" i="26"/>
  <c r="DN27721" i="26"/>
  <c r="DM27721" i="26"/>
  <c r="DN27720" i="26"/>
  <c r="DM27720" i="26"/>
  <c r="DN27719" i="26"/>
  <c r="DM27719" i="26"/>
  <c r="DN27718" i="26"/>
  <c r="DM27718" i="26"/>
  <c r="DN27717" i="26"/>
  <c r="DM27717" i="26"/>
  <c r="DN27716" i="26"/>
  <c r="DM27716" i="26"/>
  <c r="DP27716" i="26" s="1"/>
  <c r="DK27716" i="26" s="1"/>
  <c r="DN27715" i="26"/>
  <c r="DM27715" i="26"/>
  <c r="DN27714" i="26"/>
  <c r="DM27714" i="26"/>
  <c r="DN27713" i="26"/>
  <c r="DM27713" i="26"/>
  <c r="DN27712" i="26"/>
  <c r="DM27712" i="26"/>
  <c r="DN27711" i="26"/>
  <c r="DM27711" i="26"/>
  <c r="DN27710" i="26"/>
  <c r="DM27710" i="26"/>
  <c r="DN27709" i="26"/>
  <c r="DM27709" i="26"/>
  <c r="DN27708" i="26"/>
  <c r="DM27708" i="26"/>
  <c r="DN27707" i="26"/>
  <c r="DM27707" i="26"/>
  <c r="DN27706" i="26"/>
  <c r="DM27706" i="26"/>
  <c r="DN27705" i="26"/>
  <c r="DM27705" i="26"/>
  <c r="DN27704" i="26"/>
  <c r="DM27704" i="26"/>
  <c r="DN27703" i="26"/>
  <c r="DM27703" i="26"/>
  <c r="DN27702" i="26"/>
  <c r="DM27702" i="26"/>
  <c r="DP27702" i="26" s="1"/>
  <c r="DK27702" i="26" s="1"/>
  <c r="DN27701" i="26"/>
  <c r="DM27701" i="26"/>
  <c r="DN27700" i="26"/>
  <c r="DM27700" i="26"/>
  <c r="DN27699" i="26"/>
  <c r="DM27699" i="26"/>
  <c r="DN27698" i="26"/>
  <c r="DM27698" i="26"/>
  <c r="DN27697" i="26"/>
  <c r="DM27697" i="26"/>
  <c r="DN27696" i="26"/>
  <c r="DM27696" i="26"/>
  <c r="DN27695" i="26"/>
  <c r="DM27695" i="26"/>
  <c r="DN27694" i="26"/>
  <c r="DM27694" i="26"/>
  <c r="DN27693" i="26"/>
  <c r="DM27693" i="26"/>
  <c r="DN27692" i="26"/>
  <c r="DM27692" i="26"/>
  <c r="DN27691" i="26"/>
  <c r="DM27691" i="26"/>
  <c r="DN27690" i="26"/>
  <c r="DM27690" i="26"/>
  <c r="DN27689" i="26"/>
  <c r="DM27689" i="26"/>
  <c r="DN27688" i="26"/>
  <c r="DM27688" i="26"/>
  <c r="DP27688" i="26" s="1"/>
  <c r="DN27687" i="26"/>
  <c r="DM27687" i="26"/>
  <c r="DN27686" i="26"/>
  <c r="DM27686" i="26"/>
  <c r="DN27685" i="26"/>
  <c r="DM27685" i="26"/>
  <c r="DP27685" i="26" s="1"/>
  <c r="DN27684" i="26"/>
  <c r="DM27684" i="26"/>
  <c r="DN27683" i="26"/>
  <c r="DM27683" i="26"/>
  <c r="DN27682" i="26"/>
  <c r="DM27682" i="26"/>
  <c r="DN27681" i="26"/>
  <c r="DM27681" i="26"/>
  <c r="DN27680" i="26"/>
  <c r="DM27680" i="26"/>
  <c r="DN27679" i="26"/>
  <c r="DM27679" i="26"/>
  <c r="DN27678" i="26"/>
  <c r="DM27678" i="26"/>
  <c r="DN27677" i="26"/>
  <c r="DM27677" i="26"/>
  <c r="DN27676" i="26"/>
  <c r="DM27676" i="26"/>
  <c r="DN27675" i="26"/>
  <c r="DM27675" i="26"/>
  <c r="DN27674" i="26"/>
  <c r="DM27674" i="26"/>
  <c r="DN27673" i="26"/>
  <c r="DM27673" i="26"/>
  <c r="DN27672" i="26"/>
  <c r="DM27672" i="26"/>
  <c r="DN27671" i="26"/>
  <c r="DM27671" i="26"/>
  <c r="DP27671" i="26" s="1"/>
  <c r="DN27670" i="26"/>
  <c r="DM27670" i="26"/>
  <c r="DN27669" i="26"/>
  <c r="DM27669" i="26"/>
  <c r="DN27668" i="26"/>
  <c r="DM27668" i="26"/>
  <c r="DN27667" i="26"/>
  <c r="DM27667" i="26"/>
  <c r="DN27666" i="26"/>
  <c r="DM27666" i="26"/>
  <c r="DN27665" i="26"/>
  <c r="DM27665" i="26"/>
  <c r="DN27664" i="26"/>
  <c r="DM27664" i="26"/>
  <c r="DN27663" i="26"/>
  <c r="DM27663" i="26"/>
  <c r="DN27662" i="26"/>
  <c r="DM27662" i="26"/>
  <c r="DN27661" i="26"/>
  <c r="DM27661" i="26"/>
  <c r="DN27660" i="26"/>
  <c r="DM27660" i="26"/>
  <c r="DP27660" i="26" s="1"/>
  <c r="DK27660" i="26" s="1"/>
  <c r="DN27659" i="26"/>
  <c r="DM27659" i="26"/>
  <c r="DN27658" i="26"/>
  <c r="DM27658" i="26"/>
  <c r="DN27657" i="26"/>
  <c r="DM27657" i="26"/>
  <c r="DP27657" i="26" s="1"/>
  <c r="DN27656" i="26"/>
  <c r="DM27656" i="26"/>
  <c r="DN27655" i="26"/>
  <c r="DM27655" i="26"/>
  <c r="DN27654" i="26"/>
  <c r="DM27654" i="26"/>
  <c r="DN27653" i="26"/>
  <c r="DM27653" i="26"/>
  <c r="DN27652" i="26"/>
  <c r="DM27652" i="26"/>
  <c r="DN27651" i="26"/>
  <c r="DM27651" i="26"/>
  <c r="DN27650" i="26"/>
  <c r="DM27650" i="26"/>
  <c r="DN27649" i="26"/>
  <c r="DM27649" i="26"/>
  <c r="DN27648" i="26"/>
  <c r="DM27648" i="26"/>
  <c r="DN27647" i="26"/>
  <c r="DM27647" i="26"/>
  <c r="DN27646" i="26"/>
  <c r="DM27646" i="26"/>
  <c r="DN27645" i="26"/>
  <c r="DM27645" i="26"/>
  <c r="DN27644" i="26"/>
  <c r="DM27644" i="26"/>
  <c r="DN27643" i="26"/>
  <c r="DM27643" i="26"/>
  <c r="DP27643" i="26" s="1"/>
  <c r="DK27643" i="26" s="1"/>
  <c r="DN27642" i="26"/>
  <c r="DM27642" i="26"/>
  <c r="DN27641" i="26"/>
  <c r="DM27641" i="26"/>
  <c r="DN27640" i="26"/>
  <c r="DM27640" i="26"/>
  <c r="DN27639" i="26"/>
  <c r="DM27639" i="26"/>
  <c r="DN27638" i="26"/>
  <c r="DM27638" i="26"/>
  <c r="DN27637" i="26"/>
  <c r="DM27637" i="26"/>
  <c r="DN27636" i="26"/>
  <c r="DM27636" i="26"/>
  <c r="DN27635" i="26"/>
  <c r="DM27635" i="26"/>
  <c r="DN27634" i="26"/>
  <c r="DM27634" i="26"/>
  <c r="DN27633" i="26"/>
  <c r="DM27633" i="26"/>
  <c r="DN27632" i="26"/>
  <c r="DM27632" i="26"/>
  <c r="DN27631" i="26"/>
  <c r="DM27631" i="26"/>
  <c r="DN27630" i="26"/>
  <c r="DM27630" i="26"/>
  <c r="DN27629" i="26"/>
  <c r="DM27629" i="26"/>
  <c r="DN27628" i="26"/>
  <c r="DM27628" i="26"/>
  <c r="DN27627" i="26"/>
  <c r="DM27627" i="26"/>
  <c r="DN27626" i="26"/>
  <c r="DM27626" i="26"/>
  <c r="DN27625" i="26"/>
  <c r="DM27625" i="26"/>
  <c r="DN27624" i="26"/>
  <c r="DM27624" i="26"/>
  <c r="DN27623" i="26"/>
  <c r="DM27623" i="26"/>
  <c r="DN27622" i="26"/>
  <c r="DM27622" i="26"/>
  <c r="DN27621" i="26"/>
  <c r="DM27621" i="26"/>
  <c r="DN27620" i="26"/>
  <c r="DM27620" i="26"/>
  <c r="DN27619" i="26"/>
  <c r="DM27619" i="26"/>
  <c r="DN27618" i="26"/>
  <c r="DM27618" i="26"/>
  <c r="DP27618" i="26" s="1"/>
  <c r="DK27618" i="26" s="1"/>
  <c r="DN27617" i="26"/>
  <c r="DM27617" i="26"/>
  <c r="DN27616" i="26"/>
  <c r="DM27616" i="26"/>
  <c r="DN27615" i="26"/>
  <c r="DM27615" i="26"/>
  <c r="DN27614" i="26"/>
  <c r="DM27614" i="26"/>
  <c r="DN27613" i="26"/>
  <c r="DM27613" i="26"/>
  <c r="DN27612" i="26"/>
  <c r="DM27612" i="26"/>
  <c r="DN27611" i="26"/>
  <c r="DM27611" i="26"/>
  <c r="DN27610" i="26"/>
  <c r="DM27610" i="26"/>
  <c r="DN27609" i="26"/>
  <c r="DM27609" i="26"/>
  <c r="DN27608" i="26"/>
  <c r="DM27608" i="26"/>
  <c r="DN27607" i="26"/>
  <c r="DM27607" i="26"/>
  <c r="DN27606" i="26"/>
  <c r="DM27606" i="26"/>
  <c r="DN27605" i="26"/>
  <c r="DM27605" i="26"/>
  <c r="DN27604" i="26"/>
  <c r="DM27604" i="26"/>
  <c r="DN27603" i="26"/>
  <c r="DM27603" i="26"/>
  <c r="DN27602" i="26"/>
  <c r="DM27602" i="26"/>
  <c r="DN27601" i="26"/>
  <c r="DM27601" i="26"/>
  <c r="DN27600" i="26"/>
  <c r="DM27600" i="26"/>
  <c r="DN27599" i="26"/>
  <c r="DM27599" i="26"/>
  <c r="DN27598" i="26"/>
  <c r="DM27598" i="26"/>
  <c r="DN27597" i="26"/>
  <c r="DM27597" i="26"/>
  <c r="DN27596" i="26"/>
  <c r="DM27596" i="26"/>
  <c r="DN27595" i="26"/>
  <c r="DM27595" i="26"/>
  <c r="DN27594" i="26"/>
  <c r="DM27594" i="26"/>
  <c r="DN27593" i="26"/>
  <c r="DM27593" i="26"/>
  <c r="DN27592" i="26"/>
  <c r="DM27592" i="26"/>
  <c r="DN27591" i="26"/>
  <c r="DM27591" i="26"/>
  <c r="DN27590" i="26"/>
  <c r="DM27590" i="26"/>
  <c r="DP27590" i="26" s="1"/>
  <c r="DK27590" i="26" s="1"/>
  <c r="DN27589" i="26"/>
  <c r="DM27589" i="26"/>
  <c r="DN27588" i="26"/>
  <c r="DM27588" i="26"/>
  <c r="DN27587" i="26"/>
  <c r="DM27587" i="26"/>
  <c r="DN27586" i="26"/>
  <c r="DM27586" i="26"/>
  <c r="DN27585" i="26"/>
  <c r="DM27585" i="26"/>
  <c r="DN27584" i="26"/>
  <c r="DM27584" i="26"/>
  <c r="DN27583" i="26"/>
  <c r="DM27583" i="26"/>
  <c r="DN27582" i="26"/>
  <c r="DM27582" i="26"/>
  <c r="DN27581" i="26"/>
  <c r="DM27581" i="26"/>
  <c r="DN27580" i="26"/>
  <c r="DM27580" i="26"/>
  <c r="DN27579" i="26"/>
  <c r="DM27579" i="26"/>
  <c r="DN27578" i="26"/>
  <c r="DM27578" i="26"/>
  <c r="DN27577" i="26"/>
  <c r="DM27577" i="26"/>
  <c r="DN27576" i="26"/>
  <c r="DM27576" i="26"/>
  <c r="DN27575" i="26"/>
  <c r="DM27575" i="26"/>
  <c r="DN27574" i="26"/>
  <c r="DM27574" i="26"/>
  <c r="DN27573" i="26"/>
  <c r="DM27573" i="26"/>
  <c r="DP27573" i="26" s="1"/>
  <c r="DN27572" i="26"/>
  <c r="DM27572" i="26"/>
  <c r="DN27571" i="26"/>
  <c r="DM27571" i="26"/>
  <c r="DN27570" i="26"/>
  <c r="DM27570" i="26"/>
  <c r="DN27569" i="26"/>
  <c r="DM27569" i="26"/>
  <c r="DN27568" i="26"/>
  <c r="DM27568" i="26"/>
  <c r="DN27567" i="26"/>
  <c r="DM27567" i="26"/>
  <c r="DN27566" i="26"/>
  <c r="DM27566" i="26"/>
  <c r="DN27565" i="26"/>
  <c r="DM27565" i="26"/>
  <c r="DN27564" i="26"/>
  <c r="DM27564" i="26"/>
  <c r="DN27563" i="26"/>
  <c r="DM27563" i="26"/>
  <c r="DN27562" i="26"/>
  <c r="DM27562" i="26"/>
  <c r="DP27562" i="26" s="1"/>
  <c r="DK27562" i="26" s="1"/>
  <c r="DN27561" i="26"/>
  <c r="DM27561" i="26"/>
  <c r="DN27560" i="26"/>
  <c r="DM27560" i="26"/>
  <c r="DN27559" i="26"/>
  <c r="DM27559" i="26"/>
  <c r="DN27558" i="26"/>
  <c r="DM27558" i="26"/>
  <c r="DN27557" i="26"/>
  <c r="DM27557" i="26"/>
  <c r="DN27556" i="26"/>
  <c r="DM27556" i="26"/>
  <c r="DN27555" i="26"/>
  <c r="DM27555" i="26"/>
  <c r="DN27554" i="26"/>
  <c r="DM27554" i="26"/>
  <c r="DN27553" i="26"/>
  <c r="DM27553" i="26"/>
  <c r="DN27552" i="26"/>
  <c r="DM27552" i="26"/>
  <c r="DN27551" i="26"/>
  <c r="DM27551" i="26"/>
  <c r="DN27550" i="26"/>
  <c r="DM27550" i="26"/>
  <c r="DN27549" i="26"/>
  <c r="DM27549" i="26"/>
  <c r="DN27548" i="26"/>
  <c r="DM27548" i="26"/>
  <c r="DN27547" i="26"/>
  <c r="DM27547" i="26"/>
  <c r="DN27546" i="26"/>
  <c r="DM27546" i="26"/>
  <c r="DN27545" i="26"/>
  <c r="DM27545" i="26"/>
  <c r="DN27544" i="26"/>
  <c r="DM27544" i="26"/>
  <c r="DN27543" i="26"/>
  <c r="DM27543" i="26"/>
  <c r="DN27542" i="26"/>
  <c r="DM27542" i="26"/>
  <c r="DN27541" i="26"/>
  <c r="DM27541" i="26"/>
  <c r="DN27540" i="26"/>
  <c r="DM27540" i="26"/>
  <c r="DN27539" i="26"/>
  <c r="DM27539" i="26"/>
  <c r="DN27538" i="26"/>
  <c r="DM27538" i="26"/>
  <c r="DN27537" i="26"/>
  <c r="DM27537" i="26"/>
  <c r="DN27536" i="26"/>
  <c r="DM27536" i="26"/>
  <c r="DN27535" i="26"/>
  <c r="DM27535" i="26"/>
  <c r="DN27534" i="26"/>
  <c r="DM27534" i="26"/>
  <c r="DN27533" i="26"/>
  <c r="DM27533" i="26"/>
  <c r="DN27532" i="26"/>
  <c r="DM27532" i="26"/>
  <c r="DN27531" i="26"/>
  <c r="DM27531" i="26"/>
  <c r="DN27530" i="26"/>
  <c r="DM27530" i="26"/>
  <c r="DN27529" i="26"/>
  <c r="DM27529" i="26"/>
  <c r="DN27528" i="26"/>
  <c r="DM27528" i="26"/>
  <c r="DN27527" i="26"/>
  <c r="DM27527" i="26"/>
  <c r="DN27526" i="26"/>
  <c r="DM27526" i="26"/>
  <c r="DN27525" i="26"/>
  <c r="DM27525" i="26"/>
  <c r="DN27524" i="26"/>
  <c r="DM27524" i="26"/>
  <c r="DN27523" i="26"/>
  <c r="DM27523" i="26"/>
  <c r="DN27522" i="26"/>
  <c r="DM27522" i="26"/>
  <c r="DN27521" i="26"/>
  <c r="DM27521" i="26"/>
  <c r="DN27520" i="26"/>
  <c r="DM27520" i="26"/>
  <c r="DN27519" i="26"/>
  <c r="DM27519" i="26"/>
  <c r="DN27518" i="26"/>
  <c r="DM27518" i="26"/>
  <c r="DN27517" i="26"/>
  <c r="DM27517" i="26"/>
  <c r="DP27517" i="26" s="1"/>
  <c r="DK27517" i="26" s="1"/>
  <c r="DN27516" i="26"/>
  <c r="DM27516" i="26"/>
  <c r="DN27515" i="26"/>
  <c r="DM27515" i="26"/>
  <c r="DN27514" i="26"/>
  <c r="DM27514" i="26"/>
  <c r="DN27513" i="26"/>
  <c r="DM27513" i="26"/>
  <c r="DN27512" i="26"/>
  <c r="DM27512" i="26"/>
  <c r="DN27511" i="26"/>
  <c r="DM27511" i="26"/>
  <c r="DN27510" i="26"/>
  <c r="DM27510" i="26"/>
  <c r="DN27509" i="26"/>
  <c r="DM27509" i="26"/>
  <c r="DN27508" i="26"/>
  <c r="DM27508" i="26"/>
  <c r="DN27507" i="26"/>
  <c r="DM27507" i="26"/>
  <c r="DN27506" i="26"/>
  <c r="DM27506" i="26"/>
  <c r="DN27505" i="26"/>
  <c r="DM27505" i="26"/>
  <c r="DN27504" i="26"/>
  <c r="DM27504" i="26"/>
  <c r="DN27503" i="26"/>
  <c r="DM27503" i="26"/>
  <c r="DN27502" i="26"/>
  <c r="DM27502" i="26"/>
  <c r="DN27501" i="26"/>
  <c r="DM27501" i="26"/>
  <c r="DN27500" i="26"/>
  <c r="DM27500" i="26"/>
  <c r="DN27499" i="26"/>
  <c r="DM27499" i="26"/>
  <c r="DN27498" i="26"/>
  <c r="DM27498" i="26"/>
  <c r="DN27497" i="26"/>
  <c r="DM27497" i="26"/>
  <c r="DN27496" i="26"/>
  <c r="DM27496" i="26"/>
  <c r="DN27495" i="26"/>
  <c r="DM27495" i="26"/>
  <c r="DN27494" i="26"/>
  <c r="DM27494" i="26"/>
  <c r="DN27493" i="26"/>
  <c r="DM27493" i="26"/>
  <c r="DN27492" i="26"/>
  <c r="DM27492" i="26"/>
  <c r="DN27491" i="26"/>
  <c r="DM27491" i="26"/>
  <c r="DN27490" i="26"/>
  <c r="DM27490" i="26"/>
  <c r="DN27489" i="26"/>
  <c r="DM27489" i="26"/>
  <c r="DN27488" i="26"/>
  <c r="DM27488" i="26"/>
  <c r="DN27487" i="26"/>
  <c r="DM27487" i="26"/>
  <c r="DN27486" i="26"/>
  <c r="DM27486" i="26"/>
  <c r="DN27485" i="26"/>
  <c r="DM27485" i="26"/>
  <c r="DN27484" i="26"/>
  <c r="DM27484" i="26"/>
  <c r="DN27483" i="26"/>
  <c r="DM27483" i="26"/>
  <c r="DN27482" i="26"/>
  <c r="DM27482" i="26"/>
  <c r="DN27481" i="26"/>
  <c r="DM27481" i="26"/>
  <c r="DN27480" i="26"/>
  <c r="DM27480" i="26"/>
  <c r="DN27479" i="26"/>
  <c r="DM27479" i="26"/>
  <c r="DN27478" i="26"/>
  <c r="DM27478" i="26"/>
  <c r="DP27478" i="26" s="1"/>
  <c r="DK27478" i="26" s="1"/>
  <c r="DN27477" i="26"/>
  <c r="DM27477" i="26"/>
  <c r="DN27476" i="26"/>
  <c r="DM27476" i="26"/>
  <c r="DN27475" i="26"/>
  <c r="DM27475" i="26"/>
  <c r="DN27474" i="26"/>
  <c r="DM27474" i="26"/>
  <c r="DN27473" i="26"/>
  <c r="DM27473" i="26"/>
  <c r="DN27472" i="26"/>
  <c r="DM27472" i="26"/>
  <c r="DN27471" i="26"/>
  <c r="DM27471" i="26"/>
  <c r="DN27470" i="26"/>
  <c r="DM27470" i="26"/>
  <c r="DN27469" i="26"/>
  <c r="DM27469" i="26"/>
  <c r="DN27468" i="26"/>
  <c r="DM27468" i="26"/>
  <c r="DN27467" i="26"/>
  <c r="DM27467" i="26"/>
  <c r="DN27466" i="26"/>
  <c r="DM27466" i="26"/>
  <c r="DN27465" i="26"/>
  <c r="DM27465" i="26"/>
  <c r="DN27464" i="26"/>
  <c r="DM27464" i="26"/>
  <c r="DN27463" i="26"/>
  <c r="DM27463" i="26"/>
  <c r="DN27462" i="26"/>
  <c r="DM27462" i="26"/>
  <c r="DN27461" i="26"/>
  <c r="DM27461" i="26"/>
  <c r="DN27460" i="26"/>
  <c r="DM27460" i="26"/>
  <c r="DN27459" i="26"/>
  <c r="DM27459" i="26"/>
  <c r="DN27458" i="26"/>
  <c r="DM27458" i="26"/>
  <c r="DN27457" i="26"/>
  <c r="DM27457" i="26"/>
  <c r="DN27456" i="26"/>
  <c r="DM27456" i="26"/>
  <c r="DN27455" i="26"/>
  <c r="DM27455" i="26"/>
  <c r="DN27454" i="26"/>
  <c r="DM27454" i="26"/>
  <c r="DN27453" i="26"/>
  <c r="DM27453" i="26"/>
  <c r="DN27452" i="26"/>
  <c r="DM27452" i="26"/>
  <c r="DN27451" i="26"/>
  <c r="DM27451" i="26"/>
  <c r="DN27450" i="26"/>
  <c r="DM27450" i="26"/>
  <c r="DN27449" i="26"/>
  <c r="DM27449" i="26"/>
  <c r="DN27448" i="26"/>
  <c r="DM27448" i="26"/>
  <c r="DN27447" i="26"/>
  <c r="DM27447" i="26"/>
  <c r="DN27446" i="26"/>
  <c r="DM27446" i="26"/>
  <c r="DN27445" i="26"/>
  <c r="DM27445" i="26"/>
  <c r="DN27444" i="26"/>
  <c r="DM27444" i="26"/>
  <c r="DN27443" i="26"/>
  <c r="DM27443" i="26"/>
  <c r="DP27443" i="26" s="1"/>
  <c r="DK27443" i="26" s="1"/>
  <c r="DN27442" i="26"/>
  <c r="DM27442" i="26"/>
  <c r="DN27441" i="26"/>
  <c r="DM27441" i="26"/>
  <c r="DN27440" i="26"/>
  <c r="DM27440" i="26"/>
  <c r="DN27439" i="26"/>
  <c r="DM27439" i="26"/>
  <c r="DN27438" i="26"/>
  <c r="DM27438" i="26"/>
  <c r="DN27437" i="26"/>
  <c r="DM27437" i="26"/>
  <c r="DN27436" i="26"/>
  <c r="DM27436" i="26"/>
  <c r="DN27435" i="26"/>
  <c r="DM27435" i="26"/>
  <c r="DN27434" i="26"/>
  <c r="DM27434" i="26"/>
  <c r="DN27433" i="26"/>
  <c r="DM27433" i="26"/>
  <c r="DP27433" i="26" s="1"/>
  <c r="DN27432" i="26"/>
  <c r="DM27432" i="26"/>
  <c r="DN27431" i="26"/>
  <c r="DM27431" i="26"/>
  <c r="DN27430" i="26"/>
  <c r="DM27430" i="26"/>
  <c r="DN27429" i="26"/>
  <c r="DM27429" i="26"/>
  <c r="DN27428" i="26"/>
  <c r="DM27428" i="26"/>
  <c r="DN27427" i="26"/>
  <c r="DM27427" i="26"/>
  <c r="DN27426" i="26"/>
  <c r="DM27426" i="26"/>
  <c r="DN27425" i="26"/>
  <c r="DM27425" i="26"/>
  <c r="DN27424" i="26"/>
  <c r="DM27424" i="26"/>
  <c r="DN27423" i="26"/>
  <c r="DM27423" i="26"/>
  <c r="DN27422" i="26"/>
  <c r="DM27422" i="26"/>
  <c r="DP27422" i="26" s="1"/>
  <c r="DK27422" i="26" s="1"/>
  <c r="DN27421" i="26"/>
  <c r="DM27421" i="26"/>
  <c r="DN27420" i="26"/>
  <c r="DM27420" i="26"/>
  <c r="DN27419" i="26"/>
  <c r="DM27419" i="26"/>
  <c r="DN27418" i="26"/>
  <c r="DM27418" i="26"/>
  <c r="DN27417" i="26"/>
  <c r="DM27417" i="26"/>
  <c r="DN27416" i="26"/>
  <c r="DM27416" i="26"/>
  <c r="DN27415" i="26"/>
  <c r="DM27415" i="26"/>
  <c r="DN27414" i="26"/>
  <c r="DM27414" i="26"/>
  <c r="DN27413" i="26"/>
  <c r="DM27413" i="26"/>
  <c r="DN27412" i="26"/>
  <c r="DM27412" i="26"/>
  <c r="DN27411" i="26"/>
  <c r="DM27411" i="26"/>
  <c r="DN27410" i="26"/>
  <c r="DM27410" i="26"/>
  <c r="DN27409" i="26"/>
  <c r="DM27409" i="26"/>
  <c r="DN27408" i="26"/>
  <c r="DM27408" i="26"/>
  <c r="DP27408" i="26" s="1"/>
  <c r="DK27408" i="26" s="1"/>
  <c r="DN27407" i="26"/>
  <c r="DM27407" i="26"/>
  <c r="DN27406" i="26"/>
  <c r="DM27406" i="26"/>
  <c r="DN27405" i="26"/>
  <c r="DM27405" i="26"/>
  <c r="DN27404" i="26"/>
  <c r="DM27404" i="26"/>
  <c r="DN27403" i="26"/>
  <c r="DM27403" i="26"/>
  <c r="DN27402" i="26"/>
  <c r="DM27402" i="26"/>
  <c r="DN27401" i="26"/>
  <c r="DM27401" i="26"/>
  <c r="DP27401" i="26" s="1"/>
  <c r="DK27401" i="26" s="1"/>
  <c r="DN27400" i="26"/>
  <c r="DM27400" i="26"/>
  <c r="DN27399" i="26"/>
  <c r="DM27399" i="26"/>
  <c r="DN27398" i="26"/>
  <c r="DM27398" i="26"/>
  <c r="DN27397" i="26"/>
  <c r="DM27397" i="26"/>
  <c r="DN27396" i="26"/>
  <c r="DM27396" i="26"/>
  <c r="DN27395" i="26"/>
  <c r="DM27395" i="26"/>
  <c r="DN27394" i="26"/>
  <c r="DM27394" i="26"/>
  <c r="DN27393" i="26"/>
  <c r="DM27393" i="26"/>
  <c r="DN27392" i="26"/>
  <c r="DM27392" i="26"/>
  <c r="DN27391" i="26"/>
  <c r="DM27391" i="26"/>
  <c r="DN27390" i="26"/>
  <c r="DM27390" i="26"/>
  <c r="DN27389" i="26"/>
  <c r="DM27389" i="26"/>
  <c r="DN27388" i="26"/>
  <c r="DM27388" i="26"/>
  <c r="DN27387" i="26"/>
  <c r="DM27387" i="26"/>
  <c r="DP27387" i="26" s="1"/>
  <c r="DN27386" i="26"/>
  <c r="DM27386" i="26"/>
  <c r="DN27385" i="26"/>
  <c r="DM27385" i="26"/>
  <c r="DN27384" i="26"/>
  <c r="DM27384" i="26"/>
  <c r="DN27383" i="26"/>
  <c r="DM27383" i="26"/>
  <c r="DN27382" i="26"/>
  <c r="DM27382" i="26"/>
  <c r="DN27381" i="26"/>
  <c r="DM27381" i="26"/>
  <c r="DN27380" i="26"/>
  <c r="DM27380" i="26"/>
  <c r="DN27379" i="26"/>
  <c r="DM27379" i="26"/>
  <c r="DN27378" i="26"/>
  <c r="DM27378" i="26"/>
  <c r="DN27377" i="26"/>
  <c r="DM27377" i="26"/>
  <c r="DP27377" i="26" s="1"/>
  <c r="DN27376" i="26"/>
  <c r="DM27376" i="26"/>
  <c r="DN27375" i="26"/>
  <c r="DM27375" i="26"/>
  <c r="DN27374" i="26"/>
  <c r="DM27374" i="26"/>
  <c r="DN27373" i="26"/>
  <c r="DM27373" i="26"/>
  <c r="DP27373" i="26" s="1"/>
  <c r="DK27373" i="26" s="1"/>
  <c r="DN27372" i="26"/>
  <c r="DM27372" i="26"/>
  <c r="DN27371" i="26"/>
  <c r="DM27371" i="26"/>
  <c r="DN27370" i="26"/>
  <c r="DM27370" i="26"/>
  <c r="DN27369" i="26"/>
  <c r="DM27369" i="26"/>
  <c r="DN27368" i="26"/>
  <c r="DM27368" i="26"/>
  <c r="DN27367" i="26"/>
  <c r="DM27367" i="26"/>
  <c r="DN27366" i="26"/>
  <c r="DM27366" i="26"/>
  <c r="DP27366" i="26" s="1"/>
  <c r="DK27366" i="26" s="1"/>
  <c r="DN27365" i="26"/>
  <c r="DM27365" i="26"/>
  <c r="DN27364" i="26"/>
  <c r="DM27364" i="26"/>
  <c r="DN27363" i="26"/>
  <c r="DM27363" i="26"/>
  <c r="DN27362" i="26"/>
  <c r="DM27362" i="26"/>
  <c r="DN27361" i="26"/>
  <c r="DM27361" i="26"/>
  <c r="DN27360" i="26"/>
  <c r="DM27360" i="26"/>
  <c r="DN27359" i="26"/>
  <c r="DM27359" i="26"/>
  <c r="DN27358" i="26"/>
  <c r="DM27358" i="26"/>
  <c r="DN27357" i="26"/>
  <c r="DM27357" i="26"/>
  <c r="DN27356" i="26"/>
  <c r="DM27356" i="26"/>
  <c r="DN27355" i="26"/>
  <c r="DM27355" i="26"/>
  <c r="DN27354" i="26"/>
  <c r="DM27354" i="26"/>
  <c r="DN27353" i="26"/>
  <c r="DM27353" i="26"/>
  <c r="DN27352" i="26"/>
  <c r="DM27352" i="26"/>
  <c r="DN27351" i="26"/>
  <c r="DM27351" i="26"/>
  <c r="DN27350" i="26"/>
  <c r="DM27350" i="26"/>
  <c r="DN27349" i="26"/>
  <c r="DM27349" i="26"/>
  <c r="DN27348" i="26"/>
  <c r="DM27348" i="26"/>
  <c r="DN27347" i="26"/>
  <c r="DM27347" i="26"/>
  <c r="DN27346" i="26"/>
  <c r="DM27346" i="26"/>
  <c r="DN27345" i="26"/>
  <c r="DM27345" i="26"/>
  <c r="DN27344" i="26"/>
  <c r="DM27344" i="26"/>
  <c r="DN27343" i="26"/>
  <c r="DM27343" i="26"/>
  <c r="DN27342" i="26"/>
  <c r="DM27342" i="26"/>
  <c r="DN27341" i="26"/>
  <c r="DM27341" i="26"/>
  <c r="DN27340" i="26"/>
  <c r="DM27340" i="26"/>
  <c r="DN27339" i="26"/>
  <c r="DM27339" i="26"/>
  <c r="DN27338" i="26"/>
  <c r="DM27338" i="26"/>
  <c r="DN27337" i="26"/>
  <c r="DM27337" i="26"/>
  <c r="DN27336" i="26"/>
  <c r="DM27336" i="26"/>
  <c r="DN27335" i="26"/>
  <c r="DM27335" i="26"/>
  <c r="DN27334" i="26"/>
  <c r="DM27334" i="26"/>
  <c r="DN27333" i="26"/>
  <c r="DM27333" i="26"/>
  <c r="DN27332" i="26"/>
  <c r="DM27332" i="26"/>
  <c r="DN27331" i="26"/>
  <c r="DM27331" i="26"/>
  <c r="DP27331" i="26" s="1"/>
  <c r="DK27331" i="26" s="1"/>
  <c r="DN27330" i="26"/>
  <c r="DM27330" i="26"/>
  <c r="DN27329" i="26"/>
  <c r="DM27329" i="26"/>
  <c r="DN27328" i="26"/>
  <c r="DM27328" i="26"/>
  <c r="DN27327" i="26"/>
  <c r="DM27327" i="26"/>
  <c r="DN27326" i="26"/>
  <c r="DM27326" i="26"/>
  <c r="DN27325" i="26"/>
  <c r="DM27325" i="26"/>
  <c r="DN27324" i="26"/>
  <c r="DM27324" i="26"/>
  <c r="DN27323" i="26"/>
  <c r="DM27323" i="26"/>
  <c r="DN27322" i="26"/>
  <c r="DM27322" i="26"/>
  <c r="DN27321" i="26"/>
  <c r="DM27321" i="26"/>
  <c r="DP27321" i="26" s="1"/>
  <c r="DN27320" i="26"/>
  <c r="DM27320" i="26"/>
  <c r="DN27319" i="26"/>
  <c r="DM27319" i="26"/>
  <c r="DN27318" i="26"/>
  <c r="DM27318" i="26"/>
  <c r="DN27317" i="26"/>
  <c r="DM27317" i="26"/>
  <c r="DP27317" i="26" s="1"/>
  <c r="DN27316" i="26"/>
  <c r="DM27316" i="26"/>
  <c r="DN27315" i="26"/>
  <c r="DM27315" i="26"/>
  <c r="DN27314" i="26"/>
  <c r="DM27314" i="26"/>
  <c r="DN27313" i="26"/>
  <c r="DM27313" i="26"/>
  <c r="DN27312" i="26"/>
  <c r="DM27312" i="26"/>
  <c r="DN27311" i="26"/>
  <c r="DM27311" i="26"/>
  <c r="DN27310" i="26"/>
  <c r="DM27310" i="26"/>
  <c r="DN27309" i="26"/>
  <c r="DM27309" i="26"/>
  <c r="DN27308" i="26"/>
  <c r="DM27308" i="26"/>
  <c r="DN27307" i="26"/>
  <c r="DM27307" i="26"/>
  <c r="DP27307" i="26" s="1"/>
  <c r="DN27306" i="26"/>
  <c r="DM27306" i="26"/>
  <c r="DN27305" i="26"/>
  <c r="DM27305" i="26"/>
  <c r="DN27304" i="26"/>
  <c r="DM27304" i="26"/>
  <c r="DN27303" i="26"/>
  <c r="DM27303" i="26"/>
  <c r="DN27302" i="26"/>
  <c r="DM27302" i="26"/>
  <c r="DN27301" i="26"/>
  <c r="DM27301" i="26"/>
  <c r="DN27300" i="26"/>
  <c r="DM27300" i="26"/>
  <c r="DN27299" i="26"/>
  <c r="DM27299" i="26"/>
  <c r="DN27298" i="26"/>
  <c r="DM27298" i="26"/>
  <c r="DN27297" i="26"/>
  <c r="DM27297" i="26"/>
  <c r="DN27296" i="26"/>
  <c r="DM27296" i="26"/>
  <c r="DP27296" i="26" s="1"/>
  <c r="DK27296" i="26" s="1"/>
  <c r="DN27295" i="26"/>
  <c r="DM27295" i="26"/>
  <c r="DN27294" i="26"/>
  <c r="DM27294" i="26"/>
  <c r="DN27293" i="26"/>
  <c r="DM27293" i="26"/>
  <c r="DN27292" i="26"/>
  <c r="DM27292" i="26"/>
  <c r="DK26945" i="26"/>
  <c r="DK26944" i="26"/>
  <c r="DK26943" i="26"/>
  <c r="DK26942" i="26"/>
  <c r="DK26941" i="26"/>
  <c r="DK26940" i="26"/>
  <c r="DK26939" i="26"/>
  <c r="DK26938" i="26"/>
  <c r="DK26937" i="26"/>
  <c r="DK26936" i="26"/>
  <c r="DK26935" i="26"/>
  <c r="DK26934" i="26"/>
  <c r="DK26933" i="26"/>
  <c r="DK26932" i="26"/>
  <c r="DK26931" i="26"/>
  <c r="DK26930" i="26"/>
  <c r="DK26929" i="26"/>
  <c r="DK26928" i="26"/>
  <c r="DK26927" i="26"/>
  <c r="DK26926" i="26"/>
  <c r="DK26925" i="26"/>
  <c r="DK26924" i="26"/>
  <c r="DK26923" i="26"/>
  <c r="DK26922" i="26"/>
  <c r="DK26921" i="26"/>
  <c r="DK26920" i="26"/>
  <c r="DK26919" i="26"/>
  <c r="DK26918" i="26"/>
  <c r="DK26917" i="26"/>
  <c r="DK26916" i="26"/>
  <c r="DB26916" i="26"/>
  <c r="DB26917" i="26" s="1"/>
  <c r="DB26918" i="26" s="1"/>
  <c r="DB26919" i="26" s="1"/>
  <c r="DB26920" i="26" s="1"/>
  <c r="DB26921" i="26" s="1"/>
  <c r="DB26922" i="26" s="1"/>
  <c r="DB26923" i="26" s="1"/>
  <c r="DB26924" i="26" s="1"/>
  <c r="DB26925" i="26" s="1"/>
  <c r="DB26926" i="26" s="1"/>
  <c r="DB26927" i="26" s="1"/>
  <c r="DB26928" i="26" s="1"/>
  <c r="DB26929" i="26" s="1"/>
  <c r="DB26930" i="26" s="1"/>
  <c r="DB26931" i="26" s="1"/>
  <c r="DB26932" i="26" s="1"/>
  <c r="DB26933" i="26" s="1"/>
  <c r="DB26934" i="26" s="1"/>
  <c r="DB26935" i="26" s="1"/>
  <c r="DB26936" i="26" s="1"/>
  <c r="DB26937" i="26" s="1"/>
  <c r="DB26938" i="26" s="1"/>
  <c r="DB26939" i="26" s="1"/>
  <c r="DB26940" i="26" s="1"/>
  <c r="DB26941" i="26" s="1"/>
  <c r="DB26942" i="26" s="1"/>
  <c r="DB26943" i="26" s="1"/>
  <c r="DB26944" i="26" s="1"/>
  <c r="DB26945" i="26" s="1"/>
  <c r="DK26020" i="26"/>
  <c r="DK26019" i="26"/>
  <c r="DK26018" i="26"/>
  <c r="DK26017" i="26"/>
  <c r="DK26016" i="26"/>
  <c r="DK26015" i="26"/>
  <c r="DK26014" i="26"/>
  <c r="DK26013" i="26"/>
  <c r="DK26012" i="26"/>
  <c r="DK26011" i="26"/>
  <c r="BU15657" i="26"/>
  <c r="BT15657" i="26"/>
  <c r="BY16080" i="26"/>
  <c r="BX16080" i="26"/>
  <c r="BY16079" i="26"/>
  <c r="BX16079" i="26"/>
  <c r="BY16078" i="26"/>
  <c r="BX16078" i="26"/>
  <c r="BY16077" i="26"/>
  <c r="BX16077" i="26"/>
  <c r="BY16076" i="26"/>
  <c r="BX16076" i="26"/>
  <c r="BY16075" i="26"/>
  <c r="BX16075" i="26"/>
  <c r="BY16074" i="26"/>
  <c r="BX16074" i="26"/>
  <c r="BY16073" i="26"/>
  <c r="BX16073" i="26"/>
  <c r="BY16072" i="26"/>
  <c r="BX16072" i="26"/>
  <c r="BY16071" i="26"/>
  <c r="BX16071" i="26"/>
  <c r="BZ16071" i="26" s="1"/>
  <c r="BY16070" i="26"/>
  <c r="BX16070" i="26"/>
  <c r="BY16069" i="26"/>
  <c r="BX16069" i="26"/>
  <c r="BY16068" i="26"/>
  <c r="BX16068" i="26"/>
  <c r="BY16067" i="26"/>
  <c r="BX16067" i="26"/>
  <c r="BY16066" i="26"/>
  <c r="BX16066" i="26"/>
  <c r="BY16065" i="26"/>
  <c r="BX16065" i="26"/>
  <c r="BY16064" i="26"/>
  <c r="BX16064" i="26"/>
  <c r="BY16063" i="26"/>
  <c r="BX16063" i="26"/>
  <c r="BY16062" i="26"/>
  <c r="BX16062" i="26"/>
  <c r="BY16061" i="26"/>
  <c r="BX16061" i="26"/>
  <c r="BY16060" i="26"/>
  <c r="BX16060" i="26"/>
  <c r="BY16059" i="26"/>
  <c r="BX16059" i="26"/>
  <c r="BY16058" i="26"/>
  <c r="BX16058" i="26"/>
  <c r="BY16057" i="26"/>
  <c r="BX16057" i="26"/>
  <c r="BY16056" i="26"/>
  <c r="BX16056" i="26"/>
  <c r="BZ16056" i="26" s="1"/>
  <c r="BY16055" i="26"/>
  <c r="BX16055" i="26"/>
  <c r="BY16054" i="26"/>
  <c r="BX16054" i="26"/>
  <c r="BY16053" i="26"/>
  <c r="BX16053" i="26"/>
  <c r="BY16052" i="26"/>
  <c r="BX16052" i="26"/>
  <c r="BY16051" i="26"/>
  <c r="BX16051" i="26"/>
  <c r="BY16050" i="26"/>
  <c r="BX16050" i="26"/>
  <c r="BY16049" i="26"/>
  <c r="BX16049" i="26"/>
  <c r="BY16048" i="26"/>
  <c r="BX16048" i="26"/>
  <c r="BY16047" i="26"/>
  <c r="BX16047" i="26"/>
  <c r="BY16046" i="26"/>
  <c r="BX16046" i="26"/>
  <c r="BY16045" i="26"/>
  <c r="BX16045" i="26"/>
  <c r="BY16044" i="26"/>
  <c r="BX16044" i="26"/>
  <c r="BY16043" i="26"/>
  <c r="BX16043" i="26"/>
  <c r="BY16042" i="26"/>
  <c r="BX16042" i="26"/>
  <c r="BY16041" i="26"/>
  <c r="BX16041" i="26"/>
  <c r="BY16040" i="26"/>
  <c r="BX16040" i="26"/>
  <c r="BY16039" i="26"/>
  <c r="BX16039" i="26"/>
  <c r="BY16038" i="26"/>
  <c r="BX16038" i="26"/>
  <c r="BY16037" i="26"/>
  <c r="BX16037" i="26"/>
  <c r="BY16036" i="26"/>
  <c r="BX16036" i="26"/>
  <c r="BY16035" i="26"/>
  <c r="BX16035" i="26"/>
  <c r="BY16034" i="26"/>
  <c r="BX16034" i="26"/>
  <c r="BY16033" i="26"/>
  <c r="BX16033" i="26"/>
  <c r="BY16032" i="26"/>
  <c r="BX16032" i="26"/>
  <c r="BY16031" i="26"/>
  <c r="BX16031" i="26"/>
  <c r="BY16030" i="26"/>
  <c r="BX16030" i="26"/>
  <c r="BY16029" i="26"/>
  <c r="BX16029" i="26"/>
  <c r="BY16028" i="26"/>
  <c r="BX16028" i="26"/>
  <c r="BY16027" i="26"/>
  <c r="BX16027" i="26"/>
  <c r="BY16026" i="26"/>
  <c r="BX16026" i="26"/>
  <c r="BY16025" i="26"/>
  <c r="BX16025" i="26"/>
  <c r="BY16024" i="26"/>
  <c r="BX16024" i="26"/>
  <c r="BY16023" i="26"/>
  <c r="BX16023" i="26"/>
  <c r="BY16022" i="26"/>
  <c r="BX16022" i="26"/>
  <c r="BY16021" i="26"/>
  <c r="BX16021" i="26"/>
  <c r="BY16020" i="26"/>
  <c r="BX16020" i="26"/>
  <c r="BY16019" i="26"/>
  <c r="BX16019" i="26"/>
  <c r="BY16018" i="26"/>
  <c r="BX16018" i="26"/>
  <c r="BY16017" i="26"/>
  <c r="BX16017" i="26"/>
  <c r="BY16016" i="26"/>
  <c r="BX16016" i="26"/>
  <c r="BY16015" i="26"/>
  <c r="BX16015" i="26"/>
  <c r="BY16014" i="26"/>
  <c r="BX16014" i="26"/>
  <c r="BY16013" i="26"/>
  <c r="BX16013" i="26"/>
  <c r="BY16012" i="26"/>
  <c r="BX16012" i="26"/>
  <c r="BY16011" i="26"/>
  <c r="BX16011" i="26"/>
  <c r="BY16010" i="26"/>
  <c r="BX16010" i="26"/>
  <c r="BY16009" i="26"/>
  <c r="BX16009" i="26"/>
  <c r="BY16008" i="26"/>
  <c r="BX16008" i="26"/>
  <c r="BY16007" i="26"/>
  <c r="BX16007" i="26"/>
  <c r="BY16006" i="26"/>
  <c r="BX16006" i="26"/>
  <c r="BY16005" i="26"/>
  <c r="BX16005" i="26"/>
  <c r="BY16004" i="26"/>
  <c r="BX16004" i="26"/>
  <c r="BY16003" i="26"/>
  <c r="BX16003" i="26"/>
  <c r="BY16002" i="26"/>
  <c r="BX16002" i="26"/>
  <c r="BY16001" i="26"/>
  <c r="BX16001" i="26"/>
  <c r="BY16000" i="26"/>
  <c r="BX16000" i="26"/>
  <c r="BY15999" i="26"/>
  <c r="BX15999" i="26"/>
  <c r="BY15998" i="26"/>
  <c r="BX15998" i="26"/>
  <c r="BY15997" i="26"/>
  <c r="BX15997" i="26"/>
  <c r="BY15996" i="26"/>
  <c r="BX15996" i="26"/>
  <c r="BY15995" i="26"/>
  <c r="BX15995" i="26"/>
  <c r="BY15994" i="26"/>
  <c r="BX15994" i="26"/>
  <c r="BZ15994" i="26" s="1"/>
  <c r="BY15993" i="26"/>
  <c r="BX15993" i="26"/>
  <c r="BZ15993" i="26" s="1"/>
  <c r="BY15992" i="26"/>
  <c r="BX15992" i="26"/>
  <c r="BY15991" i="26"/>
  <c r="BX15991" i="26"/>
  <c r="BY15990" i="26"/>
  <c r="BX15990" i="26"/>
  <c r="BY15989" i="26"/>
  <c r="BX15989" i="26"/>
  <c r="BY15988" i="26"/>
  <c r="BX15988" i="26"/>
  <c r="BY15987" i="26"/>
  <c r="BX15987" i="26"/>
  <c r="BY15986" i="26"/>
  <c r="BX15986" i="26"/>
  <c r="BY15985" i="26"/>
  <c r="BX15985" i="26"/>
  <c r="BY15984" i="26"/>
  <c r="BX15984" i="26"/>
  <c r="BY15983" i="26"/>
  <c r="BX15983" i="26"/>
  <c r="BY15982" i="26"/>
  <c r="BX15982" i="26"/>
  <c r="BY15981" i="26"/>
  <c r="BX15981" i="26"/>
  <c r="BY15980" i="26"/>
  <c r="BX15980" i="26"/>
  <c r="BY15979" i="26"/>
  <c r="BX15979" i="26"/>
  <c r="BY15978" i="26"/>
  <c r="BX15978" i="26"/>
  <c r="BY15977" i="26"/>
  <c r="BX15977" i="26"/>
  <c r="BY15976" i="26"/>
  <c r="BX15976" i="26"/>
  <c r="BY15975" i="26"/>
  <c r="BX15975" i="26"/>
  <c r="BY15974" i="26"/>
  <c r="BX15974" i="26"/>
  <c r="BY15973" i="26"/>
  <c r="BX15973" i="26"/>
  <c r="BY15972" i="26"/>
  <c r="BX15972" i="26"/>
  <c r="BZ15972" i="26" s="1"/>
  <c r="BY15971" i="26"/>
  <c r="BX15971" i="26"/>
  <c r="BY15970" i="26"/>
  <c r="BX15970" i="26"/>
  <c r="BY15969" i="26"/>
  <c r="BX15969" i="26"/>
  <c r="BY15968" i="26"/>
  <c r="BX15968" i="26"/>
  <c r="BY15967" i="26"/>
  <c r="BX15967" i="26"/>
  <c r="BY15966" i="26"/>
  <c r="BX15966" i="26"/>
  <c r="BZ15966" i="26" s="1"/>
  <c r="BY15965" i="26"/>
  <c r="BX15965" i="26"/>
  <c r="BY15964" i="26"/>
  <c r="BX15964" i="26"/>
  <c r="BY15963" i="26"/>
  <c r="BX15963" i="26"/>
  <c r="BY15962" i="26"/>
  <c r="BX15962" i="26"/>
  <c r="BY15961" i="26"/>
  <c r="BX15961" i="26"/>
  <c r="BY15960" i="26"/>
  <c r="BX15960" i="26"/>
  <c r="BY15959" i="26"/>
  <c r="BX15959" i="26"/>
  <c r="BY15958" i="26"/>
  <c r="BX15958" i="26"/>
  <c r="BY15957" i="26"/>
  <c r="BX15957" i="26"/>
  <c r="BY15956" i="26"/>
  <c r="BX15956" i="26"/>
  <c r="BY15955" i="26"/>
  <c r="BX15955" i="26"/>
  <c r="BY15954" i="26"/>
  <c r="BX15954" i="26"/>
  <c r="BY15953" i="26"/>
  <c r="BX15953" i="26"/>
  <c r="BY15952" i="26"/>
  <c r="BX15952" i="26"/>
  <c r="BY15951" i="26"/>
  <c r="BX15951" i="26"/>
  <c r="BY15950" i="26"/>
  <c r="BX15950" i="26"/>
  <c r="BY15949" i="26"/>
  <c r="BX15949" i="26"/>
  <c r="BY15948" i="26"/>
  <c r="BX15948" i="26"/>
  <c r="BY15947" i="26"/>
  <c r="BX15947" i="26"/>
  <c r="BY15946" i="26"/>
  <c r="BX15946" i="26"/>
  <c r="BY15945" i="26"/>
  <c r="BX15945" i="26"/>
  <c r="BY15944" i="26"/>
  <c r="BX15944" i="26"/>
  <c r="BY15943" i="26"/>
  <c r="BX15943" i="26"/>
  <c r="BY15942" i="26"/>
  <c r="BX15942" i="26"/>
  <c r="BY15941" i="26"/>
  <c r="BX15941" i="26"/>
  <c r="BY15940" i="26"/>
  <c r="BX15940" i="26"/>
  <c r="BY15939" i="26"/>
  <c r="BX15939" i="26"/>
  <c r="BY15938" i="26"/>
  <c r="BX15938" i="26"/>
  <c r="BY15937" i="26"/>
  <c r="BX15937" i="26"/>
  <c r="BY15936" i="26"/>
  <c r="BX15936" i="26"/>
  <c r="BY15935" i="26"/>
  <c r="BX15935" i="26"/>
  <c r="BS15617" i="26"/>
  <c r="BS15616" i="26"/>
  <c r="BS15615" i="26"/>
  <c r="BS15614" i="26"/>
  <c r="BS15613" i="26"/>
  <c r="BS15612" i="26"/>
  <c r="BS15611" i="26"/>
  <c r="BS15610" i="26"/>
  <c r="BS15609" i="26"/>
  <c r="BS15608" i="26"/>
  <c r="BS15607" i="26"/>
  <c r="BS15606" i="26"/>
  <c r="BS15605" i="26"/>
  <c r="BS15604" i="26"/>
  <c r="BS15603" i="26"/>
  <c r="BS15602" i="26"/>
  <c r="BS15601" i="26"/>
  <c r="BS15600" i="26"/>
  <c r="BS15599" i="26"/>
  <c r="BS15598" i="26"/>
  <c r="BS15597" i="26"/>
  <c r="BS15596" i="26"/>
  <c r="BS15595" i="26"/>
  <c r="BS15594" i="26"/>
  <c r="BS15593" i="26"/>
  <c r="BS15592" i="26"/>
  <c r="BS15591" i="26"/>
  <c r="BS15590" i="26"/>
  <c r="BS15589" i="26"/>
  <c r="BS15588" i="26"/>
  <c r="BS15587" i="26"/>
  <c r="BS15586" i="26"/>
  <c r="BS15585" i="26"/>
  <c r="BS15584" i="26"/>
  <c r="BS15583" i="26"/>
  <c r="BS15582" i="26"/>
  <c r="BS15581" i="26"/>
  <c r="BS15580" i="26"/>
  <c r="BS15579" i="26"/>
  <c r="BS15578" i="26"/>
  <c r="BS15577" i="26"/>
  <c r="BS15576" i="26"/>
  <c r="BS15575" i="26"/>
  <c r="BS15574" i="26"/>
  <c r="BS15573" i="26"/>
  <c r="BS15572" i="26"/>
  <c r="BS15571" i="26"/>
  <c r="BS15570" i="26"/>
  <c r="BS15569" i="26"/>
  <c r="BS15568" i="26"/>
  <c r="BS15567" i="26"/>
  <c r="BS15566" i="26"/>
  <c r="BS15565" i="26"/>
  <c r="BS15564" i="26"/>
  <c r="BS15563" i="26"/>
  <c r="BS15562" i="26"/>
  <c r="BS15561" i="26"/>
  <c r="BS15560" i="26"/>
  <c r="BS15559" i="26"/>
  <c r="BS15558" i="26"/>
  <c r="BS15557" i="26"/>
  <c r="BS15556" i="26"/>
  <c r="BS15555" i="26"/>
  <c r="BS15554" i="26"/>
  <c r="BS15553" i="26"/>
  <c r="BS15552" i="26"/>
  <c r="BS15551" i="26"/>
  <c r="BS15550" i="26"/>
  <c r="BS15549" i="26"/>
  <c r="BS15548" i="26"/>
  <c r="BS15547" i="26"/>
  <c r="BS15546" i="26"/>
  <c r="BS15545" i="26"/>
  <c r="BS15544" i="26"/>
  <c r="BS15543" i="26"/>
  <c r="BS15542" i="26"/>
  <c r="BS15541" i="26"/>
  <c r="BS15540" i="26"/>
  <c r="BS15539" i="26"/>
  <c r="BS15538" i="26"/>
  <c r="BS15537" i="26"/>
  <c r="BS15536" i="26"/>
  <c r="BS15535" i="26"/>
  <c r="BS15534" i="26"/>
  <c r="BS15533" i="26"/>
  <c r="BS15532" i="26"/>
  <c r="BS15531" i="26"/>
  <c r="BS15530" i="26"/>
  <c r="BS15529" i="26"/>
  <c r="BS15528" i="26"/>
  <c r="BS15527" i="26"/>
  <c r="BS15526" i="26"/>
  <c r="BS15525" i="26"/>
  <c r="BS15524" i="26"/>
  <c r="BS15523" i="26"/>
  <c r="BS15522" i="26"/>
  <c r="BS15521" i="26"/>
  <c r="BS15520" i="26"/>
  <c r="BS15519" i="26"/>
  <c r="BS15518" i="26"/>
  <c r="BS15517" i="26"/>
  <c r="BS15516" i="26"/>
  <c r="BS15515" i="26"/>
  <c r="BS15514" i="26"/>
  <c r="BS15513" i="26"/>
  <c r="BS15512" i="26"/>
  <c r="BS15511" i="26"/>
  <c r="BS15510" i="26"/>
  <c r="BS15509" i="26"/>
  <c r="BS15508" i="26"/>
  <c r="BS15507" i="26"/>
  <c r="BS15506" i="26"/>
  <c r="BS15505" i="26"/>
  <c r="BS15504" i="26"/>
  <c r="BS15503" i="26"/>
  <c r="BS15502" i="26"/>
  <c r="BS15501" i="26"/>
  <c r="BS15500" i="26"/>
  <c r="BS15499" i="26"/>
  <c r="BS15498" i="26"/>
  <c r="BS15497" i="26"/>
  <c r="BS15496" i="26"/>
  <c r="BS15495" i="26"/>
  <c r="BS15494" i="26"/>
  <c r="BS15493" i="26"/>
  <c r="BS15492" i="26"/>
  <c r="BS15491" i="26"/>
  <c r="BS15490" i="26"/>
  <c r="BS15489" i="26"/>
  <c r="BS15488" i="26"/>
  <c r="BS15487" i="26"/>
  <c r="BS15486" i="26"/>
  <c r="BS15485" i="26"/>
  <c r="BS15484" i="26"/>
  <c r="BS15483" i="26"/>
  <c r="BS15482" i="26"/>
  <c r="BS15481" i="26"/>
  <c r="BS15480" i="26"/>
  <c r="BS15479" i="26"/>
  <c r="BS15478" i="26"/>
  <c r="BS15477" i="26"/>
  <c r="BS15476" i="26"/>
  <c r="BS15475" i="26"/>
  <c r="BS15474" i="26"/>
  <c r="BS15473" i="26"/>
  <c r="BS15472" i="26"/>
  <c r="BS15471" i="26"/>
  <c r="BS15470" i="26"/>
  <c r="BS15469" i="26"/>
  <c r="BS15468" i="26"/>
  <c r="BS15467" i="26"/>
  <c r="BS15466" i="26"/>
  <c r="BS15465" i="26"/>
  <c r="BS15464" i="26"/>
  <c r="BS15463" i="26"/>
  <c r="BS15462" i="26"/>
  <c r="BS15461" i="26"/>
  <c r="BS15460" i="26"/>
  <c r="BS15459" i="26"/>
  <c r="BS15458" i="26"/>
  <c r="BS15457" i="26"/>
  <c r="BS15456" i="26"/>
  <c r="BS15455" i="26"/>
  <c r="BS15454" i="26"/>
  <c r="BS15453" i="26"/>
  <c r="BS15452" i="26"/>
  <c r="BS15451" i="26"/>
  <c r="BS15450" i="26"/>
  <c r="BS15449" i="26"/>
  <c r="BS15448" i="26"/>
  <c r="BS15447" i="26"/>
  <c r="BS15446" i="26"/>
  <c r="BS15445" i="26"/>
  <c r="BS15444" i="26"/>
  <c r="BS15443" i="26"/>
  <c r="BS15442" i="26"/>
  <c r="BS15441" i="26"/>
  <c r="BS15440" i="26"/>
  <c r="BS15439" i="26"/>
  <c r="BS15438" i="26"/>
  <c r="BS15437" i="26"/>
  <c r="BS15436" i="26"/>
  <c r="BS15435" i="26"/>
  <c r="BS15434" i="26"/>
  <c r="BS15433" i="26"/>
  <c r="BS15432" i="26"/>
  <c r="BS15431" i="26"/>
  <c r="BS15430" i="26"/>
  <c r="BS15429" i="26"/>
  <c r="BS15428" i="26"/>
  <c r="BS15427" i="26"/>
  <c r="BS15426" i="26"/>
  <c r="BS15425" i="26"/>
  <c r="BS15424" i="26"/>
  <c r="BS15423" i="26"/>
  <c r="BS15422" i="26"/>
  <c r="BS15421" i="26"/>
  <c r="BS15420" i="26"/>
  <c r="BS15419" i="26"/>
  <c r="BR15617" i="26"/>
  <c r="BR15616" i="26"/>
  <c r="BR15615" i="26"/>
  <c r="BR15614" i="26"/>
  <c r="BT15614" i="26" s="1"/>
  <c r="BR15613" i="26"/>
  <c r="BR15612" i="26"/>
  <c r="BR15611" i="26"/>
  <c r="BR15610" i="26"/>
  <c r="BR15609" i="26"/>
  <c r="BR15608" i="26"/>
  <c r="BT15608" i="26" s="1"/>
  <c r="BR15607" i="26"/>
  <c r="BR15606" i="26"/>
  <c r="BR15605" i="26"/>
  <c r="BR15604" i="26"/>
  <c r="BR15603" i="26"/>
  <c r="BR15602" i="26"/>
  <c r="BR15601" i="26"/>
  <c r="BR15600" i="26"/>
  <c r="BR15599" i="26"/>
  <c r="BR15598" i="26"/>
  <c r="BR15597" i="26"/>
  <c r="BR15596" i="26"/>
  <c r="BR15595" i="26"/>
  <c r="BT15595" i="26" s="1"/>
  <c r="BR15594" i="26"/>
  <c r="BT15594" i="26" s="1"/>
  <c r="BR15593" i="26"/>
  <c r="BR15592" i="26"/>
  <c r="BR15591" i="26"/>
  <c r="BR15590" i="26"/>
  <c r="BR15589" i="26"/>
  <c r="BR15588" i="26"/>
  <c r="BR15587" i="26"/>
  <c r="BR15586" i="26"/>
  <c r="BT15586" i="26" s="1"/>
  <c r="BR15585" i="26"/>
  <c r="BT15585" i="26" s="1"/>
  <c r="BR15584" i="26"/>
  <c r="BR15583" i="26"/>
  <c r="BR15582" i="26"/>
  <c r="BR15581" i="26"/>
  <c r="BR15580" i="26"/>
  <c r="BR15579" i="26"/>
  <c r="BR15578" i="26"/>
  <c r="BR15577" i="26"/>
  <c r="BR15576" i="26"/>
  <c r="BR15575" i="26"/>
  <c r="BR15574" i="26"/>
  <c r="BR15573" i="26"/>
  <c r="BR15572" i="26"/>
  <c r="BR15571" i="26"/>
  <c r="BR15570" i="26"/>
  <c r="BR15569" i="26"/>
  <c r="BR15568" i="26"/>
  <c r="BR15567" i="26"/>
  <c r="BT15567" i="26" s="1"/>
  <c r="BR15566" i="26"/>
  <c r="BT15566" i="26" s="1"/>
  <c r="BR15565" i="26"/>
  <c r="BR15564" i="26"/>
  <c r="BR15563" i="26"/>
  <c r="BR15562" i="26"/>
  <c r="BR15561" i="26"/>
  <c r="BR15560" i="26"/>
  <c r="BR15559" i="26"/>
  <c r="BR15558" i="26"/>
  <c r="BT15558" i="26" s="1"/>
  <c r="BR15557" i="26"/>
  <c r="BT15557" i="26" s="1"/>
  <c r="BR15556" i="26"/>
  <c r="BR15555" i="26"/>
  <c r="BR15554" i="26"/>
  <c r="BR15553" i="26"/>
  <c r="BR15552" i="26"/>
  <c r="BR15551" i="26"/>
  <c r="BR15550" i="26"/>
  <c r="BR15549" i="26"/>
  <c r="BR15548" i="26"/>
  <c r="BR15547" i="26"/>
  <c r="BR15546" i="26"/>
  <c r="BR15545" i="26"/>
  <c r="BR15544" i="26"/>
  <c r="BT15544" i="26" s="1"/>
  <c r="BR15543" i="26"/>
  <c r="BR15542" i="26"/>
  <c r="BR15541" i="26"/>
  <c r="BR15540" i="26"/>
  <c r="BR15539" i="26"/>
  <c r="BR15538" i="26"/>
  <c r="BT15538" i="26" s="1"/>
  <c r="BR15537" i="26"/>
  <c r="BR15536" i="26"/>
  <c r="BR15535" i="26"/>
  <c r="BR15534" i="26"/>
  <c r="BR15533" i="26"/>
  <c r="BR15532" i="26"/>
  <c r="BR15531" i="26"/>
  <c r="BR15530" i="26"/>
  <c r="BR15529" i="26"/>
  <c r="BR15528" i="26"/>
  <c r="BR15527" i="26"/>
  <c r="BR15526" i="26"/>
  <c r="BR15525" i="26"/>
  <c r="BT15525" i="26" s="1"/>
  <c r="BR15524" i="26"/>
  <c r="BT15524" i="26" s="1"/>
  <c r="BR15523" i="26"/>
  <c r="BR15522" i="26"/>
  <c r="BR15521" i="26"/>
  <c r="BR15520" i="26"/>
  <c r="BR15519" i="26"/>
  <c r="BR15518" i="26"/>
  <c r="BR15517" i="26"/>
  <c r="BR15516" i="26"/>
  <c r="BT15516" i="26" s="1"/>
  <c r="BR15515" i="26"/>
  <c r="BT15515" i="26" s="1"/>
  <c r="BR15514" i="26"/>
  <c r="BR15513" i="26"/>
  <c r="BR15512" i="26"/>
  <c r="BR15511" i="26"/>
  <c r="BR15510" i="26"/>
  <c r="BR15509" i="26"/>
  <c r="BR15508" i="26"/>
  <c r="BR15507" i="26"/>
  <c r="BR15506" i="26"/>
  <c r="BR15505" i="26"/>
  <c r="BR15504" i="26"/>
  <c r="BR15503" i="26"/>
  <c r="BR15502" i="26"/>
  <c r="BR15501" i="26"/>
  <c r="BR15500" i="26"/>
  <c r="BR15499" i="26"/>
  <c r="BR15498" i="26"/>
  <c r="BR15497" i="26"/>
  <c r="BT15497" i="26" s="1"/>
  <c r="BR15496" i="26"/>
  <c r="BT15496" i="26" s="1"/>
  <c r="BR15495" i="26"/>
  <c r="BR15494" i="26"/>
  <c r="BR15493" i="26"/>
  <c r="BR15492" i="26"/>
  <c r="BR15491" i="26"/>
  <c r="BR15490" i="26"/>
  <c r="BR15489" i="26"/>
  <c r="BR15488" i="26"/>
  <c r="BT15488" i="26" s="1"/>
  <c r="BR15487" i="26"/>
  <c r="BT15487" i="26" s="1"/>
  <c r="BR15486" i="26"/>
  <c r="BR15485" i="26"/>
  <c r="BR15484" i="26"/>
  <c r="BR15483" i="26"/>
  <c r="BR15482" i="26"/>
  <c r="BR15481" i="26"/>
  <c r="BR15480" i="26"/>
  <c r="BR15479" i="26"/>
  <c r="BR15478" i="26"/>
  <c r="BR15477" i="26"/>
  <c r="BR15476" i="26"/>
  <c r="BR15475" i="26"/>
  <c r="BR15474" i="26"/>
  <c r="BT15474" i="26" s="1"/>
  <c r="BR15473" i="26"/>
  <c r="BR15472" i="26"/>
  <c r="BR15471" i="26"/>
  <c r="BR15470" i="26"/>
  <c r="BR15469" i="26"/>
  <c r="BT15469" i="26" s="1"/>
  <c r="BR15468" i="26"/>
  <c r="BT15468" i="26" s="1"/>
  <c r="BR15467" i="26"/>
  <c r="BR15466" i="26"/>
  <c r="BR15465" i="26"/>
  <c r="BR15464" i="26"/>
  <c r="BR15463" i="26"/>
  <c r="BR15462" i="26"/>
  <c r="BR15461" i="26"/>
  <c r="BR15460" i="26"/>
  <c r="BR15459" i="26"/>
  <c r="BT15459" i="26" s="1"/>
  <c r="BR15458" i="26"/>
  <c r="BR15457" i="26"/>
  <c r="BR15456" i="26"/>
  <c r="BR15455" i="26"/>
  <c r="BT15455" i="26" s="1"/>
  <c r="BR15454" i="26"/>
  <c r="BT15454" i="26" s="1"/>
  <c r="BR15453" i="26"/>
  <c r="BR15452" i="26"/>
  <c r="BR15451" i="26"/>
  <c r="BR15450" i="26"/>
  <c r="BR15449" i="26"/>
  <c r="BR15448" i="26"/>
  <c r="BR15447" i="26"/>
  <c r="BR15446" i="26"/>
  <c r="BT15446" i="26" s="1"/>
  <c r="BR15445" i="26"/>
  <c r="BT15445" i="26" s="1"/>
  <c r="BR15444" i="26"/>
  <c r="BR15443" i="26"/>
  <c r="BR15442" i="26"/>
  <c r="BR15441" i="26"/>
  <c r="BR15440" i="26"/>
  <c r="BR15439" i="26"/>
  <c r="BR15438" i="26"/>
  <c r="BR15437" i="26"/>
  <c r="BR15436" i="26"/>
  <c r="BR15435" i="26"/>
  <c r="BR15434" i="26"/>
  <c r="BR15433" i="26"/>
  <c r="BR15432" i="26"/>
  <c r="BR15431" i="26"/>
  <c r="BR15430" i="26"/>
  <c r="BR15429" i="26"/>
  <c r="BR15428" i="26"/>
  <c r="BR15427" i="26"/>
  <c r="BT15427" i="26" s="1"/>
  <c r="BR15426" i="26"/>
  <c r="BT15426" i="26" s="1"/>
  <c r="BR15425" i="26"/>
  <c r="BR15424" i="26"/>
  <c r="BR15423" i="26"/>
  <c r="BR15422" i="26"/>
  <c r="BR15421" i="26"/>
  <c r="BR15420" i="26"/>
  <c r="BR15419" i="26"/>
  <c r="AN10623" i="26"/>
  <c r="V4479" i="26"/>
  <c r="V4478" i="26"/>
  <c r="V4477" i="26"/>
  <c r="V4476" i="26"/>
  <c r="V4475" i="26"/>
  <c r="V4474" i="26"/>
  <c r="V4473" i="26"/>
  <c r="V4472" i="26"/>
  <c r="V4471" i="26"/>
  <c r="V4470" i="26"/>
  <c r="V4469" i="26"/>
  <c r="V4468" i="26"/>
  <c r="V4467" i="26"/>
  <c r="V4466" i="26"/>
  <c r="V4465" i="26"/>
  <c r="V4464" i="26"/>
  <c r="V4463" i="26"/>
  <c r="V4462" i="26"/>
  <c r="V4461" i="26"/>
  <c r="V4460" i="26"/>
  <c r="V4459" i="26"/>
  <c r="V4458" i="26"/>
  <c r="V4457" i="26"/>
  <c r="V4456" i="26"/>
  <c r="V4455" i="26"/>
  <c r="V4454" i="26"/>
  <c r="V4453" i="26"/>
  <c r="V4452" i="26"/>
  <c r="V4451" i="26"/>
  <c r="V4450" i="26"/>
  <c r="V4449" i="26"/>
  <c r="V4448" i="26"/>
  <c r="V4447" i="26"/>
  <c r="V4446" i="26"/>
  <c r="V4445" i="26"/>
  <c r="V4444" i="26"/>
  <c r="V4443" i="26"/>
  <c r="V4442" i="26"/>
  <c r="V4441" i="26"/>
  <c r="V4440" i="26"/>
  <c r="V4439" i="26"/>
  <c r="V4438" i="26"/>
  <c r="V4437" i="26"/>
  <c r="V4436" i="26"/>
  <c r="V4435" i="26"/>
  <c r="V4434" i="26"/>
  <c r="V4433" i="26"/>
  <c r="V4432" i="26"/>
  <c r="V4431" i="26"/>
  <c r="V4430" i="26"/>
  <c r="V4429" i="26"/>
  <c r="V4428" i="26"/>
  <c r="V4427" i="26"/>
  <c r="V4426" i="26"/>
  <c r="V4425" i="26"/>
  <c r="V4424" i="26"/>
  <c r="V4423" i="26"/>
  <c r="V4422" i="26"/>
  <c r="V4421" i="26"/>
  <c r="V4420" i="26"/>
  <c r="V4419" i="26"/>
  <c r="V4418" i="26"/>
  <c r="V4417" i="26"/>
  <c r="V4416" i="26"/>
  <c r="V4415" i="26"/>
  <c r="V4414" i="26"/>
  <c r="V4413" i="26"/>
  <c r="V4412" i="26"/>
  <c r="V4411" i="26"/>
  <c r="V4410" i="26"/>
  <c r="V4409" i="26"/>
  <c r="V4408" i="26"/>
  <c r="V4407" i="26"/>
  <c r="V4406" i="26"/>
  <c r="V4405" i="26"/>
  <c r="V4404" i="26"/>
  <c r="V4403" i="26"/>
  <c r="V4402" i="26"/>
  <c r="V4401" i="26"/>
  <c r="V4400" i="26"/>
  <c r="V4399" i="26"/>
  <c r="V4398" i="26"/>
  <c r="V4397" i="26"/>
  <c r="V4396" i="26"/>
  <c r="V4395" i="26"/>
  <c r="V4394" i="26"/>
  <c r="V4393" i="26"/>
  <c r="V4392" i="26"/>
  <c r="V4391" i="26"/>
  <c r="V4390" i="26"/>
  <c r="V4389" i="26"/>
  <c r="V4388" i="26"/>
  <c r="V4387" i="26"/>
  <c r="V4386" i="26"/>
  <c r="V4385" i="26"/>
  <c r="V4384" i="26"/>
  <c r="V4383" i="26"/>
  <c r="V4382" i="26"/>
  <c r="V4381" i="26"/>
  <c r="V4380" i="26"/>
  <c r="V4379" i="26"/>
  <c r="V4378" i="26"/>
  <c r="V4377" i="26"/>
  <c r="V4376" i="26"/>
  <c r="V4375" i="26"/>
  <c r="V4374" i="26"/>
  <c r="V4373" i="26"/>
  <c r="V4372" i="26"/>
  <c r="V4371" i="26"/>
  <c r="V4370" i="26"/>
  <c r="V4369" i="26"/>
  <c r="V4368" i="26"/>
  <c r="V4367" i="26"/>
  <c r="V4366" i="26"/>
  <c r="V4365" i="26"/>
  <c r="V4364" i="26"/>
  <c r="V4363" i="26"/>
  <c r="V4362" i="26"/>
  <c r="V4361" i="26"/>
  <c r="V4360" i="26"/>
  <c r="V4359" i="26"/>
  <c r="V4358" i="26"/>
  <c r="V4357" i="26"/>
  <c r="V4356" i="26"/>
  <c r="V4355" i="26"/>
  <c r="V4354" i="26"/>
  <c r="V4353" i="26"/>
  <c r="V4352" i="26"/>
  <c r="V4351" i="26"/>
  <c r="V4350" i="26"/>
  <c r="V4349" i="26"/>
  <c r="V4348" i="26"/>
  <c r="V4347" i="26"/>
  <c r="V4346" i="26"/>
  <c r="V4345" i="26"/>
  <c r="V4344" i="26"/>
  <c r="V4343" i="26"/>
  <c r="V4342" i="26"/>
  <c r="V4341" i="26"/>
  <c r="V4340" i="26"/>
  <c r="V4339" i="26"/>
  <c r="V4338" i="26"/>
  <c r="V4337" i="26"/>
  <c r="V4336" i="26"/>
  <c r="V4335" i="26"/>
  <c r="V4334" i="26"/>
  <c r="V4333" i="26"/>
  <c r="V4332" i="26"/>
  <c r="V4331" i="26"/>
  <c r="V4330" i="26"/>
  <c r="V4329" i="26"/>
  <c r="V4328" i="26"/>
  <c r="V4327" i="26"/>
  <c r="V4326" i="26"/>
  <c r="V4325" i="26"/>
  <c r="V4324" i="26"/>
  <c r="V4323" i="26"/>
  <c r="V4322" i="26"/>
  <c r="V4321" i="26"/>
  <c r="V4320" i="26"/>
  <c r="V4319" i="26"/>
  <c r="V4318" i="26"/>
  <c r="V4317" i="26"/>
  <c r="V4316" i="26"/>
  <c r="V4315" i="26"/>
  <c r="V4314" i="26"/>
  <c r="V4313" i="26"/>
  <c r="V4312" i="26"/>
  <c r="V4311" i="26"/>
  <c r="V4310" i="26"/>
  <c r="V4309" i="26"/>
  <c r="V4308" i="26"/>
  <c r="V4307" i="26"/>
  <c r="V4306" i="26"/>
  <c r="V4305" i="26"/>
  <c r="V4304" i="26"/>
  <c r="V4303" i="26"/>
  <c r="V4302" i="26"/>
  <c r="V4301" i="26"/>
  <c r="V4300" i="26"/>
  <c r="V4299" i="26"/>
  <c r="V4298" i="26"/>
  <c r="V4297" i="26"/>
  <c r="V4296" i="26"/>
  <c r="V4295" i="26"/>
  <c r="V4294" i="26"/>
  <c r="V4293" i="26"/>
  <c r="V4292" i="26"/>
  <c r="V4291" i="26"/>
  <c r="V4290" i="26"/>
  <c r="V4289" i="26"/>
  <c r="V4288" i="26"/>
  <c r="V4287" i="26"/>
  <c r="V4286" i="26"/>
  <c r="V4285" i="26"/>
  <c r="V4284" i="26"/>
  <c r="V4283" i="26"/>
  <c r="V4282" i="26"/>
  <c r="V4281" i="26"/>
  <c r="V4280" i="26"/>
  <c r="V4279" i="26"/>
  <c r="V4278" i="26"/>
  <c r="V4277" i="26"/>
  <c r="V4276" i="26"/>
  <c r="V4275" i="26"/>
  <c r="V4274" i="26"/>
  <c r="V4273" i="26"/>
  <c r="V4272" i="26"/>
  <c r="V4271" i="26"/>
  <c r="V4270" i="26"/>
  <c r="V4269" i="26"/>
  <c r="V4268" i="26"/>
  <c r="V4267" i="26"/>
  <c r="V4266" i="26"/>
  <c r="V4265" i="26"/>
  <c r="V4264" i="26"/>
  <c r="V4263" i="26"/>
  <c r="V4262" i="26"/>
  <c r="V4261" i="26"/>
  <c r="V4260" i="26"/>
  <c r="V4259" i="26"/>
  <c r="V4258" i="26"/>
  <c r="V4257" i="26"/>
  <c r="V4256" i="26"/>
  <c r="V4255" i="26"/>
  <c r="V4254" i="26"/>
  <c r="V4253" i="26"/>
  <c r="V4252" i="26"/>
  <c r="V4251" i="26"/>
  <c r="V4250" i="26"/>
  <c r="V4249" i="26"/>
  <c r="V4248" i="26"/>
  <c r="V4247" i="26"/>
  <c r="V4246" i="26"/>
  <c r="V4245" i="26"/>
  <c r="V4244" i="26"/>
  <c r="V4243" i="26"/>
  <c r="V4242" i="26"/>
  <c r="V4241" i="26"/>
  <c r="V4240" i="26"/>
  <c r="V4239" i="26"/>
  <c r="V4238" i="26"/>
  <c r="V4237" i="26"/>
  <c r="V4236" i="26"/>
  <c r="V4235" i="26"/>
  <c r="V4234" i="26"/>
  <c r="V4233" i="26"/>
  <c r="V4232" i="26"/>
  <c r="V4231" i="26"/>
  <c r="V4230" i="26"/>
  <c r="V4229" i="26"/>
  <c r="V4228" i="26"/>
  <c r="V4227" i="26"/>
  <c r="V4226" i="26"/>
  <c r="V4225" i="26"/>
  <c r="V4224" i="26"/>
  <c r="V4223" i="26"/>
  <c r="V4222" i="26"/>
  <c r="V4221" i="26"/>
  <c r="V4220" i="26"/>
  <c r="V4219" i="26"/>
  <c r="V4218" i="26"/>
  <c r="V4217" i="26"/>
  <c r="V4216" i="26"/>
  <c r="V4215" i="26"/>
  <c r="V4214" i="26"/>
  <c r="V4213" i="26"/>
  <c r="V4212" i="26"/>
  <c r="V4211" i="26"/>
  <c r="V4210" i="26"/>
  <c r="V4209" i="26"/>
  <c r="V4208" i="26"/>
  <c r="V4207" i="26"/>
  <c r="V4206" i="26"/>
  <c r="V4205" i="26"/>
  <c r="V4204" i="26"/>
  <c r="V4203" i="26"/>
  <c r="V4202" i="26"/>
  <c r="V4201" i="26"/>
  <c r="V4200" i="26"/>
  <c r="V4199" i="26"/>
  <c r="V4198" i="26"/>
  <c r="V4197" i="26"/>
  <c r="V4196" i="26"/>
  <c r="V4195" i="26"/>
  <c r="V4194" i="26"/>
  <c r="V4193" i="26"/>
  <c r="V4192" i="26"/>
  <c r="V4191" i="26"/>
  <c r="V4190" i="26"/>
  <c r="V4189" i="26"/>
  <c r="V4188" i="26"/>
  <c r="V4187" i="26"/>
  <c r="V4186" i="26"/>
  <c r="V4185" i="26"/>
  <c r="V4184" i="26"/>
  <c r="V4183" i="26"/>
  <c r="V4182" i="26"/>
  <c r="V4181" i="26"/>
  <c r="V4180" i="26"/>
  <c r="V4179" i="26"/>
  <c r="V4178" i="26"/>
  <c r="V4177" i="26"/>
  <c r="V4176" i="26"/>
  <c r="V4175" i="26"/>
  <c r="V4174" i="26"/>
  <c r="V4173" i="26"/>
  <c r="V4172" i="26"/>
  <c r="V4171" i="26"/>
  <c r="V4170" i="26"/>
  <c r="V4169" i="26"/>
  <c r="V4168" i="26"/>
  <c r="V4167" i="26"/>
  <c r="V4166" i="26"/>
  <c r="V4165" i="26"/>
  <c r="V4164" i="26"/>
  <c r="V4163" i="26"/>
  <c r="V4162" i="26"/>
  <c r="V4161" i="26"/>
  <c r="V4160" i="26"/>
  <c r="V4159" i="26"/>
  <c r="V4158" i="26"/>
  <c r="V4157" i="26"/>
  <c r="V4156" i="26"/>
  <c r="V4155" i="26"/>
  <c r="V4154" i="26"/>
  <c r="V4153" i="26"/>
  <c r="V4152" i="26"/>
  <c r="V4151" i="26"/>
  <c r="V4150" i="26"/>
  <c r="V4149" i="26"/>
  <c r="V4148" i="26"/>
  <c r="V4147" i="26"/>
  <c r="V4146" i="26"/>
  <c r="V4145" i="26"/>
  <c r="V4144" i="26"/>
  <c r="V4143" i="26"/>
  <c r="V4142" i="26"/>
  <c r="V4141" i="26"/>
  <c r="V4140" i="26"/>
  <c r="V4139" i="26"/>
  <c r="V4138" i="26"/>
  <c r="V4137" i="26"/>
  <c r="V4136" i="26"/>
  <c r="V4135" i="26"/>
  <c r="V4134" i="26"/>
  <c r="V4133" i="26"/>
  <c r="V4132" i="26"/>
  <c r="V4131" i="26"/>
  <c r="V4130" i="26"/>
  <c r="V4129" i="26"/>
  <c r="V4128" i="26"/>
  <c r="V4127" i="26"/>
  <c r="V4126" i="26"/>
  <c r="V4125" i="26"/>
  <c r="V4124" i="26"/>
  <c r="V4123" i="26"/>
  <c r="V4122" i="26"/>
  <c r="V4121" i="26"/>
  <c r="V4120" i="26"/>
  <c r="V4119" i="26"/>
  <c r="V4118" i="26"/>
  <c r="V4117" i="26"/>
  <c r="V4116" i="26"/>
  <c r="V4115" i="26"/>
  <c r="V4114" i="26"/>
  <c r="V4113" i="26"/>
  <c r="V4112" i="26"/>
  <c r="V4111" i="26"/>
  <c r="V4110" i="26"/>
  <c r="V4109" i="26"/>
  <c r="V4108" i="26"/>
  <c r="V4107" i="26"/>
  <c r="V4106" i="26"/>
  <c r="V4105" i="26"/>
  <c r="V4104" i="26"/>
  <c r="V4103" i="26"/>
  <c r="V4102" i="26"/>
  <c r="V4101" i="26"/>
  <c r="V4100" i="26"/>
  <c r="V4099" i="26"/>
  <c r="V4098" i="26"/>
  <c r="V4097" i="26"/>
  <c r="V4096" i="26"/>
  <c r="V4095" i="26"/>
  <c r="V4094" i="26"/>
  <c r="V4093" i="26"/>
  <c r="V4092" i="26"/>
  <c r="V4091" i="26"/>
  <c r="V4090" i="26"/>
  <c r="V4089" i="26"/>
  <c r="V4088" i="26"/>
  <c r="V4087" i="26"/>
  <c r="V4086" i="26"/>
  <c r="V4085" i="26"/>
  <c r="V4084" i="26"/>
  <c r="V4083" i="26"/>
  <c r="V4082" i="26"/>
  <c r="V4081" i="26"/>
  <c r="V4080" i="26"/>
  <c r="V4079" i="26"/>
  <c r="V4078" i="26"/>
  <c r="V4077" i="26"/>
  <c r="V4076" i="26"/>
  <c r="V4075" i="26"/>
  <c r="V4074" i="26"/>
  <c r="V4073" i="26"/>
  <c r="V4072" i="26"/>
  <c r="V4071" i="26"/>
  <c r="V4070" i="26"/>
  <c r="V4069" i="26"/>
  <c r="V4068" i="26"/>
  <c r="V4067" i="26"/>
  <c r="V4066" i="26"/>
  <c r="V4065" i="26"/>
  <c r="V4064" i="26"/>
  <c r="V4063" i="26"/>
  <c r="V4062" i="26"/>
  <c r="V4061" i="26"/>
  <c r="V4060" i="26"/>
  <c r="V4059" i="26"/>
  <c r="V4058" i="26"/>
  <c r="V4057" i="26"/>
  <c r="V4056" i="26"/>
  <c r="V4055" i="26"/>
  <c r="V4054" i="26"/>
  <c r="V4053" i="26"/>
  <c r="V4052" i="26"/>
  <c r="V4051" i="26"/>
  <c r="V4050" i="26"/>
  <c r="V4049" i="26"/>
  <c r="V4048" i="26"/>
  <c r="V4047" i="26"/>
  <c r="V4046" i="26"/>
  <c r="V4045" i="26"/>
  <c r="V4044" i="26"/>
  <c r="V4043" i="26"/>
  <c r="V4042" i="26"/>
  <c r="V4041" i="26"/>
  <c r="V4040" i="26"/>
  <c r="V4039" i="26"/>
  <c r="V4038" i="26"/>
  <c r="V4037" i="26"/>
  <c r="V4036" i="26"/>
  <c r="V4035" i="26"/>
  <c r="V4034" i="26"/>
  <c r="V4033" i="26"/>
  <c r="V4032" i="26"/>
  <c r="V4031" i="26"/>
  <c r="V4030" i="26"/>
  <c r="V4029" i="26"/>
  <c r="V4028" i="26"/>
  <c r="V4027" i="26"/>
  <c r="V4026" i="26"/>
  <c r="V4025" i="26"/>
  <c r="V4024" i="26"/>
  <c r="V4023" i="26"/>
  <c r="V4022" i="26"/>
  <c r="V4021" i="26"/>
  <c r="V4020" i="26"/>
  <c r="V4019" i="26"/>
  <c r="V4018" i="26"/>
  <c r="V4017" i="26"/>
  <c r="V4016" i="26"/>
  <c r="V4015" i="26"/>
  <c r="V4014" i="26"/>
  <c r="V4013" i="26"/>
  <c r="V4012" i="26"/>
  <c r="V4011" i="26"/>
  <c r="V4010" i="26"/>
  <c r="V4009" i="26"/>
  <c r="V4008" i="26"/>
  <c r="V4007" i="26"/>
  <c r="V4006" i="26"/>
  <c r="V4005" i="26"/>
  <c r="V4004" i="26"/>
  <c r="V4003" i="26"/>
  <c r="V4002" i="26"/>
  <c r="V4001" i="26"/>
  <c r="V4000" i="26"/>
  <c r="V3999" i="26"/>
  <c r="V3998" i="26"/>
  <c r="V3997" i="26"/>
  <c r="V3996" i="26"/>
  <c r="V3995" i="26"/>
  <c r="V3994" i="26"/>
  <c r="V3993" i="26"/>
  <c r="V3992" i="26"/>
  <c r="V3991" i="26"/>
  <c r="V3990" i="26"/>
  <c r="V3989" i="26"/>
  <c r="V3988" i="26"/>
  <c r="V3987" i="26"/>
  <c r="V3986" i="26"/>
  <c r="V3985" i="26"/>
  <c r="V3984" i="26"/>
  <c r="V3983" i="26"/>
  <c r="V3982" i="26"/>
  <c r="V3981" i="26"/>
  <c r="V3980" i="26"/>
  <c r="V3979" i="26"/>
  <c r="V3978" i="26"/>
  <c r="V3977" i="26"/>
  <c r="V3976" i="26"/>
  <c r="V3975" i="26"/>
  <c r="V3974" i="26"/>
  <c r="V3973" i="26"/>
  <c r="V3972" i="26"/>
  <c r="V3971" i="26"/>
  <c r="V3970" i="26"/>
  <c r="V3969" i="26"/>
  <c r="V3968" i="26"/>
  <c r="V3967" i="26"/>
  <c r="V3966" i="26"/>
  <c r="V3965" i="26"/>
  <c r="V3964" i="26"/>
  <c r="V3963" i="26"/>
  <c r="V3962" i="26"/>
  <c r="V3961" i="26"/>
  <c r="V3960" i="26"/>
  <c r="V3959" i="26"/>
  <c r="V3958" i="26"/>
  <c r="V3957" i="26"/>
  <c r="V3956" i="26"/>
  <c r="V3955" i="26"/>
  <c r="V3954" i="26"/>
  <c r="V3953" i="26"/>
  <c r="V3952" i="26"/>
  <c r="V3951" i="26"/>
  <c r="V3950" i="26"/>
  <c r="V3949" i="26"/>
  <c r="V3948" i="26"/>
  <c r="V3947" i="26"/>
  <c r="V3946" i="26"/>
  <c r="V3945" i="26"/>
  <c r="V3944" i="26"/>
  <c r="V3943" i="26"/>
  <c r="V3942" i="26"/>
  <c r="V3941" i="26"/>
  <c r="V3940" i="26"/>
  <c r="V3939" i="26"/>
  <c r="V3938" i="26"/>
  <c r="V3937" i="26"/>
  <c r="V3936" i="26"/>
  <c r="V3935" i="26"/>
  <c r="V3934" i="26"/>
  <c r="V3933" i="26"/>
  <c r="V3932" i="26"/>
  <c r="V3931" i="26"/>
  <c r="V3930" i="26"/>
  <c r="V3929" i="26"/>
  <c r="V3928" i="26"/>
  <c r="V3927" i="26"/>
  <c r="V3926" i="26"/>
  <c r="V3925" i="26"/>
  <c r="V3924" i="26"/>
  <c r="V3923" i="26"/>
  <c r="V3922" i="26"/>
  <c r="V3921" i="26"/>
  <c r="V3920" i="26"/>
  <c r="V3919" i="26"/>
  <c r="V3918" i="26"/>
  <c r="V3917" i="26"/>
  <c r="V3916" i="26"/>
  <c r="V3915" i="26"/>
  <c r="V3914" i="26"/>
  <c r="V3913" i="26"/>
  <c r="V3912" i="26"/>
  <c r="V3911" i="26"/>
  <c r="V3910" i="26"/>
  <c r="V3909" i="26"/>
  <c r="V3908" i="26"/>
  <c r="V3907" i="26"/>
  <c r="V3906" i="26"/>
  <c r="V3905" i="26"/>
  <c r="V3904" i="26"/>
  <c r="V3903" i="26"/>
  <c r="V3902" i="26"/>
  <c r="V3901" i="26"/>
  <c r="V3900" i="26"/>
  <c r="V3899" i="26"/>
  <c r="V3898" i="26"/>
  <c r="V3897" i="26"/>
  <c r="V3896" i="26"/>
  <c r="V3895" i="26"/>
  <c r="V3894" i="26"/>
  <c r="V3893" i="26"/>
  <c r="V3892" i="26"/>
  <c r="V3891" i="26"/>
  <c r="V3890" i="26"/>
  <c r="V3889" i="26"/>
  <c r="V3888" i="26"/>
  <c r="V3887" i="26"/>
  <c r="V3886" i="26"/>
  <c r="V3885" i="26"/>
  <c r="V3884" i="26"/>
  <c r="V3883" i="26"/>
  <c r="V3882" i="26"/>
  <c r="V3881" i="26"/>
  <c r="V3880" i="26"/>
  <c r="V3879" i="26"/>
  <c r="V3878" i="26"/>
  <c r="V3877" i="26"/>
  <c r="V3876" i="26"/>
  <c r="V3875" i="26"/>
  <c r="V3874" i="26"/>
  <c r="V3873" i="26"/>
  <c r="V3872" i="26"/>
  <c r="V3871" i="26"/>
  <c r="V3870" i="26"/>
  <c r="V3869" i="26"/>
  <c r="V3868" i="26"/>
  <c r="V3867" i="26"/>
  <c r="V3866" i="26"/>
  <c r="V3865" i="26"/>
  <c r="V3864" i="26"/>
  <c r="V3863" i="26"/>
  <c r="V3862" i="26"/>
  <c r="V3861" i="26"/>
  <c r="V3860" i="26"/>
  <c r="V3859" i="26"/>
  <c r="V3858" i="26"/>
  <c r="V3857" i="26"/>
  <c r="V3856" i="26"/>
  <c r="V3855" i="26"/>
  <c r="V3854" i="26"/>
  <c r="V3853" i="26"/>
  <c r="V3852" i="26"/>
  <c r="V3851" i="26"/>
  <c r="V3850" i="26"/>
  <c r="V3849" i="26"/>
  <c r="V3848" i="26"/>
  <c r="V3847" i="26"/>
  <c r="V3846" i="26"/>
  <c r="V3845" i="26"/>
  <c r="V3844" i="26"/>
  <c r="V3843" i="26"/>
  <c r="V3842" i="26"/>
  <c r="V3841" i="26"/>
  <c r="V3840" i="26"/>
  <c r="V3839" i="26"/>
  <c r="V3838" i="26"/>
  <c r="V3837" i="26"/>
  <c r="V3836" i="26"/>
  <c r="V3835" i="26"/>
  <c r="V3834" i="26"/>
  <c r="V3833" i="26"/>
  <c r="V3832" i="26"/>
  <c r="V3831" i="26"/>
  <c r="V3830" i="26"/>
  <c r="V3829" i="26"/>
  <c r="V3828" i="26"/>
  <c r="V3827" i="26"/>
  <c r="V3826" i="26"/>
  <c r="V3825" i="26"/>
  <c r="V3824" i="26"/>
  <c r="V3823" i="26"/>
  <c r="V3822" i="26"/>
  <c r="V3821" i="26"/>
  <c r="V3820" i="26"/>
  <c r="V3819" i="26"/>
  <c r="V3818" i="26"/>
  <c r="V3817" i="26"/>
  <c r="V3816" i="26"/>
  <c r="V3815" i="26"/>
  <c r="V3814" i="26"/>
  <c r="V3813" i="26"/>
  <c r="V3812" i="26"/>
  <c r="V3811" i="26"/>
  <c r="V3810" i="26"/>
  <c r="V3809" i="26"/>
  <c r="V3808" i="26"/>
  <c r="V3807" i="26"/>
  <c r="V3806" i="26"/>
  <c r="V3805" i="26"/>
  <c r="V3804" i="26"/>
  <c r="V3803" i="26"/>
  <c r="V3802" i="26"/>
  <c r="V3801" i="26"/>
  <c r="V3800" i="26"/>
  <c r="V3799" i="26"/>
  <c r="V3798" i="26"/>
  <c r="V3797" i="26"/>
  <c r="V3796" i="26"/>
  <c r="V3795" i="26"/>
  <c r="V3794" i="26"/>
  <c r="V3793" i="26"/>
  <c r="V3792" i="26"/>
  <c r="V3791" i="26"/>
  <c r="V3790" i="26"/>
  <c r="V3789" i="26"/>
  <c r="V3788" i="26"/>
  <c r="V3787" i="26"/>
  <c r="V3786" i="26"/>
  <c r="V3785" i="26"/>
  <c r="V3784" i="26"/>
  <c r="V3783" i="26"/>
  <c r="V3782" i="26"/>
  <c r="V3781" i="26"/>
  <c r="V3780" i="26"/>
  <c r="V3779" i="26"/>
  <c r="V3778" i="26"/>
  <c r="V3777" i="26"/>
  <c r="V3776" i="26"/>
  <c r="V3775" i="26"/>
  <c r="V3774" i="26"/>
  <c r="V3773" i="26"/>
  <c r="V3772" i="26"/>
  <c r="V3771" i="26"/>
  <c r="V3770" i="26"/>
  <c r="V3769" i="26"/>
  <c r="V3768" i="26"/>
  <c r="V3767" i="26"/>
  <c r="V3766" i="26"/>
  <c r="V3765" i="26"/>
  <c r="V3764" i="26"/>
  <c r="V3763" i="26"/>
  <c r="V3762" i="26"/>
  <c r="V3761" i="26"/>
  <c r="V3760" i="26"/>
  <c r="V3759" i="26"/>
  <c r="V3758" i="26"/>
  <c r="V3757" i="26"/>
  <c r="V3756" i="26"/>
  <c r="V3755" i="26"/>
  <c r="V3754" i="26"/>
  <c r="V3753" i="26"/>
  <c r="V3752" i="26"/>
  <c r="V3751" i="26"/>
  <c r="V3750" i="26"/>
  <c r="V3749" i="26"/>
  <c r="V3748" i="26"/>
  <c r="V3747" i="26"/>
  <c r="V3746" i="26"/>
  <c r="V3745" i="26"/>
  <c r="V3744" i="26"/>
  <c r="V3743" i="26"/>
  <c r="V3742" i="26"/>
  <c r="V3741" i="26"/>
  <c r="V3740" i="26"/>
  <c r="V3739" i="26"/>
  <c r="V3738" i="26"/>
  <c r="V3737" i="26"/>
  <c r="V3736" i="26"/>
  <c r="V3735" i="26"/>
  <c r="V3734" i="26"/>
  <c r="V3733" i="26"/>
  <c r="V3732" i="26"/>
  <c r="V3731" i="26"/>
  <c r="V3730" i="26"/>
  <c r="V3729" i="26"/>
  <c r="V3728" i="26"/>
  <c r="V3727" i="26"/>
  <c r="V3726" i="26"/>
  <c r="V3725" i="26"/>
  <c r="V3724" i="26"/>
  <c r="V3723" i="26"/>
  <c r="V3722" i="26"/>
  <c r="V3721" i="26"/>
  <c r="V3720" i="26"/>
  <c r="V3719" i="26"/>
  <c r="V3718" i="26"/>
  <c r="V3717" i="26"/>
  <c r="V3716" i="26"/>
  <c r="V3715" i="26"/>
  <c r="V3714" i="26"/>
  <c r="V3713" i="26"/>
  <c r="V3712" i="26"/>
  <c r="V3711" i="26"/>
  <c r="V3710" i="26"/>
  <c r="V3709" i="26"/>
  <c r="V3708" i="26"/>
  <c r="V3707" i="26"/>
  <c r="V3706" i="26"/>
  <c r="V3705" i="26"/>
  <c r="V3704" i="26"/>
  <c r="V3703" i="26"/>
  <c r="V3702" i="26"/>
  <c r="V3701" i="26"/>
  <c r="V3700" i="26"/>
  <c r="V3699" i="26"/>
  <c r="V3698" i="26"/>
  <c r="V3697" i="26"/>
  <c r="V3696" i="26"/>
  <c r="V3695" i="26"/>
  <c r="V3694" i="26"/>
  <c r="V3693" i="26"/>
  <c r="V3692" i="26"/>
  <c r="V3691" i="26"/>
  <c r="V3690" i="26"/>
  <c r="V3689" i="26"/>
  <c r="V3688" i="26"/>
  <c r="V3687" i="26"/>
  <c r="V3686" i="26"/>
  <c r="V3685" i="26"/>
  <c r="V3684" i="26"/>
  <c r="V3683" i="26"/>
  <c r="V3682" i="26"/>
  <c r="V3681" i="26"/>
  <c r="V3680" i="26"/>
  <c r="V3679" i="26"/>
  <c r="V3678" i="26"/>
  <c r="V3677" i="26"/>
  <c r="V3676" i="26"/>
  <c r="V3675" i="26"/>
  <c r="V3674" i="26"/>
  <c r="V3673" i="26"/>
  <c r="V3672" i="26"/>
  <c r="V3671" i="26"/>
  <c r="V3670" i="26"/>
  <c r="V3669" i="26"/>
  <c r="V3668" i="26"/>
  <c r="V3667" i="26"/>
  <c r="V3666" i="26"/>
  <c r="V3665" i="26"/>
  <c r="V3664" i="26"/>
  <c r="V3663" i="26"/>
  <c r="V3662" i="26"/>
  <c r="V3661" i="26"/>
  <c r="V3660" i="26"/>
  <c r="V3659" i="26"/>
  <c r="V3658" i="26"/>
  <c r="V3657" i="26"/>
  <c r="V3656" i="26"/>
  <c r="V3655" i="26"/>
  <c r="V3654" i="26"/>
  <c r="V3653" i="26"/>
  <c r="V3652" i="26"/>
  <c r="V3651" i="26"/>
  <c r="V3650" i="26"/>
  <c r="V3649" i="26"/>
  <c r="V3648" i="26"/>
  <c r="V3647" i="26"/>
  <c r="V3646" i="26"/>
  <c r="V3645" i="26"/>
  <c r="V3644" i="26"/>
  <c r="V3643" i="26"/>
  <c r="V3642" i="26"/>
  <c r="V3641" i="26"/>
  <c r="V3640" i="26"/>
  <c r="V3639" i="26"/>
  <c r="V3638" i="26"/>
  <c r="V3637" i="26"/>
  <c r="V3636" i="26"/>
  <c r="V3635" i="26"/>
  <c r="V3634" i="26"/>
  <c r="V3633" i="26"/>
  <c r="V3632" i="26"/>
  <c r="V3631" i="26"/>
  <c r="V3630" i="26"/>
  <c r="V3629" i="26"/>
  <c r="V3628" i="26"/>
  <c r="V3627" i="26"/>
  <c r="V3626" i="26"/>
  <c r="V3625" i="26"/>
  <c r="V3624" i="26"/>
  <c r="V3623" i="26"/>
  <c r="V3622" i="26"/>
  <c r="V3621" i="26"/>
  <c r="V3620" i="26"/>
  <c r="V3619" i="26"/>
  <c r="V3618" i="26"/>
  <c r="V3617" i="26"/>
  <c r="V3616" i="26"/>
  <c r="V3615" i="26"/>
  <c r="V3614" i="26"/>
  <c r="V3613" i="26"/>
  <c r="V3612" i="26"/>
  <c r="V3611" i="26"/>
  <c r="V3610" i="26"/>
  <c r="V3609" i="26"/>
  <c r="V3608" i="26"/>
  <c r="V3607" i="26"/>
  <c r="V3606" i="26"/>
  <c r="V3605" i="26"/>
  <c r="V3604" i="26"/>
  <c r="V3603" i="26"/>
  <c r="V3602" i="26"/>
  <c r="V3601" i="26"/>
  <c r="V3600" i="26"/>
  <c r="V3599" i="26"/>
  <c r="V3598" i="26"/>
  <c r="V3597" i="26"/>
  <c r="V3596" i="26"/>
  <c r="V3595" i="26"/>
  <c r="V3594" i="26"/>
  <c r="V3593" i="26"/>
  <c r="V3592" i="26"/>
  <c r="V3591" i="26"/>
  <c r="V3590" i="26"/>
  <c r="V3589" i="26"/>
  <c r="V3588" i="26"/>
  <c r="V3587" i="26"/>
  <c r="V3586" i="26"/>
  <c r="V3585" i="26"/>
  <c r="V3584" i="26"/>
  <c r="V3583" i="26"/>
  <c r="V3582" i="26"/>
  <c r="V3581" i="26"/>
  <c r="V3580" i="26"/>
  <c r="V3579" i="26"/>
  <c r="V3578" i="26"/>
  <c r="V3577" i="26"/>
  <c r="V3576" i="26"/>
  <c r="V3575" i="26"/>
  <c r="V3574" i="26"/>
  <c r="V3573" i="26"/>
  <c r="V3572" i="26"/>
  <c r="V3571" i="26"/>
  <c r="V3570" i="26"/>
  <c r="V3569" i="26"/>
  <c r="V3568" i="26"/>
  <c r="V3567" i="26"/>
  <c r="V3566" i="26"/>
  <c r="V3565" i="26"/>
  <c r="V3564" i="26"/>
  <c r="V3563" i="26"/>
  <c r="V3562" i="26"/>
  <c r="V3561" i="26"/>
  <c r="V3560" i="26"/>
  <c r="V3559" i="26"/>
  <c r="V3558" i="26"/>
  <c r="V3557" i="26"/>
  <c r="V3556" i="26"/>
  <c r="V3555" i="26"/>
  <c r="V3554" i="26"/>
  <c r="V3553" i="26"/>
  <c r="V3552" i="26"/>
  <c r="V3551" i="26"/>
  <c r="V3550" i="26"/>
  <c r="V3549" i="26"/>
  <c r="V3548" i="26"/>
  <c r="V3547" i="26"/>
  <c r="V3546" i="26"/>
  <c r="V3545" i="26"/>
  <c r="V3544" i="26"/>
  <c r="V3543" i="26"/>
  <c r="V3542" i="26"/>
  <c r="V3541" i="26"/>
  <c r="V3540" i="26"/>
  <c r="V3539" i="26"/>
  <c r="V3538" i="26"/>
  <c r="V3537" i="26"/>
  <c r="V3536" i="26"/>
  <c r="V3535" i="26"/>
  <c r="V3534" i="26"/>
  <c r="V3533" i="26"/>
  <c r="V3532" i="26"/>
  <c r="V3531" i="26"/>
  <c r="V3530" i="26"/>
  <c r="V3529" i="26"/>
  <c r="V3528" i="26"/>
  <c r="V3527" i="26"/>
  <c r="V3526" i="26"/>
  <c r="V3525" i="26"/>
  <c r="V3524" i="26"/>
  <c r="V3523" i="26"/>
  <c r="V3522" i="26"/>
  <c r="V3521" i="26"/>
  <c r="V3520" i="26"/>
  <c r="V3519" i="26"/>
  <c r="V3518" i="26"/>
  <c r="V3517" i="26"/>
  <c r="V3516" i="26"/>
  <c r="V3515" i="26"/>
  <c r="V3514" i="26"/>
  <c r="V3513" i="26"/>
  <c r="V3512" i="26"/>
  <c r="V3511" i="26"/>
  <c r="V3510" i="26"/>
  <c r="V3509" i="26"/>
  <c r="V3508" i="26"/>
  <c r="V3507" i="26"/>
  <c r="V3506" i="26"/>
  <c r="V3505" i="26"/>
  <c r="V3504" i="26"/>
  <c r="V3503" i="26"/>
  <c r="V3502" i="26"/>
  <c r="V3501" i="26"/>
  <c r="V3500" i="26"/>
  <c r="V3499" i="26"/>
  <c r="V3498" i="26"/>
  <c r="V3497" i="26"/>
  <c r="V3496" i="26"/>
  <c r="V3495" i="26"/>
  <c r="V3494" i="26"/>
  <c r="V3493" i="26"/>
  <c r="V3492" i="26"/>
  <c r="V3491" i="26"/>
  <c r="V3490" i="26"/>
  <c r="V3489" i="26"/>
  <c r="V3488" i="26"/>
  <c r="V3487" i="26"/>
  <c r="V3486" i="26"/>
  <c r="V3485" i="26"/>
  <c r="V3484" i="26"/>
  <c r="V3483" i="26"/>
  <c r="V3482" i="26"/>
  <c r="V3481" i="26"/>
  <c r="V3480" i="26"/>
  <c r="V3479" i="26"/>
  <c r="V3478" i="26"/>
  <c r="V3477" i="26"/>
  <c r="V3476" i="26"/>
  <c r="V3475" i="26"/>
  <c r="V3474" i="26"/>
  <c r="V3473" i="26"/>
  <c r="V3472" i="26"/>
  <c r="V3471" i="26"/>
  <c r="V3470" i="26"/>
  <c r="V3469" i="26"/>
  <c r="V3468" i="26"/>
  <c r="V3467" i="26"/>
  <c r="V3466" i="26"/>
  <c r="V3465" i="26"/>
  <c r="V3464" i="26"/>
  <c r="V3463" i="26"/>
  <c r="V3462" i="26"/>
  <c r="V3461" i="26"/>
  <c r="V3460" i="26"/>
  <c r="V3459" i="26"/>
  <c r="V3458" i="26"/>
  <c r="V3457" i="26"/>
  <c r="V3456" i="26"/>
  <c r="V3455" i="26"/>
  <c r="V3454" i="26"/>
  <c r="V3453" i="26"/>
  <c r="V3452" i="26"/>
  <c r="V3451" i="26"/>
  <c r="V3450" i="26"/>
  <c r="V3449" i="26"/>
  <c r="V3448" i="26"/>
  <c r="V3447" i="26"/>
  <c r="V3446" i="26"/>
  <c r="V3445" i="26"/>
  <c r="V3444" i="26"/>
  <c r="V3443" i="26"/>
  <c r="V3442" i="26"/>
  <c r="V3441" i="26"/>
  <c r="V3440" i="26"/>
  <c r="V3439" i="26"/>
  <c r="V3438" i="26"/>
  <c r="V3437" i="26"/>
  <c r="V3436" i="26"/>
  <c r="V3435" i="26"/>
  <c r="V3434" i="26"/>
  <c r="V3433" i="26"/>
  <c r="V3432" i="26"/>
  <c r="V3431" i="26"/>
  <c r="V3430" i="26"/>
  <c r="V3429" i="26"/>
  <c r="V3428" i="26"/>
  <c r="V3427" i="26"/>
  <c r="V3426" i="26"/>
  <c r="V3425" i="26"/>
  <c r="V3424" i="26"/>
  <c r="V3423" i="26"/>
  <c r="V3422" i="26"/>
  <c r="V3421" i="26"/>
  <c r="V3420" i="26"/>
  <c r="V3419" i="26"/>
  <c r="V3418" i="26"/>
  <c r="V3417" i="26"/>
  <c r="V3416" i="26"/>
  <c r="V3415" i="26"/>
  <c r="V3414" i="26"/>
  <c r="V3413" i="26"/>
  <c r="V3412" i="26"/>
  <c r="V3411" i="26"/>
  <c r="V3410" i="26"/>
  <c r="V3409" i="26"/>
  <c r="V3408" i="26"/>
  <c r="V3407" i="26"/>
  <c r="V3406" i="26"/>
  <c r="V3405" i="26"/>
  <c r="V3404" i="26"/>
  <c r="V3403" i="26"/>
  <c r="V3402" i="26"/>
  <c r="V3401" i="26"/>
  <c r="V3400" i="26"/>
  <c r="V3399" i="26"/>
  <c r="V3398" i="26"/>
  <c r="V3397" i="26"/>
  <c r="V3396" i="26"/>
  <c r="V3395" i="26"/>
  <c r="V3394" i="26"/>
  <c r="V3393" i="26"/>
  <c r="V3392" i="26"/>
  <c r="V3391" i="26"/>
  <c r="V3390" i="26"/>
  <c r="V3389" i="26"/>
  <c r="V3388" i="26"/>
  <c r="V3387" i="26"/>
  <c r="V3386" i="26"/>
  <c r="V3385" i="26"/>
  <c r="V3384" i="26"/>
  <c r="P3385" i="26" s="1"/>
  <c r="V3383" i="26"/>
  <c r="V3382" i="26"/>
  <c r="V3381" i="26"/>
  <c r="V3380" i="26"/>
  <c r="V3379" i="26"/>
  <c r="V3378" i="26"/>
  <c r="V3377" i="26"/>
  <c r="V3376" i="26"/>
  <c r="V3375" i="26"/>
  <c r="V3374" i="26"/>
  <c r="V3373" i="26"/>
  <c r="V3372" i="26"/>
  <c r="V3371" i="26"/>
  <c r="V3370" i="26"/>
  <c r="P3371" i="26" s="1"/>
  <c r="V3369" i="26"/>
  <c r="V3368" i="26"/>
  <c r="V3367" i="26"/>
  <c r="P3368" i="26" s="1"/>
  <c r="V3366" i="26"/>
  <c r="V3365" i="26"/>
  <c r="V3364" i="26"/>
  <c r="V3363" i="26"/>
  <c r="V3362" i="26"/>
  <c r="V3361" i="26"/>
  <c r="V3360" i="26"/>
  <c r="V3359" i="26"/>
  <c r="V3358" i="26"/>
  <c r="V3357" i="26"/>
  <c r="V3356" i="26"/>
  <c r="V3355" i="26"/>
  <c r="V3354" i="26"/>
  <c r="V3353" i="26"/>
  <c r="P3354" i="26" s="1"/>
  <c r="V3352" i="26"/>
  <c r="V3351" i="26"/>
  <c r="V3350" i="26"/>
  <c r="V3349" i="26"/>
  <c r="V3348" i="26"/>
  <c r="V3347" i="26"/>
  <c r="V3346" i="26"/>
  <c r="V3345" i="26"/>
  <c r="V3344" i="26"/>
  <c r="V3343" i="26"/>
  <c r="P3344" i="26" s="1"/>
  <c r="V3342" i="26"/>
  <c r="V3341" i="26"/>
  <c r="V3340" i="26"/>
  <c r="V3339" i="26"/>
  <c r="P3340" i="26" s="1"/>
  <c r="V3338" i="26"/>
  <c r="P3339" i="26" s="1"/>
  <c r="V3337" i="26"/>
  <c r="V3336" i="26"/>
  <c r="V3335" i="26"/>
  <c r="V3334" i="26"/>
  <c r="V3333" i="26"/>
  <c r="V3332" i="26"/>
  <c r="V3331" i="26"/>
  <c r="V3330" i="26"/>
  <c r="V3329" i="26"/>
  <c r="V3328" i="26"/>
  <c r="P3329" i="26" s="1"/>
  <c r="V3327" i="26"/>
  <c r="V3326" i="26"/>
  <c r="V3325" i="26"/>
  <c r="P3326" i="26" s="1"/>
  <c r="V3324" i="26"/>
  <c r="P3325" i="26" s="1"/>
  <c r="V3323" i="26"/>
  <c r="V3322" i="26"/>
  <c r="V3321" i="26"/>
  <c r="V3320" i="26"/>
  <c r="V3319" i="26"/>
  <c r="V3318" i="26"/>
  <c r="V3317" i="26"/>
  <c r="V3316" i="26"/>
  <c r="V3315" i="26"/>
  <c r="V3314" i="26"/>
  <c r="P3315" i="26" s="1"/>
  <c r="V3313" i="26"/>
  <c r="V3312" i="26"/>
  <c r="V3311" i="26"/>
  <c r="V3310" i="26"/>
  <c r="P3311" i="26" s="1"/>
  <c r="V3309" i="26"/>
  <c r="V3308" i="26"/>
  <c r="V3307" i="26"/>
  <c r="V3306" i="26"/>
  <c r="V3305" i="26"/>
  <c r="V3304" i="26"/>
  <c r="V3303" i="26"/>
  <c r="V3302" i="26"/>
  <c r="V3301" i="26"/>
  <c r="V3300" i="26"/>
  <c r="P3301" i="26" s="1"/>
  <c r="V3299" i="26"/>
  <c r="V3298" i="26"/>
  <c r="V3297" i="26"/>
  <c r="P3298" i="26" s="1"/>
  <c r="V3296" i="26"/>
  <c r="V3295" i="26"/>
  <c r="V3294" i="26"/>
  <c r="V3293" i="26"/>
  <c r="V3292" i="26"/>
  <c r="V3291" i="26"/>
  <c r="V3290" i="26"/>
  <c r="V3289" i="26"/>
  <c r="V3288" i="26"/>
  <c r="V3287" i="26"/>
  <c r="V3286" i="26"/>
  <c r="P3287" i="26" s="1"/>
  <c r="V3285" i="26"/>
  <c r="V3284" i="26"/>
  <c r="V3283" i="26"/>
  <c r="V3282" i="26"/>
  <c r="V3281" i="26"/>
  <c r="V3280" i="26"/>
  <c r="V3279" i="26"/>
  <c r="V3278" i="26"/>
  <c r="V3277" i="26"/>
  <c r="V3276" i="26"/>
  <c r="V3275" i="26"/>
  <c r="V3274" i="26"/>
  <c r="V3273" i="26"/>
  <c r="V3272" i="26"/>
  <c r="P3273" i="26" s="1"/>
  <c r="V3271" i="26"/>
  <c r="V3270" i="26"/>
  <c r="P3271" i="26" s="1"/>
  <c r="V3269" i="26"/>
  <c r="P3270" i="26" s="1"/>
  <c r="V3268" i="26"/>
  <c r="P3269" i="26" s="1"/>
  <c r="V3267" i="26"/>
  <c r="V3266" i="26"/>
  <c r="V3265" i="26"/>
  <c r="V3264" i="26"/>
  <c r="V3263" i="26"/>
  <c r="V3262" i="26"/>
  <c r="V3261" i="26"/>
  <c r="V3260" i="26"/>
  <c r="V3259" i="26"/>
  <c r="V3258" i="26"/>
  <c r="P3259" i="26" s="1"/>
  <c r="V3257" i="26"/>
  <c r="V3256" i="26"/>
  <c r="P3257" i="26" s="1"/>
  <c r="V3255" i="26"/>
  <c r="P3256" i="26" s="1"/>
  <c r="V3254" i="26"/>
  <c r="P3255" i="26" s="1"/>
  <c r="V3253" i="26"/>
  <c r="V3252" i="26"/>
  <c r="V3251" i="26"/>
  <c r="V3250" i="26"/>
  <c r="V3249" i="26"/>
  <c r="V3248" i="26"/>
  <c r="V3247" i="26"/>
  <c r="V3246" i="26"/>
  <c r="V3245" i="26"/>
  <c r="V3244" i="26"/>
  <c r="P3245" i="26" s="1"/>
  <c r="V3243" i="26"/>
  <c r="V3242" i="26"/>
  <c r="V3241" i="26"/>
  <c r="V3240" i="26"/>
  <c r="P3241" i="26" s="1"/>
  <c r="V3239" i="26"/>
  <c r="V3238" i="26"/>
  <c r="V3237" i="26"/>
  <c r="V3236" i="26"/>
  <c r="V3235" i="26"/>
  <c r="V3234" i="26"/>
  <c r="V3233" i="26"/>
  <c r="V3232" i="26"/>
  <c r="V3231" i="26"/>
  <c r="V3230" i="26"/>
  <c r="P3231" i="26" s="1"/>
  <c r="V3229" i="26"/>
  <c r="V3228" i="26"/>
  <c r="V3227" i="26"/>
  <c r="V3226" i="26"/>
  <c r="V3225" i="26"/>
  <c r="V3224" i="26"/>
  <c r="V3223" i="26"/>
  <c r="V3222" i="26"/>
  <c r="V3221" i="26"/>
  <c r="V3220" i="26"/>
  <c r="V3219" i="26"/>
  <c r="V3218" i="26"/>
  <c r="V3217" i="26"/>
  <c r="V3216" i="26"/>
  <c r="P3217" i="26" s="1"/>
  <c r="V3215" i="26"/>
  <c r="V3214" i="26"/>
  <c r="V3213" i="26"/>
  <c r="V3212" i="26"/>
  <c r="P3213" i="26" s="1"/>
  <c r="V3211" i="26"/>
  <c r="V3210" i="26"/>
  <c r="V3209" i="26"/>
  <c r="V3208" i="26"/>
  <c r="V3207" i="26"/>
  <c r="V3206" i="26"/>
  <c r="V3205" i="26"/>
  <c r="V3204" i="26"/>
  <c r="V3203" i="26"/>
  <c r="V3202" i="26"/>
  <c r="P3203" i="26" s="1"/>
  <c r="V3201" i="26"/>
  <c r="V3200" i="26"/>
  <c r="V3199" i="26"/>
  <c r="P3200" i="26" s="1"/>
  <c r="V3198" i="26"/>
  <c r="V3197" i="26"/>
  <c r="V3196" i="26"/>
  <c r="V3195" i="26"/>
  <c r="V3194" i="26"/>
  <c r="V3193" i="26"/>
  <c r="V3192" i="26"/>
  <c r="V3191" i="26"/>
  <c r="V3190" i="26"/>
  <c r="V3189" i="26"/>
  <c r="V3188" i="26"/>
  <c r="P3189" i="26" s="1"/>
  <c r="V3187" i="26"/>
  <c r="V3186" i="26"/>
  <c r="V3185" i="26"/>
  <c r="P3186" i="26" s="1"/>
  <c r="V3184" i="26"/>
  <c r="V3183" i="26"/>
  <c r="V3182" i="26"/>
  <c r="V3181" i="26"/>
  <c r="V3180" i="26"/>
  <c r="V3179" i="26"/>
  <c r="V3178" i="26"/>
  <c r="V3177" i="26"/>
  <c r="V3176" i="26"/>
  <c r="V3175" i="26"/>
  <c r="V3174" i="26"/>
  <c r="P3175" i="26" s="1"/>
  <c r="V3173" i="26"/>
  <c r="V3172" i="26"/>
  <c r="V3171" i="26"/>
  <c r="V3170" i="26"/>
  <c r="V3169" i="26"/>
  <c r="V3168" i="26"/>
  <c r="V3167" i="26"/>
  <c r="V3166" i="26"/>
  <c r="V3165" i="26"/>
  <c r="V3164" i="26"/>
  <c r="V3163" i="26"/>
  <c r="V3162" i="26"/>
  <c r="P3163" i="26" s="1"/>
  <c r="V3161" i="26"/>
  <c r="V3160" i="26"/>
  <c r="P3161" i="26" s="1"/>
  <c r="V3159" i="26"/>
  <c r="V3158" i="26"/>
  <c r="V3157" i="26"/>
  <c r="V3156" i="26"/>
  <c r="P3157" i="26" s="1"/>
  <c r="V3155" i="26"/>
  <c r="V3154" i="26"/>
  <c r="V3153" i="26"/>
  <c r="V3152" i="26"/>
  <c r="V3151" i="26"/>
  <c r="V3150" i="26"/>
  <c r="V3149" i="26"/>
  <c r="V3148" i="26"/>
  <c r="V3147" i="26"/>
  <c r="V3146" i="26"/>
  <c r="P3147" i="26" s="1"/>
  <c r="V3145" i="26"/>
  <c r="V3144" i="26"/>
  <c r="V3143" i="26"/>
  <c r="V3142" i="26"/>
  <c r="P3143" i="26" s="1"/>
  <c r="V3141" i="26"/>
  <c r="V3140" i="26"/>
  <c r="V3139" i="26"/>
  <c r="V3138" i="26"/>
  <c r="V3137" i="26"/>
  <c r="V3136" i="26"/>
  <c r="V3135" i="26"/>
  <c r="P3136" i="26" s="1"/>
  <c r="V3134" i="26"/>
  <c r="V3133" i="26"/>
  <c r="V3132" i="26"/>
  <c r="P3133" i="26" s="1"/>
  <c r="V3131" i="26"/>
  <c r="V3130" i="26"/>
  <c r="V3129" i="26"/>
  <c r="P3130" i="26" s="1"/>
  <c r="V3128" i="26"/>
  <c r="V3127" i="26"/>
  <c r="V3126" i="26"/>
  <c r="V3125" i="26"/>
  <c r="V3124" i="26"/>
  <c r="V3123" i="26"/>
  <c r="V3122" i="26"/>
  <c r="V3121" i="26"/>
  <c r="V3120" i="26"/>
  <c r="V3119" i="26"/>
  <c r="V3118" i="26"/>
  <c r="P3119" i="26" s="1"/>
  <c r="V3117" i="26"/>
  <c r="V3116" i="26"/>
  <c r="V3115" i="26"/>
  <c r="P3116" i="26" s="1"/>
  <c r="V3114" i="26"/>
  <c r="V3113" i="26"/>
  <c r="V3112" i="26"/>
  <c r="V3111" i="26"/>
  <c r="V3110" i="26"/>
  <c r="V3109" i="26"/>
  <c r="V3108" i="26"/>
  <c r="V3107" i="26"/>
  <c r="V3106" i="26"/>
  <c r="V3105" i="26"/>
  <c r="V3104" i="26"/>
  <c r="P3105" i="26" s="1"/>
  <c r="V3103" i="26"/>
  <c r="V3102" i="26"/>
  <c r="V3101" i="26"/>
  <c r="V3100" i="26"/>
  <c r="P3101" i="26" s="1"/>
  <c r="V3099" i="26"/>
  <c r="V3098" i="26"/>
  <c r="V3097" i="26"/>
  <c r="V3096" i="26"/>
  <c r="V3095" i="26"/>
  <c r="V3094" i="26"/>
  <c r="V3093" i="26"/>
  <c r="V3092" i="26"/>
  <c r="V3091" i="26"/>
  <c r="V3090" i="26"/>
  <c r="P3091" i="26" s="1"/>
  <c r="V3089" i="26"/>
  <c r="V3088" i="26"/>
  <c r="V3087" i="26"/>
  <c r="P3088" i="26" s="1"/>
  <c r="V3086" i="26"/>
  <c r="P3087" i="26" s="1"/>
  <c r="V3085" i="26"/>
  <c r="V3084" i="26"/>
  <c r="V3083" i="26"/>
  <c r="V3082" i="26"/>
  <c r="V3081" i="26"/>
  <c r="V3080" i="26"/>
  <c r="V3079" i="26"/>
  <c r="V3078" i="26"/>
  <c r="V3077" i="26"/>
  <c r="V3076" i="26"/>
  <c r="V3075" i="26"/>
  <c r="V3074" i="26"/>
  <c r="V3073" i="26"/>
  <c r="P3074" i="26" s="1"/>
  <c r="V3072" i="26"/>
  <c r="P3073" i="26" s="1"/>
  <c r="V3071" i="26"/>
  <c r="V3070" i="26"/>
  <c r="V3069" i="26"/>
  <c r="V3068" i="26"/>
  <c r="V3067" i="26"/>
  <c r="V3066" i="26"/>
  <c r="V3065" i="26"/>
  <c r="V3064" i="26"/>
  <c r="V3063" i="26"/>
  <c r="V3062" i="26"/>
  <c r="P3063" i="26" s="1"/>
  <c r="V3061" i="26"/>
  <c r="V3060" i="26"/>
  <c r="V3059" i="26"/>
  <c r="P3060" i="26" s="1"/>
  <c r="V3058" i="26"/>
  <c r="V3057" i="26"/>
  <c r="V3056" i="26"/>
  <c r="V3055" i="26"/>
  <c r="V3054" i="26"/>
  <c r="V3053" i="26"/>
  <c r="V3052" i="26"/>
  <c r="V3051" i="26"/>
  <c r="V3050" i="26"/>
  <c r="V3049" i="26"/>
  <c r="V3048" i="26"/>
  <c r="P3049" i="26" s="1"/>
  <c r="V3047" i="26"/>
  <c r="V3046" i="26"/>
  <c r="P3047" i="26" s="1"/>
  <c r="V3045" i="26"/>
  <c r="V3044" i="26"/>
  <c r="P3045" i="26" s="1"/>
  <c r="V3043" i="26"/>
  <c r="V3042" i="26"/>
  <c r="V3041" i="26"/>
  <c r="V3040" i="26"/>
  <c r="V3039" i="26"/>
  <c r="V3038" i="26"/>
  <c r="V3037" i="26"/>
  <c r="V3036" i="26"/>
  <c r="V3035" i="26"/>
  <c r="V3034" i="26"/>
  <c r="P3035" i="26" s="1"/>
  <c r="V3033" i="26"/>
  <c r="V3032" i="26"/>
  <c r="V3031" i="26"/>
  <c r="P3032" i="26" s="1"/>
  <c r="V3030" i="26"/>
  <c r="V3029" i="26"/>
  <c r="V3028" i="26"/>
  <c r="V3027" i="26"/>
  <c r="V3026" i="26"/>
  <c r="V3025" i="26"/>
  <c r="V3024" i="26"/>
  <c r="V3023" i="26"/>
  <c r="V3022" i="26"/>
  <c r="V3021" i="26"/>
  <c r="V3020" i="26"/>
  <c r="P3021" i="26" s="1"/>
  <c r="V3019" i="26"/>
  <c r="V3018" i="26"/>
  <c r="P3019" i="26" s="1"/>
  <c r="V3017" i="26"/>
  <c r="P3018" i="26" s="1"/>
  <c r="V3016" i="26"/>
  <c r="V3015" i="26"/>
  <c r="V3014" i="26"/>
  <c r="V3013" i="26"/>
  <c r="V3012" i="26"/>
  <c r="V3011" i="26"/>
  <c r="V3010" i="26"/>
  <c r="V3009" i="26"/>
  <c r="V3008" i="26"/>
  <c r="V3007" i="26"/>
  <c r="V3006" i="26"/>
  <c r="P3007" i="26" s="1"/>
  <c r="V3005" i="26"/>
  <c r="V3004" i="26"/>
  <c r="V3003" i="26"/>
  <c r="V3002" i="26"/>
  <c r="P3003" i="26" s="1"/>
  <c r="V3001" i="26"/>
  <c r="V3000" i="26"/>
  <c r="V2999" i="26"/>
  <c r="V2998" i="26"/>
  <c r="V2997" i="26"/>
  <c r="V2996" i="26"/>
  <c r="V2995" i="26"/>
  <c r="V2994" i="26"/>
  <c r="V2993" i="26"/>
  <c r="V2992" i="26"/>
  <c r="V2991" i="26"/>
  <c r="V2990" i="26"/>
  <c r="V2989" i="26"/>
  <c r="P2990" i="26" s="1"/>
  <c r="V2988" i="26"/>
  <c r="V2987" i="26"/>
  <c r="Y4479" i="26"/>
  <c r="Y4478" i="26"/>
  <c r="Y4477" i="26"/>
  <c r="Y4476" i="26"/>
  <c r="Y4475" i="26"/>
  <c r="Y4474" i="26"/>
  <c r="Y4473" i="26"/>
  <c r="Y4472" i="26"/>
  <c r="Y4471" i="26"/>
  <c r="Y4470" i="26"/>
  <c r="Y4469" i="26"/>
  <c r="Y4468" i="26"/>
  <c r="Y4467" i="26"/>
  <c r="Y4466" i="26"/>
  <c r="Y4465" i="26"/>
  <c r="Y4464" i="26"/>
  <c r="Y4463" i="26"/>
  <c r="Y4462" i="26"/>
  <c r="Y4461" i="26"/>
  <c r="Y4460" i="26"/>
  <c r="Y4459" i="26"/>
  <c r="Y4458" i="26"/>
  <c r="Y4457" i="26"/>
  <c r="Y4456" i="26"/>
  <c r="Y4455" i="26"/>
  <c r="Y4454" i="26"/>
  <c r="Y4453" i="26"/>
  <c r="Y4452" i="26"/>
  <c r="Y4451" i="26"/>
  <c r="Y4450" i="26"/>
  <c r="Y4449" i="26"/>
  <c r="Y4448" i="26"/>
  <c r="Y4447" i="26"/>
  <c r="Y4446" i="26"/>
  <c r="Y4445" i="26"/>
  <c r="Y4444" i="26"/>
  <c r="Y4443" i="26"/>
  <c r="Y4442" i="26"/>
  <c r="Y4441" i="26"/>
  <c r="Y4440" i="26"/>
  <c r="Y4439" i="26"/>
  <c r="Y4438" i="26"/>
  <c r="Y4437" i="26"/>
  <c r="Y4436" i="26"/>
  <c r="Y4435" i="26"/>
  <c r="Y4434" i="26"/>
  <c r="Y4433" i="26"/>
  <c r="Y4432" i="26"/>
  <c r="Y4431" i="26"/>
  <c r="Y4430" i="26"/>
  <c r="Y4429" i="26"/>
  <c r="Y4428" i="26"/>
  <c r="Y4427" i="26"/>
  <c r="Y4426" i="26"/>
  <c r="Y4425" i="26"/>
  <c r="Y4424" i="26"/>
  <c r="Y4423" i="26"/>
  <c r="Y4422" i="26"/>
  <c r="Y4421" i="26"/>
  <c r="Y4420" i="26"/>
  <c r="Y4419" i="26"/>
  <c r="Y4418" i="26"/>
  <c r="Y4417" i="26"/>
  <c r="Y4416" i="26"/>
  <c r="Y4415" i="26"/>
  <c r="Y4414" i="26"/>
  <c r="Y4413" i="26"/>
  <c r="Y4412" i="26"/>
  <c r="Y4411" i="26"/>
  <c r="Y4410" i="26"/>
  <c r="Y4409" i="26"/>
  <c r="Y4408" i="26"/>
  <c r="Y4407" i="26"/>
  <c r="Y4406" i="26"/>
  <c r="Y4405" i="26"/>
  <c r="Y4404" i="26"/>
  <c r="Y4403" i="26"/>
  <c r="Y4402" i="26"/>
  <c r="Y4401" i="26"/>
  <c r="Y4400" i="26"/>
  <c r="Y4399" i="26"/>
  <c r="Y4398" i="26"/>
  <c r="Y4397" i="26"/>
  <c r="Y4396" i="26"/>
  <c r="Y4395" i="26"/>
  <c r="Y4394" i="26"/>
  <c r="Y4393" i="26"/>
  <c r="Y4392" i="26"/>
  <c r="Y4391" i="26"/>
  <c r="Y4390" i="26"/>
  <c r="Y4389" i="26"/>
  <c r="Y4388" i="26"/>
  <c r="Y4387" i="26"/>
  <c r="Y4386" i="26"/>
  <c r="Y4385" i="26"/>
  <c r="Y4384" i="26"/>
  <c r="Y4383" i="26"/>
  <c r="Y4382" i="26"/>
  <c r="Y4381" i="26"/>
  <c r="Y4380" i="26"/>
  <c r="Y4379" i="26"/>
  <c r="Y4378" i="26"/>
  <c r="Y4377" i="26"/>
  <c r="Y4376" i="26"/>
  <c r="Y4375" i="26"/>
  <c r="Y4374" i="26"/>
  <c r="Y4373" i="26"/>
  <c r="Y4372" i="26"/>
  <c r="Y4371" i="26"/>
  <c r="Y4370" i="26"/>
  <c r="Y4369" i="26"/>
  <c r="Y4368" i="26"/>
  <c r="Y4367" i="26"/>
  <c r="Y4366" i="26"/>
  <c r="Y4365" i="26"/>
  <c r="Y4364" i="26"/>
  <c r="Y4363" i="26"/>
  <c r="Y4362" i="26"/>
  <c r="Y4361" i="26"/>
  <c r="Y4360" i="26"/>
  <c r="Y4359" i="26"/>
  <c r="Y4358" i="26"/>
  <c r="Y4357" i="26"/>
  <c r="Y4356" i="26"/>
  <c r="Y4355" i="26"/>
  <c r="Y4354" i="26"/>
  <c r="Y4353" i="26"/>
  <c r="Y4352" i="26"/>
  <c r="Y4351" i="26"/>
  <c r="Y4350" i="26"/>
  <c r="Y4349" i="26"/>
  <c r="Y4348" i="26"/>
  <c r="Y4347" i="26"/>
  <c r="Y4346" i="26"/>
  <c r="Y4345" i="26"/>
  <c r="Y4344" i="26"/>
  <c r="Y4343" i="26"/>
  <c r="Y4342" i="26"/>
  <c r="Y4341" i="26"/>
  <c r="Y4340" i="26"/>
  <c r="Y4339" i="26"/>
  <c r="Y4338" i="26"/>
  <c r="Y4337" i="26"/>
  <c r="Y4336" i="26"/>
  <c r="Y4335" i="26"/>
  <c r="Y4334" i="26"/>
  <c r="Y4333" i="26"/>
  <c r="Y4332" i="26"/>
  <c r="Y4331" i="26"/>
  <c r="Y4330" i="26"/>
  <c r="Y4329" i="26"/>
  <c r="Y4328" i="26"/>
  <c r="Y4327" i="26"/>
  <c r="Y4326" i="26"/>
  <c r="Y4325" i="26"/>
  <c r="Y4324" i="26"/>
  <c r="Y4323" i="26"/>
  <c r="Y4322" i="26"/>
  <c r="Y4321" i="26"/>
  <c r="Y4320" i="26"/>
  <c r="Y4319" i="26"/>
  <c r="Y4318" i="26"/>
  <c r="Y4317" i="26"/>
  <c r="Y4316" i="26"/>
  <c r="Y4315" i="26"/>
  <c r="Y4314" i="26"/>
  <c r="Y4313" i="26"/>
  <c r="Y4312" i="26"/>
  <c r="Y4311" i="26"/>
  <c r="Y4310" i="26"/>
  <c r="Y4309" i="26"/>
  <c r="Y4308" i="26"/>
  <c r="Y4307" i="26"/>
  <c r="Y4306" i="26"/>
  <c r="Y4305" i="26"/>
  <c r="Y4304" i="26"/>
  <c r="Y4303" i="26"/>
  <c r="Y4302" i="26"/>
  <c r="Y4301" i="26"/>
  <c r="Y4300" i="26"/>
  <c r="Y4299" i="26"/>
  <c r="Y4298" i="26"/>
  <c r="Y4297" i="26"/>
  <c r="Y4296" i="26"/>
  <c r="Y4295" i="26"/>
  <c r="Y4294" i="26"/>
  <c r="Y4293" i="26"/>
  <c r="Y4292" i="26"/>
  <c r="Y4291" i="26"/>
  <c r="Y4290" i="26"/>
  <c r="Y4289" i="26"/>
  <c r="Y4288" i="26"/>
  <c r="Y4287" i="26"/>
  <c r="Y4286" i="26"/>
  <c r="Y4285" i="26"/>
  <c r="Y4284" i="26"/>
  <c r="Y4283" i="26"/>
  <c r="Y4282" i="26"/>
  <c r="Y4281" i="26"/>
  <c r="Y4280" i="26"/>
  <c r="Y4279" i="26"/>
  <c r="Y4278" i="26"/>
  <c r="Y4277" i="26"/>
  <c r="Y4276" i="26"/>
  <c r="Y4275" i="26"/>
  <c r="Y4274" i="26"/>
  <c r="Y4273" i="26"/>
  <c r="Y4272" i="26"/>
  <c r="Y4271" i="26"/>
  <c r="Y4270" i="26"/>
  <c r="Y4269" i="26"/>
  <c r="Y4268" i="26"/>
  <c r="Y4267" i="26"/>
  <c r="Y4266" i="26"/>
  <c r="Y4265" i="26"/>
  <c r="Y4264" i="26"/>
  <c r="Y4263" i="26"/>
  <c r="Y4262" i="26"/>
  <c r="Y4261" i="26"/>
  <c r="Y4260" i="26"/>
  <c r="Y4259" i="26"/>
  <c r="Y4258" i="26"/>
  <c r="Y4257" i="26"/>
  <c r="Y4256" i="26"/>
  <c r="Y4255" i="26"/>
  <c r="Y4254" i="26"/>
  <c r="Y4253" i="26"/>
  <c r="Y4252" i="26"/>
  <c r="Y4251" i="26"/>
  <c r="Y4250" i="26"/>
  <c r="Y4249" i="26"/>
  <c r="Y4248" i="26"/>
  <c r="Y4247" i="26"/>
  <c r="Y4246" i="26"/>
  <c r="Y4245" i="26"/>
  <c r="Y4244" i="26"/>
  <c r="Y4243" i="26"/>
  <c r="Y4242" i="26"/>
  <c r="Y4241" i="26"/>
  <c r="Y4240" i="26"/>
  <c r="Y4239" i="26"/>
  <c r="Y4238" i="26"/>
  <c r="Y4237" i="26"/>
  <c r="Y4236" i="26"/>
  <c r="Y4235" i="26"/>
  <c r="Y4234" i="26"/>
  <c r="Y4233" i="26"/>
  <c r="Y4232" i="26"/>
  <c r="Y4231" i="26"/>
  <c r="Y4230" i="26"/>
  <c r="Y4229" i="26"/>
  <c r="Y4228" i="26"/>
  <c r="Y4227" i="26"/>
  <c r="Y4226" i="26"/>
  <c r="Y4225" i="26"/>
  <c r="Y4224" i="26"/>
  <c r="Y4223" i="26"/>
  <c r="Y4222" i="26"/>
  <c r="Y4221" i="26"/>
  <c r="Y4220" i="26"/>
  <c r="Y4219" i="26"/>
  <c r="Y4218" i="26"/>
  <c r="Y4217" i="26"/>
  <c r="Y4216" i="26"/>
  <c r="Y4215" i="26"/>
  <c r="Y4214" i="26"/>
  <c r="Y4213" i="26"/>
  <c r="Y4212" i="26"/>
  <c r="Y4211" i="26"/>
  <c r="Y4210" i="26"/>
  <c r="Y4209" i="26"/>
  <c r="Y4208" i="26"/>
  <c r="Y4207" i="26"/>
  <c r="Y4206" i="26"/>
  <c r="Y4205" i="26"/>
  <c r="Y4204" i="26"/>
  <c r="Y4203" i="26"/>
  <c r="Y4202" i="26"/>
  <c r="Y4201" i="26"/>
  <c r="Y4200" i="26"/>
  <c r="Y4199" i="26"/>
  <c r="Y4198" i="26"/>
  <c r="Y4197" i="26"/>
  <c r="Y4196" i="26"/>
  <c r="Y4195" i="26"/>
  <c r="Y4194" i="26"/>
  <c r="Y4193" i="26"/>
  <c r="Y4192" i="26"/>
  <c r="Y4191" i="26"/>
  <c r="Y4190" i="26"/>
  <c r="Y4189" i="26"/>
  <c r="Y4188" i="26"/>
  <c r="Y4187" i="26"/>
  <c r="Y4186" i="26"/>
  <c r="Y4185" i="26"/>
  <c r="Y4184" i="26"/>
  <c r="Y4183" i="26"/>
  <c r="Y4182" i="26"/>
  <c r="Y4181" i="26"/>
  <c r="Y4180" i="26"/>
  <c r="Y4179" i="26"/>
  <c r="Y4178" i="26"/>
  <c r="Y4177" i="26"/>
  <c r="Y4176" i="26"/>
  <c r="Y4175" i="26"/>
  <c r="Y4174" i="26"/>
  <c r="Y4173" i="26"/>
  <c r="Y4172" i="26"/>
  <c r="Y4171" i="26"/>
  <c r="Y4170" i="26"/>
  <c r="Y4169" i="26"/>
  <c r="Y4168" i="26"/>
  <c r="Y4167" i="26"/>
  <c r="Y4166" i="26"/>
  <c r="Y4165" i="26"/>
  <c r="Y4164" i="26"/>
  <c r="Y4163" i="26"/>
  <c r="Y4162" i="26"/>
  <c r="Y4161" i="26"/>
  <c r="Y4160" i="26"/>
  <c r="Y4159" i="26"/>
  <c r="Y4158" i="26"/>
  <c r="Y4157" i="26"/>
  <c r="Y4156" i="26"/>
  <c r="Y4155" i="26"/>
  <c r="Y4154" i="26"/>
  <c r="Y4153" i="26"/>
  <c r="Y4152" i="26"/>
  <c r="Y4151" i="26"/>
  <c r="Y4150" i="26"/>
  <c r="Y4149" i="26"/>
  <c r="Y4148" i="26"/>
  <c r="Y4147" i="26"/>
  <c r="Y4146" i="26"/>
  <c r="Y4145" i="26"/>
  <c r="Y4144" i="26"/>
  <c r="Y4143" i="26"/>
  <c r="Y4142" i="26"/>
  <c r="Y4141" i="26"/>
  <c r="Y4140" i="26"/>
  <c r="Y4139" i="26"/>
  <c r="Y4138" i="26"/>
  <c r="Y4137" i="26"/>
  <c r="Y4136" i="26"/>
  <c r="Y4135" i="26"/>
  <c r="Y4134" i="26"/>
  <c r="Y4133" i="26"/>
  <c r="Y4132" i="26"/>
  <c r="Y4131" i="26"/>
  <c r="Y4130" i="26"/>
  <c r="Y4129" i="26"/>
  <c r="Y4128" i="26"/>
  <c r="Y4127" i="26"/>
  <c r="Y4126" i="26"/>
  <c r="Y4125" i="26"/>
  <c r="Y4124" i="26"/>
  <c r="Y4123" i="26"/>
  <c r="Y4122" i="26"/>
  <c r="Y4121" i="26"/>
  <c r="Y4120" i="26"/>
  <c r="Y4119" i="26"/>
  <c r="Y4118" i="26"/>
  <c r="Y4117" i="26"/>
  <c r="Y4116" i="26"/>
  <c r="Y4115" i="26"/>
  <c r="Y4114" i="26"/>
  <c r="Y4113" i="26"/>
  <c r="Y4112" i="26"/>
  <c r="Y4111" i="26"/>
  <c r="Y4110" i="26"/>
  <c r="Y4109" i="26"/>
  <c r="Y4108" i="26"/>
  <c r="Y4107" i="26"/>
  <c r="Y4106" i="26"/>
  <c r="Y4105" i="26"/>
  <c r="Y4104" i="26"/>
  <c r="Y4103" i="26"/>
  <c r="Y4102" i="26"/>
  <c r="Y4101" i="26"/>
  <c r="Y4100" i="26"/>
  <c r="Y4099" i="26"/>
  <c r="Y4098" i="26"/>
  <c r="Y4097" i="26"/>
  <c r="Y4096" i="26"/>
  <c r="Y4095" i="26"/>
  <c r="Y4094" i="26"/>
  <c r="Y4093" i="26"/>
  <c r="Y4092" i="26"/>
  <c r="Y4091" i="26"/>
  <c r="Y4090" i="26"/>
  <c r="Y4089" i="26"/>
  <c r="Y4088" i="26"/>
  <c r="Y4087" i="26"/>
  <c r="Y4086" i="26"/>
  <c r="Y4085" i="26"/>
  <c r="Y4084" i="26"/>
  <c r="Y4083" i="26"/>
  <c r="Y4082" i="26"/>
  <c r="Y4081" i="26"/>
  <c r="Y4080" i="26"/>
  <c r="Y4079" i="26"/>
  <c r="Y4078" i="26"/>
  <c r="Y4077" i="26"/>
  <c r="Y4076" i="26"/>
  <c r="Y4075" i="26"/>
  <c r="Y4074" i="26"/>
  <c r="Y4073" i="26"/>
  <c r="Y4072" i="26"/>
  <c r="Y4071" i="26"/>
  <c r="Y4070" i="26"/>
  <c r="Y4069" i="26"/>
  <c r="Y4068" i="26"/>
  <c r="Y4067" i="26"/>
  <c r="Y4066" i="26"/>
  <c r="Y4065" i="26"/>
  <c r="Y4064" i="26"/>
  <c r="Y4063" i="26"/>
  <c r="Y4062" i="26"/>
  <c r="Y4061" i="26"/>
  <c r="Y4060" i="26"/>
  <c r="Y4059" i="26"/>
  <c r="Y4058" i="26"/>
  <c r="Y4057" i="26"/>
  <c r="Y4056" i="26"/>
  <c r="Y4055" i="26"/>
  <c r="Y4054" i="26"/>
  <c r="Y4053" i="26"/>
  <c r="Y4052" i="26"/>
  <c r="Y4051" i="26"/>
  <c r="Y4050" i="26"/>
  <c r="Y4049" i="26"/>
  <c r="Y4048" i="26"/>
  <c r="Y4047" i="26"/>
  <c r="Y4046" i="26"/>
  <c r="Y4045" i="26"/>
  <c r="Y4044" i="26"/>
  <c r="Y4043" i="26"/>
  <c r="Y4042" i="26"/>
  <c r="Y4041" i="26"/>
  <c r="Y4040" i="26"/>
  <c r="Y4039" i="26"/>
  <c r="Y4038" i="26"/>
  <c r="Y4037" i="26"/>
  <c r="Y4036" i="26"/>
  <c r="Y4035" i="26"/>
  <c r="Y4034" i="26"/>
  <c r="Y4033" i="26"/>
  <c r="Y4032" i="26"/>
  <c r="Y4031" i="26"/>
  <c r="Y4030" i="26"/>
  <c r="Y4029" i="26"/>
  <c r="Y4028" i="26"/>
  <c r="Y4027" i="26"/>
  <c r="Y4026" i="26"/>
  <c r="Y4025" i="26"/>
  <c r="Y4024" i="26"/>
  <c r="Y4023" i="26"/>
  <c r="Y4022" i="26"/>
  <c r="Y4021" i="26"/>
  <c r="Y4020" i="26"/>
  <c r="Y4019" i="26"/>
  <c r="Y4018" i="26"/>
  <c r="Y4017" i="26"/>
  <c r="Y4016" i="26"/>
  <c r="Y4015" i="26"/>
  <c r="Y4014" i="26"/>
  <c r="Y4013" i="26"/>
  <c r="Y4012" i="26"/>
  <c r="Y4011" i="26"/>
  <c r="Y4010" i="26"/>
  <c r="Y4009" i="26"/>
  <c r="Y4008" i="26"/>
  <c r="Y4007" i="26"/>
  <c r="Y4006" i="26"/>
  <c r="Y4005" i="26"/>
  <c r="Y4004" i="26"/>
  <c r="Y4003" i="26"/>
  <c r="Y4002" i="26"/>
  <c r="Y4001" i="26"/>
  <c r="Y4000" i="26"/>
  <c r="Y3999" i="26"/>
  <c r="Y3998" i="26"/>
  <c r="Y3997" i="26"/>
  <c r="Y3996" i="26"/>
  <c r="Y3995" i="26"/>
  <c r="Y3994" i="26"/>
  <c r="Y3993" i="26"/>
  <c r="Y3992" i="26"/>
  <c r="Y3991" i="26"/>
  <c r="Y3990" i="26"/>
  <c r="Y3989" i="26"/>
  <c r="Y3988" i="26"/>
  <c r="Y3987" i="26"/>
  <c r="Y3986" i="26"/>
  <c r="Y3985" i="26"/>
  <c r="Y3984" i="26"/>
  <c r="Y3983" i="26"/>
  <c r="Y3982" i="26"/>
  <c r="Y3981" i="26"/>
  <c r="Y3980" i="26"/>
  <c r="Y3979" i="26"/>
  <c r="Y3978" i="26"/>
  <c r="Y3977" i="26"/>
  <c r="Y3976" i="26"/>
  <c r="Y3975" i="26"/>
  <c r="Y3974" i="26"/>
  <c r="Y3973" i="26"/>
  <c r="Y3972" i="26"/>
  <c r="Y3971" i="26"/>
  <c r="Y3970" i="26"/>
  <c r="Y3969" i="26"/>
  <c r="Y3968" i="26"/>
  <c r="Y3967" i="26"/>
  <c r="Y3966" i="26"/>
  <c r="Y3965" i="26"/>
  <c r="Y3964" i="26"/>
  <c r="Y3963" i="26"/>
  <c r="Y3962" i="26"/>
  <c r="Y3961" i="26"/>
  <c r="Y3960" i="26"/>
  <c r="Y3959" i="26"/>
  <c r="Y3958" i="26"/>
  <c r="Y3957" i="26"/>
  <c r="Y3956" i="26"/>
  <c r="Y3955" i="26"/>
  <c r="Y3954" i="26"/>
  <c r="Y3953" i="26"/>
  <c r="Y3952" i="26"/>
  <c r="Y3951" i="26"/>
  <c r="Y3950" i="26"/>
  <c r="Y3949" i="26"/>
  <c r="Y3948" i="26"/>
  <c r="Y3947" i="26"/>
  <c r="Y3946" i="26"/>
  <c r="Y3945" i="26"/>
  <c r="Y3944" i="26"/>
  <c r="Y3943" i="26"/>
  <c r="Y3942" i="26"/>
  <c r="Y3941" i="26"/>
  <c r="Y3940" i="26"/>
  <c r="Y3939" i="26"/>
  <c r="Y3938" i="26"/>
  <c r="Y3937" i="26"/>
  <c r="Y3936" i="26"/>
  <c r="Y3935" i="26"/>
  <c r="Y3934" i="26"/>
  <c r="Y3933" i="26"/>
  <c r="Y3932" i="26"/>
  <c r="Y3931" i="26"/>
  <c r="Y3930" i="26"/>
  <c r="Y3929" i="26"/>
  <c r="Y3928" i="26"/>
  <c r="Y3927" i="26"/>
  <c r="Y3926" i="26"/>
  <c r="Y3925" i="26"/>
  <c r="Y3924" i="26"/>
  <c r="Y3923" i="26"/>
  <c r="Y3922" i="26"/>
  <c r="Y3921" i="26"/>
  <c r="Y3920" i="26"/>
  <c r="Y3919" i="26"/>
  <c r="Y3918" i="26"/>
  <c r="Y3917" i="26"/>
  <c r="Y3916" i="26"/>
  <c r="Y3915" i="26"/>
  <c r="Y3914" i="26"/>
  <c r="Y3913" i="26"/>
  <c r="Y3912" i="26"/>
  <c r="Y3911" i="26"/>
  <c r="Y3910" i="26"/>
  <c r="Y3909" i="26"/>
  <c r="Y3908" i="26"/>
  <c r="Y3907" i="26"/>
  <c r="Y3906" i="26"/>
  <c r="Y3905" i="26"/>
  <c r="Y3904" i="26"/>
  <c r="Y3903" i="26"/>
  <c r="Y3902" i="26"/>
  <c r="Y3901" i="26"/>
  <c r="Y3900" i="26"/>
  <c r="Y3899" i="26"/>
  <c r="Y3898" i="26"/>
  <c r="Y3897" i="26"/>
  <c r="Y3896" i="26"/>
  <c r="Y3895" i="26"/>
  <c r="Y3894" i="26"/>
  <c r="Y3893" i="26"/>
  <c r="Y3892" i="26"/>
  <c r="Y3891" i="26"/>
  <c r="Y3890" i="26"/>
  <c r="Y3889" i="26"/>
  <c r="Y3888" i="26"/>
  <c r="Y3887" i="26"/>
  <c r="Y3886" i="26"/>
  <c r="Y3885" i="26"/>
  <c r="Y3884" i="26"/>
  <c r="Y3883" i="26"/>
  <c r="Y3882" i="26"/>
  <c r="Y3881" i="26"/>
  <c r="Y3880" i="26"/>
  <c r="Y3879" i="26"/>
  <c r="Y3878" i="26"/>
  <c r="Y3877" i="26"/>
  <c r="Y3876" i="26"/>
  <c r="Y3875" i="26"/>
  <c r="Y3874" i="26"/>
  <c r="Y3873" i="26"/>
  <c r="Y3872" i="26"/>
  <c r="Y3871" i="26"/>
  <c r="Y3870" i="26"/>
  <c r="Y3869" i="26"/>
  <c r="Y3868" i="26"/>
  <c r="Y3867" i="26"/>
  <c r="Y3866" i="26"/>
  <c r="Y3865" i="26"/>
  <c r="Y3864" i="26"/>
  <c r="Y3863" i="26"/>
  <c r="Y3862" i="26"/>
  <c r="Y3861" i="26"/>
  <c r="Y3860" i="26"/>
  <c r="Y3859" i="26"/>
  <c r="Y3858" i="26"/>
  <c r="Y3857" i="26"/>
  <c r="Y3856" i="26"/>
  <c r="Y3855" i="26"/>
  <c r="Y3854" i="26"/>
  <c r="Y3853" i="26"/>
  <c r="Y3852" i="26"/>
  <c r="Y3851" i="26"/>
  <c r="Y3850" i="26"/>
  <c r="Y3849" i="26"/>
  <c r="Y3848" i="26"/>
  <c r="Y3847" i="26"/>
  <c r="Y3846" i="26"/>
  <c r="Y3845" i="26"/>
  <c r="Y3844" i="26"/>
  <c r="Y3843" i="26"/>
  <c r="Y3842" i="26"/>
  <c r="Y3841" i="26"/>
  <c r="Y3840" i="26"/>
  <c r="Y3839" i="26"/>
  <c r="Y3838" i="26"/>
  <c r="Y3837" i="26"/>
  <c r="Y3836" i="26"/>
  <c r="Y3835" i="26"/>
  <c r="Y3834" i="26"/>
  <c r="Y3833" i="26"/>
  <c r="Y3832" i="26"/>
  <c r="Y3831" i="26"/>
  <c r="Y3830" i="26"/>
  <c r="Y3829" i="26"/>
  <c r="Y3828" i="26"/>
  <c r="Y3827" i="26"/>
  <c r="Y3826" i="26"/>
  <c r="Y3825" i="26"/>
  <c r="Y3824" i="26"/>
  <c r="Y3823" i="26"/>
  <c r="Y3822" i="26"/>
  <c r="Y3821" i="26"/>
  <c r="Y3820" i="26"/>
  <c r="Y3819" i="26"/>
  <c r="Y3818" i="26"/>
  <c r="Y3817" i="26"/>
  <c r="Y3816" i="26"/>
  <c r="Y3815" i="26"/>
  <c r="Y3814" i="26"/>
  <c r="Y3813" i="26"/>
  <c r="Y3812" i="26"/>
  <c r="Y3811" i="26"/>
  <c r="Y3810" i="26"/>
  <c r="Y3809" i="26"/>
  <c r="Y3808" i="26"/>
  <c r="Y3807" i="26"/>
  <c r="Y3806" i="26"/>
  <c r="Y3805" i="26"/>
  <c r="Y3804" i="26"/>
  <c r="Y3803" i="26"/>
  <c r="Y3802" i="26"/>
  <c r="Y3801" i="26"/>
  <c r="Y3800" i="26"/>
  <c r="Y3799" i="26"/>
  <c r="Y3798" i="26"/>
  <c r="Y3797" i="26"/>
  <c r="Y3796" i="26"/>
  <c r="Y3795" i="26"/>
  <c r="Y3794" i="26"/>
  <c r="Y3793" i="26"/>
  <c r="Y3792" i="26"/>
  <c r="Y3791" i="26"/>
  <c r="Y3790" i="26"/>
  <c r="Y3789" i="26"/>
  <c r="Y3788" i="26"/>
  <c r="Y3787" i="26"/>
  <c r="Y3786" i="26"/>
  <c r="Y3785" i="26"/>
  <c r="Y3784" i="26"/>
  <c r="Y3783" i="26"/>
  <c r="Y3782" i="26"/>
  <c r="Y3781" i="26"/>
  <c r="Y3780" i="26"/>
  <c r="Y3779" i="26"/>
  <c r="Y3778" i="26"/>
  <c r="Y3777" i="26"/>
  <c r="Y3776" i="26"/>
  <c r="Y3775" i="26"/>
  <c r="Y3774" i="26"/>
  <c r="Y3773" i="26"/>
  <c r="Y3772" i="26"/>
  <c r="Y3771" i="26"/>
  <c r="Y3770" i="26"/>
  <c r="Y3769" i="26"/>
  <c r="Y3768" i="26"/>
  <c r="Y3767" i="26"/>
  <c r="Y3766" i="26"/>
  <c r="Y3765" i="26"/>
  <c r="Y3764" i="26"/>
  <c r="Y3763" i="26"/>
  <c r="Y3762" i="26"/>
  <c r="Y3761" i="26"/>
  <c r="Y3760" i="26"/>
  <c r="Y3759" i="26"/>
  <c r="Y3758" i="26"/>
  <c r="Y3757" i="26"/>
  <c r="Y3756" i="26"/>
  <c r="Y3755" i="26"/>
  <c r="Y3754" i="26"/>
  <c r="Y3753" i="26"/>
  <c r="Y3752" i="26"/>
  <c r="Y3751" i="26"/>
  <c r="Y3750" i="26"/>
  <c r="Y3749" i="26"/>
  <c r="Y3748" i="26"/>
  <c r="Y3747" i="26"/>
  <c r="Y3746" i="26"/>
  <c r="Y3745" i="26"/>
  <c r="Y3744" i="26"/>
  <c r="Y3743" i="26"/>
  <c r="Y3742" i="26"/>
  <c r="Y3741" i="26"/>
  <c r="Y3740" i="26"/>
  <c r="Y3739" i="26"/>
  <c r="Y3738" i="26"/>
  <c r="Y3737" i="26"/>
  <c r="Y3736" i="26"/>
  <c r="Y3735" i="26"/>
  <c r="Y3734" i="26"/>
  <c r="Y3733" i="26"/>
  <c r="Y3732" i="26"/>
  <c r="Y3731" i="26"/>
  <c r="Y3730" i="26"/>
  <c r="Y3729" i="26"/>
  <c r="Y3728" i="26"/>
  <c r="Y3727" i="26"/>
  <c r="Y3726" i="26"/>
  <c r="Y3725" i="26"/>
  <c r="Y3724" i="26"/>
  <c r="Y3723" i="26"/>
  <c r="Y3722" i="26"/>
  <c r="Y3721" i="26"/>
  <c r="Y3720" i="26"/>
  <c r="Y3719" i="26"/>
  <c r="Y3718" i="26"/>
  <c r="Y3717" i="26"/>
  <c r="Y3716" i="26"/>
  <c r="Y3715" i="26"/>
  <c r="Y3714" i="26"/>
  <c r="Y3713" i="26"/>
  <c r="Y3712" i="26"/>
  <c r="Y3711" i="26"/>
  <c r="Y3710" i="26"/>
  <c r="Y3709" i="26"/>
  <c r="Y3708" i="26"/>
  <c r="Y3707" i="26"/>
  <c r="Y3706" i="26"/>
  <c r="Y3705" i="26"/>
  <c r="Y3704" i="26"/>
  <c r="Y3703" i="26"/>
  <c r="Y3702" i="26"/>
  <c r="Y3701" i="26"/>
  <c r="Y3700" i="26"/>
  <c r="Y3699" i="26"/>
  <c r="Y3698" i="26"/>
  <c r="Y3697" i="26"/>
  <c r="Y3696" i="26"/>
  <c r="Y3695" i="26"/>
  <c r="Y3694" i="26"/>
  <c r="Y3693" i="26"/>
  <c r="Y3692" i="26"/>
  <c r="Y3691" i="26"/>
  <c r="Y3690" i="26"/>
  <c r="Y3689" i="26"/>
  <c r="Y3688" i="26"/>
  <c r="Y3687" i="26"/>
  <c r="Y3686" i="26"/>
  <c r="Y3685" i="26"/>
  <c r="Y3684" i="26"/>
  <c r="Y3683" i="26"/>
  <c r="Y3682" i="26"/>
  <c r="Y3681" i="26"/>
  <c r="Y3680" i="26"/>
  <c r="Y3679" i="26"/>
  <c r="Y3678" i="26"/>
  <c r="Y3677" i="26"/>
  <c r="Y3676" i="26"/>
  <c r="Y3675" i="26"/>
  <c r="Y3674" i="26"/>
  <c r="Y3673" i="26"/>
  <c r="Y3672" i="26"/>
  <c r="Y3671" i="26"/>
  <c r="Y3670" i="26"/>
  <c r="Y3669" i="26"/>
  <c r="Y3668" i="26"/>
  <c r="Y3667" i="26"/>
  <c r="Y3666" i="26"/>
  <c r="Y3665" i="26"/>
  <c r="Y3664" i="26"/>
  <c r="Y3663" i="26"/>
  <c r="Y3662" i="26"/>
  <c r="Y3661" i="26"/>
  <c r="Y3660" i="26"/>
  <c r="Y3659" i="26"/>
  <c r="Y3658" i="26"/>
  <c r="Y3657" i="26"/>
  <c r="Y3656" i="26"/>
  <c r="Y3655" i="26"/>
  <c r="Y3654" i="26"/>
  <c r="Y3653" i="26"/>
  <c r="Y3652" i="26"/>
  <c r="Y3651" i="26"/>
  <c r="Y3650" i="26"/>
  <c r="Y3649" i="26"/>
  <c r="Y3648" i="26"/>
  <c r="Y3647" i="26"/>
  <c r="Y3646" i="26"/>
  <c r="Y3645" i="26"/>
  <c r="Y3644" i="26"/>
  <c r="Y3643" i="26"/>
  <c r="Y3642" i="26"/>
  <c r="Y3641" i="26"/>
  <c r="Y3640" i="26"/>
  <c r="Y3639" i="26"/>
  <c r="Y3638" i="26"/>
  <c r="Y3637" i="26"/>
  <c r="Y3636" i="26"/>
  <c r="Y3635" i="26"/>
  <c r="Y3634" i="26"/>
  <c r="Y3633" i="26"/>
  <c r="Y3632" i="26"/>
  <c r="Y3631" i="26"/>
  <c r="Y3630" i="26"/>
  <c r="Y3629" i="26"/>
  <c r="Y3628" i="26"/>
  <c r="Y3627" i="26"/>
  <c r="Y3626" i="26"/>
  <c r="Y3625" i="26"/>
  <c r="Y3624" i="26"/>
  <c r="Y3623" i="26"/>
  <c r="Y3622" i="26"/>
  <c r="Y3621" i="26"/>
  <c r="Y3620" i="26"/>
  <c r="Y3619" i="26"/>
  <c r="Y3618" i="26"/>
  <c r="Y3617" i="26"/>
  <c r="Y3616" i="26"/>
  <c r="Y3615" i="26"/>
  <c r="Y3614" i="26"/>
  <c r="Y3613" i="26"/>
  <c r="Y3612" i="26"/>
  <c r="Y3611" i="26"/>
  <c r="Y3610" i="26"/>
  <c r="Y3609" i="26"/>
  <c r="Y3608" i="26"/>
  <c r="Y3607" i="26"/>
  <c r="Y3606" i="26"/>
  <c r="Y3605" i="26"/>
  <c r="Y3604" i="26"/>
  <c r="Y3603" i="26"/>
  <c r="Y3602" i="26"/>
  <c r="Y3601" i="26"/>
  <c r="Y3600" i="26"/>
  <c r="Y3599" i="26"/>
  <c r="Y3598" i="26"/>
  <c r="Y3597" i="26"/>
  <c r="Y3596" i="26"/>
  <c r="Y3595" i="26"/>
  <c r="Y3594" i="26"/>
  <c r="Y3593" i="26"/>
  <c r="Y3592" i="26"/>
  <c r="Y3591" i="26"/>
  <c r="Y3590" i="26"/>
  <c r="Y3589" i="26"/>
  <c r="Y3588" i="26"/>
  <c r="Y3587" i="26"/>
  <c r="Y3586" i="26"/>
  <c r="Y3585" i="26"/>
  <c r="Y3584" i="26"/>
  <c r="Y3583" i="26"/>
  <c r="Y3582" i="26"/>
  <c r="Y3581" i="26"/>
  <c r="Y3580" i="26"/>
  <c r="Y3579" i="26"/>
  <c r="Y3578" i="26"/>
  <c r="Y3577" i="26"/>
  <c r="Y3576" i="26"/>
  <c r="Y3575" i="26"/>
  <c r="Y3574" i="26"/>
  <c r="Y3573" i="26"/>
  <c r="Y3572" i="26"/>
  <c r="Y3571" i="26"/>
  <c r="Y3570" i="26"/>
  <c r="Y3569" i="26"/>
  <c r="Y3568" i="26"/>
  <c r="Y3567" i="26"/>
  <c r="Y3566" i="26"/>
  <c r="Y3565" i="26"/>
  <c r="Y3564" i="26"/>
  <c r="Y3563" i="26"/>
  <c r="Y3562" i="26"/>
  <c r="Y3561" i="26"/>
  <c r="Y3560" i="26"/>
  <c r="Y3559" i="26"/>
  <c r="Y3558" i="26"/>
  <c r="Y3557" i="26"/>
  <c r="Y3556" i="26"/>
  <c r="Y3555" i="26"/>
  <c r="Y3554" i="26"/>
  <c r="Y3553" i="26"/>
  <c r="Y3552" i="26"/>
  <c r="Y3551" i="26"/>
  <c r="Y3550" i="26"/>
  <c r="Y3549" i="26"/>
  <c r="Y3548" i="26"/>
  <c r="Y3547" i="26"/>
  <c r="Y3546" i="26"/>
  <c r="Y3545" i="26"/>
  <c r="Y3544" i="26"/>
  <c r="Y3543" i="26"/>
  <c r="Y3542" i="26"/>
  <c r="Y3541" i="26"/>
  <c r="Y3540" i="26"/>
  <c r="Y3539" i="26"/>
  <c r="Y3538" i="26"/>
  <c r="Y3537" i="26"/>
  <c r="Y3536" i="26"/>
  <c r="Y3535" i="26"/>
  <c r="Y3534" i="26"/>
  <c r="Y3533" i="26"/>
  <c r="Y3532" i="26"/>
  <c r="Y3531" i="26"/>
  <c r="Y3530" i="26"/>
  <c r="Y3529" i="26"/>
  <c r="Y3528" i="26"/>
  <c r="Y3527" i="26"/>
  <c r="Y3526" i="26"/>
  <c r="Y3525" i="26"/>
  <c r="Y3524" i="26"/>
  <c r="Y3523" i="26"/>
  <c r="Y3522" i="26"/>
  <c r="Y3521" i="26"/>
  <c r="Y3520" i="26"/>
  <c r="Y3519" i="26"/>
  <c r="Y3518" i="26"/>
  <c r="Y3517" i="26"/>
  <c r="Y3516" i="26"/>
  <c r="Y3515" i="26"/>
  <c r="Y3514" i="26"/>
  <c r="Y3513" i="26"/>
  <c r="Y3512" i="26"/>
  <c r="Y3511" i="26"/>
  <c r="Y3510" i="26"/>
  <c r="Y3509" i="26"/>
  <c r="Y3508" i="26"/>
  <c r="Y3507" i="26"/>
  <c r="Y3506" i="26"/>
  <c r="Y3505" i="26"/>
  <c r="Y3504" i="26"/>
  <c r="Y3503" i="26"/>
  <c r="Y3502" i="26"/>
  <c r="Y3501" i="26"/>
  <c r="Y3500" i="26"/>
  <c r="Y3499" i="26"/>
  <c r="Y3498" i="26"/>
  <c r="Y3497" i="26"/>
  <c r="Y3496" i="26"/>
  <c r="Y3495" i="26"/>
  <c r="Y3494" i="26"/>
  <c r="Y3493" i="26"/>
  <c r="Y3492" i="26"/>
  <c r="Y3491" i="26"/>
  <c r="Y3490" i="26"/>
  <c r="Y3489" i="26"/>
  <c r="Y3488" i="26"/>
  <c r="Y3487" i="26"/>
  <c r="Y3486" i="26"/>
  <c r="Y3485" i="26"/>
  <c r="Y3484" i="26"/>
  <c r="Y3483" i="26"/>
  <c r="Y3482" i="26"/>
  <c r="Y3481" i="26"/>
  <c r="Y3480" i="26"/>
  <c r="Y3479" i="26"/>
  <c r="Y3478" i="26"/>
  <c r="Y3477" i="26"/>
  <c r="Y3476" i="26"/>
  <c r="Y3475" i="26"/>
  <c r="Y3474" i="26"/>
  <c r="Y3473" i="26"/>
  <c r="Y3472" i="26"/>
  <c r="Y3471" i="26"/>
  <c r="Y3470" i="26"/>
  <c r="Y3469" i="26"/>
  <c r="Y3468" i="26"/>
  <c r="Y3467" i="26"/>
  <c r="Y3466" i="26"/>
  <c r="Y3465" i="26"/>
  <c r="Y3464" i="26"/>
  <c r="Y3463" i="26"/>
  <c r="Y3462" i="26"/>
  <c r="Y3461" i="26"/>
  <c r="Y3460" i="26"/>
  <c r="Y3459" i="26"/>
  <c r="Y3458" i="26"/>
  <c r="Y3457" i="26"/>
  <c r="Y3456" i="26"/>
  <c r="Y3455" i="26"/>
  <c r="Y3454" i="26"/>
  <c r="Y3453" i="26"/>
  <c r="Y3452" i="26"/>
  <c r="Y3451" i="26"/>
  <c r="Y3450" i="26"/>
  <c r="Y3449" i="26"/>
  <c r="Y3448" i="26"/>
  <c r="Y3447" i="26"/>
  <c r="Y3446" i="26"/>
  <c r="Y3445" i="26"/>
  <c r="Y3444" i="26"/>
  <c r="Y3443" i="26"/>
  <c r="Y3442" i="26"/>
  <c r="Y3441" i="26"/>
  <c r="Y3440" i="26"/>
  <c r="Y3439" i="26"/>
  <c r="Y3438" i="26"/>
  <c r="Y3437" i="26"/>
  <c r="Y3436" i="26"/>
  <c r="Y3435" i="26"/>
  <c r="Y3434" i="26"/>
  <c r="Y3433" i="26"/>
  <c r="Y3432" i="26"/>
  <c r="Y3431" i="26"/>
  <c r="Y3430" i="26"/>
  <c r="Y3429" i="26"/>
  <c r="Y3428" i="26"/>
  <c r="Y3427" i="26"/>
  <c r="Y3426" i="26"/>
  <c r="Y3425" i="26"/>
  <c r="Y3424" i="26"/>
  <c r="Y3423" i="26"/>
  <c r="Y3422" i="26"/>
  <c r="Y3421" i="26"/>
  <c r="Y3420" i="26"/>
  <c r="Y3419" i="26"/>
  <c r="Y3418" i="26"/>
  <c r="Y3417" i="26"/>
  <c r="Y3416" i="26"/>
  <c r="Y3415" i="26"/>
  <c r="Y3414" i="26"/>
  <c r="Y3413" i="26"/>
  <c r="Y3412" i="26"/>
  <c r="Y3411" i="26"/>
  <c r="Y3410" i="26"/>
  <c r="Y3409" i="26"/>
  <c r="Y3408" i="26"/>
  <c r="Y3407" i="26"/>
  <c r="Y3406" i="26"/>
  <c r="Y3405" i="26"/>
  <c r="Y3404" i="26"/>
  <c r="Y3403" i="26"/>
  <c r="Y3402" i="26"/>
  <c r="Y3401" i="26"/>
  <c r="Y3400" i="26"/>
  <c r="Y3399" i="26"/>
  <c r="Y3398" i="26"/>
  <c r="Y3397" i="26"/>
  <c r="Y3396" i="26"/>
  <c r="Y3395" i="26"/>
  <c r="Y3394" i="26"/>
  <c r="Y3393" i="26"/>
  <c r="Y3392" i="26"/>
  <c r="Y3391" i="26"/>
  <c r="Y3390" i="26"/>
  <c r="Y3389" i="26"/>
  <c r="Y3388" i="26"/>
  <c r="Y3387" i="26"/>
  <c r="Y3386" i="26"/>
  <c r="Y3385" i="26"/>
  <c r="Y3384" i="26"/>
  <c r="Y3383" i="26"/>
  <c r="Y3382" i="26"/>
  <c r="Y3381" i="26"/>
  <c r="Y3380" i="26"/>
  <c r="Y3379" i="26"/>
  <c r="Y3378" i="26"/>
  <c r="Y3377" i="26"/>
  <c r="Y3376" i="26"/>
  <c r="Y3375" i="26"/>
  <c r="Y3374" i="26"/>
  <c r="Y3373" i="26"/>
  <c r="Y3372" i="26"/>
  <c r="Y3371" i="26"/>
  <c r="Y3370" i="26"/>
  <c r="Y3369" i="26"/>
  <c r="Y3368" i="26"/>
  <c r="Y3367" i="26"/>
  <c r="Y3366" i="26"/>
  <c r="Y3365" i="26"/>
  <c r="Y3364" i="26"/>
  <c r="Y3363" i="26"/>
  <c r="Y3362" i="26"/>
  <c r="Y3361" i="26"/>
  <c r="Y3360" i="26"/>
  <c r="Y3359" i="26"/>
  <c r="Y3358" i="26"/>
  <c r="Y3357" i="26"/>
  <c r="Y3356" i="26"/>
  <c r="Y3355" i="26"/>
  <c r="Y3354" i="26"/>
  <c r="Y3353" i="26"/>
  <c r="Y3352" i="26"/>
  <c r="Y3351" i="26"/>
  <c r="Y3350" i="26"/>
  <c r="Y3349" i="26"/>
  <c r="Y3348" i="26"/>
  <c r="Y3347" i="26"/>
  <c r="Y3346" i="26"/>
  <c r="Y3345" i="26"/>
  <c r="Y3344" i="26"/>
  <c r="Y3343" i="26"/>
  <c r="Y3342" i="26"/>
  <c r="Y3341" i="26"/>
  <c r="Y3340" i="26"/>
  <c r="Y3339" i="26"/>
  <c r="Y3338" i="26"/>
  <c r="Y3337" i="26"/>
  <c r="Y3336" i="26"/>
  <c r="Y3335" i="26"/>
  <c r="Y3334" i="26"/>
  <c r="Y3333" i="26"/>
  <c r="Y3332" i="26"/>
  <c r="Y3331" i="26"/>
  <c r="Y3330" i="26"/>
  <c r="Y3329" i="26"/>
  <c r="Y3328" i="26"/>
  <c r="Y3327" i="26"/>
  <c r="Y3326" i="26"/>
  <c r="Y3325" i="26"/>
  <c r="Y3324" i="26"/>
  <c r="Y3323" i="26"/>
  <c r="Y3322" i="26"/>
  <c r="Y3321" i="26"/>
  <c r="Y3320" i="26"/>
  <c r="Y3319" i="26"/>
  <c r="Y3318" i="26"/>
  <c r="Y3317" i="26"/>
  <c r="Y3316" i="26"/>
  <c r="Y3315" i="26"/>
  <c r="Y3314" i="26"/>
  <c r="Y3313" i="26"/>
  <c r="Y3312" i="26"/>
  <c r="Y3311" i="26"/>
  <c r="Y3310" i="26"/>
  <c r="Y3309" i="26"/>
  <c r="Y3308" i="26"/>
  <c r="Y3307" i="26"/>
  <c r="Y3306" i="26"/>
  <c r="Y3305" i="26"/>
  <c r="Y3304" i="26"/>
  <c r="Y3303" i="26"/>
  <c r="Y3302" i="26"/>
  <c r="Y3301" i="26"/>
  <c r="Y3300" i="26"/>
  <c r="Y3299" i="26"/>
  <c r="Y3298" i="26"/>
  <c r="Y3297" i="26"/>
  <c r="Y3296" i="26"/>
  <c r="Y3295" i="26"/>
  <c r="Y3294" i="26"/>
  <c r="Y3293" i="26"/>
  <c r="Y3292" i="26"/>
  <c r="Y3291" i="26"/>
  <c r="P3292" i="26" s="1"/>
  <c r="Y3290" i="26"/>
  <c r="Y3289" i="26"/>
  <c r="Y3288" i="26"/>
  <c r="Y3287" i="26"/>
  <c r="Y3286" i="26"/>
  <c r="Y3285" i="26"/>
  <c r="Y3284" i="26"/>
  <c r="Y3283" i="26"/>
  <c r="Y3282" i="26"/>
  <c r="Y3281" i="26"/>
  <c r="Y3280" i="26"/>
  <c r="Y3279" i="26"/>
  <c r="Y3278" i="26"/>
  <c r="Y3277" i="26"/>
  <c r="Y3276" i="26"/>
  <c r="Y3275" i="26"/>
  <c r="Y3274" i="26"/>
  <c r="Y3273" i="26"/>
  <c r="Y3272" i="26"/>
  <c r="Y3271" i="26"/>
  <c r="Y3270" i="26"/>
  <c r="Y3269" i="26"/>
  <c r="Y3268" i="26"/>
  <c r="Y3267" i="26"/>
  <c r="Y3266" i="26"/>
  <c r="Y3265" i="26"/>
  <c r="Y3264" i="26"/>
  <c r="Y3263" i="26"/>
  <c r="Y3262" i="26"/>
  <c r="P3263" i="26" s="1"/>
  <c r="Y3261" i="26"/>
  <c r="Y3260" i="26"/>
  <c r="Y3259" i="26"/>
  <c r="Y3258" i="26"/>
  <c r="Y3257" i="26"/>
  <c r="Y3256" i="26"/>
  <c r="Y3255" i="26"/>
  <c r="Y3254" i="26"/>
  <c r="Y3253" i="26"/>
  <c r="Y3252" i="26"/>
  <c r="Y3251" i="26"/>
  <c r="Y3250" i="26"/>
  <c r="Y3249" i="26"/>
  <c r="Y3248" i="26"/>
  <c r="Y3247" i="26"/>
  <c r="Y3246" i="26"/>
  <c r="Y3245" i="26"/>
  <c r="Y3244" i="26"/>
  <c r="Y3243" i="26"/>
  <c r="Y3242" i="26"/>
  <c r="Y3241" i="26"/>
  <c r="Y3240" i="26"/>
  <c r="Y3239" i="26"/>
  <c r="Y3238" i="26"/>
  <c r="Y3237" i="26"/>
  <c r="Y3236" i="26"/>
  <c r="Y3235" i="26"/>
  <c r="Y3234" i="26"/>
  <c r="Y3233" i="26"/>
  <c r="Y3232" i="26"/>
  <c r="Y3231" i="26"/>
  <c r="Y3230" i="26"/>
  <c r="Y3229" i="26"/>
  <c r="Y3228" i="26"/>
  <c r="Y3227" i="26"/>
  <c r="Y3226" i="26"/>
  <c r="Y3225" i="26"/>
  <c r="Y3224" i="26"/>
  <c r="Y3223" i="26"/>
  <c r="Y3222" i="26"/>
  <c r="Y3221" i="26"/>
  <c r="Y3220" i="26"/>
  <c r="Y3219" i="26"/>
  <c r="Y3218" i="26"/>
  <c r="Y3217" i="26"/>
  <c r="Y3216" i="26"/>
  <c r="Y3215" i="26"/>
  <c r="Y3214" i="26"/>
  <c r="Y3213" i="26"/>
  <c r="Y3212" i="26"/>
  <c r="Y3211" i="26"/>
  <c r="Y3210" i="26"/>
  <c r="Y3209" i="26"/>
  <c r="Y3208" i="26"/>
  <c r="Y3207" i="26"/>
  <c r="Y3206" i="26"/>
  <c r="P3207" i="26" s="1"/>
  <c r="Y3205" i="26"/>
  <c r="Y3204" i="26"/>
  <c r="Y3203" i="26"/>
  <c r="Y3202" i="26"/>
  <c r="Y3201" i="26"/>
  <c r="Y3200" i="26"/>
  <c r="Y3199" i="26"/>
  <c r="Y3198" i="26"/>
  <c r="Y3197" i="26"/>
  <c r="Y3196" i="26"/>
  <c r="Y3195" i="26"/>
  <c r="Y3194" i="26"/>
  <c r="Y3193" i="26"/>
  <c r="Y3192" i="26"/>
  <c r="Y3191" i="26"/>
  <c r="Y3190" i="26"/>
  <c r="Y3189" i="26"/>
  <c r="Y3188" i="26"/>
  <c r="Y3187" i="26"/>
  <c r="Y3186" i="26"/>
  <c r="Y3185" i="26"/>
  <c r="Y3184" i="26"/>
  <c r="Y3183" i="26"/>
  <c r="Y3182" i="26"/>
  <c r="Y3181" i="26"/>
  <c r="Y3180" i="26"/>
  <c r="Y3179" i="26"/>
  <c r="Y3178" i="26"/>
  <c r="Y3177" i="26"/>
  <c r="Y3176" i="26"/>
  <c r="Y3175" i="26"/>
  <c r="Y3174" i="26"/>
  <c r="Y3173" i="26"/>
  <c r="Y3172" i="26"/>
  <c r="Y3171" i="26"/>
  <c r="Y3170" i="26"/>
  <c r="Y3169" i="26"/>
  <c r="Y3168" i="26"/>
  <c r="Y3167" i="26"/>
  <c r="Y3166" i="26"/>
  <c r="Y3165" i="26"/>
  <c r="Y3164" i="26"/>
  <c r="Y3163" i="26"/>
  <c r="Y3162" i="26"/>
  <c r="Y3161" i="26"/>
  <c r="Y3160" i="26"/>
  <c r="Y3159" i="26"/>
  <c r="Y3158" i="26"/>
  <c r="Y3157" i="26"/>
  <c r="Y3156" i="26"/>
  <c r="Y3155" i="26"/>
  <c r="Y3154" i="26"/>
  <c r="Y3153" i="26"/>
  <c r="Y3152" i="26"/>
  <c r="Y3151" i="26"/>
  <c r="Y3150" i="26"/>
  <c r="Y3149" i="26"/>
  <c r="Y3148" i="26"/>
  <c r="Y3147" i="26"/>
  <c r="Y3146" i="26"/>
  <c r="Y3145" i="26"/>
  <c r="Y3144" i="26"/>
  <c r="Y3143" i="26"/>
  <c r="Y3142" i="26"/>
  <c r="Y3141" i="26"/>
  <c r="Y3140" i="26"/>
  <c r="Y3139" i="26"/>
  <c r="Y3138" i="26"/>
  <c r="Y3137" i="26"/>
  <c r="Y3136" i="26"/>
  <c r="Y3135" i="26"/>
  <c r="Y3134" i="26"/>
  <c r="Y3133" i="26"/>
  <c r="Y3132" i="26"/>
  <c r="Y3131" i="26"/>
  <c r="Y3130" i="26"/>
  <c r="Y3129" i="26"/>
  <c r="Y3128" i="26"/>
  <c r="Y3127" i="26"/>
  <c r="Y3126" i="26"/>
  <c r="Y3125" i="26"/>
  <c r="Y3124" i="26"/>
  <c r="Y3123" i="26"/>
  <c r="Y3122" i="26"/>
  <c r="Y3121" i="26"/>
  <c r="Y3120" i="26"/>
  <c r="Y3119" i="26"/>
  <c r="Y3118" i="26"/>
  <c r="Y3117" i="26"/>
  <c r="Y3116" i="26"/>
  <c r="Y3115" i="26"/>
  <c r="Y3114" i="26"/>
  <c r="Y3113" i="26"/>
  <c r="Y3112" i="26"/>
  <c r="Y3111" i="26"/>
  <c r="Y3110" i="26"/>
  <c r="Y3109" i="26"/>
  <c r="Y3108" i="26"/>
  <c r="Y3107" i="26"/>
  <c r="Y3106" i="26"/>
  <c r="Y3105" i="26"/>
  <c r="Y3104" i="26"/>
  <c r="Y3103" i="26"/>
  <c r="Y3102" i="26"/>
  <c r="Y3101" i="26"/>
  <c r="Y3100" i="26"/>
  <c r="Y3099" i="26"/>
  <c r="Y3098" i="26"/>
  <c r="Y3097" i="26"/>
  <c r="Y3096" i="26"/>
  <c r="Y3095" i="26"/>
  <c r="P3096" i="26" s="1"/>
  <c r="Y3094" i="26"/>
  <c r="Y3093" i="26"/>
  <c r="Y3092" i="26"/>
  <c r="Y3091" i="26"/>
  <c r="Y3090" i="26"/>
  <c r="Y3089" i="26"/>
  <c r="Y3088" i="26"/>
  <c r="Y3087" i="26"/>
  <c r="Y3086" i="26"/>
  <c r="Y3085" i="26"/>
  <c r="Y3084" i="26"/>
  <c r="Y3083" i="26"/>
  <c r="Y3082" i="26"/>
  <c r="Y3081" i="26"/>
  <c r="Y3080" i="26"/>
  <c r="Y3079" i="26"/>
  <c r="Y3078" i="26"/>
  <c r="Y3077" i="26"/>
  <c r="Y3076" i="26"/>
  <c r="Y3075" i="26"/>
  <c r="Y3074" i="26"/>
  <c r="Y3073" i="26"/>
  <c r="Y3072" i="26"/>
  <c r="Y3071" i="26"/>
  <c r="Y3070" i="26"/>
  <c r="Y3069" i="26"/>
  <c r="Y3068" i="26"/>
  <c r="Y3067" i="26"/>
  <c r="Y3066" i="26"/>
  <c r="Y3065" i="26"/>
  <c r="Y3064" i="26"/>
  <c r="Y3063" i="26"/>
  <c r="Y3062" i="26"/>
  <c r="Y3061" i="26"/>
  <c r="Y3060" i="26"/>
  <c r="Y3059" i="26"/>
  <c r="Y3058" i="26"/>
  <c r="Y3057" i="26"/>
  <c r="Y3056" i="26"/>
  <c r="Y3055" i="26"/>
  <c r="Y3054" i="26"/>
  <c r="Y3053" i="26"/>
  <c r="Y3052" i="26"/>
  <c r="Y3051" i="26"/>
  <c r="Y3050" i="26"/>
  <c r="Y3049" i="26"/>
  <c r="Y3048" i="26"/>
  <c r="Y3047" i="26"/>
  <c r="Y3046" i="26"/>
  <c r="Y3045" i="26"/>
  <c r="Y3044" i="26"/>
  <c r="Y3043" i="26"/>
  <c r="Y3042" i="26"/>
  <c r="Y3041" i="26"/>
  <c r="Y3040" i="26"/>
  <c r="Y3039" i="26"/>
  <c r="Y3038" i="26"/>
  <c r="Y3037" i="26"/>
  <c r="Y3036" i="26"/>
  <c r="Y3035" i="26"/>
  <c r="Y3034" i="26"/>
  <c r="Y3033" i="26"/>
  <c r="Y3032" i="26"/>
  <c r="Y3031" i="26"/>
  <c r="Y3030" i="26"/>
  <c r="Y3029" i="26"/>
  <c r="Y3028" i="26"/>
  <c r="Y3027" i="26"/>
  <c r="Y3026" i="26"/>
  <c r="Y3025" i="26"/>
  <c r="P3026" i="26" s="1"/>
  <c r="Y3024" i="26"/>
  <c r="Y3023" i="26"/>
  <c r="Y3022" i="26"/>
  <c r="Y3021" i="26"/>
  <c r="Y3020" i="26"/>
  <c r="Y3019" i="26"/>
  <c r="Y3018" i="26"/>
  <c r="Y3017" i="26"/>
  <c r="Y3016" i="26"/>
  <c r="Y3015" i="26"/>
  <c r="Y3014" i="26"/>
  <c r="Y3013" i="26"/>
  <c r="Y3012" i="26"/>
  <c r="Y3011" i="26"/>
  <c r="Y3010" i="26"/>
  <c r="Y3009" i="26"/>
  <c r="Y3008" i="26"/>
  <c r="Y3007" i="26"/>
  <c r="Y3006" i="26"/>
  <c r="Y3005" i="26"/>
  <c r="Y3004" i="26"/>
  <c r="Y3003" i="26"/>
  <c r="Y3002" i="26"/>
  <c r="Y3001" i="26"/>
  <c r="Y3000" i="26"/>
  <c r="Y2999" i="26"/>
  <c r="Y2998" i="26"/>
  <c r="Y2997" i="26"/>
  <c r="Y2996" i="26"/>
  <c r="Y2995" i="26"/>
  <c r="Y2994" i="26"/>
  <c r="Y2993" i="26"/>
  <c r="Y2992" i="26"/>
  <c r="Y2991" i="26"/>
  <c r="Y2990" i="26"/>
  <c r="Y2989" i="26"/>
  <c r="Y2988" i="26"/>
  <c r="Y2987" i="26"/>
  <c r="Y2986" i="26"/>
  <c r="V2986" i="26"/>
  <c r="P2987" i="26" s="1"/>
  <c r="Y2985" i="26"/>
  <c r="V2985" i="26"/>
  <c r="Y2984" i="26"/>
  <c r="V2984" i="26"/>
  <c r="Y2983" i="26"/>
  <c r="V2983" i="26"/>
  <c r="Y2982" i="26"/>
  <c r="V2982" i="26"/>
  <c r="Y2981" i="26"/>
  <c r="V2981" i="26"/>
  <c r="V2980" i="26"/>
  <c r="Y2980" i="26"/>
  <c r="DK29100" i="26"/>
  <c r="DK28825" i="26"/>
  <c r="DK28838" i="26"/>
  <c r="DK28865" i="26"/>
  <c r="DK28911" i="26"/>
  <c r="DK28952" i="26"/>
  <c r="DK29033" i="26"/>
  <c r="DK29094" i="26"/>
  <c r="DK28859" i="26"/>
  <c r="DK29082" i="26"/>
  <c r="DK29122" i="26"/>
  <c r="DK28847" i="26"/>
  <c r="DK28940" i="26"/>
  <c r="DK28988" i="26"/>
  <c r="DK29015" i="26"/>
  <c r="DK28814" i="26"/>
  <c r="DK28921" i="26"/>
  <c r="DK28835" i="26"/>
  <c r="DK28842" i="26"/>
  <c r="DK28935" i="26"/>
  <c r="DK29030" i="26"/>
  <c r="DK29050" i="26"/>
  <c r="DK29104" i="26"/>
  <c r="DK28829" i="26"/>
  <c r="DK28922" i="26"/>
  <c r="DK28795" i="26"/>
  <c r="DK28863" i="26"/>
  <c r="DK28889" i="26"/>
  <c r="DK28844" i="26"/>
  <c r="DK28877" i="26"/>
  <c r="DK28903" i="26"/>
  <c r="DK28937" i="26"/>
  <c r="DK29059" i="26"/>
  <c r="DK28897" i="26"/>
  <c r="DK28782" i="26"/>
  <c r="DK29005" i="26"/>
  <c r="DK28790" i="26"/>
  <c r="DK28855" i="26"/>
  <c r="DK28861" i="26"/>
  <c r="DK28948" i="26"/>
  <c r="DK28960" i="26"/>
  <c r="DK28967" i="26"/>
  <c r="DK28773" i="26"/>
  <c r="DK28986" i="26"/>
  <c r="DK29056" i="26"/>
  <c r="DK27321" i="26"/>
  <c r="DK28818" i="26"/>
  <c r="DK28943" i="26"/>
  <c r="DK29001" i="26"/>
  <c r="DK29039" i="26"/>
  <c r="DK29106" i="26"/>
  <c r="DK29112" i="26"/>
  <c r="DK28799" i="26"/>
  <c r="DK28919" i="26"/>
  <c r="DK29076" i="26"/>
  <c r="DK28806" i="26"/>
  <c r="DK28819" i="26"/>
  <c r="DK28826" i="26"/>
  <c r="DK28913" i="26"/>
  <c r="DK28938" i="26"/>
  <c r="DK29021" i="26"/>
  <c r="DK29077" i="26"/>
  <c r="DK29083" i="26"/>
  <c r="DK29101" i="26"/>
  <c r="DK28794" i="26"/>
  <c r="DK28883" i="26"/>
  <c r="DK28971" i="26"/>
  <c r="DK28977" i="26"/>
  <c r="DK28990" i="26"/>
  <c r="DK29003" i="26"/>
  <c r="DK29035" i="26"/>
  <c r="DK28872" i="26"/>
  <c r="DK28884" i="26"/>
  <c r="DK28965" i="26"/>
  <c r="DK28978" i="26"/>
  <c r="DK29023" i="26"/>
  <c r="DK29036" i="26"/>
  <c r="DK29073" i="26"/>
  <c r="DK29097" i="26"/>
  <c r="DK29103" i="26"/>
  <c r="DK28787" i="26"/>
  <c r="DK28800" i="26"/>
  <c r="DK28851" i="26"/>
  <c r="DK28868" i="26"/>
  <c r="DK28898" i="26"/>
  <c r="DK28928" i="26"/>
  <c r="DK28966" i="26"/>
  <c r="DK29018" i="26"/>
  <c r="DK29117" i="26"/>
  <c r="DK29133" i="26"/>
  <c r="DK28809" i="26"/>
  <c r="DK28856" i="26"/>
  <c r="DK29044" i="26"/>
  <c r="DK29081" i="26"/>
  <c r="DK29118" i="26"/>
  <c r="DK29126" i="26"/>
  <c r="DK28916" i="26"/>
  <c r="DK28946" i="26"/>
  <c r="DK29006" i="26"/>
  <c r="DK28789" i="26"/>
  <c r="DK28976" i="26"/>
  <c r="DK28981" i="26"/>
  <c r="DK28994" i="26"/>
  <c r="DK29007" i="26"/>
  <c r="DK29037" i="26"/>
  <c r="DK29086" i="26"/>
  <c r="DK28909" i="26"/>
  <c r="DK28926" i="26"/>
  <c r="DK28956" i="26"/>
  <c r="DK28973" i="26"/>
  <c r="DK29008" i="26"/>
  <c r="DK29046" i="26"/>
  <c r="DK29091" i="26"/>
  <c r="DK28850" i="26"/>
  <c r="DK28961" i="26"/>
  <c r="DK28991" i="26"/>
  <c r="DK29088" i="26"/>
  <c r="DK28791" i="26"/>
  <c r="DK28893" i="26"/>
  <c r="DK28923" i="26"/>
  <c r="DK28953" i="26"/>
  <c r="DK28987" i="26"/>
  <c r="DK29013" i="26"/>
  <c r="DK29129" i="26"/>
  <c r="DK27433" i="26"/>
  <c r="DK27386" i="26"/>
  <c r="DK27573" i="26"/>
  <c r="DK27463" i="26"/>
  <c r="DK27387" i="26"/>
  <c r="DK27671" i="26"/>
  <c r="DK27311" i="26"/>
  <c r="DK27377" i="26"/>
  <c r="DK27657" i="26"/>
  <c r="DK27741" i="26"/>
  <c r="DK27688" i="26"/>
  <c r="DK27596" i="26"/>
  <c r="DK27951" i="26"/>
  <c r="DK27825" i="26"/>
  <c r="DK27307" i="26"/>
  <c r="DK27653" i="26"/>
  <c r="DK27317" i="26"/>
  <c r="DK27853" i="26"/>
  <c r="DK27685" i="26"/>
  <c r="DK27982" i="26"/>
  <c r="P3846" i="26"/>
  <c r="P3477" i="26"/>
  <c r="P3513" i="26"/>
  <c r="P3525" i="26"/>
  <c r="P3537" i="26"/>
  <c r="P3561" i="26"/>
  <c r="P3573" i="26"/>
  <c r="P3621" i="26"/>
  <c r="P3633" i="26"/>
  <c r="P3657" i="26"/>
  <c r="P3669" i="26"/>
  <c r="P3717" i="26"/>
  <c r="P3753" i="26"/>
  <c r="P3765" i="26"/>
  <c r="P3825" i="26"/>
  <c r="P3849" i="26"/>
  <c r="P3861" i="26"/>
  <c r="P3909" i="26"/>
  <c r="P3945" i="26"/>
  <c r="P3957" i="26"/>
  <c r="P4017" i="26"/>
  <c r="P4041" i="26"/>
  <c r="P4053" i="26"/>
  <c r="P4101" i="26"/>
  <c r="P4137" i="26"/>
  <c r="P4149" i="26"/>
  <c r="P4209" i="26"/>
  <c r="P4245" i="26"/>
  <c r="P4329" i="26"/>
  <c r="P4353" i="26"/>
  <c r="P4377" i="26"/>
  <c r="P4401" i="26"/>
  <c r="P4437" i="26"/>
  <c r="P3824" i="26"/>
  <c r="P4016" i="26"/>
  <c r="P3446" i="26"/>
  <c r="P3848" i="26"/>
  <c r="P3393" i="26"/>
  <c r="P3441" i="26"/>
  <c r="P3465" i="26"/>
  <c r="P3332" i="26"/>
  <c r="P3392" i="26"/>
  <c r="P3398" i="26"/>
  <c r="P3404" i="26"/>
  <c r="P3416" i="26"/>
  <c r="P3422" i="26"/>
  <c r="P3428" i="26"/>
  <c r="P3440" i="26"/>
  <c r="P3452" i="26"/>
  <c r="P3464" i="26"/>
  <c r="P3476" i="26"/>
  <c r="P3512" i="26"/>
  <c r="P3536" i="26"/>
  <c r="P3560" i="26"/>
  <c r="P3572" i="26"/>
  <c r="P3608" i="26"/>
  <c r="P3620" i="26"/>
  <c r="P3632" i="26"/>
  <c r="P3656" i="26"/>
  <c r="P3668" i="26"/>
  <c r="P3704" i="26"/>
  <c r="P3728" i="26"/>
  <c r="P3752" i="26"/>
  <c r="P3764" i="26"/>
  <c r="P3800" i="26"/>
  <c r="P3812" i="26"/>
  <c r="P3860" i="26"/>
  <c r="P3944" i="26"/>
  <c r="P3956" i="26"/>
  <c r="P4208" i="26"/>
  <c r="P3343" i="26"/>
  <c r="P4075" i="26"/>
  <c r="P3588" i="26"/>
  <c r="P3972" i="26"/>
  <c r="P3391" i="26"/>
  <c r="P3397" i="26"/>
  <c r="P3403" i="26"/>
  <c r="P3409" i="26"/>
  <c r="P3415" i="26"/>
  <c r="P3421" i="26"/>
  <c r="P3427" i="26"/>
  <c r="P3433" i="26"/>
  <c r="P3439" i="26"/>
  <c r="P3445" i="26"/>
  <c r="P3451" i="26"/>
  <c r="P3457" i="26"/>
  <c r="P3463" i="26"/>
  <c r="P3469" i="26"/>
  <c r="P3475" i="26"/>
  <c r="P3481" i="26"/>
  <c r="P3487" i="26"/>
  <c r="P3493" i="26"/>
  <c r="P3499" i="26"/>
  <c r="P3505" i="26"/>
  <c r="P3511" i="26"/>
  <c r="P3517" i="26"/>
  <c r="P3523" i="26"/>
  <c r="P3529" i="26"/>
  <c r="P3535" i="26"/>
  <c r="P3541" i="26"/>
  <c r="P3547" i="26"/>
  <c r="P3553" i="26"/>
  <c r="P3559" i="26"/>
  <c r="P3565" i="26"/>
  <c r="P3571" i="26"/>
  <c r="P3577" i="26"/>
  <c r="P3583" i="26"/>
  <c r="P3589" i="26"/>
  <c r="P3595" i="26"/>
  <c r="P3601" i="26"/>
  <c r="P3607" i="26"/>
  <c r="P3613" i="26"/>
  <c r="P3619" i="26"/>
  <c r="P3625" i="26"/>
  <c r="P3631" i="26"/>
  <c r="P3637" i="26"/>
  <c r="P3643" i="26"/>
  <c r="P3649" i="26"/>
  <c r="P3655" i="26"/>
  <c r="P3661" i="26"/>
  <c r="P3667" i="26"/>
  <c r="P3673" i="26"/>
  <c r="P3679" i="26"/>
  <c r="P3685" i="26"/>
  <c r="P3691" i="26"/>
  <c r="P3697" i="26"/>
  <c r="P3703" i="26"/>
  <c r="P3709" i="26"/>
  <c r="P3715" i="26"/>
  <c r="P3721" i="26"/>
  <c r="P3727" i="26"/>
  <c r="P3733" i="26"/>
  <c r="P3739" i="26"/>
  <c r="P3745" i="26"/>
  <c r="P3751" i="26"/>
  <c r="P3757" i="26"/>
  <c r="P3763" i="26"/>
  <c r="P3769" i="26"/>
  <c r="P3775" i="26"/>
  <c r="P3781" i="26"/>
  <c r="P3787" i="26"/>
  <c r="P3793" i="26"/>
  <c r="P3799" i="26"/>
  <c r="P3805" i="26"/>
  <c r="P3811" i="26"/>
  <c r="P3817" i="26"/>
  <c r="P3823" i="26"/>
  <c r="P3829" i="26"/>
  <c r="P3835" i="26"/>
  <c r="P3841" i="26"/>
  <c r="P3847" i="26"/>
  <c r="P3853" i="26"/>
  <c r="P3859" i="26"/>
  <c r="P3865" i="26"/>
  <c r="P3871" i="26"/>
  <c r="P3877" i="26"/>
  <c r="P3883" i="26"/>
  <c r="P3889" i="26"/>
  <c r="P3895" i="26"/>
  <c r="P3901" i="26"/>
  <c r="P3907" i="26"/>
  <c r="P3913" i="26"/>
  <c r="P3919" i="26"/>
  <c r="P3925" i="26"/>
  <c r="P3931" i="26"/>
  <c r="P3937" i="26"/>
  <c r="P3943" i="26"/>
  <c r="P3949" i="26"/>
  <c r="P3955" i="26"/>
  <c r="P3961" i="26"/>
  <c r="P3967" i="26"/>
  <c r="P3973" i="26"/>
  <c r="P3985" i="26"/>
  <c r="P3991" i="26"/>
  <c r="P3997" i="26"/>
  <c r="P4003" i="26"/>
  <c r="P4009" i="26"/>
  <c r="P4015" i="26"/>
  <c r="P4021" i="26"/>
  <c r="P4027" i="26"/>
  <c r="P4033" i="26"/>
  <c r="P4039" i="26"/>
  <c r="P4045" i="26"/>
  <c r="P4051" i="26"/>
  <c r="P4057" i="26"/>
  <c r="P4063" i="26"/>
  <c r="P4069" i="26"/>
  <c r="P4081" i="26"/>
  <c r="P4087" i="26"/>
  <c r="P4093" i="26"/>
  <c r="P4099" i="26"/>
  <c r="P4105" i="26"/>
  <c r="P4111" i="26"/>
  <c r="P4117" i="26"/>
  <c r="P4123" i="26"/>
  <c r="P4129" i="26"/>
  <c r="P4135" i="26"/>
  <c r="P4141" i="26"/>
  <c r="P4147" i="26"/>
  <c r="P4153" i="26"/>
  <c r="P4159" i="26"/>
  <c r="P4165" i="26"/>
  <c r="P4171" i="26"/>
  <c r="P4177" i="26"/>
  <c r="P4183" i="26"/>
  <c r="P4189" i="26"/>
  <c r="P4195" i="26"/>
  <c r="P4201" i="26"/>
  <c r="P4207" i="26"/>
  <c r="P4213" i="26"/>
  <c r="P4219" i="26"/>
  <c r="P4225" i="26"/>
  <c r="P4231" i="26"/>
  <c r="P4237" i="26"/>
  <c r="P4243" i="26"/>
  <c r="P4249" i="26"/>
  <c r="P3394" i="26"/>
  <c r="P3400" i="26"/>
  <c r="P3442" i="26"/>
  <c r="P3448" i="26"/>
  <c r="P3478" i="26"/>
  <c r="P3526" i="26"/>
  <c r="P3562" i="26"/>
  <c r="P3634" i="26"/>
  <c r="P3670" i="26"/>
  <c r="P3718" i="26"/>
  <c r="P3754" i="26"/>
  <c r="P3826" i="26"/>
  <c r="P3862" i="26"/>
  <c r="P3910" i="26"/>
  <c r="P3946" i="26"/>
  <c r="P4018" i="26"/>
  <c r="P4054" i="26"/>
  <c r="P4102" i="26"/>
  <c r="P4138" i="26"/>
  <c r="P4210" i="26"/>
  <c r="P4246" i="26"/>
  <c r="P4330" i="26"/>
  <c r="P4354" i="26"/>
  <c r="P4378" i="26"/>
  <c r="P4402" i="26"/>
  <c r="P4438" i="26"/>
  <c r="P3462" i="26"/>
  <c r="P4255" i="26"/>
  <c r="P4261" i="26"/>
  <c r="P4267" i="26"/>
  <c r="P4273" i="26"/>
  <c r="P4279" i="26"/>
  <c r="P4285" i="26"/>
  <c r="P4291" i="26"/>
  <c r="P4297" i="26"/>
  <c r="P4303" i="26"/>
  <c r="P4309" i="26"/>
  <c r="P4315" i="26"/>
  <c r="P4321" i="26"/>
  <c r="P4327" i="26"/>
  <c r="P4333" i="26"/>
  <c r="P4339" i="26"/>
  <c r="P4345" i="26"/>
  <c r="P4351" i="26"/>
  <c r="P4357" i="26"/>
  <c r="P4363" i="26"/>
  <c r="P4369" i="26"/>
  <c r="P4375" i="26"/>
  <c r="P4381" i="26"/>
  <c r="P4387" i="26"/>
  <c r="P4393" i="26"/>
  <c r="P4399" i="26"/>
  <c r="P4405" i="26"/>
  <c r="P4411" i="26"/>
  <c r="P4417" i="26"/>
  <c r="P4423" i="26"/>
  <c r="P4429" i="26"/>
  <c r="P4435" i="26"/>
  <c r="P4441" i="26"/>
  <c r="P4447" i="26"/>
  <c r="P4453" i="26"/>
  <c r="P4459" i="26"/>
  <c r="P4465" i="26"/>
  <c r="P4471" i="26"/>
  <c r="P4477" i="26"/>
  <c r="P3992" i="26"/>
  <c r="P4040" i="26"/>
  <c r="P4052" i="26"/>
  <c r="P4136" i="26"/>
  <c r="P4148" i="26"/>
  <c r="P4184" i="26"/>
  <c r="P4232" i="26"/>
  <c r="P4244" i="26"/>
  <c r="P4292" i="26"/>
  <c r="P4328" i="26"/>
  <c r="P4340" i="26"/>
  <c r="P4352" i="26"/>
  <c r="P4400" i="26"/>
  <c r="P4424" i="26"/>
  <c r="P4436" i="26"/>
  <c r="P3920" i="26"/>
  <c r="P4280" i="26"/>
  <c r="P4304" i="26"/>
  <c r="P4388" i="26"/>
  <c r="P4472" i="26"/>
  <c r="P3165" i="26"/>
  <c r="P3225" i="26"/>
  <c r="P3357" i="26"/>
  <c r="P3399" i="26"/>
  <c r="P3405" i="26"/>
  <c r="P3417" i="26"/>
  <c r="P3423" i="26"/>
  <c r="P3447" i="26"/>
  <c r="P3453" i="26"/>
  <c r="P3896" i="26"/>
  <c r="P4004" i="26"/>
  <c r="P4088" i="26"/>
  <c r="P4112" i="26"/>
  <c r="P4196" i="26"/>
  <c r="P3122" i="26"/>
  <c r="P3146" i="26"/>
  <c r="P3410" i="26"/>
  <c r="P3434" i="26"/>
  <c r="P3458" i="26"/>
  <c r="P3488" i="26"/>
  <c r="P3524" i="26"/>
  <c r="P3584" i="26"/>
  <c r="P3680" i="26"/>
  <c r="P3716" i="26"/>
  <c r="P3776" i="26"/>
  <c r="P3077" i="26"/>
  <c r="P2993" i="26"/>
  <c r="P3401" i="26"/>
  <c r="P3425" i="26"/>
  <c r="P3449" i="26"/>
  <c r="P3479" i="26"/>
  <c r="P3497" i="26"/>
  <c r="P3503" i="26"/>
  <c r="P3509" i="26"/>
  <c r="P3521" i="26"/>
  <c r="P3527" i="26"/>
  <c r="P3539" i="26"/>
  <c r="P3545" i="26"/>
  <c r="P3569" i="26"/>
  <c r="P3336" i="26"/>
  <c r="P3384" i="26"/>
  <c r="P3390" i="26"/>
  <c r="P3396" i="26"/>
  <c r="P3402" i="26"/>
  <c r="P3408" i="26"/>
  <c r="P3414" i="26"/>
  <c r="P3420" i="26"/>
  <c r="P3426" i="26"/>
  <c r="P3432" i="26"/>
  <c r="P3438" i="26"/>
  <c r="P3444" i="26"/>
  <c r="P3450" i="26"/>
  <c r="P3456" i="26"/>
  <c r="P3468" i="26"/>
  <c r="P3474" i="26"/>
  <c r="P3480" i="26"/>
  <c r="P3486" i="26"/>
  <c r="P3492" i="26"/>
  <c r="P3498" i="26"/>
  <c r="P3504" i="26"/>
  <c r="P3510" i="26"/>
  <c r="P3516" i="26"/>
  <c r="P3522" i="26"/>
  <c r="P3528" i="26"/>
  <c r="P3534" i="26"/>
  <c r="P3540" i="26"/>
  <c r="P3546" i="26"/>
  <c r="P3552" i="26"/>
  <c r="P3558" i="26"/>
  <c r="P3564" i="26"/>
  <c r="P3570" i="26"/>
  <c r="P3576" i="26"/>
  <c r="P3582" i="26"/>
  <c r="P3594" i="26"/>
  <c r="P3600" i="26"/>
  <c r="P3606" i="26"/>
  <c r="P3612" i="26"/>
  <c r="P3618" i="26"/>
  <c r="P3624" i="26"/>
  <c r="P3630" i="26"/>
  <c r="P3636" i="26"/>
  <c r="P3642" i="26"/>
  <c r="P3648" i="26"/>
  <c r="P3654" i="26"/>
  <c r="P3660" i="26"/>
  <c r="P3666" i="26"/>
  <c r="P3672" i="26"/>
  <c r="P3678" i="26"/>
  <c r="P3684" i="26"/>
  <c r="P3690" i="26"/>
  <c r="P3696" i="26"/>
  <c r="P3702" i="26"/>
  <c r="P3708" i="26"/>
  <c r="P3714" i="26"/>
  <c r="P3720" i="26"/>
  <c r="P3726" i="26"/>
  <c r="P3732" i="26"/>
  <c r="P3738" i="26"/>
  <c r="P3744" i="26"/>
  <c r="P3750" i="26"/>
  <c r="P3756" i="26"/>
  <c r="P3762" i="26"/>
  <c r="P3768" i="26"/>
  <c r="P3774" i="26"/>
  <c r="P3780" i="26"/>
  <c r="P3786" i="26"/>
  <c r="P3792" i="26"/>
  <c r="P3798" i="26"/>
  <c r="P3804" i="26"/>
  <c r="P3810" i="26"/>
  <c r="P3816" i="26"/>
  <c r="P3822" i="26"/>
  <c r="P3828" i="26"/>
  <c r="P3834" i="26"/>
  <c r="P3840" i="26"/>
  <c r="P3852" i="26"/>
  <c r="P3858" i="26"/>
  <c r="P3864" i="26"/>
  <c r="P3870" i="26"/>
  <c r="P3876" i="26"/>
  <c r="P3882" i="26"/>
  <c r="P3888" i="26"/>
  <c r="P3894" i="26"/>
  <c r="P3900" i="26"/>
  <c r="P3906" i="26"/>
  <c r="P3912" i="26"/>
  <c r="P3918" i="26"/>
  <c r="P3924" i="26"/>
  <c r="P3930" i="26"/>
  <c r="P3936" i="26"/>
  <c r="P3942" i="26"/>
  <c r="P3948" i="26"/>
  <c r="P3954" i="26"/>
  <c r="P3960" i="26"/>
  <c r="P3966" i="26"/>
  <c r="P3984" i="26"/>
  <c r="P3990" i="26"/>
  <c r="P3996" i="26"/>
  <c r="P4002" i="26"/>
  <c r="P4008" i="26"/>
  <c r="P4014" i="26"/>
  <c r="P4020" i="26"/>
  <c r="P4026" i="26"/>
  <c r="P4032" i="26"/>
  <c r="P4038" i="26"/>
  <c r="P3413" i="26"/>
  <c r="P3461" i="26"/>
  <c r="P3551" i="26"/>
  <c r="P3587" i="26"/>
  <c r="P3617" i="26"/>
  <c r="P3653" i="26"/>
  <c r="P3743" i="26"/>
  <c r="P3779" i="26"/>
  <c r="P3809" i="26"/>
  <c r="P3845" i="26"/>
  <c r="P3935" i="26"/>
  <c r="P3971" i="26"/>
  <c r="P4001" i="26"/>
  <c r="P4037" i="26"/>
  <c r="P4127" i="26"/>
  <c r="P4163" i="26"/>
  <c r="P4193" i="26"/>
  <c r="P4229" i="26"/>
  <c r="P4265" i="26"/>
  <c r="P4295" i="26"/>
  <c r="P4307" i="26"/>
  <c r="P4337" i="26"/>
  <c r="P4403" i="26"/>
  <c r="P4415" i="26"/>
  <c r="P3593" i="26"/>
  <c r="P3605" i="26"/>
  <c r="P3623" i="26"/>
  <c r="P3635" i="26"/>
  <c r="P3647" i="26"/>
  <c r="P3671" i="26"/>
  <c r="P3689" i="26"/>
  <c r="P3695" i="26"/>
  <c r="P3701" i="26"/>
  <c r="P3713" i="26"/>
  <c r="P3719" i="26"/>
  <c r="P3731" i="26"/>
  <c r="P3737" i="26"/>
  <c r="P3761" i="26"/>
  <c r="P3785" i="26"/>
  <c r="P3797" i="26"/>
  <c r="P3815" i="26"/>
  <c r="P3827" i="26"/>
  <c r="P3839" i="26"/>
  <c r="P3863" i="26"/>
  <c r="P3881" i="26"/>
  <c r="P3887" i="26"/>
  <c r="P3893" i="26"/>
  <c r="P3905" i="26"/>
  <c r="P3911" i="26"/>
  <c r="P3923" i="26"/>
  <c r="P3929" i="26"/>
  <c r="P3953" i="26"/>
  <c r="P3989" i="26"/>
  <c r="P4007" i="26"/>
  <c r="P4019" i="26"/>
  <c r="P4031" i="26"/>
  <c r="P4055" i="26"/>
  <c r="P4073" i="26"/>
  <c r="P4079" i="26"/>
  <c r="P4085" i="26"/>
  <c r="P4097" i="26"/>
  <c r="P4103" i="26"/>
  <c r="P4115" i="26"/>
  <c r="P4121" i="26"/>
  <c r="P4145" i="26"/>
  <c r="P4169" i="26"/>
  <c r="P4181" i="26"/>
  <c r="P4199" i="26"/>
  <c r="P4211" i="26"/>
  <c r="P4223" i="26"/>
  <c r="P4247" i="26"/>
  <c r="P4271" i="26"/>
  <c r="P4277" i="26"/>
  <c r="P4289" i="26"/>
  <c r="P4313" i="26"/>
  <c r="P4319" i="26"/>
  <c r="P4355" i="26"/>
  <c r="P4361" i="26"/>
  <c r="P4373" i="26"/>
  <c r="P4385" i="26"/>
  <c r="P4391" i="26"/>
  <c r="P4421" i="26"/>
  <c r="P4439" i="26"/>
  <c r="P4044" i="26"/>
  <c r="P4050" i="26"/>
  <c r="P4056" i="26"/>
  <c r="P4062" i="26"/>
  <c r="P4068" i="26"/>
  <c r="P4074" i="26"/>
  <c r="P4080" i="26"/>
  <c r="P4086" i="26"/>
  <c r="P4092" i="26"/>
  <c r="P4098" i="26"/>
  <c r="P4104" i="26"/>
  <c r="P4110" i="26"/>
  <c r="P4116" i="26"/>
  <c r="P4122" i="26"/>
  <c r="P4128" i="26"/>
  <c r="P4134" i="26"/>
  <c r="P4140" i="26"/>
  <c r="P4146" i="26"/>
  <c r="P4152" i="26"/>
  <c r="P4158" i="26"/>
  <c r="P4164" i="26"/>
  <c r="P4170" i="26"/>
  <c r="P4176" i="26"/>
  <c r="P4182" i="26"/>
  <c r="P4188" i="26"/>
  <c r="P4194" i="26"/>
  <c r="P4200" i="26"/>
  <c r="P4206" i="26"/>
  <c r="P4212" i="26"/>
  <c r="P4218" i="26"/>
  <c r="P4224" i="26"/>
  <c r="P4230" i="26"/>
  <c r="P4236" i="26"/>
  <c r="P4242" i="26"/>
  <c r="P4248" i="26"/>
  <c r="P4254" i="26"/>
  <c r="P4260" i="26"/>
  <c r="P4266" i="26"/>
  <c r="P4272" i="26"/>
  <c r="P4278" i="26"/>
  <c r="P4284" i="26"/>
  <c r="P4290" i="26"/>
  <c r="P4296" i="26"/>
  <c r="P4302" i="26"/>
  <c r="P4308" i="26"/>
  <c r="P4314" i="26"/>
  <c r="P4320" i="26"/>
  <c r="P4326" i="26"/>
  <c r="P4332" i="26"/>
  <c r="P4338" i="26"/>
  <c r="P4344" i="26"/>
  <c r="P4350" i="26"/>
  <c r="P4356" i="26"/>
  <c r="P4362" i="26"/>
  <c r="P4368" i="26"/>
  <c r="P4374" i="26"/>
  <c r="P4380" i="26"/>
  <c r="P4386" i="26"/>
  <c r="P4392" i="26"/>
  <c r="P4398" i="26"/>
  <c r="P4404" i="26"/>
  <c r="P4410" i="26"/>
  <c r="P4416" i="26"/>
  <c r="P4422" i="26"/>
  <c r="P4428" i="26"/>
  <c r="P4434" i="26"/>
  <c r="P4440" i="26"/>
  <c r="P4446" i="26"/>
  <c r="P4452" i="26"/>
  <c r="P4458" i="26"/>
  <c r="P4464" i="26"/>
  <c r="P4470" i="26"/>
  <c r="P4476" i="26"/>
  <c r="P3872" i="26"/>
  <c r="P3908" i="26"/>
  <c r="P3968" i="26"/>
  <c r="P4064" i="26"/>
  <c r="P4100" i="26"/>
  <c r="P4160" i="26"/>
  <c r="P4256" i="26"/>
  <c r="P4376" i="26"/>
  <c r="P4448" i="26"/>
  <c r="P3411" i="26"/>
  <c r="P3429" i="26"/>
  <c r="P3435" i="26"/>
  <c r="P3459" i="26"/>
  <c r="P3489" i="26"/>
  <c r="P3585" i="26"/>
  <c r="P3609" i="26"/>
  <c r="P3681" i="26"/>
  <c r="P3705" i="26"/>
  <c r="P3729" i="26"/>
  <c r="P3777" i="26"/>
  <c r="P3801" i="26"/>
  <c r="P3813" i="26"/>
  <c r="P3873" i="26"/>
  <c r="P3897" i="26"/>
  <c r="P3921" i="26"/>
  <c r="P3969" i="26"/>
  <c r="P3993" i="26"/>
  <c r="P4005" i="26"/>
  <c r="P4065" i="26"/>
  <c r="P4089" i="26"/>
  <c r="P4113" i="26"/>
  <c r="P4161" i="26"/>
  <c r="P4185" i="26"/>
  <c r="P4197" i="26"/>
  <c r="P4233" i="26"/>
  <c r="P4257" i="26"/>
  <c r="P4281" i="26"/>
  <c r="P4293" i="26"/>
  <c r="P4305" i="26"/>
  <c r="P4341" i="26"/>
  <c r="P4389" i="26"/>
  <c r="P4425" i="26"/>
  <c r="P4449" i="26"/>
  <c r="P4473" i="26"/>
  <c r="P3028" i="26"/>
  <c r="P3046" i="26"/>
  <c r="P3412" i="26"/>
  <c r="P3430" i="26"/>
  <c r="P3460" i="26"/>
  <c r="P3586" i="26"/>
  <c r="P3610" i="26"/>
  <c r="P3778" i="26"/>
  <c r="P3802" i="26"/>
  <c r="P3970" i="26"/>
  <c r="P3994" i="26"/>
  <c r="P4162" i="26"/>
  <c r="P4186" i="26"/>
  <c r="P4294" i="26"/>
  <c r="P2992" i="26"/>
  <c r="P3406" i="26"/>
  <c r="P3418" i="26"/>
  <c r="P3424" i="26"/>
  <c r="P3436" i="26"/>
  <c r="P3454" i="26"/>
  <c r="P3466" i="26"/>
  <c r="P3472" i="26"/>
  <c r="P3484" i="26"/>
  <c r="P3490" i="26"/>
  <c r="P3496" i="26"/>
  <c r="P3502" i="26"/>
  <c r="P3508" i="26"/>
  <c r="P3514" i="26"/>
  <c r="P3520" i="26"/>
  <c r="P3532" i="26"/>
  <c r="P3538" i="26"/>
  <c r="P3544" i="26"/>
  <c r="P3550" i="26"/>
  <c r="P3556" i="26"/>
  <c r="P3568" i="26"/>
  <c r="P3574" i="26"/>
  <c r="P3580" i="26"/>
  <c r="P3592" i="26"/>
  <c r="P3598" i="26"/>
  <c r="P3604" i="26"/>
  <c r="P3616" i="26"/>
  <c r="P3622" i="26"/>
  <c r="P3628" i="26"/>
  <c r="P3640" i="26"/>
  <c r="P3646" i="26"/>
  <c r="P3652" i="26"/>
  <c r="P3658" i="26"/>
  <c r="P3664" i="26"/>
  <c r="P3676" i="26"/>
  <c r="P3682" i="26"/>
  <c r="P3688" i="26"/>
  <c r="P3694" i="26"/>
  <c r="P3700" i="26"/>
  <c r="P3706" i="26"/>
  <c r="P3712" i="26"/>
  <c r="P3724" i="26"/>
  <c r="P3730" i="26"/>
  <c r="P3736" i="26"/>
  <c r="P3742" i="26"/>
  <c r="P3748" i="26"/>
  <c r="P3760" i="26"/>
  <c r="P3766" i="26"/>
  <c r="P3772" i="26"/>
  <c r="P3784" i="26"/>
  <c r="P3790" i="26"/>
  <c r="P3796" i="26"/>
  <c r="P3808" i="26"/>
  <c r="P3814" i="26"/>
  <c r="P3820" i="26"/>
  <c r="P3832" i="26"/>
  <c r="P3838" i="26"/>
  <c r="P3844" i="26"/>
  <c r="P3850" i="26"/>
  <c r="P3856" i="26"/>
  <c r="P3868" i="26"/>
  <c r="P3874" i="26"/>
  <c r="P3880" i="26"/>
  <c r="P3886" i="26"/>
  <c r="P3892" i="26"/>
  <c r="P3898" i="26"/>
  <c r="P3904" i="26"/>
  <c r="P3916" i="26"/>
  <c r="P3922" i="26"/>
  <c r="P3928" i="26"/>
  <c r="P3934" i="26"/>
  <c r="P3940" i="26"/>
  <c r="P3952" i="26"/>
  <c r="P3958" i="26"/>
  <c r="P3964" i="26"/>
  <c r="P3976" i="26"/>
  <c r="P3982" i="26"/>
  <c r="P3988" i="26"/>
  <c r="P4000" i="26"/>
  <c r="P4006" i="26"/>
  <c r="P4012" i="26"/>
  <c r="P4024" i="26"/>
  <c r="P4030" i="26"/>
  <c r="P4036" i="26"/>
  <c r="P4042" i="26"/>
  <c r="P4048" i="26"/>
  <c r="P4060" i="26"/>
  <c r="P4066" i="26"/>
  <c r="P4072" i="26"/>
  <c r="P4078" i="26"/>
  <c r="P4084" i="26"/>
  <c r="P4090" i="26"/>
  <c r="P4096" i="26"/>
  <c r="P4108" i="26"/>
  <c r="P4114" i="26"/>
  <c r="P4120" i="26"/>
  <c r="P4126" i="26"/>
  <c r="P4132" i="26"/>
  <c r="P4144" i="26"/>
  <c r="P4150" i="26"/>
  <c r="P4156" i="26"/>
  <c r="P4168" i="26"/>
  <c r="P4174" i="26"/>
  <c r="P4180" i="26"/>
  <c r="P4192" i="26"/>
  <c r="P4198" i="26"/>
  <c r="P4204" i="26"/>
  <c r="P4216" i="26"/>
  <c r="P4222" i="26"/>
  <c r="P4228" i="26"/>
  <c r="P4234" i="26"/>
  <c r="P4240" i="26"/>
  <c r="P4252" i="26"/>
  <c r="P4258" i="26"/>
  <c r="P4264" i="26"/>
  <c r="P4270" i="26"/>
  <c r="P4276" i="26"/>
  <c r="P4282" i="26"/>
  <c r="P4288" i="26"/>
  <c r="P4300" i="26"/>
  <c r="P4306" i="26"/>
  <c r="P4312" i="26"/>
  <c r="P4318" i="26"/>
  <c r="P4324" i="26"/>
  <c r="P4336" i="26"/>
  <c r="P4342" i="26"/>
  <c r="P4348" i="26"/>
  <c r="P4360" i="26"/>
  <c r="P4366" i="26"/>
  <c r="P4372" i="26"/>
  <c r="P4384" i="26"/>
  <c r="P4390" i="26"/>
  <c r="P4396" i="26"/>
  <c r="P4408" i="26"/>
  <c r="P4414" i="26"/>
  <c r="P4420" i="26"/>
  <c r="P4426" i="26"/>
  <c r="P4432" i="26"/>
  <c r="P4444" i="26"/>
  <c r="P4450" i="26"/>
  <c r="P4456" i="26"/>
  <c r="P4462" i="26"/>
  <c r="P4468" i="26"/>
  <c r="P4474" i="26"/>
  <c r="P4480" i="26"/>
  <c r="P3389" i="26"/>
  <c r="P3395" i="26"/>
  <c r="P3407" i="26"/>
  <c r="P3419" i="26"/>
  <c r="P3431" i="26"/>
  <c r="P3437" i="26"/>
  <c r="P3443" i="26"/>
  <c r="P3455" i="26"/>
  <c r="P3467" i="26"/>
  <c r="P3473" i="26"/>
  <c r="P3485" i="26"/>
  <c r="P3491" i="26"/>
  <c r="P3515" i="26"/>
  <c r="P3533" i="26"/>
  <c r="P3557" i="26"/>
  <c r="P3563" i="26"/>
  <c r="P3575" i="26"/>
  <c r="P3581" i="26"/>
  <c r="P3599" i="26"/>
  <c r="P3611" i="26"/>
  <c r="P3629" i="26"/>
  <c r="P3641" i="26"/>
  <c r="P3659" i="26"/>
  <c r="P3665" i="26"/>
  <c r="P3677" i="26"/>
  <c r="P3683" i="26"/>
  <c r="P3707" i="26"/>
  <c r="P3725" i="26"/>
  <c r="P3749" i="26"/>
  <c r="P3755" i="26"/>
  <c r="P3767" i="26"/>
  <c r="P3773" i="26"/>
  <c r="P3791" i="26"/>
  <c r="P3803" i="26"/>
  <c r="P3821" i="26"/>
  <c r="P3833" i="26"/>
  <c r="P3851" i="26"/>
  <c r="P3857" i="26"/>
  <c r="P3869" i="26"/>
  <c r="P3875" i="26"/>
  <c r="P3899" i="26"/>
  <c r="P3917" i="26"/>
  <c r="P3941" i="26"/>
  <c r="P3947" i="26"/>
  <c r="P3959" i="26"/>
  <c r="P3965" i="26"/>
  <c r="P3983" i="26"/>
  <c r="P3995" i="26"/>
  <c r="P4013" i="26"/>
  <c r="P4025" i="26"/>
  <c r="P4043" i="26"/>
  <c r="P4049" i="26"/>
  <c r="P4061" i="26"/>
  <c r="P4067" i="26"/>
  <c r="P4091" i="26"/>
  <c r="P4109" i="26"/>
  <c r="P4133" i="26"/>
  <c r="P4139" i="26"/>
  <c r="P4151" i="26"/>
  <c r="P4157" i="26"/>
  <c r="P4175" i="26"/>
  <c r="P4187" i="26"/>
  <c r="P4205" i="26"/>
  <c r="P4217" i="26"/>
  <c r="P4235" i="26"/>
  <c r="P4241" i="26"/>
  <c r="P4253" i="26"/>
  <c r="P4259" i="26"/>
  <c r="P4283" i="26"/>
  <c r="P4301" i="26"/>
  <c r="P4325" i="26"/>
  <c r="P4331" i="26"/>
  <c r="P4343" i="26"/>
  <c r="P4349" i="26"/>
  <c r="P4367" i="26"/>
  <c r="P4379" i="26"/>
  <c r="P4397" i="26"/>
  <c r="P4409" i="26"/>
  <c r="P4427" i="26"/>
  <c r="P4433" i="26"/>
  <c r="P4445" i="26"/>
  <c r="P4451" i="26"/>
  <c r="P4457" i="26"/>
  <c r="P4463" i="26"/>
  <c r="P4469" i="26"/>
  <c r="P4475" i="26"/>
  <c r="P3470" i="26"/>
  <c r="P3482" i="26"/>
  <c r="P3494" i="26"/>
  <c r="P3500" i="26"/>
  <c r="P3506" i="26"/>
  <c r="P3518" i="26"/>
  <c r="P3530" i="26"/>
  <c r="P3542" i="26"/>
  <c r="P3548" i="26"/>
  <c r="P3554" i="26"/>
  <c r="P3566" i="26"/>
  <c r="P3578" i="26"/>
  <c r="P3590" i="26"/>
  <c r="P3596" i="26"/>
  <c r="P3602" i="26"/>
  <c r="P3614" i="26"/>
  <c r="P3626" i="26"/>
  <c r="P3638" i="26"/>
  <c r="P3644" i="26"/>
  <c r="P3650" i="26"/>
  <c r="P3662" i="26"/>
  <c r="P3674" i="26"/>
  <c r="P3686" i="26"/>
  <c r="P3692" i="26"/>
  <c r="P3698" i="26"/>
  <c r="P3710" i="26"/>
  <c r="P3722" i="26"/>
  <c r="P3734" i="26"/>
  <c r="P3740" i="26"/>
  <c r="P3746" i="26"/>
  <c r="P3758" i="26"/>
  <c r="P3770" i="26"/>
  <c r="P3782" i="26"/>
  <c r="P3788" i="26"/>
  <c r="P3794" i="26"/>
  <c r="P3806" i="26"/>
  <c r="P3818" i="26"/>
  <c r="P3836" i="26"/>
  <c r="P3884" i="26"/>
  <c r="P3932" i="26"/>
  <c r="P3980" i="26"/>
  <c r="P4028" i="26"/>
  <c r="P4076" i="26"/>
  <c r="P4124" i="26"/>
  <c r="P4172" i="26"/>
  <c r="P4220" i="26"/>
  <c r="P4268" i="26"/>
  <c r="P4316" i="26"/>
  <c r="P4364" i="26"/>
  <c r="P4412" i="26"/>
  <c r="P4460" i="26"/>
  <c r="P3471" i="26"/>
  <c r="P3483" i="26"/>
  <c r="P3495" i="26"/>
  <c r="P3501" i="26"/>
  <c r="P3507" i="26"/>
  <c r="P3519" i="26"/>
  <c r="P3531" i="26"/>
  <c r="P3543" i="26"/>
  <c r="P3549" i="26"/>
  <c r="P3555" i="26"/>
  <c r="P3567" i="26"/>
  <c r="P3579" i="26"/>
  <c r="P3591" i="26"/>
  <c r="P3597" i="26"/>
  <c r="P3603" i="26"/>
  <c r="P3615" i="26"/>
  <c r="P3627" i="26"/>
  <c r="P3639" i="26"/>
  <c r="P3645" i="26"/>
  <c r="P3651" i="26"/>
  <c r="P3663" i="26"/>
  <c r="P3675" i="26"/>
  <c r="P3687" i="26"/>
  <c r="P3693" i="26"/>
  <c r="P3741" i="26"/>
  <c r="P3789" i="26"/>
  <c r="P3837" i="26"/>
  <c r="P3885" i="26"/>
  <c r="P3933" i="26"/>
  <c r="P3981" i="26"/>
  <c r="P4029" i="26"/>
  <c r="P4077" i="26"/>
  <c r="P4125" i="26"/>
  <c r="P4173" i="26"/>
  <c r="P4221" i="26"/>
  <c r="P4269" i="26"/>
  <c r="P4317" i="26"/>
  <c r="P4365" i="26"/>
  <c r="P4413" i="26"/>
  <c r="P4461" i="26"/>
  <c r="P3830" i="26"/>
  <c r="P3842" i="26"/>
  <c r="P3854" i="26"/>
  <c r="P3866" i="26"/>
  <c r="P3878" i="26"/>
  <c r="P3890" i="26"/>
  <c r="P3902" i="26"/>
  <c r="P3914" i="26"/>
  <c r="P3926" i="26"/>
  <c r="P3938" i="26"/>
  <c r="P3950" i="26"/>
  <c r="P3962" i="26"/>
  <c r="P3974" i="26"/>
  <c r="P3986" i="26"/>
  <c r="P3998" i="26"/>
  <c r="P4010" i="26"/>
  <c r="P4022" i="26"/>
  <c r="P4034" i="26"/>
  <c r="P4046" i="26"/>
  <c r="P4058" i="26"/>
  <c r="P4070" i="26"/>
  <c r="P4082" i="26"/>
  <c r="P4094" i="26"/>
  <c r="P4106" i="26"/>
  <c r="P4118" i="26"/>
  <c r="P4130" i="26"/>
  <c r="P4142" i="26"/>
  <c r="P4154" i="26"/>
  <c r="P4166" i="26"/>
  <c r="P4178" i="26"/>
  <c r="P4190" i="26"/>
  <c r="P4202" i="26"/>
  <c r="P4214" i="26"/>
  <c r="P4226" i="26"/>
  <c r="P4238" i="26"/>
  <c r="P4250" i="26"/>
  <c r="P4262" i="26"/>
  <c r="P4274" i="26"/>
  <c r="P4286" i="26"/>
  <c r="P4298" i="26"/>
  <c r="P4310" i="26"/>
  <c r="P4322" i="26"/>
  <c r="P4334" i="26"/>
  <c r="P4346" i="26"/>
  <c r="P4358" i="26"/>
  <c r="P4370" i="26"/>
  <c r="P4382" i="26"/>
  <c r="P4394" i="26"/>
  <c r="P4406" i="26"/>
  <c r="P4418" i="26"/>
  <c r="P4430" i="26"/>
  <c r="P4442" i="26"/>
  <c r="P4454" i="26"/>
  <c r="P4466" i="26"/>
  <c r="P4478" i="26"/>
  <c r="P3699" i="26"/>
  <c r="P3711" i="26"/>
  <c r="P3723" i="26"/>
  <c r="P3735" i="26"/>
  <c r="P3747" i="26"/>
  <c r="P3759" i="26"/>
  <c r="P3771" i="26"/>
  <c r="P3783" i="26"/>
  <c r="P3795" i="26"/>
  <c r="P3807" i="26"/>
  <c r="P3819" i="26"/>
  <c r="P3831" i="26"/>
  <c r="P3843" i="26"/>
  <c r="P3855" i="26"/>
  <c r="P3867" i="26"/>
  <c r="P3879" i="26"/>
  <c r="P3891" i="26"/>
  <c r="P3903" i="26"/>
  <c r="P3915" i="26"/>
  <c r="P3927" i="26"/>
  <c r="P3939" i="26"/>
  <c r="P3951" i="26"/>
  <c r="P3963" i="26"/>
  <c r="P3975" i="26"/>
  <c r="P3987" i="26"/>
  <c r="P3999" i="26"/>
  <c r="P4011" i="26"/>
  <c r="P4023" i="26"/>
  <c r="P4035" i="26"/>
  <c r="P4047" i="26"/>
  <c r="P4059" i="26"/>
  <c r="P4071" i="26"/>
  <c r="P4083" i="26"/>
  <c r="P4095" i="26"/>
  <c r="P4107" i="26"/>
  <c r="P4119" i="26"/>
  <c r="P4131" i="26"/>
  <c r="P4143" i="26"/>
  <c r="P4155" i="26"/>
  <c r="P4167" i="26"/>
  <c r="P4179" i="26"/>
  <c r="P4191" i="26"/>
  <c r="P4203" i="26"/>
  <c r="P4215" i="26"/>
  <c r="P4227" i="26"/>
  <c r="P4239" i="26"/>
  <c r="P4251" i="26"/>
  <c r="P4263" i="26"/>
  <c r="P4275" i="26"/>
  <c r="P4287" i="26"/>
  <c r="P4299" i="26"/>
  <c r="P4311" i="26"/>
  <c r="P4323" i="26"/>
  <c r="P4335" i="26"/>
  <c r="P4347" i="26"/>
  <c r="P4359" i="26"/>
  <c r="P4371" i="26"/>
  <c r="P4383" i="26"/>
  <c r="P4395" i="26"/>
  <c r="P4407" i="26"/>
  <c r="P4419" i="26"/>
  <c r="P4431" i="26"/>
  <c r="P4443" i="26"/>
  <c r="P4455" i="26"/>
  <c r="P4467" i="26"/>
  <c r="P4479" i="26"/>
  <c r="DG28750" i="26"/>
  <c r="DK28049" i="26"/>
  <c r="DK28022" i="26"/>
  <c r="DK28021" i="26"/>
  <c r="DK28020" i="26"/>
  <c r="DK28019" i="26"/>
  <c r="DK28018" i="26"/>
  <c r="DK28017" i="26"/>
  <c r="DK28016" i="26"/>
  <c r="DK28015" i="26"/>
  <c r="DK28014" i="26"/>
  <c r="BS14763" i="26"/>
  <c r="BP14763" i="26" s="1"/>
  <c r="BS14762" i="26"/>
  <c r="BS14761" i="26"/>
  <c r="BS14760" i="26"/>
  <c r="BP14760" i="26" s="1"/>
  <c r="BS14759" i="26"/>
  <c r="BP14759" i="26" s="1"/>
  <c r="BS14758" i="26"/>
  <c r="BP14758" i="26" s="1"/>
  <c r="BS14757" i="26"/>
  <c r="BP14757" i="26" s="1"/>
  <c r="BS14756" i="26"/>
  <c r="BP14756" i="26" s="1"/>
  <c r="BS14755" i="26"/>
  <c r="BP14755" i="26" s="1"/>
  <c r="BS14754" i="26"/>
  <c r="BP14754" i="26" s="1"/>
  <c r="BS14753" i="26"/>
  <c r="BP14753" i="26" s="1"/>
  <c r="BS14752" i="26"/>
  <c r="BP14752" i="26" s="1"/>
  <c r="BS14751" i="26"/>
  <c r="BP14751" i="26" s="1"/>
  <c r="BS14750" i="26"/>
  <c r="BP14750" i="26" s="1"/>
  <c r="BS14749" i="26"/>
  <c r="BP14749" i="26" s="1"/>
  <c r="BS14748" i="26"/>
  <c r="BS14747" i="26"/>
  <c r="BS14746" i="26"/>
  <c r="BP14746" i="26" s="1"/>
  <c r="BS14745" i="26"/>
  <c r="BP14745" i="26" s="1"/>
  <c r="BS14744" i="26"/>
  <c r="BP14744" i="26" s="1"/>
  <c r="BS14743" i="26"/>
  <c r="BP14743" i="26" s="1"/>
  <c r="BS14742" i="26"/>
  <c r="BP14742" i="26" s="1"/>
  <c r="BS14741" i="26"/>
  <c r="BP14741" i="26" s="1"/>
  <c r="BS14740" i="26"/>
  <c r="BP14740" i="26" s="1"/>
  <c r="BS14739" i="26"/>
  <c r="BP14739" i="26" s="1"/>
  <c r="BS14738" i="26"/>
  <c r="BP14738" i="26" s="1"/>
  <c r="BS14737" i="26"/>
  <c r="BP14737" i="26" s="1"/>
  <c r="BS14736" i="26"/>
  <c r="BP14736" i="26" s="1"/>
  <c r="BS14735" i="26"/>
  <c r="BP14735" i="26" s="1"/>
  <c r="BS14734" i="26"/>
  <c r="BS14733" i="26"/>
  <c r="BS14732" i="26"/>
  <c r="BP14732" i="26" s="1"/>
  <c r="BS14731" i="26"/>
  <c r="BP14731" i="26" s="1"/>
  <c r="BS14730" i="26"/>
  <c r="BP14730" i="26" s="1"/>
  <c r="BS14729" i="26"/>
  <c r="BP14729" i="26" s="1"/>
  <c r="BS14728" i="26"/>
  <c r="BP14728" i="26" s="1"/>
  <c r="BS14727" i="26"/>
  <c r="BP14727" i="26" s="1"/>
  <c r="BS14726" i="26"/>
  <c r="BP14726" i="26" s="1"/>
  <c r="BS14725" i="26"/>
  <c r="BP14725" i="26" s="1"/>
  <c r="BS14724" i="26"/>
  <c r="BP14724" i="26" s="1"/>
  <c r="BS14723" i="26"/>
  <c r="BP14723" i="26" s="1"/>
  <c r="BS14722" i="26"/>
  <c r="BP14722" i="26" s="1"/>
  <c r="BS14721" i="26"/>
  <c r="BP14721" i="26" s="1"/>
  <c r="BS14720" i="26"/>
  <c r="BS14719" i="26"/>
  <c r="BS14718" i="26"/>
  <c r="BP14718" i="26" s="1"/>
  <c r="BS14717" i="26"/>
  <c r="BP14717" i="26" s="1"/>
  <c r="BS14716" i="26"/>
  <c r="BP14716" i="26" s="1"/>
  <c r="BS14715" i="26"/>
  <c r="BP14715" i="26" s="1"/>
  <c r="BS14714" i="26"/>
  <c r="BP14714" i="26" s="1"/>
  <c r="BS14713" i="26"/>
  <c r="BP14713" i="26" s="1"/>
  <c r="BS14712" i="26"/>
  <c r="BP14712" i="26" s="1"/>
  <c r="BS14711" i="26"/>
  <c r="BP14711" i="26" s="1"/>
  <c r="BS14710" i="26"/>
  <c r="BP14710" i="26" s="1"/>
  <c r="BS14709" i="26"/>
  <c r="BP14709" i="26" s="1"/>
  <c r="BS14708" i="26"/>
  <c r="BP14708" i="26" s="1"/>
  <c r="BS14707" i="26"/>
  <c r="BP14707" i="26" s="1"/>
  <c r="BS14706" i="26"/>
  <c r="BS14705" i="26"/>
  <c r="BS14704" i="26"/>
  <c r="BP14704" i="26" s="1"/>
  <c r="BS14703" i="26"/>
  <c r="BP14703" i="26" s="1"/>
  <c r="BS14702" i="26"/>
  <c r="BP14702" i="26" s="1"/>
  <c r="BS14701" i="26"/>
  <c r="BP14701" i="26" s="1"/>
  <c r="BS14700" i="26"/>
  <c r="BP14700" i="26" s="1"/>
  <c r="BS14699" i="26"/>
  <c r="BP14699" i="26" s="1"/>
  <c r="BS14698" i="26"/>
  <c r="BP14698" i="26" s="1"/>
  <c r="BS14697" i="26"/>
  <c r="BP14697" i="26" s="1"/>
  <c r="BS14696" i="26"/>
  <c r="BP14696" i="26" s="1"/>
  <c r="BS14695" i="26"/>
  <c r="BP14695" i="26" s="1"/>
  <c r="BS14694" i="26"/>
  <c r="BP14694" i="26" s="1"/>
  <c r="BS14693" i="26"/>
  <c r="BP14693" i="26" s="1"/>
  <c r="BS14692" i="26"/>
  <c r="BS14691" i="26"/>
  <c r="BS14690" i="26"/>
  <c r="BP14690" i="26" s="1"/>
  <c r="BS14689" i="26"/>
  <c r="BP14689" i="26" s="1"/>
  <c r="BS14688" i="26"/>
  <c r="BP14688" i="26" s="1"/>
  <c r="BS14687" i="26"/>
  <c r="BP14687" i="26" s="1"/>
  <c r="BS14686" i="26"/>
  <c r="BP14686" i="26" s="1"/>
  <c r="BS14685" i="26"/>
  <c r="BP14685" i="26" s="1"/>
  <c r="BS14684" i="26"/>
  <c r="BP14684" i="26" s="1"/>
  <c r="BS14683" i="26"/>
  <c r="BP14683" i="26" s="1"/>
  <c r="BS14682" i="26"/>
  <c r="BP14682" i="26" s="1"/>
  <c r="BS14681" i="26"/>
  <c r="BP14681" i="26" s="1"/>
  <c r="BS14680" i="26"/>
  <c r="BP14680" i="26" s="1"/>
  <c r="BS14679" i="26"/>
  <c r="BP14679" i="26" s="1"/>
  <c r="BS14678" i="26"/>
  <c r="BS14677" i="26"/>
  <c r="BS14676" i="26"/>
  <c r="BP14676" i="26" s="1"/>
  <c r="BS14675" i="26"/>
  <c r="BP14675" i="26" s="1"/>
  <c r="BS14674" i="26"/>
  <c r="BP14674" i="26" s="1"/>
  <c r="BS14673" i="26"/>
  <c r="BP14673" i="26" s="1"/>
  <c r="BS14672" i="26"/>
  <c r="BP14672" i="26" s="1"/>
  <c r="BS14671" i="26"/>
  <c r="BP14671" i="26" s="1"/>
  <c r="BS14670" i="26"/>
  <c r="BP14670" i="26" s="1"/>
  <c r="BS14669" i="26"/>
  <c r="BP14669" i="26" s="1"/>
  <c r="BS14668" i="26"/>
  <c r="BP14668" i="26" s="1"/>
  <c r="BS14667" i="26"/>
  <c r="BP14667" i="26" s="1"/>
  <c r="BS14666" i="26"/>
  <c r="BP14666" i="26" s="1"/>
  <c r="BS14665" i="26"/>
  <c r="BP14665" i="26" s="1"/>
  <c r="BS14664" i="26"/>
  <c r="BP14518" i="26"/>
  <c r="BP14514" i="26"/>
  <c r="BP14513" i="26"/>
  <c r="BP14508" i="26"/>
  <c r="BP14507" i="26"/>
  <c r="BP14500" i="26"/>
  <c r="BP14499" i="26"/>
  <c r="BP14494" i="26"/>
  <c r="BP14493" i="26"/>
  <c r="BP14486" i="26"/>
  <c r="BP14485" i="26"/>
  <c r="BP14484" i="26"/>
  <c r="BP14480" i="26"/>
  <c r="BP14479" i="26"/>
  <c r="BP14476" i="26"/>
  <c r="BP14472" i="26"/>
  <c r="BP14471" i="26"/>
  <c r="BP14466" i="26"/>
  <c r="BP14465" i="26"/>
  <c r="BP14458" i="26"/>
  <c r="BP14457" i="26"/>
  <c r="BP14456" i="26"/>
  <c r="BP14452" i="26"/>
  <c r="BP14451" i="26"/>
  <c r="BP14448" i="26"/>
  <c r="BP14444" i="26"/>
  <c r="BP14443" i="26"/>
  <c r="BP14438" i="26"/>
  <c r="BP14437" i="26"/>
  <c r="BP14430" i="26"/>
  <c r="BP14429" i="26"/>
  <c r="BP14424" i="26"/>
  <c r="BP14423" i="26"/>
  <c r="BP14416" i="26"/>
  <c r="BP14415" i="26"/>
  <c r="BP14410" i="26"/>
  <c r="BP14409" i="26"/>
  <c r="BP14402" i="26"/>
  <c r="BP14401" i="26"/>
  <c r="BP14400" i="26"/>
  <c r="BP14398" i="26"/>
  <c r="BP14396" i="26"/>
  <c r="BP14395" i="26"/>
  <c r="BP14388" i="26"/>
  <c r="BP14387" i="26"/>
  <c r="BP14386" i="26"/>
  <c r="BP14382" i="26"/>
  <c r="BP14381" i="26"/>
  <c r="BP14378" i="26"/>
  <c r="BP14374" i="26"/>
  <c r="BP14373" i="26"/>
  <c r="BP14368" i="26"/>
  <c r="BP14367" i="26"/>
  <c r="BP14364" i="26"/>
  <c r="BP14360" i="26"/>
  <c r="BP14359" i="26"/>
  <c r="BP14358" i="26"/>
  <c r="BP14354" i="26"/>
  <c r="BP14353" i="26"/>
  <c r="BP14346" i="26"/>
  <c r="BP14345" i="26"/>
  <c r="BP14340" i="26"/>
  <c r="BP14339" i="26"/>
  <c r="BP14336" i="26"/>
  <c r="BP14332" i="26"/>
  <c r="BP14331" i="26"/>
  <c r="BP14330" i="26"/>
  <c r="BP14326" i="26"/>
  <c r="BP14325" i="26"/>
  <c r="BP14318" i="26"/>
  <c r="BP14317" i="26"/>
  <c r="BP14315" i="26"/>
  <c r="BP14312" i="26"/>
  <c r="BP14311" i="26"/>
  <c r="BP14304" i="26"/>
  <c r="BP14303" i="26"/>
  <c r="BP14302" i="26"/>
  <c r="BP14298" i="26"/>
  <c r="BP14297" i="26"/>
  <c r="BP14293" i="26"/>
  <c r="BP14290" i="26"/>
  <c r="BP14289" i="26"/>
  <c r="BP14288" i="26"/>
  <c r="BP14284" i="26"/>
  <c r="BP14283" i="26"/>
  <c r="BP14276" i="26"/>
  <c r="BP14275" i="26"/>
  <c r="BP14270" i="26"/>
  <c r="BP14269" i="26"/>
  <c r="BP14266" i="26"/>
  <c r="BP14262" i="26"/>
  <c r="BP14261" i="26"/>
  <c r="BP14260" i="26"/>
  <c r="BP14256" i="26"/>
  <c r="BP14255" i="26"/>
  <c r="BP14248" i="26"/>
  <c r="BP14247" i="26"/>
  <c r="BP14246" i="26"/>
  <c r="BP14242" i="26"/>
  <c r="BP14241" i="26"/>
  <c r="BP14234" i="26"/>
  <c r="BP14233" i="26"/>
  <c r="BP14232" i="26"/>
  <c r="BP14228" i="26"/>
  <c r="BP14227" i="26"/>
  <c r="BP14220" i="26"/>
  <c r="BP14219" i="26"/>
  <c r="BP14218" i="26"/>
  <c r="BP14214" i="26"/>
  <c r="BP14213" i="26"/>
  <c r="BP14206" i="26"/>
  <c r="BP14205" i="26"/>
  <c r="BP14200" i="26"/>
  <c r="BP14199" i="26"/>
  <c r="BP14196" i="26"/>
  <c r="BP14192" i="26"/>
  <c r="BP14191" i="26"/>
  <c r="BP14190" i="26"/>
  <c r="BP14186" i="26"/>
  <c r="BP14185" i="26"/>
  <c r="BP14182" i="26"/>
  <c r="BP14178" i="26"/>
  <c r="BP14177" i="26"/>
  <c r="BP14176" i="26"/>
  <c r="BP14172" i="26"/>
  <c r="BP14171" i="26"/>
  <c r="BP14164" i="26"/>
  <c r="BP14163" i="26"/>
  <c r="BP14161" i="26"/>
  <c r="BP14160" i="26"/>
  <c r="BP14158" i="26"/>
  <c r="BP14157" i="26"/>
  <c r="BP14150" i="26"/>
  <c r="BP14149" i="26"/>
  <c r="BP14148" i="26"/>
  <c r="BP14144" i="26"/>
  <c r="BP14143" i="26"/>
  <c r="BP14136" i="26"/>
  <c r="BP14135" i="26"/>
  <c r="BP14134" i="26"/>
  <c r="BP14131" i="26"/>
  <c r="BP14130" i="26"/>
  <c r="BP14129" i="26"/>
  <c r="BP14122" i="26"/>
  <c r="BP14121" i="26"/>
  <c r="BP14116" i="26"/>
  <c r="BP14115" i="26"/>
  <c r="BP14108" i="26"/>
  <c r="BP14107" i="26"/>
  <c r="BP14106" i="26"/>
  <c r="BP14102" i="26"/>
  <c r="BP14101" i="26"/>
  <c r="BP14098" i="26"/>
  <c r="BP14094" i="26"/>
  <c r="BP14093" i="26"/>
  <c r="BP14092" i="26"/>
  <c r="BP14091" i="26"/>
  <c r="BP14090" i="26"/>
  <c r="BP14088" i="26"/>
  <c r="BP14087" i="26"/>
  <c r="BP14080" i="26"/>
  <c r="BP14079" i="26"/>
  <c r="BP14078" i="26"/>
  <c r="BP14077" i="26"/>
  <c r="BP14074" i="26"/>
  <c r="BP14073" i="26"/>
  <c r="BP14066" i="26"/>
  <c r="BP14065" i="26"/>
  <c r="BP14064" i="26"/>
  <c r="BP14060" i="26"/>
  <c r="BP14059" i="26"/>
  <c r="BP14052" i="26"/>
  <c r="BP14051" i="26"/>
  <c r="BP14049" i="26"/>
  <c r="BP14046" i="26"/>
  <c r="BP14045" i="26"/>
  <c r="BP14038" i="26"/>
  <c r="BP14037" i="26"/>
  <c r="BP14036" i="26"/>
  <c r="BP14032" i="26"/>
  <c r="BP14031" i="26"/>
  <c r="BP14028" i="26"/>
  <c r="BP14026" i="26"/>
  <c r="BP14024" i="26"/>
  <c r="BP14023" i="26"/>
  <c r="BP14018" i="26"/>
  <c r="BP14017" i="26"/>
  <c r="BP14014" i="26"/>
  <c r="BP14010" i="26"/>
  <c r="BP14009" i="26"/>
  <c r="BP14004" i="26"/>
  <c r="BP14003" i="26"/>
  <c r="BP13996" i="26"/>
  <c r="BP13995" i="26"/>
  <c r="BP13994" i="26"/>
  <c r="BP13990" i="26"/>
  <c r="BP13989" i="26"/>
  <c r="BP13982" i="26"/>
  <c r="BP13981" i="26"/>
  <c r="BP13980" i="26"/>
  <c r="BP13976" i="26"/>
  <c r="BP13975" i="26"/>
  <c r="BP13968" i="26"/>
  <c r="BP13967" i="26"/>
  <c r="BP13962" i="26"/>
  <c r="BP13961" i="26"/>
  <c r="BP13958" i="26"/>
  <c r="BP13954" i="26"/>
  <c r="BP13953" i="26"/>
  <c r="BP13952" i="26"/>
  <c r="BP13948" i="26"/>
  <c r="BP13947" i="26"/>
  <c r="BP13942" i="26"/>
  <c r="BP13940" i="26"/>
  <c r="BP13939" i="26"/>
  <c r="BP13934" i="26"/>
  <c r="BP13933" i="26"/>
  <c r="BP13928" i="26"/>
  <c r="BP13926" i="26"/>
  <c r="BP13925" i="26"/>
  <c r="BP13920" i="26"/>
  <c r="BP13919" i="26"/>
  <c r="BP13916" i="26"/>
  <c r="BP13912" i="26"/>
  <c r="BP13911" i="26"/>
  <c r="BP13910" i="26"/>
  <c r="BP13906" i="26"/>
  <c r="BP13905" i="26"/>
  <c r="BP13898" i="26"/>
  <c r="BP13897" i="26"/>
  <c r="BP13892" i="26"/>
  <c r="BP13891" i="26"/>
  <c r="BP13888" i="26"/>
  <c r="BP13884" i="26"/>
  <c r="BP13883" i="26"/>
  <c r="BP13881" i="26"/>
  <c r="BP13878" i="26"/>
  <c r="BP13877" i="26"/>
  <c r="BP13870" i="26"/>
  <c r="BP13869" i="26"/>
  <c r="BP13868" i="26"/>
  <c r="BP13867" i="26"/>
  <c r="BP13866" i="26"/>
  <c r="BP13864" i="26"/>
  <c r="BP13863" i="26"/>
  <c r="BP13860" i="26"/>
  <c r="BP13856" i="26"/>
  <c r="BP13855" i="26"/>
  <c r="BP13850" i="26"/>
  <c r="BP13849" i="26"/>
  <c r="BP13846" i="26"/>
  <c r="BP13842" i="26"/>
  <c r="BP13841" i="26"/>
  <c r="BP13840" i="26"/>
  <c r="BP13838" i="26"/>
  <c r="BP13837" i="26"/>
  <c r="BP13836" i="26"/>
  <c r="BP13835" i="26"/>
  <c r="BP13828" i="26"/>
  <c r="BP13827" i="26"/>
  <c r="BP13822" i="26"/>
  <c r="BP13821" i="26"/>
  <c r="BP13814" i="26"/>
  <c r="BP13813" i="26"/>
  <c r="BP13808" i="26"/>
  <c r="BP13807" i="26"/>
  <c r="BP13800" i="26"/>
  <c r="BP13799" i="26"/>
  <c r="BP13798" i="26"/>
  <c r="BP13794" i="26"/>
  <c r="BP13793" i="26"/>
  <c r="BP13786" i="26"/>
  <c r="BP13785" i="26"/>
  <c r="BP13780" i="26"/>
  <c r="BP13779" i="26"/>
  <c r="BP13772" i="26"/>
  <c r="BP13771" i="26"/>
  <c r="BP13770" i="26"/>
  <c r="BP13766" i="26"/>
  <c r="BP13765" i="26"/>
  <c r="BP13762" i="26"/>
  <c r="BP13758" i="26"/>
  <c r="BP13757" i="26"/>
  <c r="BP13752" i="26"/>
  <c r="BP13751" i="26"/>
  <c r="BP13748" i="26"/>
  <c r="BP13744" i="26"/>
  <c r="BP13743" i="26"/>
  <c r="BP13740" i="26"/>
  <c r="BP13739" i="26"/>
  <c r="BP13738" i="26"/>
  <c r="BP13737" i="26"/>
  <c r="BP13730" i="26"/>
  <c r="BP13729" i="26"/>
  <c r="BP13728" i="26"/>
  <c r="BP13727" i="26"/>
  <c r="BP13724" i="26"/>
  <c r="BP13723" i="26"/>
  <c r="BP13716" i="26"/>
  <c r="BP13715" i="26"/>
  <c r="BP13710" i="26"/>
  <c r="BP13709" i="26"/>
  <c r="BP13702" i="26"/>
  <c r="BP13701" i="26"/>
  <c r="BP13700" i="26"/>
  <c r="BP13696" i="26"/>
  <c r="BP13695" i="26"/>
  <c r="BP13691" i="26"/>
  <c r="BP13688" i="26"/>
  <c r="BP13687" i="26"/>
  <c r="BP13686" i="26"/>
  <c r="BP13682" i="26"/>
  <c r="BP13681" i="26"/>
  <c r="BP13678" i="26"/>
  <c r="BP13674" i="26"/>
  <c r="BP13673" i="26"/>
  <c r="BP13672" i="26"/>
  <c r="BP13671" i="26"/>
  <c r="BP13670" i="26"/>
  <c r="BP13669" i="26"/>
  <c r="BP13668" i="26"/>
  <c r="BP13667" i="26"/>
  <c r="BP13660" i="26"/>
  <c r="BP13659" i="26"/>
  <c r="BP13654" i="26"/>
  <c r="BP13653" i="26"/>
  <c r="BP13646" i="26"/>
  <c r="BP13645" i="26"/>
  <c r="BP13640" i="26"/>
  <c r="BP13639" i="26"/>
  <c r="BP13636" i="26"/>
  <c r="BP13632" i="26"/>
  <c r="BP13631" i="26"/>
  <c r="BP13629" i="26"/>
  <c r="BP13626" i="26"/>
  <c r="BP13625" i="26"/>
  <c r="BP13618" i="26"/>
  <c r="BP13617" i="26"/>
  <c r="BP13612" i="26"/>
  <c r="BP13611" i="26"/>
  <c r="BP13608" i="26"/>
  <c r="BP13607" i="26"/>
  <c r="BP13604" i="26"/>
  <c r="BP13603" i="26"/>
  <c r="BP13602" i="26"/>
  <c r="BP13601" i="26"/>
  <c r="BP13600" i="26"/>
  <c r="BP13598" i="26"/>
  <c r="BP13597" i="26"/>
  <c r="BP13590" i="26"/>
  <c r="BP13589" i="26"/>
  <c r="BP13584" i="26"/>
  <c r="BP13583" i="26"/>
  <c r="BP13576" i="26"/>
  <c r="BP13575" i="26"/>
  <c r="BP13570" i="26"/>
  <c r="BP13569" i="26"/>
  <c r="BP13562" i="26"/>
  <c r="BP13561" i="26"/>
  <c r="BP13560" i="26"/>
  <c r="BP13556" i="26"/>
  <c r="BP13555" i="26"/>
  <c r="BP13548" i="26"/>
  <c r="BP13547" i="26"/>
  <c r="BP13546" i="26"/>
  <c r="BP13542" i="26"/>
  <c r="BP13541" i="26"/>
  <c r="BP13538" i="26"/>
  <c r="BP13534" i="26"/>
  <c r="BP13533" i="26"/>
  <c r="BP13528" i="26"/>
  <c r="BP13527" i="26"/>
  <c r="BP13520" i="26"/>
  <c r="BP13519" i="26"/>
  <c r="BP13514" i="26"/>
  <c r="BP13513" i="26"/>
  <c r="BP13510" i="26"/>
  <c r="BP13506" i="26"/>
  <c r="BP13505" i="26"/>
  <c r="BP13504" i="26"/>
  <c r="BP13500" i="26"/>
  <c r="BP13499" i="26"/>
  <c r="BP13492" i="26"/>
  <c r="BP13491" i="26"/>
  <c r="BP13490" i="26"/>
  <c r="BP13489" i="26"/>
  <c r="BP13488" i="26"/>
  <c r="BP13486" i="26"/>
  <c r="BP13485" i="26"/>
  <c r="BP13478" i="26"/>
  <c r="BP13477" i="26"/>
  <c r="BP13472" i="26"/>
  <c r="BP13471" i="26"/>
  <c r="BP13464" i="26"/>
  <c r="BP13463" i="26"/>
  <c r="BP13462" i="26"/>
  <c r="BP13458" i="26"/>
  <c r="BP13457" i="26"/>
  <c r="BP13453" i="26"/>
  <c r="BP13452" i="26"/>
  <c r="BP13450" i="26"/>
  <c r="BP13449" i="26"/>
  <c r="BP13448" i="26"/>
  <c r="BP13444" i="26"/>
  <c r="BP13443" i="26"/>
  <c r="BP13439" i="26"/>
  <c r="BP13436" i="26"/>
  <c r="BP13435" i="26"/>
  <c r="BP13430" i="26"/>
  <c r="BP13429" i="26"/>
  <c r="BP13422" i="26"/>
  <c r="BP13421" i="26"/>
  <c r="BP13420" i="26"/>
  <c r="BP13416" i="26"/>
  <c r="BP13415" i="26"/>
  <c r="BP13412" i="26"/>
  <c r="BP13411" i="26"/>
  <c r="BP13408" i="26"/>
  <c r="BP13407" i="26"/>
  <c r="BP13402" i="26"/>
  <c r="BP13401" i="26"/>
  <c r="BP13394" i="26"/>
  <c r="BP13393" i="26"/>
  <c r="BP13392" i="26"/>
  <c r="BP13388" i="26"/>
  <c r="BP13387" i="26"/>
  <c r="BP13383" i="26"/>
  <c r="BP13380" i="26"/>
  <c r="BP13379" i="26"/>
  <c r="BP13378" i="26"/>
  <c r="BP13374" i="26"/>
  <c r="BP13373" i="26"/>
  <c r="BP13366" i="26"/>
  <c r="BP13365" i="26"/>
  <c r="BP13360" i="26"/>
  <c r="BP13359" i="26"/>
  <c r="BP13356" i="26"/>
  <c r="BP13352" i="26"/>
  <c r="BP13351" i="26"/>
  <c r="BP13350" i="26"/>
  <c r="BP13346" i="26"/>
  <c r="BP13345" i="26"/>
  <c r="BP13338" i="26"/>
  <c r="BP13337" i="26"/>
  <c r="BP13336" i="26"/>
  <c r="BP13332" i="26"/>
  <c r="BP13331" i="26"/>
  <c r="BP13324" i="26"/>
  <c r="BP13323" i="26"/>
  <c r="BP13318" i="26"/>
  <c r="BP13317" i="26"/>
  <c r="BP13316" i="26"/>
  <c r="BP13310" i="26"/>
  <c r="BP13309" i="26"/>
  <c r="BP13304" i="26"/>
  <c r="BP13303" i="26"/>
  <c r="BP13302" i="26"/>
  <c r="BP13296" i="26"/>
  <c r="BP13295" i="26"/>
  <c r="BP13294" i="26"/>
  <c r="BP13290" i="26"/>
  <c r="BP13289" i="26"/>
  <c r="BP13288" i="26"/>
  <c r="BP13287" i="26"/>
  <c r="BP13282" i="26"/>
  <c r="BP13281" i="26"/>
  <c r="BP13280" i="26"/>
  <c r="BP13276" i="26"/>
  <c r="BP13275" i="26"/>
  <c r="BP13274" i="26"/>
  <c r="BP13273" i="26"/>
  <c r="BP13268" i="26"/>
  <c r="BP13267" i="26"/>
  <c r="BP13266" i="26"/>
  <c r="BP13262" i="26"/>
  <c r="BP13261" i="26"/>
  <c r="BP13260" i="26"/>
  <c r="BP13259" i="26"/>
  <c r="BP13258" i="26"/>
  <c r="BP13254" i="26"/>
  <c r="BP13253" i="26"/>
  <c r="BP13252" i="26"/>
  <c r="BP13248" i="26"/>
  <c r="BP13247" i="26"/>
  <c r="BP13245" i="26"/>
  <c r="BP13240" i="26"/>
  <c r="BP13239" i="26"/>
  <c r="BP13235" i="26"/>
  <c r="BP13234" i="26"/>
  <c r="BP13233" i="26"/>
  <c r="BP13232" i="26"/>
  <c r="BP13226" i="26"/>
  <c r="BP13225" i="26"/>
  <c r="BP13220" i="26"/>
  <c r="BP13219" i="26"/>
  <c r="BP13218" i="26"/>
  <c r="BP13217" i="26"/>
  <c r="BP13215" i="26"/>
  <c r="BP13214" i="26"/>
  <c r="BP13212" i="26"/>
  <c r="BP13211" i="26"/>
  <c r="BP13206" i="26"/>
  <c r="BP13205" i="26"/>
  <c r="BP13204" i="26"/>
  <c r="BP13203" i="26"/>
  <c r="BP13198" i="26"/>
  <c r="BP13197" i="26"/>
  <c r="BP13196" i="26"/>
  <c r="BP13192" i="26"/>
  <c r="BP13191" i="26"/>
  <c r="BP13190" i="26"/>
  <c r="BP13189" i="26"/>
  <c r="BP13187" i="26"/>
  <c r="BP13184" i="26"/>
  <c r="BP13183" i="26"/>
  <c r="BP13178" i="26"/>
  <c r="BP13177" i="26"/>
  <c r="BP13176" i="26"/>
  <c r="BP13174" i="26"/>
  <c r="BP13170" i="26"/>
  <c r="BP13169" i="26"/>
  <c r="BP13168" i="26"/>
  <c r="BP13164" i="26"/>
  <c r="BP13163" i="26"/>
  <c r="BP13162" i="26"/>
  <c r="BP13161" i="26"/>
  <c r="BP13156" i="26"/>
  <c r="BP13155" i="26"/>
  <c r="BP13154" i="26"/>
  <c r="BP13152" i="26"/>
  <c r="BP13151" i="26"/>
  <c r="BP13150" i="26"/>
  <c r="BP13149" i="26"/>
  <c r="BP13147" i="26"/>
  <c r="BP13146" i="26"/>
  <c r="BP13142" i="26"/>
  <c r="BP13141" i="26"/>
  <c r="BP13140" i="26"/>
  <c r="BP13136" i="26"/>
  <c r="BP13135" i="26"/>
  <c r="BP13128" i="26"/>
  <c r="BP13127" i="26"/>
  <c r="BP13122" i="26"/>
  <c r="BP13121" i="26"/>
  <c r="BP13120" i="26"/>
  <c r="BP13114" i="26"/>
  <c r="BP13113" i="26"/>
  <c r="BP13112" i="26"/>
  <c r="BP13108" i="26"/>
  <c r="BP13107" i="26"/>
  <c r="BP13106" i="26"/>
  <c r="BP13105" i="26"/>
  <c r="BP13100" i="26"/>
  <c r="BP13099" i="26"/>
  <c r="BP13098" i="26"/>
  <c r="BP13094" i="26"/>
  <c r="BP13093" i="26"/>
  <c r="BP13092" i="26"/>
  <c r="BP13091" i="26"/>
  <c r="BP13090" i="26"/>
  <c r="BP13086" i="26"/>
  <c r="BP13085" i="26"/>
  <c r="BP13080" i="26"/>
  <c r="BP13079" i="26"/>
  <c r="BP13078" i="26"/>
  <c r="BP13072" i="26"/>
  <c r="BP13071" i="26"/>
  <c r="BP13070" i="26"/>
  <c r="BP13066" i="26"/>
  <c r="BP13065" i="26"/>
  <c r="BP13064" i="26"/>
  <c r="BP13063" i="26"/>
  <c r="BP13062" i="26"/>
  <c r="BP13058" i="26"/>
  <c r="BP13057" i="26"/>
  <c r="BP13056" i="26"/>
  <c r="BP13052" i="26"/>
  <c r="BP13051" i="26"/>
  <c r="BP13048" i="26"/>
  <c r="BP13044" i="26"/>
  <c r="BP13043" i="26"/>
  <c r="BP13038" i="26"/>
  <c r="BP13037" i="26"/>
  <c r="BP13036" i="26"/>
  <c r="BP13030" i="26"/>
  <c r="BP13029" i="26"/>
  <c r="BP13024" i="26"/>
  <c r="BP13023" i="26"/>
  <c r="BP13022" i="26"/>
  <c r="BP13021" i="26"/>
  <c r="BP13019" i="26"/>
  <c r="BP13017" i="26"/>
  <c r="BP13016" i="26"/>
  <c r="BP13015" i="26"/>
  <c r="BP13010" i="26"/>
  <c r="BP13009" i="26"/>
  <c r="BP13008" i="26"/>
  <c r="BP13004" i="26"/>
  <c r="BP13002" i="26"/>
  <c r="BP13001" i="26"/>
  <c r="BP12996" i="26"/>
  <c r="BP12995" i="26"/>
  <c r="BP12994" i="26"/>
  <c r="BP12993" i="26"/>
  <c r="BP12988" i="26"/>
  <c r="BP12987" i="26"/>
  <c r="BP12986" i="26"/>
  <c r="BP12982" i="26"/>
  <c r="BP12981" i="26"/>
  <c r="BP12980" i="26"/>
  <c r="BP12979" i="26"/>
  <c r="BP12974" i="26"/>
  <c r="BP12973" i="26"/>
  <c r="BP12972" i="26"/>
  <c r="BP12968" i="26"/>
  <c r="BP12967" i="26"/>
  <c r="BP12966" i="26"/>
  <c r="BP12965" i="26"/>
  <c r="BP12960" i="26"/>
  <c r="BP12959" i="26"/>
  <c r="BP12958" i="26"/>
  <c r="BP12954" i="26"/>
  <c r="BP12953" i="26"/>
  <c r="BP12951" i="26"/>
  <c r="BP12946" i="26"/>
  <c r="BP12945" i="26"/>
  <c r="BP12944" i="26"/>
  <c r="BP12940" i="26"/>
  <c r="BP12939" i="26"/>
  <c r="BP12932" i="26"/>
  <c r="BP12931" i="26"/>
  <c r="BP12926" i="26"/>
  <c r="BP12925" i="26"/>
  <c r="BP12924" i="26"/>
  <c r="BP12921" i="26"/>
  <c r="BP12920" i="26"/>
  <c r="BP12918" i="26"/>
  <c r="BP12917" i="26"/>
  <c r="BP12916" i="26"/>
  <c r="BP12912" i="26"/>
  <c r="BP12911" i="26"/>
  <c r="BP12910" i="26"/>
  <c r="BP12904" i="26"/>
  <c r="BP12903" i="26"/>
  <c r="BP12902" i="26"/>
  <c r="BP12898" i="26"/>
  <c r="BP12897" i="26"/>
  <c r="BP12896" i="26"/>
  <c r="BP12895" i="26"/>
  <c r="BP12894" i="26"/>
  <c r="BP12890" i="26"/>
  <c r="BP12889" i="26"/>
  <c r="BP12888" i="26"/>
  <c r="BP12884" i="26"/>
  <c r="BP12883" i="26"/>
  <c r="BP12882" i="26"/>
  <c r="BP12880" i="26"/>
  <c r="BP12876" i="26"/>
  <c r="BP12875" i="26"/>
  <c r="BP12870" i="26"/>
  <c r="BP12869" i="26"/>
  <c r="BP12868" i="26"/>
  <c r="BP12867" i="26"/>
  <c r="BP12862" i="26"/>
  <c r="BP12861" i="26"/>
  <c r="BP12860" i="26"/>
  <c r="BP12856" i="26"/>
  <c r="BP12855" i="26"/>
  <c r="BP12853" i="26"/>
  <c r="BP12848" i="26"/>
  <c r="BP12847" i="26"/>
  <c r="BP12846" i="26"/>
  <c r="BP12842" i="26"/>
  <c r="BP12841" i="26"/>
  <c r="BP12840" i="26"/>
  <c r="BP12834" i="26"/>
  <c r="BP12833" i="26"/>
  <c r="BP12828" i="26"/>
  <c r="BP12827" i="26"/>
  <c r="BP12826" i="26"/>
  <c r="BP12825" i="26"/>
  <c r="BP12820" i="26"/>
  <c r="BP12819" i="26"/>
  <c r="BP12814" i="26"/>
  <c r="BP12813" i="26"/>
  <c r="BP12812" i="26"/>
  <c r="BP12807" i="26"/>
  <c r="BP12806" i="26"/>
  <c r="BP12805" i="26"/>
  <c r="BP12804" i="26"/>
  <c r="BP12800" i="26"/>
  <c r="BP12799" i="26"/>
  <c r="BP12798" i="26"/>
  <c r="BP12797" i="26"/>
  <c r="BP12796" i="26"/>
  <c r="BP12792" i="26"/>
  <c r="BP12791" i="26"/>
  <c r="BP12790" i="26"/>
  <c r="BP12786" i="26"/>
  <c r="BP12785" i="26"/>
  <c r="BP12784" i="26"/>
  <c r="BP12783" i="26"/>
  <c r="BP12782" i="26"/>
  <c r="BP12778" i="26"/>
  <c r="BP12777" i="26"/>
  <c r="BP12772" i="26"/>
  <c r="BP12771" i="26"/>
  <c r="BP12770" i="26"/>
  <c r="BP12764" i="26"/>
  <c r="BP12763" i="26"/>
  <c r="BP12762" i="26"/>
  <c r="BP12758" i="26"/>
  <c r="BP12757" i="26"/>
  <c r="BP12756" i="26"/>
  <c r="BP12755" i="26"/>
  <c r="BP12754" i="26"/>
  <c r="BP12750" i="26"/>
  <c r="BP12749" i="26"/>
  <c r="BP12748" i="26"/>
  <c r="BP12744" i="26"/>
  <c r="BP12743" i="26"/>
  <c r="BP12742" i="26"/>
  <c r="BP12736" i="26"/>
  <c r="BP12735" i="26"/>
  <c r="BP12730" i="26"/>
  <c r="BP12729" i="26"/>
  <c r="BP12728" i="26"/>
  <c r="BP12727" i="26"/>
  <c r="BP12722" i="26"/>
  <c r="BP12721" i="26"/>
  <c r="BP12720" i="26"/>
  <c r="BP12717" i="26"/>
  <c r="BP12716" i="26"/>
  <c r="BP12715" i="26"/>
  <c r="BP12714" i="26"/>
  <c r="BP12708" i="26"/>
  <c r="BP12707" i="26"/>
  <c r="BP12702" i="26"/>
  <c r="BP12701" i="26"/>
  <c r="BP12700" i="26"/>
  <c r="BP12699" i="26"/>
  <c r="BP12694" i="26"/>
  <c r="BP12693" i="26"/>
  <c r="BP12692" i="26"/>
  <c r="BP12688" i="26"/>
  <c r="BP12687" i="26"/>
  <c r="BP12686" i="26"/>
  <c r="BP12685" i="26"/>
  <c r="BP12684" i="26"/>
  <c r="BP12680" i="26"/>
  <c r="BP12679" i="26"/>
  <c r="BP12675" i="26"/>
  <c r="BP12674" i="26"/>
  <c r="BP12673" i="26"/>
  <c r="BP12672" i="26"/>
  <c r="BP12671" i="26"/>
  <c r="BP12666" i="26"/>
  <c r="BP12665" i="26"/>
  <c r="BP12664" i="26"/>
  <c r="BP12660" i="26"/>
  <c r="BP12659" i="26"/>
  <c r="BP12658" i="26"/>
  <c r="BP12657" i="26"/>
  <c r="BP12656" i="26"/>
  <c r="BP12654" i="26"/>
  <c r="BP12653" i="26"/>
  <c r="BP12652" i="26"/>
  <c r="BP12651" i="26"/>
  <c r="BP12650" i="26"/>
  <c r="BP12646" i="26"/>
  <c r="BP12645" i="26"/>
  <c r="BP12644" i="26"/>
  <c r="BP12643" i="26"/>
  <c r="BP12638" i="26"/>
  <c r="BP12637" i="26"/>
  <c r="BP12636" i="26"/>
  <c r="BP12632" i="26"/>
  <c r="BP12631" i="26"/>
  <c r="BP12630" i="26"/>
  <c r="BP12629" i="26"/>
  <c r="BP12624" i="26"/>
  <c r="BP12623" i="26"/>
  <c r="BP12622" i="26"/>
  <c r="BP12618" i="26"/>
  <c r="BP12617" i="26"/>
  <c r="BP12616" i="26"/>
  <c r="BP12614" i="26"/>
  <c r="BP12610" i="26"/>
  <c r="BP12609" i="26"/>
  <c r="BP12608" i="26"/>
  <c r="BP12604" i="26"/>
  <c r="BP12603" i="26"/>
  <c r="BP12602" i="26"/>
  <c r="BP12601" i="26"/>
  <c r="BP12596" i="26"/>
  <c r="BP12595" i="26"/>
  <c r="BP12594" i="26"/>
  <c r="BP12590" i="26"/>
  <c r="BP12589" i="26"/>
  <c r="BP12588" i="26"/>
  <c r="BP12587" i="26"/>
  <c r="BP12582" i="26"/>
  <c r="BP12581" i="26"/>
  <c r="BP12576" i="26"/>
  <c r="BP12575" i="26"/>
  <c r="BP12574" i="26"/>
  <c r="BP12573" i="26"/>
  <c r="BP12568" i="26"/>
  <c r="BP12567" i="26"/>
  <c r="BP12566" i="26"/>
  <c r="BP12562" i="26"/>
  <c r="BP12561" i="26"/>
  <c r="BP12560" i="26"/>
  <c r="BP12559" i="26"/>
  <c r="BP12554" i="26"/>
  <c r="BP12553" i="26"/>
  <c r="BP12552" i="26"/>
  <c r="BP12551" i="26"/>
  <c r="BP12548" i="26"/>
  <c r="BP12547" i="26"/>
  <c r="BP12546" i="26"/>
  <c r="BP12545" i="26"/>
  <c r="BP12544" i="26"/>
  <c r="BP12540" i="26"/>
  <c r="BP12539" i="26"/>
  <c r="BP12538" i="26"/>
  <c r="BP12534" i="26"/>
  <c r="BP12533" i="26"/>
  <c r="BP12532" i="26"/>
  <c r="BP12526" i="26"/>
  <c r="BP12525" i="26"/>
  <c r="BP12524" i="26"/>
  <c r="BP12520" i="26"/>
  <c r="BP12519" i="26"/>
  <c r="BP12518" i="26"/>
  <c r="BP12517" i="26"/>
  <c r="BP12512" i="26"/>
  <c r="BP12511" i="26"/>
  <c r="BP12510" i="26"/>
  <c r="BP12506" i="26"/>
  <c r="BP12505" i="26"/>
  <c r="BP12504" i="26"/>
  <c r="BP12503" i="26"/>
  <c r="BP12502" i="26"/>
  <c r="BP12498" i="26"/>
  <c r="BP12497" i="26"/>
  <c r="BP12496" i="26"/>
  <c r="BP12495" i="26"/>
  <c r="BP12492" i="26"/>
  <c r="BP12491" i="26"/>
  <c r="BP12490" i="26"/>
  <c r="BP12489" i="26"/>
  <c r="BP12488" i="26"/>
  <c r="BP12486" i="26"/>
  <c r="BP12485" i="26"/>
  <c r="BP12484" i="26"/>
  <c r="BP12483" i="26"/>
  <c r="BP12478" i="26"/>
  <c r="BP12477" i="26"/>
  <c r="BP12476" i="26"/>
  <c r="BP12475" i="26"/>
  <c r="BP12470" i="26"/>
  <c r="BP12469" i="26"/>
  <c r="BP12468" i="26"/>
  <c r="BP12464" i="26"/>
  <c r="BP12463" i="26"/>
  <c r="BP12462" i="26"/>
  <c r="BP12461" i="26"/>
  <c r="BP12456" i="26"/>
  <c r="BP12455" i="26"/>
  <c r="BP12454" i="26"/>
  <c r="BP12450" i="26"/>
  <c r="BP12449" i="26"/>
  <c r="BP12448" i="26"/>
  <c r="BP12447" i="26"/>
  <c r="BP12446" i="26"/>
  <c r="BP12442" i="26"/>
  <c r="BP12441" i="26"/>
  <c r="BP12440" i="26"/>
  <c r="BP12439" i="26"/>
  <c r="BP12436" i="26"/>
  <c r="BP12435" i="26"/>
  <c r="BP12434" i="26"/>
  <c r="BP12428" i="26"/>
  <c r="BP12427" i="26"/>
  <c r="BP12426" i="26"/>
  <c r="BP12422" i="26"/>
  <c r="BP12421" i="26"/>
  <c r="BP12420" i="26"/>
  <c r="BP12419" i="26"/>
  <c r="BP12414" i="26"/>
  <c r="BP12413" i="26"/>
  <c r="BP12412" i="26"/>
  <c r="BP12408" i="26"/>
  <c r="BP12407" i="26"/>
  <c r="BP12406" i="26"/>
  <c r="BP12405" i="26"/>
  <c r="BP12400" i="26"/>
  <c r="BP12399" i="26"/>
  <c r="BP12398" i="26"/>
  <c r="BP12394" i="26"/>
  <c r="BP12393" i="26"/>
  <c r="BP12392" i="26"/>
  <c r="BP12391" i="26"/>
  <c r="BP12390" i="26"/>
  <c r="BP12386" i="26"/>
  <c r="BP12385" i="26"/>
  <c r="BP12383" i="26"/>
  <c r="BP12381" i="26"/>
  <c r="BP12380" i="26"/>
  <c r="BP12379" i="26"/>
  <c r="BP12378" i="26"/>
  <c r="BP12377" i="26"/>
  <c r="BP12372" i="26"/>
  <c r="BP12371" i="26"/>
  <c r="BP12370" i="26"/>
  <c r="BP12366" i="26"/>
  <c r="BP12365" i="26"/>
  <c r="BP12364" i="26"/>
  <c r="BP12363" i="26"/>
  <c r="BP12358" i="26"/>
  <c r="BP12357" i="26"/>
  <c r="BP12356" i="26"/>
  <c r="BP12352" i="26"/>
  <c r="BP12351" i="26"/>
  <c r="BP12350" i="26"/>
  <c r="BP12349" i="26"/>
  <c r="BP12348" i="26"/>
  <c r="BP12344" i="26"/>
  <c r="BP12343" i="26"/>
  <c r="BP12342" i="26"/>
  <c r="BP12338" i="26"/>
  <c r="BP12337" i="26"/>
  <c r="BP12336" i="26"/>
  <c r="BP12330" i="26"/>
  <c r="BP12329" i="26"/>
  <c r="BP12328" i="26"/>
  <c r="BP12324" i="26"/>
  <c r="BP12323" i="26"/>
  <c r="BP12322" i="26"/>
  <c r="BP12321" i="26"/>
  <c r="BP12316" i="26"/>
  <c r="BP12315" i="26"/>
  <c r="BP12314" i="26"/>
  <c r="BP12310" i="26"/>
  <c r="BP12309" i="26"/>
  <c r="BP12308" i="26"/>
  <c r="BP12307" i="26"/>
  <c r="BP12302" i="26"/>
  <c r="BP12301" i="26"/>
  <c r="BP12300" i="26"/>
  <c r="BP12296" i="26"/>
  <c r="BP12295" i="26"/>
  <c r="BP12294" i="26"/>
  <c r="BP12293" i="26"/>
  <c r="BP12292" i="26"/>
  <c r="BP12288" i="26"/>
  <c r="BP12287" i="26"/>
  <c r="BP12285" i="26"/>
  <c r="BP12282" i="26"/>
  <c r="BP12281" i="26"/>
  <c r="BP12280" i="26"/>
  <c r="BP12279" i="26"/>
  <c r="BP12274" i="26"/>
  <c r="BP12273" i="26"/>
  <c r="BP12272" i="26"/>
  <c r="BP12268" i="26"/>
  <c r="BP12267" i="26"/>
  <c r="BP12266" i="26"/>
  <c r="BP12265" i="26"/>
  <c r="BP12260" i="26"/>
  <c r="BP12259" i="26"/>
  <c r="BP12258" i="26"/>
  <c r="BP12254" i="26"/>
  <c r="BP12253" i="26"/>
  <c r="BP12252" i="26"/>
  <c r="BP12251" i="26"/>
  <c r="BP12246" i="26"/>
  <c r="BP12245" i="26"/>
  <c r="BP12244" i="26"/>
  <c r="BP12240" i="26"/>
  <c r="BP12239" i="26"/>
  <c r="BP12238" i="26"/>
  <c r="BP12236" i="26"/>
  <c r="BP12232" i="26"/>
  <c r="BP12231" i="26"/>
  <c r="BP12230" i="26"/>
  <c r="BP12226" i="26"/>
  <c r="BP12225" i="26"/>
  <c r="BP12224" i="26"/>
  <c r="BP12223" i="26"/>
  <c r="BP12218" i="26"/>
  <c r="BP12217" i="26"/>
  <c r="BP12216" i="26"/>
  <c r="BP12213" i="26"/>
  <c r="BP12212" i="26"/>
  <c r="BP12211" i="26"/>
  <c r="BP12210" i="26"/>
  <c r="BP12209" i="26"/>
  <c r="BP12208" i="26"/>
  <c r="BP12204" i="26"/>
  <c r="BP12203" i="26"/>
  <c r="BP12202" i="26"/>
  <c r="BP12198" i="26"/>
  <c r="BP12197" i="26"/>
  <c r="BP12196" i="26"/>
  <c r="BP12195" i="26"/>
  <c r="BP12194" i="26"/>
  <c r="BP12190" i="26"/>
  <c r="BP12189" i="26"/>
  <c r="BP12184" i="26"/>
  <c r="BP12183" i="26"/>
  <c r="BP12182" i="26"/>
  <c r="BP12181" i="26"/>
  <c r="BP12176" i="26"/>
  <c r="BP12175" i="26"/>
  <c r="BP12174" i="26"/>
  <c r="BP12170" i="26"/>
  <c r="BP12169" i="26"/>
  <c r="BP12168" i="26"/>
  <c r="BP12167" i="26"/>
  <c r="BP12162" i="26"/>
  <c r="BP12161" i="26"/>
  <c r="BP12160" i="26"/>
  <c r="BP12156" i="26"/>
  <c r="BP12155" i="26"/>
  <c r="BP12154" i="26"/>
  <c r="BP12153" i="26"/>
  <c r="BP12148" i="26"/>
  <c r="BP12147" i="26"/>
  <c r="BP12146" i="26"/>
  <c r="BP12142" i="26"/>
  <c r="BP12141" i="26"/>
  <c r="BP12140" i="26"/>
  <c r="BP12138" i="26"/>
  <c r="BP12134" i="26"/>
  <c r="BP12133" i="26"/>
  <c r="BP12132" i="26"/>
  <c r="BP12128" i="26"/>
  <c r="BP12127" i="26"/>
  <c r="BP12126" i="26"/>
  <c r="BP12125" i="26"/>
  <c r="BP12120" i="26"/>
  <c r="BP12119" i="26"/>
  <c r="BP12114" i="26"/>
  <c r="BP12113" i="26"/>
  <c r="BP12112" i="26"/>
  <c r="BP12111" i="26"/>
  <c r="BP12110" i="26"/>
  <c r="BP12106" i="26"/>
  <c r="BP12105" i="26"/>
  <c r="BP12104" i="26"/>
  <c r="BP12100" i="26"/>
  <c r="BP12099" i="26"/>
  <c r="BP12098" i="26"/>
  <c r="BP12097" i="26"/>
  <c r="BP12096" i="26"/>
  <c r="BP12092" i="26"/>
  <c r="BP12091" i="26"/>
  <c r="BP12090" i="26"/>
  <c r="BP12089" i="26"/>
  <c r="BP12086" i="26"/>
  <c r="BP12085" i="26"/>
  <c r="BP12084" i="26"/>
  <c r="BP12083" i="26"/>
  <c r="BP12078" i="26"/>
  <c r="BP12077" i="26"/>
  <c r="BP12076" i="26"/>
  <c r="BP12072" i="26"/>
  <c r="BP12071" i="26"/>
  <c r="BP12070" i="26"/>
  <c r="BP12069" i="26"/>
  <c r="BP12064" i="26"/>
  <c r="BP12063" i="26"/>
  <c r="BP12062" i="26"/>
  <c r="BP12058" i="26"/>
  <c r="BP12057" i="26"/>
  <c r="BP12056" i="26"/>
  <c r="BP12054" i="26"/>
  <c r="BP12050" i="26"/>
  <c r="BP12049" i="26"/>
  <c r="BP12044" i="26"/>
  <c r="BP12043" i="26"/>
  <c r="BP12042" i="26"/>
  <c r="BP12041" i="26"/>
  <c r="BP12039" i="26"/>
  <c r="BP12036" i="26"/>
  <c r="BP12035" i="26"/>
  <c r="BP12030" i="26"/>
  <c r="BP12029" i="26"/>
  <c r="BP12028" i="26"/>
  <c r="BP12026" i="26"/>
  <c r="BP12020" i="26"/>
  <c r="BP12021" i="26"/>
  <c r="BP12022" i="26"/>
  <c r="BR12003" i="26"/>
  <c r="AN10772" i="26"/>
  <c r="AN10771" i="26"/>
  <c r="AN10770" i="26"/>
  <c r="AN10769" i="26"/>
  <c r="AN10768" i="26"/>
  <c r="AN10767" i="26"/>
  <c r="AN10766" i="26"/>
  <c r="AN10765" i="26"/>
  <c r="AN10764" i="26"/>
  <c r="AN10763" i="26"/>
  <c r="AN10762" i="26"/>
  <c r="AN10761" i="26"/>
  <c r="AN10760" i="26"/>
  <c r="AN10759" i="26"/>
  <c r="AN10758" i="26"/>
  <c r="AN10757" i="26"/>
  <c r="AN10756" i="26"/>
  <c r="AN10755" i="26"/>
  <c r="AN10754" i="26"/>
  <c r="AN10753" i="26"/>
  <c r="AN10752" i="26"/>
  <c r="AN10751" i="26"/>
  <c r="AN10750" i="26"/>
  <c r="AN10749" i="26"/>
  <c r="AN10748" i="26"/>
  <c r="AN10747" i="26"/>
  <c r="AN10746" i="26"/>
  <c r="AN10745" i="26"/>
  <c r="AN10744" i="26"/>
  <c r="AN10743" i="26"/>
  <c r="AN10742" i="26"/>
  <c r="AN10741" i="26"/>
  <c r="AN10740" i="26"/>
  <c r="AN10739" i="26"/>
  <c r="AN10738" i="26"/>
  <c r="AN10737" i="26"/>
  <c r="AN10736" i="26"/>
  <c r="AN10735" i="26"/>
  <c r="AN10734" i="26"/>
  <c r="AN10733" i="26"/>
  <c r="AN10732" i="26"/>
  <c r="AN10731" i="26"/>
  <c r="AN10730" i="26"/>
  <c r="AN10729" i="26"/>
  <c r="AN10728" i="26"/>
  <c r="AN10727" i="26"/>
  <c r="AN10726" i="26"/>
  <c r="AN10725" i="26"/>
  <c r="AN10724" i="26"/>
  <c r="AN10723" i="26"/>
  <c r="AN10722" i="26"/>
  <c r="AN10721" i="26"/>
  <c r="AN10720" i="26"/>
  <c r="AN10719" i="26"/>
  <c r="AN10718" i="26"/>
  <c r="AN10717" i="26"/>
  <c r="AN10716" i="26"/>
  <c r="AN10715" i="26"/>
  <c r="AN10714" i="26"/>
  <c r="AN10713" i="26"/>
  <c r="AN10712" i="26"/>
  <c r="AN10711" i="26"/>
  <c r="AN10710" i="26"/>
  <c r="AN10709" i="26"/>
  <c r="AN10708" i="26"/>
  <c r="AN10707" i="26"/>
  <c r="AN10706" i="26"/>
  <c r="AN10705" i="26"/>
  <c r="AN10704" i="26"/>
  <c r="AN10703" i="26"/>
  <c r="AN10702" i="26"/>
  <c r="AN10701" i="26"/>
  <c r="AN10700" i="26"/>
  <c r="AN10699" i="26"/>
  <c r="AN10698" i="26"/>
  <c r="AN10697" i="26"/>
  <c r="AN10696" i="26"/>
  <c r="AN10695" i="26"/>
  <c r="AN10694" i="26"/>
  <c r="AN10693" i="26"/>
  <c r="AN10692" i="26"/>
  <c r="AN10691" i="26"/>
  <c r="AN10690" i="26"/>
  <c r="AN10689" i="26"/>
  <c r="AN10688" i="26"/>
  <c r="AN10687" i="26"/>
  <c r="AN10686" i="26"/>
  <c r="AN10685" i="26"/>
  <c r="AN10684" i="26"/>
  <c r="AN10683" i="26"/>
  <c r="AN10682" i="26"/>
  <c r="AN10681" i="26"/>
  <c r="AN10680" i="26"/>
  <c r="AN10679" i="26"/>
  <c r="AN10678" i="26"/>
  <c r="AN10677" i="26"/>
  <c r="AN10676" i="26"/>
  <c r="AN10675" i="26"/>
  <c r="AN10674" i="26"/>
  <c r="AN10673" i="26"/>
  <c r="AN10672" i="26"/>
  <c r="AN10671" i="26"/>
  <c r="AN10670" i="26"/>
  <c r="AN10669" i="26"/>
  <c r="AN10668" i="26"/>
  <c r="AN10667" i="26"/>
  <c r="AN10666" i="26"/>
  <c r="AN10665" i="26"/>
  <c r="AN10664" i="26"/>
  <c r="AN10663" i="26"/>
  <c r="AN10662" i="26"/>
  <c r="AN10661" i="26"/>
  <c r="AN10660" i="26"/>
  <c r="AN10659" i="26"/>
  <c r="AN10658" i="26"/>
  <c r="AN10657" i="26"/>
  <c r="AN10656" i="26"/>
  <c r="AN10655" i="26"/>
  <c r="AN10654" i="26"/>
  <c r="AN10653" i="26"/>
  <c r="AN10652" i="26"/>
  <c r="AN10651" i="26"/>
  <c r="AN10650" i="26"/>
  <c r="AN10649" i="26"/>
  <c r="AN10648" i="26"/>
  <c r="AN10647" i="26"/>
  <c r="AN10646" i="26"/>
  <c r="AN10645" i="26"/>
  <c r="AN10644" i="26"/>
  <c r="AN10643" i="26"/>
  <c r="AN10642" i="26"/>
  <c r="AN10641" i="26"/>
  <c r="AN10640" i="26"/>
  <c r="AN10639" i="26"/>
  <c r="AN10638" i="26"/>
  <c r="AN10637" i="26"/>
  <c r="AN10636" i="26"/>
  <c r="AN10635" i="26"/>
  <c r="AN10634" i="26"/>
  <c r="AN10633" i="26"/>
  <c r="AN10632" i="26"/>
  <c r="AN10631" i="26"/>
  <c r="AN10630" i="26"/>
  <c r="AN10629" i="26"/>
  <c r="AN10628" i="26"/>
  <c r="AN10627" i="26"/>
  <c r="AN10626" i="26"/>
  <c r="AN10625" i="26"/>
  <c r="AN10624" i="26"/>
  <c r="DB26025" i="26"/>
  <c r="DB26026" i="26" s="1"/>
  <c r="DB26027" i="26" s="1"/>
  <c r="DB26028" i="26" s="1"/>
  <c r="DB26029" i="26" s="1"/>
  <c r="DB26030" i="26" s="1"/>
  <c r="DB26031" i="26" s="1"/>
  <c r="DB26032" i="26" s="1"/>
  <c r="DB26033" i="26" s="1"/>
  <c r="DB26034" i="26" s="1"/>
  <c r="S1128" i="26"/>
  <c r="S1127" i="26"/>
  <c r="S1126" i="26"/>
  <c r="S1125" i="26"/>
  <c r="S1122" i="26"/>
  <c r="DK26901" i="26"/>
  <c r="DK26900" i="26"/>
  <c r="DK26899" i="26"/>
  <c r="DK26898" i="26"/>
  <c r="DK26897" i="26"/>
  <c r="DK26896" i="26"/>
  <c r="DK26895" i="26"/>
  <c r="DK26894" i="26"/>
  <c r="DK26893" i="26"/>
  <c r="DK26892" i="26"/>
  <c r="DK26891" i="26"/>
  <c r="DK26889" i="26"/>
  <c r="DK26888" i="26"/>
  <c r="DK26887" i="26"/>
  <c r="DK26886" i="26"/>
  <c r="DK26885" i="26"/>
  <c r="DK26884" i="26"/>
  <c r="DK26883" i="26"/>
  <c r="DK26882" i="26"/>
  <c r="DK26881" i="26"/>
  <c r="DK26880" i="26"/>
  <c r="DK26879" i="26"/>
  <c r="DK26878" i="26"/>
  <c r="DK26877" i="26"/>
  <c r="DK26876" i="26"/>
  <c r="DK26875" i="26"/>
  <c r="DK26874" i="26"/>
  <c r="DK26873" i="26"/>
  <c r="DK26872" i="26"/>
  <c r="DK26871" i="26"/>
  <c r="DK26870" i="26"/>
  <c r="DK26869" i="26"/>
  <c r="DK26868" i="26"/>
  <c r="DK26867" i="26"/>
  <c r="DK26866" i="26"/>
  <c r="DK26865" i="26"/>
  <c r="DK26864" i="26"/>
  <c r="DK26863" i="26"/>
  <c r="DK26862" i="26"/>
  <c r="DK26861" i="26"/>
  <c r="DK26860" i="26"/>
  <c r="DK26859" i="26"/>
  <c r="DK26858" i="26"/>
  <c r="DK26857" i="26"/>
  <c r="DK26856" i="26"/>
  <c r="DK26855" i="26"/>
  <c r="DK26854" i="26"/>
  <c r="DK26853" i="26"/>
  <c r="DK26852" i="26"/>
  <c r="DK26851" i="26"/>
  <c r="DK26850" i="26"/>
  <c r="DK26849" i="26"/>
  <c r="DK26848" i="26"/>
  <c r="DK26847" i="26"/>
  <c r="DK26846" i="26"/>
  <c r="DK26845" i="26"/>
  <c r="DK26844" i="26"/>
  <c r="DK26843" i="26"/>
  <c r="DK26842" i="26"/>
  <c r="DK26841" i="26"/>
  <c r="DK26840" i="26"/>
  <c r="DK26839" i="26"/>
  <c r="DK26838" i="26"/>
  <c r="DK26837" i="26"/>
  <c r="DK26836" i="26"/>
  <c r="DK26835" i="26"/>
  <c r="DK26834" i="26"/>
  <c r="DK26833" i="26"/>
  <c r="DK26832" i="26"/>
  <c r="DK26831" i="26"/>
  <c r="DK26830" i="26"/>
  <c r="DK26829" i="26"/>
  <c r="DK26828" i="26"/>
  <c r="DK26827" i="26"/>
  <c r="DK26826" i="26"/>
  <c r="DK26825" i="26"/>
  <c r="DK26824" i="26"/>
  <c r="DK26823" i="26"/>
  <c r="DK26822" i="26"/>
  <c r="DK26821" i="26"/>
  <c r="DK26820" i="26"/>
  <c r="DK26819" i="26"/>
  <c r="DK26818" i="26"/>
  <c r="DK26817" i="26"/>
  <c r="DK26816" i="26"/>
  <c r="DK26815" i="26"/>
  <c r="DK26814" i="26"/>
  <c r="DK26813" i="26"/>
  <c r="DK26812" i="26"/>
  <c r="DK26811" i="26"/>
  <c r="DK26810" i="26"/>
  <c r="DK26809" i="26"/>
  <c r="DK26808" i="26"/>
  <c r="DK26807" i="26"/>
  <c r="DK26806" i="26"/>
  <c r="DK26805" i="26"/>
  <c r="DK26804" i="26"/>
  <c r="DK26803" i="26"/>
  <c r="DK26802" i="26"/>
  <c r="DK26801" i="26"/>
  <c r="DK26800" i="26"/>
  <c r="DK26799" i="26"/>
  <c r="DK26798" i="26"/>
  <c r="DK26797" i="26"/>
  <c r="DK26796" i="26"/>
  <c r="DK26795" i="26"/>
  <c r="DK26794" i="26"/>
  <c r="DK26793" i="26"/>
  <c r="DK26792" i="26"/>
  <c r="DK26791" i="26"/>
  <c r="DK26790" i="26"/>
  <c r="DK26789" i="26"/>
  <c r="DK26788" i="26"/>
  <c r="DK26787" i="26"/>
  <c r="DK26786" i="26"/>
  <c r="DK26785" i="26"/>
  <c r="DK26784" i="26"/>
  <c r="DK26783" i="26"/>
  <c r="DK26782" i="26"/>
  <c r="DK26781" i="26"/>
  <c r="DK26780" i="26"/>
  <c r="DK26779" i="26"/>
  <c r="DK26778" i="26"/>
  <c r="DK26777" i="26"/>
  <c r="DK26776" i="26"/>
  <c r="DK26775" i="26"/>
  <c r="DK26774" i="26"/>
  <c r="DK26773" i="26"/>
  <c r="DK26772" i="26"/>
  <c r="DK26771" i="26"/>
  <c r="DK26770" i="26"/>
  <c r="DK26769" i="26"/>
  <c r="DK26768" i="26"/>
  <c r="DK26767" i="26"/>
  <c r="DK26766" i="26"/>
  <c r="DK26765" i="26"/>
  <c r="DK26764" i="26"/>
  <c r="DK26763" i="26"/>
  <c r="DK26762" i="26"/>
  <c r="DK26761" i="26"/>
  <c r="DK26760" i="26"/>
  <c r="DK26759" i="26"/>
  <c r="DK26758" i="26"/>
  <c r="DK26757" i="26"/>
  <c r="DK26756" i="26"/>
  <c r="DK26755" i="26"/>
  <c r="DK26754" i="26"/>
  <c r="DK26753" i="26"/>
  <c r="DK26752" i="26"/>
  <c r="DK26751" i="26"/>
  <c r="DK26750" i="26"/>
  <c r="DK26749" i="26"/>
  <c r="DK26748" i="26"/>
  <c r="DK26747" i="26"/>
  <c r="DK26746" i="26"/>
  <c r="DK26745" i="26"/>
  <c r="DK26744" i="26"/>
  <c r="DK26743" i="26"/>
  <c r="DK26742" i="26"/>
  <c r="DK26741" i="26"/>
  <c r="DK26740" i="26"/>
  <c r="DK26739" i="26"/>
  <c r="DK26738" i="26"/>
  <c r="DK26737" i="26"/>
  <c r="DK26736" i="26"/>
  <c r="DK26735" i="26"/>
  <c r="DK26734" i="26"/>
  <c r="DK26733" i="26"/>
  <c r="DK26732" i="26"/>
  <c r="DK26731" i="26"/>
  <c r="DK26730" i="26"/>
  <c r="DK26729" i="26"/>
  <c r="DK26728" i="26"/>
  <c r="DK26727" i="26"/>
  <c r="DK26726" i="26"/>
  <c r="DK26725" i="26"/>
  <c r="DK26724" i="26"/>
  <c r="DK26723" i="26"/>
  <c r="DK26722" i="26"/>
  <c r="DK26721" i="26"/>
  <c r="DK26720" i="26"/>
  <c r="DK26719" i="26"/>
  <c r="DK26718" i="26"/>
  <c r="DK26717" i="26"/>
  <c r="DK26716" i="26"/>
  <c r="DK26715" i="26"/>
  <c r="DK26714" i="26"/>
  <c r="DK26713" i="26"/>
  <c r="DK26712" i="26"/>
  <c r="DK26711" i="26"/>
  <c r="DK26710" i="26"/>
  <c r="DK26709" i="26"/>
  <c r="DK26708" i="26"/>
  <c r="DK26707" i="26"/>
  <c r="DK26706" i="26"/>
  <c r="DK26705" i="26"/>
  <c r="DK26704" i="26"/>
  <c r="DK26703" i="26"/>
  <c r="DK26702" i="26"/>
  <c r="DK26701" i="26"/>
  <c r="DK26700" i="26"/>
  <c r="DK26699" i="26"/>
  <c r="DK26698" i="26"/>
  <c r="DK26697" i="26"/>
  <c r="DK26696" i="26"/>
  <c r="DK26695" i="26"/>
  <c r="DK26694" i="26"/>
  <c r="DK26693" i="26"/>
  <c r="DK26692" i="26"/>
  <c r="DK26691" i="26"/>
  <c r="DK26690" i="26"/>
  <c r="DK26689" i="26"/>
  <c r="DK26688" i="26"/>
  <c r="DK26687" i="26"/>
  <c r="DK26686" i="26"/>
  <c r="DK26685" i="26"/>
  <c r="DK26684" i="26"/>
  <c r="DK26683" i="26"/>
  <c r="DK26682" i="26"/>
  <c r="DK26681" i="26"/>
  <c r="DK26680" i="26"/>
  <c r="DK26679" i="26"/>
  <c r="DK26678" i="26"/>
  <c r="DK26677" i="26"/>
  <c r="DK26676" i="26"/>
  <c r="DK26675" i="26"/>
  <c r="DK26674" i="26"/>
  <c r="DK26673" i="26"/>
  <c r="DK26672" i="26"/>
  <c r="DK26671" i="26"/>
  <c r="DK26670" i="26"/>
  <c r="DK26669" i="26"/>
  <c r="DK26668" i="26"/>
  <c r="DK26667" i="26"/>
  <c r="DK26666" i="26"/>
  <c r="DK26665" i="26"/>
  <c r="DK26664" i="26"/>
  <c r="DK26663" i="26"/>
  <c r="DK26662" i="26"/>
  <c r="DK26661" i="26"/>
  <c r="DK26660" i="26"/>
  <c r="DK26659" i="26"/>
  <c r="DK26658" i="26"/>
  <c r="DK26657" i="26"/>
  <c r="DK26656" i="26"/>
  <c r="DK26655" i="26"/>
  <c r="DK26654" i="26"/>
  <c r="DK26653" i="26"/>
  <c r="DK26652" i="26"/>
  <c r="DK26651" i="26"/>
  <c r="DK26650" i="26"/>
  <c r="DK26649" i="26"/>
  <c r="DK26648" i="26"/>
  <c r="DK26647" i="26"/>
  <c r="DK26646" i="26"/>
  <c r="DK26645" i="26"/>
  <c r="DK26644" i="26"/>
  <c r="DK26643" i="26"/>
  <c r="DK26642" i="26"/>
  <c r="DK26641" i="26"/>
  <c r="DK26640" i="26"/>
  <c r="DK26639" i="26"/>
  <c r="DK26638" i="26"/>
  <c r="DK26637" i="26"/>
  <c r="DK26636" i="26"/>
  <c r="DK26635" i="26"/>
  <c r="DK26634" i="26"/>
  <c r="DK26633" i="26"/>
  <c r="DK26632" i="26"/>
  <c r="DK26631" i="26"/>
  <c r="DK26630" i="26"/>
  <c r="DK26629" i="26"/>
  <c r="DK26628" i="26"/>
  <c r="DK26627" i="26"/>
  <c r="DK26626" i="26"/>
  <c r="DK26625" i="26"/>
  <c r="DK26624" i="26"/>
  <c r="DK26623" i="26"/>
  <c r="DK26622" i="26"/>
  <c r="DK26621" i="26"/>
  <c r="DK26620" i="26"/>
  <c r="DK26619" i="26"/>
  <c r="DK26618" i="26"/>
  <c r="DK26617" i="26"/>
  <c r="DK26616" i="26"/>
  <c r="DK26615" i="26"/>
  <c r="DK26614" i="26"/>
  <c r="DK26613" i="26"/>
  <c r="DK26612" i="26"/>
  <c r="DK26611" i="26"/>
  <c r="DK26610" i="26"/>
  <c r="DK26609" i="26"/>
  <c r="DK26608" i="26"/>
  <c r="DK26607" i="26"/>
  <c r="DK26606" i="26"/>
  <c r="DK26605" i="26"/>
  <c r="DK26604" i="26"/>
  <c r="DK26603" i="26"/>
  <c r="DK26602" i="26"/>
  <c r="DK26601" i="26"/>
  <c r="DK26600" i="26"/>
  <c r="DK26599" i="26"/>
  <c r="DK26598" i="26"/>
  <c r="DK26597" i="26"/>
  <c r="DK26596" i="26"/>
  <c r="DK26595" i="26"/>
  <c r="DK26594" i="26"/>
  <c r="DK26593" i="26"/>
  <c r="DK26592" i="26"/>
  <c r="DK26591" i="26"/>
  <c r="DK26590" i="26"/>
  <c r="DK26589" i="26"/>
  <c r="DK26588" i="26"/>
  <c r="DK26587" i="26"/>
  <c r="DK26586" i="26"/>
  <c r="DK26585" i="26"/>
  <c r="DK26584" i="26"/>
  <c r="DK26583" i="26"/>
  <c r="DK26582" i="26"/>
  <c r="DK26581" i="26"/>
  <c r="DK26580" i="26"/>
  <c r="DK26579" i="26"/>
  <c r="DK26578" i="26"/>
  <c r="DK26577" i="26"/>
  <c r="DK26576" i="26"/>
  <c r="DK26575" i="26"/>
  <c r="DK26574" i="26"/>
  <c r="DK26573" i="26"/>
  <c r="DK26572" i="26"/>
  <c r="DK26571" i="26"/>
  <c r="DK26570" i="26"/>
  <c r="DK26569" i="26"/>
  <c r="DK26568" i="26"/>
  <c r="DK26567" i="26"/>
  <c r="DK26566" i="26"/>
  <c r="DK26565" i="26"/>
  <c r="DK26564" i="26"/>
  <c r="DK26563" i="26"/>
  <c r="DK26562" i="26"/>
  <c r="DK26561" i="26"/>
  <c r="DK26560" i="26"/>
  <c r="DK26559" i="26"/>
  <c r="DK26558" i="26"/>
  <c r="DK26557" i="26"/>
  <c r="DK26556" i="26"/>
  <c r="DK26555" i="26"/>
  <c r="DK26554" i="26"/>
  <c r="DK26553" i="26"/>
  <c r="DK26552" i="26"/>
  <c r="DK26551" i="26"/>
  <c r="DK26550" i="26"/>
  <c r="DK26549" i="26"/>
  <c r="DK26548" i="26"/>
  <c r="DK26547" i="26"/>
  <c r="DK26546" i="26"/>
  <c r="DK26545" i="26"/>
  <c r="DK26544" i="26"/>
  <c r="DK26543" i="26"/>
  <c r="DK26542" i="26"/>
  <c r="DK26541" i="26"/>
  <c r="DK26540" i="26"/>
  <c r="DK26539" i="26"/>
  <c r="DK26538" i="26"/>
  <c r="DK26537" i="26"/>
  <c r="DK26536" i="26"/>
  <c r="DK26535" i="26"/>
  <c r="DK26534" i="26"/>
  <c r="DK26533" i="26"/>
  <c r="DK26532" i="26"/>
  <c r="DK26531" i="26"/>
  <c r="DK26530" i="26"/>
  <c r="DK26529" i="26"/>
  <c r="DK26528" i="26"/>
  <c r="DK26527" i="26"/>
  <c r="DK26526" i="26"/>
  <c r="DK26525" i="26"/>
  <c r="DK26524" i="26"/>
  <c r="DK26523" i="26"/>
  <c r="DK26522" i="26"/>
  <c r="DK26521" i="26"/>
  <c r="DK26520" i="26"/>
  <c r="DK26519" i="26"/>
  <c r="DK26518" i="26"/>
  <c r="DK26517" i="26"/>
  <c r="DK26516" i="26"/>
  <c r="DK26515" i="26"/>
  <c r="DK26514" i="26"/>
  <c r="DK26513" i="26"/>
  <c r="DK26512" i="26"/>
  <c r="DK26511" i="26"/>
  <c r="DK26510" i="26"/>
  <c r="DK26509" i="26"/>
  <c r="DK26508" i="26"/>
  <c r="DK26507" i="26"/>
  <c r="DK26506" i="26"/>
  <c r="DK26505" i="26"/>
  <c r="DK26504" i="26"/>
  <c r="DK26503" i="26"/>
  <c r="DK26502" i="26"/>
  <c r="DK26501" i="26"/>
  <c r="DK26500" i="26"/>
  <c r="DK26499" i="26"/>
  <c r="DK26498" i="26"/>
  <c r="DK26497" i="26"/>
  <c r="DK26496" i="26"/>
  <c r="DK26495" i="26"/>
  <c r="DK26494" i="26"/>
  <c r="DK26493" i="26"/>
  <c r="DK26492" i="26"/>
  <c r="DK26491" i="26"/>
  <c r="DK26490" i="26"/>
  <c r="DK26489" i="26"/>
  <c r="DK26488" i="26"/>
  <c r="DK26487" i="26"/>
  <c r="DK26486" i="26"/>
  <c r="DK26485" i="26"/>
  <c r="DK26484" i="26"/>
  <c r="DK26483" i="26"/>
  <c r="DK26482" i="26"/>
  <c r="DK26481" i="26"/>
  <c r="DK26480" i="26"/>
  <c r="DK26479" i="26"/>
  <c r="DK26478" i="26"/>
  <c r="DK26477" i="26"/>
  <c r="DK26476" i="26"/>
  <c r="DK26475" i="26"/>
  <c r="DK26474" i="26"/>
  <c r="DK26473" i="26"/>
  <c r="DK26472" i="26"/>
  <c r="DK26471" i="26"/>
  <c r="DK26470" i="26"/>
  <c r="DK26469" i="26"/>
  <c r="DK26468" i="26"/>
  <c r="DK26467" i="26"/>
  <c r="DK26466" i="26"/>
  <c r="DK26465" i="26"/>
  <c r="DK26464" i="26"/>
  <c r="DK26463" i="26"/>
  <c r="DK26462" i="26"/>
  <c r="DK26461" i="26"/>
  <c r="DK26460" i="26"/>
  <c r="DK26459" i="26"/>
  <c r="DK26458" i="26"/>
  <c r="DK26457" i="26"/>
  <c r="DK26456" i="26"/>
  <c r="DK26455" i="26"/>
  <c r="DK26454" i="26"/>
  <c r="DK26453" i="26"/>
  <c r="DK26452" i="26"/>
  <c r="DK26451" i="26"/>
  <c r="DK26450" i="26"/>
  <c r="DK26449" i="26"/>
  <c r="DK26448" i="26"/>
  <c r="DK26447" i="26"/>
  <c r="DK26446" i="26"/>
  <c r="DK26445" i="26"/>
  <c r="DK26444" i="26"/>
  <c r="DK26443" i="26"/>
  <c r="DK26442" i="26"/>
  <c r="DK26441" i="26"/>
  <c r="DK26440" i="26"/>
  <c r="DK26439" i="26"/>
  <c r="DK26438" i="26"/>
  <c r="DK26437" i="26"/>
  <c r="DK26436" i="26"/>
  <c r="DK26435" i="26"/>
  <c r="DK26434" i="26"/>
  <c r="DK26433" i="26"/>
  <c r="DK26432" i="26"/>
  <c r="DK26431" i="26"/>
  <c r="DK26430" i="26"/>
  <c r="DK26429" i="26"/>
  <c r="DK26428" i="26"/>
  <c r="DK26427" i="26"/>
  <c r="DK26426" i="26"/>
  <c r="DK26425" i="26"/>
  <c r="DK26424" i="26"/>
  <c r="DK26423" i="26"/>
  <c r="DK26422" i="26"/>
  <c r="DK26421" i="26"/>
  <c r="DK26420" i="26"/>
  <c r="DK26419" i="26"/>
  <c r="DK26418" i="26"/>
  <c r="DK26417" i="26"/>
  <c r="DK26416" i="26"/>
  <c r="DK26415" i="26"/>
  <c r="DK26414" i="26"/>
  <c r="DK26413" i="26"/>
  <c r="DK26412" i="26"/>
  <c r="DK26411" i="26"/>
  <c r="DK26410" i="26"/>
  <c r="DK26409" i="26"/>
  <c r="DK26408" i="26"/>
  <c r="DK26407" i="26"/>
  <c r="DK26406" i="26"/>
  <c r="DK26405" i="26"/>
  <c r="DK26404" i="26"/>
  <c r="DK26403" i="26"/>
  <c r="DK26402" i="26"/>
  <c r="DK26401" i="26"/>
  <c r="DK26400" i="26"/>
  <c r="DK26399" i="26"/>
  <c r="DK26398" i="26"/>
  <c r="DK26397" i="26"/>
  <c r="DK26396" i="26"/>
  <c r="DK26395" i="26"/>
  <c r="DK26394" i="26"/>
  <c r="DK26393" i="26"/>
  <c r="DK26392" i="26"/>
  <c r="DK26391" i="26"/>
  <c r="DK26390" i="26"/>
  <c r="DK26389" i="26"/>
  <c r="DK26388" i="26"/>
  <c r="DK26387" i="26"/>
  <c r="DK26386" i="26"/>
  <c r="DK26385" i="26"/>
  <c r="DK26384" i="26"/>
  <c r="DK26383" i="26"/>
  <c r="DK26382" i="26"/>
  <c r="DK26381" i="26"/>
  <c r="DK26380" i="26"/>
  <c r="DK26379" i="26"/>
  <c r="DK26378" i="26"/>
  <c r="DK26377" i="26"/>
  <c r="DK26376" i="26"/>
  <c r="DK26375" i="26"/>
  <c r="DK26374" i="26"/>
  <c r="DK26373" i="26"/>
  <c r="DK26372" i="26"/>
  <c r="DK26371" i="26"/>
  <c r="DK26370" i="26"/>
  <c r="DK26369" i="26"/>
  <c r="DK26368" i="26"/>
  <c r="DK26367" i="26"/>
  <c r="DK26366" i="26"/>
  <c r="DK26365" i="26"/>
  <c r="DK26364" i="26"/>
  <c r="DK26363" i="26"/>
  <c r="DK26362" i="26"/>
  <c r="DK26361" i="26"/>
  <c r="DK26360" i="26"/>
  <c r="DK26359" i="26"/>
  <c r="DK26358" i="26"/>
  <c r="DK26357" i="26"/>
  <c r="DK26356" i="26"/>
  <c r="DK26355" i="26"/>
  <c r="DK26354" i="26"/>
  <c r="DK26353" i="26"/>
  <c r="DK26352" i="26"/>
  <c r="DK26351" i="26"/>
  <c r="DK26350" i="26"/>
  <c r="DK26349" i="26"/>
  <c r="DK26348" i="26"/>
  <c r="DK26347" i="26"/>
  <c r="DK26346" i="26"/>
  <c r="DK26345" i="26"/>
  <c r="DK26344" i="26"/>
  <c r="DK26343" i="26"/>
  <c r="DK26342" i="26"/>
  <c r="DK26341" i="26"/>
  <c r="DK26340" i="26"/>
  <c r="DK26339" i="26"/>
  <c r="DK26338" i="26"/>
  <c r="DK26337" i="26"/>
  <c r="DK26336" i="26"/>
  <c r="DK26335" i="26"/>
  <c r="DK26334" i="26"/>
  <c r="DK26333" i="26"/>
  <c r="DK26332" i="26"/>
  <c r="DK26331" i="26"/>
  <c r="DK26330" i="26"/>
  <c r="DK26329" i="26"/>
  <c r="DK26328" i="26"/>
  <c r="DK26327" i="26"/>
  <c r="DK26326" i="26"/>
  <c r="DK26325" i="26"/>
  <c r="DK26324" i="26"/>
  <c r="DK26323" i="26"/>
  <c r="DK26322" i="26"/>
  <c r="DK26321" i="26"/>
  <c r="DK26320" i="26"/>
  <c r="DK26319" i="26"/>
  <c r="DK26318" i="26"/>
  <c r="DK26317" i="26"/>
  <c r="DK26316" i="26"/>
  <c r="DK26315" i="26"/>
  <c r="DK26314" i="26"/>
  <c r="DK26313" i="26"/>
  <c r="DK26312" i="26"/>
  <c r="DK26311" i="26"/>
  <c r="DK26310" i="26"/>
  <c r="DK26309" i="26"/>
  <c r="DK26308" i="26"/>
  <c r="DK26307" i="26"/>
  <c r="DK26306" i="26"/>
  <c r="DK26305" i="26"/>
  <c r="DK26304" i="26"/>
  <c r="DK26303" i="26"/>
  <c r="DK26302" i="26"/>
  <c r="DK26301" i="26"/>
  <c r="DK26300" i="26"/>
  <c r="DK26299" i="26"/>
  <c r="DK26298" i="26"/>
  <c r="DK26297" i="26"/>
  <c r="DK26296" i="26"/>
  <c r="DK26295" i="26"/>
  <c r="DK26294" i="26"/>
  <c r="DK26293" i="26"/>
  <c r="DK26292" i="26"/>
  <c r="DK26291" i="26"/>
  <c r="DK26290" i="26"/>
  <c r="DK26289" i="26"/>
  <c r="DK26288" i="26"/>
  <c r="DK26287" i="26"/>
  <c r="DK26286" i="26"/>
  <c r="DK26285" i="26"/>
  <c r="DK26284" i="26"/>
  <c r="DK26283" i="26"/>
  <c r="DK26282" i="26"/>
  <c r="DK26281" i="26"/>
  <c r="DK26280" i="26"/>
  <c r="DK26279" i="26"/>
  <c r="DK26278" i="26"/>
  <c r="DK26277" i="26"/>
  <c r="DK26276" i="26"/>
  <c r="DK26275" i="26"/>
  <c r="DK26274" i="26"/>
  <c r="DK26273" i="26"/>
  <c r="DK26272" i="26"/>
  <c r="DK26271" i="26"/>
  <c r="DK26270" i="26"/>
  <c r="DK26269" i="26"/>
  <c r="DK26268" i="26"/>
  <c r="DK26267" i="26"/>
  <c r="DK26266" i="26"/>
  <c r="DK26265" i="26"/>
  <c r="DK26264" i="26"/>
  <c r="DK26263" i="26"/>
  <c r="DK26262" i="26"/>
  <c r="DK26261" i="26"/>
  <c r="DK26260" i="26"/>
  <c r="DK26259" i="26"/>
  <c r="DK26258" i="26"/>
  <c r="DK26257" i="26"/>
  <c r="DK26256" i="26"/>
  <c r="DK26255" i="26"/>
  <c r="DK26254" i="26"/>
  <c r="DK26253" i="26"/>
  <c r="DK26252" i="26"/>
  <c r="DK26251" i="26"/>
  <c r="DK26250" i="26"/>
  <c r="DK26249" i="26"/>
  <c r="DK26248" i="26"/>
  <c r="DK26247" i="26"/>
  <c r="DK26246" i="26"/>
  <c r="DK26245" i="26"/>
  <c r="DK26244" i="26"/>
  <c r="DK26243" i="26"/>
  <c r="DK26242" i="26"/>
  <c r="DK26241" i="26"/>
  <c r="DK26240" i="26"/>
  <c r="DK26239" i="26"/>
  <c r="DK26238" i="26"/>
  <c r="DK26237" i="26"/>
  <c r="DK26236" i="26"/>
  <c r="DK26235" i="26"/>
  <c r="DK26234" i="26"/>
  <c r="DK26233" i="26"/>
  <c r="DK26232" i="26"/>
  <c r="DK26231" i="26"/>
  <c r="DK26230" i="26"/>
  <c r="DK26229" i="26"/>
  <c r="DK26228" i="26"/>
  <c r="DK26227" i="26"/>
  <c r="DK26226" i="26"/>
  <c r="DK26225" i="26"/>
  <c r="DK26224" i="26"/>
  <c r="DK26223" i="26"/>
  <c r="DK26222" i="26"/>
  <c r="DK26221" i="26"/>
  <c r="DK26220" i="26"/>
  <c r="DK26219" i="26"/>
  <c r="DK26218" i="26"/>
  <c r="DK26217" i="26"/>
  <c r="DK26216" i="26"/>
  <c r="DK26215" i="26"/>
  <c r="DK26214" i="26"/>
  <c r="DK26213" i="26"/>
  <c r="DK26212" i="26"/>
  <c r="DK26211" i="26"/>
  <c r="DK26210" i="26"/>
  <c r="DK26209" i="26"/>
  <c r="DK26208" i="26"/>
  <c r="DK26207" i="26"/>
  <c r="DK26206" i="26"/>
  <c r="DK26205" i="26"/>
  <c r="DK26204" i="26"/>
  <c r="DK26203" i="26"/>
  <c r="DK26202" i="26"/>
  <c r="DK26201" i="26"/>
  <c r="DK26200" i="26"/>
  <c r="DK26199" i="26"/>
  <c r="DK26198" i="26"/>
  <c r="DK26197" i="26"/>
  <c r="DK26196" i="26"/>
  <c r="DK26195" i="26"/>
  <c r="DK26194" i="26"/>
  <c r="DK26193" i="26"/>
  <c r="DK26192" i="26"/>
  <c r="DK26191" i="26"/>
  <c r="DK26190" i="26"/>
  <c r="DK26189" i="26"/>
  <c r="DK26188" i="26"/>
  <c r="DK26187" i="26"/>
  <c r="DK26186" i="26"/>
  <c r="DK26185" i="26"/>
  <c r="DK26184" i="26"/>
  <c r="DK26183" i="26"/>
  <c r="DK26182" i="26"/>
  <c r="DK26181" i="26"/>
  <c r="DK26180" i="26"/>
  <c r="DK26179" i="26"/>
  <c r="DK26178" i="26"/>
  <c r="DK26177" i="26"/>
  <c r="DK26176" i="26"/>
  <c r="DK26175" i="26"/>
  <c r="DK26174" i="26"/>
  <c r="DK26173" i="26"/>
  <c r="DK26172" i="26"/>
  <c r="DK26171" i="26"/>
  <c r="DK26170" i="26"/>
  <c r="DK26169" i="26"/>
  <c r="DK26168" i="26"/>
  <c r="DK26167" i="26"/>
  <c r="DK26166" i="26"/>
  <c r="DK26165" i="26"/>
  <c r="DK26164" i="26"/>
  <c r="DK26163" i="26"/>
  <c r="DK26162" i="26"/>
  <c r="DK26161" i="26"/>
  <c r="DK26160" i="26"/>
  <c r="DK26159" i="26"/>
  <c r="DK26158" i="26"/>
  <c r="DK26157" i="26"/>
  <c r="DK26156" i="26"/>
  <c r="DK26155" i="26"/>
  <c r="DK26154" i="26"/>
  <c r="DK26153" i="26"/>
  <c r="DK26152" i="26"/>
  <c r="DK26151" i="26"/>
  <c r="DK26150" i="26"/>
  <c r="DK26149" i="26"/>
  <c r="DK26148" i="26"/>
  <c r="DK26147" i="26"/>
  <c r="DK26146" i="26"/>
  <c r="DK26145" i="26"/>
  <c r="DK26144" i="26"/>
  <c r="DK26143" i="26"/>
  <c r="DK26142" i="26"/>
  <c r="DK26141" i="26"/>
  <c r="DK26140" i="26"/>
  <c r="DK26139" i="26"/>
  <c r="DK26138" i="26"/>
  <c r="DK26137" i="26"/>
  <c r="DK26136" i="26"/>
  <c r="DK26135" i="26"/>
  <c r="DK26134" i="26"/>
  <c r="DK26133" i="26"/>
  <c r="DK26132" i="26"/>
  <c r="DK26131" i="26"/>
  <c r="DK26130" i="26"/>
  <c r="DK26129" i="26"/>
  <c r="DK26128" i="26"/>
  <c r="DK26127" i="26"/>
  <c r="DK26126" i="26"/>
  <c r="DK26125" i="26"/>
  <c r="DK26124" i="26"/>
  <c r="DK26123" i="26"/>
  <c r="DK26122" i="26"/>
  <c r="DK26121" i="26"/>
  <c r="DK26120" i="26"/>
  <c r="DK26119" i="26"/>
  <c r="DK26118" i="26"/>
  <c r="DK26117" i="26"/>
  <c r="DK26116" i="26"/>
  <c r="DK26115" i="26"/>
  <c r="DK26114" i="26"/>
  <c r="DK26113" i="26"/>
  <c r="DK26112" i="26"/>
  <c r="DK26111" i="26"/>
  <c r="DK26110" i="26"/>
  <c r="DK26109" i="26"/>
  <c r="DK26108" i="26"/>
  <c r="DK26107" i="26"/>
  <c r="DK26106" i="26"/>
  <c r="DK26105" i="26"/>
  <c r="DK26104" i="26"/>
  <c r="DK26103" i="26"/>
  <c r="DK26102" i="26"/>
  <c r="DK26101" i="26"/>
  <c r="DK26100" i="26"/>
  <c r="DK26099" i="26"/>
  <c r="DK26098" i="26"/>
  <c r="DK26097" i="26"/>
  <c r="DK26096" i="26"/>
  <c r="DK26095" i="26"/>
  <c r="DK26094" i="26"/>
  <c r="DK26093" i="26"/>
  <c r="DK26092" i="26"/>
  <c r="DK26091" i="26"/>
  <c r="DK26090" i="26"/>
  <c r="DK26089" i="26"/>
  <c r="DK26088" i="26"/>
  <c r="DK26087" i="26"/>
  <c r="DK26086" i="26"/>
  <c r="DK26085" i="26"/>
  <c r="DK26084" i="26"/>
  <c r="DK26083" i="26"/>
  <c r="DK26082" i="26"/>
  <c r="DK26081" i="26"/>
  <c r="DK26080" i="26"/>
  <c r="DK26079" i="26"/>
  <c r="DK26078" i="26"/>
  <c r="DK26077" i="26"/>
  <c r="DK26076" i="26"/>
  <c r="DK26075" i="26"/>
  <c r="DK26074" i="26"/>
  <c r="DK26073" i="26"/>
  <c r="DK26072" i="26"/>
  <c r="DK26071" i="26"/>
  <c r="DK26070" i="26"/>
  <c r="DK26069" i="26"/>
  <c r="DK26068" i="26"/>
  <c r="DK26067" i="26"/>
  <c r="DK26066" i="26"/>
  <c r="DK26065" i="26"/>
  <c r="DK26064" i="26"/>
  <c r="DK26063" i="26"/>
  <c r="DK26062" i="26"/>
  <c r="DK26061" i="26"/>
  <c r="DK26060" i="26"/>
  <c r="DK26059" i="26"/>
  <c r="DK26058" i="26"/>
  <c r="DK26057" i="26"/>
  <c r="DK26056" i="26"/>
  <c r="DK26055" i="26"/>
  <c r="DK26054" i="26"/>
  <c r="DK26053" i="26"/>
  <c r="DK26052" i="26"/>
  <c r="A2" i="27"/>
  <c r="A112" i="27"/>
  <c r="A86" i="27"/>
  <c r="A50" i="27"/>
  <c r="A36" i="27"/>
  <c r="A72" i="27"/>
  <c r="A114" i="27"/>
  <c r="A108" i="27"/>
  <c r="A106" i="27"/>
  <c r="A102" i="27"/>
  <c r="A98" i="27"/>
  <c r="A96" i="27"/>
  <c r="A94" i="27"/>
  <c r="A92" i="27"/>
  <c r="A88" i="27"/>
  <c r="A80" i="27"/>
  <c r="A78" i="27"/>
  <c r="A68" i="27"/>
  <c r="A66" i="27"/>
  <c r="A62" i="27"/>
  <c r="A60" i="27"/>
  <c r="A58" i="27"/>
  <c r="A56" i="27"/>
  <c r="A52" i="27"/>
  <c r="A46" i="27"/>
  <c r="A44" i="27"/>
  <c r="A42" i="27"/>
  <c r="A32" i="27"/>
  <c r="A24" i="27"/>
  <c r="A22" i="27"/>
  <c r="A18" i="27"/>
  <c r="A16" i="27"/>
  <c r="A14" i="27"/>
  <c r="A12" i="27"/>
  <c r="BT15242" i="26"/>
  <c r="BS15242" i="26"/>
  <c r="BT15241" i="26"/>
  <c r="BS15241" i="26"/>
  <c r="BT15240" i="26"/>
  <c r="BS15240" i="26"/>
  <c r="BT15239" i="26"/>
  <c r="BS15239" i="26"/>
  <c r="BT15238" i="26"/>
  <c r="BS15238" i="26"/>
  <c r="BT15237" i="26"/>
  <c r="BS15237" i="26"/>
  <c r="BT15236" i="26"/>
  <c r="BS15236" i="26"/>
  <c r="BT15235" i="26"/>
  <c r="BS15235" i="26"/>
  <c r="BT15234" i="26"/>
  <c r="BS15234" i="26"/>
  <c r="BT15233" i="26"/>
  <c r="BS15233" i="26"/>
  <c r="BT15232" i="26"/>
  <c r="BS15232" i="26"/>
  <c r="BT15231" i="26"/>
  <c r="BS15231" i="26"/>
  <c r="BT15230" i="26"/>
  <c r="BS15230" i="26"/>
  <c r="BT15229" i="26"/>
  <c r="BS15229" i="26"/>
  <c r="BT15228" i="26"/>
  <c r="BS15228" i="26"/>
  <c r="BT15227" i="26"/>
  <c r="BS15227" i="26"/>
  <c r="BT15226" i="26"/>
  <c r="BS15226" i="26"/>
  <c r="BT15225" i="26"/>
  <c r="BS15225" i="26"/>
  <c r="BT15224" i="26"/>
  <c r="BS15224" i="26"/>
  <c r="BT15223" i="26"/>
  <c r="BS15223" i="26"/>
  <c r="BT15222" i="26"/>
  <c r="BS15222" i="26"/>
  <c r="BT15221" i="26"/>
  <c r="BS15221" i="26"/>
  <c r="BT15220" i="26"/>
  <c r="BS15220" i="26"/>
  <c r="BT15219" i="26"/>
  <c r="BS15219" i="26"/>
  <c r="BT15218" i="26"/>
  <c r="BS15218" i="26"/>
  <c r="BT15217" i="26"/>
  <c r="BS15217" i="26"/>
  <c r="BT15216" i="26"/>
  <c r="BS15216" i="26"/>
  <c r="BT15215" i="26"/>
  <c r="BS15215" i="26"/>
  <c r="BT15214" i="26"/>
  <c r="BS15214" i="26"/>
  <c r="BT15213" i="26"/>
  <c r="BS15213" i="26"/>
  <c r="BT15212" i="26"/>
  <c r="BS15212" i="26"/>
  <c r="BT15211" i="26"/>
  <c r="BS15211" i="26"/>
  <c r="BT15210" i="26"/>
  <c r="BS15210" i="26"/>
  <c r="BT15209" i="26"/>
  <c r="BS15209" i="26"/>
  <c r="BT15208" i="26"/>
  <c r="BS15208" i="26"/>
  <c r="BT15207" i="26"/>
  <c r="BS15207" i="26"/>
  <c r="BT15206" i="26"/>
  <c r="BS15206" i="26"/>
  <c r="BT15205" i="26"/>
  <c r="BS15205" i="26"/>
  <c r="BT15204" i="26"/>
  <c r="BS15204" i="26"/>
  <c r="BT15203" i="26"/>
  <c r="BS15203" i="26"/>
  <c r="BT15202" i="26"/>
  <c r="BS15202" i="26"/>
  <c r="BT15201" i="26"/>
  <c r="BS15201" i="26"/>
  <c r="BT15200" i="26"/>
  <c r="BS15200" i="26"/>
  <c r="BT15199" i="26"/>
  <c r="BS15199" i="26"/>
  <c r="BT15198" i="26"/>
  <c r="BS15198" i="26"/>
  <c r="BT15197" i="26"/>
  <c r="BS15197" i="26"/>
  <c r="BT15196" i="26"/>
  <c r="BS15196" i="26"/>
  <c r="BT15195" i="26"/>
  <c r="BS15195" i="26"/>
  <c r="BT15194" i="26"/>
  <c r="BS15194" i="26"/>
  <c r="BT15193" i="26"/>
  <c r="BS15193" i="26"/>
  <c r="BT15192" i="26"/>
  <c r="BS15192" i="26"/>
  <c r="BT15191" i="26"/>
  <c r="BS15191" i="26"/>
  <c r="BT15190" i="26"/>
  <c r="BS15190" i="26"/>
  <c r="BT15189" i="26"/>
  <c r="BS15189" i="26"/>
  <c r="BT15188" i="26"/>
  <c r="BS15188" i="26"/>
  <c r="BT15187" i="26"/>
  <c r="BS15187" i="26"/>
  <c r="BT15186" i="26"/>
  <c r="BS15186" i="26"/>
  <c r="BT15185" i="26"/>
  <c r="BS15185" i="26"/>
  <c r="BT15184" i="26"/>
  <c r="BS15184" i="26"/>
  <c r="BT15183" i="26"/>
  <c r="BS15183" i="26"/>
  <c r="BT15182" i="26"/>
  <c r="BS15182" i="26"/>
  <c r="BT15181" i="26"/>
  <c r="BS15181" i="26"/>
  <c r="BT15180" i="26"/>
  <c r="BS15180" i="26"/>
  <c r="BT15179" i="26"/>
  <c r="BS15179" i="26"/>
  <c r="BT15178" i="26"/>
  <c r="BS15178" i="26"/>
  <c r="BT15177" i="26"/>
  <c r="BS15177" i="26"/>
  <c r="BT15176" i="26"/>
  <c r="BS15176" i="26"/>
  <c r="BT15175" i="26"/>
  <c r="BS15175" i="26"/>
  <c r="BT15174" i="26"/>
  <c r="BS15174" i="26"/>
  <c r="BT15173" i="26"/>
  <c r="BS15173" i="26"/>
  <c r="BT15172" i="26"/>
  <c r="BS15172" i="26"/>
  <c r="BT15171" i="26"/>
  <c r="BS15171" i="26"/>
  <c r="BT15170" i="26"/>
  <c r="BS15170" i="26"/>
  <c r="BT15169" i="26"/>
  <c r="BS15169" i="26"/>
  <c r="BT15168" i="26"/>
  <c r="BS15168" i="26"/>
  <c r="BT15167" i="26"/>
  <c r="BS15167" i="26"/>
  <c r="T2953" i="26"/>
  <c r="T2952" i="26"/>
  <c r="T2951" i="26"/>
  <c r="T2950" i="26"/>
  <c r="T2949" i="26"/>
  <c r="T2948" i="26"/>
  <c r="T2947" i="26"/>
  <c r="T2946" i="26"/>
  <c r="T2945" i="26"/>
  <c r="T2944" i="26"/>
  <c r="T2943" i="26"/>
  <c r="T2942" i="26"/>
  <c r="T2941" i="26"/>
  <c r="T2940" i="26"/>
  <c r="T2939" i="26"/>
  <c r="T2938" i="26"/>
  <c r="T2937" i="26"/>
  <c r="T2936" i="26"/>
  <c r="T2935" i="26"/>
  <c r="T2934" i="26"/>
  <c r="T2933" i="26"/>
  <c r="T2932" i="26"/>
  <c r="T2931" i="26"/>
  <c r="T2930" i="26"/>
  <c r="T2929" i="26"/>
  <c r="T2928" i="26"/>
  <c r="T2927" i="26"/>
  <c r="T2926" i="26"/>
  <c r="T2925" i="26"/>
  <c r="T2924" i="26"/>
  <c r="T2923" i="26"/>
  <c r="T2922" i="26"/>
  <c r="T2921" i="26"/>
  <c r="T2920" i="26"/>
  <c r="T2919" i="26"/>
  <c r="T2918" i="26"/>
  <c r="T2917" i="26"/>
  <c r="T2916" i="26"/>
  <c r="T2915" i="26"/>
  <c r="T2914" i="26"/>
  <c r="T2913" i="26"/>
  <c r="T2912" i="26"/>
  <c r="T2911" i="26"/>
  <c r="T2910" i="26"/>
  <c r="T2909" i="26"/>
  <c r="T2908" i="26"/>
  <c r="T2907" i="26"/>
  <c r="T2906" i="26"/>
  <c r="T2905" i="26"/>
  <c r="T2904" i="26"/>
  <c r="T2903" i="26"/>
  <c r="T2902" i="26"/>
  <c r="T2901" i="26"/>
  <c r="T2900" i="26"/>
  <c r="T2899" i="26"/>
  <c r="T2898" i="26"/>
  <c r="T2897" i="26"/>
  <c r="T2896" i="26"/>
  <c r="T2895" i="26"/>
  <c r="T2894" i="26"/>
  <c r="T2893" i="26"/>
  <c r="T2892" i="26"/>
  <c r="T2891" i="26"/>
  <c r="T2890" i="26"/>
  <c r="T2889" i="26"/>
  <c r="T2888" i="26"/>
  <c r="T2887" i="26"/>
  <c r="T2886" i="26"/>
  <c r="T2885" i="26"/>
  <c r="T2884" i="26"/>
  <c r="T2883" i="26"/>
  <c r="T2882" i="26"/>
  <c r="T2881" i="26"/>
  <c r="T2880" i="26"/>
  <c r="T2879" i="26"/>
  <c r="T2878" i="26"/>
  <c r="T2877" i="26"/>
  <c r="T2876" i="26"/>
  <c r="T2875" i="26"/>
  <c r="T2874" i="26"/>
  <c r="T2873" i="26"/>
  <c r="T2872" i="26"/>
  <c r="T2871" i="26"/>
  <c r="T2870" i="26"/>
  <c r="T2869" i="26"/>
  <c r="T2868" i="26"/>
  <c r="T2867" i="26"/>
  <c r="T2866" i="26"/>
  <c r="T2865" i="26"/>
  <c r="T2864" i="26"/>
  <c r="T2863" i="26"/>
  <c r="T2862" i="26"/>
  <c r="T2861" i="26"/>
  <c r="T2860" i="26"/>
  <c r="T2859" i="26"/>
  <c r="T2858" i="26"/>
  <c r="T2857" i="26"/>
  <c r="T2856" i="26"/>
  <c r="T2855" i="26"/>
  <c r="T2854" i="26"/>
  <c r="T2853" i="26"/>
  <c r="T2852" i="26"/>
  <c r="T2851" i="26"/>
  <c r="T2850" i="26"/>
  <c r="T2849" i="26"/>
  <c r="T2848" i="26"/>
  <c r="T2847" i="26"/>
  <c r="T2846" i="26"/>
  <c r="T2845" i="26"/>
  <c r="T2844" i="26"/>
  <c r="T2843" i="26"/>
  <c r="T2842" i="26"/>
  <c r="T2841" i="26"/>
  <c r="T2840" i="26"/>
  <c r="T2839" i="26"/>
  <c r="T2838" i="26"/>
  <c r="T2837" i="26"/>
  <c r="T2836" i="26"/>
  <c r="T2835" i="26"/>
  <c r="T2834" i="26"/>
  <c r="T2833" i="26"/>
  <c r="T2832" i="26"/>
  <c r="T2831" i="26"/>
  <c r="T2830" i="26"/>
  <c r="T2829" i="26"/>
  <c r="T2828" i="26"/>
  <c r="T2827" i="26"/>
  <c r="T2826" i="26"/>
  <c r="T2825" i="26"/>
  <c r="T2824" i="26"/>
  <c r="T2823" i="26"/>
  <c r="T2822" i="26"/>
  <c r="T2821" i="26"/>
  <c r="T2820" i="26"/>
  <c r="T2819" i="26"/>
  <c r="T2818" i="26"/>
  <c r="T2817" i="26"/>
  <c r="T2816" i="26"/>
  <c r="T2815" i="26"/>
  <c r="T2814" i="26"/>
  <c r="T2813" i="26"/>
  <c r="T2812" i="26"/>
  <c r="T2811" i="26"/>
  <c r="T2810" i="26"/>
  <c r="T2809" i="26"/>
  <c r="T2808" i="26"/>
  <c r="T2807" i="26"/>
  <c r="T2806" i="26"/>
  <c r="T2805" i="26"/>
  <c r="T2804" i="26"/>
  <c r="T2803" i="26"/>
  <c r="T2802" i="26"/>
  <c r="T2801" i="26"/>
  <c r="T2800" i="26"/>
  <c r="T2799" i="26"/>
  <c r="T2798" i="26"/>
  <c r="T2797" i="26"/>
  <c r="T2796" i="26"/>
  <c r="T2795" i="26"/>
  <c r="T2794" i="26"/>
  <c r="T2793" i="26"/>
  <c r="T2792" i="26"/>
  <c r="T2791" i="26"/>
  <c r="T2790" i="26"/>
  <c r="T2789" i="26"/>
  <c r="T2788" i="26"/>
  <c r="T2787" i="26"/>
  <c r="T2786" i="26"/>
  <c r="T2785" i="26"/>
  <c r="T2784" i="26"/>
  <c r="T2783" i="26"/>
  <c r="T2782" i="26"/>
  <c r="T2781" i="26"/>
  <c r="T2780" i="26"/>
  <c r="T2779" i="26"/>
  <c r="T2778" i="26"/>
  <c r="T2777" i="26"/>
  <c r="T2776" i="26"/>
  <c r="T2775" i="26"/>
  <c r="T2774" i="26"/>
  <c r="T2773" i="26"/>
  <c r="T2772" i="26"/>
  <c r="T2771" i="26"/>
  <c r="T2770" i="26"/>
  <c r="T2769" i="26"/>
  <c r="T2768" i="26"/>
  <c r="T2767" i="26"/>
  <c r="T2766" i="26"/>
  <c r="T2765" i="26"/>
  <c r="T2764" i="26"/>
  <c r="T2763" i="26"/>
  <c r="T2762" i="26"/>
  <c r="T2761" i="26"/>
  <c r="T2760" i="26"/>
  <c r="T2759" i="26"/>
  <c r="T2758" i="26"/>
  <c r="T2757" i="26"/>
  <c r="T2756" i="26"/>
  <c r="T2755" i="26"/>
  <c r="T2754" i="26"/>
  <c r="T2753" i="26"/>
  <c r="T2752" i="26"/>
  <c r="T2751" i="26"/>
  <c r="T2750" i="26"/>
  <c r="T2749" i="26"/>
  <c r="T2748" i="26"/>
  <c r="T2747" i="26"/>
  <c r="T2746" i="26"/>
  <c r="T2745" i="26"/>
  <c r="T2744" i="26"/>
  <c r="T2743" i="26"/>
  <c r="T2742" i="26"/>
  <c r="T2741" i="26"/>
  <c r="T2740" i="26"/>
  <c r="T2739" i="26"/>
  <c r="T2738" i="26"/>
  <c r="T2737" i="26"/>
  <c r="T2736" i="26"/>
  <c r="T2735" i="26"/>
  <c r="T2734" i="26"/>
  <c r="T2733" i="26"/>
  <c r="T2732" i="26"/>
  <c r="T2731" i="26"/>
  <c r="T2730" i="26"/>
  <c r="T2729" i="26"/>
  <c r="T2728" i="26"/>
  <c r="T2727" i="26"/>
  <c r="T2726" i="26"/>
  <c r="T2725" i="26"/>
  <c r="T2724" i="26"/>
  <c r="T2723" i="26"/>
  <c r="T2722" i="26"/>
  <c r="T2721" i="26"/>
  <c r="T2720" i="26"/>
  <c r="T2719" i="26"/>
  <c r="T2718" i="26"/>
  <c r="T2717" i="26"/>
  <c r="T2716" i="26"/>
  <c r="T2715" i="26"/>
  <c r="T2714" i="26"/>
  <c r="T2713" i="26"/>
  <c r="T2712" i="26"/>
  <c r="T2711" i="26"/>
  <c r="T2710" i="26"/>
  <c r="T2709" i="26"/>
  <c r="T2708" i="26"/>
  <c r="T2707" i="26"/>
  <c r="T2706" i="26"/>
  <c r="T2705" i="26"/>
  <c r="T2704" i="26"/>
  <c r="T2703" i="26"/>
  <c r="T2702" i="26"/>
  <c r="T2701" i="26"/>
  <c r="T2700" i="26"/>
  <c r="T2699" i="26"/>
  <c r="T2698" i="26"/>
  <c r="T2697" i="26"/>
  <c r="T2696" i="26"/>
  <c r="T2695" i="26"/>
  <c r="T2694" i="26"/>
  <c r="T2693" i="26"/>
  <c r="T2692" i="26"/>
  <c r="T2691" i="26"/>
  <c r="T2690" i="26"/>
  <c r="T2689" i="26"/>
  <c r="T2688" i="26"/>
  <c r="T2687" i="26"/>
  <c r="T2686" i="26"/>
  <c r="T2685" i="26"/>
  <c r="T2684" i="26"/>
  <c r="T2683" i="26"/>
  <c r="T2682" i="26"/>
  <c r="T2681" i="26"/>
  <c r="T2680" i="26"/>
  <c r="T2679" i="26"/>
  <c r="T2678" i="26"/>
  <c r="T2677" i="26"/>
  <c r="T2676" i="26"/>
  <c r="T2675" i="26"/>
  <c r="T2674" i="26"/>
  <c r="T2673" i="26"/>
  <c r="T2672" i="26"/>
  <c r="T2671" i="26"/>
  <c r="T2670" i="26"/>
  <c r="T2669" i="26"/>
  <c r="T2668" i="26"/>
  <c r="T2667" i="26"/>
  <c r="T2666" i="26"/>
  <c r="T2665" i="26"/>
  <c r="T2664" i="26"/>
  <c r="T2663" i="26"/>
  <c r="T2662" i="26"/>
  <c r="T2661" i="26"/>
  <c r="T2660" i="26"/>
  <c r="T2659" i="26"/>
  <c r="T2658" i="26"/>
  <c r="T2657" i="26"/>
  <c r="T2656" i="26"/>
  <c r="T2655" i="26"/>
  <c r="T2654" i="26"/>
  <c r="T2653" i="26"/>
  <c r="T2652" i="26"/>
  <c r="T2651" i="26"/>
  <c r="T2650" i="26"/>
  <c r="T2649" i="26"/>
  <c r="T2648" i="26"/>
  <c r="T2647" i="26"/>
  <c r="T2646" i="26"/>
  <c r="T2645" i="26"/>
  <c r="T2644" i="26"/>
  <c r="T2643" i="26"/>
  <c r="T2642" i="26"/>
  <c r="T2641" i="26"/>
  <c r="T2640" i="26"/>
  <c r="T2639" i="26"/>
  <c r="T2638" i="26"/>
  <c r="T2637" i="26"/>
  <c r="T2636" i="26"/>
  <c r="T2635" i="26"/>
  <c r="T2634" i="26"/>
  <c r="T2633" i="26"/>
  <c r="T2632" i="26"/>
  <c r="T2631" i="26"/>
  <c r="T2630" i="26"/>
  <c r="T2629" i="26"/>
  <c r="T2628" i="26"/>
  <c r="T2627" i="26"/>
  <c r="T2626" i="26"/>
  <c r="T2625" i="26"/>
  <c r="T2624" i="26"/>
  <c r="T2623" i="26"/>
  <c r="T2622" i="26"/>
  <c r="T2621" i="26"/>
  <c r="T2620" i="26"/>
  <c r="T2619" i="26"/>
  <c r="T2618" i="26"/>
  <c r="T2617" i="26"/>
  <c r="T2616" i="26"/>
  <c r="T2615" i="26"/>
  <c r="T2614" i="26"/>
  <c r="T2613" i="26"/>
  <c r="T2612" i="26"/>
  <c r="T2611" i="26"/>
  <c r="T2610" i="26"/>
  <c r="T2609" i="26"/>
  <c r="T2608" i="26"/>
  <c r="T2607" i="26"/>
  <c r="T2606" i="26"/>
  <c r="T2605" i="26"/>
  <c r="T2604" i="26"/>
  <c r="T2603" i="26"/>
  <c r="T2602" i="26"/>
  <c r="T2601" i="26"/>
  <c r="T2600" i="26"/>
  <c r="T2599" i="26"/>
  <c r="T2598" i="26"/>
  <c r="T2597" i="26"/>
  <c r="T2596" i="26"/>
  <c r="T2595" i="26"/>
  <c r="T2594" i="26"/>
  <c r="T2593" i="26"/>
  <c r="T2592" i="26"/>
  <c r="T2591" i="26"/>
  <c r="T2590" i="26"/>
  <c r="T2589" i="26"/>
  <c r="T2588" i="26"/>
  <c r="T2587" i="26"/>
  <c r="T2586" i="26"/>
  <c r="T2585" i="26"/>
  <c r="T2584" i="26"/>
  <c r="T2583" i="26"/>
  <c r="T2582" i="26"/>
  <c r="T2581" i="26"/>
  <c r="T2580" i="26"/>
  <c r="T2579" i="26"/>
  <c r="T2578" i="26"/>
  <c r="T2577" i="26"/>
  <c r="T2576" i="26"/>
  <c r="T2575" i="26"/>
  <c r="T2574" i="26"/>
  <c r="T2573" i="26"/>
  <c r="T2572" i="26"/>
  <c r="T2571" i="26"/>
  <c r="T2570" i="26"/>
  <c r="T2569" i="26"/>
  <c r="T2568" i="26"/>
  <c r="T2567" i="26"/>
  <c r="T2566" i="26"/>
  <c r="T2565" i="26"/>
  <c r="T2564" i="26"/>
  <c r="T2563" i="26"/>
  <c r="T2562" i="26"/>
  <c r="T2561" i="26"/>
  <c r="T2560" i="26"/>
  <c r="T2559" i="26"/>
  <c r="T2558" i="26"/>
  <c r="T2557" i="26"/>
  <c r="T2556" i="26"/>
  <c r="T2555" i="26"/>
  <c r="T2554" i="26"/>
  <c r="T2553" i="26"/>
  <c r="T2552" i="26"/>
  <c r="T2551" i="26"/>
  <c r="T2550" i="26"/>
  <c r="T2549" i="26"/>
  <c r="T2548" i="26"/>
  <c r="T2547" i="26"/>
  <c r="T2546" i="26"/>
  <c r="T2545" i="26"/>
  <c r="T2544" i="26"/>
  <c r="T2543" i="26"/>
  <c r="T2542" i="26"/>
  <c r="T2541" i="26"/>
  <c r="T2540" i="26"/>
  <c r="T2539" i="26"/>
  <c r="T2538" i="26"/>
  <c r="T2537" i="26"/>
  <c r="T2536" i="26"/>
  <c r="T2535" i="26"/>
  <c r="T2534" i="26"/>
  <c r="T2533" i="26"/>
  <c r="T2532" i="26"/>
  <c r="T2531" i="26"/>
  <c r="T2530" i="26"/>
  <c r="T2529" i="26"/>
  <c r="T2528" i="26"/>
  <c r="T2527" i="26"/>
  <c r="T2526" i="26"/>
  <c r="T2525" i="26"/>
  <c r="T2524" i="26"/>
  <c r="T2523" i="26"/>
  <c r="T2522" i="26"/>
  <c r="T2521" i="26"/>
  <c r="T2520" i="26"/>
  <c r="T2519" i="26"/>
  <c r="T2518" i="26"/>
  <c r="T2517" i="26"/>
  <c r="T2516" i="26"/>
  <c r="T2515" i="26"/>
  <c r="T2514" i="26"/>
  <c r="T2513" i="26"/>
  <c r="T2512" i="26"/>
  <c r="T2511" i="26"/>
  <c r="T2510" i="26"/>
  <c r="T2509" i="26"/>
  <c r="T2508" i="26"/>
  <c r="T2507" i="26"/>
  <c r="T2506" i="26"/>
  <c r="T2505" i="26"/>
  <c r="T2504" i="26"/>
  <c r="T2503" i="26"/>
  <c r="T2502" i="26"/>
  <c r="T2501" i="26"/>
  <c r="T2500" i="26"/>
  <c r="T2499" i="26"/>
  <c r="T2498" i="26"/>
  <c r="T2497" i="26"/>
  <c r="T2496" i="26"/>
  <c r="T2495" i="26"/>
  <c r="T2494" i="26"/>
  <c r="T2493" i="26"/>
  <c r="T2492" i="26"/>
  <c r="T2491" i="26"/>
  <c r="T2490" i="26"/>
  <c r="T2489" i="26"/>
  <c r="T2488" i="26"/>
  <c r="T2487" i="26"/>
  <c r="T2486" i="26"/>
  <c r="T2485" i="26"/>
  <c r="T2484" i="26"/>
  <c r="T2483" i="26"/>
  <c r="T2482" i="26"/>
  <c r="T2481" i="26"/>
  <c r="T2480" i="26"/>
  <c r="T2479" i="26"/>
  <c r="T2478" i="26"/>
  <c r="T2477" i="26"/>
  <c r="T2476" i="26"/>
  <c r="T2475" i="26"/>
  <c r="T2474" i="26"/>
  <c r="T2473" i="26"/>
  <c r="T2472" i="26"/>
  <c r="T2471" i="26"/>
  <c r="T2470" i="26"/>
  <c r="T2469" i="26"/>
  <c r="T2468" i="26"/>
  <c r="T2467" i="26"/>
  <c r="T2466" i="26"/>
  <c r="T2465" i="26"/>
  <c r="T2464" i="26"/>
  <c r="T2463" i="26"/>
  <c r="T2462" i="26"/>
  <c r="T2461" i="26"/>
  <c r="T2460" i="26"/>
  <c r="T2459" i="26"/>
  <c r="T2458" i="26"/>
  <c r="T2457" i="26"/>
  <c r="T2456" i="26"/>
  <c r="T2455" i="26"/>
  <c r="T2454" i="26"/>
  <c r="T2453" i="26"/>
  <c r="T2452" i="26"/>
  <c r="T2451" i="26"/>
  <c r="T2450" i="26"/>
  <c r="T2449" i="26"/>
  <c r="T2448" i="26"/>
  <c r="T2447" i="26"/>
  <c r="T2446" i="26"/>
  <c r="T2445" i="26"/>
  <c r="T2444" i="26"/>
  <c r="T2443" i="26"/>
  <c r="T2442" i="26"/>
  <c r="T2441" i="26"/>
  <c r="T2440" i="26"/>
  <c r="T2439" i="26"/>
  <c r="T2438" i="26"/>
  <c r="T2437" i="26"/>
  <c r="T2436" i="26"/>
  <c r="T2435" i="26"/>
  <c r="T2434" i="26"/>
  <c r="T2433" i="26"/>
  <c r="T2432" i="26"/>
  <c r="T2431" i="26"/>
  <c r="T2430" i="26"/>
  <c r="T2429" i="26"/>
  <c r="T2428" i="26"/>
  <c r="T2427" i="26"/>
  <c r="T2426" i="26"/>
  <c r="T2425" i="26"/>
  <c r="T2424" i="26"/>
  <c r="T2423" i="26"/>
  <c r="T2422" i="26"/>
  <c r="T2421" i="26"/>
  <c r="T2420" i="26"/>
  <c r="T2419" i="26"/>
  <c r="T2418" i="26"/>
  <c r="T2417" i="26"/>
  <c r="T2416" i="26"/>
  <c r="T2415" i="26"/>
  <c r="T2414" i="26"/>
  <c r="T2413" i="26"/>
  <c r="T2412" i="26"/>
  <c r="T2411" i="26"/>
  <c r="T2410" i="26"/>
  <c r="T2409" i="26"/>
  <c r="T2408" i="26"/>
  <c r="T2407" i="26"/>
  <c r="T2406" i="26"/>
  <c r="T2405" i="26"/>
  <c r="T2404" i="26"/>
  <c r="T2403" i="26"/>
  <c r="T2402" i="26"/>
  <c r="T2401" i="26"/>
  <c r="T2400" i="26"/>
  <c r="T2399" i="26"/>
  <c r="T2398" i="26"/>
  <c r="T2397" i="26"/>
  <c r="T2396" i="26"/>
  <c r="T2395" i="26"/>
  <c r="T2394" i="26"/>
  <c r="T2393" i="26"/>
  <c r="T2392" i="26"/>
  <c r="T2391" i="26"/>
  <c r="T2390" i="26"/>
  <c r="T2389" i="26"/>
  <c r="T2388" i="26"/>
  <c r="T2387" i="26"/>
  <c r="T2386" i="26"/>
  <c r="T2385" i="26"/>
  <c r="T2384" i="26"/>
  <c r="T2383" i="26"/>
  <c r="T2382" i="26"/>
  <c r="T2381" i="26"/>
  <c r="T2380" i="26"/>
  <c r="T2379" i="26"/>
  <c r="T2378" i="26"/>
  <c r="T2377" i="26"/>
  <c r="T2376" i="26"/>
  <c r="T2375" i="26"/>
  <c r="T2374" i="26"/>
  <c r="T2373" i="26"/>
  <c r="T2372" i="26"/>
  <c r="T2371" i="26"/>
  <c r="T2370" i="26"/>
  <c r="T2369" i="26"/>
  <c r="T2368" i="26"/>
  <c r="T2367" i="26"/>
  <c r="T2366" i="26"/>
  <c r="T2365" i="26"/>
  <c r="T2364" i="26"/>
  <c r="T2363" i="26"/>
  <c r="T2362" i="26"/>
  <c r="T2361" i="26"/>
  <c r="T2360" i="26"/>
  <c r="T2359" i="26"/>
  <c r="T2358" i="26"/>
  <c r="T2357" i="26"/>
  <c r="T2356" i="26"/>
  <c r="T2355" i="26"/>
  <c r="T2354" i="26"/>
  <c r="T2353" i="26"/>
  <c r="T2352" i="26"/>
  <c r="T2351" i="26"/>
  <c r="T2350" i="26"/>
  <c r="T2349" i="26"/>
  <c r="T2348" i="26"/>
  <c r="T2347" i="26"/>
  <c r="T2346" i="26"/>
  <c r="T2345" i="26"/>
  <c r="T2344" i="26"/>
  <c r="T2343" i="26"/>
  <c r="T2342" i="26"/>
  <c r="T2341" i="26"/>
  <c r="T2340" i="26"/>
  <c r="T2339" i="26"/>
  <c r="T2338" i="26"/>
  <c r="T2337" i="26"/>
  <c r="T2336" i="26"/>
  <c r="T2335" i="26"/>
  <c r="T2334" i="26"/>
  <c r="T2333" i="26"/>
  <c r="T2332" i="26"/>
  <c r="T2331" i="26"/>
  <c r="T2330" i="26"/>
  <c r="T2329" i="26"/>
  <c r="T2328" i="26"/>
  <c r="T2327" i="26"/>
  <c r="T2326" i="26"/>
  <c r="T2325" i="26"/>
  <c r="T2324" i="26"/>
  <c r="T2323" i="26"/>
  <c r="T2322" i="26"/>
  <c r="T2321" i="26"/>
  <c r="T2320" i="26"/>
  <c r="T2319" i="26"/>
  <c r="T2318" i="26"/>
  <c r="T2317" i="26"/>
  <c r="T2316" i="26"/>
  <c r="T2315" i="26"/>
  <c r="T2314" i="26"/>
  <c r="T2313" i="26"/>
  <c r="T2312" i="26"/>
  <c r="T2311" i="26"/>
  <c r="T2310" i="26"/>
  <c r="T2309" i="26"/>
  <c r="T2308" i="26"/>
  <c r="T2307" i="26"/>
  <c r="T2306" i="26"/>
  <c r="T2305" i="26"/>
  <c r="T2304" i="26"/>
  <c r="T2303" i="26"/>
  <c r="T2302" i="26"/>
  <c r="T2301" i="26"/>
  <c r="T2300" i="26"/>
  <c r="T2299" i="26"/>
  <c r="T2298" i="26"/>
  <c r="T2297" i="26"/>
  <c r="T2296" i="26"/>
  <c r="T2295" i="26"/>
  <c r="T2294" i="26"/>
  <c r="T2293" i="26"/>
  <c r="T2292" i="26"/>
  <c r="T2291" i="26"/>
  <c r="T2290" i="26"/>
  <c r="T2289" i="26"/>
  <c r="T2288" i="26"/>
  <c r="T2287" i="26"/>
  <c r="T2286" i="26"/>
  <c r="T2285" i="26"/>
  <c r="T2284" i="26"/>
  <c r="T2283" i="26"/>
  <c r="T2282" i="26"/>
  <c r="T2281" i="26"/>
  <c r="T2280" i="26"/>
  <c r="T2279" i="26"/>
  <c r="T2278" i="26"/>
  <c r="T2277" i="26"/>
  <c r="T2276" i="26"/>
  <c r="T2275" i="26"/>
  <c r="T2274" i="26"/>
  <c r="T2273" i="26"/>
  <c r="T2272" i="26"/>
  <c r="T2271" i="26"/>
  <c r="T2270" i="26"/>
  <c r="T2269" i="26"/>
  <c r="T2268" i="26"/>
  <c r="T2267" i="26"/>
  <c r="T2266" i="26"/>
  <c r="T2265" i="26"/>
  <c r="T2264" i="26"/>
  <c r="T2263" i="26"/>
  <c r="T2262" i="26"/>
  <c r="T2261" i="26"/>
  <c r="T2260" i="26"/>
  <c r="T2259" i="26"/>
  <c r="T2258" i="26"/>
  <c r="T2257" i="26"/>
  <c r="T2256" i="26"/>
  <c r="T2255" i="26"/>
  <c r="T2254" i="26"/>
  <c r="T2253" i="26"/>
  <c r="P1690" i="26"/>
  <c r="P1689" i="26"/>
  <c r="P1688" i="26"/>
  <c r="P1687" i="26"/>
  <c r="P1686" i="26"/>
  <c r="P1685" i="26"/>
  <c r="P1684" i="26"/>
  <c r="P1683" i="26"/>
  <c r="P1682" i="26"/>
  <c r="P1681" i="26"/>
  <c r="P1680" i="26"/>
  <c r="P1679" i="26"/>
  <c r="P1678" i="26"/>
  <c r="P1677" i="26"/>
  <c r="P1676" i="26"/>
  <c r="P1675" i="26"/>
  <c r="P1674" i="26"/>
  <c r="P1673" i="26"/>
  <c r="P1672" i="26"/>
  <c r="P1671" i="26"/>
  <c r="P1670" i="26"/>
  <c r="P1669" i="26"/>
  <c r="P1668" i="26"/>
  <c r="P1667" i="26"/>
  <c r="P1666" i="26"/>
  <c r="P1665" i="26"/>
  <c r="P1664" i="26"/>
  <c r="P1663" i="26"/>
  <c r="P1662" i="26"/>
  <c r="P1661" i="26"/>
  <c r="P1660" i="26"/>
  <c r="P1659" i="26"/>
  <c r="P1658" i="26"/>
  <c r="P1657" i="26"/>
  <c r="P1656" i="26"/>
  <c r="P1655" i="26"/>
  <c r="P1654" i="26"/>
  <c r="P1653" i="26"/>
  <c r="P1652" i="26"/>
  <c r="P1651" i="26"/>
  <c r="P1650" i="26"/>
  <c r="P1649" i="26"/>
  <c r="P1648" i="26"/>
  <c r="P1647" i="26"/>
  <c r="P1646" i="26"/>
  <c r="P1645" i="26"/>
  <c r="P1644" i="26"/>
  <c r="P1643" i="26"/>
  <c r="P1642" i="26"/>
  <c r="P1641" i="26"/>
  <c r="P1640" i="26"/>
  <c r="P1639" i="26"/>
  <c r="P1638" i="26"/>
  <c r="P1637" i="26"/>
  <c r="P1636" i="26"/>
  <c r="P1635" i="26"/>
  <c r="P1634" i="26"/>
  <c r="P1633" i="26"/>
  <c r="P1632" i="26"/>
  <c r="P1631" i="26"/>
  <c r="P1630" i="26"/>
  <c r="P1629" i="26"/>
  <c r="P1628" i="26"/>
  <c r="P1627" i="26"/>
  <c r="P1626" i="26"/>
  <c r="P1625" i="26"/>
  <c r="P1624" i="26"/>
  <c r="P1623" i="26"/>
  <c r="P1622" i="26"/>
  <c r="P1621" i="26"/>
  <c r="P1620" i="26"/>
  <c r="P1619" i="26"/>
  <c r="P1618" i="26"/>
  <c r="P1617" i="26"/>
  <c r="P1616" i="26"/>
  <c r="P1615" i="26"/>
  <c r="P1614" i="26"/>
  <c r="P1613" i="26"/>
  <c r="P1612" i="26"/>
  <c r="P1611" i="26"/>
  <c r="P1610" i="26"/>
  <c r="P1609" i="26"/>
  <c r="P1608" i="26"/>
  <c r="P1607" i="26"/>
  <c r="P1606" i="26"/>
  <c r="P1605" i="26"/>
  <c r="P1604" i="26"/>
  <c r="P1603" i="26"/>
  <c r="P1602" i="26"/>
  <c r="P1601" i="26"/>
  <c r="P1600" i="26"/>
  <c r="P1599" i="26"/>
  <c r="P1598" i="26"/>
  <c r="P1597" i="26"/>
  <c r="P1596" i="26"/>
  <c r="P1595" i="26"/>
  <c r="P1594" i="26"/>
  <c r="P1593" i="26"/>
  <c r="P1592" i="26"/>
  <c r="P1591" i="26"/>
  <c r="P1590" i="26"/>
  <c r="P1589" i="26"/>
  <c r="P1588" i="26"/>
  <c r="P1587" i="26"/>
  <c r="P1586" i="26"/>
  <c r="P1585" i="26"/>
  <c r="P1584" i="26"/>
  <c r="P1583" i="26"/>
  <c r="P1582" i="26"/>
  <c r="P1581" i="26"/>
  <c r="P1580" i="26"/>
  <c r="P1579" i="26"/>
  <c r="P1578" i="26"/>
  <c r="P1577" i="26"/>
  <c r="P1576" i="26"/>
  <c r="P1575" i="26"/>
  <c r="P1574" i="26"/>
  <c r="P1573" i="26"/>
  <c r="P1572" i="26"/>
  <c r="P1571" i="26"/>
  <c r="P1570" i="26"/>
  <c r="P1569" i="26"/>
  <c r="P1568" i="26"/>
  <c r="P1567" i="26"/>
  <c r="P1566" i="26"/>
  <c r="P1565" i="26"/>
  <c r="P1564" i="26"/>
  <c r="P1563" i="26"/>
  <c r="P1562" i="26"/>
  <c r="P1561" i="26"/>
  <c r="P1560" i="26"/>
  <c r="P1559" i="26"/>
  <c r="P1558" i="26"/>
  <c r="P1557" i="26"/>
  <c r="P1556" i="26"/>
  <c r="P1555" i="26"/>
  <c r="P1554" i="26"/>
  <c r="P1553" i="26"/>
  <c r="P1552" i="26"/>
  <c r="P1551" i="26"/>
  <c r="P1550" i="26"/>
  <c r="P1549" i="26"/>
  <c r="P1548" i="26"/>
  <c r="P1547" i="26"/>
  <c r="P1546" i="26"/>
  <c r="P1545" i="26"/>
  <c r="P1544" i="26"/>
  <c r="P1543" i="26"/>
  <c r="P1542" i="26"/>
  <c r="P1541" i="26"/>
  <c r="P1540" i="26"/>
  <c r="P1539" i="26"/>
  <c r="P1538" i="26"/>
  <c r="P1537" i="26"/>
  <c r="P1536" i="26"/>
  <c r="P1535" i="26"/>
  <c r="P1534" i="26"/>
  <c r="P1533" i="26"/>
  <c r="P1532" i="26"/>
  <c r="P1531" i="26"/>
  <c r="P1530" i="26"/>
  <c r="P1529" i="26"/>
  <c r="P1528" i="26"/>
  <c r="P1527" i="26"/>
  <c r="P1526" i="26"/>
  <c r="P1525" i="26"/>
  <c r="P1524" i="26"/>
  <c r="P1523" i="26"/>
  <c r="P1522" i="26"/>
  <c r="P1521" i="26"/>
  <c r="P1520" i="26"/>
  <c r="P1519" i="26"/>
  <c r="P1518" i="26"/>
  <c r="P1517" i="26"/>
  <c r="P1516" i="26"/>
  <c r="P1515" i="26"/>
  <c r="P1514" i="26"/>
  <c r="P1513" i="26"/>
  <c r="P1512" i="26"/>
  <c r="P1511" i="26"/>
  <c r="P1510" i="26"/>
  <c r="P1509" i="26"/>
  <c r="P1508" i="26"/>
  <c r="P1507" i="26"/>
  <c r="P1506" i="26"/>
  <c r="P1505" i="26"/>
  <c r="P1504" i="26"/>
  <c r="P1503" i="26"/>
  <c r="P1502" i="26"/>
  <c r="P1501" i="26"/>
  <c r="P1500" i="26"/>
  <c r="P1499" i="26"/>
  <c r="P1498" i="26"/>
  <c r="P1497" i="26"/>
  <c r="P1496" i="26"/>
  <c r="P1495" i="26"/>
  <c r="P1494" i="26"/>
  <c r="P1493" i="26"/>
  <c r="P1492" i="26"/>
  <c r="P1491" i="26"/>
  <c r="A10" i="27"/>
  <c r="P2554" i="26"/>
  <c r="P2614" i="26"/>
  <c r="P2954" i="26"/>
  <c r="P2558" i="26"/>
  <c r="P2868" i="26"/>
  <c r="P2882" i="26"/>
  <c r="P2942" i="26"/>
  <c r="P2570" i="26"/>
  <c r="P2590" i="26"/>
  <c r="P2501" i="26"/>
  <c r="P2531" i="26"/>
  <c r="P2541" i="26"/>
  <c r="P2721" i="26"/>
  <c r="P2831" i="26"/>
  <c r="P2901" i="26"/>
  <c r="P2378" i="26"/>
  <c r="P2408" i="26"/>
  <c r="P2418" i="26"/>
  <c r="P2638" i="26"/>
  <c r="P2758" i="26"/>
  <c r="P2938" i="26"/>
  <c r="P2939" i="26"/>
  <c r="P2336" i="26"/>
  <c r="P2616" i="26"/>
  <c r="P2666" i="26"/>
  <c r="P2796" i="26"/>
  <c r="P2806" i="26"/>
  <c r="P2826" i="26"/>
  <c r="P2260" i="26"/>
  <c r="P2370" i="26"/>
  <c r="P2470" i="26"/>
  <c r="P2500" i="26"/>
  <c r="P2540" i="26"/>
  <c r="P2630" i="26"/>
  <c r="P2710" i="26"/>
  <c r="P2780" i="26"/>
  <c r="P2810" i="26"/>
  <c r="P2870" i="26"/>
  <c r="P2504" i="26"/>
  <c r="P2654" i="26"/>
  <c r="P2674" i="26"/>
  <c r="P2874" i="26"/>
  <c r="P1994" i="26"/>
  <c r="P2004" i="26"/>
  <c r="P2006" i="26"/>
  <c r="P2016" i="26"/>
  <c r="P2042" i="26"/>
  <c r="P2052" i="26"/>
  <c r="P2054" i="26"/>
  <c r="P2064" i="26"/>
  <c r="P2066" i="26"/>
  <c r="P2076" i="26"/>
  <c r="P2102" i="26"/>
  <c r="P2112" i="26"/>
  <c r="P2114" i="26"/>
  <c r="P2124" i="26"/>
  <c r="P2126" i="26"/>
  <c r="P1996" i="26"/>
  <c r="P2008" i="26"/>
  <c r="P2032" i="26"/>
  <c r="P2044" i="26"/>
  <c r="P2056" i="26"/>
  <c r="P2092" i="26"/>
  <c r="P2104" i="26"/>
  <c r="P2116" i="26"/>
  <c r="P2022" i="26"/>
  <c r="P2034" i="26"/>
  <c r="P2046" i="26"/>
  <c r="P2082" i="26"/>
  <c r="P2094" i="26"/>
  <c r="P2106" i="26"/>
  <c r="CM21531" i="26"/>
  <c r="P2014" i="26"/>
  <c r="P2086" i="26"/>
  <c r="P2002" i="26"/>
  <c r="P2026" i="26"/>
  <c r="P2062" i="26"/>
  <c r="P2074" i="26"/>
  <c r="P2122" i="26"/>
  <c r="P2012" i="26"/>
  <c r="P2024" i="26"/>
  <c r="P2036" i="26"/>
  <c r="P2072" i="26"/>
  <c r="P2084" i="26"/>
  <c r="P2096" i="26"/>
  <c r="P2132" i="26"/>
  <c r="P2055" i="26"/>
  <c r="P2095" i="26"/>
  <c r="P2015" i="26"/>
  <c r="P2035" i="26"/>
  <c r="P2085" i="26"/>
  <c r="P2105" i="26"/>
  <c r="P2025" i="26"/>
  <c r="P2075" i="26"/>
  <c r="P2125" i="26"/>
  <c r="P2133" i="26"/>
  <c r="CM21886" i="26"/>
  <c r="CM21946" i="26"/>
  <c r="CM21966" i="26"/>
  <c r="P2045" i="26"/>
  <c r="P2065" i="26"/>
  <c r="P2115" i="26"/>
  <c r="CM20892" i="26"/>
  <c r="P2050" i="26"/>
  <c r="P2100" i="26"/>
  <c r="P1995" i="26"/>
  <c r="P2005" i="26"/>
  <c r="P2003" i="26"/>
  <c r="CM21491" i="26"/>
  <c r="P2083" i="26"/>
  <c r="P2123" i="26"/>
  <c r="P2023" i="26"/>
  <c r="P2103" i="26"/>
  <c r="CM20777" i="26"/>
  <c r="CM20857" i="26"/>
  <c r="CM21515" i="26"/>
  <c r="P2113" i="26"/>
  <c r="CM21882" i="26"/>
  <c r="CM21902" i="26"/>
  <c r="CM21962" i="26"/>
  <c r="P2043" i="26"/>
  <c r="P2000" i="26"/>
  <c r="P2010" i="26"/>
  <c r="P2030" i="26"/>
  <c r="P1998" i="26"/>
  <c r="P2020" i="26"/>
  <c r="P2040" i="26"/>
  <c r="P2070" i="26"/>
  <c r="P2090" i="26"/>
  <c r="P1937" i="26"/>
  <c r="P1951" i="26"/>
  <c r="P1997" i="26"/>
  <c r="P1999" i="26"/>
  <c r="P2001" i="26"/>
  <c r="P2007" i="26"/>
  <c r="P2018" i="26"/>
  <c r="P2028" i="26"/>
  <c r="P2038" i="26"/>
  <c r="P2048" i="26"/>
  <c r="P2058" i="26"/>
  <c r="P2068" i="26"/>
  <c r="P2078" i="26"/>
  <c r="P2088" i="26"/>
  <c r="P2098" i="26"/>
  <c r="P2108" i="26"/>
  <c r="P2118" i="26"/>
  <c r="P2128" i="26"/>
  <c r="CM21523" i="26"/>
  <c r="P2013" i="26"/>
  <c r="P2033" i="26"/>
  <c r="P2053" i="26"/>
  <c r="P2063" i="26"/>
  <c r="P2073" i="26"/>
  <c r="P2093" i="26"/>
  <c r="P2060" i="26"/>
  <c r="P2080" i="26"/>
  <c r="P2110" i="26"/>
  <c r="P2120" i="26"/>
  <c r="P2130" i="26"/>
  <c r="P2009" i="26"/>
  <c r="P2011" i="26"/>
  <c r="P2017" i="26"/>
  <c r="P2019" i="26"/>
  <c r="P2021" i="26"/>
  <c r="P2027" i="26"/>
  <c r="P2029" i="26"/>
  <c r="P2031" i="26"/>
  <c r="P2037" i="26"/>
  <c r="P2039" i="26"/>
  <c r="P2041" i="26"/>
  <c r="P2047" i="26"/>
  <c r="P2049" i="26"/>
  <c r="P2051" i="26"/>
  <c r="P2057" i="26"/>
  <c r="P2059" i="26"/>
  <c r="P2061" i="26"/>
  <c r="P2067" i="26"/>
  <c r="P2069" i="26"/>
  <c r="P2071" i="26"/>
  <c r="P2077" i="26"/>
  <c r="P2079" i="26"/>
  <c r="P2081" i="26"/>
  <c r="P2087" i="26"/>
  <c r="P2089" i="26"/>
  <c r="P2091" i="26"/>
  <c r="P2097" i="26"/>
  <c r="P2099" i="26"/>
  <c r="P2101" i="26"/>
  <c r="P2107" i="26"/>
  <c r="P2109" i="26"/>
  <c r="P2111" i="26"/>
  <c r="P2117" i="26"/>
  <c r="P2119" i="26"/>
  <c r="P2121" i="26"/>
  <c r="P2127" i="26"/>
  <c r="P2129" i="26"/>
  <c r="P2131" i="26"/>
  <c r="CM21898" i="26"/>
  <c r="CM21918" i="26"/>
  <c r="CM21914" i="26"/>
  <c r="CM21934" i="26"/>
  <c r="CM20890" i="26"/>
  <c r="CM21499" i="26"/>
  <c r="CM21539" i="26"/>
  <c r="CM20809" i="26"/>
  <c r="CM20849" i="26"/>
  <c r="CM20793" i="26"/>
  <c r="CM20899" i="26"/>
  <c r="CM21427" i="26"/>
  <c r="CM21507" i="26"/>
  <c r="CM22037" i="26"/>
  <c r="CM22057" i="26"/>
  <c r="CM20801" i="26"/>
  <c r="CM20841" i="26"/>
  <c r="CM20907" i="26"/>
  <c r="CM22021" i="26"/>
  <c r="CM22041" i="26"/>
  <c r="CM20785" i="26"/>
  <c r="CM20865" i="26"/>
  <c r="CM22005" i="26"/>
  <c r="CM20769" i="26"/>
  <c r="CM21989" i="26"/>
  <c r="CM22049" i="26"/>
  <c r="CM21930" i="26"/>
  <c r="CM21950" i="26"/>
  <c r="P2436" i="26"/>
  <c r="P2259" i="26"/>
  <c r="P2503" i="26"/>
  <c r="P2519" i="26"/>
  <c r="P2527" i="26"/>
  <c r="P2535" i="26"/>
  <c r="P2543" i="26"/>
  <c r="P2671" i="26"/>
  <c r="P2675" i="26"/>
  <c r="P2679" i="26"/>
  <c r="P2703" i="26"/>
  <c r="P2719" i="26"/>
  <c r="P2827" i="26"/>
  <c r="P2843" i="26"/>
  <c r="P2863" i="26"/>
  <c r="CM20776" i="26"/>
  <c r="CM20784" i="26"/>
  <c r="CM21880" i="26"/>
  <c r="CM20771" i="26"/>
  <c r="CM20779" i="26"/>
  <c r="CM20787" i="26"/>
  <c r="CM20795" i="26"/>
  <c r="CM20803" i="26"/>
  <c r="CM20839" i="26"/>
  <c r="CM20843" i="26"/>
  <c r="CM20847" i="26"/>
  <c r="CM20956" i="26"/>
  <c r="CM20988" i="26"/>
  <c r="CM21489" i="26"/>
  <c r="CM21497" i="26"/>
  <c r="CM21505" i="26"/>
  <c r="CM21513" i="26"/>
  <c r="CM21521" i="26"/>
  <c r="CM21529" i="26"/>
  <c r="CM21537" i="26"/>
  <c r="CM21545" i="26"/>
  <c r="CM21553" i="26"/>
  <c r="CM21561" i="26"/>
  <c r="CM21569" i="26"/>
  <c r="CM21577" i="26"/>
  <c r="CM21585" i="26"/>
  <c r="CM21593" i="26"/>
  <c r="CM21601" i="26"/>
  <c r="CM21609" i="26"/>
  <c r="CM21617" i="26"/>
  <c r="CM21625" i="26"/>
  <c r="CM21633" i="26"/>
  <c r="CM21641" i="26"/>
  <c r="CM21661" i="26"/>
  <c r="CM21677" i="26"/>
  <c r="CM20778" i="26"/>
  <c r="CM21457" i="26"/>
  <c r="CM21461" i="26"/>
  <c r="CM21856" i="26"/>
  <c r="CM21860" i="26"/>
  <c r="CM21876" i="26"/>
  <c r="P2453" i="26"/>
  <c r="P2434" i="26"/>
  <c r="CM21194" i="26"/>
  <c r="CM20336" i="26"/>
  <c r="CM20352" i="26"/>
  <c r="CM20368" i="26"/>
  <c r="CM20384" i="26"/>
  <c r="CM20400" i="26"/>
  <c r="CM20416" i="26"/>
  <c r="CM20432" i="26"/>
  <c r="CM20448" i="26"/>
  <c r="CM20464" i="26"/>
  <c r="CM20480" i="26"/>
  <c r="CM20496" i="26"/>
  <c r="CM20512" i="26"/>
  <c r="CM20528" i="26"/>
  <c r="CM20540" i="26"/>
  <c r="CM20556" i="26"/>
  <c r="CM20572" i="26"/>
  <c r="CM20588" i="26"/>
  <c r="CM20604" i="26"/>
  <c r="CM20608" i="26"/>
  <c r="CM20620" i="26"/>
  <c r="CM20624" i="26"/>
  <c r="CM20636" i="26"/>
  <c r="CM20640" i="26"/>
  <c r="CM20652" i="26"/>
  <c r="CM20656" i="26"/>
  <c r="CM20668" i="26"/>
  <c r="CM20672" i="26"/>
  <c r="CM20684" i="26"/>
  <c r="CM20688" i="26"/>
  <c r="CM20700" i="26"/>
  <c r="CM20704" i="26"/>
  <c r="CM20716" i="26"/>
  <c r="CM20720" i="26"/>
  <c r="CM20772" i="26"/>
  <c r="CM20780" i="26"/>
  <c r="CM20786" i="26"/>
  <c r="CM20790" i="26"/>
  <c r="CM20810" i="26"/>
  <c r="CM21425" i="26"/>
  <c r="CM21429" i="26"/>
  <c r="CM20862" i="26"/>
  <c r="CM21192" i="26"/>
  <c r="CM21153" i="26"/>
  <c r="CM21161" i="26"/>
  <c r="CM21169" i="26"/>
  <c r="CM21177" i="26"/>
  <c r="CM21185" i="26"/>
  <c r="CM21188" i="26"/>
  <c r="CM21196" i="26"/>
  <c r="CM21200" i="26"/>
  <c r="CM21204" i="26"/>
  <c r="CM21212" i="26"/>
  <c r="CM21216" i="26"/>
  <c r="CM21220" i="26"/>
  <c r="CM21228" i="26"/>
  <c r="CM21232" i="26"/>
  <c r="CM21236" i="26"/>
  <c r="CM21244" i="26"/>
  <c r="CM21248" i="26"/>
  <c r="CM21252" i="26"/>
  <c r="CM21260" i="26"/>
  <c r="CM21264" i="26"/>
  <c r="CM21268" i="26"/>
  <c r="CM21276" i="26"/>
  <c r="CM21280" i="26"/>
  <c r="CM21290" i="26"/>
  <c r="CM21298" i="26"/>
  <c r="CM21306" i="26"/>
  <c r="CM21314" i="26"/>
  <c r="CM21322" i="26"/>
  <c r="CM21330" i="26"/>
  <c r="CM21338" i="26"/>
  <c r="CM21346" i="26"/>
  <c r="CM21354" i="26"/>
  <c r="CM21362" i="26"/>
  <c r="CM21370" i="26"/>
  <c r="CM21378" i="26"/>
  <c r="CM21386" i="26"/>
  <c r="CM21394" i="26"/>
  <c r="CM21402" i="26"/>
  <c r="CM21410" i="26"/>
  <c r="CM21418" i="26"/>
  <c r="CM21422" i="26"/>
  <c r="CM21431" i="26"/>
  <c r="CM21432" i="26"/>
  <c r="CM21436" i="26"/>
  <c r="CM21448" i="26"/>
  <c r="CM21452" i="26"/>
  <c r="CM21809" i="26"/>
  <c r="CM21883" i="26"/>
  <c r="CM21896" i="26"/>
  <c r="CM21912" i="26"/>
  <c r="CM21928" i="26"/>
  <c r="CM21944" i="26"/>
  <c r="CM21960" i="26"/>
  <c r="CM21972" i="26"/>
  <c r="CM21976" i="26"/>
  <c r="CM21992" i="26"/>
  <c r="CM22008" i="26"/>
  <c r="CM22024" i="26"/>
  <c r="CM22119" i="26"/>
  <c r="CM22122" i="26"/>
  <c r="CM20860" i="26"/>
  <c r="CM20864" i="26"/>
  <c r="CM21459" i="26"/>
  <c r="CM21816" i="26"/>
  <c r="CM20851" i="26"/>
  <c r="CM20855" i="26"/>
  <c r="CM20859" i="26"/>
  <c r="CM20863" i="26"/>
  <c r="CM20867" i="26"/>
  <c r="CM20875" i="26"/>
  <c r="CM20883" i="26"/>
  <c r="CM20891" i="26"/>
  <c r="CM20924" i="26"/>
  <c r="CM20954" i="26"/>
  <c r="CM21155" i="26"/>
  <c r="CM21163" i="26"/>
  <c r="CM21171" i="26"/>
  <c r="CM21179" i="26"/>
  <c r="CM21187" i="26"/>
  <c r="CM21193" i="26"/>
  <c r="CM21195" i="26"/>
  <c r="CM21288" i="26"/>
  <c r="CM21296" i="26"/>
  <c r="CM21304" i="26"/>
  <c r="CM21312" i="26"/>
  <c r="CM21320" i="26"/>
  <c r="CM21328" i="26"/>
  <c r="CM21336" i="26"/>
  <c r="CM21344" i="26"/>
  <c r="CM21352" i="26"/>
  <c r="CM21360" i="26"/>
  <c r="CM21368" i="26"/>
  <c r="CM21376" i="26"/>
  <c r="CM21384" i="26"/>
  <c r="CM21392" i="26"/>
  <c r="CM21400" i="26"/>
  <c r="CM21408" i="26"/>
  <c r="CM21416" i="26"/>
  <c r="CM21438" i="26"/>
  <c r="CM21454" i="26"/>
  <c r="CM21470" i="26"/>
  <c r="CM21486" i="26"/>
  <c r="CM21493" i="26"/>
  <c r="CM21494" i="26"/>
  <c r="CM21501" i="26"/>
  <c r="CM21502" i="26"/>
  <c r="CM21509" i="26"/>
  <c r="CM21510" i="26"/>
  <c r="CM21517" i="26"/>
  <c r="CM21518" i="26"/>
  <c r="CM21525" i="26"/>
  <c r="CM21526" i="26"/>
  <c r="CM21533" i="26"/>
  <c r="CM21534" i="26"/>
  <c r="CM21541" i="26"/>
  <c r="CM21542" i="26"/>
  <c r="CM21662" i="26"/>
  <c r="CM21678" i="26"/>
  <c r="CM20826" i="26"/>
  <c r="CM20846" i="26"/>
  <c r="CM20876" i="26"/>
  <c r="CM20940" i="26"/>
  <c r="CM21160" i="26"/>
  <c r="CM21168" i="26"/>
  <c r="CM21443" i="26"/>
  <c r="CM21473" i="26"/>
  <c r="CM21477" i="26"/>
  <c r="CM21797" i="26"/>
  <c r="CM21848" i="26"/>
  <c r="CM21941" i="26"/>
  <c r="CM21957" i="26"/>
  <c r="CM21991" i="26"/>
  <c r="CM22007" i="26"/>
  <c r="CM22023" i="26"/>
  <c r="CM22039" i="26"/>
  <c r="CM22047" i="26"/>
  <c r="CM22055" i="26"/>
  <c r="CM22063" i="26"/>
  <c r="CM22071" i="26"/>
  <c r="CM22079" i="26"/>
  <c r="CM22087" i="26"/>
  <c r="CM22095" i="26"/>
  <c r="CM22103" i="26"/>
  <c r="CM22111" i="26"/>
  <c r="CM20836" i="26"/>
  <c r="CM20866" i="26"/>
  <c r="CM20922" i="26"/>
  <c r="CM20986" i="26"/>
  <c r="CM21114" i="26"/>
  <c r="CM21122" i="26"/>
  <c r="CM21130" i="26"/>
  <c r="CM21138" i="26"/>
  <c r="CM21463" i="26"/>
  <c r="CM21464" i="26"/>
  <c r="CM21468" i="26"/>
  <c r="CM21480" i="26"/>
  <c r="CM21484" i="26"/>
  <c r="CM21560" i="26"/>
  <c r="CM21568" i="26"/>
  <c r="CM21576" i="26"/>
  <c r="CM21584" i="26"/>
  <c r="CM21592" i="26"/>
  <c r="CM21600" i="26"/>
  <c r="CM21608" i="26"/>
  <c r="CM21616" i="26"/>
  <c r="CM21624" i="26"/>
  <c r="CM21632" i="26"/>
  <c r="CM21640" i="26"/>
  <c r="CM21650" i="26"/>
  <c r="CM21652" i="26"/>
  <c r="CM21656" i="26"/>
  <c r="CM21666" i="26"/>
  <c r="CM21668" i="26"/>
  <c r="CM21672" i="26"/>
  <c r="CM21686" i="26"/>
  <c r="CM21696" i="26"/>
  <c r="CM21700" i="26"/>
  <c r="CM21704" i="26"/>
  <c r="CM21708" i="26"/>
  <c r="CM21718" i="26"/>
  <c r="CM21728" i="26"/>
  <c r="CM21732" i="26"/>
  <c r="CM21736" i="26"/>
  <c r="CM21740" i="26"/>
  <c r="CM21750" i="26"/>
  <c r="CM21760" i="26"/>
  <c r="CM21764" i="26"/>
  <c r="CM21768" i="26"/>
  <c r="CM21772" i="26"/>
  <c r="CM21782" i="26"/>
  <c r="CM21792" i="26"/>
  <c r="CM21818" i="26"/>
  <c r="CM21822" i="26"/>
  <c r="CM21832" i="26"/>
  <c r="CM21834" i="26"/>
  <c r="CM21838" i="26"/>
  <c r="CM22121" i="26"/>
  <c r="CM20808" i="26"/>
  <c r="CM20824" i="26"/>
  <c r="CM20832" i="26"/>
  <c r="CM20844" i="26"/>
  <c r="CM20848" i="26"/>
  <c r="CM20908" i="26"/>
  <c r="CM20972" i="26"/>
  <c r="CM21162" i="26"/>
  <c r="CM21441" i="26"/>
  <c r="CM21445" i="26"/>
  <c r="CM21475" i="26"/>
  <c r="CM21547" i="26"/>
  <c r="CM21555" i="26"/>
  <c r="CM21563" i="26"/>
  <c r="CM21571" i="26"/>
  <c r="CM21579" i="26"/>
  <c r="CM21587" i="26"/>
  <c r="CM21595" i="26"/>
  <c r="CM21603" i="26"/>
  <c r="CM21611" i="26"/>
  <c r="CM21619" i="26"/>
  <c r="CM21627" i="26"/>
  <c r="CM21635" i="26"/>
  <c r="CM21643" i="26"/>
  <c r="CM21663" i="26"/>
  <c r="CM21679" i="26"/>
  <c r="CM21787" i="26"/>
  <c r="CM21799" i="26"/>
  <c r="CM21807" i="26"/>
  <c r="CM21815" i="26"/>
  <c r="CM22065" i="26"/>
  <c r="CM22073" i="26"/>
  <c r="CM22081" i="26"/>
  <c r="CM22089" i="26"/>
  <c r="CM22097" i="26"/>
  <c r="CM22105" i="26"/>
  <c r="CM22113" i="26"/>
  <c r="P2427" i="26"/>
  <c r="P2566" i="26"/>
  <c r="P2578" i="26"/>
  <c r="P2582" i="26"/>
  <c r="P2598" i="26"/>
  <c r="P2602" i="26"/>
  <c r="P2622" i="26"/>
  <c r="P2646" i="26"/>
  <c r="P2650" i="26"/>
  <c r="P2662" i="26"/>
  <c r="P2852" i="26"/>
  <c r="P2886" i="26"/>
  <c r="P2898" i="26"/>
  <c r="P2910" i="26"/>
  <c r="P2918" i="26"/>
  <c r="P2922" i="26"/>
  <c r="P2934" i="26"/>
  <c r="P2269" i="26"/>
  <c r="P2273" i="26"/>
  <c r="P2413" i="26"/>
  <c r="P2429" i="26"/>
  <c r="P2449" i="26"/>
  <c r="P2469" i="26"/>
  <c r="P2507" i="26"/>
  <c r="P2515" i="26"/>
  <c r="P2523" i="26"/>
  <c r="P2539" i="26"/>
  <c r="P2468" i="26"/>
  <c r="P2493" i="26"/>
  <c r="P2556" i="26"/>
  <c r="P2565" i="26"/>
  <c r="P2569" i="26"/>
  <c r="P2573" i="26"/>
  <c r="P2577" i="26"/>
  <c r="P2593" i="26"/>
  <c r="P2617" i="26"/>
  <c r="P2625" i="26"/>
  <c r="P2633" i="26"/>
  <c r="P2645" i="26"/>
  <c r="P2649" i="26"/>
  <c r="P2653" i="26"/>
  <c r="P2850" i="26"/>
  <c r="CM20335" i="26"/>
  <c r="CM20351" i="26"/>
  <c r="CM20367" i="26"/>
  <c r="CM20383" i="26"/>
  <c r="CM20399" i="26"/>
  <c r="CM20415" i="26"/>
  <c r="CM20431" i="26"/>
  <c r="CM20447" i="26"/>
  <c r="CM20463" i="26"/>
  <c r="CM20479" i="26"/>
  <c r="CM20495" i="26"/>
  <c r="CM20330" i="26"/>
  <c r="CM20334" i="26"/>
  <c r="CM20346" i="26"/>
  <c r="CM20350" i="26"/>
  <c r="CM20362" i="26"/>
  <c r="CM20366" i="26"/>
  <c r="CM20378" i="26"/>
  <c r="CM20382" i="26"/>
  <c r="CM20394" i="26"/>
  <c r="CM20398" i="26"/>
  <c r="CM20410" i="26"/>
  <c r="CM20414" i="26"/>
  <c r="CM20426" i="26"/>
  <c r="CM20430" i="26"/>
  <c r="CM20442" i="26"/>
  <c r="CM20446" i="26"/>
  <c r="CM20458" i="26"/>
  <c r="CM20462" i="26"/>
  <c r="CM20474" i="26"/>
  <c r="CM20478" i="26"/>
  <c r="CM20490" i="26"/>
  <c r="CM20494" i="26"/>
  <c r="CM20506" i="26"/>
  <c r="CM20510" i="26"/>
  <c r="CM20522" i="26"/>
  <c r="CM20526" i="26"/>
  <c r="CM20546" i="26"/>
  <c r="CM20562" i="26"/>
  <c r="CM20578" i="26"/>
  <c r="CM20594" i="26"/>
  <c r="CM20610" i="26"/>
  <c r="CM20626" i="26"/>
  <c r="CM20642" i="26"/>
  <c r="CM20658" i="26"/>
  <c r="CM20816" i="26"/>
  <c r="CM20327" i="26"/>
  <c r="CM20343" i="26"/>
  <c r="CM20359" i="26"/>
  <c r="CM20375" i="26"/>
  <c r="CM20391" i="26"/>
  <c r="CM20407" i="26"/>
  <c r="CM20423" i="26"/>
  <c r="CM20439" i="26"/>
  <c r="CM20455" i="26"/>
  <c r="CM20471" i="26"/>
  <c r="CM20487" i="26"/>
  <c r="CM20511" i="26"/>
  <c r="CM20527" i="26"/>
  <c r="CM20537" i="26"/>
  <c r="CM20553" i="26"/>
  <c r="CM20569" i="26"/>
  <c r="CM20585" i="26"/>
  <c r="CM20601" i="26"/>
  <c r="CM20617" i="26"/>
  <c r="CM20633" i="26"/>
  <c r="CM20649" i="26"/>
  <c r="CM20665" i="26"/>
  <c r="CM20681" i="26"/>
  <c r="CM20697" i="26"/>
  <c r="CM20713" i="26"/>
  <c r="CM20768" i="26"/>
  <c r="CM20775" i="26"/>
  <c r="CM20783" i="26"/>
  <c r="CM20789" i="26"/>
  <c r="CM20794" i="26"/>
  <c r="CM20812" i="26"/>
  <c r="CM20818" i="26"/>
  <c r="CM20819" i="26"/>
  <c r="CM20827" i="26"/>
  <c r="CM20835" i="26"/>
  <c r="CM20838" i="26"/>
  <c r="CM20852" i="26"/>
  <c r="CM20856" i="26"/>
  <c r="CM20869" i="26"/>
  <c r="CM20884" i="26"/>
  <c r="CM20887" i="26"/>
  <c r="CM20898" i="26"/>
  <c r="CM20901" i="26"/>
  <c r="CM20916" i="26"/>
  <c r="CM20919" i="26"/>
  <c r="CM20930" i="26"/>
  <c r="CM20933" i="26"/>
  <c r="CM20948" i="26"/>
  <c r="CM20951" i="26"/>
  <c r="CM20962" i="26"/>
  <c r="CM20965" i="26"/>
  <c r="CM20980" i="26"/>
  <c r="CM20983" i="26"/>
  <c r="CM20993" i="26"/>
  <c r="CM21001" i="26"/>
  <c r="CM21025" i="26"/>
  <c r="CM21033" i="26"/>
  <c r="CM21057" i="26"/>
  <c r="CM21065" i="26"/>
  <c r="CM21089" i="26"/>
  <c r="CM21097" i="26"/>
  <c r="CM21113" i="26"/>
  <c r="CM21121" i="26"/>
  <c r="CM21157" i="26"/>
  <c r="CM21176" i="26"/>
  <c r="CM21184" i="26"/>
  <c r="CM21191" i="26"/>
  <c r="CM21289" i="26"/>
  <c r="CM21297" i="26"/>
  <c r="CM21305" i="26"/>
  <c r="CM21313" i="26"/>
  <c r="CM21321" i="26"/>
  <c r="CM21329" i="26"/>
  <c r="CM21337" i="26"/>
  <c r="CM21345" i="26"/>
  <c r="CM21353" i="26"/>
  <c r="CM21361" i="26"/>
  <c r="CM21369" i="26"/>
  <c r="CM21377" i="26"/>
  <c r="CM21385" i="26"/>
  <c r="CM21393" i="26"/>
  <c r="CM21401" i="26"/>
  <c r="CM21409" i="26"/>
  <c r="CM21481" i="26"/>
  <c r="CM21485" i="26"/>
  <c r="CM20674" i="26"/>
  <c r="CM20690" i="26"/>
  <c r="CM20706" i="26"/>
  <c r="CM20722" i="26"/>
  <c r="CM20730" i="26"/>
  <c r="CM20738" i="26"/>
  <c r="CM20746" i="26"/>
  <c r="CM20754" i="26"/>
  <c r="CM20762" i="26"/>
  <c r="CM20804" i="26"/>
  <c r="CM20815" i="26"/>
  <c r="CM20821" i="26"/>
  <c r="CM20850" i="26"/>
  <c r="CM20874" i="26"/>
  <c r="CM20906" i="26"/>
  <c r="CM20938" i="26"/>
  <c r="CM20970" i="26"/>
  <c r="CM21108" i="26"/>
  <c r="CM21112" i="26"/>
  <c r="CM21116" i="26"/>
  <c r="CM21164" i="26"/>
  <c r="CM21170" i="26"/>
  <c r="CM21447" i="26"/>
  <c r="CM21479" i="26"/>
  <c r="CM20503" i="26"/>
  <c r="CM20519" i="26"/>
  <c r="CM20535" i="26"/>
  <c r="CM20545" i="26"/>
  <c r="CM20561" i="26"/>
  <c r="CM20577" i="26"/>
  <c r="CM20593" i="26"/>
  <c r="CM20609" i="26"/>
  <c r="CM20625" i="26"/>
  <c r="CM20641" i="26"/>
  <c r="CM20657" i="26"/>
  <c r="CM20673" i="26"/>
  <c r="CM20689" i="26"/>
  <c r="CM20705" i="26"/>
  <c r="CM20721" i="26"/>
  <c r="CM20729" i="26"/>
  <c r="CM20737" i="26"/>
  <c r="CM20745" i="26"/>
  <c r="CM20753" i="26"/>
  <c r="CM20761" i="26"/>
  <c r="CM20792" i="26"/>
  <c r="CM20800" i="26"/>
  <c r="CM20807" i="26"/>
  <c r="CM20811" i="26"/>
  <c r="CM20817" i="26"/>
  <c r="CM20825" i="26"/>
  <c r="CM20833" i="26"/>
  <c r="CM20840" i="26"/>
  <c r="CM20854" i="26"/>
  <c r="CM20868" i="26"/>
  <c r="CM20871" i="26"/>
  <c r="CM20877" i="26"/>
  <c r="CM20882" i="26"/>
  <c r="CM20885" i="26"/>
  <c r="CM20900" i="26"/>
  <c r="CM20903" i="26"/>
  <c r="CM20909" i="26"/>
  <c r="CM20914" i="26"/>
  <c r="CM20917" i="26"/>
  <c r="CM20932" i="26"/>
  <c r="CM20935" i="26"/>
  <c r="CM20941" i="26"/>
  <c r="CM20946" i="26"/>
  <c r="CM20949" i="26"/>
  <c r="CM20964" i="26"/>
  <c r="CM20967" i="26"/>
  <c r="CM20973" i="26"/>
  <c r="CM20978" i="26"/>
  <c r="CM20981" i="26"/>
  <c r="CM20999" i="26"/>
  <c r="CM21015" i="26"/>
  <c r="CM21031" i="26"/>
  <c r="CM21047" i="26"/>
  <c r="CM21063" i="26"/>
  <c r="CM21079" i="26"/>
  <c r="CM21095" i="26"/>
  <c r="CM21115" i="26"/>
  <c r="CM21147" i="26"/>
  <c r="CM21152" i="26"/>
  <c r="CM21159" i="26"/>
  <c r="CM21167" i="26"/>
  <c r="CM21173" i="26"/>
  <c r="CM21178" i="26"/>
  <c r="CM21286" i="26"/>
  <c r="CM21287" i="26"/>
  <c r="CM21295" i="26"/>
  <c r="CM21303" i="26"/>
  <c r="CM21311" i="26"/>
  <c r="CM21319" i="26"/>
  <c r="CM21327" i="26"/>
  <c r="CM21335" i="26"/>
  <c r="CM21343" i="26"/>
  <c r="CM21351" i="26"/>
  <c r="CM21359" i="26"/>
  <c r="CM21367" i="26"/>
  <c r="CM21375" i="26"/>
  <c r="CM21383" i="26"/>
  <c r="CM21391" i="26"/>
  <c r="CM21399" i="26"/>
  <c r="CM21407" i="26"/>
  <c r="CM21415" i="26"/>
  <c r="CM21483" i="26"/>
  <c r="CM21549" i="26"/>
  <c r="CM21550" i="26"/>
  <c r="CM21557" i="26"/>
  <c r="CM21565" i="26"/>
  <c r="CM21573" i="26"/>
  <c r="CM21581" i="26"/>
  <c r="CM21589" i="26"/>
  <c r="CM21597" i="26"/>
  <c r="CM21605" i="26"/>
  <c r="CM21613" i="26"/>
  <c r="CM21621" i="26"/>
  <c r="CM21629" i="26"/>
  <c r="CM21637" i="26"/>
  <c r="CM21645" i="26"/>
  <c r="CM21773" i="26"/>
  <c r="CM21813" i="26"/>
  <c r="CM21967" i="26"/>
  <c r="CM21983" i="26"/>
  <c r="CM21999" i="26"/>
  <c r="CM22015" i="26"/>
  <c r="CM22031" i="26"/>
  <c r="CM21655" i="26"/>
  <c r="CM21671" i="26"/>
  <c r="CM21982" i="26"/>
  <c r="CM22045" i="26"/>
  <c r="CM22053" i="26"/>
  <c r="CM22061" i="26"/>
  <c r="CM22069" i="26"/>
  <c r="CM22077" i="26"/>
  <c r="CM22085" i="26"/>
  <c r="CM22093" i="26"/>
  <c r="CM22101" i="26"/>
  <c r="CM22109" i="26"/>
  <c r="CM22117" i="26"/>
  <c r="CM22120" i="26"/>
  <c r="CM21648" i="26"/>
  <c r="CM21664" i="26"/>
  <c r="CM21680" i="26"/>
  <c r="CM21682" i="26"/>
  <c r="CM21688" i="26"/>
  <c r="CM21690" i="26"/>
  <c r="CM21694" i="26"/>
  <c r="CM21702" i="26"/>
  <c r="CM21712" i="26"/>
  <c r="CM21714" i="26"/>
  <c r="CM21720" i="26"/>
  <c r="CM21722" i="26"/>
  <c r="CM21726" i="26"/>
  <c r="CM21734" i="26"/>
  <c r="CM21744" i="26"/>
  <c r="CM21746" i="26"/>
  <c r="CM21752" i="26"/>
  <c r="CM21754" i="26"/>
  <c r="CM21758" i="26"/>
  <c r="CM21766" i="26"/>
  <c r="CM21776" i="26"/>
  <c r="CM21778" i="26"/>
  <c r="CM21784" i="26"/>
  <c r="CM21786" i="26"/>
  <c r="CM21790" i="26"/>
  <c r="CM21800" i="26"/>
  <c r="CM21802" i="26"/>
  <c r="CM21824" i="26"/>
  <c r="CM21828" i="26"/>
  <c r="CM21844" i="26"/>
  <c r="CM21850" i="26"/>
  <c r="CM21851" i="26"/>
  <c r="CM21854" i="26"/>
  <c r="CM21864" i="26"/>
  <c r="CM21866" i="26"/>
  <c r="CM21870" i="26"/>
  <c r="CM21888" i="26"/>
  <c r="CM21892" i="26"/>
  <c r="CM21904" i="26"/>
  <c r="CM21908" i="26"/>
  <c r="CM21920" i="26"/>
  <c r="CM21924" i="26"/>
  <c r="CM21936" i="26"/>
  <c r="CM21940" i="26"/>
  <c r="CM21952" i="26"/>
  <c r="CM21956" i="26"/>
  <c r="CM21968" i="26"/>
  <c r="CM21974" i="26"/>
  <c r="CM21978" i="26"/>
  <c r="CM21984" i="26"/>
  <c r="CM21994" i="26"/>
  <c r="CM22000" i="26"/>
  <c r="CM22004" i="26"/>
  <c r="CM22006" i="26"/>
  <c r="CM22010" i="26"/>
  <c r="CM22016" i="26"/>
  <c r="CM22022" i="26"/>
  <c r="CM22026" i="26"/>
  <c r="CM22032" i="26"/>
  <c r="CM22036" i="26"/>
  <c r="CM22040" i="26"/>
  <c r="CM22042" i="26"/>
  <c r="CM22048" i="26"/>
  <c r="CM22050" i="26"/>
  <c r="CM22056" i="26"/>
  <c r="CM22058" i="26"/>
  <c r="CM22064" i="26"/>
  <c r="CM22066" i="26"/>
  <c r="CM22072" i="26"/>
  <c r="CM22074" i="26"/>
  <c r="CM22080" i="26"/>
  <c r="CM22082" i="26"/>
  <c r="CM22088" i="26"/>
  <c r="CM22090" i="26"/>
  <c r="CM22096" i="26"/>
  <c r="CM22098" i="26"/>
  <c r="CM22104" i="26"/>
  <c r="CM22106" i="26"/>
  <c r="CM22112" i="26"/>
  <c r="CM22114" i="26"/>
  <c r="CM20321" i="26"/>
  <c r="CM20325" i="26"/>
  <c r="CM20331" i="26"/>
  <c r="CM20337" i="26"/>
  <c r="CM20341" i="26"/>
  <c r="CM20347" i="26"/>
  <c r="CM20353" i="26"/>
  <c r="CM20357" i="26"/>
  <c r="CM20363" i="26"/>
  <c r="CM20369" i="26"/>
  <c r="CM20373" i="26"/>
  <c r="CM20379" i="26"/>
  <c r="CM20385" i="26"/>
  <c r="CM20389" i="26"/>
  <c r="CM20395" i="26"/>
  <c r="CM20401" i="26"/>
  <c r="CM20405" i="26"/>
  <c r="CM20411" i="26"/>
  <c r="CM20417" i="26"/>
  <c r="CM20421" i="26"/>
  <c r="CM20427" i="26"/>
  <c r="CM20433" i="26"/>
  <c r="CM20437" i="26"/>
  <c r="CM20443" i="26"/>
  <c r="CM20449" i="26"/>
  <c r="CM20453" i="26"/>
  <c r="CM20459" i="26"/>
  <c r="CM20465" i="26"/>
  <c r="CM20469" i="26"/>
  <c r="CM20475" i="26"/>
  <c r="CM20481" i="26"/>
  <c r="CM20485" i="26"/>
  <c r="CM20491" i="26"/>
  <c r="CM20497" i="26"/>
  <c r="CM20501" i="26"/>
  <c r="CM20507" i="26"/>
  <c r="CM20513" i="26"/>
  <c r="CM20517" i="26"/>
  <c r="CM20523" i="26"/>
  <c r="CM20529" i="26"/>
  <c r="CM20533" i="26"/>
  <c r="CM20541" i="26"/>
  <c r="CM20547" i="26"/>
  <c r="CM20551" i="26"/>
  <c r="CM20557" i="26"/>
  <c r="CM20563" i="26"/>
  <c r="CM20567" i="26"/>
  <c r="CM20573" i="26"/>
  <c r="CM20579" i="26"/>
  <c r="CM20583" i="26"/>
  <c r="CM20589" i="26"/>
  <c r="CM20595" i="26"/>
  <c r="CM20599" i="26"/>
  <c r="CM20605" i="26"/>
  <c r="CM20611" i="26"/>
  <c r="CM20615" i="26"/>
  <c r="CM20621" i="26"/>
  <c r="CM20627" i="26"/>
  <c r="CM20631" i="26"/>
  <c r="CM20637" i="26"/>
  <c r="CM20643" i="26"/>
  <c r="CM20647" i="26"/>
  <c r="CM20653" i="26"/>
  <c r="CM20659" i="26"/>
  <c r="CM20663" i="26"/>
  <c r="CM20669" i="26"/>
  <c r="CM20675" i="26"/>
  <c r="CM20679" i="26"/>
  <c r="CM20685" i="26"/>
  <c r="CM20691" i="26"/>
  <c r="CM20695" i="26"/>
  <c r="CM20701" i="26"/>
  <c r="CM20707" i="26"/>
  <c r="CM20711" i="26"/>
  <c r="CM20717" i="26"/>
  <c r="CM20723" i="26"/>
  <c r="CM20727" i="26"/>
  <c r="CM20322" i="26"/>
  <c r="CM20326" i="26"/>
  <c r="CM20328" i="26"/>
  <c r="CM20338" i="26"/>
  <c r="CM20342" i="26"/>
  <c r="CM20344" i="26"/>
  <c r="CM20354" i="26"/>
  <c r="CM20358" i="26"/>
  <c r="CM20360" i="26"/>
  <c r="CM20370" i="26"/>
  <c r="CM20374" i="26"/>
  <c r="CM20376" i="26"/>
  <c r="CM20386" i="26"/>
  <c r="CM20390" i="26"/>
  <c r="CM20392" i="26"/>
  <c r="CM20402" i="26"/>
  <c r="CM20406" i="26"/>
  <c r="CM20408" i="26"/>
  <c r="CM20418" i="26"/>
  <c r="CM20422" i="26"/>
  <c r="CM20424" i="26"/>
  <c r="CM20434" i="26"/>
  <c r="CM20438" i="26"/>
  <c r="CM20440" i="26"/>
  <c r="CM20450" i="26"/>
  <c r="CM20454" i="26"/>
  <c r="CM20456" i="26"/>
  <c r="CM20466" i="26"/>
  <c r="CM20470" i="26"/>
  <c r="CM20472" i="26"/>
  <c r="CM20482" i="26"/>
  <c r="CM20486" i="26"/>
  <c r="CM20488" i="26"/>
  <c r="CM20498" i="26"/>
  <c r="CM20502" i="26"/>
  <c r="CM20504" i="26"/>
  <c r="CM20514" i="26"/>
  <c r="CM20518" i="26"/>
  <c r="CM20520" i="26"/>
  <c r="CM20530" i="26"/>
  <c r="CM20534" i="26"/>
  <c r="CM20536" i="26"/>
  <c r="CM20538" i="26"/>
  <c r="CM20548" i="26"/>
  <c r="CM20552" i="26"/>
  <c r="CM20554" i="26"/>
  <c r="CM20564" i="26"/>
  <c r="CM20568" i="26"/>
  <c r="CM20570" i="26"/>
  <c r="CM20580" i="26"/>
  <c r="CM20584" i="26"/>
  <c r="CM20586" i="26"/>
  <c r="CM20596" i="26"/>
  <c r="CM20600" i="26"/>
  <c r="CM20602" i="26"/>
  <c r="CM20612" i="26"/>
  <c r="CM20616" i="26"/>
  <c r="CM20618" i="26"/>
  <c r="CM20628" i="26"/>
  <c r="CM20632" i="26"/>
  <c r="CM20634" i="26"/>
  <c r="CM20644" i="26"/>
  <c r="CM20648" i="26"/>
  <c r="CM20650" i="26"/>
  <c r="CM20660" i="26"/>
  <c r="CM20664" i="26"/>
  <c r="CM20666" i="26"/>
  <c r="CM20676" i="26"/>
  <c r="CM20680" i="26"/>
  <c r="CM20682" i="26"/>
  <c r="CM20692" i="26"/>
  <c r="CM20696" i="26"/>
  <c r="CM20698" i="26"/>
  <c r="CM20708" i="26"/>
  <c r="CM20712" i="26"/>
  <c r="CM20714" i="26"/>
  <c r="CM20724" i="26"/>
  <c r="CM20728" i="26"/>
  <c r="CM20732" i="26"/>
  <c r="CM20736" i="26"/>
  <c r="CM20740" i="26"/>
  <c r="CM20744" i="26"/>
  <c r="CM20748" i="26"/>
  <c r="CM20752" i="26"/>
  <c r="CM20756" i="26"/>
  <c r="CM20760" i="26"/>
  <c r="CM20764" i="26"/>
  <c r="CM20770" i="26"/>
  <c r="CM20774" i="26"/>
  <c r="CM20788" i="26"/>
  <c r="CM20796" i="26"/>
  <c r="CM20802" i="26"/>
  <c r="CM20806" i="26"/>
  <c r="CM20820" i="26"/>
  <c r="CM20828" i="26"/>
  <c r="CM20834" i="26"/>
  <c r="CM20893" i="26"/>
  <c r="CM20925" i="26"/>
  <c r="CM20957" i="26"/>
  <c r="CM20989" i="26"/>
  <c r="CM21009" i="26"/>
  <c r="CM21017" i="26"/>
  <c r="CM21041" i="26"/>
  <c r="CM21049" i="26"/>
  <c r="CM21073" i="26"/>
  <c r="CM21081" i="26"/>
  <c r="CM21105" i="26"/>
  <c r="CM21145" i="26"/>
  <c r="CM20323" i="26"/>
  <c r="CM20329" i="26"/>
  <c r="CM20333" i="26"/>
  <c r="CM20339" i="26"/>
  <c r="CM20345" i="26"/>
  <c r="CM20349" i="26"/>
  <c r="CM20355" i="26"/>
  <c r="CM20361" i="26"/>
  <c r="CM20365" i="26"/>
  <c r="CM20371" i="26"/>
  <c r="CM20377" i="26"/>
  <c r="CM20381" i="26"/>
  <c r="CM20387" i="26"/>
  <c r="CM20393" i="26"/>
  <c r="CM20397" i="26"/>
  <c r="CM20403" i="26"/>
  <c r="CM20409" i="26"/>
  <c r="CM20413" i="26"/>
  <c r="CM20419" i="26"/>
  <c r="CM20425" i="26"/>
  <c r="CM20429" i="26"/>
  <c r="CM20435" i="26"/>
  <c r="CM20441" i="26"/>
  <c r="CM20445" i="26"/>
  <c r="CM20451" i="26"/>
  <c r="CM20457" i="26"/>
  <c r="CM20461" i="26"/>
  <c r="CM20467" i="26"/>
  <c r="CM20473" i="26"/>
  <c r="CM20477" i="26"/>
  <c r="CM20483" i="26"/>
  <c r="CM20489" i="26"/>
  <c r="CM20493" i="26"/>
  <c r="CM20499" i="26"/>
  <c r="CM20505" i="26"/>
  <c r="CM20509" i="26"/>
  <c r="CM20515" i="26"/>
  <c r="CM20521" i="26"/>
  <c r="CM20525" i="26"/>
  <c r="CM20531" i="26"/>
  <c r="CM20539" i="26"/>
  <c r="CM20543" i="26"/>
  <c r="CM20549" i="26"/>
  <c r="CM20555" i="26"/>
  <c r="CM20559" i="26"/>
  <c r="CM20565" i="26"/>
  <c r="CM20571" i="26"/>
  <c r="CM20575" i="26"/>
  <c r="CM20581" i="26"/>
  <c r="CM20587" i="26"/>
  <c r="CM20591" i="26"/>
  <c r="CM20597" i="26"/>
  <c r="CM20603" i="26"/>
  <c r="CM20607" i="26"/>
  <c r="CM20613" i="26"/>
  <c r="CM20619" i="26"/>
  <c r="CM20623" i="26"/>
  <c r="CM20629" i="26"/>
  <c r="CM20635" i="26"/>
  <c r="CM20639" i="26"/>
  <c r="CM20645" i="26"/>
  <c r="CM20651" i="26"/>
  <c r="CM20655" i="26"/>
  <c r="CM20661" i="26"/>
  <c r="CM20667" i="26"/>
  <c r="CM20671" i="26"/>
  <c r="CM20677" i="26"/>
  <c r="CM20683" i="26"/>
  <c r="CM20687" i="26"/>
  <c r="CM20693" i="26"/>
  <c r="CM20699" i="26"/>
  <c r="CM20703" i="26"/>
  <c r="CM20709" i="26"/>
  <c r="CM20715" i="26"/>
  <c r="CM20719" i="26"/>
  <c r="CM20725" i="26"/>
  <c r="CM20767" i="26"/>
  <c r="CM20773" i="26"/>
  <c r="CM20791" i="26"/>
  <c r="CM20799" i="26"/>
  <c r="CM20805" i="26"/>
  <c r="CM20823" i="26"/>
  <c r="CM20831" i="26"/>
  <c r="CM20731" i="26"/>
  <c r="CM20735" i="26"/>
  <c r="CM20741" i="26"/>
  <c r="CM20747" i="26"/>
  <c r="CM20751" i="26"/>
  <c r="CM20757" i="26"/>
  <c r="CM20763" i="26"/>
  <c r="CM20814" i="26"/>
  <c r="CM20830" i="26"/>
  <c r="CM20870" i="26"/>
  <c r="CM20872" i="26"/>
  <c r="CM20879" i="26"/>
  <c r="CM20880" i="26"/>
  <c r="CM20886" i="26"/>
  <c r="CM20895" i="26"/>
  <c r="CM20896" i="26"/>
  <c r="CM20902" i="26"/>
  <c r="CM20904" i="26"/>
  <c r="CM20911" i="26"/>
  <c r="CM20912" i="26"/>
  <c r="CM20918" i="26"/>
  <c r="CM20927" i="26"/>
  <c r="CM20928" i="26"/>
  <c r="CM20934" i="26"/>
  <c r="CM20936" i="26"/>
  <c r="CM20943" i="26"/>
  <c r="CM20944" i="26"/>
  <c r="CM20950" i="26"/>
  <c r="CM20959" i="26"/>
  <c r="CM20960" i="26"/>
  <c r="CM20966" i="26"/>
  <c r="CM20968" i="26"/>
  <c r="CM20975" i="26"/>
  <c r="CM20976" i="26"/>
  <c r="CM20982" i="26"/>
  <c r="CM20991" i="26"/>
  <c r="CM20994" i="26"/>
  <c r="CM20997" i="26"/>
  <c r="CM21002" i="26"/>
  <c r="CM21005" i="26"/>
  <c r="CM21011" i="26"/>
  <c r="CM21012" i="26"/>
  <c r="CM21019" i="26"/>
  <c r="CM21020" i="26"/>
  <c r="CM21023" i="26"/>
  <c r="CM21029" i="26"/>
  <c r="CM21034" i="26"/>
  <c r="CM21037" i="26"/>
  <c r="CM21043" i="26"/>
  <c r="CM21044" i="26"/>
  <c r="CM21051" i="26"/>
  <c r="CM21052" i="26"/>
  <c r="CM21055" i="26"/>
  <c r="CM21061" i="26"/>
  <c r="CM21066" i="26"/>
  <c r="CM21069" i="26"/>
  <c r="CM21075" i="26"/>
  <c r="CM21076" i="26"/>
  <c r="CM21083" i="26"/>
  <c r="CM21084" i="26"/>
  <c r="CM21087" i="26"/>
  <c r="CM21093" i="26"/>
  <c r="CM21098" i="26"/>
  <c r="CM21101" i="26"/>
  <c r="CM21109" i="26"/>
  <c r="CM21117" i="26"/>
  <c r="CM21123" i="26"/>
  <c r="CM21129" i="26"/>
  <c r="CM21137" i="26"/>
  <c r="CM21139" i="26"/>
  <c r="CM21143" i="26"/>
  <c r="CM21150" i="26"/>
  <c r="CM21172" i="26"/>
  <c r="CM21180" i="26"/>
  <c r="CM21186" i="26"/>
  <c r="CM21202" i="26"/>
  <c r="CM21210" i="26"/>
  <c r="CM21218" i="26"/>
  <c r="CM21226" i="26"/>
  <c r="CM21234" i="26"/>
  <c r="CM21242" i="26"/>
  <c r="CM21250" i="26"/>
  <c r="CM21258" i="26"/>
  <c r="CM21266" i="26"/>
  <c r="CM21274" i="26"/>
  <c r="CM21282" i="26"/>
  <c r="CM20842" i="26"/>
  <c r="CM20858" i="26"/>
  <c r="CM21106" i="26"/>
  <c r="CM21124" i="26"/>
  <c r="CM21128" i="26"/>
  <c r="CM21132" i="26"/>
  <c r="CM21140" i="26"/>
  <c r="CM21144" i="26"/>
  <c r="CM21146" i="26"/>
  <c r="CM21148" i="26"/>
  <c r="CM21154" i="26"/>
  <c r="CM21175" i="26"/>
  <c r="CM21183" i="26"/>
  <c r="CM21189" i="26"/>
  <c r="CM21201" i="26"/>
  <c r="CM21209" i="26"/>
  <c r="CM21217" i="26"/>
  <c r="CM21225" i="26"/>
  <c r="CM21233" i="26"/>
  <c r="CM21241" i="26"/>
  <c r="CM21249" i="26"/>
  <c r="CM21257" i="26"/>
  <c r="CM21265" i="26"/>
  <c r="CM21273" i="26"/>
  <c r="CM21281" i="26"/>
  <c r="CM21291" i="26"/>
  <c r="CM21299" i="26"/>
  <c r="CM21307" i="26"/>
  <c r="CM21315" i="26"/>
  <c r="CM21323" i="26"/>
  <c r="CM21331" i="26"/>
  <c r="CM21339" i="26"/>
  <c r="CM21347" i="26"/>
  <c r="CM21355" i="26"/>
  <c r="CM21363" i="26"/>
  <c r="CM21371" i="26"/>
  <c r="CM21379" i="26"/>
  <c r="CM21387" i="26"/>
  <c r="CM21395" i="26"/>
  <c r="CM21403" i="26"/>
  <c r="CM21411" i="26"/>
  <c r="CM20733" i="26"/>
  <c r="CM20739" i="26"/>
  <c r="CM20743" i="26"/>
  <c r="CM20749" i="26"/>
  <c r="CM20755" i="26"/>
  <c r="CM20759" i="26"/>
  <c r="CM20765" i="26"/>
  <c r="CM20781" i="26"/>
  <c r="CM20797" i="26"/>
  <c r="CM20813" i="26"/>
  <c r="CM20822" i="26"/>
  <c r="CM20829" i="26"/>
  <c r="CM20873" i="26"/>
  <c r="CM20878" i="26"/>
  <c r="CM20881" i="26"/>
  <c r="CM20889" i="26"/>
  <c r="CM20894" i="26"/>
  <c r="CM20905" i="26"/>
  <c r="CM20910" i="26"/>
  <c r="CM20913" i="26"/>
  <c r="CM20915" i="26"/>
  <c r="CM20921" i="26"/>
  <c r="CM20926" i="26"/>
  <c r="CM20931" i="26"/>
  <c r="CM20937" i="26"/>
  <c r="CM20942" i="26"/>
  <c r="CM20945" i="26"/>
  <c r="CM20947" i="26"/>
  <c r="CM20953" i="26"/>
  <c r="CM20958" i="26"/>
  <c r="CM20963" i="26"/>
  <c r="CM20969" i="26"/>
  <c r="CM20974" i="26"/>
  <c r="CM20977" i="26"/>
  <c r="CM20979" i="26"/>
  <c r="CM20985" i="26"/>
  <c r="CM20990" i="26"/>
  <c r="CM20995" i="26"/>
  <c r="CM20996" i="26"/>
  <c r="CM21003" i="26"/>
  <c r="CM21004" i="26"/>
  <c r="CM21007" i="26"/>
  <c r="CM21010" i="26"/>
  <c r="CM21013" i="26"/>
  <c r="CM21018" i="26"/>
  <c r="CM21021" i="26"/>
  <c r="CM21027" i="26"/>
  <c r="CM21028" i="26"/>
  <c r="CM21035" i="26"/>
  <c r="CM21036" i="26"/>
  <c r="CM21039" i="26"/>
  <c r="CM21045" i="26"/>
  <c r="CM21050" i="26"/>
  <c r="CM21053" i="26"/>
  <c r="CM21059" i="26"/>
  <c r="CM21060" i="26"/>
  <c r="CM21067" i="26"/>
  <c r="CM21068" i="26"/>
  <c r="CM21071" i="26"/>
  <c r="CM21077" i="26"/>
  <c r="CM21082" i="26"/>
  <c r="CM21085" i="26"/>
  <c r="CM21091" i="26"/>
  <c r="CM21092" i="26"/>
  <c r="CM21099" i="26"/>
  <c r="CM21100" i="26"/>
  <c r="CM21103" i="26"/>
  <c r="CM21107" i="26"/>
  <c r="CM21111" i="26"/>
  <c r="CM21119" i="26"/>
  <c r="CM21125" i="26"/>
  <c r="CM21131" i="26"/>
  <c r="CM21133" i="26"/>
  <c r="CM21151" i="26"/>
  <c r="CM21294" i="26"/>
  <c r="CM21302" i="26"/>
  <c r="CM21310" i="26"/>
  <c r="CM21318" i="26"/>
  <c r="CM21326" i="26"/>
  <c r="CM21334" i="26"/>
  <c r="CM21342" i="26"/>
  <c r="CM21350" i="26"/>
  <c r="CM21358" i="26"/>
  <c r="CM21366" i="26"/>
  <c r="CM21374" i="26"/>
  <c r="CM21382" i="26"/>
  <c r="CM21390" i="26"/>
  <c r="CM21398" i="26"/>
  <c r="CM21414" i="26"/>
  <c r="CM21127" i="26"/>
  <c r="CM21135" i="26"/>
  <c r="CM21141" i="26"/>
  <c r="CM21149" i="26"/>
  <c r="CM21158" i="26"/>
  <c r="CM21165" i="26"/>
  <c r="CM21174" i="26"/>
  <c r="CM21181" i="26"/>
  <c r="CM21190" i="26"/>
  <c r="CM21197" i="26"/>
  <c r="CM21203" i="26"/>
  <c r="CM21207" i="26"/>
  <c r="CM21213" i="26"/>
  <c r="CM21219" i="26"/>
  <c r="CM21223" i="26"/>
  <c r="CM21229" i="26"/>
  <c r="CM21235" i="26"/>
  <c r="CM21239" i="26"/>
  <c r="CM21245" i="26"/>
  <c r="CM21251" i="26"/>
  <c r="CM21255" i="26"/>
  <c r="CM21261" i="26"/>
  <c r="CM21267" i="26"/>
  <c r="CM21271" i="26"/>
  <c r="CM21277" i="26"/>
  <c r="CM21285" i="26"/>
  <c r="CM21292" i="26"/>
  <c r="CM21301" i="26"/>
  <c r="CM21308" i="26"/>
  <c r="CM21317" i="26"/>
  <c r="CM21324" i="26"/>
  <c r="CM21333" i="26"/>
  <c r="CM21340" i="26"/>
  <c r="CM21349" i="26"/>
  <c r="CM21356" i="26"/>
  <c r="CM21365" i="26"/>
  <c r="CM21372" i="26"/>
  <c r="CM21381" i="26"/>
  <c r="CM21388" i="26"/>
  <c r="CM21397" i="26"/>
  <c r="CM21406" i="26"/>
  <c r="CM21412" i="26"/>
  <c r="CM21433" i="26"/>
  <c r="CM21437" i="26"/>
  <c r="CM21451" i="26"/>
  <c r="CM21465" i="26"/>
  <c r="CM21469" i="26"/>
  <c r="CM21166" i="26"/>
  <c r="CM21182" i="26"/>
  <c r="CM21199" i="26"/>
  <c r="CM21205" i="26"/>
  <c r="CM21211" i="26"/>
  <c r="CM21215" i="26"/>
  <c r="CM21221" i="26"/>
  <c r="CM21227" i="26"/>
  <c r="CM21231" i="26"/>
  <c r="CM21237" i="26"/>
  <c r="CM21243" i="26"/>
  <c r="CM21247" i="26"/>
  <c r="CM21253" i="26"/>
  <c r="CM21259" i="26"/>
  <c r="CM21263" i="26"/>
  <c r="CM21269" i="26"/>
  <c r="CM21275" i="26"/>
  <c r="CM21279" i="26"/>
  <c r="CM21284" i="26"/>
  <c r="CM21293" i="26"/>
  <c r="CM21300" i="26"/>
  <c r="CM21309" i="26"/>
  <c r="CM21316" i="26"/>
  <c r="CM21325" i="26"/>
  <c r="CM21332" i="26"/>
  <c r="CM21341" i="26"/>
  <c r="CM21348" i="26"/>
  <c r="CM21357" i="26"/>
  <c r="CM21364" i="26"/>
  <c r="CM21373" i="26"/>
  <c r="CM21380" i="26"/>
  <c r="CM21389" i="26"/>
  <c r="CM21396" i="26"/>
  <c r="CM21405" i="26"/>
  <c r="CM21417" i="26"/>
  <c r="CM21421" i="26"/>
  <c r="CM21435" i="26"/>
  <c r="CM21449" i="26"/>
  <c r="CM21453" i="26"/>
  <c r="CM21467" i="26"/>
  <c r="CM21657" i="26"/>
  <c r="CM21673" i="26"/>
  <c r="CM21683" i="26"/>
  <c r="CM21691" i="26"/>
  <c r="CM21705" i="26"/>
  <c r="CM21715" i="26"/>
  <c r="CM21723" i="26"/>
  <c r="CM21737" i="26"/>
  <c r="CM21747" i="26"/>
  <c r="CM21755" i="26"/>
  <c r="CM21835" i="26"/>
  <c r="CM21867" i="26"/>
  <c r="CM21419" i="26"/>
  <c r="CM21423" i="26"/>
  <c r="CM21424" i="26"/>
  <c r="CM21428" i="26"/>
  <c r="CM21430" i="26"/>
  <c r="CM21439" i="26"/>
  <c r="CM21440" i="26"/>
  <c r="CM21444" i="26"/>
  <c r="CM21446" i="26"/>
  <c r="CM21455" i="26"/>
  <c r="CM21456" i="26"/>
  <c r="CM21460" i="26"/>
  <c r="CM21462" i="26"/>
  <c r="CM21471" i="26"/>
  <c r="CM21472" i="26"/>
  <c r="CM21476" i="26"/>
  <c r="CM21478" i="26"/>
  <c r="CM21487" i="26"/>
  <c r="CM21488" i="26"/>
  <c r="CM21492" i="26"/>
  <c r="CM21495" i="26"/>
  <c r="CM21500" i="26"/>
  <c r="CM21503" i="26"/>
  <c r="CM21508" i="26"/>
  <c r="CM21511" i="26"/>
  <c r="CM21516" i="26"/>
  <c r="CM21519" i="26"/>
  <c r="CM21524" i="26"/>
  <c r="CM21527" i="26"/>
  <c r="CM21532" i="26"/>
  <c r="CM21535" i="26"/>
  <c r="CM21540" i="26"/>
  <c r="CM21543" i="26"/>
  <c r="CM21548" i="26"/>
  <c r="CM21551" i="26"/>
  <c r="CM21556" i="26"/>
  <c r="CM21559" i="26"/>
  <c r="CM21567" i="26"/>
  <c r="CM21575" i="26"/>
  <c r="CM21583" i="26"/>
  <c r="CM21591" i="26"/>
  <c r="CM21599" i="26"/>
  <c r="CM21607" i="26"/>
  <c r="CM21615" i="26"/>
  <c r="CM21623" i="26"/>
  <c r="CM21631" i="26"/>
  <c r="CM21639" i="26"/>
  <c r="CM21647" i="26"/>
  <c r="CM21653" i="26"/>
  <c r="CM21669" i="26"/>
  <c r="CM21805" i="26"/>
  <c r="CM21404" i="26"/>
  <c r="CM21413" i="26"/>
  <c r="CM21420" i="26"/>
  <c r="CM21558" i="26"/>
  <c r="CM21566" i="26"/>
  <c r="CM21574" i="26"/>
  <c r="CM21582" i="26"/>
  <c r="CM21590" i="26"/>
  <c r="CM21598" i="26"/>
  <c r="CM21606" i="26"/>
  <c r="CM21614" i="26"/>
  <c r="CM21622" i="26"/>
  <c r="CM21630" i="26"/>
  <c r="CM21638" i="26"/>
  <c r="CM21646" i="26"/>
  <c r="CM21649" i="26"/>
  <c r="CM21658" i="26"/>
  <c r="CM21659" i="26"/>
  <c r="CM21665" i="26"/>
  <c r="CM21674" i="26"/>
  <c r="CM21675" i="26"/>
  <c r="CM21684" i="26"/>
  <c r="CM21689" i="26"/>
  <c r="CM21692" i="26"/>
  <c r="CM21698" i="26"/>
  <c r="CM21699" i="26"/>
  <c r="CM21706" i="26"/>
  <c r="CM21707" i="26"/>
  <c r="CM21710" i="26"/>
  <c r="CM21716" i="26"/>
  <c r="CM21721" i="26"/>
  <c r="CM21724" i="26"/>
  <c r="CM21730" i="26"/>
  <c r="CM21731" i="26"/>
  <c r="CM21738" i="26"/>
  <c r="CM21739" i="26"/>
  <c r="CM21742" i="26"/>
  <c r="CM21748" i="26"/>
  <c r="CM21753" i="26"/>
  <c r="CM21756" i="26"/>
  <c r="CM21762" i="26"/>
  <c r="CM21763" i="26"/>
  <c r="CM21770" i="26"/>
  <c r="CM21774" i="26"/>
  <c r="CM21780" i="26"/>
  <c r="CM21788" i="26"/>
  <c r="CM21794" i="26"/>
  <c r="CM21795" i="26"/>
  <c r="CM21801" i="26"/>
  <c r="CM21808" i="26"/>
  <c r="CM21840" i="26"/>
  <c r="CM21872" i="26"/>
  <c r="CM21899" i="26"/>
  <c r="CM21915" i="26"/>
  <c r="CM21970" i="26"/>
  <c r="CM21985" i="26"/>
  <c r="CM22001" i="26"/>
  <c r="CM22017" i="26"/>
  <c r="CM22033" i="26"/>
  <c r="CM21771" i="26"/>
  <c r="CM21781" i="26"/>
  <c r="CM21789" i="26"/>
  <c r="CM21933" i="26"/>
  <c r="CM21949" i="26"/>
  <c r="CM21965" i="26"/>
  <c r="CM21973" i="26"/>
  <c r="CM21975" i="26"/>
  <c r="CM21981" i="26"/>
  <c r="CM21990" i="26"/>
  <c r="CM21997" i="26"/>
  <c r="CM22013" i="26"/>
  <c r="CM22029" i="26"/>
  <c r="CM22043" i="26"/>
  <c r="CM22051" i="26"/>
  <c r="CM22059" i="26"/>
  <c r="CM22067" i="26"/>
  <c r="CM22075" i="26"/>
  <c r="CM22083" i="26"/>
  <c r="CM22091" i="26"/>
  <c r="CM22099" i="26"/>
  <c r="CM22107" i="26"/>
  <c r="CM22115" i="26"/>
  <c r="CM21804" i="26"/>
  <c r="CM21810" i="26"/>
  <c r="CM21811" i="26"/>
  <c r="CM21817" i="26"/>
  <c r="CM21820" i="26"/>
  <c r="CM21826" i="26"/>
  <c r="CM21827" i="26"/>
  <c r="CM21830" i="26"/>
  <c r="CM21833" i="26"/>
  <c r="CM21836" i="26"/>
  <c r="CM21842" i="26"/>
  <c r="CM21843" i="26"/>
  <c r="CM21846" i="26"/>
  <c r="CM21849" i="26"/>
  <c r="CM21852" i="26"/>
  <c r="CM21858" i="26"/>
  <c r="CM21859" i="26"/>
  <c r="CM21862" i="26"/>
  <c r="CM21865" i="26"/>
  <c r="CM21868" i="26"/>
  <c r="CM21874" i="26"/>
  <c r="CM21875" i="26"/>
  <c r="CM21878" i="26"/>
  <c r="CM21881" i="26"/>
  <c r="CM21884" i="26"/>
  <c r="CM21890" i="26"/>
  <c r="CM21891" i="26"/>
  <c r="CM21894" i="26"/>
  <c r="CM21897" i="26"/>
  <c r="CM21900" i="26"/>
  <c r="CM21906" i="26"/>
  <c r="CM21907" i="26"/>
  <c r="CM21910" i="26"/>
  <c r="CM21913" i="26"/>
  <c r="CM21916" i="26"/>
  <c r="CM21922" i="26"/>
  <c r="CM21923" i="26"/>
  <c r="CM21926" i="26"/>
  <c r="CM21932" i="26"/>
  <c r="CM21938" i="26"/>
  <c r="CM21942" i="26"/>
  <c r="CM21948" i="26"/>
  <c r="CM21954" i="26"/>
  <c r="CM21958" i="26"/>
  <c r="CM21964" i="26"/>
  <c r="CM21977" i="26"/>
  <c r="CM21986" i="26"/>
  <c r="CM21993" i="26"/>
  <c r="CM21995" i="26"/>
  <c r="CM22002" i="26"/>
  <c r="CM22009" i="26"/>
  <c r="CM22018" i="26"/>
  <c r="CM22025" i="26"/>
  <c r="CM22027" i="26"/>
  <c r="CM22034" i="26"/>
  <c r="CM21496" i="26"/>
  <c r="CM21504" i="26"/>
  <c r="CM21512" i="26"/>
  <c r="CM21520" i="26"/>
  <c r="CM21528" i="26"/>
  <c r="CM21536" i="26"/>
  <c r="CM21544" i="26"/>
  <c r="CM21552" i="26"/>
  <c r="CM21562" i="26"/>
  <c r="CM21570" i="26"/>
  <c r="CM21578" i="26"/>
  <c r="CM21586" i="26"/>
  <c r="CM21594" i="26"/>
  <c r="CM21602" i="26"/>
  <c r="CM21610" i="26"/>
  <c r="CM21618" i="26"/>
  <c r="CM21626" i="26"/>
  <c r="CM21634" i="26"/>
  <c r="CM21642" i="26"/>
  <c r="CM21654" i="26"/>
  <c r="CM21670" i="26"/>
  <c r="CM21681" i="26"/>
  <c r="CM21697" i="26"/>
  <c r="CM21713" i="26"/>
  <c r="CM21729" i="26"/>
  <c r="CM21745" i="26"/>
  <c r="CM21761" i="26"/>
  <c r="CM21798" i="26"/>
  <c r="CM21814" i="26"/>
  <c r="CM21939" i="26"/>
  <c r="CM21955" i="26"/>
  <c r="CM21426" i="26"/>
  <c r="CM21434" i="26"/>
  <c r="CM21442" i="26"/>
  <c r="CM21450" i="26"/>
  <c r="CM21458" i="26"/>
  <c r="CM21466" i="26"/>
  <c r="CM21474" i="26"/>
  <c r="CM21482" i="26"/>
  <c r="CM21490" i="26"/>
  <c r="CM21498" i="26"/>
  <c r="CM21506" i="26"/>
  <c r="CM21514" i="26"/>
  <c r="CM21522" i="26"/>
  <c r="CM21530" i="26"/>
  <c r="CM21538" i="26"/>
  <c r="CM21546" i="26"/>
  <c r="CM21554" i="26"/>
  <c r="CM21564" i="26"/>
  <c r="CM21572" i="26"/>
  <c r="CM21580" i="26"/>
  <c r="CM21588" i="26"/>
  <c r="CM21596" i="26"/>
  <c r="CM21604" i="26"/>
  <c r="CM21612" i="26"/>
  <c r="CM21620" i="26"/>
  <c r="CM21628" i="26"/>
  <c r="CM21636" i="26"/>
  <c r="CM21644" i="26"/>
  <c r="CM21651" i="26"/>
  <c r="CM21660" i="26"/>
  <c r="CM21667" i="26"/>
  <c r="CM21676" i="26"/>
  <c r="CM21779" i="26"/>
  <c r="CM21685" i="26"/>
  <c r="CM21693" i="26"/>
  <c r="CM21701" i="26"/>
  <c r="CM21709" i="26"/>
  <c r="CM21717" i="26"/>
  <c r="CM21725" i="26"/>
  <c r="CM21733" i="26"/>
  <c r="CM21741" i="26"/>
  <c r="CM21749" i="26"/>
  <c r="CM21757" i="26"/>
  <c r="CM21765" i="26"/>
  <c r="CM21775" i="26"/>
  <c r="CM21783" i="26"/>
  <c r="CM21791" i="26"/>
  <c r="CM21806" i="26"/>
  <c r="CM21931" i="26"/>
  <c r="CM21947" i="26"/>
  <c r="CM21963" i="26"/>
  <c r="CM21687" i="26"/>
  <c r="CM21695" i="26"/>
  <c r="CM21703" i="26"/>
  <c r="CM21711" i="26"/>
  <c r="CM21719" i="26"/>
  <c r="CM21727" i="26"/>
  <c r="CM21735" i="26"/>
  <c r="CM21743" i="26"/>
  <c r="CM21751" i="26"/>
  <c r="CM21759" i="26"/>
  <c r="CM21767" i="26"/>
  <c r="CM21769" i="26"/>
  <c r="CM21777" i="26"/>
  <c r="CM21785" i="26"/>
  <c r="CM21793" i="26"/>
  <c r="CM21796" i="26"/>
  <c r="CM21803" i="26"/>
  <c r="CM21812" i="26"/>
  <c r="CM21819" i="26"/>
  <c r="CM21825" i="26"/>
  <c r="CM21841" i="26"/>
  <c r="CM21857" i="26"/>
  <c r="CM21873" i="26"/>
  <c r="CM21889" i="26"/>
  <c r="CM21905" i="26"/>
  <c r="CM21921" i="26"/>
  <c r="CM21821" i="26"/>
  <c r="CM21829" i="26"/>
  <c r="CM21837" i="26"/>
  <c r="CM21845" i="26"/>
  <c r="CM21853" i="26"/>
  <c r="CM21861" i="26"/>
  <c r="CM21869" i="26"/>
  <c r="CM21877" i="26"/>
  <c r="CM21885" i="26"/>
  <c r="CM21893" i="26"/>
  <c r="CM21901" i="26"/>
  <c r="CM21909" i="26"/>
  <c r="CM21917" i="26"/>
  <c r="CM21925" i="26"/>
  <c r="CM21927" i="26"/>
  <c r="CM21943" i="26"/>
  <c r="CM21951" i="26"/>
  <c r="CM21959" i="26"/>
  <c r="CM21823" i="26"/>
  <c r="CM21831" i="26"/>
  <c r="CM21839" i="26"/>
  <c r="CM21847" i="26"/>
  <c r="CM21855" i="26"/>
  <c r="CM21863" i="26"/>
  <c r="CM21871" i="26"/>
  <c r="CM21879" i="26"/>
  <c r="CM21887" i="26"/>
  <c r="CM21895" i="26"/>
  <c r="CM21903" i="26"/>
  <c r="CM21911" i="26"/>
  <c r="CM21919" i="26"/>
  <c r="CM21929" i="26"/>
  <c r="CM21935" i="26"/>
  <c r="CM21937" i="26"/>
  <c r="CM21945" i="26"/>
  <c r="CM21953" i="26"/>
  <c r="CM21961" i="26"/>
  <c r="CM21979" i="26"/>
  <c r="CM21988" i="26"/>
  <c r="CM22011" i="26"/>
  <c r="CM22020" i="26"/>
  <c r="CM21969" i="26"/>
  <c r="CM21980" i="26"/>
  <c r="CM21987" i="26"/>
  <c r="CM21996" i="26"/>
  <c r="CM22003" i="26"/>
  <c r="CM22012" i="26"/>
  <c r="CM22019" i="26"/>
  <c r="CM22028" i="26"/>
  <c r="CM22035" i="26"/>
  <c r="CM21971" i="26"/>
  <c r="CM21998" i="26"/>
  <c r="CM22014" i="26"/>
  <c r="CM22030" i="26"/>
  <c r="CM22044" i="26"/>
  <c r="CM22052" i="26"/>
  <c r="CM22060" i="26"/>
  <c r="CM22068" i="26"/>
  <c r="CM22076" i="26"/>
  <c r="CM22084" i="26"/>
  <c r="CM22092" i="26"/>
  <c r="CM22100" i="26"/>
  <c r="CM22108" i="26"/>
  <c r="CM22116" i="26"/>
  <c r="CM22038" i="26"/>
  <c r="CM22046" i="26"/>
  <c r="CM22054" i="26"/>
  <c r="CM22062" i="26"/>
  <c r="CM22070" i="26"/>
  <c r="CM22078" i="26"/>
  <c r="CM22086" i="26"/>
  <c r="CM22094" i="26"/>
  <c r="CM22102" i="26"/>
  <c r="CM22110" i="26"/>
  <c r="CM22118" i="26"/>
  <c r="CM20324" i="26"/>
  <c r="CM20332" i="26"/>
  <c r="CM20340" i="26"/>
  <c r="CM20348" i="26"/>
  <c r="CM20356" i="26"/>
  <c r="CM20364" i="26"/>
  <c r="CM20372" i="26"/>
  <c r="CM20380" i="26"/>
  <c r="CM20388" i="26"/>
  <c r="CM20396" i="26"/>
  <c r="CM20404" i="26"/>
  <c r="CM20412" i="26"/>
  <c r="CM20420" i="26"/>
  <c r="CM20428" i="26"/>
  <c r="CM20436" i="26"/>
  <c r="CM20444" i="26"/>
  <c r="CM20452" i="26"/>
  <c r="CM20460" i="26"/>
  <c r="CM20468" i="26"/>
  <c r="CM20476" i="26"/>
  <c r="CM20484" i="26"/>
  <c r="CM20492" i="26"/>
  <c r="CM20500" i="26"/>
  <c r="CM20508" i="26"/>
  <c r="CM20516" i="26"/>
  <c r="CM20524" i="26"/>
  <c r="CM20532" i="26"/>
  <c r="CM20544" i="26"/>
  <c r="CM20560" i="26"/>
  <c r="CM20576" i="26"/>
  <c r="CM20592" i="26"/>
  <c r="CM20542" i="26"/>
  <c r="CM20550" i="26"/>
  <c r="CM20558" i="26"/>
  <c r="CM20566" i="26"/>
  <c r="CM20574" i="26"/>
  <c r="CM20582" i="26"/>
  <c r="CM20590" i="26"/>
  <c r="CM20598" i="26"/>
  <c r="CM20606" i="26"/>
  <c r="CM20614" i="26"/>
  <c r="CM20622" i="26"/>
  <c r="CM20630" i="26"/>
  <c r="CM20638" i="26"/>
  <c r="CM20646" i="26"/>
  <c r="CM20654" i="26"/>
  <c r="CM20662" i="26"/>
  <c r="CM20670" i="26"/>
  <c r="CM20678" i="26"/>
  <c r="CM20686" i="26"/>
  <c r="CM20694" i="26"/>
  <c r="CM20702" i="26"/>
  <c r="CM20710" i="26"/>
  <c r="CM20718" i="26"/>
  <c r="CM20726" i="26"/>
  <c r="CM20734" i="26"/>
  <c r="CM20742" i="26"/>
  <c r="CM20750" i="26"/>
  <c r="CM20758" i="26"/>
  <c r="CM20766" i="26"/>
  <c r="CM20782" i="26"/>
  <c r="CM20798" i="26"/>
  <c r="CM20888" i="26"/>
  <c r="CM20897" i="26"/>
  <c r="CM20920" i="26"/>
  <c r="CM20929" i="26"/>
  <c r="CM20952" i="26"/>
  <c r="CM20961" i="26"/>
  <c r="CM20984" i="26"/>
  <c r="CM21026" i="26"/>
  <c r="CM21042" i="26"/>
  <c r="CM21058" i="26"/>
  <c r="CM21074" i="26"/>
  <c r="CM21090" i="26"/>
  <c r="CM20837" i="26"/>
  <c r="CM20845" i="26"/>
  <c r="CM20853" i="26"/>
  <c r="CM20861" i="26"/>
  <c r="CM20923" i="26"/>
  <c r="CM20939" i="26"/>
  <c r="CM20955" i="26"/>
  <c r="CM20971" i="26"/>
  <c r="CM20987" i="26"/>
  <c r="CM21156" i="26"/>
  <c r="CM20998" i="26"/>
  <c r="CM21006" i="26"/>
  <c r="CM21014" i="26"/>
  <c r="CM21022" i="26"/>
  <c r="CM21030" i="26"/>
  <c r="CM21038" i="26"/>
  <c r="CM21046" i="26"/>
  <c r="CM21054" i="26"/>
  <c r="CM21062" i="26"/>
  <c r="CM21070" i="26"/>
  <c r="CM21078" i="26"/>
  <c r="CM21086" i="26"/>
  <c r="CM21094" i="26"/>
  <c r="CM20992" i="26"/>
  <c r="CM21000" i="26"/>
  <c r="CM21008" i="26"/>
  <c r="CM21016" i="26"/>
  <c r="CM21024" i="26"/>
  <c r="CM21032" i="26"/>
  <c r="CM21040" i="26"/>
  <c r="CM21048" i="26"/>
  <c r="CM21056" i="26"/>
  <c r="CM21064" i="26"/>
  <c r="CM21072" i="26"/>
  <c r="CM21080" i="26"/>
  <c r="CM21088" i="26"/>
  <c r="CM21096" i="26"/>
  <c r="CM21104" i="26"/>
  <c r="CM21120" i="26"/>
  <c r="CM21136" i="26"/>
  <c r="CM21102" i="26"/>
  <c r="CM21110" i="26"/>
  <c r="CM21118" i="26"/>
  <c r="CM21126" i="26"/>
  <c r="CM21134" i="26"/>
  <c r="CM21142" i="26"/>
  <c r="CM21208" i="26"/>
  <c r="CM21224" i="26"/>
  <c r="CM21240" i="26"/>
  <c r="CM21256" i="26"/>
  <c r="CM21272" i="26"/>
  <c r="CM21198" i="26"/>
  <c r="CM21206" i="26"/>
  <c r="CM21214" i="26"/>
  <c r="CM21222" i="26"/>
  <c r="CM21230" i="26"/>
  <c r="CM21238" i="26"/>
  <c r="CM21246" i="26"/>
  <c r="CM21254" i="26"/>
  <c r="CM21262" i="26"/>
  <c r="CM21270" i="26"/>
  <c r="CM21278" i="26"/>
  <c r="P2410" i="26"/>
  <c r="P2426" i="26"/>
  <c r="P2446" i="26"/>
  <c r="P2456" i="26"/>
  <c r="P2464" i="26"/>
  <c r="P2478" i="26"/>
  <c r="P2488" i="26"/>
  <c r="P2496" i="26"/>
  <c r="P2510" i="26"/>
  <c r="P2518" i="26"/>
  <c r="P2526" i="26"/>
  <c r="P2534" i="26"/>
  <c r="P2542" i="26"/>
  <c r="P2551" i="26"/>
  <c r="P2553" i="26"/>
  <c r="P2555" i="26"/>
  <c r="P2557" i="26"/>
  <c r="P2559" i="26"/>
  <c r="P2563" i="26"/>
  <c r="P2567" i="26"/>
  <c r="P2571" i="26"/>
  <c r="P2575" i="26"/>
  <c r="P2579" i="26"/>
  <c r="P2583" i="26"/>
  <c r="P2587" i="26"/>
  <c r="P2591" i="26"/>
  <c r="P2595" i="26"/>
  <c r="P2599" i="26"/>
  <c r="P2603" i="26"/>
  <c r="P2607" i="26"/>
  <c r="P2615" i="26"/>
  <c r="P2619" i="26"/>
  <c r="P2623" i="26"/>
  <c r="P2627" i="26"/>
  <c r="P2635" i="26"/>
  <c r="P2639" i="26"/>
  <c r="P2647" i="26"/>
  <c r="P2651" i="26"/>
  <c r="P2655" i="26"/>
  <c r="P2659" i="26"/>
  <c r="P2859" i="26"/>
  <c r="P2887" i="26"/>
  <c r="P2903" i="26"/>
  <c r="P2911" i="26"/>
  <c r="P2919" i="26"/>
  <c r="P2927" i="26"/>
  <c r="P2935" i="26"/>
  <c r="P2943" i="26"/>
  <c r="P2951" i="26"/>
  <c r="P2272" i="26"/>
  <c r="P2284" i="26"/>
  <c r="P2292" i="26"/>
  <c r="P2300" i="26"/>
  <c r="P2308" i="26"/>
  <c r="P2316" i="26"/>
  <c r="P2419" i="26"/>
  <c r="P2435" i="26"/>
  <c r="P2444" i="26"/>
  <c r="P2445" i="26"/>
  <c r="P2458" i="26"/>
  <c r="P2466" i="26"/>
  <c r="P2476" i="26"/>
  <c r="P2477" i="26"/>
  <c r="P2484" i="26"/>
  <c r="P2490" i="26"/>
  <c r="P2498" i="26"/>
  <c r="P2516" i="26"/>
  <c r="P2532" i="26"/>
  <c r="P2257" i="26"/>
  <c r="P2267" i="26"/>
  <c r="P2275" i="26"/>
  <c r="P2279" i="26"/>
  <c r="P2291" i="26"/>
  <c r="P2295" i="26"/>
  <c r="P2299" i="26"/>
  <c r="P2428" i="26"/>
  <c r="P2454" i="26"/>
  <c r="P2462" i="26"/>
  <c r="P2471" i="26"/>
  <c r="P2486" i="26"/>
  <c r="P2494" i="26"/>
  <c r="P2506" i="26"/>
  <c r="P2514" i="26"/>
  <c r="P2522" i="26"/>
  <c r="P2530" i="26"/>
  <c r="P2538" i="26"/>
  <c r="P2546" i="26"/>
  <c r="P2560" i="26"/>
  <c r="P2564" i="26"/>
  <c r="P2568" i="26"/>
  <c r="P2572" i="26"/>
  <c r="P2576" i="26"/>
  <c r="P2580" i="26"/>
  <c r="P2584" i="26"/>
  <c r="P2588" i="26"/>
  <c r="P2592" i="26"/>
  <c r="P2600" i="26"/>
  <c r="P2604" i="26"/>
  <c r="P2608" i="26"/>
  <c r="P2612" i="26"/>
  <c r="P2628" i="26"/>
  <c r="P2632" i="26"/>
  <c r="P2636" i="26"/>
  <c r="P2640" i="26"/>
  <c r="P2644" i="26"/>
  <c r="P2648" i="26"/>
  <c r="P2652" i="26"/>
  <c r="P2656" i="26"/>
  <c r="P2660" i="26"/>
  <c r="P2548" i="26"/>
  <c r="P2669" i="26"/>
  <c r="P2673" i="26"/>
  <c r="P2677" i="26"/>
  <c r="P2681" i="26"/>
  <c r="P2685" i="26"/>
  <c r="P2689" i="26"/>
  <c r="P2693" i="26"/>
  <c r="P2697" i="26"/>
  <c r="P2849" i="26"/>
  <c r="P2857" i="26"/>
  <c r="P2858" i="26"/>
  <c r="P2668" i="26"/>
  <c r="P2672" i="26"/>
  <c r="P2676" i="26"/>
  <c r="P2688" i="26"/>
  <c r="P2696" i="26"/>
  <c r="P2724" i="26"/>
  <c r="P2732" i="26"/>
  <c r="P2740" i="26"/>
  <c r="P2748" i="26"/>
  <c r="P2756" i="26"/>
  <c r="P2764" i="26"/>
  <c r="P2772" i="26"/>
  <c r="P2848" i="26"/>
  <c r="P2851" i="26"/>
  <c r="P2864" i="26"/>
  <c r="P2867" i="26"/>
  <c r="P2877" i="26"/>
  <c r="P2885" i="26"/>
  <c r="P2917" i="26"/>
  <c r="P2925" i="26"/>
  <c r="P2933" i="26"/>
  <c r="P2941" i="26"/>
  <c r="P2949" i="26"/>
  <c r="P2263" i="26"/>
  <c r="P2278" i="26"/>
  <c r="P2286" i="26"/>
  <c r="P2294" i="26"/>
  <c r="P2302" i="26"/>
  <c r="P2310" i="26"/>
  <c r="P2442" i="26"/>
  <c r="P2460" i="26"/>
  <c r="P2492" i="26"/>
  <c r="P2512" i="26"/>
  <c r="P2520" i="26"/>
  <c r="P2528" i="26"/>
  <c r="P2544" i="26"/>
  <c r="P2711" i="26"/>
  <c r="P2819" i="26"/>
  <c r="P2835" i="26"/>
  <c r="P2258" i="26"/>
  <c r="P2268" i="26"/>
  <c r="P2277" i="26"/>
  <c r="P2281" i="26"/>
  <c r="P2285" i="26"/>
  <c r="P2289" i="26"/>
  <c r="P2293" i="26"/>
  <c r="P2297" i="26"/>
  <c r="P2437" i="26"/>
  <c r="P2303" i="26"/>
  <c r="P2307" i="26"/>
  <c r="P2315" i="26"/>
  <c r="P2319" i="26"/>
  <c r="P2323" i="26"/>
  <c r="P2324" i="26"/>
  <c r="P2327" i="26"/>
  <c r="P2332" i="26"/>
  <c r="P2335" i="26"/>
  <c r="P2339" i="26"/>
  <c r="P2340" i="26"/>
  <c r="P2343" i="26"/>
  <c r="P2347" i="26"/>
  <c r="P2348" i="26"/>
  <c r="P2351" i="26"/>
  <c r="P2355" i="26"/>
  <c r="P2356" i="26"/>
  <c r="P2359" i="26"/>
  <c r="P2363" i="26"/>
  <c r="P2364" i="26"/>
  <c r="P2367" i="26"/>
  <c r="P2371" i="26"/>
  <c r="P2372" i="26"/>
  <c r="P2375" i="26"/>
  <c r="P2379" i="26"/>
  <c r="P2380" i="26"/>
  <c r="P2383" i="26"/>
  <c r="P2387" i="26"/>
  <c r="P2391" i="26"/>
  <c r="P2395" i="26"/>
  <c r="P2396" i="26"/>
  <c r="P2399" i="26"/>
  <c r="P2404" i="26"/>
  <c r="P2407" i="26"/>
  <c r="P2414" i="26"/>
  <c r="P2417" i="26"/>
  <c r="P2424" i="26"/>
  <c r="P2430" i="26"/>
  <c r="P2439" i="26"/>
  <c r="P2451" i="26"/>
  <c r="P2467" i="26"/>
  <c r="P2483" i="26"/>
  <c r="P2499" i="26"/>
  <c r="P2687" i="26"/>
  <c r="P2695" i="26"/>
  <c r="P2707" i="26"/>
  <c r="P2717" i="26"/>
  <c r="P2723" i="26"/>
  <c r="P2727" i="26"/>
  <c r="P2731" i="26"/>
  <c r="P2735" i="26"/>
  <c r="P2739" i="26"/>
  <c r="P2743" i="26"/>
  <c r="P2747" i="26"/>
  <c r="P2751" i="26"/>
  <c r="P2755" i="26"/>
  <c r="P2759" i="26"/>
  <c r="P2767" i="26"/>
  <c r="P2771" i="26"/>
  <c r="P2775" i="26"/>
  <c r="P2779" i="26"/>
  <c r="P2787" i="26"/>
  <c r="P2791" i="26"/>
  <c r="P2795" i="26"/>
  <c r="P2799" i="26"/>
  <c r="P2803" i="26"/>
  <c r="P2807" i="26"/>
  <c r="P2811" i="26"/>
  <c r="P2815" i="26"/>
  <c r="P2825" i="26"/>
  <c r="P2837" i="26"/>
  <c r="P2847" i="26"/>
  <c r="P2855" i="26"/>
  <c r="P2447" i="26"/>
  <c r="P2473" i="26"/>
  <c r="P2495" i="26"/>
  <c r="P2663" i="26"/>
  <c r="P2665" i="26"/>
  <c r="P2667" i="26"/>
  <c r="P2684" i="26"/>
  <c r="P2700" i="26"/>
  <c r="P2716" i="26"/>
  <c r="P2726" i="26"/>
  <c r="P2734" i="26"/>
  <c r="P2742" i="26"/>
  <c r="P2750" i="26"/>
  <c r="P2766" i="26"/>
  <c r="P2774" i="26"/>
  <c r="P2782" i="26"/>
  <c r="P2790" i="26"/>
  <c r="P2798" i="26"/>
  <c r="P2824" i="26"/>
  <c r="P2840" i="26"/>
  <c r="P2860" i="26"/>
  <c r="P2872" i="26"/>
  <c r="P2880" i="26"/>
  <c r="P2884" i="26"/>
  <c r="P2888" i="26"/>
  <c r="P2892" i="26"/>
  <c r="P2896" i="26"/>
  <c r="P2908" i="26"/>
  <c r="P2912" i="26"/>
  <c r="P2920" i="26"/>
  <c r="P2924" i="26"/>
  <c r="P2928" i="26"/>
  <c r="P2932" i="26"/>
  <c r="P2936" i="26"/>
  <c r="P2940" i="26"/>
  <c r="P2944" i="26"/>
  <c r="P2948" i="26"/>
  <c r="P2952" i="26"/>
  <c r="P2305" i="26"/>
  <c r="P2309" i="26"/>
  <c r="P2313" i="26"/>
  <c r="P2317" i="26"/>
  <c r="P2318" i="26"/>
  <c r="P2325" i="26"/>
  <c r="P2329" i="26"/>
  <c r="P2333" i="26"/>
  <c r="P2334" i="26"/>
  <c r="P2341" i="26"/>
  <c r="P2342" i="26"/>
  <c r="P2345" i="26"/>
  <c r="P2353" i="26"/>
  <c r="P2357" i="26"/>
  <c r="P2358" i="26"/>
  <c r="P2361" i="26"/>
  <c r="P2365" i="26"/>
  <c r="P2366" i="26"/>
  <c r="P2369" i="26"/>
  <c r="P2373" i="26"/>
  <c r="P2374" i="26"/>
  <c r="P2377" i="26"/>
  <c r="P2381" i="26"/>
  <c r="P2382" i="26"/>
  <c r="P2385" i="26"/>
  <c r="P2389" i="26"/>
  <c r="P2390" i="26"/>
  <c r="P2393" i="26"/>
  <c r="P2397" i="26"/>
  <c r="P2398" i="26"/>
  <c r="P2405" i="26"/>
  <c r="P2406" i="26"/>
  <c r="P2409" i="26"/>
  <c r="P2415" i="26"/>
  <c r="P2422" i="26"/>
  <c r="P2438" i="26"/>
  <c r="P2441" i="26"/>
  <c r="P2459" i="26"/>
  <c r="P2475" i="26"/>
  <c r="P2491" i="26"/>
  <c r="P2505" i="26"/>
  <c r="P2509" i="26"/>
  <c r="P2513" i="26"/>
  <c r="P2517" i="26"/>
  <c r="P2521" i="26"/>
  <c r="P2525" i="26"/>
  <c r="P2533" i="26"/>
  <c r="P2549" i="26"/>
  <c r="P2683" i="26"/>
  <c r="P2699" i="26"/>
  <c r="P2705" i="26"/>
  <c r="P2709" i="26"/>
  <c r="P2715" i="26"/>
  <c r="P2725" i="26"/>
  <c r="P2729" i="26"/>
  <c r="P2733" i="26"/>
  <c r="P2737" i="26"/>
  <c r="P2741" i="26"/>
  <c r="P2749" i="26"/>
  <c r="P2753" i="26"/>
  <c r="P2757" i="26"/>
  <c r="P2761" i="26"/>
  <c r="P2765" i="26"/>
  <c r="P2769" i="26"/>
  <c r="P2777" i="26"/>
  <c r="P2781" i="26"/>
  <c r="P2785" i="26"/>
  <c r="P2789" i="26"/>
  <c r="P2793" i="26"/>
  <c r="P2797" i="26"/>
  <c r="P2805" i="26"/>
  <c r="P2813" i="26"/>
  <c r="P2817" i="26"/>
  <c r="P2833" i="26"/>
  <c r="P2282" i="26"/>
  <c r="P2290" i="26"/>
  <c r="P2298" i="26"/>
  <c r="P2306" i="26"/>
  <c r="P2262" i="26"/>
  <c r="P2266" i="26"/>
  <c r="P2270" i="26"/>
  <c r="P2274" i="26"/>
  <c r="P2280" i="26"/>
  <c r="P2288" i="26"/>
  <c r="P2296" i="26"/>
  <c r="P2312" i="26"/>
  <c r="P2330" i="26"/>
  <c r="P2338" i="26"/>
  <c r="P2346" i="26"/>
  <c r="P2354" i="26"/>
  <c r="P2362" i="26"/>
  <c r="P2386" i="26"/>
  <c r="P2394" i="26"/>
  <c r="P2402" i="26"/>
  <c r="P2416" i="26"/>
  <c r="P2433" i="26"/>
  <c r="P2448" i="26"/>
  <c r="P2465" i="26"/>
  <c r="P2480" i="26"/>
  <c r="P2497" i="26"/>
  <c r="P2276" i="26"/>
  <c r="P2320" i="26"/>
  <c r="P2328" i="26"/>
  <c r="P2344" i="26"/>
  <c r="P2352" i="26"/>
  <c r="P2368" i="26"/>
  <c r="P2376" i="26"/>
  <c r="P2384" i="26"/>
  <c r="P2392" i="26"/>
  <c r="P2400" i="26"/>
  <c r="P2425" i="26"/>
  <c r="P2440" i="26"/>
  <c r="P2457" i="26"/>
  <c r="P2489" i="26"/>
  <c r="P2702" i="26"/>
  <c r="P2718" i="26"/>
  <c r="P2730" i="26"/>
  <c r="P2738" i="26"/>
  <c r="P2746" i="26"/>
  <c r="P2754" i="26"/>
  <c r="P2762" i="26"/>
  <c r="P2770" i="26"/>
  <c r="P2778" i="26"/>
  <c r="P2786" i="26"/>
  <c r="P2794" i="26"/>
  <c r="P2678" i="26"/>
  <c r="P2686" i="26"/>
  <c r="P2690" i="26"/>
  <c r="P2694" i="26"/>
  <c r="P2698" i="26"/>
  <c r="P2704" i="26"/>
  <c r="P2712" i="26"/>
  <c r="P2720" i="26"/>
  <c r="P2728" i="26"/>
  <c r="P2736" i="26"/>
  <c r="P2744" i="26"/>
  <c r="P2752" i="26"/>
  <c r="P2760" i="26"/>
  <c r="P2768" i="26"/>
  <c r="P2776" i="26"/>
  <c r="P2784" i="26"/>
  <c r="P2792" i="26"/>
  <c r="P2809" i="26"/>
  <c r="P2706" i="26"/>
  <c r="P2714" i="26"/>
  <c r="P2722" i="26"/>
  <c r="P2800" i="26"/>
  <c r="P2804" i="26"/>
  <c r="P2808" i="26"/>
  <c r="P2812" i="26"/>
  <c r="P2834" i="26"/>
  <c r="P2842" i="26"/>
  <c r="P2854" i="26"/>
  <c r="P2861" i="26"/>
  <c r="P2871" i="26"/>
  <c r="P2820" i="26"/>
  <c r="P2828" i="26"/>
  <c r="P2836" i="26"/>
  <c r="P2844" i="26"/>
  <c r="P2856" i="26"/>
  <c r="P2802" i="26"/>
  <c r="P2814" i="26"/>
  <c r="P2822" i="26"/>
  <c r="P2830" i="26"/>
  <c r="P2838" i="26"/>
  <c r="P2846" i="26"/>
  <c r="P2853" i="26"/>
  <c r="P2862" i="26"/>
  <c r="P2869" i="26"/>
  <c r="P2879" i="26"/>
  <c r="P2875" i="26"/>
  <c r="P2883" i="26"/>
  <c r="P2891" i="26"/>
  <c r="P2899" i="26"/>
  <c r="P2907" i="26"/>
  <c r="P2923" i="26"/>
  <c r="P2947" i="26"/>
  <c r="P2953" i="26"/>
  <c r="P2873" i="26"/>
  <c r="P2881" i="26"/>
  <c r="P2897" i="26"/>
  <c r="P2905" i="26"/>
  <c r="P2913" i="26"/>
  <c r="P2929" i="26"/>
  <c r="P2937" i="26"/>
  <c r="P2945" i="26"/>
  <c r="M6" i="27"/>
  <c r="M112" i="27"/>
  <c r="M86" i="27"/>
  <c r="M78" i="27"/>
  <c r="M50" i="27"/>
  <c r="M36" i="27"/>
  <c r="M10" i="27"/>
  <c r="B86" i="27"/>
  <c r="N86" i="27"/>
  <c r="B78" i="27"/>
  <c r="B50" i="27"/>
  <c r="N50" i="27"/>
  <c r="B36" i="27"/>
  <c r="N36" i="27"/>
  <c r="B112" i="27"/>
  <c r="B10" i="27"/>
  <c r="N10" i="27"/>
  <c r="N78" i="27"/>
  <c r="N112" i="27"/>
  <c r="B2" i="27"/>
  <c r="BB16111" i="26"/>
  <c r="BB16112" i="26" s="1"/>
  <c r="BB16113" i="26" s="1"/>
  <c r="BB16114" i="26" s="1"/>
  <c r="BB16115" i="26" s="1"/>
  <c r="BB16116" i="26" s="1"/>
  <c r="BB16117" i="26" s="1"/>
  <c r="BB16118" i="26" s="1"/>
  <c r="BB16119" i="26" s="1"/>
  <c r="BB16120" i="26" s="1"/>
  <c r="BB16121" i="26" s="1"/>
  <c r="BB16122" i="26" s="1"/>
  <c r="BB16123" i="26" s="1"/>
  <c r="BB16124" i="26" s="1"/>
  <c r="BB16125" i="26" s="1"/>
  <c r="BB16126" i="26" s="1"/>
  <c r="BB16127" i="26" s="1"/>
  <c r="BB16128" i="26" s="1"/>
  <c r="BB16129" i="26" s="1"/>
  <c r="BB16130" i="26" s="1"/>
  <c r="BB16131" i="26" s="1"/>
  <c r="BB16132" i="26" s="1"/>
  <c r="BB16133" i="26" s="1"/>
  <c r="BB16134" i="26" s="1"/>
  <c r="BB16135" i="26" s="1"/>
  <c r="BB16136" i="26" s="1"/>
  <c r="BB16137" i="26" s="1"/>
  <c r="BB16138" i="26" s="1"/>
  <c r="BB16139" i="26" s="1"/>
  <c r="BB16140" i="26" s="1"/>
  <c r="BB16141" i="26" s="1"/>
  <c r="BB16142" i="26" s="1"/>
  <c r="BB16143" i="26" s="1"/>
  <c r="BB16144" i="26" s="1"/>
  <c r="BB16145" i="26" s="1"/>
  <c r="BB16146" i="26" s="1"/>
  <c r="BB16147" i="26" s="1"/>
  <c r="BB16148" i="26" s="1"/>
  <c r="BB16149" i="26" s="1"/>
  <c r="BB16150" i="26" s="1"/>
  <c r="BB16151" i="26" s="1"/>
  <c r="BB16152" i="26" s="1"/>
  <c r="BB16153" i="26" s="1"/>
  <c r="BB16154" i="26" s="1"/>
  <c r="BB16155" i="26" s="1"/>
  <c r="BB16156" i="26" s="1"/>
  <c r="BB16157" i="26" s="1"/>
  <c r="BB16158" i="26" s="1"/>
  <c r="BB16159" i="26" s="1"/>
  <c r="BB16160" i="26" s="1"/>
  <c r="BB16161" i="26" s="1"/>
  <c r="BB16162" i="26" s="1"/>
  <c r="BB16163" i="26" s="1"/>
  <c r="BB16164" i="26" s="1"/>
  <c r="BB16165" i="26" s="1"/>
  <c r="BB16166" i="26" s="1"/>
  <c r="BB16167" i="26" s="1"/>
  <c r="BB16168" i="26" s="1"/>
  <c r="BB16169" i="26" s="1"/>
  <c r="BB16170" i="26" s="1"/>
  <c r="BB16171" i="26" s="1"/>
  <c r="BB16172" i="26" s="1"/>
  <c r="BB16173" i="26" s="1"/>
  <c r="BB16174" i="26" s="1"/>
  <c r="BB16175" i="26" s="1"/>
  <c r="BB16176" i="26" s="1"/>
  <c r="BB16177" i="26" s="1"/>
  <c r="BB16178" i="26" s="1"/>
  <c r="BB16179" i="26" s="1"/>
  <c r="BB16180" i="26" s="1"/>
  <c r="BB16181" i="26" s="1"/>
  <c r="BB16182" i="26" s="1"/>
  <c r="BB16183" i="26" s="1"/>
  <c r="BB16184" i="26" s="1"/>
  <c r="BB16185" i="26" s="1"/>
  <c r="BB16186" i="26" s="1"/>
  <c r="BB16187" i="26" s="1"/>
  <c r="BB16188" i="26" s="1"/>
  <c r="BB16189" i="26" s="1"/>
  <c r="BB16190" i="26" s="1"/>
  <c r="BB16191" i="26" s="1"/>
  <c r="BB16192" i="26" s="1"/>
  <c r="BB16193" i="26" s="1"/>
  <c r="BB16194" i="26" s="1"/>
  <c r="BB16195" i="26" s="1"/>
  <c r="BB16196" i="26" s="1"/>
  <c r="BB16197" i="26" s="1"/>
  <c r="BB16198" i="26" s="1"/>
  <c r="BB16199" i="26" s="1"/>
  <c r="BB16200" i="26" s="1"/>
  <c r="BB16201" i="26" s="1"/>
  <c r="BB16202" i="26" s="1"/>
  <c r="BB16203" i="26" s="1"/>
  <c r="BB16204" i="26" s="1"/>
  <c r="BB16205" i="26" s="1"/>
  <c r="BB16206" i="26" s="1"/>
  <c r="BB16207" i="26" s="1"/>
  <c r="BB16208" i="26" s="1"/>
  <c r="BB16209" i="26" s="1"/>
  <c r="BB16210" i="26" s="1"/>
  <c r="BB16211" i="26" s="1"/>
  <c r="BB16212" i="26" s="1"/>
  <c r="BB16213" i="26" s="1"/>
  <c r="BB16214" i="26" s="1"/>
  <c r="BB16215" i="26" s="1"/>
  <c r="BB16216" i="26" s="1"/>
  <c r="BB16217" i="26" s="1"/>
  <c r="BB16218" i="26" s="1"/>
  <c r="BB16219" i="26" s="1"/>
  <c r="BB16220" i="26" s="1"/>
  <c r="BB16221" i="26" s="1"/>
  <c r="BB16222" i="26" s="1"/>
  <c r="BB16223" i="26" s="1"/>
  <c r="BB16224" i="26" s="1"/>
  <c r="BB16225" i="26" s="1"/>
  <c r="BB16226" i="26" s="1"/>
  <c r="BB16227" i="26" s="1"/>
  <c r="BB16228" i="26" s="1"/>
  <c r="BB16229" i="26" s="1"/>
  <c r="BB16230" i="26" s="1"/>
  <c r="BB16231" i="26" s="1"/>
  <c r="BB16232" i="26" s="1"/>
  <c r="BB16233" i="26" s="1"/>
  <c r="BB16234" i="26" s="1"/>
  <c r="BB16235" i="26" s="1"/>
  <c r="BB16236" i="26" s="1"/>
  <c r="BB16237" i="26" s="1"/>
  <c r="BB16238" i="26" s="1"/>
  <c r="BB16239" i="26" s="1"/>
  <c r="BB16240" i="26" s="1"/>
  <c r="BB16241" i="26" s="1"/>
  <c r="BB16242" i="26" s="1"/>
  <c r="BB16243" i="26" s="1"/>
  <c r="BB16244" i="26" s="1"/>
  <c r="BB16245" i="26" s="1"/>
  <c r="BB16246" i="26" s="1"/>
  <c r="BB16247" i="26" s="1"/>
  <c r="BB16248" i="26" s="1"/>
  <c r="BB16249" i="26" s="1"/>
  <c r="BB16250" i="26" s="1"/>
  <c r="BB16251" i="26" s="1"/>
  <c r="BB16252" i="26" s="1"/>
  <c r="BB16253" i="26" s="1"/>
  <c r="BB16254" i="26" s="1"/>
  <c r="BB16255" i="26" s="1"/>
  <c r="BB16256" i="26" s="1"/>
  <c r="BB16257" i="26" s="1"/>
  <c r="BB16258" i="26" s="1"/>
  <c r="BB16259" i="26" s="1"/>
  <c r="BB16260" i="26" s="1"/>
  <c r="BB16261" i="26" s="1"/>
  <c r="BB16262" i="26" s="1"/>
  <c r="BB16263" i="26" s="1"/>
  <c r="BB16264" i="26" s="1"/>
  <c r="BB16265" i="26" s="1"/>
  <c r="BB16266" i="26" s="1"/>
  <c r="BB16267" i="26" s="1"/>
  <c r="BB16268" i="26" s="1"/>
  <c r="BB16269" i="26" s="1"/>
  <c r="BB16270" i="26" s="1"/>
  <c r="BB16271" i="26" s="1"/>
  <c r="BB16272" i="26" s="1"/>
  <c r="BB16273" i="26" s="1"/>
  <c r="BB16274" i="26" s="1"/>
  <c r="BB16275" i="26" s="1"/>
  <c r="BB16276" i="26" s="1"/>
  <c r="BB16277" i="26" s="1"/>
  <c r="BB16278" i="26" s="1"/>
  <c r="BB16279" i="26" s="1"/>
  <c r="BB16280" i="26" s="1"/>
  <c r="BB16281" i="26" s="1"/>
  <c r="BB16282" i="26" s="1"/>
  <c r="BB16283" i="26" s="1"/>
  <c r="BB16284" i="26" s="1"/>
  <c r="BB16285" i="26" s="1"/>
  <c r="BB16286" i="26" s="1"/>
  <c r="BB16287" i="26" s="1"/>
  <c r="BB16288" i="26" s="1"/>
  <c r="BB16289" i="26" s="1"/>
  <c r="BB16290" i="26" s="1"/>
  <c r="BB16291" i="26" s="1"/>
  <c r="BB16292" i="26" s="1"/>
  <c r="BB16293" i="26" s="1"/>
  <c r="BB16294" i="26" s="1"/>
  <c r="BB16295" i="26" s="1"/>
  <c r="BB16296" i="26" s="1"/>
  <c r="BB16297" i="26" s="1"/>
  <c r="BB16298" i="26" s="1"/>
  <c r="BB16299" i="26" s="1"/>
  <c r="BB16300" i="26" s="1"/>
  <c r="BB16301" i="26" s="1"/>
  <c r="BB16302" i="26" s="1"/>
  <c r="BB16303" i="26" s="1"/>
  <c r="BB16304" i="26" s="1"/>
  <c r="BB16305" i="26" s="1"/>
  <c r="BB16306" i="26" s="1"/>
  <c r="BB16307" i="26" s="1"/>
  <c r="BB16308" i="26" s="1"/>
  <c r="BB16309" i="26" s="1"/>
  <c r="BB16310" i="26" s="1"/>
  <c r="BB15931" i="26"/>
  <c r="BB15932" i="26" s="1"/>
  <c r="BB15933" i="26" s="1"/>
  <c r="BB15934" i="26" s="1"/>
  <c r="BB15935" i="26" s="1"/>
  <c r="BB15936" i="26" s="1"/>
  <c r="BB15937" i="26" s="1"/>
  <c r="BB15938" i="26" s="1"/>
  <c r="BB15939" i="26" s="1"/>
  <c r="BB15940" i="26" s="1"/>
  <c r="BB15941" i="26" s="1"/>
  <c r="BB15942" i="26" s="1"/>
  <c r="BB15943" i="26" s="1"/>
  <c r="BB15944" i="26" s="1"/>
  <c r="BB15945" i="26" s="1"/>
  <c r="BB15946" i="26" s="1"/>
  <c r="BB15947" i="26" s="1"/>
  <c r="BB15948" i="26" s="1"/>
  <c r="BB15949" i="26" s="1"/>
  <c r="BB15950" i="26" s="1"/>
  <c r="BB15951" i="26" s="1"/>
  <c r="BB15952" i="26" s="1"/>
  <c r="BB15953" i="26" s="1"/>
  <c r="BB15954" i="26" s="1"/>
  <c r="BB15955" i="26" s="1"/>
  <c r="BB15956" i="26" s="1"/>
  <c r="BB15957" i="26" s="1"/>
  <c r="BB15958" i="26" s="1"/>
  <c r="BB15959" i="26" s="1"/>
  <c r="BB15960" i="26" s="1"/>
  <c r="BB15961" i="26" s="1"/>
  <c r="BB15962" i="26" s="1"/>
  <c r="BB15963" i="26" s="1"/>
  <c r="BB15964" i="26" s="1"/>
  <c r="BB15965" i="26" s="1"/>
  <c r="BB15966" i="26" s="1"/>
  <c r="BB15967" i="26" s="1"/>
  <c r="BB15968" i="26" s="1"/>
  <c r="BB15969" i="26" s="1"/>
  <c r="BB15970" i="26" s="1"/>
  <c r="BB15971" i="26" s="1"/>
  <c r="BB15972" i="26" s="1"/>
  <c r="BB15973" i="26" s="1"/>
  <c r="BB15974" i="26" s="1"/>
  <c r="BB15975" i="26" s="1"/>
  <c r="BB15976" i="26" s="1"/>
  <c r="BB15977" i="26" s="1"/>
  <c r="BB15978" i="26" s="1"/>
  <c r="BB15979" i="26" s="1"/>
  <c r="BB15980" i="26" s="1"/>
  <c r="BB15981" i="26" s="1"/>
  <c r="BB15982" i="26" s="1"/>
  <c r="BB15983" i="26" s="1"/>
  <c r="BB15984" i="26" s="1"/>
  <c r="BB15985" i="26" s="1"/>
  <c r="BB15986" i="26" s="1"/>
  <c r="BB15987" i="26" s="1"/>
  <c r="BB15988" i="26" s="1"/>
  <c r="BB15989" i="26" s="1"/>
  <c r="BB15990" i="26" s="1"/>
  <c r="BB15991" i="26" s="1"/>
  <c r="BB15992" i="26" s="1"/>
  <c r="BB15993" i="26" s="1"/>
  <c r="BB15994" i="26" s="1"/>
  <c r="BB15995" i="26" s="1"/>
  <c r="BB15996" i="26" s="1"/>
  <c r="BB15997" i="26" s="1"/>
  <c r="BB15998" i="26" s="1"/>
  <c r="BB15999" i="26" s="1"/>
  <c r="BB16000" i="26" s="1"/>
  <c r="BB16001" i="26" s="1"/>
  <c r="BB16002" i="26" s="1"/>
  <c r="BB16003" i="26" s="1"/>
  <c r="BB16004" i="26" s="1"/>
  <c r="BB16005" i="26" s="1"/>
  <c r="BB16006" i="26" s="1"/>
  <c r="BB16007" i="26" s="1"/>
  <c r="BB16008" i="26" s="1"/>
  <c r="BB16009" i="26" s="1"/>
  <c r="BB16010" i="26" s="1"/>
  <c r="BB16011" i="26" s="1"/>
  <c r="BB16012" i="26" s="1"/>
  <c r="BB16013" i="26" s="1"/>
  <c r="BB16014" i="26" s="1"/>
  <c r="BB16015" i="26" s="1"/>
  <c r="BB16016" i="26" s="1"/>
  <c r="BB16017" i="26" s="1"/>
  <c r="BB16018" i="26" s="1"/>
  <c r="BB16019" i="26" s="1"/>
  <c r="BB16020" i="26" s="1"/>
  <c r="BB16021" i="26" s="1"/>
  <c r="BB16022" i="26" s="1"/>
  <c r="BB16023" i="26" s="1"/>
  <c r="BB16024" i="26" s="1"/>
  <c r="BB16025" i="26" s="1"/>
  <c r="BB16026" i="26" s="1"/>
  <c r="BB16027" i="26" s="1"/>
  <c r="BB16028" i="26" s="1"/>
  <c r="BB16029" i="26" s="1"/>
  <c r="BB16030" i="26" s="1"/>
  <c r="BB16031" i="26" s="1"/>
  <c r="BB16032" i="26" s="1"/>
  <c r="BB16033" i="26" s="1"/>
  <c r="BB16034" i="26" s="1"/>
  <c r="BB16035" i="26" s="1"/>
  <c r="BB16036" i="26" s="1"/>
  <c r="BB16037" i="26" s="1"/>
  <c r="BB16038" i="26" s="1"/>
  <c r="BB16039" i="26" s="1"/>
  <c r="BB16040" i="26" s="1"/>
  <c r="BB16041" i="26" s="1"/>
  <c r="BB16042" i="26" s="1"/>
  <c r="BB16043" i="26" s="1"/>
  <c r="BB16044" i="26" s="1"/>
  <c r="BB16045" i="26" s="1"/>
  <c r="BB16046" i="26" s="1"/>
  <c r="BB16047" i="26" s="1"/>
  <c r="BB16048" i="26" s="1"/>
  <c r="BB16049" i="26" s="1"/>
  <c r="BB16050" i="26" s="1"/>
  <c r="BB16051" i="26" s="1"/>
  <c r="BB16052" i="26" s="1"/>
  <c r="BB16053" i="26" s="1"/>
  <c r="BB16054" i="26" s="1"/>
  <c r="BB16055" i="26" s="1"/>
  <c r="BB16056" i="26" s="1"/>
  <c r="BB16057" i="26" s="1"/>
  <c r="BB16058" i="26" s="1"/>
  <c r="BB16059" i="26" s="1"/>
  <c r="BB16060" i="26" s="1"/>
  <c r="BB16061" i="26" s="1"/>
  <c r="BB16062" i="26" s="1"/>
  <c r="BB16063" i="26" s="1"/>
  <c r="BB16064" i="26" s="1"/>
  <c r="BB16065" i="26" s="1"/>
  <c r="BB16066" i="26" s="1"/>
  <c r="BB16067" i="26" s="1"/>
  <c r="BB16068" i="26" s="1"/>
  <c r="BB16069" i="26" s="1"/>
  <c r="BB16070" i="26" s="1"/>
  <c r="BB16071" i="26" s="1"/>
  <c r="BB16072" i="26" s="1"/>
  <c r="BB16073" i="26" s="1"/>
  <c r="BB16074" i="26" s="1"/>
  <c r="BB16075" i="26" s="1"/>
  <c r="BB16076" i="26" s="1"/>
  <c r="BB16077" i="26" s="1"/>
  <c r="BB16078" i="26" s="1"/>
  <c r="BB16079" i="26" s="1"/>
  <c r="BB16080" i="26" s="1"/>
  <c r="BB15657" i="26"/>
  <c r="BB15658" i="26" s="1"/>
  <c r="BB15659" i="26" s="1"/>
  <c r="BB15660" i="26" s="1"/>
  <c r="BB15661" i="26" s="1"/>
  <c r="BB15662" i="26" s="1"/>
  <c r="BB15663" i="26" s="1"/>
  <c r="BB15664" i="26" s="1"/>
  <c r="BB15665" i="26" s="1"/>
  <c r="BB15666" i="26" s="1"/>
  <c r="BB15667" i="26" s="1"/>
  <c r="BB15668" i="26" s="1"/>
  <c r="BB15669" i="26" s="1"/>
  <c r="BB15670" i="26" s="1"/>
  <c r="BB15671" i="26" s="1"/>
  <c r="BB15672" i="26" s="1"/>
  <c r="BB15673" i="26" s="1"/>
  <c r="BB15674" i="26" s="1"/>
  <c r="BB15675" i="26" s="1"/>
  <c r="BB15676" i="26" s="1"/>
  <c r="BB15677" i="26" s="1"/>
  <c r="BB15678" i="26" s="1"/>
  <c r="BB15679" i="26" s="1"/>
  <c r="BB15680" i="26" s="1"/>
  <c r="BB15681" i="26" s="1"/>
  <c r="BB15682" i="26" s="1"/>
  <c r="BB15683" i="26" s="1"/>
  <c r="BB15684" i="26" s="1"/>
  <c r="BB15685" i="26" s="1"/>
  <c r="BB15686" i="26" s="1"/>
  <c r="BB15687" i="26" s="1"/>
  <c r="BB15688" i="26" s="1"/>
  <c r="BB15689" i="26" s="1"/>
  <c r="BB15690" i="26" s="1"/>
  <c r="BB15691" i="26" s="1"/>
  <c r="BB15692" i="26" s="1"/>
  <c r="BB15693" i="26" s="1"/>
  <c r="BB15694" i="26" s="1"/>
  <c r="BB15695" i="26" s="1"/>
  <c r="BB15696" i="26" s="1"/>
  <c r="BB15697" i="26" s="1"/>
  <c r="BB15698" i="26" s="1"/>
  <c r="BB15699" i="26" s="1"/>
  <c r="BB15700" i="26" s="1"/>
  <c r="BB15701" i="26" s="1"/>
  <c r="BB15702" i="26" s="1"/>
  <c r="BB15703" i="26" s="1"/>
  <c r="BB15704" i="26" s="1"/>
  <c r="BB15705" i="26" s="1"/>
  <c r="BB15706" i="26" s="1"/>
  <c r="BB15707" i="26" s="1"/>
  <c r="BB15708" i="26" s="1"/>
  <c r="BB15709" i="26" s="1"/>
  <c r="BB15710" i="26" s="1"/>
  <c r="BB15711" i="26" s="1"/>
  <c r="BB15712" i="26" s="1"/>
  <c r="BB15713" i="26" s="1"/>
  <c r="BB15714" i="26" s="1"/>
  <c r="BB15715" i="26" s="1"/>
  <c r="BB15716" i="26" s="1"/>
  <c r="BB15717" i="26" s="1"/>
  <c r="BB15718" i="26" s="1"/>
  <c r="BB15719" i="26" s="1"/>
  <c r="BB15720" i="26" s="1"/>
  <c r="BB15721" i="26" s="1"/>
  <c r="BB15722" i="26" s="1"/>
  <c r="BB15723" i="26" s="1"/>
  <c r="BB15724" i="26" s="1"/>
  <c r="BB15725" i="26" s="1"/>
  <c r="BB15726" i="26" s="1"/>
  <c r="BB15727" i="26" s="1"/>
  <c r="BB15728" i="26" s="1"/>
  <c r="BB15729" i="26" s="1"/>
  <c r="BB15730" i="26" s="1"/>
  <c r="BB15731" i="26" s="1"/>
  <c r="BB15732" i="26" s="1"/>
  <c r="BB15733" i="26" s="1"/>
  <c r="BB15734" i="26" s="1"/>
  <c r="BB15735" i="26" s="1"/>
  <c r="BB15736" i="26" s="1"/>
  <c r="BB15737" i="26" s="1"/>
  <c r="BB15738" i="26" s="1"/>
  <c r="BB15739" i="26" s="1"/>
  <c r="BB15740" i="26" s="1"/>
  <c r="BB15741" i="26" s="1"/>
  <c r="BB15742" i="26" s="1"/>
  <c r="BB15743" i="26" s="1"/>
  <c r="BB15744" i="26" s="1"/>
  <c r="BB15745" i="26" s="1"/>
  <c r="BB15746" i="26" s="1"/>
  <c r="BB15747" i="26" s="1"/>
  <c r="BB15748" i="26" s="1"/>
  <c r="BB15749" i="26" s="1"/>
  <c r="BB15750" i="26" s="1"/>
  <c r="BB15751" i="26" s="1"/>
  <c r="BB15752" i="26" s="1"/>
  <c r="BB15753" i="26" s="1"/>
  <c r="BB15754" i="26" s="1"/>
  <c r="BB15755" i="26" s="1"/>
  <c r="BB15756" i="26" s="1"/>
  <c r="BB15757" i="26" s="1"/>
  <c r="BB15758" i="26" s="1"/>
  <c r="BB15759" i="26" s="1"/>
  <c r="BB15760" i="26" s="1"/>
  <c r="BB15761" i="26" s="1"/>
  <c r="BB15762" i="26" s="1"/>
  <c r="BB15763" i="26" s="1"/>
  <c r="BB15764" i="26" s="1"/>
  <c r="BB15765" i="26" s="1"/>
  <c r="BB15766" i="26" s="1"/>
  <c r="BB15767" i="26" s="1"/>
  <c r="BB15768" i="26" s="1"/>
  <c r="BB15769" i="26" s="1"/>
  <c r="BB15770" i="26" s="1"/>
  <c r="BB15771" i="26" s="1"/>
  <c r="BB15772" i="26" s="1"/>
  <c r="BB15773" i="26" s="1"/>
  <c r="BB15774" i="26" s="1"/>
  <c r="BB15775" i="26" s="1"/>
  <c r="BB15776" i="26" s="1"/>
  <c r="BB15777" i="26" s="1"/>
  <c r="BB15778" i="26" s="1"/>
  <c r="BB15779" i="26" s="1"/>
  <c r="BB15780" i="26" s="1"/>
  <c r="BB15781" i="26" s="1"/>
  <c r="BB15782" i="26" s="1"/>
  <c r="BB15783" i="26" s="1"/>
  <c r="BB15784" i="26" s="1"/>
  <c r="BB15785" i="26" s="1"/>
  <c r="BB15786" i="26" s="1"/>
  <c r="BB15787" i="26" s="1"/>
  <c r="BB15788" i="26" s="1"/>
  <c r="BB15789" i="26" s="1"/>
  <c r="BB15790" i="26" s="1"/>
  <c r="BB15791" i="26" s="1"/>
  <c r="BB15792" i="26" s="1"/>
  <c r="BB15793" i="26" s="1"/>
  <c r="BB15794" i="26" s="1"/>
  <c r="BB15795" i="26" s="1"/>
  <c r="BB15796" i="26" s="1"/>
  <c r="BB15797" i="26" s="1"/>
  <c r="BB15798" i="26" s="1"/>
  <c r="BB15799" i="26" s="1"/>
  <c r="BB15800" i="26" s="1"/>
  <c r="BB15801" i="26" s="1"/>
  <c r="BB15802" i="26" s="1"/>
  <c r="BB15803" i="26" s="1"/>
  <c r="BB15804" i="26" s="1"/>
  <c r="BB15805" i="26" s="1"/>
  <c r="BB15806" i="26" s="1"/>
  <c r="BB15807" i="26" s="1"/>
  <c r="BB15808" i="26" s="1"/>
  <c r="BB15809" i="26" s="1"/>
  <c r="BB15810" i="26" s="1"/>
  <c r="BB15811" i="26" s="1"/>
  <c r="BB15812" i="26" s="1"/>
  <c r="BB15813" i="26" s="1"/>
  <c r="BB15814" i="26" s="1"/>
  <c r="BB15815" i="26" s="1"/>
  <c r="BB15816" i="26" s="1"/>
  <c r="BB15817" i="26" s="1"/>
  <c r="BB15818" i="26" s="1"/>
  <c r="BB15819" i="26" s="1"/>
  <c r="BB15820" i="26" s="1"/>
  <c r="BB15821" i="26" s="1"/>
  <c r="BB15822" i="26" s="1"/>
  <c r="BB15823" i="26" s="1"/>
  <c r="BB15824" i="26" s="1"/>
  <c r="BB15825" i="26" s="1"/>
  <c r="BB15826" i="26" s="1"/>
  <c r="BB15827" i="26" s="1"/>
  <c r="BB15828" i="26" s="1"/>
  <c r="BB15829" i="26" s="1"/>
  <c r="BB15830" i="26" s="1"/>
  <c r="BB15831" i="26" s="1"/>
  <c r="BB15832" i="26" s="1"/>
  <c r="BB15833" i="26" s="1"/>
  <c r="BB15834" i="26" s="1"/>
  <c r="BB15835" i="26" s="1"/>
  <c r="BB15836" i="26" s="1"/>
  <c r="BB15837" i="26" s="1"/>
  <c r="BB15838" i="26" s="1"/>
  <c r="BB15839" i="26" s="1"/>
  <c r="BB15840" i="26" s="1"/>
  <c r="BB15841" i="26" s="1"/>
  <c r="BB15842" i="26" s="1"/>
  <c r="BB15843" i="26" s="1"/>
  <c r="BB15844" i="26" s="1"/>
  <c r="BB15845" i="26" s="1"/>
  <c r="BB15846" i="26" s="1"/>
  <c r="BB15847" i="26" s="1"/>
  <c r="BB15848" i="26" s="1"/>
  <c r="BB15849" i="26" s="1"/>
  <c r="BB15850" i="26" s="1"/>
  <c r="BB15851" i="26" s="1"/>
  <c r="BB15852" i="26" s="1"/>
  <c r="BB15853" i="26" s="1"/>
  <c r="BB15854" i="26" s="1"/>
  <c r="BB15855" i="26" s="1"/>
  <c r="BB15856" i="26" s="1"/>
  <c r="BB15857" i="26" s="1"/>
  <c r="BB15858" i="26" s="1"/>
  <c r="BB15859" i="26" s="1"/>
  <c r="BB15860" i="26" s="1"/>
  <c r="BB15861" i="26" s="1"/>
  <c r="BB15862" i="26" s="1"/>
  <c r="BB15863" i="26" s="1"/>
  <c r="BB15864" i="26" s="1"/>
  <c r="BB15865" i="26" s="1"/>
  <c r="BB15866" i="26" s="1"/>
  <c r="BB15867" i="26" s="1"/>
  <c r="BB15868" i="26" s="1"/>
  <c r="BB15869" i="26" s="1"/>
  <c r="BB15870" i="26" s="1"/>
  <c r="BB15871" i="26" s="1"/>
  <c r="BB15872" i="26" s="1"/>
  <c r="BB15873" i="26" s="1"/>
  <c r="BB15874" i="26" s="1"/>
  <c r="BB15875" i="26" s="1"/>
  <c r="BB15876" i="26" s="1"/>
  <c r="BB15877" i="26" s="1"/>
  <c r="BB15878" i="26" s="1"/>
  <c r="BB15879" i="26" s="1"/>
  <c r="BB15880" i="26" s="1"/>
  <c r="BB15881" i="26" s="1"/>
  <c r="BB15882" i="26" s="1"/>
  <c r="BB15883" i="26" s="1"/>
  <c r="BB15884" i="26" s="1"/>
  <c r="BB15885" i="26" s="1"/>
  <c r="BB15886" i="26" s="1"/>
  <c r="BB15887" i="26" s="1"/>
  <c r="BB15888" i="26" s="1"/>
  <c r="BB15889" i="26" s="1"/>
  <c r="BB15890" i="26" s="1"/>
  <c r="BB15891" i="26" s="1"/>
  <c r="BB15892" i="26" s="1"/>
  <c r="BB15893" i="26" s="1"/>
  <c r="BB15894" i="26" s="1"/>
  <c r="BB15895" i="26" s="1"/>
  <c r="BB15896" i="26" s="1"/>
  <c r="BB15897" i="26" s="1"/>
  <c r="BB15898" i="26" s="1"/>
  <c r="BB15899" i="26" s="1"/>
  <c r="BB15900" i="26" s="1"/>
  <c r="BB15901" i="26" s="1"/>
  <c r="BB15902" i="26" s="1"/>
  <c r="BB15903" i="26" s="1"/>
  <c r="BB15904" i="26" s="1"/>
  <c r="BB15905" i="26" s="1"/>
  <c r="BB15906" i="26" s="1"/>
  <c r="BB15418" i="26"/>
  <c r="BB15419" i="26" s="1"/>
  <c r="BB15420" i="26" s="1"/>
  <c r="BB15421" i="26" s="1"/>
  <c r="BB15422" i="26" s="1"/>
  <c r="BB15423" i="26" s="1"/>
  <c r="BB15424" i="26" s="1"/>
  <c r="BB15425" i="26" s="1"/>
  <c r="BB15426" i="26" s="1"/>
  <c r="BB15427" i="26" s="1"/>
  <c r="BB15428" i="26" s="1"/>
  <c r="BB15429" i="26" s="1"/>
  <c r="BB15430" i="26" s="1"/>
  <c r="BB15431" i="26" s="1"/>
  <c r="BB15432" i="26" s="1"/>
  <c r="BB15433" i="26" s="1"/>
  <c r="BB15434" i="26" s="1"/>
  <c r="BB15435" i="26" s="1"/>
  <c r="BB15436" i="26" s="1"/>
  <c r="BB15437" i="26" s="1"/>
  <c r="BB15438" i="26" s="1"/>
  <c r="BB15439" i="26" s="1"/>
  <c r="BB15440" i="26" s="1"/>
  <c r="BB15441" i="26" s="1"/>
  <c r="BB15442" i="26" s="1"/>
  <c r="BB15443" i="26" s="1"/>
  <c r="BB15444" i="26" s="1"/>
  <c r="BB15445" i="26" s="1"/>
  <c r="BB15446" i="26" s="1"/>
  <c r="BB15447" i="26" s="1"/>
  <c r="BB15448" i="26" s="1"/>
  <c r="BB15449" i="26" s="1"/>
  <c r="BB15450" i="26" s="1"/>
  <c r="BB15451" i="26" s="1"/>
  <c r="BB15452" i="26" s="1"/>
  <c r="BB15453" i="26" s="1"/>
  <c r="BB15454" i="26" s="1"/>
  <c r="BB15455" i="26" s="1"/>
  <c r="BB15456" i="26" s="1"/>
  <c r="BB15457" i="26" s="1"/>
  <c r="BB15458" i="26" s="1"/>
  <c r="BB15459" i="26" s="1"/>
  <c r="BB15460" i="26" s="1"/>
  <c r="BB15461" i="26" s="1"/>
  <c r="BB15462" i="26" s="1"/>
  <c r="BB15463" i="26" s="1"/>
  <c r="BB15464" i="26" s="1"/>
  <c r="BB15465" i="26" s="1"/>
  <c r="BB15466" i="26" s="1"/>
  <c r="BB15467" i="26" s="1"/>
  <c r="BB15468" i="26" s="1"/>
  <c r="BB15469" i="26" s="1"/>
  <c r="BB15470" i="26" s="1"/>
  <c r="BB15471" i="26" s="1"/>
  <c r="BB15472" i="26" s="1"/>
  <c r="BB15473" i="26" s="1"/>
  <c r="BB15474" i="26" s="1"/>
  <c r="BB15475" i="26" s="1"/>
  <c r="BB15476" i="26" s="1"/>
  <c r="BB15477" i="26" s="1"/>
  <c r="BB15478" i="26" s="1"/>
  <c r="BB15479" i="26" s="1"/>
  <c r="BB15480" i="26" s="1"/>
  <c r="BB15481" i="26" s="1"/>
  <c r="BB15482" i="26" s="1"/>
  <c r="BB15483" i="26" s="1"/>
  <c r="BB15484" i="26" s="1"/>
  <c r="BB15485" i="26" s="1"/>
  <c r="BB15486" i="26" s="1"/>
  <c r="BB15487" i="26" s="1"/>
  <c r="BB15488" i="26" s="1"/>
  <c r="BB15489" i="26" s="1"/>
  <c r="BB15490" i="26" s="1"/>
  <c r="BB15491" i="26" s="1"/>
  <c r="BB15492" i="26" s="1"/>
  <c r="BB15493" i="26" s="1"/>
  <c r="BB15494" i="26" s="1"/>
  <c r="BB15495" i="26" s="1"/>
  <c r="BB15496" i="26" s="1"/>
  <c r="BB15497" i="26" s="1"/>
  <c r="BB15498" i="26" s="1"/>
  <c r="BB15499" i="26" s="1"/>
  <c r="BB15500" i="26" s="1"/>
  <c r="BB15501" i="26" s="1"/>
  <c r="BB15502" i="26" s="1"/>
  <c r="BB15503" i="26" s="1"/>
  <c r="BB15504" i="26" s="1"/>
  <c r="BB15505" i="26" s="1"/>
  <c r="BB15506" i="26" s="1"/>
  <c r="BB15507" i="26" s="1"/>
  <c r="BB15508" i="26" s="1"/>
  <c r="BB15509" i="26" s="1"/>
  <c r="BB15510" i="26" s="1"/>
  <c r="BB15511" i="26" s="1"/>
  <c r="BB15512" i="26" s="1"/>
  <c r="BB15513" i="26" s="1"/>
  <c r="BB15514" i="26" s="1"/>
  <c r="BB15515" i="26" s="1"/>
  <c r="BB15516" i="26" s="1"/>
  <c r="BB15517" i="26" s="1"/>
  <c r="BB15518" i="26" s="1"/>
  <c r="BB15519" i="26" s="1"/>
  <c r="BB15520" i="26" s="1"/>
  <c r="BB15521" i="26" s="1"/>
  <c r="BB15522" i="26" s="1"/>
  <c r="BB15523" i="26" s="1"/>
  <c r="BB15524" i="26" s="1"/>
  <c r="BB15525" i="26" s="1"/>
  <c r="BB15526" i="26" s="1"/>
  <c r="BB15527" i="26" s="1"/>
  <c r="BB15528" i="26" s="1"/>
  <c r="BB15529" i="26" s="1"/>
  <c r="BB15530" i="26" s="1"/>
  <c r="BB15531" i="26" s="1"/>
  <c r="BB15532" i="26" s="1"/>
  <c r="BB15533" i="26" s="1"/>
  <c r="BB15534" i="26" s="1"/>
  <c r="BB15535" i="26" s="1"/>
  <c r="BB15536" i="26" s="1"/>
  <c r="BB15537" i="26" s="1"/>
  <c r="BB15538" i="26" s="1"/>
  <c r="BB15539" i="26" s="1"/>
  <c r="BB15540" i="26" s="1"/>
  <c r="BB15541" i="26" s="1"/>
  <c r="BB15542" i="26" s="1"/>
  <c r="BB15543" i="26" s="1"/>
  <c r="BB15544" i="26" s="1"/>
  <c r="BB15545" i="26" s="1"/>
  <c r="BB15546" i="26" s="1"/>
  <c r="BB15547" i="26" s="1"/>
  <c r="BB15548" i="26" s="1"/>
  <c r="BB15549" i="26" s="1"/>
  <c r="BB15550" i="26" s="1"/>
  <c r="BB15551" i="26" s="1"/>
  <c r="BB15552" i="26" s="1"/>
  <c r="BB15553" i="26" s="1"/>
  <c r="BB15554" i="26" s="1"/>
  <c r="BB15555" i="26" s="1"/>
  <c r="BB15556" i="26" s="1"/>
  <c r="BB15557" i="26" s="1"/>
  <c r="BB15558" i="26" s="1"/>
  <c r="BB15559" i="26" s="1"/>
  <c r="BB15560" i="26" s="1"/>
  <c r="BB15561" i="26" s="1"/>
  <c r="BB15562" i="26" s="1"/>
  <c r="BB15563" i="26" s="1"/>
  <c r="BB15564" i="26" s="1"/>
  <c r="BB15565" i="26" s="1"/>
  <c r="BB15566" i="26" s="1"/>
  <c r="BB15567" i="26" s="1"/>
  <c r="BB15568" i="26" s="1"/>
  <c r="BB15569" i="26" s="1"/>
  <c r="BB15570" i="26" s="1"/>
  <c r="BB15571" i="26" s="1"/>
  <c r="BB15572" i="26" s="1"/>
  <c r="BB15573" i="26" s="1"/>
  <c r="BB15574" i="26" s="1"/>
  <c r="BB15575" i="26" s="1"/>
  <c r="BB15576" i="26" s="1"/>
  <c r="BB15577" i="26" s="1"/>
  <c r="BB15578" i="26" s="1"/>
  <c r="BB15579" i="26" s="1"/>
  <c r="BB15580" i="26" s="1"/>
  <c r="BB15581" i="26" s="1"/>
  <c r="BB15582" i="26" s="1"/>
  <c r="BB15583" i="26" s="1"/>
  <c r="BB15584" i="26" s="1"/>
  <c r="BB15585" i="26" s="1"/>
  <c r="BB15586" i="26" s="1"/>
  <c r="BB15587" i="26" s="1"/>
  <c r="BB15588" i="26" s="1"/>
  <c r="BB15589" i="26" s="1"/>
  <c r="BB15590" i="26" s="1"/>
  <c r="BB15591" i="26" s="1"/>
  <c r="BB15592" i="26" s="1"/>
  <c r="BB15593" i="26" s="1"/>
  <c r="BB15594" i="26" s="1"/>
  <c r="BB15595" i="26" s="1"/>
  <c r="BB15596" i="26" s="1"/>
  <c r="BB15597" i="26" s="1"/>
  <c r="BB15598" i="26" s="1"/>
  <c r="BB15599" i="26" s="1"/>
  <c r="BB15600" i="26" s="1"/>
  <c r="BB15601" i="26" s="1"/>
  <c r="BB15602" i="26" s="1"/>
  <c r="BB15603" i="26" s="1"/>
  <c r="BB15604" i="26" s="1"/>
  <c r="BB15605" i="26" s="1"/>
  <c r="BB15606" i="26" s="1"/>
  <c r="BB15607" i="26" s="1"/>
  <c r="BB15608" i="26" s="1"/>
  <c r="BB15609" i="26" s="1"/>
  <c r="BB15610" i="26" s="1"/>
  <c r="BB15611" i="26" s="1"/>
  <c r="BB15612" i="26" s="1"/>
  <c r="BB15613" i="26" s="1"/>
  <c r="BB15614" i="26" s="1"/>
  <c r="BB15615" i="26" s="1"/>
  <c r="BB15616" i="26" s="1"/>
  <c r="BB15617" i="26" s="1"/>
  <c r="BS15354" i="26"/>
  <c r="BT15354" i="26"/>
  <c r="BU15354" i="26"/>
  <c r="BS15355" i="26"/>
  <c r="BT15355" i="26"/>
  <c r="BU15355" i="26"/>
  <c r="BS15356" i="26"/>
  <c r="BT15356" i="26"/>
  <c r="BU15356" i="26"/>
  <c r="BS15357" i="26"/>
  <c r="BT15357" i="26"/>
  <c r="BU15357" i="26"/>
  <c r="BS15358" i="26"/>
  <c r="BT15358" i="26"/>
  <c r="BU15358" i="26"/>
  <c r="BS15359" i="26"/>
  <c r="BT15359" i="26"/>
  <c r="BU15359" i="26"/>
  <c r="BS15360" i="26"/>
  <c r="BT15360" i="26"/>
  <c r="BU15360" i="26"/>
  <c r="BS15361" i="26"/>
  <c r="BT15361" i="26"/>
  <c r="BU15361" i="26"/>
  <c r="BS15362" i="26"/>
  <c r="BT15362" i="26"/>
  <c r="BU15362" i="26"/>
  <c r="BS15363" i="26"/>
  <c r="BT15363" i="26"/>
  <c r="BU15363" i="26"/>
  <c r="BS15364" i="26"/>
  <c r="BT15364" i="26"/>
  <c r="BU15364" i="26"/>
  <c r="BS15365" i="26"/>
  <c r="BT15365" i="26"/>
  <c r="BU15365" i="26"/>
  <c r="BS15366" i="26"/>
  <c r="BT15366" i="26"/>
  <c r="BU15366" i="26"/>
  <c r="BS15367" i="26"/>
  <c r="BT15367" i="26"/>
  <c r="BU15367" i="26"/>
  <c r="BS15321" i="26"/>
  <c r="BT15321" i="26"/>
  <c r="BU15321" i="26"/>
  <c r="BS15322" i="26"/>
  <c r="BT15322" i="26"/>
  <c r="BU15322" i="26"/>
  <c r="BS15323" i="26"/>
  <c r="BT15323" i="26"/>
  <c r="BU15323" i="26"/>
  <c r="BS15324" i="26"/>
  <c r="BT15324" i="26"/>
  <c r="BU15324" i="26"/>
  <c r="BS15325" i="26"/>
  <c r="BT15325" i="26"/>
  <c r="BU15325" i="26"/>
  <c r="BS15326" i="26"/>
  <c r="BT15326" i="26"/>
  <c r="BU15326" i="26"/>
  <c r="BS15327" i="26"/>
  <c r="BT15327" i="26"/>
  <c r="BU15327" i="26"/>
  <c r="BS15328" i="26"/>
  <c r="BT15328" i="26"/>
  <c r="BU15328" i="26"/>
  <c r="BS15329" i="26"/>
  <c r="BT15329" i="26"/>
  <c r="BU15329" i="26"/>
  <c r="BS15330" i="26"/>
  <c r="BT15330" i="26"/>
  <c r="BU15330" i="26"/>
  <c r="BS15331" i="26"/>
  <c r="BT15331" i="26"/>
  <c r="BU15331" i="26"/>
  <c r="BS15332" i="26"/>
  <c r="BT15332" i="26"/>
  <c r="BU15332" i="26"/>
  <c r="BS15333" i="26"/>
  <c r="BT15333" i="26"/>
  <c r="BU15333" i="26"/>
  <c r="BS15334" i="26"/>
  <c r="BT15334" i="26"/>
  <c r="BU15334" i="26"/>
  <c r="BS15335" i="26"/>
  <c r="BT15335" i="26"/>
  <c r="BU15335" i="26"/>
  <c r="BS15336" i="26"/>
  <c r="BT15336" i="26"/>
  <c r="BU15336" i="26"/>
  <c r="BS15337" i="26"/>
  <c r="BT15337" i="26"/>
  <c r="BU15337" i="26"/>
  <c r="BS15338" i="26"/>
  <c r="BT15338" i="26"/>
  <c r="BU15338" i="26"/>
  <c r="BS15339" i="26"/>
  <c r="BT15339" i="26"/>
  <c r="BU15339" i="26"/>
  <c r="BS15340" i="26"/>
  <c r="BT15340" i="26"/>
  <c r="BU15340" i="26"/>
  <c r="BS15341" i="26"/>
  <c r="BT15341" i="26"/>
  <c r="BU15341" i="26"/>
  <c r="BS15342" i="26"/>
  <c r="BT15342" i="26"/>
  <c r="BU15342" i="26"/>
  <c r="BS15343" i="26"/>
  <c r="BT15343" i="26"/>
  <c r="BU15343" i="26"/>
  <c r="BS15344" i="26"/>
  <c r="BT15344" i="26"/>
  <c r="BU15344" i="26"/>
  <c r="BS15345" i="26"/>
  <c r="BT15345" i="26"/>
  <c r="BU15345" i="26"/>
  <c r="BS15346" i="26"/>
  <c r="BT15346" i="26"/>
  <c r="BU15346" i="26"/>
  <c r="BS15347" i="26"/>
  <c r="BT15347" i="26"/>
  <c r="BU15347" i="26"/>
  <c r="BS15348" i="26"/>
  <c r="BT15348" i="26"/>
  <c r="BU15348" i="26"/>
  <c r="BS15349" i="26"/>
  <c r="BT15349" i="26"/>
  <c r="BU15349" i="26"/>
  <c r="BS15350" i="26"/>
  <c r="BT15350" i="26"/>
  <c r="BU15350" i="26"/>
  <c r="BS15351" i="26"/>
  <c r="BT15351" i="26"/>
  <c r="BU15351" i="26"/>
  <c r="BS15352" i="26"/>
  <c r="BT15352" i="26"/>
  <c r="BU15352" i="26"/>
  <c r="BS15353" i="26"/>
  <c r="BT15353" i="26"/>
  <c r="BU15353" i="26"/>
  <c r="BS15271" i="26"/>
  <c r="BT15271" i="26"/>
  <c r="BU15271" i="26"/>
  <c r="BS15272" i="26"/>
  <c r="BT15272" i="26"/>
  <c r="BU15272" i="26"/>
  <c r="BS15273" i="26"/>
  <c r="BT15273" i="26"/>
  <c r="BU15273" i="26"/>
  <c r="BS15274" i="26"/>
  <c r="BT15274" i="26"/>
  <c r="BU15274" i="26"/>
  <c r="BS15275" i="26"/>
  <c r="BT15275" i="26"/>
  <c r="BU15275" i="26"/>
  <c r="BS15276" i="26"/>
  <c r="BT15276" i="26"/>
  <c r="BU15276" i="26"/>
  <c r="BS15277" i="26"/>
  <c r="BT15277" i="26"/>
  <c r="BU15277" i="26"/>
  <c r="BS15278" i="26"/>
  <c r="BT15278" i="26"/>
  <c r="BU15278" i="26"/>
  <c r="BS15279" i="26"/>
  <c r="BT15279" i="26"/>
  <c r="BU15279" i="26"/>
  <c r="BS15280" i="26"/>
  <c r="BT15280" i="26"/>
  <c r="BU15280" i="26"/>
  <c r="BS15281" i="26"/>
  <c r="BT15281" i="26"/>
  <c r="BU15281" i="26"/>
  <c r="BS15282" i="26"/>
  <c r="BT15282" i="26"/>
  <c r="BU15282" i="26"/>
  <c r="BS15283" i="26"/>
  <c r="BT15283" i="26"/>
  <c r="BU15283" i="26"/>
  <c r="BS15284" i="26"/>
  <c r="BT15284" i="26"/>
  <c r="BU15284" i="26"/>
  <c r="BS15285" i="26"/>
  <c r="BT15285" i="26"/>
  <c r="BU15285" i="26"/>
  <c r="BS15286" i="26"/>
  <c r="BT15286" i="26"/>
  <c r="BU15286" i="26"/>
  <c r="BS15287" i="26"/>
  <c r="BT15287" i="26"/>
  <c r="BU15287" i="26"/>
  <c r="BS15288" i="26"/>
  <c r="BT15288" i="26"/>
  <c r="BU15288" i="26"/>
  <c r="BS15289" i="26"/>
  <c r="BT15289" i="26"/>
  <c r="BU15289" i="26"/>
  <c r="BS15290" i="26"/>
  <c r="BT15290" i="26"/>
  <c r="BU15290" i="26"/>
  <c r="BS15291" i="26"/>
  <c r="BT15291" i="26"/>
  <c r="BU15291" i="26"/>
  <c r="BS15292" i="26"/>
  <c r="BT15292" i="26"/>
  <c r="BU15292" i="26"/>
  <c r="BS15293" i="26"/>
  <c r="BT15293" i="26"/>
  <c r="BU15293" i="26"/>
  <c r="BS15294" i="26"/>
  <c r="BT15294" i="26"/>
  <c r="BU15294" i="26"/>
  <c r="BS15295" i="26"/>
  <c r="BT15295" i="26"/>
  <c r="BU15295" i="26"/>
  <c r="BS15296" i="26"/>
  <c r="BT15296" i="26"/>
  <c r="BU15296" i="26"/>
  <c r="BS15297" i="26"/>
  <c r="BT15297" i="26"/>
  <c r="BU15297" i="26"/>
  <c r="BS15298" i="26"/>
  <c r="BT15298" i="26"/>
  <c r="BU15298" i="26"/>
  <c r="BS15299" i="26"/>
  <c r="BT15299" i="26"/>
  <c r="BU15299" i="26"/>
  <c r="BS15300" i="26"/>
  <c r="BT15300" i="26"/>
  <c r="BU15300" i="26"/>
  <c r="BS15301" i="26"/>
  <c r="BT15301" i="26"/>
  <c r="BU15301" i="26"/>
  <c r="BS15302" i="26"/>
  <c r="BT15302" i="26"/>
  <c r="BU15302" i="26"/>
  <c r="BS15303" i="26"/>
  <c r="BT15303" i="26"/>
  <c r="BU15303" i="26"/>
  <c r="BS15304" i="26"/>
  <c r="BT15304" i="26"/>
  <c r="BU15304" i="26"/>
  <c r="BS15305" i="26"/>
  <c r="BT15305" i="26"/>
  <c r="BU15305" i="26"/>
  <c r="BS15306" i="26"/>
  <c r="BT15306" i="26"/>
  <c r="BU15306" i="26"/>
  <c r="BS15307" i="26"/>
  <c r="BT15307" i="26"/>
  <c r="BU15307" i="26"/>
  <c r="BS15308" i="26"/>
  <c r="BT15308" i="26"/>
  <c r="BU15308" i="26"/>
  <c r="BS15309" i="26"/>
  <c r="BT15309" i="26"/>
  <c r="BU15309" i="26"/>
  <c r="BS15310" i="26"/>
  <c r="BT15310" i="26"/>
  <c r="BU15310" i="26"/>
  <c r="BS15311" i="26"/>
  <c r="BT15311" i="26"/>
  <c r="BU15311" i="26"/>
  <c r="BS15312" i="26"/>
  <c r="BT15312" i="26"/>
  <c r="BU15312" i="26"/>
  <c r="BS15313" i="26"/>
  <c r="BT15313" i="26"/>
  <c r="BU15313" i="26"/>
  <c r="BS15314" i="26"/>
  <c r="BT15314" i="26"/>
  <c r="BU15314" i="26"/>
  <c r="BS15315" i="26"/>
  <c r="BT15315" i="26"/>
  <c r="BU15315" i="26"/>
  <c r="BS15316" i="26"/>
  <c r="BT15316" i="26"/>
  <c r="BU15316" i="26"/>
  <c r="BS15317" i="26"/>
  <c r="BT15317" i="26"/>
  <c r="BU15317" i="26"/>
  <c r="BS15318" i="26"/>
  <c r="BT15318" i="26"/>
  <c r="BU15318" i="26"/>
  <c r="BS15319" i="26"/>
  <c r="BT15319" i="26"/>
  <c r="BU15319" i="26"/>
  <c r="BS15320" i="26"/>
  <c r="BT15320" i="26"/>
  <c r="BU15320" i="26"/>
  <c r="BU15270" i="26"/>
  <c r="BT15270" i="26"/>
  <c r="BS15270" i="26"/>
  <c r="BU15269" i="26"/>
  <c r="BT15269" i="26"/>
  <c r="BS15269" i="26"/>
  <c r="BB15268" i="26"/>
  <c r="BB15269" i="26" s="1"/>
  <c r="BB15270" i="26" s="1"/>
  <c r="BB15271" i="26" s="1"/>
  <c r="BB15272" i="26" s="1"/>
  <c r="BB15273" i="26" s="1"/>
  <c r="BB15274" i="26" s="1"/>
  <c r="BB15275" i="26" s="1"/>
  <c r="BB15276" i="26" s="1"/>
  <c r="BB15277" i="26" s="1"/>
  <c r="BB15278" i="26" s="1"/>
  <c r="BB15279" i="26" s="1"/>
  <c r="BB15280" i="26" s="1"/>
  <c r="BB15281" i="26" s="1"/>
  <c r="BB15282" i="26" s="1"/>
  <c r="BB15283" i="26" s="1"/>
  <c r="BB15284" i="26" s="1"/>
  <c r="BB15285" i="26" s="1"/>
  <c r="BB15286" i="26" s="1"/>
  <c r="BB15287" i="26" s="1"/>
  <c r="BB15288" i="26" s="1"/>
  <c r="BB15289" i="26" s="1"/>
  <c r="BB15290" i="26" s="1"/>
  <c r="BB15291" i="26" s="1"/>
  <c r="BB15292" i="26" s="1"/>
  <c r="BB15293" i="26" s="1"/>
  <c r="BB15294" i="26" s="1"/>
  <c r="BB15295" i="26" s="1"/>
  <c r="BB15296" i="26" s="1"/>
  <c r="BB15297" i="26" s="1"/>
  <c r="BB15298" i="26" s="1"/>
  <c r="BB15299" i="26" s="1"/>
  <c r="BB15300" i="26" s="1"/>
  <c r="BB15301" i="26" s="1"/>
  <c r="BB15302" i="26" s="1"/>
  <c r="BB15303" i="26" s="1"/>
  <c r="BB15304" i="26" s="1"/>
  <c r="BB15305" i="26" s="1"/>
  <c r="BB15306" i="26" s="1"/>
  <c r="BB15307" i="26" s="1"/>
  <c r="BB15308" i="26" s="1"/>
  <c r="BB15309" i="26" s="1"/>
  <c r="BB15310" i="26" s="1"/>
  <c r="BB15311" i="26" s="1"/>
  <c r="BB15312" i="26" s="1"/>
  <c r="BB15313" i="26" s="1"/>
  <c r="BB15314" i="26" s="1"/>
  <c r="BB15315" i="26" s="1"/>
  <c r="BB15316" i="26" s="1"/>
  <c r="BB15317" i="26" s="1"/>
  <c r="BB15318" i="26" s="1"/>
  <c r="BB15319" i="26" s="1"/>
  <c r="BB15320" i="26" s="1"/>
  <c r="BB15321" i="26" s="1"/>
  <c r="BB15322" i="26" s="1"/>
  <c r="BB15323" i="26" s="1"/>
  <c r="BB15324" i="26" s="1"/>
  <c r="BB15325" i="26" s="1"/>
  <c r="BB15326" i="26" s="1"/>
  <c r="BB15327" i="26" s="1"/>
  <c r="BB15328" i="26" s="1"/>
  <c r="BB15329" i="26" s="1"/>
  <c r="BB15330" i="26" s="1"/>
  <c r="BB15331" i="26" s="1"/>
  <c r="BB15332" i="26" s="1"/>
  <c r="BB15333" i="26" s="1"/>
  <c r="BB15334" i="26" s="1"/>
  <c r="BB15335" i="26" s="1"/>
  <c r="BB15336" i="26" s="1"/>
  <c r="BB15337" i="26" s="1"/>
  <c r="BB15338" i="26" s="1"/>
  <c r="BB15339" i="26" s="1"/>
  <c r="BB15340" i="26" s="1"/>
  <c r="BB15341" i="26" s="1"/>
  <c r="BB15342" i="26" s="1"/>
  <c r="BB15343" i="26" s="1"/>
  <c r="BB15344" i="26" s="1"/>
  <c r="BB15345" i="26" s="1"/>
  <c r="BB15346" i="26" s="1"/>
  <c r="BB15347" i="26" s="1"/>
  <c r="BB15348" i="26" s="1"/>
  <c r="BB15349" i="26" s="1"/>
  <c r="BB15350" i="26" s="1"/>
  <c r="BB15351" i="26" s="1"/>
  <c r="BB15352" i="26" s="1"/>
  <c r="BB15353" i="26" s="1"/>
  <c r="BB15354" i="26" s="1"/>
  <c r="BB15355" i="26" s="1"/>
  <c r="BB15356" i="26" s="1"/>
  <c r="BB15357" i="26" s="1"/>
  <c r="BB15358" i="26" s="1"/>
  <c r="BB15359" i="26" s="1"/>
  <c r="BB15360" i="26" s="1"/>
  <c r="BB15361" i="26" s="1"/>
  <c r="BB15362" i="26" s="1"/>
  <c r="BB15363" i="26" s="1"/>
  <c r="BB15364" i="26" s="1"/>
  <c r="BB15365" i="26" s="1"/>
  <c r="BB15366" i="26" s="1"/>
  <c r="BB15367" i="26" s="1"/>
  <c r="BT15166" i="26"/>
  <c r="BS15166" i="26"/>
  <c r="BT15165" i="26"/>
  <c r="BS15165" i="26"/>
  <c r="BT15164" i="26"/>
  <c r="BS15164" i="26"/>
  <c r="BT15163" i="26"/>
  <c r="BS15163" i="26"/>
  <c r="BT15162" i="26"/>
  <c r="BS15162" i="26"/>
  <c r="BT15161" i="26"/>
  <c r="BS15161" i="26"/>
  <c r="BT15160" i="26"/>
  <c r="BS15160" i="26"/>
  <c r="BT15159" i="26"/>
  <c r="BS15159" i="26"/>
  <c r="BT15158" i="26"/>
  <c r="BS15158" i="26"/>
  <c r="BT15157" i="26"/>
  <c r="BS15157" i="26"/>
  <c r="BT15156" i="26"/>
  <c r="BS15156" i="26"/>
  <c r="BT15155" i="26"/>
  <c r="BS15155" i="26"/>
  <c r="BT15154" i="26"/>
  <c r="BS15154" i="26"/>
  <c r="BT15153" i="26"/>
  <c r="BS15153" i="26"/>
  <c r="BT15152" i="26"/>
  <c r="BS15152" i="26"/>
  <c r="BT15151" i="26"/>
  <c r="BS15151" i="26"/>
  <c r="BT15150" i="26"/>
  <c r="BS15150" i="26"/>
  <c r="BT15149" i="26"/>
  <c r="BS15149" i="26"/>
  <c r="BT15148" i="26"/>
  <c r="BS15148" i="26"/>
  <c r="BT15147" i="26"/>
  <c r="BS15147" i="26"/>
  <c r="BT15146" i="26"/>
  <c r="BS15146" i="26"/>
  <c r="BT15145" i="26"/>
  <c r="BS15145" i="26"/>
  <c r="BT15144" i="26"/>
  <c r="BS15144" i="26"/>
  <c r="BT15143" i="26"/>
  <c r="BS15143" i="26"/>
  <c r="BT15142" i="26"/>
  <c r="BS15142" i="26"/>
  <c r="BT15141" i="26"/>
  <c r="BS15141" i="26"/>
  <c r="BT15140" i="26"/>
  <c r="BS15140" i="26"/>
  <c r="BT15139" i="26"/>
  <c r="BS15139" i="26"/>
  <c r="BT15138" i="26"/>
  <c r="BS15138" i="26"/>
  <c r="BT15137" i="26"/>
  <c r="BS15137" i="26"/>
  <c r="BT15136" i="26"/>
  <c r="BS15136" i="26"/>
  <c r="BT15135" i="26"/>
  <c r="BS15135" i="26"/>
  <c r="BT15134" i="26"/>
  <c r="BS15134" i="26"/>
  <c r="BT15133" i="26"/>
  <c r="BS15133" i="26"/>
  <c r="BT15132" i="26"/>
  <c r="BS15132" i="26"/>
  <c r="BT15131" i="26"/>
  <c r="BS15131" i="26"/>
  <c r="BT15130" i="26"/>
  <c r="BS15130" i="26"/>
  <c r="BT15129" i="26"/>
  <c r="BS15129" i="26"/>
  <c r="BT15128" i="26"/>
  <c r="BS15128" i="26"/>
  <c r="BT15127" i="26"/>
  <c r="BS15127" i="26"/>
  <c r="BT15126" i="26"/>
  <c r="BS15126" i="26"/>
  <c r="BT15125" i="26"/>
  <c r="BS15125" i="26"/>
  <c r="BT15124" i="26"/>
  <c r="BS15124" i="26"/>
  <c r="BT15123" i="26"/>
  <c r="BS15123" i="26"/>
  <c r="BT15122" i="26"/>
  <c r="BS15122" i="26"/>
  <c r="BT15121" i="26"/>
  <c r="BS15121" i="26"/>
  <c r="BT15120" i="26"/>
  <c r="BS15120" i="26"/>
  <c r="BT15119" i="26"/>
  <c r="BS15119" i="26"/>
  <c r="BT15118" i="26"/>
  <c r="BS15118" i="26"/>
  <c r="BT15117" i="26"/>
  <c r="BS15117" i="26"/>
  <c r="BT15116" i="26"/>
  <c r="BS15116" i="26"/>
  <c r="BT15115" i="26"/>
  <c r="BS15115" i="26"/>
  <c r="BT15114" i="26"/>
  <c r="BS15114" i="26"/>
  <c r="BT15113" i="26"/>
  <c r="BS15113" i="26"/>
  <c r="BT15112" i="26"/>
  <c r="BS15112" i="26"/>
  <c r="BT15111" i="26"/>
  <c r="BS15111" i="26"/>
  <c r="BT15110" i="26"/>
  <c r="BS15110" i="26"/>
  <c r="BT15109" i="26"/>
  <c r="BS15109" i="26"/>
  <c r="BT15108" i="26"/>
  <c r="BS15108" i="26"/>
  <c r="BT15107" i="26"/>
  <c r="BS15107" i="26"/>
  <c r="BT15106" i="26"/>
  <c r="BS15106" i="26"/>
  <c r="BT15105" i="26"/>
  <c r="BS15105" i="26"/>
  <c r="BT15104" i="26"/>
  <c r="BS15104" i="26"/>
  <c r="BT15103" i="26"/>
  <c r="BS15103" i="26"/>
  <c r="BT15102" i="26"/>
  <c r="BS15102" i="26"/>
  <c r="BT15101" i="26"/>
  <c r="BS15101" i="26"/>
  <c r="BT15100" i="26"/>
  <c r="BS15100" i="26"/>
  <c r="BT15099" i="26"/>
  <c r="BS15099" i="26"/>
  <c r="BT15098" i="26"/>
  <c r="BS15098" i="26"/>
  <c r="BT15097" i="26"/>
  <c r="BS15097" i="26"/>
  <c r="BT15096" i="26"/>
  <c r="BS15096" i="26"/>
  <c r="BT15095" i="26"/>
  <c r="BS15095" i="26"/>
  <c r="BT15094" i="26"/>
  <c r="BS15094" i="26"/>
  <c r="BT15093" i="26"/>
  <c r="BS15093" i="26"/>
  <c r="BT15092" i="26"/>
  <c r="BS15092" i="26"/>
  <c r="BT15091" i="26"/>
  <c r="BS15091" i="26"/>
  <c r="BT15090" i="26"/>
  <c r="BS15090" i="26"/>
  <c r="BT15089" i="26"/>
  <c r="BS15089" i="26"/>
  <c r="BT15088" i="26"/>
  <c r="BS15088" i="26"/>
  <c r="BT15087" i="26"/>
  <c r="BS15087" i="26"/>
  <c r="BT15086" i="26"/>
  <c r="BS15086" i="26"/>
  <c r="BT15085" i="26"/>
  <c r="BS15085" i="26"/>
  <c r="BT15084" i="26"/>
  <c r="BS15084" i="26"/>
  <c r="BT15083" i="26"/>
  <c r="BS15083" i="26"/>
  <c r="BT15082" i="26"/>
  <c r="BS15082" i="26"/>
  <c r="BT15081" i="26"/>
  <c r="BS15081" i="26"/>
  <c r="BT15080" i="26"/>
  <c r="BS15080" i="26"/>
  <c r="BT15079" i="26"/>
  <c r="BS15079" i="26"/>
  <c r="BT15078" i="26"/>
  <c r="BS15078" i="26"/>
  <c r="BT15077" i="26"/>
  <c r="BS15077" i="26"/>
  <c r="BT15076" i="26"/>
  <c r="BS15076" i="26"/>
  <c r="BT15075" i="26"/>
  <c r="BS15075" i="26"/>
  <c r="BT15074" i="26"/>
  <c r="BS15074" i="26"/>
  <c r="BT15073" i="26"/>
  <c r="BS15073" i="26"/>
  <c r="BT15072" i="26"/>
  <c r="BS15072" i="26"/>
  <c r="BT15071" i="26"/>
  <c r="BS15071" i="26"/>
  <c r="BB15068" i="26"/>
  <c r="BB15069" i="26" s="1"/>
  <c r="BB15070" i="26" s="1"/>
  <c r="BB15071" i="26" s="1"/>
  <c r="BB15072" i="26" s="1"/>
  <c r="BB15073" i="26" s="1"/>
  <c r="BB15074" i="26" s="1"/>
  <c r="BB15075" i="26" s="1"/>
  <c r="BB15076" i="26" s="1"/>
  <c r="BB15077" i="26" s="1"/>
  <c r="BB15078" i="26" s="1"/>
  <c r="BB15079" i="26" s="1"/>
  <c r="BB15080" i="26" s="1"/>
  <c r="BB15081" i="26" s="1"/>
  <c r="BB15082" i="26" s="1"/>
  <c r="BB15083" i="26" s="1"/>
  <c r="BB15084" i="26" s="1"/>
  <c r="BB15085" i="26" s="1"/>
  <c r="BB15086" i="26" s="1"/>
  <c r="BB15087" i="26" s="1"/>
  <c r="BB15088" i="26" s="1"/>
  <c r="BB15089" i="26" s="1"/>
  <c r="BB15090" i="26" s="1"/>
  <c r="BB15091" i="26" s="1"/>
  <c r="BB15092" i="26" s="1"/>
  <c r="BB15093" i="26" s="1"/>
  <c r="BB15094" i="26" s="1"/>
  <c r="BB15095" i="26" s="1"/>
  <c r="BB15096" i="26" s="1"/>
  <c r="BB15097" i="26" s="1"/>
  <c r="BB15098" i="26" s="1"/>
  <c r="BB15099" i="26" s="1"/>
  <c r="BB15100" i="26" s="1"/>
  <c r="BB15101" i="26" s="1"/>
  <c r="BB15102" i="26" s="1"/>
  <c r="BB15103" i="26" s="1"/>
  <c r="BB15104" i="26" s="1"/>
  <c r="BB15105" i="26" s="1"/>
  <c r="BB15106" i="26" s="1"/>
  <c r="BB15107" i="26" s="1"/>
  <c r="BB15108" i="26" s="1"/>
  <c r="BB15109" i="26" s="1"/>
  <c r="BB15110" i="26" s="1"/>
  <c r="BB15111" i="26" s="1"/>
  <c r="BB15112" i="26" s="1"/>
  <c r="BB15113" i="26" s="1"/>
  <c r="BB15114" i="26" s="1"/>
  <c r="BB15115" i="26" s="1"/>
  <c r="BB15116" i="26" s="1"/>
  <c r="BB15117" i="26" s="1"/>
  <c r="BB15118" i="26" s="1"/>
  <c r="BB15119" i="26" s="1"/>
  <c r="BB15120" i="26" s="1"/>
  <c r="BB15121" i="26" s="1"/>
  <c r="BB15122" i="26" s="1"/>
  <c r="BB15123" i="26" s="1"/>
  <c r="BB15124" i="26" s="1"/>
  <c r="BB15125" i="26" s="1"/>
  <c r="BB15126" i="26" s="1"/>
  <c r="BB15127" i="26" s="1"/>
  <c r="BB15128" i="26" s="1"/>
  <c r="BB15129" i="26" s="1"/>
  <c r="BB15130" i="26" s="1"/>
  <c r="BB15131" i="26" s="1"/>
  <c r="BB15132" i="26" s="1"/>
  <c r="BB15133" i="26" s="1"/>
  <c r="BB15134" i="26" s="1"/>
  <c r="BB15135" i="26" s="1"/>
  <c r="BB15136" i="26" s="1"/>
  <c r="BB15137" i="26" s="1"/>
  <c r="BB15138" i="26" s="1"/>
  <c r="BB15139" i="26" s="1"/>
  <c r="BB15140" i="26" s="1"/>
  <c r="BB15141" i="26" s="1"/>
  <c r="BB15142" i="26" s="1"/>
  <c r="BB15143" i="26" s="1"/>
  <c r="BB15144" i="26" s="1"/>
  <c r="BB15145" i="26" s="1"/>
  <c r="BB15146" i="26" s="1"/>
  <c r="BB15147" i="26" s="1"/>
  <c r="BB15148" i="26" s="1"/>
  <c r="BB15149" i="26" s="1"/>
  <c r="BB15150" i="26" s="1"/>
  <c r="BB15151" i="26" s="1"/>
  <c r="BB15152" i="26" s="1"/>
  <c r="BB15153" i="26" s="1"/>
  <c r="BB15154" i="26" s="1"/>
  <c r="BB15155" i="26" s="1"/>
  <c r="BB15156" i="26" s="1"/>
  <c r="BB15157" i="26" s="1"/>
  <c r="BB15158" i="26" s="1"/>
  <c r="BB15159" i="26" s="1"/>
  <c r="BB15160" i="26" s="1"/>
  <c r="BB15161" i="26" s="1"/>
  <c r="BB15162" i="26" s="1"/>
  <c r="BB15163" i="26" s="1"/>
  <c r="BB15164" i="26" s="1"/>
  <c r="BB15165" i="26" s="1"/>
  <c r="BB15166" i="26" s="1"/>
  <c r="BB15167" i="26" s="1"/>
  <c r="BB15168" i="26" s="1"/>
  <c r="BB15169" i="26" s="1"/>
  <c r="BB15170" i="26" s="1"/>
  <c r="BB15171" i="26" s="1"/>
  <c r="BB15172" i="26" s="1"/>
  <c r="BB15173" i="26" s="1"/>
  <c r="BB15174" i="26" s="1"/>
  <c r="BB15175" i="26" s="1"/>
  <c r="BB15176" i="26" s="1"/>
  <c r="BB15177" i="26" s="1"/>
  <c r="BB15178" i="26" s="1"/>
  <c r="BB15179" i="26" s="1"/>
  <c r="BB15180" i="26" s="1"/>
  <c r="BB15181" i="26" s="1"/>
  <c r="BB15182" i="26" s="1"/>
  <c r="BB15183" i="26" s="1"/>
  <c r="BB15184" i="26" s="1"/>
  <c r="BB15185" i="26" s="1"/>
  <c r="BB15186" i="26" s="1"/>
  <c r="BB15187" i="26" s="1"/>
  <c r="BB15188" i="26" s="1"/>
  <c r="BB15189" i="26" s="1"/>
  <c r="BB15190" i="26" s="1"/>
  <c r="BB15191" i="26" s="1"/>
  <c r="BB15192" i="26" s="1"/>
  <c r="BB15193" i="26" s="1"/>
  <c r="BB15194" i="26" s="1"/>
  <c r="BB15195" i="26" s="1"/>
  <c r="BB15196" i="26" s="1"/>
  <c r="BB15197" i="26" s="1"/>
  <c r="BB15198" i="26" s="1"/>
  <c r="BB15199" i="26" s="1"/>
  <c r="BB15200" i="26" s="1"/>
  <c r="BB15201" i="26" s="1"/>
  <c r="BB15202" i="26" s="1"/>
  <c r="BB15203" i="26" s="1"/>
  <c r="BB15204" i="26" s="1"/>
  <c r="BB15205" i="26" s="1"/>
  <c r="BB15206" i="26" s="1"/>
  <c r="BB15207" i="26" s="1"/>
  <c r="BB15208" i="26" s="1"/>
  <c r="BB15209" i="26" s="1"/>
  <c r="BB15210" i="26" s="1"/>
  <c r="BB15211" i="26" s="1"/>
  <c r="BB15212" i="26" s="1"/>
  <c r="BB15213" i="26" s="1"/>
  <c r="BB15214" i="26" s="1"/>
  <c r="BB15215" i="26" s="1"/>
  <c r="BB15216" i="26" s="1"/>
  <c r="BB15217" i="26" s="1"/>
  <c r="BB15218" i="26" s="1"/>
  <c r="BB15219" i="26" s="1"/>
  <c r="BB15220" i="26" s="1"/>
  <c r="BB15221" i="26" s="1"/>
  <c r="BB15222" i="26" s="1"/>
  <c r="BB15223" i="26" s="1"/>
  <c r="BB15224" i="26" s="1"/>
  <c r="BB15225" i="26" s="1"/>
  <c r="BB15226" i="26" s="1"/>
  <c r="BB15227" i="26" s="1"/>
  <c r="BB15228" i="26" s="1"/>
  <c r="BB15229" i="26" s="1"/>
  <c r="BB15230" i="26" s="1"/>
  <c r="BB15231" i="26" s="1"/>
  <c r="BB15232" i="26" s="1"/>
  <c r="BB15233" i="26" s="1"/>
  <c r="BB15234" i="26" s="1"/>
  <c r="BB15235" i="26" s="1"/>
  <c r="BB15236" i="26" s="1"/>
  <c r="BB15237" i="26" s="1"/>
  <c r="BB15238" i="26" s="1"/>
  <c r="BB15239" i="26" s="1"/>
  <c r="BB15240" i="26" s="1"/>
  <c r="BB15241" i="26" s="1"/>
  <c r="BB15242" i="26" s="1"/>
  <c r="BT15070" i="26"/>
  <c r="BS15070" i="26"/>
  <c r="BT15069" i="26"/>
  <c r="BS15069" i="26"/>
  <c r="BT15068" i="26"/>
  <c r="BS15068" i="26"/>
  <c r="BS14942" i="26"/>
  <c r="BT14942" i="26"/>
  <c r="BS14943" i="26"/>
  <c r="BT14943" i="26"/>
  <c r="BS14944" i="26"/>
  <c r="BT14944" i="26"/>
  <c r="BS14945" i="26"/>
  <c r="BT14945" i="26"/>
  <c r="BS14946" i="26"/>
  <c r="BT14946" i="26"/>
  <c r="BS14947" i="26"/>
  <c r="BT14947" i="26"/>
  <c r="BS14948" i="26"/>
  <c r="BT14948" i="26"/>
  <c r="BS14949" i="26"/>
  <c r="BT14949" i="26"/>
  <c r="BS14950" i="26"/>
  <c r="BT14950" i="26"/>
  <c r="BS14951" i="26"/>
  <c r="BT14951" i="26"/>
  <c r="BS14952" i="26"/>
  <c r="BT14952" i="26"/>
  <c r="BS14953" i="26"/>
  <c r="BT14953" i="26"/>
  <c r="BS14954" i="26"/>
  <c r="BT14954" i="26"/>
  <c r="BS14955" i="26"/>
  <c r="BT14955" i="26"/>
  <c r="BS14956" i="26"/>
  <c r="BT14956" i="26"/>
  <c r="BS14957" i="26"/>
  <c r="BT14957" i="26"/>
  <c r="BS14958" i="26"/>
  <c r="BT14958" i="26"/>
  <c r="BS14959" i="26"/>
  <c r="BT14959" i="26"/>
  <c r="BS14960" i="26"/>
  <c r="BT14960" i="26"/>
  <c r="BS14961" i="26"/>
  <c r="BT14961" i="26"/>
  <c r="BS14962" i="26"/>
  <c r="BT14962" i="26"/>
  <c r="BS14963" i="26"/>
  <c r="BT14963" i="26"/>
  <c r="BS14964" i="26"/>
  <c r="BT14964" i="26"/>
  <c r="BS14965" i="26"/>
  <c r="BT14965" i="26"/>
  <c r="BS14966" i="26"/>
  <c r="BT14966" i="26"/>
  <c r="BS14967" i="26"/>
  <c r="BT14967" i="26"/>
  <c r="BS14968" i="26"/>
  <c r="BT14968" i="26"/>
  <c r="BS14969" i="26"/>
  <c r="BT14969" i="26"/>
  <c r="BS14970" i="26"/>
  <c r="BT14970" i="26"/>
  <c r="BS14971" i="26"/>
  <c r="BT14971" i="26"/>
  <c r="BS14972" i="26"/>
  <c r="BT14972" i="26"/>
  <c r="BS14973" i="26"/>
  <c r="BT14973" i="26"/>
  <c r="BS14974" i="26"/>
  <c r="BT14974" i="26"/>
  <c r="BS14975" i="26"/>
  <c r="BT14975" i="26"/>
  <c r="BS14976" i="26"/>
  <c r="BT14976" i="26"/>
  <c r="BS14977" i="26"/>
  <c r="BT14977" i="26"/>
  <c r="BS14978" i="26"/>
  <c r="BT14978" i="26"/>
  <c r="BS14979" i="26"/>
  <c r="BT14979" i="26"/>
  <c r="BS14980" i="26"/>
  <c r="BT14980" i="26"/>
  <c r="BS14981" i="26"/>
  <c r="BT14981" i="26"/>
  <c r="BS14982" i="26"/>
  <c r="BT14982" i="26"/>
  <c r="BS14983" i="26"/>
  <c r="BT14983" i="26"/>
  <c r="BS14984" i="26"/>
  <c r="BT14984" i="26"/>
  <c r="BS14985" i="26"/>
  <c r="BT14985" i="26"/>
  <c r="BS14986" i="26"/>
  <c r="BT14986" i="26"/>
  <c r="BS14987" i="26"/>
  <c r="BT14987" i="26"/>
  <c r="BS14988" i="26"/>
  <c r="BT14988" i="26"/>
  <c r="BS14989" i="26"/>
  <c r="BT14989" i="26"/>
  <c r="BS14990" i="26"/>
  <c r="BT14990" i="26"/>
  <c r="BS14991" i="26"/>
  <c r="BT14991" i="26"/>
  <c r="BS14992" i="26"/>
  <c r="BT14992" i="26"/>
  <c r="BS14993" i="26"/>
  <c r="BT14993" i="26"/>
  <c r="BS14994" i="26"/>
  <c r="BT14994" i="26"/>
  <c r="BS14995" i="26"/>
  <c r="BT14995" i="26"/>
  <c r="BS14996" i="26"/>
  <c r="BT14996" i="26"/>
  <c r="BS14997" i="26"/>
  <c r="BT14997" i="26"/>
  <c r="BS14998" i="26"/>
  <c r="BT14998" i="26"/>
  <c r="BS14999" i="26"/>
  <c r="BT14999" i="26"/>
  <c r="BS15000" i="26"/>
  <c r="BT15000" i="26"/>
  <c r="BS15001" i="26"/>
  <c r="BT15001" i="26"/>
  <c r="BS15002" i="26"/>
  <c r="BT15002" i="26"/>
  <c r="BS15003" i="26"/>
  <c r="BT15003" i="26"/>
  <c r="BS15004" i="26"/>
  <c r="BT15004" i="26"/>
  <c r="BS15005" i="26"/>
  <c r="BT15005" i="26"/>
  <c r="BS15006" i="26"/>
  <c r="BT15006" i="26"/>
  <c r="BS15007" i="26"/>
  <c r="BT15007" i="26"/>
  <c r="BS15008" i="26"/>
  <c r="BT15008" i="26"/>
  <c r="BS15009" i="26"/>
  <c r="BT15009" i="26"/>
  <c r="BS15010" i="26"/>
  <c r="BT15010" i="26"/>
  <c r="BS15011" i="26"/>
  <c r="BT15011" i="26"/>
  <c r="BS15012" i="26"/>
  <c r="BT15012" i="26"/>
  <c r="BS15013" i="26"/>
  <c r="BT15013" i="26"/>
  <c r="BS15014" i="26"/>
  <c r="BT15014" i="26"/>
  <c r="BS15015" i="26"/>
  <c r="BT15015" i="26"/>
  <c r="BS15016" i="26"/>
  <c r="BT15016" i="26"/>
  <c r="BS15017" i="26"/>
  <c r="BT15017" i="26"/>
  <c r="BS15018" i="26"/>
  <c r="BT15018" i="26"/>
  <c r="BS15019" i="26"/>
  <c r="BT15019" i="26"/>
  <c r="BS15020" i="26"/>
  <c r="BT15020" i="26"/>
  <c r="BS15021" i="26"/>
  <c r="BT15021" i="26"/>
  <c r="BS15022" i="26"/>
  <c r="BT15022" i="26"/>
  <c r="BS15023" i="26"/>
  <c r="BT15023" i="26"/>
  <c r="BS15024" i="26"/>
  <c r="BT15024" i="26"/>
  <c r="BS15025" i="26"/>
  <c r="BT15025" i="26"/>
  <c r="BS15026" i="26"/>
  <c r="BT15026" i="26"/>
  <c r="BS15027" i="26"/>
  <c r="BT15027" i="26"/>
  <c r="BS15028" i="26"/>
  <c r="BT15028" i="26"/>
  <c r="BS15029" i="26"/>
  <c r="BT15029" i="26"/>
  <c r="BS15030" i="26"/>
  <c r="BT15030" i="26"/>
  <c r="BS15031" i="26"/>
  <c r="BT15031" i="26"/>
  <c r="BS15032" i="26"/>
  <c r="BT15032" i="26"/>
  <c r="BS15033" i="26"/>
  <c r="BT15033" i="26"/>
  <c r="BS15034" i="26"/>
  <c r="BT15034" i="26"/>
  <c r="BS15035" i="26"/>
  <c r="BT15035" i="26"/>
  <c r="BS15036" i="26"/>
  <c r="BT15036" i="26"/>
  <c r="BS15037" i="26"/>
  <c r="BT15037" i="26"/>
  <c r="BS15038" i="26"/>
  <c r="BT15038" i="26"/>
  <c r="BS15039" i="26"/>
  <c r="BT15039" i="26"/>
  <c r="BS15040" i="26"/>
  <c r="BT15040" i="26"/>
  <c r="BB14941" i="26"/>
  <c r="BB14942" i="26" s="1"/>
  <c r="BB14943" i="26" s="1"/>
  <c r="BB14944" i="26" s="1"/>
  <c r="BB14945" i="26" s="1"/>
  <c r="BB14946" i="26" s="1"/>
  <c r="BB14947" i="26" s="1"/>
  <c r="BB14948" i="26" s="1"/>
  <c r="BB14949" i="26" s="1"/>
  <c r="BB14950" i="26" s="1"/>
  <c r="BB14951" i="26" s="1"/>
  <c r="BB14952" i="26" s="1"/>
  <c r="BB14953" i="26" s="1"/>
  <c r="BB14954" i="26" s="1"/>
  <c r="BB14955" i="26" s="1"/>
  <c r="BB14956" i="26" s="1"/>
  <c r="BB14957" i="26" s="1"/>
  <c r="BB14958" i="26" s="1"/>
  <c r="BB14959" i="26" s="1"/>
  <c r="BB14960" i="26" s="1"/>
  <c r="BB14961" i="26" s="1"/>
  <c r="BB14962" i="26" s="1"/>
  <c r="BB14963" i="26" s="1"/>
  <c r="BB14964" i="26" s="1"/>
  <c r="BB14965" i="26" s="1"/>
  <c r="BB14966" i="26" s="1"/>
  <c r="BB14967" i="26" s="1"/>
  <c r="BB14968" i="26" s="1"/>
  <c r="BB14969" i="26" s="1"/>
  <c r="BB14970" i="26" s="1"/>
  <c r="BB14971" i="26" s="1"/>
  <c r="BB14972" i="26" s="1"/>
  <c r="BB14973" i="26" s="1"/>
  <c r="BB14974" i="26" s="1"/>
  <c r="BB14975" i="26" s="1"/>
  <c r="BB14976" i="26" s="1"/>
  <c r="BB14977" i="26" s="1"/>
  <c r="BB14978" i="26" s="1"/>
  <c r="BB14979" i="26" s="1"/>
  <c r="BB14980" i="26" s="1"/>
  <c r="BB14981" i="26" s="1"/>
  <c r="BB14982" i="26" s="1"/>
  <c r="BB14983" i="26" s="1"/>
  <c r="BB14984" i="26" s="1"/>
  <c r="BB14985" i="26" s="1"/>
  <c r="BB14986" i="26" s="1"/>
  <c r="BB14987" i="26" s="1"/>
  <c r="BB14988" i="26" s="1"/>
  <c r="BB14989" i="26" s="1"/>
  <c r="BB14990" i="26" s="1"/>
  <c r="BB14991" i="26" s="1"/>
  <c r="BB14992" i="26" s="1"/>
  <c r="BB14993" i="26" s="1"/>
  <c r="BB14994" i="26" s="1"/>
  <c r="BB14995" i="26" s="1"/>
  <c r="BB14996" i="26" s="1"/>
  <c r="BB14997" i="26" s="1"/>
  <c r="BB14998" i="26" s="1"/>
  <c r="BB14999" i="26" s="1"/>
  <c r="BB15000" i="26" s="1"/>
  <c r="BB15001" i="26" s="1"/>
  <c r="BB15002" i="26" s="1"/>
  <c r="BB15003" i="26" s="1"/>
  <c r="BB15004" i="26" s="1"/>
  <c r="BB15005" i="26" s="1"/>
  <c r="BB15006" i="26" s="1"/>
  <c r="BB15007" i="26" s="1"/>
  <c r="BB15008" i="26" s="1"/>
  <c r="BB15009" i="26" s="1"/>
  <c r="BB15010" i="26" s="1"/>
  <c r="BB15011" i="26" s="1"/>
  <c r="BB15012" i="26" s="1"/>
  <c r="BB15013" i="26" s="1"/>
  <c r="BB15014" i="26" s="1"/>
  <c r="BB15015" i="26" s="1"/>
  <c r="BB15016" i="26" s="1"/>
  <c r="BB15017" i="26" s="1"/>
  <c r="BB15018" i="26" s="1"/>
  <c r="BB15019" i="26" s="1"/>
  <c r="BB15020" i="26" s="1"/>
  <c r="BB15021" i="26" s="1"/>
  <c r="BB15022" i="26" s="1"/>
  <c r="BB15023" i="26" s="1"/>
  <c r="BB15024" i="26" s="1"/>
  <c r="BB15025" i="26" s="1"/>
  <c r="BB15026" i="26" s="1"/>
  <c r="BB15027" i="26" s="1"/>
  <c r="BB15028" i="26" s="1"/>
  <c r="BB15029" i="26" s="1"/>
  <c r="BB15030" i="26" s="1"/>
  <c r="BB15031" i="26" s="1"/>
  <c r="BB15032" i="26" s="1"/>
  <c r="BB15033" i="26" s="1"/>
  <c r="BB15034" i="26" s="1"/>
  <c r="BB15035" i="26" s="1"/>
  <c r="BB15036" i="26" s="1"/>
  <c r="BB15037" i="26" s="1"/>
  <c r="BB15038" i="26" s="1"/>
  <c r="BB15039" i="26" s="1"/>
  <c r="BB15040" i="26" s="1"/>
  <c r="BP14896" i="26"/>
  <c r="BP14895" i="26"/>
  <c r="BP14894" i="26"/>
  <c r="BP14893" i="26"/>
  <c r="BP14892" i="26"/>
  <c r="BP14891" i="26"/>
  <c r="BP14890" i="26"/>
  <c r="BP14889" i="26"/>
  <c r="BP14888" i="26"/>
  <c r="BP14887" i="26"/>
  <c r="BP14886" i="26"/>
  <c r="BP14885" i="26"/>
  <c r="BP14884" i="26"/>
  <c r="BP14883" i="26"/>
  <c r="BP14882" i="26"/>
  <c r="BP14881" i="26"/>
  <c r="BP14880" i="26"/>
  <c r="BP14879" i="26"/>
  <c r="BP14878" i="26"/>
  <c r="BP14877" i="26"/>
  <c r="BP14876" i="26"/>
  <c r="BP14875" i="26"/>
  <c r="BP14874" i="26"/>
  <c r="BP14873" i="26"/>
  <c r="BP14872" i="26"/>
  <c r="BP14871" i="26"/>
  <c r="BP14870" i="26"/>
  <c r="BP14869" i="26"/>
  <c r="BP14868" i="26"/>
  <c r="BP14867" i="26"/>
  <c r="BP14866" i="26"/>
  <c r="BP14865" i="26"/>
  <c r="BP14864" i="26"/>
  <c r="BP14863" i="26"/>
  <c r="BP14862" i="26"/>
  <c r="BP14861" i="26"/>
  <c r="BP14860" i="26"/>
  <c r="BP14859" i="26"/>
  <c r="BP14858" i="26"/>
  <c r="BP14857" i="26"/>
  <c r="BP14856" i="26"/>
  <c r="BP14855" i="26"/>
  <c r="BP14854" i="26"/>
  <c r="BP14853" i="26"/>
  <c r="BP14852" i="26"/>
  <c r="BP14851" i="26"/>
  <c r="BP14850" i="26"/>
  <c r="BP14849" i="26"/>
  <c r="BP14848" i="26"/>
  <c r="BP14847" i="26"/>
  <c r="BP14846" i="26"/>
  <c r="BP14845" i="26"/>
  <c r="BP14844" i="26"/>
  <c r="BP14843" i="26"/>
  <c r="BP14842" i="26"/>
  <c r="BP14841" i="26"/>
  <c r="BP14840" i="26"/>
  <c r="BP14839" i="26"/>
  <c r="BP14838" i="26"/>
  <c r="BP14837" i="26"/>
  <c r="BP14836" i="26"/>
  <c r="BP14835" i="26"/>
  <c r="BP14834" i="26"/>
  <c r="BP14833" i="26"/>
  <c r="BP14832" i="26"/>
  <c r="BP14831" i="26"/>
  <c r="BP14830" i="26"/>
  <c r="BP14829" i="26"/>
  <c r="BP14828" i="26"/>
  <c r="BP14827" i="26"/>
  <c r="BP14826" i="26"/>
  <c r="BP14825" i="26"/>
  <c r="BP14824" i="26"/>
  <c r="BP14823" i="26"/>
  <c r="BP14822" i="26"/>
  <c r="BP14821" i="26"/>
  <c r="BP14820" i="26"/>
  <c r="BP14819" i="26"/>
  <c r="BP14818" i="26"/>
  <c r="BP14817" i="26"/>
  <c r="BP14816" i="26"/>
  <c r="BP14815" i="26"/>
  <c r="BP14814" i="26"/>
  <c r="BP14813" i="26"/>
  <c r="BP14812" i="26"/>
  <c r="BP14811" i="26"/>
  <c r="BP14810" i="26"/>
  <c r="BP14809" i="26"/>
  <c r="BP14808" i="26"/>
  <c r="BP14807" i="26"/>
  <c r="BP14806" i="26"/>
  <c r="BP14805" i="26"/>
  <c r="BP14804" i="26"/>
  <c r="BP14803" i="26"/>
  <c r="BP14802" i="26"/>
  <c r="BP14801" i="26"/>
  <c r="BP14800" i="26"/>
  <c r="BP14799" i="26"/>
  <c r="BP14798" i="26"/>
  <c r="BP14797" i="26"/>
  <c r="BB14797" i="26"/>
  <c r="BB14798" i="26" s="1"/>
  <c r="BB14799" i="26" s="1"/>
  <c r="BB14800" i="26" s="1"/>
  <c r="BB14801" i="26" s="1"/>
  <c r="BB14802" i="26" s="1"/>
  <c r="BB14803" i="26" s="1"/>
  <c r="BB14804" i="26" s="1"/>
  <c r="BB14805" i="26" s="1"/>
  <c r="BB14806" i="26" s="1"/>
  <c r="BB14807" i="26" s="1"/>
  <c r="BB14808" i="26" s="1"/>
  <c r="BB14809" i="26" s="1"/>
  <c r="BB14810" i="26" s="1"/>
  <c r="BB14811" i="26" s="1"/>
  <c r="BB14812" i="26" s="1"/>
  <c r="BB14813" i="26" s="1"/>
  <c r="BB14814" i="26" s="1"/>
  <c r="BB14815" i="26" s="1"/>
  <c r="BB14816" i="26" s="1"/>
  <c r="BB14817" i="26" s="1"/>
  <c r="BB14818" i="26" s="1"/>
  <c r="BB14819" i="26" s="1"/>
  <c r="BB14820" i="26" s="1"/>
  <c r="BB14821" i="26" s="1"/>
  <c r="BB14822" i="26" s="1"/>
  <c r="BB14823" i="26" s="1"/>
  <c r="BB14824" i="26" s="1"/>
  <c r="BB14825" i="26" s="1"/>
  <c r="BB14826" i="26" s="1"/>
  <c r="BB14827" i="26" s="1"/>
  <c r="BB14828" i="26" s="1"/>
  <c r="BB14829" i="26" s="1"/>
  <c r="BB14830" i="26" s="1"/>
  <c r="BB14831" i="26" s="1"/>
  <c r="BB14832" i="26" s="1"/>
  <c r="BB14833" i="26" s="1"/>
  <c r="BB14834" i="26" s="1"/>
  <c r="BB14835" i="26" s="1"/>
  <c r="BB14836" i="26" s="1"/>
  <c r="BB14837" i="26" s="1"/>
  <c r="BB14838" i="26" s="1"/>
  <c r="BB14839" i="26" s="1"/>
  <c r="BB14840" i="26" s="1"/>
  <c r="BB14841" i="26" s="1"/>
  <c r="BB14842" i="26" s="1"/>
  <c r="BB14843" i="26" s="1"/>
  <c r="BB14844" i="26" s="1"/>
  <c r="BB14845" i="26" s="1"/>
  <c r="BB14846" i="26" s="1"/>
  <c r="BB14847" i="26" s="1"/>
  <c r="BB14848" i="26" s="1"/>
  <c r="BB14849" i="26" s="1"/>
  <c r="BB14850" i="26" s="1"/>
  <c r="BB14851" i="26" s="1"/>
  <c r="BB14852" i="26" s="1"/>
  <c r="BB14853" i="26" s="1"/>
  <c r="BB14854" i="26" s="1"/>
  <c r="BB14855" i="26" s="1"/>
  <c r="BB14856" i="26" s="1"/>
  <c r="BB14857" i="26" s="1"/>
  <c r="BB14858" i="26" s="1"/>
  <c r="BB14859" i="26" s="1"/>
  <c r="BB14860" i="26" s="1"/>
  <c r="BB14861" i="26" s="1"/>
  <c r="BB14862" i="26" s="1"/>
  <c r="BB14863" i="26" s="1"/>
  <c r="BB14864" i="26" s="1"/>
  <c r="BB14865" i="26" s="1"/>
  <c r="BB14866" i="26" s="1"/>
  <c r="BB14867" i="26" s="1"/>
  <c r="BB14868" i="26" s="1"/>
  <c r="BB14869" i="26" s="1"/>
  <c r="BB14870" i="26" s="1"/>
  <c r="BB14871" i="26" s="1"/>
  <c r="BB14872" i="26" s="1"/>
  <c r="BB14873" i="26" s="1"/>
  <c r="BB14874" i="26" s="1"/>
  <c r="BB14875" i="26" s="1"/>
  <c r="BB14876" i="26" s="1"/>
  <c r="BB14877" i="26" s="1"/>
  <c r="BB14878" i="26" s="1"/>
  <c r="BB14879" i="26" s="1"/>
  <c r="BB14880" i="26" s="1"/>
  <c r="BB14881" i="26" s="1"/>
  <c r="BB14882" i="26" s="1"/>
  <c r="BB14883" i="26" s="1"/>
  <c r="BB14884" i="26" s="1"/>
  <c r="BB14885" i="26" s="1"/>
  <c r="BB14886" i="26" s="1"/>
  <c r="BB14887" i="26" s="1"/>
  <c r="BB14888" i="26" s="1"/>
  <c r="BB14889" i="26" s="1"/>
  <c r="BB14890" i="26" s="1"/>
  <c r="BB14891" i="26" s="1"/>
  <c r="BB14892" i="26" s="1"/>
  <c r="BB14893" i="26" s="1"/>
  <c r="BB14894" i="26" s="1"/>
  <c r="BB14895" i="26" s="1"/>
  <c r="BB14896" i="26" s="1"/>
  <c r="BP14762" i="26"/>
  <c r="BP14761" i="26"/>
  <c r="BP14748" i="26"/>
  <c r="BP14747" i="26"/>
  <c r="BP14734" i="26"/>
  <c r="BP14733" i="26"/>
  <c r="BP14720" i="26"/>
  <c r="BP14719" i="26"/>
  <c r="BP14706" i="26"/>
  <c r="BP14705" i="26"/>
  <c r="BP14692" i="26"/>
  <c r="BP14691" i="26"/>
  <c r="BP14678" i="26"/>
  <c r="BP14677" i="26"/>
  <c r="BP14664" i="26"/>
  <c r="BB14664" i="26"/>
  <c r="BB14665" i="26" s="1"/>
  <c r="BB14666" i="26" s="1"/>
  <c r="BB14667" i="26" s="1"/>
  <c r="BB14668" i="26" s="1"/>
  <c r="BB14669" i="26" s="1"/>
  <c r="BB14670" i="26" s="1"/>
  <c r="BB14671" i="26" s="1"/>
  <c r="BB14672" i="26" s="1"/>
  <c r="BB14673" i="26" s="1"/>
  <c r="BB14674" i="26" s="1"/>
  <c r="BB14675" i="26" s="1"/>
  <c r="BB14676" i="26" s="1"/>
  <c r="BB14677" i="26" s="1"/>
  <c r="BB14678" i="26" s="1"/>
  <c r="BB14679" i="26" s="1"/>
  <c r="BB14680" i="26" s="1"/>
  <c r="BB14681" i="26" s="1"/>
  <c r="BB14682" i="26" s="1"/>
  <c r="BB14683" i="26" s="1"/>
  <c r="BB14684" i="26" s="1"/>
  <c r="BB14685" i="26" s="1"/>
  <c r="BB14686" i="26" s="1"/>
  <c r="BB14687" i="26" s="1"/>
  <c r="BB14688" i="26" s="1"/>
  <c r="BB14689" i="26" s="1"/>
  <c r="BB14690" i="26" s="1"/>
  <c r="BB14691" i="26" s="1"/>
  <c r="BB14692" i="26" s="1"/>
  <c r="BB14693" i="26" s="1"/>
  <c r="BB14694" i="26" s="1"/>
  <c r="BB14695" i="26" s="1"/>
  <c r="BB14696" i="26" s="1"/>
  <c r="BB14697" i="26" s="1"/>
  <c r="BB14698" i="26" s="1"/>
  <c r="BB14699" i="26" s="1"/>
  <c r="BB14700" i="26" s="1"/>
  <c r="BB14701" i="26" s="1"/>
  <c r="BB14702" i="26" s="1"/>
  <c r="BB14703" i="26" s="1"/>
  <c r="BB14704" i="26" s="1"/>
  <c r="BB14705" i="26" s="1"/>
  <c r="BB14706" i="26" s="1"/>
  <c r="BB14707" i="26" s="1"/>
  <c r="BB14708" i="26" s="1"/>
  <c r="BB14709" i="26" s="1"/>
  <c r="BB14710" i="26" s="1"/>
  <c r="BB14711" i="26" s="1"/>
  <c r="BB14712" i="26" s="1"/>
  <c r="BB14713" i="26" s="1"/>
  <c r="BB14714" i="26" s="1"/>
  <c r="BB14715" i="26" s="1"/>
  <c r="BB14716" i="26" s="1"/>
  <c r="BB14717" i="26" s="1"/>
  <c r="BB14718" i="26" s="1"/>
  <c r="BB14719" i="26" s="1"/>
  <c r="BB14720" i="26" s="1"/>
  <c r="BB14721" i="26" s="1"/>
  <c r="BB14722" i="26" s="1"/>
  <c r="BB14723" i="26" s="1"/>
  <c r="BB14724" i="26" s="1"/>
  <c r="BB14725" i="26" s="1"/>
  <c r="BB14726" i="26" s="1"/>
  <c r="BB14727" i="26" s="1"/>
  <c r="BB14728" i="26" s="1"/>
  <c r="BB14729" i="26" s="1"/>
  <c r="BB14730" i="26" s="1"/>
  <c r="BB14731" i="26" s="1"/>
  <c r="BB14732" i="26" s="1"/>
  <c r="BB14733" i="26" s="1"/>
  <c r="BB14734" i="26" s="1"/>
  <c r="BB14735" i="26" s="1"/>
  <c r="BB14736" i="26" s="1"/>
  <c r="BB14737" i="26" s="1"/>
  <c r="BB14738" i="26" s="1"/>
  <c r="BB14739" i="26" s="1"/>
  <c r="BB14740" i="26" s="1"/>
  <c r="BB14741" i="26" s="1"/>
  <c r="BB14742" i="26" s="1"/>
  <c r="BB14743" i="26" s="1"/>
  <c r="BB14744" i="26" s="1"/>
  <c r="BB14745" i="26" s="1"/>
  <c r="BB14746" i="26" s="1"/>
  <c r="BB14747" i="26" s="1"/>
  <c r="BB14748" i="26" s="1"/>
  <c r="BB14749" i="26" s="1"/>
  <c r="BB14750" i="26" s="1"/>
  <c r="BB14751" i="26" s="1"/>
  <c r="BB14752" i="26" s="1"/>
  <c r="BB14753" i="26" s="1"/>
  <c r="BB14754" i="26" s="1"/>
  <c r="BB14755" i="26" s="1"/>
  <c r="BB14756" i="26" s="1"/>
  <c r="BB14757" i="26" s="1"/>
  <c r="BB14758" i="26" s="1"/>
  <c r="BB14759" i="26" s="1"/>
  <c r="BB14760" i="26" s="1"/>
  <c r="BB14761" i="26" s="1"/>
  <c r="BB14762" i="26" s="1"/>
  <c r="BB14763" i="26" s="1"/>
  <c r="BB14540" i="26"/>
  <c r="BB14541" i="26" s="1"/>
  <c r="BB14542" i="26" s="1"/>
  <c r="BB14543" i="26" s="1"/>
  <c r="BB14544" i="26" s="1"/>
  <c r="BB14545" i="26" s="1"/>
  <c r="BB14546" i="26" s="1"/>
  <c r="BB14547" i="26" s="1"/>
  <c r="BB14548" i="26" s="1"/>
  <c r="BB14549" i="26" s="1"/>
  <c r="BB14550" i="26" s="1"/>
  <c r="BB14551" i="26" s="1"/>
  <c r="BB14552" i="26" s="1"/>
  <c r="BB14553" i="26" s="1"/>
  <c r="BB14554" i="26" s="1"/>
  <c r="BB14555" i="26" s="1"/>
  <c r="BB14556" i="26" s="1"/>
  <c r="BB14557" i="26" s="1"/>
  <c r="BB14558" i="26" s="1"/>
  <c r="BB14559" i="26" s="1"/>
  <c r="BB14560" i="26" s="1"/>
  <c r="BB14561" i="26" s="1"/>
  <c r="BB14562" i="26" s="1"/>
  <c r="BB14563" i="26" s="1"/>
  <c r="BB14564" i="26" s="1"/>
  <c r="BB14565" i="26" s="1"/>
  <c r="BB14566" i="26" s="1"/>
  <c r="BB14567" i="26" s="1"/>
  <c r="BB14568" i="26" s="1"/>
  <c r="BB14569" i="26" s="1"/>
  <c r="BB14570" i="26" s="1"/>
  <c r="BB14571" i="26" s="1"/>
  <c r="BB14572" i="26" s="1"/>
  <c r="BB14573" i="26" s="1"/>
  <c r="BB14574" i="26" s="1"/>
  <c r="BB14575" i="26" s="1"/>
  <c r="BB14576" i="26" s="1"/>
  <c r="BB14577" i="26" s="1"/>
  <c r="BB14578" i="26" s="1"/>
  <c r="BB14579" i="26" s="1"/>
  <c r="BB14580" i="26" s="1"/>
  <c r="BB14581" i="26" s="1"/>
  <c r="BB14582" i="26" s="1"/>
  <c r="BB14583" i="26" s="1"/>
  <c r="BB14584" i="26" s="1"/>
  <c r="BB14585" i="26" s="1"/>
  <c r="BB14586" i="26" s="1"/>
  <c r="BB14587" i="26" s="1"/>
  <c r="BB14588" i="26" s="1"/>
  <c r="BB14589" i="26" s="1"/>
  <c r="BB14590" i="26" s="1"/>
  <c r="BB14591" i="26" s="1"/>
  <c r="BB14592" i="26" s="1"/>
  <c r="BB14593" i="26" s="1"/>
  <c r="BB14594" i="26" s="1"/>
  <c r="BB14595" i="26" s="1"/>
  <c r="BB14596" i="26" s="1"/>
  <c r="BB14597" i="26" s="1"/>
  <c r="BB14598" i="26" s="1"/>
  <c r="BB14599" i="26" s="1"/>
  <c r="BB14600" i="26" s="1"/>
  <c r="BB14601" i="26" s="1"/>
  <c r="BB14602" i="26" s="1"/>
  <c r="BB14603" i="26" s="1"/>
  <c r="BB14604" i="26" s="1"/>
  <c r="BB14605" i="26" s="1"/>
  <c r="BB14606" i="26" s="1"/>
  <c r="BB14607" i="26" s="1"/>
  <c r="BB14608" i="26" s="1"/>
  <c r="BB14609" i="26" s="1"/>
  <c r="BB14610" i="26" s="1"/>
  <c r="BB14611" i="26" s="1"/>
  <c r="BB14612" i="26" s="1"/>
  <c r="BB14613" i="26" s="1"/>
  <c r="BB14614" i="26" s="1"/>
  <c r="BB14615" i="26" s="1"/>
  <c r="BB14616" i="26" s="1"/>
  <c r="BB14617" i="26" s="1"/>
  <c r="BB14618" i="26" s="1"/>
  <c r="BB14619" i="26" s="1"/>
  <c r="BB14620" i="26" s="1"/>
  <c r="BB14621" i="26" s="1"/>
  <c r="BB14622" i="26" s="1"/>
  <c r="BB14623" i="26" s="1"/>
  <c r="BB14624" i="26" s="1"/>
  <c r="BB14625" i="26" s="1"/>
  <c r="BB14626" i="26" s="1"/>
  <c r="BB14627" i="26" s="1"/>
  <c r="BB14628" i="26" s="1"/>
  <c r="BB14629" i="26" s="1"/>
  <c r="BB14630" i="26" s="1"/>
  <c r="BB14631" i="26" s="1"/>
  <c r="BB14632" i="26" s="1"/>
  <c r="BB14633" i="26" s="1"/>
  <c r="BB14634" i="26" s="1"/>
  <c r="BB14635" i="26" s="1"/>
  <c r="BB14636" i="26" s="1"/>
  <c r="BB14637" i="26" s="1"/>
  <c r="BB14638" i="26" s="1"/>
  <c r="BB14639" i="26" s="1"/>
  <c r="BS12003" i="26"/>
  <c r="BP12003" i="26" s="1"/>
  <c r="BB12019" i="26"/>
  <c r="BB12020" i="26" s="1"/>
  <c r="BB12021" i="26" s="1"/>
  <c r="BB12022" i="26" s="1"/>
  <c r="BB12023" i="26" s="1"/>
  <c r="BB12024" i="26" s="1"/>
  <c r="BB12025" i="26" s="1"/>
  <c r="BB12026" i="26" s="1"/>
  <c r="BB12027" i="26" s="1"/>
  <c r="BB12028" i="26" s="1"/>
  <c r="BB12029" i="26" s="1"/>
  <c r="BB12030" i="26" s="1"/>
  <c r="BB12031" i="26" s="1"/>
  <c r="BB12032" i="26" s="1"/>
  <c r="BB12033" i="26" s="1"/>
  <c r="BB12034" i="26" s="1"/>
  <c r="BB12035" i="26" s="1"/>
  <c r="BB12036" i="26" s="1"/>
  <c r="BB12037" i="26" s="1"/>
  <c r="BB12038" i="26" s="1"/>
  <c r="BB12039" i="26" s="1"/>
  <c r="BB12040" i="26" s="1"/>
  <c r="BB12041" i="26" s="1"/>
  <c r="BB12042" i="26" s="1"/>
  <c r="BB12043" i="26" s="1"/>
  <c r="BB12044" i="26" s="1"/>
  <c r="BB12045" i="26" s="1"/>
  <c r="BB12046" i="26" s="1"/>
  <c r="BB12047" i="26" s="1"/>
  <c r="BB12048" i="26" s="1"/>
  <c r="BB12049" i="26" s="1"/>
  <c r="BB12050" i="26" s="1"/>
  <c r="BB12051" i="26" s="1"/>
  <c r="BB12052" i="26" s="1"/>
  <c r="BB12053" i="26" s="1"/>
  <c r="BB12054" i="26" s="1"/>
  <c r="BB12055" i="26" s="1"/>
  <c r="BB12056" i="26" s="1"/>
  <c r="BB12057" i="26" s="1"/>
  <c r="BB12058" i="26" s="1"/>
  <c r="BB12059" i="26" s="1"/>
  <c r="BB12060" i="26" s="1"/>
  <c r="BB12061" i="26" s="1"/>
  <c r="BB12062" i="26" s="1"/>
  <c r="BB12063" i="26" s="1"/>
  <c r="BB12064" i="26" s="1"/>
  <c r="BB12065" i="26" s="1"/>
  <c r="BB12066" i="26" s="1"/>
  <c r="BB12067" i="26" s="1"/>
  <c r="BB12068" i="26" s="1"/>
  <c r="BB12069" i="26" s="1"/>
  <c r="BB12070" i="26" s="1"/>
  <c r="BB12071" i="26" s="1"/>
  <c r="BB12072" i="26" s="1"/>
  <c r="BB12073" i="26" s="1"/>
  <c r="BB12074" i="26" s="1"/>
  <c r="BB12075" i="26" s="1"/>
  <c r="BB12076" i="26" s="1"/>
  <c r="BB12077" i="26" s="1"/>
  <c r="BB12078" i="26" s="1"/>
  <c r="BB12079" i="26" s="1"/>
  <c r="BB12080" i="26" s="1"/>
  <c r="BB12081" i="26" s="1"/>
  <c r="BB12082" i="26" s="1"/>
  <c r="BB12083" i="26" s="1"/>
  <c r="BB12084" i="26" s="1"/>
  <c r="BB12085" i="26" s="1"/>
  <c r="BB12086" i="26" s="1"/>
  <c r="BB12087" i="26" s="1"/>
  <c r="BB12088" i="26" s="1"/>
  <c r="BB12089" i="26" s="1"/>
  <c r="BB12090" i="26" s="1"/>
  <c r="BB12091" i="26" s="1"/>
  <c r="BB12092" i="26" s="1"/>
  <c r="BB12093" i="26" s="1"/>
  <c r="BB12094" i="26" s="1"/>
  <c r="BB12095" i="26" s="1"/>
  <c r="BB12096" i="26" s="1"/>
  <c r="BB12097" i="26" s="1"/>
  <c r="BB12098" i="26" s="1"/>
  <c r="BB12099" i="26" s="1"/>
  <c r="BB12100" i="26" s="1"/>
  <c r="BB12101" i="26" s="1"/>
  <c r="BB12102" i="26" s="1"/>
  <c r="BB12103" i="26" s="1"/>
  <c r="BB12104" i="26" s="1"/>
  <c r="BB12105" i="26" s="1"/>
  <c r="BB12106" i="26" s="1"/>
  <c r="BB12107" i="26" s="1"/>
  <c r="BB12108" i="26" s="1"/>
  <c r="BB12109" i="26" s="1"/>
  <c r="BB12110" i="26" s="1"/>
  <c r="BB12111" i="26" s="1"/>
  <c r="BB12112" i="26" s="1"/>
  <c r="BB12113" i="26" s="1"/>
  <c r="BB12114" i="26" s="1"/>
  <c r="BB12115" i="26" s="1"/>
  <c r="BB12116" i="26" s="1"/>
  <c r="BB12117" i="26" s="1"/>
  <c r="BB12118" i="26" s="1"/>
  <c r="BB12119" i="26" s="1"/>
  <c r="BB12120" i="26" s="1"/>
  <c r="BB12121" i="26" s="1"/>
  <c r="BB12122" i="26" s="1"/>
  <c r="BB12123" i="26" s="1"/>
  <c r="BB12124" i="26" s="1"/>
  <c r="BB12125" i="26" s="1"/>
  <c r="BB12126" i="26" s="1"/>
  <c r="BB12127" i="26" s="1"/>
  <c r="BB12128" i="26" s="1"/>
  <c r="BB12129" i="26" s="1"/>
  <c r="BB12130" i="26" s="1"/>
  <c r="BB12131" i="26" s="1"/>
  <c r="BB12132" i="26" s="1"/>
  <c r="BB12133" i="26" s="1"/>
  <c r="BB12134" i="26" s="1"/>
  <c r="BB12135" i="26" s="1"/>
  <c r="BB12136" i="26" s="1"/>
  <c r="BB12137" i="26" s="1"/>
  <c r="BB12138" i="26" s="1"/>
  <c r="BB12139" i="26" s="1"/>
  <c r="BB12140" i="26" s="1"/>
  <c r="BB12141" i="26" s="1"/>
  <c r="BB12142" i="26" s="1"/>
  <c r="BB12143" i="26" s="1"/>
  <c r="BB12144" i="26" s="1"/>
  <c r="BB12145" i="26" s="1"/>
  <c r="BB12146" i="26" s="1"/>
  <c r="BB12147" i="26" s="1"/>
  <c r="BB12148" i="26" s="1"/>
  <c r="BB12149" i="26" s="1"/>
  <c r="BB12150" i="26" s="1"/>
  <c r="BB12151" i="26" s="1"/>
  <c r="BB12152" i="26" s="1"/>
  <c r="BB12153" i="26" s="1"/>
  <c r="BB12154" i="26" s="1"/>
  <c r="BB12155" i="26" s="1"/>
  <c r="BB12156" i="26" s="1"/>
  <c r="BB12157" i="26" s="1"/>
  <c r="BB12158" i="26" s="1"/>
  <c r="BB12159" i="26" s="1"/>
  <c r="BB12160" i="26" s="1"/>
  <c r="BB12161" i="26" s="1"/>
  <c r="BB12162" i="26" s="1"/>
  <c r="BB12163" i="26" s="1"/>
  <c r="BB12164" i="26" s="1"/>
  <c r="BB12165" i="26" s="1"/>
  <c r="BB12166" i="26" s="1"/>
  <c r="BB12167" i="26" s="1"/>
  <c r="BB12168" i="26" s="1"/>
  <c r="BB12169" i="26" s="1"/>
  <c r="BB12170" i="26" s="1"/>
  <c r="BB12171" i="26" s="1"/>
  <c r="BB12172" i="26" s="1"/>
  <c r="BB12173" i="26" s="1"/>
  <c r="BB12174" i="26" s="1"/>
  <c r="BB12175" i="26" s="1"/>
  <c r="BB12176" i="26" s="1"/>
  <c r="BB12177" i="26" s="1"/>
  <c r="BB12178" i="26" s="1"/>
  <c r="BB12179" i="26" s="1"/>
  <c r="BB12180" i="26" s="1"/>
  <c r="BB12181" i="26" s="1"/>
  <c r="BB12182" i="26" s="1"/>
  <c r="BB12183" i="26" s="1"/>
  <c r="BB12184" i="26" s="1"/>
  <c r="BB12185" i="26" s="1"/>
  <c r="BB12186" i="26" s="1"/>
  <c r="BB12187" i="26" s="1"/>
  <c r="BB12188" i="26" s="1"/>
  <c r="BB12189" i="26" s="1"/>
  <c r="BB12190" i="26" s="1"/>
  <c r="BB12191" i="26" s="1"/>
  <c r="BB12192" i="26" s="1"/>
  <c r="BB12193" i="26" s="1"/>
  <c r="BB12194" i="26" s="1"/>
  <c r="BB12195" i="26" s="1"/>
  <c r="BB12196" i="26" s="1"/>
  <c r="BB12197" i="26" s="1"/>
  <c r="BB12198" i="26" s="1"/>
  <c r="BB12199" i="26" s="1"/>
  <c r="BB12200" i="26" s="1"/>
  <c r="BB12201" i="26" s="1"/>
  <c r="BB12202" i="26" s="1"/>
  <c r="BB12203" i="26" s="1"/>
  <c r="BB12204" i="26" s="1"/>
  <c r="BB12205" i="26" s="1"/>
  <c r="BB12206" i="26" s="1"/>
  <c r="BB12207" i="26" s="1"/>
  <c r="BB12208" i="26" s="1"/>
  <c r="BB12209" i="26" s="1"/>
  <c r="BB12210" i="26" s="1"/>
  <c r="BB12211" i="26" s="1"/>
  <c r="BB12212" i="26" s="1"/>
  <c r="BB12213" i="26" s="1"/>
  <c r="BB12214" i="26" s="1"/>
  <c r="BB12215" i="26" s="1"/>
  <c r="BB12216" i="26" s="1"/>
  <c r="BB12217" i="26" s="1"/>
  <c r="BB12218" i="26" s="1"/>
  <c r="BB12219" i="26" s="1"/>
  <c r="BB12220" i="26" s="1"/>
  <c r="BB12221" i="26" s="1"/>
  <c r="BB12222" i="26" s="1"/>
  <c r="BB12223" i="26" s="1"/>
  <c r="BB12224" i="26" s="1"/>
  <c r="BB12225" i="26" s="1"/>
  <c r="BB12226" i="26" s="1"/>
  <c r="BB12227" i="26" s="1"/>
  <c r="BB12228" i="26" s="1"/>
  <c r="BB12229" i="26" s="1"/>
  <c r="BB12230" i="26" s="1"/>
  <c r="BB12231" i="26" s="1"/>
  <c r="BB12232" i="26" s="1"/>
  <c r="BB12233" i="26" s="1"/>
  <c r="BB12234" i="26" s="1"/>
  <c r="BB12235" i="26" s="1"/>
  <c r="BB12236" i="26" s="1"/>
  <c r="BB12237" i="26" s="1"/>
  <c r="BB12238" i="26" s="1"/>
  <c r="BB12239" i="26" s="1"/>
  <c r="BB12240" i="26" s="1"/>
  <c r="BB12241" i="26" s="1"/>
  <c r="BB12242" i="26" s="1"/>
  <c r="BB12243" i="26" s="1"/>
  <c r="BB12244" i="26" s="1"/>
  <c r="BB12245" i="26" s="1"/>
  <c r="BB12246" i="26" s="1"/>
  <c r="BB12247" i="26" s="1"/>
  <c r="BB12248" i="26" s="1"/>
  <c r="BB12249" i="26" s="1"/>
  <c r="BB12250" i="26" s="1"/>
  <c r="BB12251" i="26" s="1"/>
  <c r="BB12252" i="26" s="1"/>
  <c r="BB12253" i="26" s="1"/>
  <c r="BB12254" i="26" s="1"/>
  <c r="BB12255" i="26" s="1"/>
  <c r="BB12256" i="26" s="1"/>
  <c r="BB12257" i="26" s="1"/>
  <c r="BB12258" i="26" s="1"/>
  <c r="BB12259" i="26" s="1"/>
  <c r="BB12260" i="26" s="1"/>
  <c r="BB12261" i="26" s="1"/>
  <c r="BB12262" i="26" s="1"/>
  <c r="BB12263" i="26" s="1"/>
  <c r="BB12264" i="26" s="1"/>
  <c r="BB12265" i="26" s="1"/>
  <c r="BB12266" i="26" s="1"/>
  <c r="BB12267" i="26" s="1"/>
  <c r="BB12268" i="26" s="1"/>
  <c r="BB12269" i="26" s="1"/>
  <c r="BB12270" i="26" s="1"/>
  <c r="BB12271" i="26" s="1"/>
  <c r="BB12272" i="26" s="1"/>
  <c r="BB12273" i="26" s="1"/>
  <c r="BB12274" i="26" s="1"/>
  <c r="BB12275" i="26" s="1"/>
  <c r="BB12276" i="26" s="1"/>
  <c r="BB12277" i="26" s="1"/>
  <c r="BB12278" i="26" s="1"/>
  <c r="BB12279" i="26" s="1"/>
  <c r="BB12280" i="26" s="1"/>
  <c r="BB12281" i="26" s="1"/>
  <c r="BB12282" i="26" s="1"/>
  <c r="BB12283" i="26" s="1"/>
  <c r="BB12284" i="26" s="1"/>
  <c r="BB12285" i="26" s="1"/>
  <c r="BB12286" i="26" s="1"/>
  <c r="BB12287" i="26" s="1"/>
  <c r="BB12288" i="26" s="1"/>
  <c r="BB12289" i="26" s="1"/>
  <c r="BB12290" i="26" s="1"/>
  <c r="BB12291" i="26" s="1"/>
  <c r="BB12292" i="26" s="1"/>
  <c r="BB12293" i="26" s="1"/>
  <c r="BB12294" i="26" s="1"/>
  <c r="BB12295" i="26" s="1"/>
  <c r="BB12296" i="26" s="1"/>
  <c r="BB12297" i="26" s="1"/>
  <c r="BB12298" i="26" s="1"/>
  <c r="BB12299" i="26" s="1"/>
  <c r="BB12300" i="26" s="1"/>
  <c r="BB12301" i="26" s="1"/>
  <c r="BB12302" i="26" s="1"/>
  <c r="BB12303" i="26" s="1"/>
  <c r="BB12304" i="26" s="1"/>
  <c r="BB12305" i="26" s="1"/>
  <c r="BB12306" i="26" s="1"/>
  <c r="BB12307" i="26" s="1"/>
  <c r="BB12308" i="26" s="1"/>
  <c r="BB12309" i="26" s="1"/>
  <c r="BB12310" i="26" s="1"/>
  <c r="BB12311" i="26" s="1"/>
  <c r="BB12312" i="26" s="1"/>
  <c r="BB12313" i="26" s="1"/>
  <c r="BB12314" i="26" s="1"/>
  <c r="BB12315" i="26" s="1"/>
  <c r="BB12316" i="26" s="1"/>
  <c r="BB12317" i="26" s="1"/>
  <c r="BB12318" i="26" s="1"/>
  <c r="BB12319" i="26" s="1"/>
  <c r="BB12320" i="26" s="1"/>
  <c r="BB12321" i="26" s="1"/>
  <c r="BB12322" i="26" s="1"/>
  <c r="BB12323" i="26" s="1"/>
  <c r="BB12324" i="26" s="1"/>
  <c r="BB12325" i="26" s="1"/>
  <c r="BB12326" i="26" s="1"/>
  <c r="BB12327" i="26" s="1"/>
  <c r="BB12328" i="26" s="1"/>
  <c r="BB12329" i="26" s="1"/>
  <c r="BB12330" i="26" s="1"/>
  <c r="BB12331" i="26" s="1"/>
  <c r="BB12332" i="26" s="1"/>
  <c r="BB12333" i="26" s="1"/>
  <c r="BB12334" i="26" s="1"/>
  <c r="BB12335" i="26" s="1"/>
  <c r="BB12336" i="26" s="1"/>
  <c r="BB12337" i="26" s="1"/>
  <c r="BB12338" i="26" s="1"/>
  <c r="BB12339" i="26" s="1"/>
  <c r="BB12340" i="26" s="1"/>
  <c r="BB12341" i="26" s="1"/>
  <c r="BB12342" i="26" s="1"/>
  <c r="BB12343" i="26" s="1"/>
  <c r="BB12344" i="26" s="1"/>
  <c r="BB12345" i="26" s="1"/>
  <c r="BB12346" i="26" s="1"/>
  <c r="BB12347" i="26" s="1"/>
  <c r="BB12348" i="26" s="1"/>
  <c r="BB12349" i="26" s="1"/>
  <c r="BB12350" i="26" s="1"/>
  <c r="BB12351" i="26" s="1"/>
  <c r="BB12352" i="26" s="1"/>
  <c r="BB12353" i="26" s="1"/>
  <c r="BB12354" i="26" s="1"/>
  <c r="BB12355" i="26" s="1"/>
  <c r="BB12356" i="26" s="1"/>
  <c r="BB12357" i="26" s="1"/>
  <c r="BB12358" i="26" s="1"/>
  <c r="BB12359" i="26" s="1"/>
  <c r="BB12360" i="26" s="1"/>
  <c r="BB12361" i="26" s="1"/>
  <c r="BB12362" i="26" s="1"/>
  <c r="BB12363" i="26" s="1"/>
  <c r="BB12364" i="26" s="1"/>
  <c r="BB12365" i="26" s="1"/>
  <c r="BB12366" i="26" s="1"/>
  <c r="BB12367" i="26" s="1"/>
  <c r="BB12368" i="26" s="1"/>
  <c r="BB12369" i="26" s="1"/>
  <c r="BB12370" i="26" s="1"/>
  <c r="BB12371" i="26" s="1"/>
  <c r="BB12372" i="26" s="1"/>
  <c r="BB12373" i="26" s="1"/>
  <c r="BB12374" i="26" s="1"/>
  <c r="BB12375" i="26" s="1"/>
  <c r="BB12376" i="26" s="1"/>
  <c r="BB12377" i="26" s="1"/>
  <c r="BB12378" i="26" s="1"/>
  <c r="BB12379" i="26" s="1"/>
  <c r="BB12380" i="26" s="1"/>
  <c r="BB12381" i="26" s="1"/>
  <c r="BB12382" i="26" s="1"/>
  <c r="BB12383" i="26" s="1"/>
  <c r="BB12384" i="26" s="1"/>
  <c r="BB12385" i="26" s="1"/>
  <c r="BB12386" i="26" s="1"/>
  <c r="BB12387" i="26" s="1"/>
  <c r="BB12388" i="26" s="1"/>
  <c r="BB12389" i="26" s="1"/>
  <c r="BB12390" i="26" s="1"/>
  <c r="BB12391" i="26" s="1"/>
  <c r="BB12392" i="26" s="1"/>
  <c r="BB12393" i="26" s="1"/>
  <c r="BB12394" i="26" s="1"/>
  <c r="BB12395" i="26" s="1"/>
  <c r="BB12396" i="26" s="1"/>
  <c r="BB12397" i="26" s="1"/>
  <c r="BB12398" i="26" s="1"/>
  <c r="BB12399" i="26" s="1"/>
  <c r="BB12400" i="26" s="1"/>
  <c r="BB12401" i="26" s="1"/>
  <c r="BB12402" i="26" s="1"/>
  <c r="BB12403" i="26" s="1"/>
  <c r="BB12404" i="26" s="1"/>
  <c r="BB12405" i="26" s="1"/>
  <c r="BB12406" i="26" s="1"/>
  <c r="BB12407" i="26" s="1"/>
  <c r="BB12408" i="26" s="1"/>
  <c r="BB12409" i="26" s="1"/>
  <c r="BB12410" i="26" s="1"/>
  <c r="BB12411" i="26" s="1"/>
  <c r="BB12412" i="26" s="1"/>
  <c r="BB12413" i="26" s="1"/>
  <c r="BB12414" i="26" s="1"/>
  <c r="BB12415" i="26" s="1"/>
  <c r="BB12416" i="26" s="1"/>
  <c r="BB12417" i="26" s="1"/>
  <c r="BB12418" i="26" s="1"/>
  <c r="BB12419" i="26" s="1"/>
  <c r="BB12420" i="26" s="1"/>
  <c r="BB12421" i="26" s="1"/>
  <c r="BB12422" i="26" s="1"/>
  <c r="BB12423" i="26" s="1"/>
  <c r="BB12424" i="26" s="1"/>
  <c r="BB12425" i="26" s="1"/>
  <c r="BB12426" i="26" s="1"/>
  <c r="BB12427" i="26" s="1"/>
  <c r="BB12428" i="26" s="1"/>
  <c r="BB12429" i="26" s="1"/>
  <c r="BB12430" i="26" s="1"/>
  <c r="BB12431" i="26" s="1"/>
  <c r="BB12432" i="26" s="1"/>
  <c r="BB12433" i="26" s="1"/>
  <c r="BB12434" i="26" s="1"/>
  <c r="BB12435" i="26" s="1"/>
  <c r="BB12436" i="26" s="1"/>
  <c r="BB12437" i="26" s="1"/>
  <c r="BB12438" i="26" s="1"/>
  <c r="BB12439" i="26" s="1"/>
  <c r="BB12440" i="26" s="1"/>
  <c r="BB12441" i="26" s="1"/>
  <c r="BB12442" i="26" s="1"/>
  <c r="BB12443" i="26" s="1"/>
  <c r="BB12444" i="26" s="1"/>
  <c r="BB12445" i="26" s="1"/>
  <c r="BB12446" i="26" s="1"/>
  <c r="BB12447" i="26" s="1"/>
  <c r="BB12448" i="26" s="1"/>
  <c r="BB12449" i="26" s="1"/>
  <c r="BB12450" i="26" s="1"/>
  <c r="BB12451" i="26" s="1"/>
  <c r="BB12452" i="26" s="1"/>
  <c r="BB12453" i="26" s="1"/>
  <c r="BB12454" i="26" s="1"/>
  <c r="BB12455" i="26" s="1"/>
  <c r="BB12456" i="26" s="1"/>
  <c r="BB12457" i="26" s="1"/>
  <c r="BB12458" i="26" s="1"/>
  <c r="BB12459" i="26" s="1"/>
  <c r="BB12460" i="26" s="1"/>
  <c r="BB12461" i="26" s="1"/>
  <c r="BB12462" i="26" s="1"/>
  <c r="BB12463" i="26" s="1"/>
  <c r="BB12464" i="26" s="1"/>
  <c r="BB12465" i="26" s="1"/>
  <c r="BB12466" i="26" s="1"/>
  <c r="BB12467" i="26" s="1"/>
  <c r="BB12468" i="26" s="1"/>
  <c r="BB12469" i="26" s="1"/>
  <c r="BB12470" i="26" s="1"/>
  <c r="BB12471" i="26" s="1"/>
  <c r="BB12472" i="26" s="1"/>
  <c r="BB12473" i="26" s="1"/>
  <c r="BB12474" i="26" s="1"/>
  <c r="BB12475" i="26" s="1"/>
  <c r="BB12476" i="26" s="1"/>
  <c r="BB12477" i="26" s="1"/>
  <c r="BB12478" i="26" s="1"/>
  <c r="BB12479" i="26" s="1"/>
  <c r="BB12480" i="26" s="1"/>
  <c r="BB12481" i="26" s="1"/>
  <c r="BB12482" i="26" s="1"/>
  <c r="BB12483" i="26" s="1"/>
  <c r="BB12484" i="26" s="1"/>
  <c r="BB12485" i="26" s="1"/>
  <c r="BB12486" i="26" s="1"/>
  <c r="BB12487" i="26" s="1"/>
  <c r="BB12488" i="26" s="1"/>
  <c r="BB12489" i="26" s="1"/>
  <c r="BB12490" i="26" s="1"/>
  <c r="BB12491" i="26" s="1"/>
  <c r="BB12492" i="26" s="1"/>
  <c r="BB12493" i="26" s="1"/>
  <c r="BB12494" i="26" s="1"/>
  <c r="BB12495" i="26" s="1"/>
  <c r="BB12496" i="26" s="1"/>
  <c r="BB12497" i="26" s="1"/>
  <c r="BB12498" i="26" s="1"/>
  <c r="BB12499" i="26" s="1"/>
  <c r="BB12500" i="26" s="1"/>
  <c r="BB12501" i="26" s="1"/>
  <c r="BB12502" i="26" s="1"/>
  <c r="BB12503" i="26" s="1"/>
  <c r="BB12504" i="26" s="1"/>
  <c r="BB12505" i="26" s="1"/>
  <c r="BB12506" i="26" s="1"/>
  <c r="BB12507" i="26" s="1"/>
  <c r="BB12508" i="26" s="1"/>
  <c r="BB12509" i="26" s="1"/>
  <c r="BB12510" i="26" s="1"/>
  <c r="BB12511" i="26" s="1"/>
  <c r="BB12512" i="26" s="1"/>
  <c r="BB12513" i="26" s="1"/>
  <c r="BB12514" i="26" s="1"/>
  <c r="BB12515" i="26" s="1"/>
  <c r="BB12516" i="26" s="1"/>
  <c r="BB12517" i="26" s="1"/>
  <c r="BB12518" i="26" s="1"/>
  <c r="BB12519" i="26" s="1"/>
  <c r="BB12520" i="26" s="1"/>
  <c r="BB12521" i="26" s="1"/>
  <c r="BB12522" i="26" s="1"/>
  <c r="BB12523" i="26" s="1"/>
  <c r="BB12524" i="26" s="1"/>
  <c r="BB12525" i="26" s="1"/>
  <c r="BB12526" i="26" s="1"/>
  <c r="BB12527" i="26" s="1"/>
  <c r="BB12528" i="26" s="1"/>
  <c r="BB12529" i="26" s="1"/>
  <c r="BB12530" i="26" s="1"/>
  <c r="BB12531" i="26" s="1"/>
  <c r="BB12532" i="26" s="1"/>
  <c r="BB12533" i="26" s="1"/>
  <c r="BB12534" i="26" s="1"/>
  <c r="BB12535" i="26" s="1"/>
  <c r="BB12536" i="26" s="1"/>
  <c r="BB12537" i="26" s="1"/>
  <c r="BB12538" i="26" s="1"/>
  <c r="BB12539" i="26" s="1"/>
  <c r="BB12540" i="26" s="1"/>
  <c r="BB12541" i="26" s="1"/>
  <c r="BB12542" i="26" s="1"/>
  <c r="BB12543" i="26" s="1"/>
  <c r="BB12544" i="26" s="1"/>
  <c r="BB12545" i="26" s="1"/>
  <c r="BB12546" i="26" s="1"/>
  <c r="BB12547" i="26" s="1"/>
  <c r="BB12548" i="26" s="1"/>
  <c r="BB12549" i="26" s="1"/>
  <c r="BB12550" i="26" s="1"/>
  <c r="BB12551" i="26" s="1"/>
  <c r="BB12552" i="26" s="1"/>
  <c r="BB12553" i="26" s="1"/>
  <c r="BB12554" i="26" s="1"/>
  <c r="BB12555" i="26" s="1"/>
  <c r="BB12556" i="26" s="1"/>
  <c r="BB12557" i="26" s="1"/>
  <c r="BB12558" i="26" s="1"/>
  <c r="BB12559" i="26" s="1"/>
  <c r="BB12560" i="26" s="1"/>
  <c r="BB12561" i="26" s="1"/>
  <c r="BB12562" i="26" s="1"/>
  <c r="BB12563" i="26" s="1"/>
  <c r="BB12564" i="26" s="1"/>
  <c r="BB12565" i="26" s="1"/>
  <c r="BB12566" i="26" s="1"/>
  <c r="BB12567" i="26" s="1"/>
  <c r="BB12568" i="26" s="1"/>
  <c r="BB12569" i="26" s="1"/>
  <c r="BB12570" i="26" s="1"/>
  <c r="BB12571" i="26" s="1"/>
  <c r="BB12572" i="26" s="1"/>
  <c r="BB12573" i="26" s="1"/>
  <c r="BB12574" i="26" s="1"/>
  <c r="BB12575" i="26" s="1"/>
  <c r="BB12576" i="26" s="1"/>
  <c r="BB12577" i="26" s="1"/>
  <c r="BB12578" i="26" s="1"/>
  <c r="BB12579" i="26" s="1"/>
  <c r="BB12580" i="26" s="1"/>
  <c r="BB12581" i="26" s="1"/>
  <c r="BB12582" i="26" s="1"/>
  <c r="BB12583" i="26" s="1"/>
  <c r="BB12584" i="26" s="1"/>
  <c r="BB12585" i="26" s="1"/>
  <c r="BB12586" i="26" s="1"/>
  <c r="BB12587" i="26" s="1"/>
  <c r="BB12588" i="26" s="1"/>
  <c r="BB12589" i="26" s="1"/>
  <c r="BB12590" i="26" s="1"/>
  <c r="BB12591" i="26" s="1"/>
  <c r="BB12592" i="26" s="1"/>
  <c r="BB12593" i="26" s="1"/>
  <c r="BB12594" i="26" s="1"/>
  <c r="BB12595" i="26" s="1"/>
  <c r="BB12596" i="26" s="1"/>
  <c r="BB12597" i="26" s="1"/>
  <c r="BB12598" i="26" s="1"/>
  <c r="BB12599" i="26" s="1"/>
  <c r="BB12600" i="26" s="1"/>
  <c r="BB12601" i="26" s="1"/>
  <c r="BB12602" i="26" s="1"/>
  <c r="BB12603" i="26" s="1"/>
  <c r="BB12604" i="26" s="1"/>
  <c r="BB12605" i="26" s="1"/>
  <c r="BB12606" i="26" s="1"/>
  <c r="BB12607" i="26" s="1"/>
  <c r="BB12608" i="26" s="1"/>
  <c r="BB12609" i="26" s="1"/>
  <c r="BB12610" i="26" s="1"/>
  <c r="BB12611" i="26" s="1"/>
  <c r="BB12612" i="26" s="1"/>
  <c r="BB12613" i="26" s="1"/>
  <c r="BB12614" i="26" s="1"/>
  <c r="BB12615" i="26" s="1"/>
  <c r="BB12616" i="26" s="1"/>
  <c r="BB12617" i="26" s="1"/>
  <c r="BB12618" i="26" s="1"/>
  <c r="BB12619" i="26" s="1"/>
  <c r="BB12620" i="26" s="1"/>
  <c r="BB12621" i="26" s="1"/>
  <c r="BB12622" i="26" s="1"/>
  <c r="BB12623" i="26" s="1"/>
  <c r="BB12624" i="26" s="1"/>
  <c r="BB12625" i="26" s="1"/>
  <c r="BB12626" i="26" s="1"/>
  <c r="BB12627" i="26" s="1"/>
  <c r="BB12628" i="26" s="1"/>
  <c r="BB12629" i="26" s="1"/>
  <c r="BB12630" i="26" s="1"/>
  <c r="BB12631" i="26" s="1"/>
  <c r="BB12632" i="26" s="1"/>
  <c r="BB12633" i="26" s="1"/>
  <c r="BB12634" i="26" s="1"/>
  <c r="BB12635" i="26" s="1"/>
  <c r="BB12636" i="26" s="1"/>
  <c r="BB12637" i="26" s="1"/>
  <c r="BB12638" i="26" s="1"/>
  <c r="BB12639" i="26" s="1"/>
  <c r="BB12640" i="26" s="1"/>
  <c r="BB12641" i="26" s="1"/>
  <c r="BB12642" i="26" s="1"/>
  <c r="BB12643" i="26" s="1"/>
  <c r="BB12644" i="26" s="1"/>
  <c r="BB12645" i="26" s="1"/>
  <c r="BB12646" i="26" s="1"/>
  <c r="BB12647" i="26" s="1"/>
  <c r="BB12648" i="26" s="1"/>
  <c r="BB12649" i="26" s="1"/>
  <c r="BB12650" i="26" s="1"/>
  <c r="BB12651" i="26" s="1"/>
  <c r="BB12652" i="26" s="1"/>
  <c r="BB12653" i="26" s="1"/>
  <c r="BB12654" i="26" s="1"/>
  <c r="BB12655" i="26" s="1"/>
  <c r="BB12656" i="26" s="1"/>
  <c r="BB12657" i="26" s="1"/>
  <c r="BB12658" i="26" s="1"/>
  <c r="BB12659" i="26" s="1"/>
  <c r="BB12660" i="26" s="1"/>
  <c r="BB12661" i="26" s="1"/>
  <c r="BB12662" i="26" s="1"/>
  <c r="BB12663" i="26" s="1"/>
  <c r="BB12664" i="26" s="1"/>
  <c r="BB12665" i="26" s="1"/>
  <c r="BB12666" i="26" s="1"/>
  <c r="BB12667" i="26" s="1"/>
  <c r="BB12668" i="26" s="1"/>
  <c r="BB12669" i="26" s="1"/>
  <c r="BB12670" i="26" s="1"/>
  <c r="BB12671" i="26" s="1"/>
  <c r="BB12672" i="26" s="1"/>
  <c r="BB12673" i="26" s="1"/>
  <c r="BB12674" i="26" s="1"/>
  <c r="BB12675" i="26" s="1"/>
  <c r="BB12676" i="26" s="1"/>
  <c r="BB12677" i="26" s="1"/>
  <c r="BB12678" i="26" s="1"/>
  <c r="BB12679" i="26" s="1"/>
  <c r="BB12680" i="26" s="1"/>
  <c r="BB12681" i="26" s="1"/>
  <c r="BB12682" i="26" s="1"/>
  <c r="BB12683" i="26" s="1"/>
  <c r="BB12684" i="26" s="1"/>
  <c r="BB12685" i="26" s="1"/>
  <c r="BB12686" i="26" s="1"/>
  <c r="BB12687" i="26" s="1"/>
  <c r="BB12688" i="26" s="1"/>
  <c r="BB12689" i="26" s="1"/>
  <c r="BB12690" i="26" s="1"/>
  <c r="BB12691" i="26" s="1"/>
  <c r="BB12692" i="26" s="1"/>
  <c r="BB12693" i="26" s="1"/>
  <c r="BB12694" i="26" s="1"/>
  <c r="BB12695" i="26" s="1"/>
  <c r="BB12696" i="26" s="1"/>
  <c r="BB12697" i="26" s="1"/>
  <c r="BB12698" i="26" s="1"/>
  <c r="BB12699" i="26" s="1"/>
  <c r="BB12700" i="26" s="1"/>
  <c r="BB12701" i="26" s="1"/>
  <c r="BB12702" i="26" s="1"/>
  <c r="BB12703" i="26" s="1"/>
  <c r="BB12704" i="26" s="1"/>
  <c r="BB12705" i="26" s="1"/>
  <c r="BB12706" i="26" s="1"/>
  <c r="BB12707" i="26" s="1"/>
  <c r="BB12708" i="26" s="1"/>
  <c r="BB12709" i="26" s="1"/>
  <c r="BB12710" i="26" s="1"/>
  <c r="BB12711" i="26" s="1"/>
  <c r="BB12712" i="26" s="1"/>
  <c r="BB12713" i="26" s="1"/>
  <c r="BB12714" i="26" s="1"/>
  <c r="BB12715" i="26" s="1"/>
  <c r="BB12716" i="26" s="1"/>
  <c r="BB12717" i="26" s="1"/>
  <c r="BB12718" i="26" s="1"/>
  <c r="BB12719" i="26" s="1"/>
  <c r="BB12720" i="26" s="1"/>
  <c r="BB12721" i="26" s="1"/>
  <c r="BB12722" i="26" s="1"/>
  <c r="BB12723" i="26" s="1"/>
  <c r="BB12724" i="26" s="1"/>
  <c r="BB12725" i="26" s="1"/>
  <c r="BB12726" i="26" s="1"/>
  <c r="BB12727" i="26" s="1"/>
  <c r="BB12728" i="26" s="1"/>
  <c r="BB12729" i="26" s="1"/>
  <c r="BB12730" i="26" s="1"/>
  <c r="BB12731" i="26" s="1"/>
  <c r="BB12732" i="26" s="1"/>
  <c r="BB12733" i="26" s="1"/>
  <c r="BB12734" i="26" s="1"/>
  <c r="BB12735" i="26" s="1"/>
  <c r="BB12736" i="26" s="1"/>
  <c r="BB12737" i="26" s="1"/>
  <c r="BB12738" i="26" s="1"/>
  <c r="BB12739" i="26" s="1"/>
  <c r="BB12740" i="26" s="1"/>
  <c r="BB12741" i="26" s="1"/>
  <c r="BB12742" i="26" s="1"/>
  <c r="BB12743" i="26" s="1"/>
  <c r="BB12744" i="26" s="1"/>
  <c r="BB12745" i="26" s="1"/>
  <c r="BB12746" i="26" s="1"/>
  <c r="BB12747" i="26" s="1"/>
  <c r="BB12748" i="26" s="1"/>
  <c r="BB12749" i="26" s="1"/>
  <c r="BB12750" i="26" s="1"/>
  <c r="BB12751" i="26" s="1"/>
  <c r="BB12752" i="26" s="1"/>
  <c r="BB12753" i="26" s="1"/>
  <c r="BB12754" i="26" s="1"/>
  <c r="BB12755" i="26" s="1"/>
  <c r="BB12756" i="26" s="1"/>
  <c r="BB12757" i="26" s="1"/>
  <c r="BB12758" i="26" s="1"/>
  <c r="BB12759" i="26" s="1"/>
  <c r="BB12760" i="26" s="1"/>
  <c r="BB12761" i="26" s="1"/>
  <c r="BB12762" i="26" s="1"/>
  <c r="BB12763" i="26" s="1"/>
  <c r="BB12764" i="26" s="1"/>
  <c r="BB12765" i="26" s="1"/>
  <c r="BB12766" i="26" s="1"/>
  <c r="BB12767" i="26" s="1"/>
  <c r="BB12768" i="26" s="1"/>
  <c r="BB12769" i="26" s="1"/>
  <c r="BB12770" i="26" s="1"/>
  <c r="BB12771" i="26" s="1"/>
  <c r="BB12772" i="26" s="1"/>
  <c r="BB12773" i="26" s="1"/>
  <c r="BB12774" i="26" s="1"/>
  <c r="BB12775" i="26" s="1"/>
  <c r="BB12776" i="26" s="1"/>
  <c r="BB12777" i="26" s="1"/>
  <c r="BB12778" i="26" s="1"/>
  <c r="BB12779" i="26" s="1"/>
  <c r="BB12780" i="26" s="1"/>
  <c r="BB12781" i="26" s="1"/>
  <c r="BB12782" i="26" s="1"/>
  <c r="BB12783" i="26" s="1"/>
  <c r="BB12784" i="26" s="1"/>
  <c r="BB12785" i="26" s="1"/>
  <c r="BB12786" i="26" s="1"/>
  <c r="BB12787" i="26" s="1"/>
  <c r="BB12788" i="26" s="1"/>
  <c r="BB12789" i="26" s="1"/>
  <c r="BB12790" i="26" s="1"/>
  <c r="BB12791" i="26" s="1"/>
  <c r="BB12792" i="26" s="1"/>
  <c r="BB12793" i="26" s="1"/>
  <c r="BB12794" i="26" s="1"/>
  <c r="BB12795" i="26" s="1"/>
  <c r="BB12796" i="26" s="1"/>
  <c r="BB12797" i="26" s="1"/>
  <c r="BB12798" i="26" s="1"/>
  <c r="BB12799" i="26" s="1"/>
  <c r="BB12800" i="26" s="1"/>
  <c r="BB12801" i="26" s="1"/>
  <c r="BB12802" i="26" s="1"/>
  <c r="BB12803" i="26" s="1"/>
  <c r="BB12804" i="26" s="1"/>
  <c r="BB12805" i="26" s="1"/>
  <c r="BB12806" i="26" s="1"/>
  <c r="BB12807" i="26" s="1"/>
  <c r="BB12808" i="26" s="1"/>
  <c r="BB12809" i="26" s="1"/>
  <c r="BB12810" i="26" s="1"/>
  <c r="BB12811" i="26" s="1"/>
  <c r="BB12812" i="26" s="1"/>
  <c r="BB12813" i="26" s="1"/>
  <c r="BB12814" i="26" s="1"/>
  <c r="BB12815" i="26" s="1"/>
  <c r="BB12816" i="26" s="1"/>
  <c r="BB12817" i="26" s="1"/>
  <c r="BB12818" i="26" s="1"/>
  <c r="BB12819" i="26" s="1"/>
  <c r="BB12820" i="26" s="1"/>
  <c r="BB12821" i="26" s="1"/>
  <c r="BB12822" i="26" s="1"/>
  <c r="BB12823" i="26" s="1"/>
  <c r="BB12824" i="26" s="1"/>
  <c r="BB12825" i="26" s="1"/>
  <c r="BB12826" i="26" s="1"/>
  <c r="BB12827" i="26" s="1"/>
  <c r="BB12828" i="26" s="1"/>
  <c r="BB12829" i="26" s="1"/>
  <c r="BB12830" i="26" s="1"/>
  <c r="BB12831" i="26" s="1"/>
  <c r="BB12832" i="26" s="1"/>
  <c r="BB12833" i="26" s="1"/>
  <c r="BB12834" i="26" s="1"/>
  <c r="BB12835" i="26" s="1"/>
  <c r="BB12836" i="26" s="1"/>
  <c r="BB12837" i="26" s="1"/>
  <c r="BB12838" i="26" s="1"/>
  <c r="BB12839" i="26" s="1"/>
  <c r="BB12840" i="26" s="1"/>
  <c r="BB12841" i="26" s="1"/>
  <c r="BB12842" i="26" s="1"/>
  <c r="BB12843" i="26" s="1"/>
  <c r="BB12844" i="26" s="1"/>
  <c r="BB12845" i="26" s="1"/>
  <c r="BB12846" i="26" s="1"/>
  <c r="BB12847" i="26" s="1"/>
  <c r="BB12848" i="26" s="1"/>
  <c r="BB12849" i="26" s="1"/>
  <c r="BB12850" i="26" s="1"/>
  <c r="BB12851" i="26" s="1"/>
  <c r="BB12852" i="26" s="1"/>
  <c r="BB12853" i="26" s="1"/>
  <c r="BB12854" i="26" s="1"/>
  <c r="BB12855" i="26" s="1"/>
  <c r="BB12856" i="26" s="1"/>
  <c r="BB12857" i="26" s="1"/>
  <c r="BB12858" i="26" s="1"/>
  <c r="BB12859" i="26" s="1"/>
  <c r="BB12860" i="26" s="1"/>
  <c r="BB12861" i="26" s="1"/>
  <c r="BB12862" i="26" s="1"/>
  <c r="BB12863" i="26" s="1"/>
  <c r="BB12864" i="26" s="1"/>
  <c r="BB12865" i="26" s="1"/>
  <c r="BB12866" i="26" s="1"/>
  <c r="BB12867" i="26" s="1"/>
  <c r="BB12868" i="26" s="1"/>
  <c r="BB12869" i="26" s="1"/>
  <c r="BB12870" i="26" s="1"/>
  <c r="BB12871" i="26" s="1"/>
  <c r="BB12872" i="26" s="1"/>
  <c r="BB12873" i="26" s="1"/>
  <c r="BB12874" i="26" s="1"/>
  <c r="BB12875" i="26" s="1"/>
  <c r="BB12876" i="26" s="1"/>
  <c r="BB12877" i="26" s="1"/>
  <c r="BB12878" i="26" s="1"/>
  <c r="BB12879" i="26" s="1"/>
  <c r="BB12880" i="26" s="1"/>
  <c r="BB12881" i="26" s="1"/>
  <c r="BB12882" i="26" s="1"/>
  <c r="BB12883" i="26" s="1"/>
  <c r="BB12884" i="26" s="1"/>
  <c r="BB12885" i="26" s="1"/>
  <c r="BB12886" i="26" s="1"/>
  <c r="BB12887" i="26" s="1"/>
  <c r="BB12888" i="26" s="1"/>
  <c r="BB12889" i="26" s="1"/>
  <c r="BB12890" i="26" s="1"/>
  <c r="BB12891" i="26" s="1"/>
  <c r="BB12892" i="26" s="1"/>
  <c r="BB12893" i="26" s="1"/>
  <c r="BB12894" i="26" s="1"/>
  <c r="BB12895" i="26" s="1"/>
  <c r="BB12896" i="26" s="1"/>
  <c r="BB12897" i="26" s="1"/>
  <c r="BB12898" i="26" s="1"/>
  <c r="BB12899" i="26" s="1"/>
  <c r="BB12900" i="26" s="1"/>
  <c r="BB12901" i="26" s="1"/>
  <c r="BB12902" i="26" s="1"/>
  <c r="BB12903" i="26" s="1"/>
  <c r="BB12904" i="26" s="1"/>
  <c r="BB12905" i="26" s="1"/>
  <c r="BB12906" i="26" s="1"/>
  <c r="BB12907" i="26" s="1"/>
  <c r="BB12908" i="26" s="1"/>
  <c r="BB12909" i="26" s="1"/>
  <c r="BB12910" i="26" s="1"/>
  <c r="BB12911" i="26" s="1"/>
  <c r="BB12912" i="26" s="1"/>
  <c r="BB12913" i="26" s="1"/>
  <c r="BB12914" i="26" s="1"/>
  <c r="BB12915" i="26" s="1"/>
  <c r="BB12916" i="26" s="1"/>
  <c r="BB12917" i="26" s="1"/>
  <c r="BB12918" i="26" s="1"/>
  <c r="BB12919" i="26" s="1"/>
  <c r="BB12920" i="26" s="1"/>
  <c r="BB12921" i="26" s="1"/>
  <c r="BB12922" i="26" s="1"/>
  <c r="BB12923" i="26" s="1"/>
  <c r="BB12924" i="26" s="1"/>
  <c r="BB12925" i="26" s="1"/>
  <c r="BB12926" i="26" s="1"/>
  <c r="BB12927" i="26" s="1"/>
  <c r="BB12928" i="26" s="1"/>
  <c r="BB12929" i="26" s="1"/>
  <c r="BB12930" i="26" s="1"/>
  <c r="BB12931" i="26" s="1"/>
  <c r="BB12932" i="26" s="1"/>
  <c r="BB12933" i="26" s="1"/>
  <c r="BB12934" i="26" s="1"/>
  <c r="BB12935" i="26" s="1"/>
  <c r="BB12936" i="26" s="1"/>
  <c r="BB12937" i="26" s="1"/>
  <c r="BB12938" i="26" s="1"/>
  <c r="BB12939" i="26" s="1"/>
  <c r="BB12940" i="26" s="1"/>
  <c r="BB12941" i="26" s="1"/>
  <c r="BB12942" i="26" s="1"/>
  <c r="BB12943" i="26" s="1"/>
  <c r="BB12944" i="26" s="1"/>
  <c r="BB12945" i="26" s="1"/>
  <c r="BB12946" i="26" s="1"/>
  <c r="BB12947" i="26" s="1"/>
  <c r="BB12948" i="26" s="1"/>
  <c r="BB12949" i="26" s="1"/>
  <c r="BB12950" i="26" s="1"/>
  <c r="BB12951" i="26" s="1"/>
  <c r="BB12952" i="26" s="1"/>
  <c r="BB12953" i="26" s="1"/>
  <c r="BB12954" i="26" s="1"/>
  <c r="BB12955" i="26" s="1"/>
  <c r="BB12956" i="26" s="1"/>
  <c r="BB12957" i="26" s="1"/>
  <c r="BB12958" i="26" s="1"/>
  <c r="BB12959" i="26" s="1"/>
  <c r="BB12960" i="26" s="1"/>
  <c r="BB12961" i="26" s="1"/>
  <c r="BB12962" i="26" s="1"/>
  <c r="BB12963" i="26" s="1"/>
  <c r="BB12964" i="26" s="1"/>
  <c r="BB12965" i="26" s="1"/>
  <c r="BB12966" i="26" s="1"/>
  <c r="BB12967" i="26" s="1"/>
  <c r="BB12968" i="26" s="1"/>
  <c r="BB12969" i="26" s="1"/>
  <c r="BB12970" i="26" s="1"/>
  <c r="BB12971" i="26" s="1"/>
  <c r="BB12972" i="26" s="1"/>
  <c r="BB12973" i="26" s="1"/>
  <c r="BB12974" i="26" s="1"/>
  <c r="BB12975" i="26" s="1"/>
  <c r="BB12976" i="26" s="1"/>
  <c r="BB12977" i="26" s="1"/>
  <c r="BB12978" i="26" s="1"/>
  <c r="BB12979" i="26" s="1"/>
  <c r="BB12980" i="26" s="1"/>
  <c r="BB12981" i="26" s="1"/>
  <c r="BB12982" i="26" s="1"/>
  <c r="BB12983" i="26" s="1"/>
  <c r="BB12984" i="26" s="1"/>
  <c r="BB12985" i="26" s="1"/>
  <c r="BB12986" i="26" s="1"/>
  <c r="BB12987" i="26" s="1"/>
  <c r="BB12988" i="26" s="1"/>
  <c r="BB12989" i="26" s="1"/>
  <c r="BB12990" i="26" s="1"/>
  <c r="BB12991" i="26" s="1"/>
  <c r="BB12992" i="26" s="1"/>
  <c r="BB12993" i="26" s="1"/>
  <c r="BB12994" i="26" s="1"/>
  <c r="BB12995" i="26" s="1"/>
  <c r="BB12996" i="26" s="1"/>
  <c r="BB12997" i="26" s="1"/>
  <c r="BB12998" i="26" s="1"/>
  <c r="BB12999" i="26" s="1"/>
  <c r="BB13000" i="26" s="1"/>
  <c r="BB13001" i="26" s="1"/>
  <c r="BB13002" i="26" s="1"/>
  <c r="BB13003" i="26" s="1"/>
  <c r="BB13004" i="26" s="1"/>
  <c r="BB13005" i="26" s="1"/>
  <c r="BB13006" i="26" s="1"/>
  <c r="BB13007" i="26" s="1"/>
  <c r="BB13008" i="26" s="1"/>
  <c r="BB13009" i="26" s="1"/>
  <c r="BB13010" i="26" s="1"/>
  <c r="BB13011" i="26" s="1"/>
  <c r="BB13012" i="26" s="1"/>
  <c r="BB13013" i="26" s="1"/>
  <c r="BB13014" i="26" s="1"/>
  <c r="BB13015" i="26" s="1"/>
  <c r="BB13016" i="26" s="1"/>
  <c r="BB13017" i="26" s="1"/>
  <c r="BB13018" i="26" s="1"/>
  <c r="BB13019" i="26" s="1"/>
  <c r="BB13020" i="26" s="1"/>
  <c r="BB13021" i="26" s="1"/>
  <c r="BB13022" i="26" s="1"/>
  <c r="BB13023" i="26" s="1"/>
  <c r="BB13024" i="26" s="1"/>
  <c r="BB13025" i="26" s="1"/>
  <c r="BB13026" i="26" s="1"/>
  <c r="BB13027" i="26" s="1"/>
  <c r="BB13028" i="26" s="1"/>
  <c r="BB13029" i="26" s="1"/>
  <c r="BB13030" i="26" s="1"/>
  <c r="BB13031" i="26" s="1"/>
  <c r="BB13032" i="26" s="1"/>
  <c r="BB13033" i="26" s="1"/>
  <c r="BB13034" i="26" s="1"/>
  <c r="BB13035" i="26" s="1"/>
  <c r="BB13036" i="26" s="1"/>
  <c r="BB13037" i="26" s="1"/>
  <c r="BB13038" i="26" s="1"/>
  <c r="BB13039" i="26" s="1"/>
  <c r="BB13040" i="26" s="1"/>
  <c r="BB13041" i="26" s="1"/>
  <c r="BB13042" i="26" s="1"/>
  <c r="BB13043" i="26" s="1"/>
  <c r="BB13044" i="26" s="1"/>
  <c r="BB13045" i="26" s="1"/>
  <c r="BB13046" i="26" s="1"/>
  <c r="BB13047" i="26" s="1"/>
  <c r="BB13048" i="26" s="1"/>
  <c r="BB13049" i="26" s="1"/>
  <c r="BB13050" i="26" s="1"/>
  <c r="BB13051" i="26" s="1"/>
  <c r="BB13052" i="26" s="1"/>
  <c r="BB13053" i="26" s="1"/>
  <c r="BB13054" i="26" s="1"/>
  <c r="BB13055" i="26" s="1"/>
  <c r="BB13056" i="26" s="1"/>
  <c r="BB13057" i="26" s="1"/>
  <c r="BB13058" i="26" s="1"/>
  <c r="BB13059" i="26" s="1"/>
  <c r="BB13060" i="26" s="1"/>
  <c r="BB13061" i="26" s="1"/>
  <c r="BB13062" i="26" s="1"/>
  <c r="BB13063" i="26" s="1"/>
  <c r="BB13064" i="26" s="1"/>
  <c r="BB13065" i="26" s="1"/>
  <c r="BB13066" i="26" s="1"/>
  <c r="BB13067" i="26" s="1"/>
  <c r="BB13068" i="26" s="1"/>
  <c r="BB13069" i="26" s="1"/>
  <c r="BB13070" i="26" s="1"/>
  <c r="BB13071" i="26" s="1"/>
  <c r="BB13072" i="26" s="1"/>
  <c r="BB13073" i="26" s="1"/>
  <c r="BB13074" i="26" s="1"/>
  <c r="BB13075" i="26" s="1"/>
  <c r="BB13076" i="26" s="1"/>
  <c r="BB13077" i="26" s="1"/>
  <c r="BB13078" i="26" s="1"/>
  <c r="BB13079" i="26" s="1"/>
  <c r="BB13080" i="26" s="1"/>
  <c r="BB13081" i="26" s="1"/>
  <c r="BB13082" i="26" s="1"/>
  <c r="BB13083" i="26" s="1"/>
  <c r="BB13084" i="26" s="1"/>
  <c r="BB13085" i="26" s="1"/>
  <c r="BB13086" i="26" s="1"/>
  <c r="BB13087" i="26" s="1"/>
  <c r="BB13088" i="26" s="1"/>
  <c r="BB13089" i="26" s="1"/>
  <c r="BB13090" i="26" s="1"/>
  <c r="BB13091" i="26" s="1"/>
  <c r="BB13092" i="26" s="1"/>
  <c r="BB13093" i="26" s="1"/>
  <c r="BB13094" i="26" s="1"/>
  <c r="BB13095" i="26" s="1"/>
  <c r="BB13096" i="26" s="1"/>
  <c r="BB13097" i="26" s="1"/>
  <c r="BB13098" i="26" s="1"/>
  <c r="BB13099" i="26" s="1"/>
  <c r="BB13100" i="26" s="1"/>
  <c r="BB13101" i="26" s="1"/>
  <c r="BB13102" i="26" s="1"/>
  <c r="BB13103" i="26" s="1"/>
  <c r="BB13104" i="26" s="1"/>
  <c r="BB13105" i="26" s="1"/>
  <c r="BB13106" i="26" s="1"/>
  <c r="BB13107" i="26" s="1"/>
  <c r="BB13108" i="26" s="1"/>
  <c r="BB13109" i="26" s="1"/>
  <c r="BB13110" i="26" s="1"/>
  <c r="BB13111" i="26" s="1"/>
  <c r="BB13112" i="26" s="1"/>
  <c r="BB13113" i="26" s="1"/>
  <c r="BB13114" i="26" s="1"/>
  <c r="BB13115" i="26" s="1"/>
  <c r="BB13116" i="26" s="1"/>
  <c r="BB13117" i="26" s="1"/>
  <c r="BB13118" i="26" s="1"/>
  <c r="BB13119" i="26" s="1"/>
  <c r="BB13120" i="26" s="1"/>
  <c r="BB13121" i="26" s="1"/>
  <c r="BB13122" i="26" s="1"/>
  <c r="BB13123" i="26" s="1"/>
  <c r="BB13124" i="26" s="1"/>
  <c r="BB13125" i="26" s="1"/>
  <c r="BB13126" i="26" s="1"/>
  <c r="BB13127" i="26" s="1"/>
  <c r="BB13128" i="26" s="1"/>
  <c r="BB13129" i="26" s="1"/>
  <c r="BB13130" i="26" s="1"/>
  <c r="BB13131" i="26" s="1"/>
  <c r="BB13132" i="26" s="1"/>
  <c r="BB13133" i="26" s="1"/>
  <c r="BB13134" i="26" s="1"/>
  <c r="BB13135" i="26" s="1"/>
  <c r="BB13136" i="26" s="1"/>
  <c r="BB13137" i="26" s="1"/>
  <c r="BB13138" i="26" s="1"/>
  <c r="BB13139" i="26" s="1"/>
  <c r="BB13140" i="26" s="1"/>
  <c r="BB13141" i="26" s="1"/>
  <c r="BB13142" i="26" s="1"/>
  <c r="BB13143" i="26" s="1"/>
  <c r="BB13144" i="26" s="1"/>
  <c r="BB13145" i="26" s="1"/>
  <c r="BB13146" i="26" s="1"/>
  <c r="BB13147" i="26" s="1"/>
  <c r="BB13148" i="26" s="1"/>
  <c r="BB13149" i="26" s="1"/>
  <c r="BB13150" i="26" s="1"/>
  <c r="BB13151" i="26" s="1"/>
  <c r="BB13152" i="26" s="1"/>
  <c r="BB13153" i="26" s="1"/>
  <c r="BB13154" i="26" s="1"/>
  <c r="BB13155" i="26" s="1"/>
  <c r="BB13156" i="26" s="1"/>
  <c r="BB13157" i="26" s="1"/>
  <c r="BB13158" i="26" s="1"/>
  <c r="BB13159" i="26" s="1"/>
  <c r="BB13160" i="26" s="1"/>
  <c r="BB13161" i="26" s="1"/>
  <c r="BB13162" i="26" s="1"/>
  <c r="BB13163" i="26" s="1"/>
  <c r="BB13164" i="26" s="1"/>
  <c r="BB13165" i="26" s="1"/>
  <c r="BB13166" i="26" s="1"/>
  <c r="BB13167" i="26" s="1"/>
  <c r="BB13168" i="26" s="1"/>
  <c r="BB13169" i="26" s="1"/>
  <c r="BB13170" i="26" s="1"/>
  <c r="BB13171" i="26" s="1"/>
  <c r="BB13172" i="26" s="1"/>
  <c r="BB13173" i="26" s="1"/>
  <c r="BB13174" i="26" s="1"/>
  <c r="BB13175" i="26" s="1"/>
  <c r="BB13176" i="26" s="1"/>
  <c r="BB13177" i="26" s="1"/>
  <c r="BB13178" i="26" s="1"/>
  <c r="BB13179" i="26" s="1"/>
  <c r="BB13180" i="26" s="1"/>
  <c r="BB13181" i="26" s="1"/>
  <c r="BB13182" i="26" s="1"/>
  <c r="BB13183" i="26" s="1"/>
  <c r="BB13184" i="26" s="1"/>
  <c r="BB13185" i="26" s="1"/>
  <c r="BB13186" i="26" s="1"/>
  <c r="BB13187" i="26" s="1"/>
  <c r="BB13188" i="26" s="1"/>
  <c r="BB13189" i="26" s="1"/>
  <c r="BB13190" i="26" s="1"/>
  <c r="BB13191" i="26" s="1"/>
  <c r="BB13192" i="26" s="1"/>
  <c r="BB13193" i="26" s="1"/>
  <c r="BB13194" i="26" s="1"/>
  <c r="BB13195" i="26" s="1"/>
  <c r="BB13196" i="26" s="1"/>
  <c r="BB13197" i="26" s="1"/>
  <c r="BB13198" i="26" s="1"/>
  <c r="BB13199" i="26" s="1"/>
  <c r="BB13200" i="26" s="1"/>
  <c r="BB13201" i="26" s="1"/>
  <c r="BB13202" i="26" s="1"/>
  <c r="BB13203" i="26" s="1"/>
  <c r="BB13204" i="26" s="1"/>
  <c r="BB13205" i="26" s="1"/>
  <c r="BB13206" i="26" s="1"/>
  <c r="BB13207" i="26" s="1"/>
  <c r="BB13208" i="26" s="1"/>
  <c r="BB13209" i="26" s="1"/>
  <c r="BB13210" i="26" s="1"/>
  <c r="BB13211" i="26" s="1"/>
  <c r="BB13212" i="26" s="1"/>
  <c r="BB13213" i="26" s="1"/>
  <c r="BB13214" i="26" s="1"/>
  <c r="BB13215" i="26" s="1"/>
  <c r="BB13216" i="26" s="1"/>
  <c r="BB13217" i="26" s="1"/>
  <c r="BB13218" i="26" s="1"/>
  <c r="BB13219" i="26" s="1"/>
  <c r="BB13220" i="26" s="1"/>
  <c r="BB13221" i="26" s="1"/>
  <c r="BB13222" i="26" s="1"/>
  <c r="BB13223" i="26" s="1"/>
  <c r="BB13224" i="26" s="1"/>
  <c r="BB13225" i="26" s="1"/>
  <c r="BB13226" i="26" s="1"/>
  <c r="BB13227" i="26" s="1"/>
  <c r="BB13228" i="26" s="1"/>
  <c r="BB13229" i="26" s="1"/>
  <c r="BB13230" i="26" s="1"/>
  <c r="BB13231" i="26" s="1"/>
  <c r="BB13232" i="26" s="1"/>
  <c r="BB13233" i="26" s="1"/>
  <c r="BB13234" i="26" s="1"/>
  <c r="BB13235" i="26" s="1"/>
  <c r="BB13236" i="26" s="1"/>
  <c r="BB13237" i="26" s="1"/>
  <c r="BB13238" i="26" s="1"/>
  <c r="BB13239" i="26" s="1"/>
  <c r="BB13240" i="26" s="1"/>
  <c r="BB13241" i="26" s="1"/>
  <c r="BB13242" i="26" s="1"/>
  <c r="BB13243" i="26" s="1"/>
  <c r="BB13244" i="26" s="1"/>
  <c r="BB13245" i="26" s="1"/>
  <c r="BB13246" i="26" s="1"/>
  <c r="BB13247" i="26" s="1"/>
  <c r="BB13248" i="26" s="1"/>
  <c r="BB13249" i="26" s="1"/>
  <c r="BB13250" i="26" s="1"/>
  <c r="BB13251" i="26" s="1"/>
  <c r="BB13252" i="26" s="1"/>
  <c r="BB13253" i="26" s="1"/>
  <c r="BB13254" i="26" s="1"/>
  <c r="BB13255" i="26" s="1"/>
  <c r="BB13256" i="26" s="1"/>
  <c r="BB13257" i="26" s="1"/>
  <c r="BB13258" i="26" s="1"/>
  <c r="BB13259" i="26" s="1"/>
  <c r="BB13260" i="26" s="1"/>
  <c r="BB13261" i="26" s="1"/>
  <c r="BB13262" i="26" s="1"/>
  <c r="BB13263" i="26" s="1"/>
  <c r="BB13264" i="26" s="1"/>
  <c r="BB13265" i="26" s="1"/>
  <c r="BB13266" i="26" s="1"/>
  <c r="BB13267" i="26" s="1"/>
  <c r="BB13268" i="26" s="1"/>
  <c r="BB13269" i="26" s="1"/>
  <c r="BB13270" i="26" s="1"/>
  <c r="BB13271" i="26" s="1"/>
  <c r="BB13272" i="26" s="1"/>
  <c r="BB13273" i="26" s="1"/>
  <c r="BB13274" i="26" s="1"/>
  <c r="BB13275" i="26" s="1"/>
  <c r="BB13276" i="26" s="1"/>
  <c r="BB13277" i="26" s="1"/>
  <c r="BB13278" i="26" s="1"/>
  <c r="BB13279" i="26" s="1"/>
  <c r="BB13280" i="26" s="1"/>
  <c r="BB13281" i="26" s="1"/>
  <c r="BB13282" i="26" s="1"/>
  <c r="BB13283" i="26" s="1"/>
  <c r="BB13284" i="26" s="1"/>
  <c r="BB13285" i="26" s="1"/>
  <c r="BB13286" i="26" s="1"/>
  <c r="BB13287" i="26" s="1"/>
  <c r="BB13288" i="26" s="1"/>
  <c r="BB13289" i="26" s="1"/>
  <c r="BB13290" i="26" s="1"/>
  <c r="BB13291" i="26" s="1"/>
  <c r="BB13292" i="26" s="1"/>
  <c r="BB13293" i="26" s="1"/>
  <c r="BB13294" i="26" s="1"/>
  <c r="BB13295" i="26" s="1"/>
  <c r="BB13296" i="26" s="1"/>
  <c r="BB13297" i="26" s="1"/>
  <c r="BB13298" i="26" s="1"/>
  <c r="BB13299" i="26" s="1"/>
  <c r="BB13300" i="26" s="1"/>
  <c r="BB13301" i="26" s="1"/>
  <c r="BB13302" i="26" s="1"/>
  <c r="BB13303" i="26" s="1"/>
  <c r="BB13304" i="26" s="1"/>
  <c r="BB13305" i="26" s="1"/>
  <c r="BB13306" i="26" s="1"/>
  <c r="BB13307" i="26" s="1"/>
  <c r="BB13308" i="26" s="1"/>
  <c r="BB13309" i="26" s="1"/>
  <c r="BB13310" i="26" s="1"/>
  <c r="BB13311" i="26" s="1"/>
  <c r="BB13312" i="26" s="1"/>
  <c r="BB13313" i="26" s="1"/>
  <c r="BB13314" i="26" s="1"/>
  <c r="BB13315" i="26" s="1"/>
  <c r="BB13316" i="26" s="1"/>
  <c r="BB13317" i="26" s="1"/>
  <c r="BB13318" i="26" s="1"/>
  <c r="BB13319" i="26" s="1"/>
  <c r="BB13320" i="26" s="1"/>
  <c r="BB13321" i="26" s="1"/>
  <c r="BB13322" i="26" s="1"/>
  <c r="BB13323" i="26" s="1"/>
  <c r="BB13324" i="26" s="1"/>
  <c r="BB13325" i="26" s="1"/>
  <c r="BB13326" i="26" s="1"/>
  <c r="BB13327" i="26" s="1"/>
  <c r="BB13328" i="26" s="1"/>
  <c r="BB13329" i="26" s="1"/>
  <c r="BB13330" i="26" s="1"/>
  <c r="BB13331" i="26" s="1"/>
  <c r="BB13332" i="26" s="1"/>
  <c r="BB13333" i="26" s="1"/>
  <c r="BB13334" i="26" s="1"/>
  <c r="BB13335" i="26" s="1"/>
  <c r="BB13336" i="26" s="1"/>
  <c r="BB13337" i="26" s="1"/>
  <c r="BB13338" i="26" s="1"/>
  <c r="BB13339" i="26" s="1"/>
  <c r="BB13340" i="26" s="1"/>
  <c r="BB13341" i="26" s="1"/>
  <c r="BB13342" i="26" s="1"/>
  <c r="BB13343" i="26" s="1"/>
  <c r="BB13344" i="26" s="1"/>
  <c r="BB13345" i="26" s="1"/>
  <c r="BB13346" i="26" s="1"/>
  <c r="BB13347" i="26" s="1"/>
  <c r="BB13348" i="26" s="1"/>
  <c r="BB13349" i="26" s="1"/>
  <c r="BB13350" i="26" s="1"/>
  <c r="BB13351" i="26" s="1"/>
  <c r="BB13352" i="26" s="1"/>
  <c r="BB13353" i="26" s="1"/>
  <c r="BB13354" i="26" s="1"/>
  <c r="BB13355" i="26" s="1"/>
  <c r="BB13356" i="26" s="1"/>
  <c r="BB13357" i="26" s="1"/>
  <c r="BB13358" i="26" s="1"/>
  <c r="BB13359" i="26" s="1"/>
  <c r="BB13360" i="26" s="1"/>
  <c r="BB13361" i="26" s="1"/>
  <c r="BB13362" i="26" s="1"/>
  <c r="BB13363" i="26" s="1"/>
  <c r="BB13364" i="26" s="1"/>
  <c r="BB13365" i="26" s="1"/>
  <c r="BB13366" i="26" s="1"/>
  <c r="BB13367" i="26" s="1"/>
  <c r="BB13368" i="26" s="1"/>
  <c r="BB13369" i="26" s="1"/>
  <c r="BB13370" i="26" s="1"/>
  <c r="BB13371" i="26" s="1"/>
  <c r="BB13372" i="26" s="1"/>
  <c r="BB13373" i="26" s="1"/>
  <c r="BB13374" i="26" s="1"/>
  <c r="BB13375" i="26" s="1"/>
  <c r="BB13376" i="26" s="1"/>
  <c r="BB13377" i="26" s="1"/>
  <c r="BB13378" i="26" s="1"/>
  <c r="BB13379" i="26" s="1"/>
  <c r="BB13380" i="26" s="1"/>
  <c r="BB13381" i="26" s="1"/>
  <c r="BB13382" i="26" s="1"/>
  <c r="BB13383" i="26" s="1"/>
  <c r="BB13384" i="26" s="1"/>
  <c r="BB13385" i="26" s="1"/>
  <c r="BB13386" i="26" s="1"/>
  <c r="BB13387" i="26" s="1"/>
  <c r="BB13388" i="26" s="1"/>
  <c r="BB13389" i="26" s="1"/>
  <c r="BB13390" i="26" s="1"/>
  <c r="BB13391" i="26" s="1"/>
  <c r="BB13392" i="26" s="1"/>
  <c r="BB13393" i="26" s="1"/>
  <c r="BB13394" i="26" s="1"/>
  <c r="BB13395" i="26" s="1"/>
  <c r="BB13396" i="26" s="1"/>
  <c r="BB13397" i="26" s="1"/>
  <c r="BB13398" i="26" s="1"/>
  <c r="BB13399" i="26" s="1"/>
  <c r="BB13400" i="26" s="1"/>
  <c r="BB13401" i="26" s="1"/>
  <c r="BB13402" i="26" s="1"/>
  <c r="BB13403" i="26" s="1"/>
  <c r="BB13404" i="26" s="1"/>
  <c r="BB13405" i="26" s="1"/>
  <c r="BB13406" i="26" s="1"/>
  <c r="BB13407" i="26" s="1"/>
  <c r="BB13408" i="26" s="1"/>
  <c r="BB13409" i="26" s="1"/>
  <c r="BB13410" i="26" s="1"/>
  <c r="BB13411" i="26" s="1"/>
  <c r="BB13412" i="26" s="1"/>
  <c r="BB13413" i="26" s="1"/>
  <c r="BB13414" i="26" s="1"/>
  <c r="BB13415" i="26" s="1"/>
  <c r="BB13416" i="26" s="1"/>
  <c r="BB13417" i="26" s="1"/>
  <c r="BB13418" i="26" s="1"/>
  <c r="BB13419" i="26" s="1"/>
  <c r="BB13420" i="26" s="1"/>
  <c r="BB13421" i="26" s="1"/>
  <c r="BB13422" i="26" s="1"/>
  <c r="BB13423" i="26" s="1"/>
  <c r="BB13424" i="26" s="1"/>
  <c r="BB13425" i="26" s="1"/>
  <c r="BB13426" i="26" s="1"/>
  <c r="BB13427" i="26" s="1"/>
  <c r="BB13428" i="26" s="1"/>
  <c r="BB13429" i="26" s="1"/>
  <c r="BB13430" i="26" s="1"/>
  <c r="BB13431" i="26" s="1"/>
  <c r="BB13432" i="26" s="1"/>
  <c r="BB13433" i="26" s="1"/>
  <c r="BB13434" i="26" s="1"/>
  <c r="BB13435" i="26" s="1"/>
  <c r="BB13436" i="26" s="1"/>
  <c r="BB13437" i="26" s="1"/>
  <c r="BB13438" i="26" s="1"/>
  <c r="BB13439" i="26" s="1"/>
  <c r="BB13440" i="26" s="1"/>
  <c r="BB13441" i="26" s="1"/>
  <c r="BB13442" i="26" s="1"/>
  <c r="BB13443" i="26" s="1"/>
  <c r="BB13444" i="26" s="1"/>
  <c r="BB13445" i="26" s="1"/>
  <c r="BB13446" i="26" s="1"/>
  <c r="BB13447" i="26" s="1"/>
  <c r="BB13448" i="26" s="1"/>
  <c r="BB13449" i="26" s="1"/>
  <c r="BB13450" i="26" s="1"/>
  <c r="BB13451" i="26" s="1"/>
  <c r="BB13452" i="26" s="1"/>
  <c r="BB13453" i="26" s="1"/>
  <c r="BB13454" i="26" s="1"/>
  <c r="BB13455" i="26" s="1"/>
  <c r="BB13456" i="26" s="1"/>
  <c r="BB13457" i="26" s="1"/>
  <c r="BB13458" i="26" s="1"/>
  <c r="BB13459" i="26" s="1"/>
  <c r="BB13460" i="26" s="1"/>
  <c r="BB13461" i="26" s="1"/>
  <c r="BB13462" i="26" s="1"/>
  <c r="BB13463" i="26" s="1"/>
  <c r="BB13464" i="26" s="1"/>
  <c r="BB13465" i="26" s="1"/>
  <c r="BB13466" i="26" s="1"/>
  <c r="BB13467" i="26" s="1"/>
  <c r="BB13468" i="26" s="1"/>
  <c r="BB13469" i="26" s="1"/>
  <c r="BB13470" i="26" s="1"/>
  <c r="BB13471" i="26" s="1"/>
  <c r="BB13472" i="26" s="1"/>
  <c r="BB13473" i="26" s="1"/>
  <c r="BB13474" i="26" s="1"/>
  <c r="BB13475" i="26" s="1"/>
  <c r="BB13476" i="26" s="1"/>
  <c r="BB13477" i="26" s="1"/>
  <c r="BB13478" i="26" s="1"/>
  <c r="BB13479" i="26" s="1"/>
  <c r="BB13480" i="26" s="1"/>
  <c r="BB13481" i="26" s="1"/>
  <c r="BB13482" i="26" s="1"/>
  <c r="BB13483" i="26" s="1"/>
  <c r="BB13484" i="26" s="1"/>
  <c r="BB13485" i="26" s="1"/>
  <c r="BB13486" i="26" s="1"/>
  <c r="BB13487" i="26" s="1"/>
  <c r="BB13488" i="26" s="1"/>
  <c r="BB13489" i="26" s="1"/>
  <c r="BB13490" i="26" s="1"/>
  <c r="BB13491" i="26" s="1"/>
  <c r="BB13492" i="26" s="1"/>
  <c r="BB13493" i="26" s="1"/>
  <c r="BB13494" i="26" s="1"/>
  <c r="BB13495" i="26" s="1"/>
  <c r="BB13496" i="26" s="1"/>
  <c r="BB13497" i="26" s="1"/>
  <c r="BB13498" i="26" s="1"/>
  <c r="BB13499" i="26" s="1"/>
  <c r="BB13500" i="26" s="1"/>
  <c r="BB13501" i="26" s="1"/>
  <c r="BB13502" i="26" s="1"/>
  <c r="BB13503" i="26" s="1"/>
  <c r="BB13504" i="26" s="1"/>
  <c r="BB13505" i="26" s="1"/>
  <c r="BB13506" i="26" s="1"/>
  <c r="BB13507" i="26" s="1"/>
  <c r="BB13508" i="26" s="1"/>
  <c r="BB13509" i="26" s="1"/>
  <c r="BB13510" i="26" s="1"/>
  <c r="BB13511" i="26" s="1"/>
  <c r="BB13512" i="26" s="1"/>
  <c r="BB13513" i="26" s="1"/>
  <c r="BB13514" i="26" s="1"/>
  <c r="BB13515" i="26" s="1"/>
  <c r="BB13516" i="26" s="1"/>
  <c r="BB13517" i="26" s="1"/>
  <c r="BB13518" i="26" s="1"/>
  <c r="BB13519" i="26" s="1"/>
  <c r="BB13520" i="26" s="1"/>
  <c r="BB13521" i="26" s="1"/>
  <c r="BB13522" i="26" s="1"/>
  <c r="BB13523" i="26" s="1"/>
  <c r="BB13524" i="26" s="1"/>
  <c r="BB13525" i="26" s="1"/>
  <c r="BB13526" i="26" s="1"/>
  <c r="BB13527" i="26" s="1"/>
  <c r="BB13528" i="26" s="1"/>
  <c r="BB13529" i="26" s="1"/>
  <c r="BB13530" i="26" s="1"/>
  <c r="BB13531" i="26" s="1"/>
  <c r="BB13532" i="26" s="1"/>
  <c r="BB13533" i="26" s="1"/>
  <c r="BB13534" i="26" s="1"/>
  <c r="BB13535" i="26" s="1"/>
  <c r="BB13536" i="26" s="1"/>
  <c r="BB13537" i="26" s="1"/>
  <c r="BB13538" i="26" s="1"/>
  <c r="BB13539" i="26" s="1"/>
  <c r="BB13540" i="26" s="1"/>
  <c r="BB13541" i="26" s="1"/>
  <c r="BB13542" i="26" s="1"/>
  <c r="BB13543" i="26" s="1"/>
  <c r="BB13544" i="26" s="1"/>
  <c r="BB13545" i="26" s="1"/>
  <c r="BB13546" i="26" s="1"/>
  <c r="BB13547" i="26" s="1"/>
  <c r="BB13548" i="26" s="1"/>
  <c r="BB13549" i="26" s="1"/>
  <c r="BB13550" i="26" s="1"/>
  <c r="BB13551" i="26" s="1"/>
  <c r="BB13552" i="26" s="1"/>
  <c r="BB13553" i="26" s="1"/>
  <c r="BB13554" i="26" s="1"/>
  <c r="BB13555" i="26" s="1"/>
  <c r="BB13556" i="26" s="1"/>
  <c r="BB13557" i="26" s="1"/>
  <c r="BB13558" i="26" s="1"/>
  <c r="BB13559" i="26" s="1"/>
  <c r="BB13560" i="26" s="1"/>
  <c r="BB13561" i="26" s="1"/>
  <c r="BB13562" i="26" s="1"/>
  <c r="BB13563" i="26" s="1"/>
  <c r="BB13564" i="26" s="1"/>
  <c r="BB13565" i="26" s="1"/>
  <c r="BB13566" i="26" s="1"/>
  <c r="BB13567" i="26" s="1"/>
  <c r="BB13568" i="26" s="1"/>
  <c r="BB13569" i="26" s="1"/>
  <c r="BB13570" i="26" s="1"/>
  <c r="BB13571" i="26" s="1"/>
  <c r="BB13572" i="26" s="1"/>
  <c r="BB13573" i="26" s="1"/>
  <c r="BB13574" i="26" s="1"/>
  <c r="BB13575" i="26" s="1"/>
  <c r="BB13576" i="26" s="1"/>
  <c r="BB13577" i="26" s="1"/>
  <c r="BB13578" i="26" s="1"/>
  <c r="BB13579" i="26" s="1"/>
  <c r="BB13580" i="26" s="1"/>
  <c r="BB13581" i="26" s="1"/>
  <c r="BB13582" i="26" s="1"/>
  <c r="BB13583" i="26" s="1"/>
  <c r="BB13584" i="26" s="1"/>
  <c r="BB13585" i="26" s="1"/>
  <c r="BB13586" i="26" s="1"/>
  <c r="BB13587" i="26" s="1"/>
  <c r="BB13588" i="26" s="1"/>
  <c r="BB13589" i="26" s="1"/>
  <c r="BB13590" i="26" s="1"/>
  <c r="BB13591" i="26" s="1"/>
  <c r="BB13592" i="26" s="1"/>
  <c r="BB13593" i="26" s="1"/>
  <c r="BB13594" i="26" s="1"/>
  <c r="BB13595" i="26" s="1"/>
  <c r="BB13596" i="26" s="1"/>
  <c r="BB13597" i="26" s="1"/>
  <c r="BB13598" i="26" s="1"/>
  <c r="BB13599" i="26" s="1"/>
  <c r="BB13600" i="26" s="1"/>
  <c r="BB13601" i="26" s="1"/>
  <c r="BB13602" i="26" s="1"/>
  <c r="BB13603" i="26" s="1"/>
  <c r="BB13604" i="26" s="1"/>
  <c r="BB13605" i="26" s="1"/>
  <c r="BB13606" i="26" s="1"/>
  <c r="BB13607" i="26" s="1"/>
  <c r="BB13608" i="26" s="1"/>
  <c r="BB13609" i="26" s="1"/>
  <c r="BB13610" i="26" s="1"/>
  <c r="BB13611" i="26" s="1"/>
  <c r="BB13612" i="26" s="1"/>
  <c r="BB13613" i="26" s="1"/>
  <c r="BB13614" i="26" s="1"/>
  <c r="BB13615" i="26" s="1"/>
  <c r="BB13616" i="26" s="1"/>
  <c r="BB13617" i="26" s="1"/>
  <c r="BB13618" i="26" s="1"/>
  <c r="BB13619" i="26" s="1"/>
  <c r="BB13620" i="26" s="1"/>
  <c r="BB13621" i="26" s="1"/>
  <c r="BB13622" i="26" s="1"/>
  <c r="BB13623" i="26" s="1"/>
  <c r="BB13624" i="26" s="1"/>
  <c r="BB13625" i="26" s="1"/>
  <c r="BB13626" i="26" s="1"/>
  <c r="BB13627" i="26" s="1"/>
  <c r="BB13628" i="26" s="1"/>
  <c r="BB13629" i="26" s="1"/>
  <c r="BB13630" i="26" s="1"/>
  <c r="BB13631" i="26" s="1"/>
  <c r="BB13632" i="26" s="1"/>
  <c r="BB13633" i="26" s="1"/>
  <c r="BB13634" i="26" s="1"/>
  <c r="BB13635" i="26" s="1"/>
  <c r="BB13636" i="26" s="1"/>
  <c r="BB13637" i="26" s="1"/>
  <c r="BB13638" i="26" s="1"/>
  <c r="BB13639" i="26" s="1"/>
  <c r="BB13640" i="26" s="1"/>
  <c r="BB13641" i="26" s="1"/>
  <c r="BB13642" i="26" s="1"/>
  <c r="BB13643" i="26" s="1"/>
  <c r="BB13644" i="26" s="1"/>
  <c r="BB13645" i="26" s="1"/>
  <c r="BB13646" i="26" s="1"/>
  <c r="BB13647" i="26" s="1"/>
  <c r="BB13648" i="26" s="1"/>
  <c r="BB13649" i="26" s="1"/>
  <c r="BB13650" i="26" s="1"/>
  <c r="BB13651" i="26" s="1"/>
  <c r="BB13652" i="26" s="1"/>
  <c r="BB13653" i="26" s="1"/>
  <c r="BB13654" i="26" s="1"/>
  <c r="BB13655" i="26" s="1"/>
  <c r="BB13656" i="26" s="1"/>
  <c r="BB13657" i="26" s="1"/>
  <c r="BB13658" i="26" s="1"/>
  <c r="BB13659" i="26" s="1"/>
  <c r="BB13660" i="26" s="1"/>
  <c r="BB13661" i="26" s="1"/>
  <c r="BB13662" i="26" s="1"/>
  <c r="BB13663" i="26" s="1"/>
  <c r="BB13664" i="26" s="1"/>
  <c r="BB13665" i="26" s="1"/>
  <c r="BB13666" i="26" s="1"/>
  <c r="BB13667" i="26" s="1"/>
  <c r="BB13668" i="26" s="1"/>
  <c r="BB13669" i="26" s="1"/>
  <c r="BB13670" i="26" s="1"/>
  <c r="BB13671" i="26" s="1"/>
  <c r="BB13672" i="26" s="1"/>
  <c r="BB13673" i="26" s="1"/>
  <c r="BB13674" i="26" s="1"/>
  <c r="BB13675" i="26" s="1"/>
  <c r="BB13676" i="26" s="1"/>
  <c r="BB13677" i="26" s="1"/>
  <c r="BB13678" i="26" s="1"/>
  <c r="BB13679" i="26" s="1"/>
  <c r="BB13680" i="26" s="1"/>
  <c r="BB13681" i="26" s="1"/>
  <c r="BB13682" i="26" s="1"/>
  <c r="BB13683" i="26" s="1"/>
  <c r="BB13684" i="26" s="1"/>
  <c r="BB13685" i="26" s="1"/>
  <c r="BB13686" i="26" s="1"/>
  <c r="BB13687" i="26" s="1"/>
  <c r="BB13688" i="26" s="1"/>
  <c r="BB13689" i="26" s="1"/>
  <c r="BB13690" i="26" s="1"/>
  <c r="BB13691" i="26" s="1"/>
  <c r="BB13692" i="26" s="1"/>
  <c r="BB13693" i="26" s="1"/>
  <c r="BB13694" i="26" s="1"/>
  <c r="BB13695" i="26" s="1"/>
  <c r="BB13696" i="26" s="1"/>
  <c r="BB13697" i="26" s="1"/>
  <c r="BB13698" i="26" s="1"/>
  <c r="BB13699" i="26" s="1"/>
  <c r="BB13700" i="26" s="1"/>
  <c r="BB13701" i="26" s="1"/>
  <c r="BB13702" i="26" s="1"/>
  <c r="BB13703" i="26" s="1"/>
  <c r="BB13704" i="26" s="1"/>
  <c r="BB13705" i="26" s="1"/>
  <c r="BB13706" i="26" s="1"/>
  <c r="BB13707" i="26" s="1"/>
  <c r="BB13708" i="26" s="1"/>
  <c r="BB13709" i="26" s="1"/>
  <c r="BB13710" i="26" s="1"/>
  <c r="BB13711" i="26" s="1"/>
  <c r="BB13712" i="26" s="1"/>
  <c r="BB13713" i="26" s="1"/>
  <c r="BB13714" i="26" s="1"/>
  <c r="BB13715" i="26" s="1"/>
  <c r="BB13716" i="26" s="1"/>
  <c r="BB13717" i="26" s="1"/>
  <c r="BB13718" i="26" s="1"/>
  <c r="BB13719" i="26" s="1"/>
  <c r="BB13720" i="26" s="1"/>
  <c r="BB13721" i="26" s="1"/>
  <c r="BB13722" i="26" s="1"/>
  <c r="BB13723" i="26" s="1"/>
  <c r="BB13724" i="26" s="1"/>
  <c r="BB13725" i="26" s="1"/>
  <c r="BB13726" i="26" s="1"/>
  <c r="BB13727" i="26" s="1"/>
  <c r="BB13728" i="26" s="1"/>
  <c r="BB13729" i="26" s="1"/>
  <c r="BB13730" i="26" s="1"/>
  <c r="BB13731" i="26" s="1"/>
  <c r="BB13732" i="26" s="1"/>
  <c r="BB13733" i="26" s="1"/>
  <c r="BB13734" i="26" s="1"/>
  <c r="BB13735" i="26" s="1"/>
  <c r="BB13736" i="26" s="1"/>
  <c r="BB13737" i="26" s="1"/>
  <c r="BB13738" i="26" s="1"/>
  <c r="BB13739" i="26" s="1"/>
  <c r="BB13740" i="26" s="1"/>
  <c r="BB13741" i="26" s="1"/>
  <c r="BB13742" i="26" s="1"/>
  <c r="BB13743" i="26" s="1"/>
  <c r="BB13744" i="26" s="1"/>
  <c r="BB13745" i="26" s="1"/>
  <c r="BB13746" i="26" s="1"/>
  <c r="BB13747" i="26" s="1"/>
  <c r="BB13748" i="26" s="1"/>
  <c r="BB13749" i="26" s="1"/>
  <c r="BB13750" i="26" s="1"/>
  <c r="BB13751" i="26" s="1"/>
  <c r="BB13752" i="26" s="1"/>
  <c r="BB13753" i="26" s="1"/>
  <c r="BB13754" i="26" s="1"/>
  <c r="BB13755" i="26" s="1"/>
  <c r="BB13756" i="26" s="1"/>
  <c r="BB13757" i="26" s="1"/>
  <c r="BB13758" i="26" s="1"/>
  <c r="BB13759" i="26" s="1"/>
  <c r="BB13760" i="26" s="1"/>
  <c r="BB13761" i="26" s="1"/>
  <c r="BB13762" i="26" s="1"/>
  <c r="BB13763" i="26" s="1"/>
  <c r="BB13764" i="26" s="1"/>
  <c r="BB13765" i="26" s="1"/>
  <c r="BB13766" i="26" s="1"/>
  <c r="BB13767" i="26" s="1"/>
  <c r="BB13768" i="26" s="1"/>
  <c r="BB13769" i="26" s="1"/>
  <c r="BB13770" i="26" s="1"/>
  <c r="BB13771" i="26" s="1"/>
  <c r="BB13772" i="26" s="1"/>
  <c r="BB13773" i="26" s="1"/>
  <c r="BB13774" i="26" s="1"/>
  <c r="BB13775" i="26" s="1"/>
  <c r="BB13776" i="26" s="1"/>
  <c r="BB13777" i="26" s="1"/>
  <c r="BB13778" i="26" s="1"/>
  <c r="BB13779" i="26" s="1"/>
  <c r="BB13780" i="26" s="1"/>
  <c r="BB13781" i="26" s="1"/>
  <c r="BB13782" i="26" s="1"/>
  <c r="BB13783" i="26" s="1"/>
  <c r="BB13784" i="26" s="1"/>
  <c r="BB13785" i="26" s="1"/>
  <c r="BB13786" i="26" s="1"/>
  <c r="BB13787" i="26" s="1"/>
  <c r="BB13788" i="26" s="1"/>
  <c r="BB13789" i="26" s="1"/>
  <c r="BB13790" i="26" s="1"/>
  <c r="BB13791" i="26" s="1"/>
  <c r="BB13792" i="26" s="1"/>
  <c r="BB13793" i="26" s="1"/>
  <c r="BB13794" i="26" s="1"/>
  <c r="BB13795" i="26" s="1"/>
  <c r="BB13796" i="26" s="1"/>
  <c r="BB13797" i="26" s="1"/>
  <c r="BB13798" i="26" s="1"/>
  <c r="BB13799" i="26" s="1"/>
  <c r="BB13800" i="26" s="1"/>
  <c r="BB13801" i="26" s="1"/>
  <c r="BB13802" i="26" s="1"/>
  <c r="BB13803" i="26" s="1"/>
  <c r="BB13804" i="26" s="1"/>
  <c r="BB13805" i="26" s="1"/>
  <c r="BB13806" i="26" s="1"/>
  <c r="BB13807" i="26" s="1"/>
  <c r="BB13808" i="26" s="1"/>
  <c r="BB13809" i="26" s="1"/>
  <c r="BB13810" i="26" s="1"/>
  <c r="BB13811" i="26" s="1"/>
  <c r="BB13812" i="26" s="1"/>
  <c r="BB13813" i="26" s="1"/>
  <c r="BB13814" i="26" s="1"/>
  <c r="BB13815" i="26" s="1"/>
  <c r="BB13816" i="26" s="1"/>
  <c r="BB13817" i="26" s="1"/>
  <c r="BB13818" i="26" s="1"/>
  <c r="BB13819" i="26" s="1"/>
  <c r="BB13820" i="26" s="1"/>
  <c r="BB13821" i="26" s="1"/>
  <c r="BB13822" i="26" s="1"/>
  <c r="BB13823" i="26" s="1"/>
  <c r="BB13824" i="26" s="1"/>
  <c r="BB13825" i="26" s="1"/>
  <c r="BB13826" i="26" s="1"/>
  <c r="BB13827" i="26" s="1"/>
  <c r="BB13828" i="26" s="1"/>
  <c r="BB13829" i="26" s="1"/>
  <c r="BB13830" i="26" s="1"/>
  <c r="BB13831" i="26" s="1"/>
  <c r="BB13832" i="26" s="1"/>
  <c r="BB13833" i="26" s="1"/>
  <c r="BB13834" i="26" s="1"/>
  <c r="BB13835" i="26" s="1"/>
  <c r="BB13836" i="26" s="1"/>
  <c r="BB13837" i="26" s="1"/>
  <c r="BB13838" i="26" s="1"/>
  <c r="BB13839" i="26" s="1"/>
  <c r="BB13840" i="26" s="1"/>
  <c r="BB13841" i="26" s="1"/>
  <c r="BB13842" i="26" s="1"/>
  <c r="BB13843" i="26" s="1"/>
  <c r="BB13844" i="26" s="1"/>
  <c r="BB13845" i="26" s="1"/>
  <c r="BB13846" i="26" s="1"/>
  <c r="BB13847" i="26" s="1"/>
  <c r="BB13848" i="26" s="1"/>
  <c r="BB13849" i="26" s="1"/>
  <c r="BB13850" i="26" s="1"/>
  <c r="BB13851" i="26" s="1"/>
  <c r="BB13852" i="26" s="1"/>
  <c r="BB13853" i="26" s="1"/>
  <c r="BB13854" i="26" s="1"/>
  <c r="BB13855" i="26" s="1"/>
  <c r="BB13856" i="26" s="1"/>
  <c r="BB13857" i="26" s="1"/>
  <c r="BB13858" i="26" s="1"/>
  <c r="BB13859" i="26" s="1"/>
  <c r="BB13860" i="26" s="1"/>
  <c r="BB13861" i="26" s="1"/>
  <c r="BB13862" i="26" s="1"/>
  <c r="BB13863" i="26" s="1"/>
  <c r="BB13864" i="26" s="1"/>
  <c r="BB13865" i="26" s="1"/>
  <c r="BB13866" i="26" s="1"/>
  <c r="BB13867" i="26" s="1"/>
  <c r="BB13868" i="26" s="1"/>
  <c r="BB13869" i="26" s="1"/>
  <c r="BB13870" i="26" s="1"/>
  <c r="BB13871" i="26" s="1"/>
  <c r="BB13872" i="26" s="1"/>
  <c r="BB13873" i="26" s="1"/>
  <c r="BB13874" i="26" s="1"/>
  <c r="BB13875" i="26" s="1"/>
  <c r="BB13876" i="26" s="1"/>
  <c r="BB13877" i="26" s="1"/>
  <c r="BB13878" i="26" s="1"/>
  <c r="BB13879" i="26" s="1"/>
  <c r="BB13880" i="26" s="1"/>
  <c r="BB13881" i="26" s="1"/>
  <c r="BB13882" i="26" s="1"/>
  <c r="BB13883" i="26" s="1"/>
  <c r="BB13884" i="26" s="1"/>
  <c r="BB13885" i="26" s="1"/>
  <c r="BB13886" i="26" s="1"/>
  <c r="BB13887" i="26" s="1"/>
  <c r="BB13888" i="26" s="1"/>
  <c r="BB13889" i="26" s="1"/>
  <c r="BB13890" i="26" s="1"/>
  <c r="BB13891" i="26" s="1"/>
  <c r="BB13892" i="26" s="1"/>
  <c r="BB13893" i="26" s="1"/>
  <c r="BB13894" i="26" s="1"/>
  <c r="BB13895" i="26" s="1"/>
  <c r="BB13896" i="26" s="1"/>
  <c r="BB13897" i="26" s="1"/>
  <c r="BB13898" i="26" s="1"/>
  <c r="BB13899" i="26" s="1"/>
  <c r="BB13900" i="26" s="1"/>
  <c r="BB13901" i="26" s="1"/>
  <c r="BB13902" i="26" s="1"/>
  <c r="BB13903" i="26" s="1"/>
  <c r="BB13904" i="26" s="1"/>
  <c r="BB13905" i="26" s="1"/>
  <c r="BB13906" i="26" s="1"/>
  <c r="BB13907" i="26" s="1"/>
  <c r="BB13908" i="26" s="1"/>
  <c r="BB13909" i="26" s="1"/>
  <c r="BB13910" i="26" s="1"/>
  <c r="BB13911" i="26" s="1"/>
  <c r="BB13912" i="26" s="1"/>
  <c r="BB13913" i="26" s="1"/>
  <c r="BB13914" i="26" s="1"/>
  <c r="BB13915" i="26" s="1"/>
  <c r="BB13916" i="26" s="1"/>
  <c r="BB13917" i="26" s="1"/>
  <c r="BB13918" i="26" s="1"/>
  <c r="BB13919" i="26" s="1"/>
  <c r="BB13920" i="26" s="1"/>
  <c r="BB13921" i="26" s="1"/>
  <c r="BB13922" i="26" s="1"/>
  <c r="BB13923" i="26" s="1"/>
  <c r="BB13924" i="26" s="1"/>
  <c r="BB13925" i="26" s="1"/>
  <c r="BB13926" i="26" s="1"/>
  <c r="BB13927" i="26" s="1"/>
  <c r="BB13928" i="26" s="1"/>
  <c r="BB13929" i="26" s="1"/>
  <c r="BB13930" i="26" s="1"/>
  <c r="BB13931" i="26" s="1"/>
  <c r="BB13932" i="26" s="1"/>
  <c r="BB13933" i="26" s="1"/>
  <c r="BB13934" i="26" s="1"/>
  <c r="BB13935" i="26" s="1"/>
  <c r="BB13936" i="26" s="1"/>
  <c r="BB13937" i="26" s="1"/>
  <c r="BB13938" i="26" s="1"/>
  <c r="BB13939" i="26" s="1"/>
  <c r="BB13940" i="26" s="1"/>
  <c r="BB13941" i="26" s="1"/>
  <c r="BB13942" i="26" s="1"/>
  <c r="BB13943" i="26" s="1"/>
  <c r="BB13944" i="26" s="1"/>
  <c r="BB13945" i="26" s="1"/>
  <c r="BB13946" i="26" s="1"/>
  <c r="BB13947" i="26" s="1"/>
  <c r="BB13948" i="26" s="1"/>
  <c r="BB13949" i="26" s="1"/>
  <c r="BB13950" i="26" s="1"/>
  <c r="BB13951" i="26" s="1"/>
  <c r="BB13952" i="26" s="1"/>
  <c r="BB13953" i="26" s="1"/>
  <c r="BB13954" i="26" s="1"/>
  <c r="BB13955" i="26" s="1"/>
  <c r="BB13956" i="26" s="1"/>
  <c r="BB13957" i="26" s="1"/>
  <c r="BB13958" i="26" s="1"/>
  <c r="BB13959" i="26" s="1"/>
  <c r="BB13960" i="26" s="1"/>
  <c r="BB13961" i="26" s="1"/>
  <c r="BB13962" i="26" s="1"/>
  <c r="BB13963" i="26" s="1"/>
  <c r="BB13964" i="26" s="1"/>
  <c r="BB13965" i="26" s="1"/>
  <c r="BB13966" i="26" s="1"/>
  <c r="BB13967" i="26" s="1"/>
  <c r="BB13968" i="26" s="1"/>
  <c r="BB13969" i="26" s="1"/>
  <c r="BB13970" i="26" s="1"/>
  <c r="BB13971" i="26" s="1"/>
  <c r="BB13972" i="26" s="1"/>
  <c r="BB13973" i="26" s="1"/>
  <c r="BB13974" i="26" s="1"/>
  <c r="BB13975" i="26" s="1"/>
  <c r="BB13976" i="26" s="1"/>
  <c r="BB13977" i="26" s="1"/>
  <c r="BB13978" i="26" s="1"/>
  <c r="BB13979" i="26" s="1"/>
  <c r="BB13980" i="26" s="1"/>
  <c r="BB13981" i="26" s="1"/>
  <c r="BB13982" i="26" s="1"/>
  <c r="BB13983" i="26" s="1"/>
  <c r="BB13984" i="26" s="1"/>
  <c r="BB13985" i="26" s="1"/>
  <c r="BB13986" i="26" s="1"/>
  <c r="BB13987" i="26" s="1"/>
  <c r="BB13988" i="26" s="1"/>
  <c r="BB13989" i="26" s="1"/>
  <c r="BB13990" i="26" s="1"/>
  <c r="BB13991" i="26" s="1"/>
  <c r="BB13992" i="26" s="1"/>
  <c r="BB13993" i="26" s="1"/>
  <c r="BB13994" i="26" s="1"/>
  <c r="BB13995" i="26" s="1"/>
  <c r="BB13996" i="26" s="1"/>
  <c r="BB13997" i="26" s="1"/>
  <c r="BB13998" i="26" s="1"/>
  <c r="BB13999" i="26" s="1"/>
  <c r="BB14000" i="26" s="1"/>
  <c r="BB14001" i="26" s="1"/>
  <c r="BB14002" i="26" s="1"/>
  <c r="BB14003" i="26" s="1"/>
  <c r="BB14004" i="26" s="1"/>
  <c r="BB14005" i="26" s="1"/>
  <c r="BB14006" i="26" s="1"/>
  <c r="BB14007" i="26" s="1"/>
  <c r="BB14008" i="26" s="1"/>
  <c r="BB14009" i="26" s="1"/>
  <c r="BB14010" i="26" s="1"/>
  <c r="BB14011" i="26" s="1"/>
  <c r="BB14012" i="26" s="1"/>
  <c r="BB14013" i="26" s="1"/>
  <c r="BB14014" i="26" s="1"/>
  <c r="BB14015" i="26" s="1"/>
  <c r="BB14016" i="26" s="1"/>
  <c r="BB14017" i="26" s="1"/>
  <c r="BB14018" i="26" s="1"/>
  <c r="BB14019" i="26" s="1"/>
  <c r="BB14020" i="26" s="1"/>
  <c r="BB14021" i="26" s="1"/>
  <c r="BB14022" i="26" s="1"/>
  <c r="BB14023" i="26" s="1"/>
  <c r="BB14024" i="26" s="1"/>
  <c r="BB14025" i="26" s="1"/>
  <c r="BB14026" i="26" s="1"/>
  <c r="BB14027" i="26" s="1"/>
  <c r="BB14028" i="26" s="1"/>
  <c r="BB14029" i="26" s="1"/>
  <c r="BB14030" i="26" s="1"/>
  <c r="BB14031" i="26" s="1"/>
  <c r="BB14032" i="26" s="1"/>
  <c r="BB14033" i="26" s="1"/>
  <c r="BB14034" i="26" s="1"/>
  <c r="BB14035" i="26" s="1"/>
  <c r="BB14036" i="26" s="1"/>
  <c r="BB14037" i="26" s="1"/>
  <c r="BB14038" i="26" s="1"/>
  <c r="BB14039" i="26" s="1"/>
  <c r="BB14040" i="26" s="1"/>
  <c r="BB14041" i="26" s="1"/>
  <c r="BB14042" i="26" s="1"/>
  <c r="BB14043" i="26" s="1"/>
  <c r="BB14044" i="26" s="1"/>
  <c r="BB14045" i="26" s="1"/>
  <c r="BB14046" i="26" s="1"/>
  <c r="BB14047" i="26" s="1"/>
  <c r="BB14048" i="26" s="1"/>
  <c r="BB14049" i="26" s="1"/>
  <c r="BB14050" i="26" s="1"/>
  <c r="BB14051" i="26" s="1"/>
  <c r="BB14052" i="26" s="1"/>
  <c r="BB14053" i="26" s="1"/>
  <c r="BB14054" i="26" s="1"/>
  <c r="BB14055" i="26" s="1"/>
  <c r="BB14056" i="26" s="1"/>
  <c r="BB14057" i="26" s="1"/>
  <c r="BB14058" i="26" s="1"/>
  <c r="BB14059" i="26" s="1"/>
  <c r="BB14060" i="26" s="1"/>
  <c r="BB14061" i="26" s="1"/>
  <c r="BB14062" i="26" s="1"/>
  <c r="BB14063" i="26" s="1"/>
  <c r="BB14064" i="26" s="1"/>
  <c r="BB14065" i="26" s="1"/>
  <c r="BB14066" i="26" s="1"/>
  <c r="BB14067" i="26" s="1"/>
  <c r="BB14068" i="26" s="1"/>
  <c r="BB14069" i="26" s="1"/>
  <c r="BB14070" i="26" s="1"/>
  <c r="BB14071" i="26" s="1"/>
  <c r="BB14072" i="26" s="1"/>
  <c r="BB14073" i="26" s="1"/>
  <c r="BB14074" i="26" s="1"/>
  <c r="BB14075" i="26" s="1"/>
  <c r="BB14076" i="26" s="1"/>
  <c r="BB14077" i="26" s="1"/>
  <c r="BB14078" i="26" s="1"/>
  <c r="BB14079" i="26" s="1"/>
  <c r="BB14080" i="26" s="1"/>
  <c r="BB14081" i="26" s="1"/>
  <c r="BB14082" i="26" s="1"/>
  <c r="BB14083" i="26" s="1"/>
  <c r="BB14084" i="26" s="1"/>
  <c r="BB14085" i="26" s="1"/>
  <c r="BB14086" i="26" s="1"/>
  <c r="BB14087" i="26" s="1"/>
  <c r="BB14088" i="26" s="1"/>
  <c r="BB14089" i="26" s="1"/>
  <c r="BB14090" i="26" s="1"/>
  <c r="BB14091" i="26" s="1"/>
  <c r="BB14092" i="26" s="1"/>
  <c r="BB14093" i="26" s="1"/>
  <c r="BB14094" i="26" s="1"/>
  <c r="BB14095" i="26" s="1"/>
  <c r="BB14096" i="26" s="1"/>
  <c r="BB14097" i="26" s="1"/>
  <c r="BB14098" i="26" s="1"/>
  <c r="BB14099" i="26" s="1"/>
  <c r="BB14100" i="26" s="1"/>
  <c r="BB14101" i="26" s="1"/>
  <c r="BB14102" i="26" s="1"/>
  <c r="BB14103" i="26" s="1"/>
  <c r="BB14104" i="26" s="1"/>
  <c r="BB14105" i="26" s="1"/>
  <c r="BB14106" i="26" s="1"/>
  <c r="BB14107" i="26" s="1"/>
  <c r="BB14108" i="26" s="1"/>
  <c r="BB14109" i="26" s="1"/>
  <c r="BB14110" i="26" s="1"/>
  <c r="BB14111" i="26" s="1"/>
  <c r="BB14112" i="26" s="1"/>
  <c r="BB14113" i="26" s="1"/>
  <c r="BB14114" i="26" s="1"/>
  <c r="BB14115" i="26" s="1"/>
  <c r="BB14116" i="26" s="1"/>
  <c r="BB14117" i="26" s="1"/>
  <c r="BB14118" i="26" s="1"/>
  <c r="BB14119" i="26" s="1"/>
  <c r="BB14120" i="26" s="1"/>
  <c r="BB14121" i="26" s="1"/>
  <c r="BB14122" i="26" s="1"/>
  <c r="BB14123" i="26" s="1"/>
  <c r="BB14124" i="26" s="1"/>
  <c r="BB14125" i="26" s="1"/>
  <c r="BB14126" i="26" s="1"/>
  <c r="BB14127" i="26" s="1"/>
  <c r="BB14128" i="26" s="1"/>
  <c r="BB14129" i="26" s="1"/>
  <c r="BB14130" i="26" s="1"/>
  <c r="BB14131" i="26" s="1"/>
  <c r="BB14132" i="26" s="1"/>
  <c r="BB14133" i="26" s="1"/>
  <c r="BB14134" i="26" s="1"/>
  <c r="BB14135" i="26" s="1"/>
  <c r="BB14136" i="26" s="1"/>
  <c r="BB14137" i="26" s="1"/>
  <c r="BB14138" i="26" s="1"/>
  <c r="BB14139" i="26" s="1"/>
  <c r="BB14140" i="26" s="1"/>
  <c r="BB14141" i="26" s="1"/>
  <c r="BB14142" i="26" s="1"/>
  <c r="BB14143" i="26" s="1"/>
  <c r="BB14144" i="26" s="1"/>
  <c r="BB14145" i="26" s="1"/>
  <c r="BB14146" i="26" s="1"/>
  <c r="BB14147" i="26" s="1"/>
  <c r="BB14148" i="26" s="1"/>
  <c r="BB14149" i="26" s="1"/>
  <c r="BB14150" i="26" s="1"/>
  <c r="BB14151" i="26" s="1"/>
  <c r="BB14152" i="26" s="1"/>
  <c r="BB14153" i="26" s="1"/>
  <c r="BB14154" i="26" s="1"/>
  <c r="BB14155" i="26" s="1"/>
  <c r="BB14156" i="26" s="1"/>
  <c r="BB14157" i="26" s="1"/>
  <c r="BB14158" i="26" s="1"/>
  <c r="BB14159" i="26" s="1"/>
  <c r="BB14160" i="26" s="1"/>
  <c r="BB14161" i="26" s="1"/>
  <c r="BB14162" i="26" s="1"/>
  <c r="BB14163" i="26" s="1"/>
  <c r="BB14164" i="26" s="1"/>
  <c r="BB14165" i="26" s="1"/>
  <c r="BB14166" i="26" s="1"/>
  <c r="BB14167" i="26" s="1"/>
  <c r="BB14168" i="26" s="1"/>
  <c r="BB14169" i="26" s="1"/>
  <c r="BB14170" i="26" s="1"/>
  <c r="BB14171" i="26" s="1"/>
  <c r="BB14172" i="26" s="1"/>
  <c r="BB14173" i="26" s="1"/>
  <c r="BB14174" i="26" s="1"/>
  <c r="BB14175" i="26" s="1"/>
  <c r="BB14176" i="26" s="1"/>
  <c r="BB14177" i="26" s="1"/>
  <c r="BB14178" i="26" s="1"/>
  <c r="BB14179" i="26" s="1"/>
  <c r="BB14180" i="26" s="1"/>
  <c r="BB14181" i="26" s="1"/>
  <c r="BB14182" i="26" s="1"/>
  <c r="BB14183" i="26" s="1"/>
  <c r="BB14184" i="26" s="1"/>
  <c r="BB14185" i="26" s="1"/>
  <c r="BB14186" i="26" s="1"/>
  <c r="BB14187" i="26" s="1"/>
  <c r="BB14188" i="26" s="1"/>
  <c r="BB14189" i="26" s="1"/>
  <c r="BB14190" i="26" s="1"/>
  <c r="BB14191" i="26" s="1"/>
  <c r="BB14192" i="26" s="1"/>
  <c r="BB14193" i="26" s="1"/>
  <c r="BB14194" i="26" s="1"/>
  <c r="BB14195" i="26" s="1"/>
  <c r="BB14196" i="26" s="1"/>
  <c r="BB14197" i="26" s="1"/>
  <c r="BB14198" i="26" s="1"/>
  <c r="BB14199" i="26" s="1"/>
  <c r="BB14200" i="26" s="1"/>
  <c r="BB14201" i="26" s="1"/>
  <c r="BB14202" i="26" s="1"/>
  <c r="BB14203" i="26" s="1"/>
  <c r="BB14204" i="26" s="1"/>
  <c r="BB14205" i="26" s="1"/>
  <c r="BB14206" i="26" s="1"/>
  <c r="BB14207" i="26" s="1"/>
  <c r="BB14208" i="26" s="1"/>
  <c r="BB14209" i="26" s="1"/>
  <c r="BB14210" i="26" s="1"/>
  <c r="BB14211" i="26" s="1"/>
  <c r="BB14212" i="26" s="1"/>
  <c r="BB14213" i="26" s="1"/>
  <c r="BB14214" i="26" s="1"/>
  <c r="BB14215" i="26" s="1"/>
  <c r="BB14216" i="26" s="1"/>
  <c r="BB14217" i="26" s="1"/>
  <c r="BB14218" i="26" s="1"/>
  <c r="BB14219" i="26" s="1"/>
  <c r="BB14220" i="26" s="1"/>
  <c r="BB14221" i="26" s="1"/>
  <c r="BB14222" i="26" s="1"/>
  <c r="BB14223" i="26" s="1"/>
  <c r="BB14224" i="26" s="1"/>
  <c r="BB14225" i="26" s="1"/>
  <c r="BB14226" i="26" s="1"/>
  <c r="BB14227" i="26" s="1"/>
  <c r="BB14228" i="26" s="1"/>
  <c r="BB14229" i="26" s="1"/>
  <c r="BB14230" i="26" s="1"/>
  <c r="BB14231" i="26" s="1"/>
  <c r="BB14232" i="26" s="1"/>
  <c r="BB14233" i="26" s="1"/>
  <c r="BB14234" i="26" s="1"/>
  <c r="BB14235" i="26" s="1"/>
  <c r="BB14236" i="26" s="1"/>
  <c r="BB14237" i="26" s="1"/>
  <c r="BB14238" i="26" s="1"/>
  <c r="BB14239" i="26" s="1"/>
  <c r="BB14240" i="26" s="1"/>
  <c r="BB14241" i="26" s="1"/>
  <c r="BB14242" i="26" s="1"/>
  <c r="BB14243" i="26" s="1"/>
  <c r="BB14244" i="26" s="1"/>
  <c r="BB14245" i="26" s="1"/>
  <c r="BB14246" i="26" s="1"/>
  <c r="BB14247" i="26" s="1"/>
  <c r="BB14248" i="26" s="1"/>
  <c r="BB14249" i="26" s="1"/>
  <c r="BB14250" i="26" s="1"/>
  <c r="BB14251" i="26" s="1"/>
  <c r="BB14252" i="26" s="1"/>
  <c r="BB14253" i="26" s="1"/>
  <c r="BB14254" i="26" s="1"/>
  <c r="BB14255" i="26" s="1"/>
  <c r="BB14256" i="26" s="1"/>
  <c r="BB14257" i="26" s="1"/>
  <c r="BB14258" i="26" s="1"/>
  <c r="BB14259" i="26" s="1"/>
  <c r="BB14260" i="26" s="1"/>
  <c r="BB14261" i="26" s="1"/>
  <c r="BB14262" i="26" s="1"/>
  <c r="BB14263" i="26" s="1"/>
  <c r="BB14264" i="26" s="1"/>
  <c r="BB14265" i="26" s="1"/>
  <c r="BB14266" i="26" s="1"/>
  <c r="BB14267" i="26" s="1"/>
  <c r="BB14268" i="26" s="1"/>
  <c r="BB14269" i="26" s="1"/>
  <c r="BB14270" i="26" s="1"/>
  <c r="BB14271" i="26" s="1"/>
  <c r="BB14272" i="26" s="1"/>
  <c r="BB14273" i="26" s="1"/>
  <c r="BB14274" i="26" s="1"/>
  <c r="BB14275" i="26" s="1"/>
  <c r="BB14276" i="26" s="1"/>
  <c r="BB14277" i="26" s="1"/>
  <c r="BB14278" i="26" s="1"/>
  <c r="BB14279" i="26" s="1"/>
  <c r="BB14280" i="26" s="1"/>
  <c r="BB14281" i="26" s="1"/>
  <c r="BB14282" i="26" s="1"/>
  <c r="BB14283" i="26" s="1"/>
  <c r="BB14284" i="26" s="1"/>
  <c r="BB14285" i="26" s="1"/>
  <c r="BB14286" i="26" s="1"/>
  <c r="BB14287" i="26" s="1"/>
  <c r="BB14288" i="26" s="1"/>
  <c r="BB14289" i="26" s="1"/>
  <c r="BB14290" i="26" s="1"/>
  <c r="BB14291" i="26" s="1"/>
  <c r="BB14292" i="26" s="1"/>
  <c r="BB14293" i="26" s="1"/>
  <c r="BB14294" i="26" s="1"/>
  <c r="BB14295" i="26" s="1"/>
  <c r="BB14296" i="26" s="1"/>
  <c r="BB14297" i="26" s="1"/>
  <c r="BB14298" i="26" s="1"/>
  <c r="BB14299" i="26" s="1"/>
  <c r="BB14300" i="26" s="1"/>
  <c r="BB14301" i="26" s="1"/>
  <c r="BB14302" i="26" s="1"/>
  <c r="BB14303" i="26" s="1"/>
  <c r="BB14304" i="26" s="1"/>
  <c r="BB14305" i="26" s="1"/>
  <c r="BB14306" i="26" s="1"/>
  <c r="BB14307" i="26" s="1"/>
  <c r="BB14308" i="26" s="1"/>
  <c r="BB14309" i="26" s="1"/>
  <c r="BB14310" i="26" s="1"/>
  <c r="BB14311" i="26" s="1"/>
  <c r="BB14312" i="26" s="1"/>
  <c r="BB14313" i="26" s="1"/>
  <c r="BB14314" i="26" s="1"/>
  <c r="BB14315" i="26" s="1"/>
  <c r="BB14316" i="26" s="1"/>
  <c r="BB14317" i="26" s="1"/>
  <c r="BB14318" i="26" s="1"/>
  <c r="BB14319" i="26" s="1"/>
  <c r="BB14320" i="26" s="1"/>
  <c r="BB14321" i="26" s="1"/>
  <c r="BB14322" i="26" s="1"/>
  <c r="BB14323" i="26" s="1"/>
  <c r="BB14324" i="26" s="1"/>
  <c r="BB14325" i="26" s="1"/>
  <c r="BB14326" i="26" s="1"/>
  <c r="BB14327" i="26" s="1"/>
  <c r="BB14328" i="26" s="1"/>
  <c r="BB14329" i="26" s="1"/>
  <c r="BB14330" i="26" s="1"/>
  <c r="BB14331" i="26" s="1"/>
  <c r="BB14332" i="26" s="1"/>
  <c r="BB14333" i="26" s="1"/>
  <c r="BB14334" i="26" s="1"/>
  <c r="BB14335" i="26" s="1"/>
  <c r="BB14336" i="26" s="1"/>
  <c r="BB14337" i="26" s="1"/>
  <c r="BB14338" i="26" s="1"/>
  <c r="BB14339" i="26" s="1"/>
  <c r="BB14340" i="26" s="1"/>
  <c r="BB14341" i="26" s="1"/>
  <c r="BB14342" i="26" s="1"/>
  <c r="BB14343" i="26" s="1"/>
  <c r="BB14344" i="26" s="1"/>
  <c r="BB14345" i="26" s="1"/>
  <c r="BB14346" i="26" s="1"/>
  <c r="BB14347" i="26" s="1"/>
  <c r="BB14348" i="26" s="1"/>
  <c r="BB14349" i="26" s="1"/>
  <c r="BB14350" i="26" s="1"/>
  <c r="BB14351" i="26" s="1"/>
  <c r="BB14352" i="26" s="1"/>
  <c r="BB14353" i="26" s="1"/>
  <c r="BB14354" i="26" s="1"/>
  <c r="BB14355" i="26" s="1"/>
  <c r="BB14356" i="26" s="1"/>
  <c r="BB14357" i="26" s="1"/>
  <c r="BB14358" i="26" s="1"/>
  <c r="BB14359" i="26" s="1"/>
  <c r="BB14360" i="26" s="1"/>
  <c r="BB14361" i="26" s="1"/>
  <c r="BB14362" i="26" s="1"/>
  <c r="BB14363" i="26" s="1"/>
  <c r="BB14364" i="26" s="1"/>
  <c r="BB14365" i="26" s="1"/>
  <c r="BB14366" i="26" s="1"/>
  <c r="BB14367" i="26" s="1"/>
  <c r="BB14368" i="26" s="1"/>
  <c r="BB14369" i="26" s="1"/>
  <c r="BB14370" i="26" s="1"/>
  <c r="BB14371" i="26" s="1"/>
  <c r="BB14372" i="26" s="1"/>
  <c r="BB14373" i="26" s="1"/>
  <c r="BB14374" i="26" s="1"/>
  <c r="BB14375" i="26" s="1"/>
  <c r="BB14376" i="26" s="1"/>
  <c r="BB14377" i="26" s="1"/>
  <c r="BB14378" i="26" s="1"/>
  <c r="BB14379" i="26" s="1"/>
  <c r="BB14380" i="26" s="1"/>
  <c r="BB14381" i="26" s="1"/>
  <c r="BB14382" i="26" s="1"/>
  <c r="BB14383" i="26" s="1"/>
  <c r="BB14384" i="26" s="1"/>
  <c r="BB14385" i="26" s="1"/>
  <c r="BB14386" i="26" s="1"/>
  <c r="BB14387" i="26" s="1"/>
  <c r="BB14388" i="26" s="1"/>
  <c r="BB14389" i="26" s="1"/>
  <c r="BB14390" i="26" s="1"/>
  <c r="BB14391" i="26" s="1"/>
  <c r="BB14392" i="26" s="1"/>
  <c r="BB14393" i="26" s="1"/>
  <c r="BB14394" i="26" s="1"/>
  <c r="BB14395" i="26" s="1"/>
  <c r="BB14396" i="26" s="1"/>
  <c r="BB14397" i="26" s="1"/>
  <c r="BB14398" i="26" s="1"/>
  <c r="BB14399" i="26" s="1"/>
  <c r="BB14400" i="26" s="1"/>
  <c r="BB14401" i="26" s="1"/>
  <c r="BB14402" i="26" s="1"/>
  <c r="BB14403" i="26" s="1"/>
  <c r="BB14404" i="26" s="1"/>
  <c r="BB14405" i="26" s="1"/>
  <c r="BB14406" i="26" s="1"/>
  <c r="BB14407" i="26" s="1"/>
  <c r="BB14408" i="26" s="1"/>
  <c r="BB14409" i="26" s="1"/>
  <c r="BB14410" i="26" s="1"/>
  <c r="BB14411" i="26" s="1"/>
  <c r="BB14412" i="26" s="1"/>
  <c r="BB14413" i="26" s="1"/>
  <c r="BB14414" i="26" s="1"/>
  <c r="BB14415" i="26" s="1"/>
  <c r="BB14416" i="26" s="1"/>
  <c r="BB14417" i="26" s="1"/>
  <c r="BB14418" i="26" s="1"/>
  <c r="BB14419" i="26" s="1"/>
  <c r="BB14420" i="26" s="1"/>
  <c r="BB14421" i="26" s="1"/>
  <c r="BB14422" i="26" s="1"/>
  <c r="BB14423" i="26" s="1"/>
  <c r="BB14424" i="26" s="1"/>
  <c r="BB14425" i="26" s="1"/>
  <c r="BB14426" i="26" s="1"/>
  <c r="BB14427" i="26" s="1"/>
  <c r="BB14428" i="26" s="1"/>
  <c r="BB14429" i="26" s="1"/>
  <c r="BB14430" i="26" s="1"/>
  <c r="BB14431" i="26" s="1"/>
  <c r="BB14432" i="26" s="1"/>
  <c r="BB14433" i="26" s="1"/>
  <c r="BB14434" i="26" s="1"/>
  <c r="BB14435" i="26" s="1"/>
  <c r="BB14436" i="26" s="1"/>
  <c r="BB14437" i="26" s="1"/>
  <c r="BB14438" i="26" s="1"/>
  <c r="BB14439" i="26" s="1"/>
  <c r="BB14440" i="26" s="1"/>
  <c r="BB14441" i="26" s="1"/>
  <c r="BB14442" i="26" s="1"/>
  <c r="BB14443" i="26" s="1"/>
  <c r="BB14444" i="26" s="1"/>
  <c r="BB14445" i="26" s="1"/>
  <c r="BB14446" i="26" s="1"/>
  <c r="BB14447" i="26" s="1"/>
  <c r="BB14448" i="26" s="1"/>
  <c r="BB14449" i="26" s="1"/>
  <c r="BB14450" i="26" s="1"/>
  <c r="BB14451" i="26" s="1"/>
  <c r="BB14452" i="26" s="1"/>
  <c r="BB14453" i="26" s="1"/>
  <c r="BB14454" i="26" s="1"/>
  <c r="BB14455" i="26" s="1"/>
  <c r="BB14456" i="26" s="1"/>
  <c r="BB14457" i="26" s="1"/>
  <c r="BB14458" i="26" s="1"/>
  <c r="BB14459" i="26" s="1"/>
  <c r="BB14460" i="26" s="1"/>
  <c r="BB14461" i="26" s="1"/>
  <c r="BB14462" i="26" s="1"/>
  <c r="BB14463" i="26" s="1"/>
  <c r="BB14464" i="26" s="1"/>
  <c r="BB14465" i="26" s="1"/>
  <c r="BB14466" i="26" s="1"/>
  <c r="BB14467" i="26" s="1"/>
  <c r="BB14468" i="26" s="1"/>
  <c r="BB14469" i="26" s="1"/>
  <c r="BB14470" i="26" s="1"/>
  <c r="BB14471" i="26" s="1"/>
  <c r="BB14472" i="26" s="1"/>
  <c r="BB14473" i="26" s="1"/>
  <c r="BB14474" i="26" s="1"/>
  <c r="BB14475" i="26" s="1"/>
  <c r="BB14476" i="26" s="1"/>
  <c r="BB14477" i="26" s="1"/>
  <c r="BB14478" i="26" s="1"/>
  <c r="BB14479" i="26" s="1"/>
  <c r="BB14480" i="26" s="1"/>
  <c r="BB14481" i="26" s="1"/>
  <c r="BB14482" i="26" s="1"/>
  <c r="BB14483" i="26" s="1"/>
  <c r="BB14484" i="26" s="1"/>
  <c r="BB14485" i="26" s="1"/>
  <c r="BB14486" i="26" s="1"/>
  <c r="BB14487" i="26" s="1"/>
  <c r="BB14488" i="26" s="1"/>
  <c r="BB14489" i="26" s="1"/>
  <c r="BB14490" i="26" s="1"/>
  <c r="BB14491" i="26" s="1"/>
  <c r="BB14492" i="26" s="1"/>
  <c r="BB14493" i="26" s="1"/>
  <c r="BB14494" i="26" s="1"/>
  <c r="BB14495" i="26" s="1"/>
  <c r="BB14496" i="26" s="1"/>
  <c r="BB14497" i="26" s="1"/>
  <c r="BB14498" i="26" s="1"/>
  <c r="BB14499" i="26" s="1"/>
  <c r="BB14500" i="26" s="1"/>
  <c r="BB14501" i="26" s="1"/>
  <c r="BB14502" i="26" s="1"/>
  <c r="BB14503" i="26" s="1"/>
  <c r="BB14504" i="26" s="1"/>
  <c r="BB14505" i="26" s="1"/>
  <c r="BB14506" i="26" s="1"/>
  <c r="BB14507" i="26" s="1"/>
  <c r="BB14508" i="26" s="1"/>
  <c r="BB14509" i="26" s="1"/>
  <c r="BB14510" i="26" s="1"/>
  <c r="BB14511" i="26" s="1"/>
  <c r="BB14512" i="26" s="1"/>
  <c r="BB14513" i="26" s="1"/>
  <c r="BB14514" i="26" s="1"/>
  <c r="BB14515" i="26" s="1"/>
  <c r="BB14516" i="26" s="1"/>
  <c r="BB14517" i="26" s="1"/>
  <c r="BB14518" i="26" s="1"/>
  <c r="T2252" i="26"/>
  <c r="T2251" i="26"/>
  <c r="T2250" i="26"/>
  <c r="T2249" i="26"/>
  <c r="T2248" i="26"/>
  <c r="T2247" i="26"/>
  <c r="T2246" i="26"/>
  <c r="T2245" i="26"/>
  <c r="T2244" i="26"/>
  <c r="T2243" i="26"/>
  <c r="T2242" i="26"/>
  <c r="T2241" i="26"/>
  <c r="T2240" i="26"/>
  <c r="T2239" i="26"/>
  <c r="T2238" i="26"/>
  <c r="T2237" i="26"/>
  <c r="T2236" i="26"/>
  <c r="T2235" i="26"/>
  <c r="T2234" i="26"/>
  <c r="T2233" i="26"/>
  <c r="T2232" i="26"/>
  <c r="T2231" i="26"/>
  <c r="P1812" i="26"/>
  <c r="P1811" i="26"/>
  <c r="P1810" i="26"/>
  <c r="P1809" i="26"/>
  <c r="P1808" i="26"/>
  <c r="P1807" i="26"/>
  <c r="P1806" i="26"/>
  <c r="P1805" i="26"/>
  <c r="P1804" i="26"/>
  <c r="P1803" i="26"/>
  <c r="P1802" i="26"/>
  <c r="P1801" i="26"/>
  <c r="P1800" i="26"/>
  <c r="P1799" i="26"/>
  <c r="P1798" i="26"/>
  <c r="P1797" i="26"/>
  <c r="P1796" i="26"/>
  <c r="P1795" i="26"/>
  <c r="P1794" i="26"/>
  <c r="P1793" i="26"/>
  <c r="P1792" i="26"/>
  <c r="P1791" i="26"/>
  <c r="P1790" i="26"/>
  <c r="P1789" i="26"/>
  <c r="P1788" i="26"/>
  <c r="P1787" i="26"/>
  <c r="P1786" i="26"/>
  <c r="P1785" i="26"/>
  <c r="P1784" i="26"/>
  <c r="P1783" i="26"/>
  <c r="P1782" i="26"/>
  <c r="P1781" i="26"/>
  <c r="P1780" i="26"/>
  <c r="P1779" i="26"/>
  <c r="P1778" i="26"/>
  <c r="P1777" i="26"/>
  <c r="P1776" i="26"/>
  <c r="P1775" i="26"/>
  <c r="P1774" i="26"/>
  <c r="P1773" i="26"/>
  <c r="P1772" i="26"/>
  <c r="P1771" i="26"/>
  <c r="P1770" i="26"/>
  <c r="P1769" i="26"/>
  <c r="P1768" i="26"/>
  <c r="P1767" i="26"/>
  <c r="P1766" i="26"/>
  <c r="P1765" i="26"/>
  <c r="P1764" i="26"/>
  <c r="P1763" i="26"/>
  <c r="P1762" i="26"/>
  <c r="P1761" i="26"/>
  <c r="P1760" i="26"/>
  <c r="P1759" i="26"/>
  <c r="P1758" i="26"/>
  <c r="P1757" i="26"/>
  <c r="P1756" i="26"/>
  <c r="P1755" i="26"/>
  <c r="P1754" i="26"/>
  <c r="P1753" i="26"/>
  <c r="P1752" i="26"/>
  <c r="P1751" i="26"/>
  <c r="P1750" i="26"/>
  <c r="P1749" i="26"/>
  <c r="P1748" i="26"/>
  <c r="P1747" i="26"/>
  <c r="P1746" i="26"/>
  <c r="P1745" i="26"/>
  <c r="P1744" i="26"/>
  <c r="P1743" i="26"/>
  <c r="P1742" i="26"/>
  <c r="P1741" i="26"/>
  <c r="P1740" i="26"/>
  <c r="P1739" i="26"/>
  <c r="P1738" i="26"/>
  <c r="P1737" i="26"/>
  <c r="P1736" i="26"/>
  <c r="P1735" i="26"/>
  <c r="P1734" i="26"/>
  <c r="P1733" i="26"/>
  <c r="P1732" i="26"/>
  <c r="P1731" i="26"/>
  <c r="P1730" i="26"/>
  <c r="P1729" i="26"/>
  <c r="P1728" i="26"/>
  <c r="P1727" i="26"/>
  <c r="P1726" i="26"/>
  <c r="P1725" i="26"/>
  <c r="P1724" i="26"/>
  <c r="P1723" i="26"/>
  <c r="P1722" i="26"/>
  <c r="P1721" i="26"/>
  <c r="P1720" i="26"/>
  <c r="P1719" i="26"/>
  <c r="P1716" i="26"/>
  <c r="P1717" i="26"/>
  <c r="P1718" i="26"/>
  <c r="P1692" i="26"/>
  <c r="P1691" i="26"/>
  <c r="P1490" i="26"/>
  <c r="P1489" i="26"/>
  <c r="P1488" i="26"/>
  <c r="P1487" i="26"/>
  <c r="P1486" i="26"/>
  <c r="P1485" i="26"/>
  <c r="P1484" i="26"/>
  <c r="P1483" i="26"/>
  <c r="P1482" i="26"/>
  <c r="P1481" i="26"/>
  <c r="P1480" i="26"/>
  <c r="P1479" i="26"/>
  <c r="P1478" i="26"/>
  <c r="P1477" i="26"/>
  <c r="P1476" i="26"/>
  <c r="P1475" i="26"/>
  <c r="P1474" i="26"/>
  <c r="P1473" i="26"/>
  <c r="P1472" i="26"/>
  <c r="P1471" i="26"/>
  <c r="P1470" i="26"/>
  <c r="P1469" i="26"/>
  <c r="P1468" i="26"/>
  <c r="P1467" i="26"/>
  <c r="P1466" i="26"/>
  <c r="P1465" i="26"/>
  <c r="P1464" i="26"/>
  <c r="P1463" i="26"/>
  <c r="P1462" i="26"/>
  <c r="P1461" i="26"/>
  <c r="P1460" i="26"/>
  <c r="P1459" i="26"/>
  <c r="P1458" i="26"/>
  <c r="P1457" i="26"/>
  <c r="P1456" i="26"/>
  <c r="P1455" i="26"/>
  <c r="P1454" i="26"/>
  <c r="P1453" i="26"/>
  <c r="P1452" i="26"/>
  <c r="P1451" i="26"/>
  <c r="P1450" i="26"/>
  <c r="P1449" i="26"/>
  <c r="P1448" i="26"/>
  <c r="P1447" i="26"/>
  <c r="P1446" i="26"/>
  <c r="P1445" i="26"/>
  <c r="P1444" i="26"/>
  <c r="P1443" i="26"/>
  <c r="P1442" i="26"/>
  <c r="P1441" i="26"/>
  <c r="P1440" i="26"/>
  <c r="P1439" i="26"/>
  <c r="P1438" i="26"/>
  <c r="P1437" i="26"/>
  <c r="P1436" i="26"/>
  <c r="P1435" i="26"/>
  <c r="P1434" i="26"/>
  <c r="P1433" i="26"/>
  <c r="P1432" i="26"/>
  <c r="P1431" i="26"/>
  <c r="P1430" i="26"/>
  <c r="P1429" i="26"/>
  <c r="P1428" i="26"/>
  <c r="P1427" i="26"/>
  <c r="P1426" i="26"/>
  <c r="P1425" i="26"/>
  <c r="P1424" i="26"/>
  <c r="P1423" i="26"/>
  <c r="P1422" i="26"/>
  <c r="P1421" i="26"/>
  <c r="P1420" i="26"/>
  <c r="P1419" i="26"/>
  <c r="P1418" i="26"/>
  <c r="P1417" i="26"/>
  <c r="P1416" i="26"/>
  <c r="P1415" i="26"/>
  <c r="P1414" i="26"/>
  <c r="P1413" i="26"/>
  <c r="P1412" i="26"/>
  <c r="P1411" i="26"/>
  <c r="P1410" i="26"/>
  <c r="P1409" i="26"/>
  <c r="P1408" i="26"/>
  <c r="P1407" i="26"/>
  <c r="P1406" i="26"/>
  <c r="P1405" i="26"/>
  <c r="P1404" i="26"/>
  <c r="P1403" i="26"/>
  <c r="P1402" i="26"/>
  <c r="P1401" i="26"/>
  <c r="P1400" i="26"/>
  <c r="P1399" i="26"/>
  <c r="P1398" i="26"/>
  <c r="P1397" i="26"/>
  <c r="E1121" i="26"/>
  <c r="E1122" i="26" s="1"/>
  <c r="E1123" i="26" s="1"/>
  <c r="E1124" i="26" s="1"/>
  <c r="E1125" i="26" s="1"/>
  <c r="E1126" i="26" s="1"/>
  <c r="E1127" i="26" s="1"/>
  <c r="E1128" i="26" s="1"/>
  <c r="E1129" i="26" s="1"/>
  <c r="E1130" i="26" s="1"/>
  <c r="E1131" i="26" s="1"/>
  <c r="E1132" i="26" s="1"/>
  <c r="E1133" i="26" s="1"/>
  <c r="E1134" i="26" s="1"/>
  <c r="E1135" i="26" s="1"/>
  <c r="E1136" i="26" s="1"/>
  <c r="E1137" i="26" s="1"/>
  <c r="E1138" i="26" s="1"/>
  <c r="E1139" i="26" s="1"/>
  <c r="E1140" i="26" s="1"/>
  <c r="E1141" i="26" s="1"/>
  <c r="E1142" i="26" s="1"/>
  <c r="E1143" i="26" s="1"/>
  <c r="E1144" i="26" s="1"/>
  <c r="E1145" i="26" s="1"/>
  <c r="E1146" i="26" s="1"/>
  <c r="E1147" i="26" s="1"/>
  <c r="E1148" i="26" s="1"/>
  <c r="E1149" i="26" s="1"/>
  <c r="E1150" i="26" s="1"/>
  <c r="E1151" i="26" s="1"/>
  <c r="E1152" i="26" s="1"/>
  <c r="E1153" i="26" s="1"/>
  <c r="E1154" i="26" s="1"/>
  <c r="E1155" i="26" s="1"/>
  <c r="E1156" i="26" s="1"/>
  <c r="E1157" i="26" s="1"/>
  <c r="E1158" i="26" s="1"/>
  <c r="E1159" i="26" s="1"/>
  <c r="E1160" i="26" s="1"/>
  <c r="E1161" i="26" s="1"/>
  <c r="E1162" i="26" s="1"/>
  <c r="E1163" i="26" s="1"/>
  <c r="E1164" i="26" s="1"/>
  <c r="E1165" i="26" s="1"/>
  <c r="E1166" i="26" s="1"/>
  <c r="E1167" i="26" s="1"/>
  <c r="E1168" i="26" s="1"/>
  <c r="E1169" i="26" s="1"/>
  <c r="E1170" i="26" s="1"/>
  <c r="E1171" i="26" s="1"/>
  <c r="E1172" i="26" s="1"/>
  <c r="E1173" i="26" s="1"/>
  <c r="E1174" i="26" s="1"/>
  <c r="E1175" i="26" s="1"/>
  <c r="E1176" i="26" s="1"/>
  <c r="E1177" i="26" s="1"/>
  <c r="E1178" i="26" s="1"/>
  <c r="E1179" i="26" s="1"/>
  <c r="E1180" i="26" s="1"/>
  <c r="E1181" i="26" s="1"/>
  <c r="E1182" i="26" s="1"/>
  <c r="E1183" i="26" s="1"/>
  <c r="E1184" i="26" s="1"/>
  <c r="E1185" i="26" s="1"/>
  <c r="E1186" i="26" s="1"/>
  <c r="E1187" i="26" s="1"/>
  <c r="E1188" i="26" s="1"/>
  <c r="E1189" i="26" s="1"/>
  <c r="E1190" i="26" s="1"/>
  <c r="E1191" i="26" s="1"/>
  <c r="E1192" i="26" s="1"/>
  <c r="E1193" i="26" s="1"/>
  <c r="E1194" i="26" s="1"/>
  <c r="E1195" i="26" s="1"/>
  <c r="E1196" i="26" s="1"/>
  <c r="E1197" i="26" s="1"/>
  <c r="E1198" i="26" s="1"/>
  <c r="E1199" i="26" s="1"/>
  <c r="E1200" i="26" s="1"/>
  <c r="E1201" i="26" s="1"/>
  <c r="E1202" i="26" s="1"/>
  <c r="E1203" i="26" s="1"/>
  <c r="E1204" i="26" s="1"/>
  <c r="E1205" i="26" s="1"/>
  <c r="E1206" i="26" s="1"/>
  <c r="E1207" i="26" s="1"/>
  <c r="E1208" i="26" s="1"/>
  <c r="E1209" i="26" s="1"/>
  <c r="E1210" i="26" s="1"/>
  <c r="E1211" i="26" s="1"/>
  <c r="E1212" i="26" s="1"/>
  <c r="E1213" i="26" s="1"/>
  <c r="E1214" i="26" s="1"/>
  <c r="E1215" i="26" s="1"/>
  <c r="E1216" i="26" s="1"/>
  <c r="E1217" i="26" s="1"/>
  <c r="E1218" i="26" s="1"/>
  <c r="E1219" i="26" s="1"/>
  <c r="E1220" i="26" s="1"/>
  <c r="E1221" i="26" s="1"/>
  <c r="E1222" i="26" s="1"/>
  <c r="E1223" i="26" s="1"/>
  <c r="E1224" i="26" s="1"/>
  <c r="E1225" i="26" s="1"/>
  <c r="E1226" i="26" s="1"/>
  <c r="E1227" i="26" s="1"/>
  <c r="E1228" i="26" s="1"/>
  <c r="E1229" i="26" s="1"/>
  <c r="E1230" i="26" s="1"/>
  <c r="E1231" i="26" s="1"/>
  <c r="E1232" i="26" s="1"/>
  <c r="E1233" i="26" s="1"/>
  <c r="E1234" i="26" s="1"/>
  <c r="E1235" i="26" s="1"/>
  <c r="E1236" i="26" s="1"/>
  <c r="E1237" i="26" s="1"/>
  <c r="E1238" i="26" s="1"/>
  <c r="E1239" i="26" s="1"/>
  <c r="E1240" i="26" s="1"/>
  <c r="E1241" i="26" s="1"/>
  <c r="E1242" i="26" s="1"/>
  <c r="E1243" i="26" s="1"/>
  <c r="E1244" i="26" s="1"/>
  <c r="E1245" i="26" s="1"/>
  <c r="E1246" i="26" s="1"/>
  <c r="E1247" i="26" s="1"/>
  <c r="E1248" i="26" s="1"/>
  <c r="E1249" i="26" s="1"/>
  <c r="E1250" i="26" s="1"/>
  <c r="E1251" i="26" s="1"/>
  <c r="E1252" i="26" s="1"/>
  <c r="E1253" i="26" s="1"/>
  <c r="E1254" i="26" s="1"/>
  <c r="E1255" i="26" s="1"/>
  <c r="E1256" i="26" s="1"/>
  <c r="E1257" i="26" s="1"/>
  <c r="E1258" i="26" s="1"/>
  <c r="E1259" i="26" s="1"/>
  <c r="E1260" i="26" s="1"/>
  <c r="E1261" i="26" s="1"/>
  <c r="E1262" i="26" s="1"/>
  <c r="E1263" i="26" s="1"/>
  <c r="E1264" i="26" s="1"/>
  <c r="E1265" i="26" s="1"/>
  <c r="E1266" i="26" s="1"/>
  <c r="E1267" i="26" s="1"/>
  <c r="E1268" i="26" s="1"/>
  <c r="E1269" i="26" s="1"/>
  <c r="E1270" i="26" s="1"/>
  <c r="E1271" i="26" s="1"/>
  <c r="E1272" i="26" s="1"/>
  <c r="E1273" i="26" s="1"/>
  <c r="E1274" i="26" s="1"/>
  <c r="E1275" i="26" s="1"/>
  <c r="E1276" i="26" s="1"/>
  <c r="E1277" i="26" s="1"/>
  <c r="E1278" i="26" s="1"/>
  <c r="E1279" i="26" s="1"/>
  <c r="E1280" i="26" s="1"/>
  <c r="E1281" i="26" s="1"/>
  <c r="E1282" i="26" s="1"/>
  <c r="E1283" i="26" s="1"/>
  <c r="E1284" i="26" s="1"/>
  <c r="E1285" i="26" s="1"/>
  <c r="E1286" i="26" s="1"/>
  <c r="E1287" i="26" s="1"/>
  <c r="E1288" i="26" s="1"/>
  <c r="E1289" i="26" s="1"/>
  <c r="E1290" i="26" s="1"/>
  <c r="E1291" i="26" s="1"/>
  <c r="E1292" i="26" s="1"/>
  <c r="E1293" i="26" s="1"/>
  <c r="E1294" i="26" s="1"/>
  <c r="E1295" i="26" s="1"/>
  <c r="E1296" i="26" s="1"/>
  <c r="E1297" i="26" s="1"/>
  <c r="E1298" i="26" s="1"/>
  <c r="E1299" i="26" s="1"/>
  <c r="E1300" i="26" s="1"/>
  <c r="E1301" i="26" s="1"/>
  <c r="E1302" i="26" s="1"/>
  <c r="E1303" i="26" s="1"/>
  <c r="E1304" i="26" s="1"/>
  <c r="E1305" i="26" s="1"/>
  <c r="E1306" i="26" s="1"/>
  <c r="E1307" i="26" s="1"/>
  <c r="E1308" i="26" s="1"/>
  <c r="E1309" i="26" s="1"/>
  <c r="E1310" i="26" s="1"/>
  <c r="E1311" i="26" s="1"/>
  <c r="E1312" i="26" s="1"/>
  <c r="E1313" i="26" s="1"/>
  <c r="E1314" i="26" s="1"/>
  <c r="E1315" i="26" s="1"/>
  <c r="E1316" i="26" s="1"/>
  <c r="E1317" i="26" s="1"/>
  <c r="E1318" i="26" s="1"/>
  <c r="E1319" i="26" s="1"/>
  <c r="E1320" i="26" s="1"/>
  <c r="E1321" i="26" s="1"/>
  <c r="E1322" i="26" s="1"/>
  <c r="E1323" i="26" s="1"/>
  <c r="E1324" i="26" s="1"/>
  <c r="E1325" i="26" s="1"/>
  <c r="E1326" i="26" s="1"/>
  <c r="E1327" i="26" s="1"/>
  <c r="E1328" i="26" s="1"/>
  <c r="E1329" i="26" s="1"/>
  <c r="E1330" i="26" s="1"/>
  <c r="E1331" i="26" s="1"/>
  <c r="E1332" i="26" s="1"/>
  <c r="E1333" i="26" s="1"/>
  <c r="E1334" i="26" s="1"/>
  <c r="E1335" i="26" s="1"/>
  <c r="E1336" i="26" s="1"/>
  <c r="E1337" i="26" s="1"/>
  <c r="E1338" i="26" s="1"/>
  <c r="E1339" i="26" s="1"/>
  <c r="E1340" i="26" s="1"/>
  <c r="E1341" i="26" s="1"/>
  <c r="E1342" i="26" s="1"/>
  <c r="E1343" i="26" s="1"/>
  <c r="E1344" i="26" s="1"/>
  <c r="E1345" i="26" s="1"/>
  <c r="E1346" i="26" s="1"/>
  <c r="E1347" i="26" s="1"/>
  <c r="E1348" i="26" s="1"/>
  <c r="E1349" i="26" s="1"/>
  <c r="E1350" i="26" s="1"/>
  <c r="E1351" i="26" s="1"/>
  <c r="E1352" i="26" s="1"/>
  <c r="E1353" i="26" s="1"/>
  <c r="E1354" i="26" s="1"/>
  <c r="E1355" i="26" s="1"/>
  <c r="E1356" i="26" s="1"/>
  <c r="E1357" i="26" s="1"/>
  <c r="E1358" i="26" s="1"/>
  <c r="E1359" i="26" s="1"/>
  <c r="E1360" i="26" s="1"/>
  <c r="E1361" i="26" s="1"/>
  <c r="E1362" i="26" s="1"/>
  <c r="E1363" i="26" s="1"/>
  <c r="E1364" i="26" s="1"/>
  <c r="E1365" i="26" s="1"/>
  <c r="E1366" i="26" s="1"/>
  <c r="E1367" i="26" s="1"/>
  <c r="E1368" i="26" s="1"/>
  <c r="E1369" i="26" s="1"/>
  <c r="E1370" i="26" s="1"/>
  <c r="E1393" i="26"/>
  <c r="E1394" i="26" s="1"/>
  <c r="E1395" i="26" s="1"/>
  <c r="E1396" i="26" s="1"/>
  <c r="E1397" i="26" s="1"/>
  <c r="E1398" i="26" s="1"/>
  <c r="E1399" i="26" s="1"/>
  <c r="E1400" i="26" s="1"/>
  <c r="E1401" i="26" s="1"/>
  <c r="E1402" i="26" s="1"/>
  <c r="E1403" i="26" s="1"/>
  <c r="E1404" i="26" s="1"/>
  <c r="E1405" i="26" s="1"/>
  <c r="E1406" i="26" s="1"/>
  <c r="E1407" i="26" s="1"/>
  <c r="E1408" i="26" s="1"/>
  <c r="E1409" i="26" s="1"/>
  <c r="E1410" i="26" s="1"/>
  <c r="E1411" i="26" s="1"/>
  <c r="E1412" i="26" s="1"/>
  <c r="E1413" i="26" s="1"/>
  <c r="E1414" i="26" s="1"/>
  <c r="E1415" i="26" s="1"/>
  <c r="E1416" i="26" s="1"/>
  <c r="E1417" i="26" s="1"/>
  <c r="E1418" i="26" s="1"/>
  <c r="E1419" i="26" s="1"/>
  <c r="E1420" i="26" s="1"/>
  <c r="E1421" i="26" s="1"/>
  <c r="E1422" i="26" s="1"/>
  <c r="E1423" i="26" s="1"/>
  <c r="E1424" i="26" s="1"/>
  <c r="E1425" i="26" s="1"/>
  <c r="E1426" i="26" s="1"/>
  <c r="E1427" i="26" s="1"/>
  <c r="E1428" i="26" s="1"/>
  <c r="E1429" i="26" s="1"/>
  <c r="E1430" i="26" s="1"/>
  <c r="E1431" i="26" s="1"/>
  <c r="E1432" i="26" s="1"/>
  <c r="E1433" i="26" s="1"/>
  <c r="E1434" i="26" s="1"/>
  <c r="E1435" i="26" s="1"/>
  <c r="E1436" i="26" s="1"/>
  <c r="E1437" i="26" s="1"/>
  <c r="E1438" i="26" s="1"/>
  <c r="E1439" i="26" s="1"/>
  <c r="E1440" i="26" s="1"/>
  <c r="E1441" i="26" s="1"/>
  <c r="E1442" i="26" s="1"/>
  <c r="E1443" i="26" s="1"/>
  <c r="E1444" i="26" s="1"/>
  <c r="E1445" i="26" s="1"/>
  <c r="E1446" i="26" s="1"/>
  <c r="E1447" i="26" s="1"/>
  <c r="E1448" i="26" s="1"/>
  <c r="E1449" i="26" s="1"/>
  <c r="E1450" i="26" s="1"/>
  <c r="E1451" i="26" s="1"/>
  <c r="E1452" i="26" s="1"/>
  <c r="E1453" i="26" s="1"/>
  <c r="E1454" i="26" s="1"/>
  <c r="E1455" i="26" s="1"/>
  <c r="E1456" i="26" s="1"/>
  <c r="E1457" i="26" s="1"/>
  <c r="E1458" i="26" s="1"/>
  <c r="E1459" i="26" s="1"/>
  <c r="E1460" i="26" s="1"/>
  <c r="E1461" i="26" s="1"/>
  <c r="E1462" i="26" s="1"/>
  <c r="E1463" i="26" s="1"/>
  <c r="E1464" i="26" s="1"/>
  <c r="E1465" i="26" s="1"/>
  <c r="E1466" i="26" s="1"/>
  <c r="E1467" i="26" s="1"/>
  <c r="E1468" i="26" s="1"/>
  <c r="E1469" i="26" s="1"/>
  <c r="E1470" i="26" s="1"/>
  <c r="E1471" i="26" s="1"/>
  <c r="E1472" i="26" s="1"/>
  <c r="E1473" i="26" s="1"/>
  <c r="E1474" i="26" s="1"/>
  <c r="E1475" i="26" s="1"/>
  <c r="E1476" i="26" s="1"/>
  <c r="E1477" i="26" s="1"/>
  <c r="E1478" i="26" s="1"/>
  <c r="E1479" i="26" s="1"/>
  <c r="E1480" i="26" s="1"/>
  <c r="E1481" i="26" s="1"/>
  <c r="E1482" i="26" s="1"/>
  <c r="E1483" i="26" s="1"/>
  <c r="E1484" i="26" s="1"/>
  <c r="E1485" i="26" s="1"/>
  <c r="E1486" i="26" s="1"/>
  <c r="E1487" i="26" s="1"/>
  <c r="E1488" i="26" s="1"/>
  <c r="E1489" i="26" s="1"/>
  <c r="E1490" i="26" s="1"/>
  <c r="E1491" i="26" s="1"/>
  <c r="E1492" i="26" s="1"/>
  <c r="E1493" i="26" s="1"/>
  <c r="E1494" i="26" s="1"/>
  <c r="E1495" i="26" s="1"/>
  <c r="E1496" i="26" s="1"/>
  <c r="E1497" i="26" s="1"/>
  <c r="E1498" i="26" s="1"/>
  <c r="E1499" i="26" s="1"/>
  <c r="E1500" i="26" s="1"/>
  <c r="E1501" i="26" s="1"/>
  <c r="E1502" i="26" s="1"/>
  <c r="E1503" i="26" s="1"/>
  <c r="E1504" i="26" s="1"/>
  <c r="E1505" i="26" s="1"/>
  <c r="E1506" i="26" s="1"/>
  <c r="E1507" i="26" s="1"/>
  <c r="E1508" i="26" s="1"/>
  <c r="E1509" i="26" s="1"/>
  <c r="E1510" i="26" s="1"/>
  <c r="E1511" i="26" s="1"/>
  <c r="E1512" i="26" s="1"/>
  <c r="E1513" i="26" s="1"/>
  <c r="E1514" i="26" s="1"/>
  <c r="E1515" i="26" s="1"/>
  <c r="E1516" i="26" s="1"/>
  <c r="E1517" i="26" s="1"/>
  <c r="E1518" i="26" s="1"/>
  <c r="E1519" i="26" s="1"/>
  <c r="E1520" i="26" s="1"/>
  <c r="E1521" i="26" s="1"/>
  <c r="E1522" i="26" s="1"/>
  <c r="E1523" i="26" s="1"/>
  <c r="E1524" i="26" s="1"/>
  <c r="E1525" i="26" s="1"/>
  <c r="E1526" i="26" s="1"/>
  <c r="E1527" i="26" s="1"/>
  <c r="E1528" i="26" s="1"/>
  <c r="E1529" i="26" s="1"/>
  <c r="E1530" i="26" s="1"/>
  <c r="E1531" i="26" s="1"/>
  <c r="E1532" i="26" s="1"/>
  <c r="E1533" i="26" s="1"/>
  <c r="E1534" i="26" s="1"/>
  <c r="E1535" i="26" s="1"/>
  <c r="E1536" i="26" s="1"/>
  <c r="E1537" i="26" s="1"/>
  <c r="E1538" i="26" s="1"/>
  <c r="E1539" i="26" s="1"/>
  <c r="E1540" i="26" s="1"/>
  <c r="E1541" i="26" s="1"/>
  <c r="E1542" i="26" s="1"/>
  <c r="E1543" i="26" s="1"/>
  <c r="E1544" i="26" s="1"/>
  <c r="E1545" i="26" s="1"/>
  <c r="E1546" i="26" s="1"/>
  <c r="E1547" i="26" s="1"/>
  <c r="E1548" i="26" s="1"/>
  <c r="E1549" i="26" s="1"/>
  <c r="E1550" i="26" s="1"/>
  <c r="E1551" i="26" s="1"/>
  <c r="E1552" i="26" s="1"/>
  <c r="E1553" i="26" s="1"/>
  <c r="E1554" i="26" s="1"/>
  <c r="E1555" i="26" s="1"/>
  <c r="E1556" i="26" s="1"/>
  <c r="E1557" i="26" s="1"/>
  <c r="E1558" i="26" s="1"/>
  <c r="E1559" i="26" s="1"/>
  <c r="E1560" i="26" s="1"/>
  <c r="E1561" i="26" s="1"/>
  <c r="E1562" i="26" s="1"/>
  <c r="E1563" i="26" s="1"/>
  <c r="E1564" i="26" s="1"/>
  <c r="E1565" i="26" s="1"/>
  <c r="E1566" i="26" s="1"/>
  <c r="E1567" i="26" s="1"/>
  <c r="E1568" i="26" s="1"/>
  <c r="E1569" i="26" s="1"/>
  <c r="E1570" i="26" s="1"/>
  <c r="E1571" i="26" s="1"/>
  <c r="E1572" i="26" s="1"/>
  <c r="E1573" i="26" s="1"/>
  <c r="E1574" i="26" s="1"/>
  <c r="E1575" i="26" s="1"/>
  <c r="E1576" i="26" s="1"/>
  <c r="E1577" i="26" s="1"/>
  <c r="E1578" i="26" s="1"/>
  <c r="E1579" i="26" s="1"/>
  <c r="E1580" i="26" s="1"/>
  <c r="E1581" i="26" s="1"/>
  <c r="E1582" i="26" s="1"/>
  <c r="E1583" i="26" s="1"/>
  <c r="E1584" i="26" s="1"/>
  <c r="E1585" i="26" s="1"/>
  <c r="E1586" i="26" s="1"/>
  <c r="E1587" i="26" s="1"/>
  <c r="E1588" i="26" s="1"/>
  <c r="E1589" i="26" s="1"/>
  <c r="E1590" i="26" s="1"/>
  <c r="E1591" i="26" s="1"/>
  <c r="E1592" i="26" s="1"/>
  <c r="E1593" i="26" s="1"/>
  <c r="E1594" i="26" s="1"/>
  <c r="E1595" i="26" s="1"/>
  <c r="E1596" i="26" s="1"/>
  <c r="E1597" i="26" s="1"/>
  <c r="E1598" i="26" s="1"/>
  <c r="E1599" i="26" s="1"/>
  <c r="E1600" i="26" s="1"/>
  <c r="E1601" i="26" s="1"/>
  <c r="E1602" i="26" s="1"/>
  <c r="E1603" i="26" s="1"/>
  <c r="E1604" i="26" s="1"/>
  <c r="E1605" i="26" s="1"/>
  <c r="E1606" i="26" s="1"/>
  <c r="E1607" i="26" s="1"/>
  <c r="E1608" i="26" s="1"/>
  <c r="E1609" i="26" s="1"/>
  <c r="E1610" i="26" s="1"/>
  <c r="E1611" i="26" s="1"/>
  <c r="E1612" i="26" s="1"/>
  <c r="E1613" i="26" s="1"/>
  <c r="E1614" i="26" s="1"/>
  <c r="E1615" i="26" s="1"/>
  <c r="E1616" i="26" s="1"/>
  <c r="E1617" i="26" s="1"/>
  <c r="E1618" i="26" s="1"/>
  <c r="E1619" i="26" s="1"/>
  <c r="E1620" i="26" s="1"/>
  <c r="E1621" i="26" s="1"/>
  <c r="E1622" i="26" s="1"/>
  <c r="E1623" i="26" s="1"/>
  <c r="E1624" i="26" s="1"/>
  <c r="E1625" i="26" s="1"/>
  <c r="E1626" i="26" s="1"/>
  <c r="E1627" i="26" s="1"/>
  <c r="E1628" i="26" s="1"/>
  <c r="E1629" i="26" s="1"/>
  <c r="E1630" i="26" s="1"/>
  <c r="E1631" i="26" s="1"/>
  <c r="E1632" i="26" s="1"/>
  <c r="E1633" i="26" s="1"/>
  <c r="E1634" i="26" s="1"/>
  <c r="E1635" i="26" s="1"/>
  <c r="E1636" i="26" s="1"/>
  <c r="E1637" i="26" s="1"/>
  <c r="E1638" i="26" s="1"/>
  <c r="E1639" i="26" s="1"/>
  <c r="E1640" i="26" s="1"/>
  <c r="E1641" i="26" s="1"/>
  <c r="E1642" i="26" s="1"/>
  <c r="E1643" i="26" s="1"/>
  <c r="E1644" i="26" s="1"/>
  <c r="E1645" i="26" s="1"/>
  <c r="E1646" i="26" s="1"/>
  <c r="E1647" i="26" s="1"/>
  <c r="E1648" i="26" s="1"/>
  <c r="E1649" i="26" s="1"/>
  <c r="E1650" i="26" s="1"/>
  <c r="E1651" i="26" s="1"/>
  <c r="E1652" i="26" s="1"/>
  <c r="E1653" i="26" s="1"/>
  <c r="E1654" i="26" s="1"/>
  <c r="E1655" i="26" s="1"/>
  <c r="E1656" i="26" s="1"/>
  <c r="E1657" i="26" s="1"/>
  <c r="E1658" i="26" s="1"/>
  <c r="E1659" i="26" s="1"/>
  <c r="E1660" i="26" s="1"/>
  <c r="E1661" i="26" s="1"/>
  <c r="E1662" i="26" s="1"/>
  <c r="E1663" i="26" s="1"/>
  <c r="E1664" i="26" s="1"/>
  <c r="E1665" i="26" s="1"/>
  <c r="E1666" i="26" s="1"/>
  <c r="E1667" i="26" s="1"/>
  <c r="E1668" i="26" s="1"/>
  <c r="E1669" i="26" s="1"/>
  <c r="E1670" i="26" s="1"/>
  <c r="E1671" i="26" s="1"/>
  <c r="E1672" i="26" s="1"/>
  <c r="E1673" i="26" s="1"/>
  <c r="E1674" i="26" s="1"/>
  <c r="E1675" i="26" s="1"/>
  <c r="E1676" i="26" s="1"/>
  <c r="E1677" i="26" s="1"/>
  <c r="E1678" i="26" s="1"/>
  <c r="E1679" i="26" s="1"/>
  <c r="E1680" i="26" s="1"/>
  <c r="E1681" i="26" s="1"/>
  <c r="E1682" i="26" s="1"/>
  <c r="E1683" i="26" s="1"/>
  <c r="E1684" i="26" s="1"/>
  <c r="E1685" i="26" s="1"/>
  <c r="E1686" i="26" s="1"/>
  <c r="E1687" i="26" s="1"/>
  <c r="E1688" i="26" s="1"/>
  <c r="E1689" i="26" s="1"/>
  <c r="E1690" i="26" s="1"/>
  <c r="E1691" i="26" s="1"/>
  <c r="E1692" i="26" s="1"/>
  <c r="P1396" i="26"/>
  <c r="E1713" i="26"/>
  <c r="E1714" i="26" s="1"/>
  <c r="E1715" i="26" s="1"/>
  <c r="E1716" i="26" s="1"/>
  <c r="E1717" i="26" s="1"/>
  <c r="E1718" i="26" s="1"/>
  <c r="E1719" i="26" s="1"/>
  <c r="E1720" i="26" s="1"/>
  <c r="E1721" i="26" s="1"/>
  <c r="E1722" i="26" s="1"/>
  <c r="E1723" i="26" s="1"/>
  <c r="E1724" i="26" s="1"/>
  <c r="E1725" i="26" s="1"/>
  <c r="E1726" i="26" s="1"/>
  <c r="E1727" i="26" s="1"/>
  <c r="E1728" i="26" s="1"/>
  <c r="E1729" i="26" s="1"/>
  <c r="E1730" i="26" s="1"/>
  <c r="E1731" i="26" s="1"/>
  <c r="E1732" i="26" s="1"/>
  <c r="E1733" i="26" s="1"/>
  <c r="E1734" i="26" s="1"/>
  <c r="E1735" i="26" s="1"/>
  <c r="E1736" i="26" s="1"/>
  <c r="E1737" i="26" s="1"/>
  <c r="E1738" i="26" s="1"/>
  <c r="E1739" i="26" s="1"/>
  <c r="E1740" i="26" s="1"/>
  <c r="E1741" i="26" s="1"/>
  <c r="E1742" i="26" s="1"/>
  <c r="E1743" i="26" s="1"/>
  <c r="E1744" i="26" s="1"/>
  <c r="E1745" i="26" s="1"/>
  <c r="E1746" i="26" s="1"/>
  <c r="E1747" i="26" s="1"/>
  <c r="E1748" i="26" s="1"/>
  <c r="E1749" i="26" s="1"/>
  <c r="E1750" i="26" s="1"/>
  <c r="E1751" i="26" s="1"/>
  <c r="E1752" i="26" s="1"/>
  <c r="E1753" i="26" s="1"/>
  <c r="E1754" i="26" s="1"/>
  <c r="E1755" i="26" s="1"/>
  <c r="E1756" i="26" s="1"/>
  <c r="E1757" i="26" s="1"/>
  <c r="E1758" i="26" s="1"/>
  <c r="E1759" i="26" s="1"/>
  <c r="E1760" i="26" s="1"/>
  <c r="E1761" i="26" s="1"/>
  <c r="E1762" i="26" s="1"/>
  <c r="E1763" i="26" s="1"/>
  <c r="E1764" i="26" s="1"/>
  <c r="E1765" i="26" s="1"/>
  <c r="E1766" i="26" s="1"/>
  <c r="E1767" i="26" s="1"/>
  <c r="E1768" i="26" s="1"/>
  <c r="E1769" i="26" s="1"/>
  <c r="E1770" i="26" s="1"/>
  <c r="E1771" i="26" s="1"/>
  <c r="E1772" i="26" s="1"/>
  <c r="E1773" i="26" s="1"/>
  <c r="E1774" i="26" s="1"/>
  <c r="E1775" i="26" s="1"/>
  <c r="E1776" i="26" s="1"/>
  <c r="E1777" i="26" s="1"/>
  <c r="E1778" i="26" s="1"/>
  <c r="E1779" i="26" s="1"/>
  <c r="E1780" i="26" s="1"/>
  <c r="E1781" i="26" s="1"/>
  <c r="E1782" i="26" s="1"/>
  <c r="E1783" i="26" s="1"/>
  <c r="E1784" i="26" s="1"/>
  <c r="E1785" i="26" s="1"/>
  <c r="E1786" i="26" s="1"/>
  <c r="E1787" i="26" s="1"/>
  <c r="E1788" i="26" s="1"/>
  <c r="E1789" i="26" s="1"/>
  <c r="E1790" i="26" s="1"/>
  <c r="E1791" i="26" s="1"/>
  <c r="E1792" i="26" s="1"/>
  <c r="E1793" i="26" s="1"/>
  <c r="E1794" i="26" s="1"/>
  <c r="E1795" i="26" s="1"/>
  <c r="E1796" i="26" s="1"/>
  <c r="E1797" i="26" s="1"/>
  <c r="E1798" i="26" s="1"/>
  <c r="E1799" i="26" s="1"/>
  <c r="E1800" i="26" s="1"/>
  <c r="E1801" i="26" s="1"/>
  <c r="E1802" i="26" s="1"/>
  <c r="E1803" i="26" s="1"/>
  <c r="E1804" i="26" s="1"/>
  <c r="E1805" i="26" s="1"/>
  <c r="E1806" i="26" s="1"/>
  <c r="E1807" i="26" s="1"/>
  <c r="E1808" i="26" s="1"/>
  <c r="E1809" i="26" s="1"/>
  <c r="E1810" i="26" s="1"/>
  <c r="E1811" i="26" s="1"/>
  <c r="E1812" i="26" s="1"/>
  <c r="E1834" i="26"/>
  <c r="E1835" i="26" s="1"/>
  <c r="E1836" i="26" s="1"/>
  <c r="E1837" i="26" s="1"/>
  <c r="E1838" i="26" s="1"/>
  <c r="E1839" i="26" s="1"/>
  <c r="E1840" i="26" s="1"/>
  <c r="E1841" i="26" s="1"/>
  <c r="E1842" i="26" s="1"/>
  <c r="E1843" i="26" s="1"/>
  <c r="E1844" i="26" s="1"/>
  <c r="E1845" i="26" s="1"/>
  <c r="E1846" i="26" s="1"/>
  <c r="E1847" i="26" s="1"/>
  <c r="E1848" i="26" s="1"/>
  <c r="E1849" i="26" s="1"/>
  <c r="E1850" i="26" s="1"/>
  <c r="E1851" i="26" s="1"/>
  <c r="E1852" i="26" s="1"/>
  <c r="E1853" i="26" s="1"/>
  <c r="E1854" i="26" s="1"/>
  <c r="E1855" i="26" s="1"/>
  <c r="E1856" i="26" s="1"/>
  <c r="E1857" i="26" s="1"/>
  <c r="E1858" i="26" s="1"/>
  <c r="E1859" i="26" s="1"/>
  <c r="E1860" i="26" s="1"/>
  <c r="E1861" i="26" s="1"/>
  <c r="E1862" i="26" s="1"/>
  <c r="E1863" i="26" s="1"/>
  <c r="E1864" i="26" s="1"/>
  <c r="E1865" i="26" s="1"/>
  <c r="E1866" i="26" s="1"/>
  <c r="E1867" i="26" s="1"/>
  <c r="E1868" i="26" s="1"/>
  <c r="E1869" i="26" s="1"/>
  <c r="E1870" i="26" s="1"/>
  <c r="E1871" i="26" s="1"/>
  <c r="E1872" i="26" s="1"/>
  <c r="E1873" i="26" s="1"/>
  <c r="E1874" i="26" s="1"/>
  <c r="E1875" i="26" s="1"/>
  <c r="E1876" i="26" s="1"/>
  <c r="E1877" i="26" s="1"/>
  <c r="E1878" i="26" s="1"/>
  <c r="E1879" i="26" s="1"/>
  <c r="E1880" i="26" s="1"/>
  <c r="E1881" i="26" s="1"/>
  <c r="E1882" i="26" s="1"/>
  <c r="E1883" i="26" s="1"/>
  <c r="E1884" i="26" s="1"/>
  <c r="E1885" i="26" s="1"/>
  <c r="E1886" i="26" s="1"/>
  <c r="E1887" i="26" s="1"/>
  <c r="E1888" i="26" s="1"/>
  <c r="E1889" i="26" s="1"/>
  <c r="E1890" i="26" s="1"/>
  <c r="E1891" i="26" s="1"/>
  <c r="E1892" i="26" s="1"/>
  <c r="E1893" i="26" s="1"/>
  <c r="E1894" i="26" s="1"/>
  <c r="E1895" i="26" s="1"/>
  <c r="E1896" i="26" s="1"/>
  <c r="E1897" i="26" s="1"/>
  <c r="E1898" i="26" s="1"/>
  <c r="E1899" i="26" s="1"/>
  <c r="E1900" i="26" s="1"/>
  <c r="E1901" i="26" s="1"/>
  <c r="E1902" i="26" s="1"/>
  <c r="E1903" i="26" s="1"/>
  <c r="E1904" i="26" s="1"/>
  <c r="E1905" i="26" s="1"/>
  <c r="E1906" i="26" s="1"/>
  <c r="E1907" i="26" s="1"/>
  <c r="E1908" i="26" s="1"/>
  <c r="E1909" i="26" s="1"/>
  <c r="E1910" i="26" s="1"/>
  <c r="E1911" i="26" s="1"/>
  <c r="E1912" i="26" s="1"/>
  <c r="E1913" i="26" s="1"/>
  <c r="E1914" i="26" s="1"/>
  <c r="E1915" i="26" s="1"/>
  <c r="E1916" i="26" s="1"/>
  <c r="E1917" i="26" s="1"/>
  <c r="E1918" i="26" s="1"/>
  <c r="E1919" i="26" s="1"/>
  <c r="E1920" i="26" s="1"/>
  <c r="E1921" i="26" s="1"/>
  <c r="E1922" i="26" s="1"/>
  <c r="E1923" i="26" s="1"/>
  <c r="E1924" i="26" s="1"/>
  <c r="E1925" i="26" s="1"/>
  <c r="E1926" i="26" s="1"/>
  <c r="E1927" i="26" s="1"/>
  <c r="E1928" i="26" s="1"/>
  <c r="E1929" i="26" s="1"/>
  <c r="E1930" i="26" s="1"/>
  <c r="E1931" i="26" s="1"/>
  <c r="E1932" i="26" s="1"/>
  <c r="E1933" i="26" s="1"/>
  <c r="E1934" i="26" s="1"/>
  <c r="E1935" i="26" s="1"/>
  <c r="E1936" i="26" s="1"/>
  <c r="E1937" i="26" s="1"/>
  <c r="E1938" i="26" s="1"/>
  <c r="E1939" i="26" s="1"/>
  <c r="E1940" i="26" s="1"/>
  <c r="E1941" i="26" s="1"/>
  <c r="E1942" i="26" s="1"/>
  <c r="E1943" i="26" s="1"/>
  <c r="E1944" i="26" s="1"/>
  <c r="E1945" i="26" s="1"/>
  <c r="E1946" i="26" s="1"/>
  <c r="E1947" i="26" s="1"/>
  <c r="E1948" i="26" s="1"/>
  <c r="E1949" i="26" s="1"/>
  <c r="E1950" i="26" s="1"/>
  <c r="E1951" i="26" s="1"/>
  <c r="E1952" i="26" s="1"/>
  <c r="E1953" i="26" s="1"/>
  <c r="E1954" i="26" s="1"/>
  <c r="E1955" i="26" s="1"/>
  <c r="E1956" i="26" s="1"/>
  <c r="E1957" i="26" s="1"/>
  <c r="E1958" i="26" s="1"/>
  <c r="E1959" i="26" s="1"/>
  <c r="E1960" i="26" s="1"/>
  <c r="E1961" i="26" s="1"/>
  <c r="E1962" i="26" s="1"/>
  <c r="E1963" i="26" s="1"/>
  <c r="E1964" i="26" s="1"/>
  <c r="E1965" i="26" s="1"/>
  <c r="E1966" i="26" s="1"/>
  <c r="E1967" i="26" s="1"/>
  <c r="E1968" i="26" s="1"/>
  <c r="E1969" i="26" s="1"/>
  <c r="E1970" i="26" s="1"/>
  <c r="E1971" i="26" s="1"/>
  <c r="E1972" i="26" s="1"/>
  <c r="E1973" i="26" s="1"/>
  <c r="E1974" i="26" s="1"/>
  <c r="E1975" i="26" s="1"/>
  <c r="E1976" i="26" s="1"/>
  <c r="E1977" i="26" s="1"/>
  <c r="E1978" i="26" s="1"/>
  <c r="E1979" i="26" s="1"/>
  <c r="E1980" i="26" s="1"/>
  <c r="E1981" i="26" s="1"/>
  <c r="E1982" i="26" s="1"/>
  <c r="E1983" i="26" s="1"/>
  <c r="E1984" i="26" s="1"/>
  <c r="E1985" i="26" s="1"/>
  <c r="E1986" i="26" s="1"/>
  <c r="E1987" i="26" s="1"/>
  <c r="E1988" i="26" s="1"/>
  <c r="E1989" i="26" s="1"/>
  <c r="E1990" i="26" s="1"/>
  <c r="E1991" i="26" s="1"/>
  <c r="E1992" i="26" s="1"/>
  <c r="E1993" i="26" s="1"/>
  <c r="E1994" i="26" s="1"/>
  <c r="E1995" i="26" s="1"/>
  <c r="E1996" i="26" s="1"/>
  <c r="E1997" i="26" s="1"/>
  <c r="E1998" i="26" s="1"/>
  <c r="E1999" i="26" s="1"/>
  <c r="E2000" i="26" s="1"/>
  <c r="E2001" i="26" s="1"/>
  <c r="E2002" i="26" s="1"/>
  <c r="E2003" i="26" s="1"/>
  <c r="E2004" i="26" s="1"/>
  <c r="E2005" i="26" s="1"/>
  <c r="E2006" i="26" s="1"/>
  <c r="E2007" i="26" s="1"/>
  <c r="E2008" i="26" s="1"/>
  <c r="E2009" i="26" s="1"/>
  <c r="E2010" i="26" s="1"/>
  <c r="E2011" i="26" s="1"/>
  <c r="E2012" i="26" s="1"/>
  <c r="E2013" i="26" s="1"/>
  <c r="E2014" i="26" s="1"/>
  <c r="E2015" i="26" s="1"/>
  <c r="E2016" i="26" s="1"/>
  <c r="E2017" i="26" s="1"/>
  <c r="E2018" i="26" s="1"/>
  <c r="E2019" i="26" s="1"/>
  <c r="E2020" i="26" s="1"/>
  <c r="E2021" i="26" s="1"/>
  <c r="E2022" i="26" s="1"/>
  <c r="E2023" i="26" s="1"/>
  <c r="E2024" i="26" s="1"/>
  <c r="E2025" i="26" s="1"/>
  <c r="E2026" i="26" s="1"/>
  <c r="E2027" i="26" s="1"/>
  <c r="E2028" i="26" s="1"/>
  <c r="E2029" i="26" s="1"/>
  <c r="E2030" i="26" s="1"/>
  <c r="E2031" i="26" s="1"/>
  <c r="E2032" i="26" s="1"/>
  <c r="E2033" i="26" s="1"/>
  <c r="E2034" i="26" s="1"/>
  <c r="E2035" i="26" s="1"/>
  <c r="E2036" i="26" s="1"/>
  <c r="E2037" i="26" s="1"/>
  <c r="E2038" i="26" s="1"/>
  <c r="E2039" i="26" s="1"/>
  <c r="E2040" i="26" s="1"/>
  <c r="E2041" i="26" s="1"/>
  <c r="E2042" i="26" s="1"/>
  <c r="E2043" i="26" s="1"/>
  <c r="E2044" i="26" s="1"/>
  <c r="E2045" i="26" s="1"/>
  <c r="E2046" i="26" s="1"/>
  <c r="E2047" i="26" s="1"/>
  <c r="E2048" i="26" s="1"/>
  <c r="E2049" i="26" s="1"/>
  <c r="E2050" i="26" s="1"/>
  <c r="E2051" i="26" s="1"/>
  <c r="E2052" i="26" s="1"/>
  <c r="E2053" i="26" s="1"/>
  <c r="E2054" i="26" s="1"/>
  <c r="E2055" i="26" s="1"/>
  <c r="E2056" i="26" s="1"/>
  <c r="E2057" i="26" s="1"/>
  <c r="E2058" i="26" s="1"/>
  <c r="E2059" i="26" s="1"/>
  <c r="E2060" i="26" s="1"/>
  <c r="E2061" i="26" s="1"/>
  <c r="E2062" i="26" s="1"/>
  <c r="E2063" i="26" s="1"/>
  <c r="E2064" i="26" s="1"/>
  <c r="E2065" i="26" s="1"/>
  <c r="E2066" i="26" s="1"/>
  <c r="E2067" i="26" s="1"/>
  <c r="E2068" i="26" s="1"/>
  <c r="E2069" i="26" s="1"/>
  <c r="E2070" i="26" s="1"/>
  <c r="E2071" i="26" s="1"/>
  <c r="E2072" i="26" s="1"/>
  <c r="E2073" i="26" s="1"/>
  <c r="E2074" i="26" s="1"/>
  <c r="E2075" i="26" s="1"/>
  <c r="E2076" i="26" s="1"/>
  <c r="E2077" i="26" s="1"/>
  <c r="E2078" i="26" s="1"/>
  <c r="E2079" i="26" s="1"/>
  <c r="E2080" i="26" s="1"/>
  <c r="E2081" i="26" s="1"/>
  <c r="E2082" i="26" s="1"/>
  <c r="E2083" i="26" s="1"/>
  <c r="E2084" i="26" s="1"/>
  <c r="E2085" i="26" s="1"/>
  <c r="E2086" i="26" s="1"/>
  <c r="E2087" i="26" s="1"/>
  <c r="E2088" i="26" s="1"/>
  <c r="E2089" i="26" s="1"/>
  <c r="E2090" i="26" s="1"/>
  <c r="E2091" i="26" s="1"/>
  <c r="E2092" i="26" s="1"/>
  <c r="E2093" i="26" s="1"/>
  <c r="E2094" i="26" s="1"/>
  <c r="E2095" i="26" s="1"/>
  <c r="E2096" i="26" s="1"/>
  <c r="E2097" i="26" s="1"/>
  <c r="E2098" i="26" s="1"/>
  <c r="E2099" i="26" s="1"/>
  <c r="E2100" i="26" s="1"/>
  <c r="E2101" i="26" s="1"/>
  <c r="E2102" i="26" s="1"/>
  <c r="E2103" i="26" s="1"/>
  <c r="E2104" i="26" s="1"/>
  <c r="E2105" i="26" s="1"/>
  <c r="E2106" i="26" s="1"/>
  <c r="E2107" i="26" s="1"/>
  <c r="E2108" i="26" s="1"/>
  <c r="E2109" i="26" s="1"/>
  <c r="E2110" i="26" s="1"/>
  <c r="E2111" i="26" s="1"/>
  <c r="E2112" i="26" s="1"/>
  <c r="E2113" i="26" s="1"/>
  <c r="E2114" i="26" s="1"/>
  <c r="E2115" i="26" s="1"/>
  <c r="E2116" i="26" s="1"/>
  <c r="E2117" i="26" s="1"/>
  <c r="E2118" i="26" s="1"/>
  <c r="E2119" i="26" s="1"/>
  <c r="E2120" i="26" s="1"/>
  <c r="E2121" i="26" s="1"/>
  <c r="E2122" i="26" s="1"/>
  <c r="E2123" i="26" s="1"/>
  <c r="E2124" i="26" s="1"/>
  <c r="E2125" i="26" s="1"/>
  <c r="E2126" i="26" s="1"/>
  <c r="E2127" i="26" s="1"/>
  <c r="E2128" i="26" s="1"/>
  <c r="E2129" i="26" s="1"/>
  <c r="E2130" i="26" s="1"/>
  <c r="E2131" i="26" s="1"/>
  <c r="E2132" i="26" s="1"/>
  <c r="E2133" i="26" s="1"/>
  <c r="E2155" i="26"/>
  <c r="E2156" i="26" s="1"/>
  <c r="E2157" i="26" s="1"/>
  <c r="E2158" i="26" s="1"/>
  <c r="E2159" i="26" s="1"/>
  <c r="E2160" i="26" s="1"/>
  <c r="E2161" i="26" s="1"/>
  <c r="E2162" i="26" s="1"/>
  <c r="E2163" i="26" s="1"/>
  <c r="E2164" i="26" s="1"/>
  <c r="E2165" i="26" s="1"/>
  <c r="E2166" i="26" s="1"/>
  <c r="E2167" i="26" s="1"/>
  <c r="E2168" i="26" s="1"/>
  <c r="E2169" i="26" s="1"/>
  <c r="E2170" i="26" s="1"/>
  <c r="E2171" i="26" s="1"/>
  <c r="E2172" i="26" s="1"/>
  <c r="E2173" i="26" s="1"/>
  <c r="E2174" i="26" s="1"/>
  <c r="E2175" i="26" s="1"/>
  <c r="E2176" i="26" s="1"/>
  <c r="E2177" i="26" s="1"/>
  <c r="E2178" i="26" s="1"/>
  <c r="E2179" i="26" s="1"/>
  <c r="E2180" i="26" s="1"/>
  <c r="E2181" i="26" s="1"/>
  <c r="E2182" i="26" s="1"/>
  <c r="E2183" i="26" s="1"/>
  <c r="E2184" i="26" s="1"/>
  <c r="E2185" i="26" s="1"/>
  <c r="E2186" i="26" s="1"/>
  <c r="E2187" i="26" s="1"/>
  <c r="E2188" i="26" s="1"/>
  <c r="E2189" i="26" s="1"/>
  <c r="E2190" i="26" s="1"/>
  <c r="E2191" i="26" s="1"/>
  <c r="E2192" i="26" s="1"/>
  <c r="E2193" i="26" s="1"/>
  <c r="E2194" i="26" s="1"/>
  <c r="E2195" i="26" s="1"/>
  <c r="E2196" i="26" s="1"/>
  <c r="E2197" i="26" s="1"/>
  <c r="E2198" i="26" s="1"/>
  <c r="E2199" i="26" s="1"/>
  <c r="E2200" i="26" s="1"/>
  <c r="E2201" i="26" s="1"/>
  <c r="E2202" i="26" s="1"/>
  <c r="E2203" i="26" s="1"/>
  <c r="E2204" i="26" s="1"/>
  <c r="E2205" i="26" s="1"/>
  <c r="E2206" i="26" s="1"/>
  <c r="E2207" i="26" s="1"/>
  <c r="E2208" i="26" s="1"/>
  <c r="E2209" i="26" s="1"/>
  <c r="E2210" i="26" s="1"/>
  <c r="E2211" i="26" s="1"/>
  <c r="E2212" i="26" s="1"/>
  <c r="E2213" i="26" s="1"/>
  <c r="E2214" i="26" s="1"/>
  <c r="E2215" i="26" s="1"/>
  <c r="E2216" i="26" s="1"/>
  <c r="E2217" i="26" s="1"/>
  <c r="E2218" i="26" s="1"/>
  <c r="E2219" i="26" s="1"/>
  <c r="E2220" i="26" s="1"/>
  <c r="E2221" i="26" s="1"/>
  <c r="E2222" i="26" s="1"/>
  <c r="E2223" i="26" s="1"/>
  <c r="E2224" i="26" s="1"/>
  <c r="E2225" i="26" s="1"/>
  <c r="E2226" i="26" s="1"/>
  <c r="E2227" i="26" s="1"/>
  <c r="E2228" i="26" s="1"/>
  <c r="E2229" i="26" s="1"/>
  <c r="E2230" i="26" s="1"/>
  <c r="E2231" i="26" s="1"/>
  <c r="E2232" i="26" s="1"/>
  <c r="E2233" i="26" s="1"/>
  <c r="E2234" i="26" s="1"/>
  <c r="E2235" i="26" s="1"/>
  <c r="E2236" i="26" s="1"/>
  <c r="E2237" i="26" s="1"/>
  <c r="E2238" i="26" s="1"/>
  <c r="E2239" i="26" s="1"/>
  <c r="E2240" i="26" s="1"/>
  <c r="E2241" i="26" s="1"/>
  <c r="E2242" i="26" s="1"/>
  <c r="E2243" i="26" s="1"/>
  <c r="E2244" i="26" s="1"/>
  <c r="E2245" i="26" s="1"/>
  <c r="E2246" i="26" s="1"/>
  <c r="E2247" i="26" s="1"/>
  <c r="E2248" i="26" s="1"/>
  <c r="E2249" i="26" s="1"/>
  <c r="E2250" i="26" s="1"/>
  <c r="E2251" i="26" s="1"/>
  <c r="E2252" i="26" s="1"/>
  <c r="E2253" i="26" s="1"/>
  <c r="E2254" i="26" s="1"/>
  <c r="E2255" i="26" s="1"/>
  <c r="E2256" i="26" s="1"/>
  <c r="E2257" i="26" s="1"/>
  <c r="E2258" i="26" s="1"/>
  <c r="E2259" i="26" s="1"/>
  <c r="E2260" i="26" s="1"/>
  <c r="E2261" i="26" s="1"/>
  <c r="E2262" i="26" s="1"/>
  <c r="E2263" i="26" s="1"/>
  <c r="E2264" i="26" s="1"/>
  <c r="E2265" i="26" s="1"/>
  <c r="E2266" i="26" s="1"/>
  <c r="E2267" i="26" s="1"/>
  <c r="E2268" i="26" s="1"/>
  <c r="E2269" i="26" s="1"/>
  <c r="E2270" i="26" s="1"/>
  <c r="E2271" i="26" s="1"/>
  <c r="E2272" i="26" s="1"/>
  <c r="E2273" i="26" s="1"/>
  <c r="E2274" i="26" s="1"/>
  <c r="E2275" i="26" s="1"/>
  <c r="E2276" i="26" s="1"/>
  <c r="E2277" i="26" s="1"/>
  <c r="E2278" i="26" s="1"/>
  <c r="E2279" i="26" s="1"/>
  <c r="E2280" i="26" s="1"/>
  <c r="E2281" i="26" s="1"/>
  <c r="E2282" i="26" s="1"/>
  <c r="E2283" i="26" s="1"/>
  <c r="E2284" i="26" s="1"/>
  <c r="E2285" i="26" s="1"/>
  <c r="E2286" i="26" s="1"/>
  <c r="E2287" i="26" s="1"/>
  <c r="E2288" i="26" s="1"/>
  <c r="E2289" i="26" s="1"/>
  <c r="E2290" i="26" s="1"/>
  <c r="E2291" i="26" s="1"/>
  <c r="E2292" i="26" s="1"/>
  <c r="E2293" i="26" s="1"/>
  <c r="E2294" i="26" s="1"/>
  <c r="E2295" i="26" s="1"/>
  <c r="E2296" i="26" s="1"/>
  <c r="E2297" i="26" s="1"/>
  <c r="E2298" i="26" s="1"/>
  <c r="E2299" i="26" s="1"/>
  <c r="E2300" i="26" s="1"/>
  <c r="E2301" i="26" s="1"/>
  <c r="E2302" i="26" s="1"/>
  <c r="E2303" i="26" s="1"/>
  <c r="E2304" i="26" s="1"/>
  <c r="E2305" i="26" s="1"/>
  <c r="E2306" i="26" s="1"/>
  <c r="E2307" i="26" s="1"/>
  <c r="E2308" i="26" s="1"/>
  <c r="E2309" i="26" s="1"/>
  <c r="E2310" i="26" s="1"/>
  <c r="E2311" i="26" s="1"/>
  <c r="E2312" i="26" s="1"/>
  <c r="E2313" i="26" s="1"/>
  <c r="E2314" i="26" s="1"/>
  <c r="E2315" i="26" s="1"/>
  <c r="E2316" i="26" s="1"/>
  <c r="E2317" i="26" s="1"/>
  <c r="E2318" i="26" s="1"/>
  <c r="E2319" i="26" s="1"/>
  <c r="E2320" i="26" s="1"/>
  <c r="E2321" i="26" s="1"/>
  <c r="E2322" i="26" s="1"/>
  <c r="E2323" i="26" s="1"/>
  <c r="E2324" i="26" s="1"/>
  <c r="E2325" i="26" s="1"/>
  <c r="E2326" i="26" s="1"/>
  <c r="E2327" i="26" s="1"/>
  <c r="E2328" i="26" s="1"/>
  <c r="E2329" i="26" s="1"/>
  <c r="E2330" i="26" s="1"/>
  <c r="E2331" i="26" s="1"/>
  <c r="E2332" i="26" s="1"/>
  <c r="E2333" i="26" s="1"/>
  <c r="E2334" i="26" s="1"/>
  <c r="E2335" i="26" s="1"/>
  <c r="E2336" i="26" s="1"/>
  <c r="E2337" i="26" s="1"/>
  <c r="E2338" i="26" s="1"/>
  <c r="E2339" i="26" s="1"/>
  <c r="E2340" i="26" s="1"/>
  <c r="E2341" i="26" s="1"/>
  <c r="E2342" i="26" s="1"/>
  <c r="E2343" i="26" s="1"/>
  <c r="E2344" i="26" s="1"/>
  <c r="E2345" i="26" s="1"/>
  <c r="E2346" i="26" s="1"/>
  <c r="E2347" i="26" s="1"/>
  <c r="E2348" i="26" s="1"/>
  <c r="E2349" i="26" s="1"/>
  <c r="E2350" i="26" s="1"/>
  <c r="E2351" i="26" s="1"/>
  <c r="E2352" i="26" s="1"/>
  <c r="E2353" i="26" s="1"/>
  <c r="E2354" i="26" s="1"/>
  <c r="E2355" i="26" s="1"/>
  <c r="E2356" i="26" s="1"/>
  <c r="E2357" i="26" s="1"/>
  <c r="E2358" i="26" s="1"/>
  <c r="E2359" i="26" s="1"/>
  <c r="E2360" i="26" s="1"/>
  <c r="E2361" i="26" s="1"/>
  <c r="E2362" i="26" s="1"/>
  <c r="E2363" i="26" s="1"/>
  <c r="E2364" i="26" s="1"/>
  <c r="E2365" i="26" s="1"/>
  <c r="E2366" i="26" s="1"/>
  <c r="E2367" i="26" s="1"/>
  <c r="E2368" i="26" s="1"/>
  <c r="E2369" i="26" s="1"/>
  <c r="E2370" i="26" s="1"/>
  <c r="E2371" i="26" s="1"/>
  <c r="E2372" i="26" s="1"/>
  <c r="E2373" i="26" s="1"/>
  <c r="E2374" i="26" s="1"/>
  <c r="E2375" i="26" s="1"/>
  <c r="E2376" i="26" s="1"/>
  <c r="E2377" i="26" s="1"/>
  <c r="E2378" i="26" s="1"/>
  <c r="E2379" i="26" s="1"/>
  <c r="E2380" i="26" s="1"/>
  <c r="E2381" i="26" s="1"/>
  <c r="E2382" i="26" s="1"/>
  <c r="E2383" i="26" s="1"/>
  <c r="E2384" i="26" s="1"/>
  <c r="E2385" i="26" s="1"/>
  <c r="E2386" i="26" s="1"/>
  <c r="E2387" i="26" s="1"/>
  <c r="E2388" i="26" s="1"/>
  <c r="E2389" i="26" s="1"/>
  <c r="E2390" i="26" s="1"/>
  <c r="E2391" i="26" s="1"/>
  <c r="E2392" i="26" s="1"/>
  <c r="E2393" i="26" s="1"/>
  <c r="E2394" i="26" s="1"/>
  <c r="E2395" i="26" s="1"/>
  <c r="E2396" i="26" s="1"/>
  <c r="E2397" i="26" s="1"/>
  <c r="E2398" i="26" s="1"/>
  <c r="E2399" i="26" s="1"/>
  <c r="E2400" i="26" s="1"/>
  <c r="E2401" i="26" s="1"/>
  <c r="E2402" i="26" s="1"/>
  <c r="E2403" i="26" s="1"/>
  <c r="E2404" i="26" s="1"/>
  <c r="E2405" i="26" s="1"/>
  <c r="E2406" i="26" s="1"/>
  <c r="E2407" i="26" s="1"/>
  <c r="E2408" i="26" s="1"/>
  <c r="E2409" i="26" s="1"/>
  <c r="E2410" i="26" s="1"/>
  <c r="E2411" i="26" s="1"/>
  <c r="E2412" i="26" s="1"/>
  <c r="E2413" i="26" s="1"/>
  <c r="E2414" i="26" s="1"/>
  <c r="E2415" i="26" s="1"/>
  <c r="E2416" i="26" s="1"/>
  <c r="E2417" i="26" s="1"/>
  <c r="E2418" i="26" s="1"/>
  <c r="E2419" i="26" s="1"/>
  <c r="E2420" i="26" s="1"/>
  <c r="E2421" i="26" s="1"/>
  <c r="E2422" i="26" s="1"/>
  <c r="E2423" i="26" s="1"/>
  <c r="E2424" i="26" s="1"/>
  <c r="E2425" i="26" s="1"/>
  <c r="E2426" i="26" s="1"/>
  <c r="E2427" i="26" s="1"/>
  <c r="E2428" i="26" s="1"/>
  <c r="E2429" i="26" s="1"/>
  <c r="E2430" i="26" s="1"/>
  <c r="E2431" i="26" s="1"/>
  <c r="E2432" i="26" s="1"/>
  <c r="E2433" i="26" s="1"/>
  <c r="E2434" i="26" s="1"/>
  <c r="E2435" i="26" s="1"/>
  <c r="E2436" i="26" s="1"/>
  <c r="E2437" i="26" s="1"/>
  <c r="E2438" i="26" s="1"/>
  <c r="E2439" i="26" s="1"/>
  <c r="E2440" i="26" s="1"/>
  <c r="E2441" i="26" s="1"/>
  <c r="E2442" i="26" s="1"/>
  <c r="E2443" i="26" s="1"/>
  <c r="E2444" i="26" s="1"/>
  <c r="E2445" i="26" s="1"/>
  <c r="E2446" i="26" s="1"/>
  <c r="E2447" i="26" s="1"/>
  <c r="E2448" i="26" s="1"/>
  <c r="E2449" i="26" s="1"/>
  <c r="E2450" i="26" s="1"/>
  <c r="E2451" i="26" s="1"/>
  <c r="E2452" i="26" s="1"/>
  <c r="E2453" i="26" s="1"/>
  <c r="E2454" i="26" s="1"/>
  <c r="E2455" i="26" s="1"/>
  <c r="E2456" i="26" s="1"/>
  <c r="E2457" i="26" s="1"/>
  <c r="E2458" i="26" s="1"/>
  <c r="E2459" i="26" s="1"/>
  <c r="E2460" i="26" s="1"/>
  <c r="E2461" i="26" s="1"/>
  <c r="E2462" i="26" s="1"/>
  <c r="E2463" i="26" s="1"/>
  <c r="E2464" i="26" s="1"/>
  <c r="E2465" i="26" s="1"/>
  <c r="E2466" i="26" s="1"/>
  <c r="E2467" i="26" s="1"/>
  <c r="E2468" i="26" s="1"/>
  <c r="E2469" i="26" s="1"/>
  <c r="E2470" i="26" s="1"/>
  <c r="E2471" i="26" s="1"/>
  <c r="E2472" i="26" s="1"/>
  <c r="E2473" i="26" s="1"/>
  <c r="E2474" i="26" s="1"/>
  <c r="E2475" i="26" s="1"/>
  <c r="E2476" i="26" s="1"/>
  <c r="E2477" i="26" s="1"/>
  <c r="E2478" i="26" s="1"/>
  <c r="E2479" i="26" s="1"/>
  <c r="E2480" i="26" s="1"/>
  <c r="E2481" i="26" s="1"/>
  <c r="E2482" i="26" s="1"/>
  <c r="E2483" i="26" s="1"/>
  <c r="E2484" i="26" s="1"/>
  <c r="E2485" i="26" s="1"/>
  <c r="E2486" i="26" s="1"/>
  <c r="E2487" i="26" s="1"/>
  <c r="E2488" i="26" s="1"/>
  <c r="E2489" i="26" s="1"/>
  <c r="E2490" i="26" s="1"/>
  <c r="E2491" i="26" s="1"/>
  <c r="E2492" i="26" s="1"/>
  <c r="E2493" i="26" s="1"/>
  <c r="E2494" i="26" s="1"/>
  <c r="E2495" i="26" s="1"/>
  <c r="E2496" i="26" s="1"/>
  <c r="E2497" i="26" s="1"/>
  <c r="E2498" i="26" s="1"/>
  <c r="E2499" i="26" s="1"/>
  <c r="E2500" i="26" s="1"/>
  <c r="E2501" i="26" s="1"/>
  <c r="E2502" i="26" s="1"/>
  <c r="E2503" i="26" s="1"/>
  <c r="E2504" i="26" s="1"/>
  <c r="E2505" i="26" s="1"/>
  <c r="E2506" i="26" s="1"/>
  <c r="E2507" i="26" s="1"/>
  <c r="E2508" i="26" s="1"/>
  <c r="E2509" i="26" s="1"/>
  <c r="E2510" i="26" s="1"/>
  <c r="E2511" i="26" s="1"/>
  <c r="E2512" i="26" s="1"/>
  <c r="E2513" i="26" s="1"/>
  <c r="E2514" i="26" s="1"/>
  <c r="E2515" i="26" s="1"/>
  <c r="E2516" i="26" s="1"/>
  <c r="E2517" i="26" s="1"/>
  <c r="E2518" i="26" s="1"/>
  <c r="E2519" i="26" s="1"/>
  <c r="E2520" i="26" s="1"/>
  <c r="E2521" i="26" s="1"/>
  <c r="E2522" i="26" s="1"/>
  <c r="E2523" i="26" s="1"/>
  <c r="E2524" i="26" s="1"/>
  <c r="E2525" i="26" s="1"/>
  <c r="E2526" i="26" s="1"/>
  <c r="E2527" i="26" s="1"/>
  <c r="E2528" i="26" s="1"/>
  <c r="E2529" i="26" s="1"/>
  <c r="E2530" i="26" s="1"/>
  <c r="E2531" i="26" s="1"/>
  <c r="E2532" i="26" s="1"/>
  <c r="E2533" i="26" s="1"/>
  <c r="E2534" i="26" s="1"/>
  <c r="E2535" i="26" s="1"/>
  <c r="E2536" i="26" s="1"/>
  <c r="E2537" i="26" s="1"/>
  <c r="E2538" i="26" s="1"/>
  <c r="E2539" i="26" s="1"/>
  <c r="E2540" i="26" s="1"/>
  <c r="E2541" i="26" s="1"/>
  <c r="E2542" i="26" s="1"/>
  <c r="E2543" i="26" s="1"/>
  <c r="E2544" i="26" s="1"/>
  <c r="E2545" i="26" s="1"/>
  <c r="E2546" i="26" s="1"/>
  <c r="E2547" i="26" s="1"/>
  <c r="E2548" i="26" s="1"/>
  <c r="E2549" i="26" s="1"/>
  <c r="E2550" i="26" s="1"/>
  <c r="E2551" i="26" s="1"/>
  <c r="E2552" i="26" s="1"/>
  <c r="E2553" i="26" s="1"/>
  <c r="E2554" i="26" s="1"/>
  <c r="E2555" i="26" s="1"/>
  <c r="E2556" i="26" s="1"/>
  <c r="E2557" i="26" s="1"/>
  <c r="E2558" i="26" s="1"/>
  <c r="E2559" i="26" s="1"/>
  <c r="E2560" i="26" s="1"/>
  <c r="E2561" i="26" s="1"/>
  <c r="E2562" i="26" s="1"/>
  <c r="E2563" i="26" s="1"/>
  <c r="E2564" i="26" s="1"/>
  <c r="E2565" i="26" s="1"/>
  <c r="E2566" i="26" s="1"/>
  <c r="E2567" i="26" s="1"/>
  <c r="E2568" i="26" s="1"/>
  <c r="E2569" i="26" s="1"/>
  <c r="E2570" i="26" s="1"/>
  <c r="E2571" i="26" s="1"/>
  <c r="E2572" i="26" s="1"/>
  <c r="E2573" i="26" s="1"/>
  <c r="E2574" i="26" s="1"/>
  <c r="E2575" i="26" s="1"/>
  <c r="E2576" i="26" s="1"/>
  <c r="E2577" i="26" s="1"/>
  <c r="E2578" i="26" s="1"/>
  <c r="E2579" i="26" s="1"/>
  <c r="E2580" i="26" s="1"/>
  <c r="E2581" i="26" s="1"/>
  <c r="E2582" i="26" s="1"/>
  <c r="E2583" i="26" s="1"/>
  <c r="E2584" i="26" s="1"/>
  <c r="E2585" i="26" s="1"/>
  <c r="E2586" i="26" s="1"/>
  <c r="E2587" i="26" s="1"/>
  <c r="E2588" i="26" s="1"/>
  <c r="E2589" i="26" s="1"/>
  <c r="E2590" i="26" s="1"/>
  <c r="E2591" i="26" s="1"/>
  <c r="E2592" i="26" s="1"/>
  <c r="E2593" i="26" s="1"/>
  <c r="E2594" i="26" s="1"/>
  <c r="E2595" i="26" s="1"/>
  <c r="E2596" i="26" s="1"/>
  <c r="E2597" i="26" s="1"/>
  <c r="E2598" i="26" s="1"/>
  <c r="E2599" i="26" s="1"/>
  <c r="E2600" i="26" s="1"/>
  <c r="E2601" i="26" s="1"/>
  <c r="E2602" i="26" s="1"/>
  <c r="E2603" i="26" s="1"/>
  <c r="E2604" i="26" s="1"/>
  <c r="E2605" i="26" s="1"/>
  <c r="E2606" i="26" s="1"/>
  <c r="E2607" i="26" s="1"/>
  <c r="E2608" i="26" s="1"/>
  <c r="E2609" i="26" s="1"/>
  <c r="E2610" i="26" s="1"/>
  <c r="E2611" i="26" s="1"/>
  <c r="E2612" i="26" s="1"/>
  <c r="E2613" i="26" s="1"/>
  <c r="E2614" i="26" s="1"/>
  <c r="E2615" i="26" s="1"/>
  <c r="E2616" i="26" s="1"/>
  <c r="E2617" i="26" s="1"/>
  <c r="E2618" i="26" s="1"/>
  <c r="E2619" i="26" s="1"/>
  <c r="E2620" i="26" s="1"/>
  <c r="E2621" i="26" s="1"/>
  <c r="E2622" i="26" s="1"/>
  <c r="E2623" i="26" s="1"/>
  <c r="E2624" i="26" s="1"/>
  <c r="E2625" i="26" s="1"/>
  <c r="E2626" i="26" s="1"/>
  <c r="E2627" i="26" s="1"/>
  <c r="E2628" i="26" s="1"/>
  <c r="E2629" i="26" s="1"/>
  <c r="E2630" i="26" s="1"/>
  <c r="E2631" i="26" s="1"/>
  <c r="E2632" i="26" s="1"/>
  <c r="E2633" i="26" s="1"/>
  <c r="E2634" i="26" s="1"/>
  <c r="E2635" i="26" s="1"/>
  <c r="E2636" i="26" s="1"/>
  <c r="E2637" i="26" s="1"/>
  <c r="E2638" i="26" s="1"/>
  <c r="E2639" i="26" s="1"/>
  <c r="E2640" i="26" s="1"/>
  <c r="E2641" i="26" s="1"/>
  <c r="E2642" i="26" s="1"/>
  <c r="E2643" i="26" s="1"/>
  <c r="E2644" i="26" s="1"/>
  <c r="E2645" i="26" s="1"/>
  <c r="E2646" i="26" s="1"/>
  <c r="E2647" i="26" s="1"/>
  <c r="E2648" i="26" s="1"/>
  <c r="E2649" i="26" s="1"/>
  <c r="E2650" i="26" s="1"/>
  <c r="E2651" i="26" s="1"/>
  <c r="E2652" i="26" s="1"/>
  <c r="E2653" i="26" s="1"/>
  <c r="E2654" i="26" s="1"/>
  <c r="E2655" i="26" s="1"/>
  <c r="E2656" i="26" s="1"/>
  <c r="E2657" i="26" s="1"/>
  <c r="E2658" i="26" s="1"/>
  <c r="E2659" i="26" s="1"/>
  <c r="E2660" i="26" s="1"/>
  <c r="E2661" i="26" s="1"/>
  <c r="E2662" i="26" s="1"/>
  <c r="E2663" i="26" s="1"/>
  <c r="E2664" i="26" s="1"/>
  <c r="E2665" i="26" s="1"/>
  <c r="E2666" i="26" s="1"/>
  <c r="E2667" i="26" s="1"/>
  <c r="E2668" i="26" s="1"/>
  <c r="E2669" i="26" s="1"/>
  <c r="E2670" i="26" s="1"/>
  <c r="E2671" i="26" s="1"/>
  <c r="E2672" i="26" s="1"/>
  <c r="E2673" i="26" s="1"/>
  <c r="E2674" i="26" s="1"/>
  <c r="E2675" i="26" s="1"/>
  <c r="E2676" i="26" s="1"/>
  <c r="E2677" i="26" s="1"/>
  <c r="E2678" i="26" s="1"/>
  <c r="E2679" i="26" s="1"/>
  <c r="E2680" i="26" s="1"/>
  <c r="E2681" i="26" s="1"/>
  <c r="E2682" i="26" s="1"/>
  <c r="E2683" i="26" s="1"/>
  <c r="E2684" i="26" s="1"/>
  <c r="E2685" i="26" s="1"/>
  <c r="E2686" i="26" s="1"/>
  <c r="E2687" i="26" s="1"/>
  <c r="E2688" i="26" s="1"/>
  <c r="E2689" i="26" s="1"/>
  <c r="E2690" i="26" s="1"/>
  <c r="E2691" i="26" s="1"/>
  <c r="E2692" i="26" s="1"/>
  <c r="E2693" i="26" s="1"/>
  <c r="E2694" i="26" s="1"/>
  <c r="E2695" i="26" s="1"/>
  <c r="E2696" i="26" s="1"/>
  <c r="E2697" i="26" s="1"/>
  <c r="E2698" i="26" s="1"/>
  <c r="E2699" i="26" s="1"/>
  <c r="E2700" i="26" s="1"/>
  <c r="E2701" i="26" s="1"/>
  <c r="E2702" i="26" s="1"/>
  <c r="E2703" i="26" s="1"/>
  <c r="E2704" i="26" s="1"/>
  <c r="E2705" i="26" s="1"/>
  <c r="E2706" i="26" s="1"/>
  <c r="E2707" i="26" s="1"/>
  <c r="E2708" i="26" s="1"/>
  <c r="E2709" i="26" s="1"/>
  <c r="E2710" i="26" s="1"/>
  <c r="E2711" i="26" s="1"/>
  <c r="E2712" i="26" s="1"/>
  <c r="E2713" i="26" s="1"/>
  <c r="E2714" i="26" s="1"/>
  <c r="E2715" i="26" s="1"/>
  <c r="E2716" i="26" s="1"/>
  <c r="E2717" i="26" s="1"/>
  <c r="E2718" i="26" s="1"/>
  <c r="E2719" i="26" s="1"/>
  <c r="E2720" i="26" s="1"/>
  <c r="E2721" i="26" s="1"/>
  <c r="E2722" i="26" s="1"/>
  <c r="E2723" i="26" s="1"/>
  <c r="E2724" i="26" s="1"/>
  <c r="E2725" i="26" s="1"/>
  <c r="E2726" i="26" s="1"/>
  <c r="E2727" i="26" s="1"/>
  <c r="E2728" i="26" s="1"/>
  <c r="E2729" i="26" s="1"/>
  <c r="E2730" i="26" s="1"/>
  <c r="E2731" i="26" s="1"/>
  <c r="E2732" i="26" s="1"/>
  <c r="E2733" i="26" s="1"/>
  <c r="E2734" i="26" s="1"/>
  <c r="E2735" i="26" s="1"/>
  <c r="E2736" i="26" s="1"/>
  <c r="E2737" i="26" s="1"/>
  <c r="E2738" i="26" s="1"/>
  <c r="E2739" i="26" s="1"/>
  <c r="E2740" i="26" s="1"/>
  <c r="E2741" i="26" s="1"/>
  <c r="E2742" i="26" s="1"/>
  <c r="E2743" i="26" s="1"/>
  <c r="E2744" i="26" s="1"/>
  <c r="E2745" i="26" s="1"/>
  <c r="E2746" i="26" s="1"/>
  <c r="E2747" i="26" s="1"/>
  <c r="E2748" i="26" s="1"/>
  <c r="E2749" i="26" s="1"/>
  <c r="E2750" i="26" s="1"/>
  <c r="E2751" i="26" s="1"/>
  <c r="E2752" i="26" s="1"/>
  <c r="E2753" i="26" s="1"/>
  <c r="E2754" i="26" s="1"/>
  <c r="E2755" i="26" s="1"/>
  <c r="E2756" i="26" s="1"/>
  <c r="E2757" i="26" s="1"/>
  <c r="E2758" i="26" s="1"/>
  <c r="E2759" i="26" s="1"/>
  <c r="E2760" i="26" s="1"/>
  <c r="E2761" i="26" s="1"/>
  <c r="E2762" i="26" s="1"/>
  <c r="E2763" i="26" s="1"/>
  <c r="E2764" i="26" s="1"/>
  <c r="E2765" i="26" s="1"/>
  <c r="E2766" i="26" s="1"/>
  <c r="E2767" i="26" s="1"/>
  <c r="E2768" i="26" s="1"/>
  <c r="E2769" i="26" s="1"/>
  <c r="E2770" i="26" s="1"/>
  <c r="E2771" i="26" s="1"/>
  <c r="E2772" i="26" s="1"/>
  <c r="E2773" i="26" s="1"/>
  <c r="E2774" i="26" s="1"/>
  <c r="E2775" i="26" s="1"/>
  <c r="E2776" i="26" s="1"/>
  <c r="E2777" i="26" s="1"/>
  <c r="E2778" i="26" s="1"/>
  <c r="E2779" i="26" s="1"/>
  <c r="E2780" i="26" s="1"/>
  <c r="E2781" i="26" s="1"/>
  <c r="E2782" i="26" s="1"/>
  <c r="E2783" i="26" s="1"/>
  <c r="E2784" i="26" s="1"/>
  <c r="E2785" i="26" s="1"/>
  <c r="E2786" i="26" s="1"/>
  <c r="E2787" i="26" s="1"/>
  <c r="E2788" i="26" s="1"/>
  <c r="E2789" i="26" s="1"/>
  <c r="E2790" i="26" s="1"/>
  <c r="E2791" i="26" s="1"/>
  <c r="E2792" i="26" s="1"/>
  <c r="E2793" i="26" s="1"/>
  <c r="E2794" i="26" s="1"/>
  <c r="E2795" i="26" s="1"/>
  <c r="E2796" i="26" s="1"/>
  <c r="E2797" i="26" s="1"/>
  <c r="E2798" i="26" s="1"/>
  <c r="E2799" i="26" s="1"/>
  <c r="E2800" i="26" s="1"/>
  <c r="E2801" i="26" s="1"/>
  <c r="E2802" i="26" s="1"/>
  <c r="E2803" i="26" s="1"/>
  <c r="E2804" i="26" s="1"/>
  <c r="E2805" i="26" s="1"/>
  <c r="E2806" i="26" s="1"/>
  <c r="E2807" i="26" s="1"/>
  <c r="E2808" i="26" s="1"/>
  <c r="E2809" i="26" s="1"/>
  <c r="E2810" i="26" s="1"/>
  <c r="E2811" i="26" s="1"/>
  <c r="E2812" i="26" s="1"/>
  <c r="E2813" i="26" s="1"/>
  <c r="E2814" i="26" s="1"/>
  <c r="E2815" i="26" s="1"/>
  <c r="E2816" i="26" s="1"/>
  <c r="E2817" i="26" s="1"/>
  <c r="E2818" i="26" s="1"/>
  <c r="E2819" i="26" s="1"/>
  <c r="E2820" i="26" s="1"/>
  <c r="E2821" i="26" s="1"/>
  <c r="E2822" i="26" s="1"/>
  <c r="E2823" i="26" s="1"/>
  <c r="E2824" i="26" s="1"/>
  <c r="E2825" i="26" s="1"/>
  <c r="E2826" i="26" s="1"/>
  <c r="E2827" i="26" s="1"/>
  <c r="E2828" i="26" s="1"/>
  <c r="E2829" i="26" s="1"/>
  <c r="E2830" i="26" s="1"/>
  <c r="E2831" i="26" s="1"/>
  <c r="E2832" i="26" s="1"/>
  <c r="E2833" i="26" s="1"/>
  <c r="E2834" i="26" s="1"/>
  <c r="E2835" i="26" s="1"/>
  <c r="E2836" i="26" s="1"/>
  <c r="E2837" i="26" s="1"/>
  <c r="E2838" i="26" s="1"/>
  <c r="E2839" i="26" s="1"/>
  <c r="E2840" i="26" s="1"/>
  <c r="E2841" i="26" s="1"/>
  <c r="E2842" i="26" s="1"/>
  <c r="E2843" i="26" s="1"/>
  <c r="E2844" i="26" s="1"/>
  <c r="E2845" i="26" s="1"/>
  <c r="E2846" i="26" s="1"/>
  <c r="E2847" i="26" s="1"/>
  <c r="E2848" i="26" s="1"/>
  <c r="E2849" i="26" s="1"/>
  <c r="E2850" i="26" s="1"/>
  <c r="E2851" i="26" s="1"/>
  <c r="E2852" i="26" s="1"/>
  <c r="E2853" i="26" s="1"/>
  <c r="E2854" i="26" s="1"/>
  <c r="E2855" i="26" s="1"/>
  <c r="E2856" i="26" s="1"/>
  <c r="E2857" i="26" s="1"/>
  <c r="E2858" i="26" s="1"/>
  <c r="E2859" i="26" s="1"/>
  <c r="E2860" i="26" s="1"/>
  <c r="E2861" i="26" s="1"/>
  <c r="E2862" i="26" s="1"/>
  <c r="E2863" i="26" s="1"/>
  <c r="E2864" i="26" s="1"/>
  <c r="E2865" i="26" s="1"/>
  <c r="E2866" i="26" s="1"/>
  <c r="E2867" i="26" s="1"/>
  <c r="E2868" i="26" s="1"/>
  <c r="E2869" i="26" s="1"/>
  <c r="E2870" i="26" s="1"/>
  <c r="E2871" i="26" s="1"/>
  <c r="E2872" i="26" s="1"/>
  <c r="E2873" i="26" s="1"/>
  <c r="E2874" i="26" s="1"/>
  <c r="E2875" i="26" s="1"/>
  <c r="E2876" i="26" s="1"/>
  <c r="E2877" i="26" s="1"/>
  <c r="E2878" i="26" s="1"/>
  <c r="E2879" i="26" s="1"/>
  <c r="E2880" i="26" s="1"/>
  <c r="E2881" i="26" s="1"/>
  <c r="E2882" i="26" s="1"/>
  <c r="E2883" i="26" s="1"/>
  <c r="E2884" i="26" s="1"/>
  <c r="E2885" i="26" s="1"/>
  <c r="E2886" i="26" s="1"/>
  <c r="E2887" i="26" s="1"/>
  <c r="E2888" i="26" s="1"/>
  <c r="E2889" i="26" s="1"/>
  <c r="E2890" i="26" s="1"/>
  <c r="E2891" i="26" s="1"/>
  <c r="E2892" i="26" s="1"/>
  <c r="E2893" i="26" s="1"/>
  <c r="E2894" i="26" s="1"/>
  <c r="E2895" i="26" s="1"/>
  <c r="E2896" i="26" s="1"/>
  <c r="E2897" i="26" s="1"/>
  <c r="E2898" i="26" s="1"/>
  <c r="E2899" i="26" s="1"/>
  <c r="E2900" i="26" s="1"/>
  <c r="E2901" i="26" s="1"/>
  <c r="E2902" i="26" s="1"/>
  <c r="E2903" i="26" s="1"/>
  <c r="E2904" i="26" s="1"/>
  <c r="E2905" i="26" s="1"/>
  <c r="E2906" i="26" s="1"/>
  <c r="E2907" i="26" s="1"/>
  <c r="E2908" i="26" s="1"/>
  <c r="E2909" i="26" s="1"/>
  <c r="E2910" i="26" s="1"/>
  <c r="E2911" i="26" s="1"/>
  <c r="E2912" i="26" s="1"/>
  <c r="E2913" i="26" s="1"/>
  <c r="E2914" i="26" s="1"/>
  <c r="E2915" i="26" s="1"/>
  <c r="E2916" i="26" s="1"/>
  <c r="E2917" i="26" s="1"/>
  <c r="E2918" i="26" s="1"/>
  <c r="E2919" i="26" s="1"/>
  <c r="E2920" i="26" s="1"/>
  <c r="E2921" i="26" s="1"/>
  <c r="E2922" i="26" s="1"/>
  <c r="E2923" i="26" s="1"/>
  <c r="E2924" i="26" s="1"/>
  <c r="E2925" i="26" s="1"/>
  <c r="E2926" i="26" s="1"/>
  <c r="E2927" i="26" s="1"/>
  <c r="E2928" i="26" s="1"/>
  <c r="E2929" i="26" s="1"/>
  <c r="E2930" i="26" s="1"/>
  <c r="E2931" i="26" s="1"/>
  <c r="E2932" i="26" s="1"/>
  <c r="E2933" i="26" s="1"/>
  <c r="E2934" i="26" s="1"/>
  <c r="E2935" i="26" s="1"/>
  <c r="E2936" i="26" s="1"/>
  <c r="E2937" i="26" s="1"/>
  <c r="E2938" i="26" s="1"/>
  <c r="E2939" i="26" s="1"/>
  <c r="E2940" i="26" s="1"/>
  <c r="E2941" i="26" s="1"/>
  <c r="E2942" i="26" s="1"/>
  <c r="E2943" i="26" s="1"/>
  <c r="E2944" i="26" s="1"/>
  <c r="E2945" i="26" s="1"/>
  <c r="E2946" i="26" s="1"/>
  <c r="E2947" i="26" s="1"/>
  <c r="E2948" i="26" s="1"/>
  <c r="E2949" i="26" s="1"/>
  <c r="E2950" i="26" s="1"/>
  <c r="E2951" i="26" s="1"/>
  <c r="E2952" i="26" s="1"/>
  <c r="E2953" i="26" s="1"/>
  <c r="E2954" i="26" s="1"/>
  <c r="E2981" i="26"/>
  <c r="E2982" i="26" s="1"/>
  <c r="E2983" i="26" s="1"/>
  <c r="E2984" i="26" s="1"/>
  <c r="E2985" i="26" s="1"/>
  <c r="E2986" i="26" s="1"/>
  <c r="E2987" i="26" s="1"/>
  <c r="E2988" i="26" s="1"/>
  <c r="E2989" i="26" s="1"/>
  <c r="E2990" i="26" s="1"/>
  <c r="E2991" i="26" s="1"/>
  <c r="E2992" i="26" s="1"/>
  <c r="E2993" i="26" s="1"/>
  <c r="E2994" i="26" s="1"/>
  <c r="E2995" i="26" s="1"/>
  <c r="E2996" i="26" s="1"/>
  <c r="E2997" i="26" s="1"/>
  <c r="E2998" i="26" s="1"/>
  <c r="E2999" i="26" s="1"/>
  <c r="E3000" i="26" s="1"/>
  <c r="E3001" i="26" s="1"/>
  <c r="E3002" i="26" s="1"/>
  <c r="E3003" i="26" s="1"/>
  <c r="E3004" i="26" s="1"/>
  <c r="E3005" i="26" s="1"/>
  <c r="E3006" i="26" s="1"/>
  <c r="E3007" i="26" s="1"/>
  <c r="E3008" i="26" s="1"/>
  <c r="E3009" i="26" s="1"/>
  <c r="E3010" i="26" s="1"/>
  <c r="E3011" i="26" s="1"/>
  <c r="E3012" i="26" s="1"/>
  <c r="E3013" i="26" s="1"/>
  <c r="E3014" i="26" s="1"/>
  <c r="E3015" i="26" s="1"/>
  <c r="E3016" i="26" s="1"/>
  <c r="E3017" i="26" s="1"/>
  <c r="E3018" i="26" s="1"/>
  <c r="E3019" i="26" s="1"/>
  <c r="E3020" i="26" s="1"/>
  <c r="E3021" i="26" s="1"/>
  <c r="E3022" i="26" s="1"/>
  <c r="E3023" i="26" s="1"/>
  <c r="E3024" i="26" s="1"/>
  <c r="E3025" i="26" s="1"/>
  <c r="E3026" i="26" s="1"/>
  <c r="E3027" i="26" s="1"/>
  <c r="E3028" i="26" s="1"/>
  <c r="E3029" i="26" s="1"/>
  <c r="E3030" i="26" s="1"/>
  <c r="E3031" i="26" s="1"/>
  <c r="E3032" i="26" s="1"/>
  <c r="E3033" i="26" s="1"/>
  <c r="E3034" i="26" s="1"/>
  <c r="E3035" i="26" s="1"/>
  <c r="E3036" i="26" s="1"/>
  <c r="E3037" i="26" s="1"/>
  <c r="E3038" i="26" s="1"/>
  <c r="E3039" i="26" s="1"/>
  <c r="E3040" i="26" s="1"/>
  <c r="E3041" i="26" s="1"/>
  <c r="E3042" i="26" s="1"/>
  <c r="E3043" i="26" s="1"/>
  <c r="E3044" i="26" s="1"/>
  <c r="E3045" i="26" s="1"/>
  <c r="E3046" i="26" s="1"/>
  <c r="E3047" i="26" s="1"/>
  <c r="E3048" i="26" s="1"/>
  <c r="E3049" i="26" s="1"/>
  <c r="E3050" i="26" s="1"/>
  <c r="E3051" i="26" s="1"/>
  <c r="E3052" i="26" s="1"/>
  <c r="E3053" i="26" s="1"/>
  <c r="E3054" i="26" s="1"/>
  <c r="E3055" i="26" s="1"/>
  <c r="E3056" i="26" s="1"/>
  <c r="E3057" i="26" s="1"/>
  <c r="E3058" i="26" s="1"/>
  <c r="E3059" i="26" s="1"/>
  <c r="E3060" i="26" s="1"/>
  <c r="E3061" i="26" s="1"/>
  <c r="E3062" i="26" s="1"/>
  <c r="E3063" i="26" s="1"/>
  <c r="E3064" i="26" s="1"/>
  <c r="E3065" i="26" s="1"/>
  <c r="E3066" i="26" s="1"/>
  <c r="E3067" i="26" s="1"/>
  <c r="E3068" i="26" s="1"/>
  <c r="E3069" i="26" s="1"/>
  <c r="E3070" i="26" s="1"/>
  <c r="E3071" i="26" s="1"/>
  <c r="E3072" i="26" s="1"/>
  <c r="E3073" i="26" s="1"/>
  <c r="E3074" i="26" s="1"/>
  <c r="E3075" i="26" s="1"/>
  <c r="E3076" i="26" s="1"/>
  <c r="E3077" i="26" s="1"/>
  <c r="E3078" i="26" s="1"/>
  <c r="E3079" i="26" s="1"/>
  <c r="E3080" i="26" s="1"/>
  <c r="E3081" i="26" s="1"/>
  <c r="E3082" i="26" s="1"/>
  <c r="E3083" i="26" s="1"/>
  <c r="E3084" i="26" s="1"/>
  <c r="E3085" i="26" s="1"/>
  <c r="E3086" i="26" s="1"/>
  <c r="E3087" i="26" s="1"/>
  <c r="E3088" i="26" s="1"/>
  <c r="E3089" i="26" s="1"/>
  <c r="E3090" i="26" s="1"/>
  <c r="E3091" i="26" s="1"/>
  <c r="E3092" i="26" s="1"/>
  <c r="E3093" i="26" s="1"/>
  <c r="E3094" i="26" s="1"/>
  <c r="E3095" i="26" s="1"/>
  <c r="E3096" i="26" s="1"/>
  <c r="E3097" i="26" s="1"/>
  <c r="E3098" i="26" s="1"/>
  <c r="E3099" i="26" s="1"/>
  <c r="E3100" i="26" s="1"/>
  <c r="E3101" i="26" s="1"/>
  <c r="E3102" i="26" s="1"/>
  <c r="E3103" i="26" s="1"/>
  <c r="E3104" i="26" s="1"/>
  <c r="E3105" i="26" s="1"/>
  <c r="E3106" i="26" s="1"/>
  <c r="E3107" i="26" s="1"/>
  <c r="E3108" i="26" s="1"/>
  <c r="E3109" i="26" s="1"/>
  <c r="E3110" i="26" s="1"/>
  <c r="E3111" i="26" s="1"/>
  <c r="E3112" i="26" s="1"/>
  <c r="E3113" i="26" s="1"/>
  <c r="E3114" i="26" s="1"/>
  <c r="E3115" i="26" s="1"/>
  <c r="E3116" i="26" s="1"/>
  <c r="E3117" i="26" s="1"/>
  <c r="E3118" i="26" s="1"/>
  <c r="E3119" i="26" s="1"/>
  <c r="E3120" i="26" s="1"/>
  <c r="E3121" i="26" s="1"/>
  <c r="E3122" i="26" s="1"/>
  <c r="E3123" i="26" s="1"/>
  <c r="E3124" i="26" s="1"/>
  <c r="E3125" i="26" s="1"/>
  <c r="E3126" i="26" s="1"/>
  <c r="E3127" i="26" s="1"/>
  <c r="E3128" i="26" s="1"/>
  <c r="E3129" i="26" s="1"/>
  <c r="E3130" i="26" s="1"/>
  <c r="E3131" i="26" s="1"/>
  <c r="E3132" i="26" s="1"/>
  <c r="E3133" i="26" s="1"/>
  <c r="E3134" i="26" s="1"/>
  <c r="E3135" i="26" s="1"/>
  <c r="E3136" i="26" s="1"/>
  <c r="E3137" i="26" s="1"/>
  <c r="E3138" i="26" s="1"/>
  <c r="E3139" i="26" s="1"/>
  <c r="E3140" i="26" s="1"/>
  <c r="E3141" i="26" s="1"/>
  <c r="E3142" i="26" s="1"/>
  <c r="E3143" i="26" s="1"/>
  <c r="E3144" i="26" s="1"/>
  <c r="E3145" i="26" s="1"/>
  <c r="E3146" i="26" s="1"/>
  <c r="E3147" i="26" s="1"/>
  <c r="E3148" i="26" s="1"/>
  <c r="E3149" i="26" s="1"/>
  <c r="E3150" i="26" s="1"/>
  <c r="E3151" i="26" s="1"/>
  <c r="E3152" i="26" s="1"/>
  <c r="E3153" i="26" s="1"/>
  <c r="E3154" i="26" s="1"/>
  <c r="E3155" i="26" s="1"/>
  <c r="E3156" i="26" s="1"/>
  <c r="E3157" i="26" s="1"/>
  <c r="E3158" i="26" s="1"/>
  <c r="E3159" i="26" s="1"/>
  <c r="E3160" i="26" s="1"/>
  <c r="E3161" i="26" s="1"/>
  <c r="E3162" i="26" s="1"/>
  <c r="E3163" i="26" s="1"/>
  <c r="E3164" i="26" s="1"/>
  <c r="E3165" i="26" s="1"/>
  <c r="E3166" i="26" s="1"/>
  <c r="E3167" i="26" s="1"/>
  <c r="E3168" i="26" s="1"/>
  <c r="E3169" i="26" s="1"/>
  <c r="E3170" i="26" s="1"/>
  <c r="E3171" i="26" s="1"/>
  <c r="E3172" i="26" s="1"/>
  <c r="E3173" i="26" s="1"/>
  <c r="E3174" i="26" s="1"/>
  <c r="E3175" i="26" s="1"/>
  <c r="E3176" i="26" s="1"/>
  <c r="E3177" i="26" s="1"/>
  <c r="E3178" i="26" s="1"/>
  <c r="E3179" i="26" s="1"/>
  <c r="E3180" i="26" s="1"/>
  <c r="E3181" i="26" s="1"/>
  <c r="E3182" i="26" s="1"/>
  <c r="E3183" i="26" s="1"/>
  <c r="E3184" i="26" s="1"/>
  <c r="E3185" i="26" s="1"/>
  <c r="E3186" i="26" s="1"/>
  <c r="E3187" i="26" s="1"/>
  <c r="E3188" i="26" s="1"/>
  <c r="E3189" i="26" s="1"/>
  <c r="E3190" i="26" s="1"/>
  <c r="E3191" i="26" s="1"/>
  <c r="E3192" i="26" s="1"/>
  <c r="E3193" i="26" s="1"/>
  <c r="E3194" i="26" s="1"/>
  <c r="E3195" i="26" s="1"/>
  <c r="E3196" i="26" s="1"/>
  <c r="E3197" i="26" s="1"/>
  <c r="E3198" i="26" s="1"/>
  <c r="E3199" i="26" s="1"/>
  <c r="E3200" i="26" s="1"/>
  <c r="E3201" i="26" s="1"/>
  <c r="E3202" i="26" s="1"/>
  <c r="E3203" i="26" s="1"/>
  <c r="E3204" i="26" s="1"/>
  <c r="E3205" i="26" s="1"/>
  <c r="E3206" i="26" s="1"/>
  <c r="E3207" i="26" s="1"/>
  <c r="E3208" i="26" s="1"/>
  <c r="E3209" i="26" s="1"/>
  <c r="E3210" i="26" s="1"/>
  <c r="E3211" i="26" s="1"/>
  <c r="E3212" i="26" s="1"/>
  <c r="E3213" i="26" s="1"/>
  <c r="E3214" i="26" s="1"/>
  <c r="E3215" i="26" s="1"/>
  <c r="E3216" i="26" s="1"/>
  <c r="E3217" i="26" s="1"/>
  <c r="E3218" i="26" s="1"/>
  <c r="E3219" i="26" s="1"/>
  <c r="E3220" i="26" s="1"/>
  <c r="E3221" i="26" s="1"/>
  <c r="E3222" i="26" s="1"/>
  <c r="E3223" i="26" s="1"/>
  <c r="E3224" i="26" s="1"/>
  <c r="E3225" i="26" s="1"/>
  <c r="E3226" i="26" s="1"/>
  <c r="E3227" i="26" s="1"/>
  <c r="E3228" i="26" s="1"/>
  <c r="E3229" i="26" s="1"/>
  <c r="E3230" i="26" s="1"/>
  <c r="E3231" i="26" s="1"/>
  <c r="E3232" i="26" s="1"/>
  <c r="E3233" i="26" s="1"/>
  <c r="E3234" i="26" s="1"/>
  <c r="E3235" i="26" s="1"/>
  <c r="E3236" i="26" s="1"/>
  <c r="E3237" i="26" s="1"/>
  <c r="E3238" i="26" s="1"/>
  <c r="E3239" i="26" s="1"/>
  <c r="E3240" i="26" s="1"/>
  <c r="E3241" i="26" s="1"/>
  <c r="E3242" i="26" s="1"/>
  <c r="E3243" i="26" s="1"/>
  <c r="E3244" i="26" s="1"/>
  <c r="E3245" i="26" s="1"/>
  <c r="E3246" i="26" s="1"/>
  <c r="E3247" i="26" s="1"/>
  <c r="E3248" i="26" s="1"/>
  <c r="E3249" i="26" s="1"/>
  <c r="E3250" i="26" s="1"/>
  <c r="E3251" i="26" s="1"/>
  <c r="E3252" i="26" s="1"/>
  <c r="E3253" i="26" s="1"/>
  <c r="E3254" i="26" s="1"/>
  <c r="E3255" i="26" s="1"/>
  <c r="E3256" i="26" s="1"/>
  <c r="E3257" i="26" s="1"/>
  <c r="E3258" i="26" s="1"/>
  <c r="E3259" i="26" s="1"/>
  <c r="E3260" i="26" s="1"/>
  <c r="E3261" i="26" s="1"/>
  <c r="E3262" i="26" s="1"/>
  <c r="E3263" i="26" s="1"/>
  <c r="E3264" i="26" s="1"/>
  <c r="E3265" i="26" s="1"/>
  <c r="E3266" i="26" s="1"/>
  <c r="E3267" i="26" s="1"/>
  <c r="E3268" i="26" s="1"/>
  <c r="E3269" i="26" s="1"/>
  <c r="E3270" i="26" s="1"/>
  <c r="E3271" i="26" s="1"/>
  <c r="E3272" i="26" s="1"/>
  <c r="E3273" i="26" s="1"/>
  <c r="E3274" i="26" s="1"/>
  <c r="E3275" i="26" s="1"/>
  <c r="E3276" i="26" s="1"/>
  <c r="E3277" i="26" s="1"/>
  <c r="E3278" i="26" s="1"/>
  <c r="E3279" i="26" s="1"/>
  <c r="E3280" i="26" s="1"/>
  <c r="E3281" i="26" s="1"/>
  <c r="E3282" i="26" s="1"/>
  <c r="E3283" i="26" s="1"/>
  <c r="E3284" i="26" s="1"/>
  <c r="E3285" i="26" s="1"/>
  <c r="E3286" i="26" s="1"/>
  <c r="E3287" i="26" s="1"/>
  <c r="E3288" i="26" s="1"/>
  <c r="E3289" i="26" s="1"/>
  <c r="E3290" i="26" s="1"/>
  <c r="E3291" i="26" s="1"/>
  <c r="E3292" i="26" s="1"/>
  <c r="E3293" i="26" s="1"/>
  <c r="E3294" i="26" s="1"/>
  <c r="E3295" i="26" s="1"/>
  <c r="E3296" i="26" s="1"/>
  <c r="E3297" i="26" s="1"/>
  <c r="E3298" i="26" s="1"/>
  <c r="E3299" i="26" s="1"/>
  <c r="E3300" i="26" s="1"/>
  <c r="E3301" i="26" s="1"/>
  <c r="E3302" i="26" s="1"/>
  <c r="E3303" i="26" s="1"/>
  <c r="E3304" i="26" s="1"/>
  <c r="E3305" i="26" s="1"/>
  <c r="E3306" i="26" s="1"/>
  <c r="E3307" i="26" s="1"/>
  <c r="E3308" i="26" s="1"/>
  <c r="E3309" i="26" s="1"/>
  <c r="E3310" i="26" s="1"/>
  <c r="E3311" i="26" s="1"/>
  <c r="E3312" i="26" s="1"/>
  <c r="E3313" i="26" s="1"/>
  <c r="E3314" i="26" s="1"/>
  <c r="E3315" i="26" s="1"/>
  <c r="E3316" i="26" s="1"/>
  <c r="E3317" i="26" s="1"/>
  <c r="E3318" i="26" s="1"/>
  <c r="E3319" i="26" s="1"/>
  <c r="E3320" i="26" s="1"/>
  <c r="E3321" i="26" s="1"/>
  <c r="E3322" i="26" s="1"/>
  <c r="E3323" i="26" s="1"/>
  <c r="E3324" i="26" s="1"/>
  <c r="E3325" i="26" s="1"/>
  <c r="E3326" i="26" s="1"/>
  <c r="E3327" i="26" s="1"/>
  <c r="E3328" i="26" s="1"/>
  <c r="E3329" i="26" s="1"/>
  <c r="E3330" i="26" s="1"/>
  <c r="E3331" i="26" s="1"/>
  <c r="E3332" i="26" s="1"/>
  <c r="E3333" i="26" s="1"/>
  <c r="E3334" i="26" s="1"/>
  <c r="E3335" i="26" s="1"/>
  <c r="E3336" i="26" s="1"/>
  <c r="E3337" i="26" s="1"/>
  <c r="E3338" i="26" s="1"/>
  <c r="E3339" i="26" s="1"/>
  <c r="E3340" i="26" s="1"/>
  <c r="E3341" i="26" s="1"/>
  <c r="E3342" i="26" s="1"/>
  <c r="E3343" i="26" s="1"/>
  <c r="E3344" i="26" s="1"/>
  <c r="E3345" i="26" s="1"/>
  <c r="E3346" i="26" s="1"/>
  <c r="E3347" i="26" s="1"/>
  <c r="E3348" i="26" s="1"/>
  <c r="E3349" i="26" s="1"/>
  <c r="E3350" i="26" s="1"/>
  <c r="E3351" i="26" s="1"/>
  <c r="E3352" i="26" s="1"/>
  <c r="E3353" i="26" s="1"/>
  <c r="E3354" i="26" s="1"/>
  <c r="E3355" i="26" s="1"/>
  <c r="E3356" i="26" s="1"/>
  <c r="E3357" i="26" s="1"/>
  <c r="E3358" i="26" s="1"/>
  <c r="E3359" i="26" s="1"/>
  <c r="E3360" i="26" s="1"/>
  <c r="E3361" i="26" s="1"/>
  <c r="E3362" i="26" s="1"/>
  <c r="E3363" i="26" s="1"/>
  <c r="E3364" i="26" s="1"/>
  <c r="E3365" i="26" s="1"/>
  <c r="E3366" i="26" s="1"/>
  <c r="E3367" i="26" s="1"/>
  <c r="E3368" i="26" s="1"/>
  <c r="E3369" i="26" s="1"/>
  <c r="E3370" i="26" s="1"/>
  <c r="E3371" i="26" s="1"/>
  <c r="E3372" i="26" s="1"/>
  <c r="E3373" i="26" s="1"/>
  <c r="E3374" i="26" s="1"/>
  <c r="E3375" i="26" s="1"/>
  <c r="E3376" i="26" s="1"/>
  <c r="E3377" i="26" s="1"/>
  <c r="E3378" i="26" s="1"/>
  <c r="E3379" i="26" s="1"/>
  <c r="E3380" i="26" s="1"/>
  <c r="E3381" i="26" s="1"/>
  <c r="E3382" i="26" s="1"/>
  <c r="E3383" i="26" s="1"/>
  <c r="E3384" i="26" s="1"/>
  <c r="E3385" i="26" s="1"/>
  <c r="E3386" i="26" s="1"/>
  <c r="E3387" i="26" s="1"/>
  <c r="E3388" i="26" s="1"/>
  <c r="E3389" i="26" s="1"/>
  <c r="E3390" i="26" s="1"/>
  <c r="E3391" i="26" s="1"/>
  <c r="E3392" i="26" s="1"/>
  <c r="E3393" i="26" s="1"/>
  <c r="E3394" i="26" s="1"/>
  <c r="E3395" i="26" s="1"/>
  <c r="E3396" i="26" s="1"/>
  <c r="E3397" i="26" s="1"/>
  <c r="E3398" i="26" s="1"/>
  <c r="E3399" i="26" s="1"/>
  <c r="E3400" i="26" s="1"/>
  <c r="E3401" i="26" s="1"/>
  <c r="E3402" i="26" s="1"/>
  <c r="E3403" i="26" s="1"/>
  <c r="E3404" i="26" s="1"/>
  <c r="E3405" i="26" s="1"/>
  <c r="E3406" i="26" s="1"/>
  <c r="E3407" i="26" s="1"/>
  <c r="E3408" i="26" s="1"/>
  <c r="E3409" i="26" s="1"/>
  <c r="E3410" i="26" s="1"/>
  <c r="E3411" i="26" s="1"/>
  <c r="E3412" i="26" s="1"/>
  <c r="E3413" i="26" s="1"/>
  <c r="E3414" i="26" s="1"/>
  <c r="E3415" i="26" s="1"/>
  <c r="E3416" i="26" s="1"/>
  <c r="E3417" i="26" s="1"/>
  <c r="E3418" i="26" s="1"/>
  <c r="E3419" i="26" s="1"/>
  <c r="E3420" i="26" s="1"/>
  <c r="E3421" i="26" s="1"/>
  <c r="E3422" i="26" s="1"/>
  <c r="E3423" i="26" s="1"/>
  <c r="E3424" i="26" s="1"/>
  <c r="E3425" i="26" s="1"/>
  <c r="E3426" i="26" s="1"/>
  <c r="E3427" i="26" s="1"/>
  <c r="E3428" i="26" s="1"/>
  <c r="E3429" i="26" s="1"/>
  <c r="E3430" i="26" s="1"/>
  <c r="E3431" i="26" s="1"/>
  <c r="E3432" i="26" s="1"/>
  <c r="E3433" i="26" s="1"/>
  <c r="E3434" i="26" s="1"/>
  <c r="E3435" i="26" s="1"/>
  <c r="E3436" i="26" s="1"/>
  <c r="E3437" i="26" s="1"/>
  <c r="E3438" i="26" s="1"/>
  <c r="E3439" i="26" s="1"/>
  <c r="E3440" i="26" s="1"/>
  <c r="E3441" i="26" s="1"/>
  <c r="E3442" i="26" s="1"/>
  <c r="E3443" i="26" s="1"/>
  <c r="E3444" i="26" s="1"/>
  <c r="E3445" i="26" s="1"/>
  <c r="E3446" i="26" s="1"/>
  <c r="E3447" i="26" s="1"/>
  <c r="E3448" i="26" s="1"/>
  <c r="E3449" i="26" s="1"/>
  <c r="E3450" i="26" s="1"/>
  <c r="E3451" i="26" s="1"/>
  <c r="E3452" i="26" s="1"/>
  <c r="E3453" i="26" s="1"/>
  <c r="E3454" i="26" s="1"/>
  <c r="E3455" i="26" s="1"/>
  <c r="E3456" i="26" s="1"/>
  <c r="E3457" i="26" s="1"/>
  <c r="E3458" i="26" s="1"/>
  <c r="E3459" i="26" s="1"/>
  <c r="E3460" i="26" s="1"/>
  <c r="E3461" i="26" s="1"/>
  <c r="E3462" i="26" s="1"/>
  <c r="E3463" i="26" s="1"/>
  <c r="E3464" i="26" s="1"/>
  <c r="E3465" i="26" s="1"/>
  <c r="E3466" i="26" s="1"/>
  <c r="E3467" i="26" s="1"/>
  <c r="E3468" i="26" s="1"/>
  <c r="E3469" i="26" s="1"/>
  <c r="E3470" i="26" s="1"/>
  <c r="E3471" i="26" s="1"/>
  <c r="E3472" i="26" s="1"/>
  <c r="E3473" i="26" s="1"/>
  <c r="E3474" i="26" s="1"/>
  <c r="E3475" i="26" s="1"/>
  <c r="E3476" i="26" s="1"/>
  <c r="E3477" i="26" s="1"/>
  <c r="E3478" i="26" s="1"/>
  <c r="E3479" i="26" s="1"/>
  <c r="E3480" i="26" s="1"/>
  <c r="E3481" i="26" s="1"/>
  <c r="E3482" i="26" s="1"/>
  <c r="E3483" i="26" s="1"/>
  <c r="E3484" i="26" s="1"/>
  <c r="E3485" i="26" s="1"/>
  <c r="E3486" i="26" s="1"/>
  <c r="E3487" i="26" s="1"/>
  <c r="E3488" i="26" s="1"/>
  <c r="E3489" i="26" s="1"/>
  <c r="E3490" i="26" s="1"/>
  <c r="E3491" i="26" s="1"/>
  <c r="E3492" i="26" s="1"/>
  <c r="E3493" i="26" s="1"/>
  <c r="E3494" i="26" s="1"/>
  <c r="E3495" i="26" s="1"/>
  <c r="E3496" i="26" s="1"/>
  <c r="E3497" i="26" s="1"/>
  <c r="E3498" i="26" s="1"/>
  <c r="E3499" i="26" s="1"/>
  <c r="E3500" i="26" s="1"/>
  <c r="E3501" i="26" s="1"/>
  <c r="E3502" i="26" s="1"/>
  <c r="E3503" i="26" s="1"/>
  <c r="E3504" i="26" s="1"/>
  <c r="E3505" i="26" s="1"/>
  <c r="E3506" i="26" s="1"/>
  <c r="E3507" i="26" s="1"/>
  <c r="E3508" i="26" s="1"/>
  <c r="E3509" i="26" s="1"/>
  <c r="E3510" i="26" s="1"/>
  <c r="E3511" i="26" s="1"/>
  <c r="E3512" i="26" s="1"/>
  <c r="E3513" i="26" s="1"/>
  <c r="E3514" i="26" s="1"/>
  <c r="E3515" i="26" s="1"/>
  <c r="E3516" i="26" s="1"/>
  <c r="E3517" i="26" s="1"/>
  <c r="E3518" i="26" s="1"/>
  <c r="E3519" i="26" s="1"/>
  <c r="E3520" i="26" s="1"/>
  <c r="E3521" i="26" s="1"/>
  <c r="E3522" i="26" s="1"/>
  <c r="E3523" i="26" s="1"/>
  <c r="E3524" i="26" s="1"/>
  <c r="E3525" i="26" s="1"/>
  <c r="E3526" i="26" s="1"/>
  <c r="E3527" i="26" s="1"/>
  <c r="E3528" i="26" s="1"/>
  <c r="E3529" i="26" s="1"/>
  <c r="E3530" i="26" s="1"/>
  <c r="E3531" i="26" s="1"/>
  <c r="E3532" i="26" s="1"/>
  <c r="E3533" i="26" s="1"/>
  <c r="E3534" i="26" s="1"/>
  <c r="E3535" i="26" s="1"/>
  <c r="E3536" i="26" s="1"/>
  <c r="E3537" i="26" s="1"/>
  <c r="E3538" i="26" s="1"/>
  <c r="E3539" i="26" s="1"/>
  <c r="E3540" i="26" s="1"/>
  <c r="E3541" i="26" s="1"/>
  <c r="E3542" i="26" s="1"/>
  <c r="E3543" i="26" s="1"/>
  <c r="E3544" i="26" s="1"/>
  <c r="E3545" i="26" s="1"/>
  <c r="E3546" i="26" s="1"/>
  <c r="E3547" i="26" s="1"/>
  <c r="E3548" i="26" s="1"/>
  <c r="E3549" i="26" s="1"/>
  <c r="E3550" i="26" s="1"/>
  <c r="E3551" i="26" s="1"/>
  <c r="E3552" i="26" s="1"/>
  <c r="E3553" i="26" s="1"/>
  <c r="E3554" i="26" s="1"/>
  <c r="E3555" i="26" s="1"/>
  <c r="E3556" i="26" s="1"/>
  <c r="E3557" i="26" s="1"/>
  <c r="E3558" i="26" s="1"/>
  <c r="E3559" i="26" s="1"/>
  <c r="E3560" i="26" s="1"/>
  <c r="E3561" i="26" s="1"/>
  <c r="E3562" i="26" s="1"/>
  <c r="E3563" i="26" s="1"/>
  <c r="E3564" i="26" s="1"/>
  <c r="E3565" i="26" s="1"/>
  <c r="E3566" i="26" s="1"/>
  <c r="E3567" i="26" s="1"/>
  <c r="E3568" i="26" s="1"/>
  <c r="E3569" i="26" s="1"/>
  <c r="E3570" i="26" s="1"/>
  <c r="E3571" i="26" s="1"/>
  <c r="E3572" i="26" s="1"/>
  <c r="E3573" i="26" s="1"/>
  <c r="E3574" i="26" s="1"/>
  <c r="E3575" i="26" s="1"/>
  <c r="E3576" i="26" s="1"/>
  <c r="E3577" i="26" s="1"/>
  <c r="E3578" i="26" s="1"/>
  <c r="E3579" i="26" s="1"/>
  <c r="E3580" i="26" s="1"/>
  <c r="E3581" i="26" s="1"/>
  <c r="E3582" i="26" s="1"/>
  <c r="E3583" i="26" s="1"/>
  <c r="E3584" i="26" s="1"/>
  <c r="E3585" i="26" s="1"/>
  <c r="E3586" i="26" s="1"/>
  <c r="E3587" i="26" s="1"/>
  <c r="E3588" i="26" s="1"/>
  <c r="E3589" i="26" s="1"/>
  <c r="E3590" i="26" s="1"/>
  <c r="E3591" i="26" s="1"/>
  <c r="E3592" i="26" s="1"/>
  <c r="E3593" i="26" s="1"/>
  <c r="E3594" i="26" s="1"/>
  <c r="E3595" i="26" s="1"/>
  <c r="E3596" i="26" s="1"/>
  <c r="E3597" i="26" s="1"/>
  <c r="E3598" i="26" s="1"/>
  <c r="E3599" i="26" s="1"/>
  <c r="E3600" i="26" s="1"/>
  <c r="E3601" i="26" s="1"/>
  <c r="E3602" i="26" s="1"/>
  <c r="E3603" i="26" s="1"/>
  <c r="E3604" i="26" s="1"/>
  <c r="E3605" i="26" s="1"/>
  <c r="E3606" i="26" s="1"/>
  <c r="E3607" i="26" s="1"/>
  <c r="E3608" i="26" s="1"/>
  <c r="E3609" i="26" s="1"/>
  <c r="E3610" i="26" s="1"/>
  <c r="E3611" i="26" s="1"/>
  <c r="E3612" i="26" s="1"/>
  <c r="E3613" i="26" s="1"/>
  <c r="E3614" i="26" s="1"/>
  <c r="E3615" i="26" s="1"/>
  <c r="E3616" i="26" s="1"/>
  <c r="E3617" i="26" s="1"/>
  <c r="E3618" i="26" s="1"/>
  <c r="E3619" i="26" s="1"/>
  <c r="E3620" i="26" s="1"/>
  <c r="E3621" i="26" s="1"/>
  <c r="E3622" i="26" s="1"/>
  <c r="E3623" i="26" s="1"/>
  <c r="E3624" i="26" s="1"/>
  <c r="E3625" i="26" s="1"/>
  <c r="E3626" i="26" s="1"/>
  <c r="E3627" i="26" s="1"/>
  <c r="E3628" i="26" s="1"/>
  <c r="E3629" i="26" s="1"/>
  <c r="E3630" i="26" s="1"/>
  <c r="E3631" i="26" s="1"/>
  <c r="E3632" i="26" s="1"/>
  <c r="E3633" i="26" s="1"/>
  <c r="E3634" i="26" s="1"/>
  <c r="E3635" i="26" s="1"/>
  <c r="E3636" i="26" s="1"/>
  <c r="E3637" i="26" s="1"/>
  <c r="E3638" i="26" s="1"/>
  <c r="E3639" i="26" s="1"/>
  <c r="E3640" i="26" s="1"/>
  <c r="E3641" i="26" s="1"/>
  <c r="E3642" i="26" s="1"/>
  <c r="E3643" i="26" s="1"/>
  <c r="E3644" i="26" s="1"/>
  <c r="E3645" i="26" s="1"/>
  <c r="E3646" i="26" s="1"/>
  <c r="E3647" i="26" s="1"/>
  <c r="E3648" i="26" s="1"/>
  <c r="E3649" i="26" s="1"/>
  <c r="E3650" i="26" s="1"/>
  <c r="E3651" i="26" s="1"/>
  <c r="E3652" i="26" s="1"/>
  <c r="E3653" i="26" s="1"/>
  <c r="E3654" i="26" s="1"/>
  <c r="E3655" i="26" s="1"/>
  <c r="E3656" i="26" s="1"/>
  <c r="E3657" i="26" s="1"/>
  <c r="E3658" i="26" s="1"/>
  <c r="E3659" i="26" s="1"/>
  <c r="E3660" i="26" s="1"/>
  <c r="E3661" i="26" s="1"/>
  <c r="E3662" i="26" s="1"/>
  <c r="E3663" i="26" s="1"/>
  <c r="E3664" i="26" s="1"/>
  <c r="E3665" i="26" s="1"/>
  <c r="E3666" i="26" s="1"/>
  <c r="E3667" i="26" s="1"/>
  <c r="E3668" i="26" s="1"/>
  <c r="E3669" i="26" s="1"/>
  <c r="E3670" i="26" s="1"/>
  <c r="E3671" i="26" s="1"/>
  <c r="E3672" i="26" s="1"/>
  <c r="E3673" i="26" s="1"/>
  <c r="E3674" i="26" s="1"/>
  <c r="E3675" i="26" s="1"/>
  <c r="E3676" i="26" s="1"/>
  <c r="E3677" i="26" s="1"/>
  <c r="E3678" i="26" s="1"/>
  <c r="E3679" i="26" s="1"/>
  <c r="E3680" i="26" s="1"/>
  <c r="E3681" i="26" s="1"/>
  <c r="E3682" i="26" s="1"/>
  <c r="E3683" i="26" s="1"/>
  <c r="E3684" i="26" s="1"/>
  <c r="E3685" i="26" s="1"/>
  <c r="E3686" i="26" s="1"/>
  <c r="E3687" i="26" s="1"/>
  <c r="E3688" i="26" s="1"/>
  <c r="E3689" i="26" s="1"/>
  <c r="E3690" i="26" s="1"/>
  <c r="E3691" i="26" s="1"/>
  <c r="E3692" i="26" s="1"/>
  <c r="E3693" i="26" s="1"/>
  <c r="E3694" i="26" s="1"/>
  <c r="E3695" i="26" s="1"/>
  <c r="E3696" i="26" s="1"/>
  <c r="E3697" i="26" s="1"/>
  <c r="E3698" i="26" s="1"/>
  <c r="E3699" i="26" s="1"/>
  <c r="E3700" i="26" s="1"/>
  <c r="E3701" i="26" s="1"/>
  <c r="E3702" i="26" s="1"/>
  <c r="E3703" i="26" s="1"/>
  <c r="E3704" i="26" s="1"/>
  <c r="E3705" i="26" s="1"/>
  <c r="E3706" i="26" s="1"/>
  <c r="E3707" i="26" s="1"/>
  <c r="E3708" i="26" s="1"/>
  <c r="E3709" i="26" s="1"/>
  <c r="E3710" i="26" s="1"/>
  <c r="E3711" i="26" s="1"/>
  <c r="E3712" i="26" s="1"/>
  <c r="E3713" i="26" s="1"/>
  <c r="E3714" i="26" s="1"/>
  <c r="E3715" i="26" s="1"/>
  <c r="E3716" i="26" s="1"/>
  <c r="E3717" i="26" s="1"/>
  <c r="E3718" i="26" s="1"/>
  <c r="E3719" i="26" s="1"/>
  <c r="E3720" i="26" s="1"/>
  <c r="E3721" i="26" s="1"/>
  <c r="E3722" i="26" s="1"/>
  <c r="E3723" i="26" s="1"/>
  <c r="E3724" i="26" s="1"/>
  <c r="E3725" i="26" s="1"/>
  <c r="E3726" i="26" s="1"/>
  <c r="E3727" i="26" s="1"/>
  <c r="E3728" i="26" s="1"/>
  <c r="E3729" i="26" s="1"/>
  <c r="E3730" i="26" s="1"/>
  <c r="E3731" i="26" s="1"/>
  <c r="E3732" i="26" s="1"/>
  <c r="E3733" i="26" s="1"/>
  <c r="E3734" i="26" s="1"/>
  <c r="E3735" i="26" s="1"/>
  <c r="E3736" i="26" s="1"/>
  <c r="E3737" i="26" s="1"/>
  <c r="E3738" i="26" s="1"/>
  <c r="E3739" i="26" s="1"/>
  <c r="E3740" i="26" s="1"/>
  <c r="E3741" i="26" s="1"/>
  <c r="E3742" i="26" s="1"/>
  <c r="E3743" i="26" s="1"/>
  <c r="E3744" i="26" s="1"/>
  <c r="E3745" i="26" s="1"/>
  <c r="E3746" i="26" s="1"/>
  <c r="E3747" i="26" s="1"/>
  <c r="E3748" i="26" s="1"/>
  <c r="E3749" i="26" s="1"/>
  <c r="E3750" i="26" s="1"/>
  <c r="E3751" i="26" s="1"/>
  <c r="E3752" i="26" s="1"/>
  <c r="E3753" i="26" s="1"/>
  <c r="E3754" i="26" s="1"/>
  <c r="E3755" i="26" s="1"/>
  <c r="E3756" i="26" s="1"/>
  <c r="E3757" i="26" s="1"/>
  <c r="E3758" i="26" s="1"/>
  <c r="E3759" i="26" s="1"/>
  <c r="E3760" i="26" s="1"/>
  <c r="E3761" i="26" s="1"/>
  <c r="E3762" i="26" s="1"/>
  <c r="E3763" i="26" s="1"/>
  <c r="E3764" i="26" s="1"/>
  <c r="E3765" i="26" s="1"/>
  <c r="E3766" i="26" s="1"/>
  <c r="E3767" i="26" s="1"/>
  <c r="E3768" i="26" s="1"/>
  <c r="E3769" i="26" s="1"/>
  <c r="E3770" i="26" s="1"/>
  <c r="E3771" i="26" s="1"/>
  <c r="E3772" i="26" s="1"/>
  <c r="E3773" i="26" s="1"/>
  <c r="E3774" i="26" s="1"/>
  <c r="E3775" i="26" s="1"/>
  <c r="E3776" i="26" s="1"/>
  <c r="E3777" i="26" s="1"/>
  <c r="E3778" i="26" s="1"/>
  <c r="E3779" i="26" s="1"/>
  <c r="E3780" i="26" s="1"/>
  <c r="E3781" i="26" s="1"/>
  <c r="E3782" i="26" s="1"/>
  <c r="E3783" i="26" s="1"/>
  <c r="E3784" i="26" s="1"/>
  <c r="E3785" i="26" s="1"/>
  <c r="E3786" i="26" s="1"/>
  <c r="E3787" i="26" s="1"/>
  <c r="E3788" i="26" s="1"/>
  <c r="E3789" i="26" s="1"/>
  <c r="E3790" i="26" s="1"/>
  <c r="E3791" i="26" s="1"/>
  <c r="E3792" i="26" s="1"/>
  <c r="E3793" i="26" s="1"/>
  <c r="E3794" i="26" s="1"/>
  <c r="E3795" i="26" s="1"/>
  <c r="E3796" i="26" s="1"/>
  <c r="E3797" i="26" s="1"/>
  <c r="E3798" i="26" s="1"/>
  <c r="E3799" i="26" s="1"/>
  <c r="E3800" i="26" s="1"/>
  <c r="E3801" i="26" s="1"/>
  <c r="E3802" i="26" s="1"/>
  <c r="E3803" i="26" s="1"/>
  <c r="E3804" i="26" s="1"/>
  <c r="E3805" i="26" s="1"/>
  <c r="E3806" i="26" s="1"/>
  <c r="E3807" i="26" s="1"/>
  <c r="E3808" i="26" s="1"/>
  <c r="E3809" i="26" s="1"/>
  <c r="E3810" i="26" s="1"/>
  <c r="E3811" i="26" s="1"/>
  <c r="E3812" i="26" s="1"/>
  <c r="E3813" i="26" s="1"/>
  <c r="E3814" i="26" s="1"/>
  <c r="E3815" i="26" s="1"/>
  <c r="E3816" i="26" s="1"/>
  <c r="E3817" i="26" s="1"/>
  <c r="E3818" i="26" s="1"/>
  <c r="E3819" i="26" s="1"/>
  <c r="E3820" i="26" s="1"/>
  <c r="E3821" i="26" s="1"/>
  <c r="E3822" i="26" s="1"/>
  <c r="E3823" i="26" s="1"/>
  <c r="E3824" i="26" s="1"/>
  <c r="E3825" i="26" s="1"/>
  <c r="E3826" i="26" s="1"/>
  <c r="E3827" i="26" s="1"/>
  <c r="E3828" i="26" s="1"/>
  <c r="E3829" i="26" s="1"/>
  <c r="E3830" i="26" s="1"/>
  <c r="E3831" i="26" s="1"/>
  <c r="E3832" i="26" s="1"/>
  <c r="E3833" i="26" s="1"/>
  <c r="E3834" i="26" s="1"/>
  <c r="E3835" i="26" s="1"/>
  <c r="E3836" i="26" s="1"/>
  <c r="E3837" i="26" s="1"/>
  <c r="E3838" i="26" s="1"/>
  <c r="E3839" i="26" s="1"/>
  <c r="E3840" i="26" s="1"/>
  <c r="E3841" i="26" s="1"/>
  <c r="E3842" i="26" s="1"/>
  <c r="E3843" i="26" s="1"/>
  <c r="E3844" i="26" s="1"/>
  <c r="E3845" i="26" s="1"/>
  <c r="E3846" i="26" s="1"/>
  <c r="E3847" i="26" s="1"/>
  <c r="E3848" i="26" s="1"/>
  <c r="E3849" i="26" s="1"/>
  <c r="E3850" i="26" s="1"/>
  <c r="E3851" i="26" s="1"/>
  <c r="E3852" i="26" s="1"/>
  <c r="E3853" i="26" s="1"/>
  <c r="E3854" i="26" s="1"/>
  <c r="E3855" i="26" s="1"/>
  <c r="E3856" i="26" s="1"/>
  <c r="E3857" i="26" s="1"/>
  <c r="E3858" i="26" s="1"/>
  <c r="E3859" i="26" s="1"/>
  <c r="E3860" i="26" s="1"/>
  <c r="E3861" i="26" s="1"/>
  <c r="E3862" i="26" s="1"/>
  <c r="E3863" i="26" s="1"/>
  <c r="E3864" i="26" s="1"/>
  <c r="E3865" i="26" s="1"/>
  <c r="E3866" i="26" s="1"/>
  <c r="E3867" i="26" s="1"/>
  <c r="E3868" i="26" s="1"/>
  <c r="E3869" i="26" s="1"/>
  <c r="E3870" i="26" s="1"/>
  <c r="E3871" i="26" s="1"/>
  <c r="E3872" i="26" s="1"/>
  <c r="E3873" i="26" s="1"/>
  <c r="E3874" i="26" s="1"/>
  <c r="E3875" i="26" s="1"/>
  <c r="E3876" i="26" s="1"/>
  <c r="E3877" i="26" s="1"/>
  <c r="E3878" i="26" s="1"/>
  <c r="E3879" i="26" s="1"/>
  <c r="E3880" i="26" s="1"/>
  <c r="E3881" i="26" s="1"/>
  <c r="E3882" i="26" s="1"/>
  <c r="E3883" i="26" s="1"/>
  <c r="E3884" i="26" s="1"/>
  <c r="E3885" i="26" s="1"/>
  <c r="E3886" i="26" s="1"/>
  <c r="E3887" i="26" s="1"/>
  <c r="E3888" i="26" s="1"/>
  <c r="E3889" i="26" s="1"/>
  <c r="E3890" i="26" s="1"/>
  <c r="E3891" i="26" s="1"/>
  <c r="E3892" i="26" s="1"/>
  <c r="E3893" i="26" s="1"/>
  <c r="E3894" i="26" s="1"/>
  <c r="E3895" i="26" s="1"/>
  <c r="E3896" i="26" s="1"/>
  <c r="E3897" i="26" s="1"/>
  <c r="E3898" i="26" s="1"/>
  <c r="E3899" i="26" s="1"/>
  <c r="E3900" i="26" s="1"/>
  <c r="E3901" i="26" s="1"/>
  <c r="E3902" i="26" s="1"/>
  <c r="E3903" i="26" s="1"/>
  <c r="E3904" i="26" s="1"/>
  <c r="E3905" i="26" s="1"/>
  <c r="E3906" i="26" s="1"/>
  <c r="E3907" i="26" s="1"/>
  <c r="E3908" i="26" s="1"/>
  <c r="E3909" i="26" s="1"/>
  <c r="E3910" i="26" s="1"/>
  <c r="E3911" i="26" s="1"/>
  <c r="E3912" i="26" s="1"/>
  <c r="E3913" i="26" s="1"/>
  <c r="E3914" i="26" s="1"/>
  <c r="E3915" i="26" s="1"/>
  <c r="E3916" i="26" s="1"/>
  <c r="E3917" i="26" s="1"/>
  <c r="E3918" i="26" s="1"/>
  <c r="E3919" i="26" s="1"/>
  <c r="E3920" i="26" s="1"/>
  <c r="E3921" i="26" s="1"/>
  <c r="E3922" i="26" s="1"/>
  <c r="E3923" i="26" s="1"/>
  <c r="E3924" i="26" s="1"/>
  <c r="E3925" i="26" s="1"/>
  <c r="E3926" i="26" s="1"/>
  <c r="E3927" i="26" s="1"/>
  <c r="E3928" i="26" s="1"/>
  <c r="E3929" i="26" s="1"/>
  <c r="E3930" i="26" s="1"/>
  <c r="E3931" i="26" s="1"/>
  <c r="E3932" i="26" s="1"/>
  <c r="E3933" i="26" s="1"/>
  <c r="E3934" i="26" s="1"/>
  <c r="E3935" i="26" s="1"/>
  <c r="E3936" i="26" s="1"/>
  <c r="E3937" i="26" s="1"/>
  <c r="E3938" i="26" s="1"/>
  <c r="E3939" i="26" s="1"/>
  <c r="E3940" i="26" s="1"/>
  <c r="E3941" i="26" s="1"/>
  <c r="E3942" i="26" s="1"/>
  <c r="E3943" i="26" s="1"/>
  <c r="E3944" i="26" s="1"/>
  <c r="E3945" i="26" s="1"/>
  <c r="E3946" i="26" s="1"/>
  <c r="E3947" i="26" s="1"/>
  <c r="E3948" i="26" s="1"/>
  <c r="E3949" i="26" s="1"/>
  <c r="E3950" i="26" s="1"/>
  <c r="E3951" i="26" s="1"/>
  <c r="E3952" i="26" s="1"/>
  <c r="E3953" i="26" s="1"/>
  <c r="E3954" i="26" s="1"/>
  <c r="E3955" i="26" s="1"/>
  <c r="E3956" i="26" s="1"/>
  <c r="E3957" i="26" s="1"/>
  <c r="E3958" i="26" s="1"/>
  <c r="E3959" i="26" s="1"/>
  <c r="E3960" i="26" s="1"/>
  <c r="E3961" i="26" s="1"/>
  <c r="E3962" i="26" s="1"/>
  <c r="E3963" i="26" s="1"/>
  <c r="E3964" i="26" s="1"/>
  <c r="E3965" i="26" s="1"/>
  <c r="E3966" i="26" s="1"/>
  <c r="E3967" i="26" s="1"/>
  <c r="E3968" i="26" s="1"/>
  <c r="E3969" i="26" s="1"/>
  <c r="E3970" i="26" s="1"/>
  <c r="E3971" i="26" s="1"/>
  <c r="E3972" i="26" s="1"/>
  <c r="E3973" i="26" s="1"/>
  <c r="E3974" i="26" s="1"/>
  <c r="E3975" i="26" s="1"/>
  <c r="E3976" i="26" s="1"/>
  <c r="E3977" i="26" s="1"/>
  <c r="E3978" i="26" s="1"/>
  <c r="E3979" i="26" s="1"/>
  <c r="E3980" i="26" s="1"/>
  <c r="P1027" i="26"/>
  <c r="P1026" i="26"/>
  <c r="P1025" i="26"/>
  <c r="P1024" i="26"/>
  <c r="P1023" i="26"/>
  <c r="P1022" i="26"/>
  <c r="P1021" i="26"/>
  <c r="P1020" i="26"/>
  <c r="P1019" i="26"/>
  <c r="P1018" i="26"/>
  <c r="P1017" i="26"/>
  <c r="P1016" i="26"/>
  <c r="P1015" i="26"/>
  <c r="P1014" i="26"/>
  <c r="P1013" i="26"/>
  <c r="P1012" i="26"/>
  <c r="P1011" i="26"/>
  <c r="P1010" i="26"/>
  <c r="P1009" i="26"/>
  <c r="P1008" i="26"/>
  <c r="P1007" i="26"/>
  <c r="P1006" i="26"/>
  <c r="P1005" i="26"/>
  <c r="P1004" i="26"/>
  <c r="P1003" i="26"/>
  <c r="E1003" i="26"/>
  <c r="E1004" i="26" s="1"/>
  <c r="E1005" i="26" s="1"/>
  <c r="E1006" i="26" s="1"/>
  <c r="E1007" i="26" s="1"/>
  <c r="E1008" i="26" s="1"/>
  <c r="E1009" i="26" s="1"/>
  <c r="E1010" i="26" s="1"/>
  <c r="E1011" i="26" s="1"/>
  <c r="E1012" i="26" s="1"/>
  <c r="E1013" i="26" s="1"/>
  <c r="E1014" i="26" s="1"/>
  <c r="E1015" i="26" s="1"/>
  <c r="E1016" i="26" s="1"/>
  <c r="E1017" i="26" s="1"/>
  <c r="E1018" i="26" s="1"/>
  <c r="E1019" i="26" s="1"/>
  <c r="E1020" i="26" s="1"/>
  <c r="E1021" i="26" s="1"/>
  <c r="E1022" i="26" s="1"/>
  <c r="E1023" i="26" s="1"/>
  <c r="E1024" i="26" s="1"/>
  <c r="E1025" i="26" s="1"/>
  <c r="E1026" i="26" s="1"/>
  <c r="E1027" i="26" s="1"/>
  <c r="P2231" i="26"/>
  <c r="P2241" i="26"/>
  <c r="P2251" i="26"/>
  <c r="P2242" i="26"/>
  <c r="P2214" i="26"/>
  <c r="P2224" i="26"/>
  <c r="P2229" i="26"/>
  <c r="P2233" i="26"/>
  <c r="P2243" i="26"/>
  <c r="P2253" i="26"/>
  <c r="P2240" i="26"/>
  <c r="P2250" i="26"/>
  <c r="P2164" i="26"/>
  <c r="P1841" i="26"/>
  <c r="P1855" i="26"/>
  <c r="P1848" i="26"/>
  <c r="P2207" i="26"/>
  <c r="P2217" i="26"/>
  <c r="P2247" i="26"/>
  <c r="P2244" i="26"/>
  <c r="P2165" i="26"/>
  <c r="P2181" i="26"/>
  <c r="P2168" i="26"/>
  <c r="P2208" i="26"/>
  <c r="P2228" i="26"/>
  <c r="P2210" i="26"/>
  <c r="P1850" i="26"/>
  <c r="P2185" i="26"/>
  <c r="P2238" i="26"/>
  <c r="P2248" i="26"/>
  <c r="P2172" i="26"/>
  <c r="P2235" i="26"/>
  <c r="P2245" i="26"/>
  <c r="P1851" i="26"/>
  <c r="P1853" i="26"/>
  <c r="P2177" i="26"/>
  <c r="P2216" i="26"/>
  <c r="P2226" i="26"/>
  <c r="P2223" i="26"/>
  <c r="P2227" i="26"/>
  <c r="P2237" i="26"/>
  <c r="P1840" i="26"/>
  <c r="P2230" i="26"/>
  <c r="P1846" i="26"/>
  <c r="P2170" i="26"/>
  <c r="P2173" i="26"/>
  <c r="P2186" i="26"/>
  <c r="P2222" i="26"/>
  <c r="P1845" i="26"/>
  <c r="P2167" i="26"/>
  <c r="P2219" i="26"/>
  <c r="P2234" i="26"/>
  <c r="P2213" i="26"/>
  <c r="P1852" i="26"/>
  <c r="P2209" i="26"/>
  <c r="P2212" i="26"/>
  <c r="P2218" i="26"/>
  <c r="P2246" i="26"/>
  <c r="P2249" i="26"/>
  <c r="P2182" i="26"/>
  <c r="P2203" i="26"/>
  <c r="P1849" i="26"/>
  <c r="P2204" i="26"/>
  <c r="P1847" i="26"/>
  <c r="P2188" i="26"/>
  <c r="P2206" i="26"/>
  <c r="P1844" i="26"/>
  <c r="P2183" i="26"/>
  <c r="P1842" i="26"/>
  <c r="P2171" i="26"/>
  <c r="P2220" i="26"/>
  <c r="P2236" i="26"/>
  <c r="P1839" i="26"/>
  <c r="P1854" i="26"/>
  <c r="P1856" i="26"/>
  <c r="P2166" i="26"/>
  <c r="P2175" i="26"/>
  <c r="P2205" i="26"/>
  <c r="P2211" i="26"/>
  <c r="P2239" i="26"/>
  <c r="P2176" i="26"/>
  <c r="P2225" i="26"/>
  <c r="P2174" i="26"/>
  <c r="P1843" i="26"/>
  <c r="P2163" i="26"/>
  <c r="P2169" i="26"/>
  <c r="P2178" i="26"/>
  <c r="P2215" i="26"/>
  <c r="P2252" i="26"/>
  <c r="AN10970" i="26"/>
  <c r="AN10969" i="26"/>
  <c r="AN10968" i="26"/>
  <c r="AN10967" i="26"/>
  <c r="AN10966" i="26"/>
  <c r="AN10965" i="26"/>
  <c r="AN10964" i="26"/>
  <c r="AN10963" i="26"/>
  <c r="AN10962" i="26"/>
  <c r="AN10961" i="26"/>
  <c r="AN10960" i="26"/>
  <c r="AN10959" i="26"/>
  <c r="AN10958" i="26"/>
  <c r="AN10957" i="26"/>
  <c r="AN10956" i="26"/>
  <c r="AN10955" i="26"/>
  <c r="AN10954" i="26"/>
  <c r="AN10953" i="26"/>
  <c r="AN10952" i="26"/>
  <c r="AN10951" i="26"/>
  <c r="AN10950" i="26"/>
  <c r="AN10949" i="26"/>
  <c r="AN10948" i="26"/>
  <c r="AN10947" i="26"/>
  <c r="AN10946" i="26"/>
  <c r="AN10945" i="26"/>
  <c r="AN10944" i="26"/>
  <c r="AN10943" i="26"/>
  <c r="AN10942" i="26"/>
  <c r="AN10941" i="26"/>
  <c r="AN10940" i="26"/>
  <c r="AN10939" i="26"/>
  <c r="AN10938" i="26"/>
  <c r="AN10937" i="26"/>
  <c r="AN10936" i="26"/>
  <c r="AN10935" i="26"/>
  <c r="AN10934" i="26"/>
  <c r="AN10933" i="26"/>
  <c r="AN10932" i="26"/>
  <c r="AN10931" i="26"/>
  <c r="AN10930" i="26"/>
  <c r="AN10929" i="26"/>
  <c r="AN10928" i="26"/>
  <c r="AN10927" i="26"/>
  <c r="AN10926" i="26"/>
  <c r="AN10925" i="26"/>
  <c r="AN10924" i="26"/>
  <c r="AN10923" i="26"/>
  <c r="AN10922" i="26"/>
  <c r="AN10921" i="26"/>
  <c r="AN10920" i="26"/>
  <c r="AN10919" i="26"/>
  <c r="AN10918" i="26"/>
  <c r="AN10917" i="26"/>
  <c r="AN10916" i="26"/>
  <c r="AN10915" i="26"/>
  <c r="AN10914" i="26"/>
  <c r="AN10913" i="26"/>
  <c r="AN10912" i="26"/>
  <c r="AN10911" i="26"/>
  <c r="AN10910" i="26"/>
  <c r="AN10909" i="26"/>
  <c r="AN10908" i="26"/>
  <c r="AN10907" i="26"/>
  <c r="AN10906" i="26"/>
  <c r="AN10905" i="26"/>
  <c r="AN10904" i="26"/>
  <c r="AN10903" i="26"/>
  <c r="AN10902" i="26"/>
  <c r="AN10901" i="26"/>
  <c r="AN10900" i="26"/>
  <c r="AN10899" i="26"/>
  <c r="AN10898" i="26"/>
  <c r="AN10897" i="26"/>
  <c r="AN10896" i="26"/>
  <c r="AN10895" i="26"/>
  <c r="AN10894" i="26"/>
  <c r="AN10893" i="26"/>
  <c r="AN10892" i="26"/>
  <c r="AN10891" i="26"/>
  <c r="AN10890" i="26"/>
  <c r="AN10889" i="26"/>
  <c r="AN10888" i="26"/>
  <c r="AN10887" i="26"/>
  <c r="AN10886" i="26"/>
  <c r="AN10885" i="26"/>
  <c r="AN10884" i="26"/>
  <c r="AN10883" i="26"/>
  <c r="AN10882" i="26"/>
  <c r="AN10881" i="26"/>
  <c r="AN10880" i="26"/>
  <c r="AN10879" i="26"/>
  <c r="AN10878" i="26"/>
  <c r="AN10877" i="26"/>
  <c r="AN10876" i="26"/>
  <c r="AN10875" i="26"/>
  <c r="AN10874" i="26"/>
  <c r="AN10873" i="26"/>
  <c r="AN10872" i="26"/>
  <c r="AN10871" i="26"/>
  <c r="AB10871" i="26"/>
  <c r="AB10872" i="26" s="1"/>
  <c r="AB10873" i="26" s="1"/>
  <c r="AB10874" i="26" s="1"/>
  <c r="AB10875" i="26" s="1"/>
  <c r="AB10876" i="26" s="1"/>
  <c r="AB10877" i="26" s="1"/>
  <c r="AB10878" i="26" s="1"/>
  <c r="AB10879" i="26" s="1"/>
  <c r="AB10880" i="26" s="1"/>
  <c r="AB10881" i="26" s="1"/>
  <c r="AB10882" i="26" s="1"/>
  <c r="AB10883" i="26" s="1"/>
  <c r="AB10884" i="26" s="1"/>
  <c r="AB10885" i="26" s="1"/>
  <c r="AB10886" i="26" s="1"/>
  <c r="AB10887" i="26" s="1"/>
  <c r="AB10888" i="26" s="1"/>
  <c r="AB10889" i="26" s="1"/>
  <c r="AB10890" i="26" s="1"/>
  <c r="AB10891" i="26" s="1"/>
  <c r="AB10892" i="26" s="1"/>
  <c r="AB10893" i="26" s="1"/>
  <c r="AB10894" i="26" s="1"/>
  <c r="AB10895" i="26" s="1"/>
  <c r="AB10896" i="26" s="1"/>
  <c r="AB10897" i="26" s="1"/>
  <c r="AB10898" i="26" s="1"/>
  <c r="AB10899" i="26" s="1"/>
  <c r="AB10900" i="26" s="1"/>
  <c r="AB10901" i="26" s="1"/>
  <c r="AB10902" i="26" s="1"/>
  <c r="AB10903" i="26" s="1"/>
  <c r="AB10904" i="26" s="1"/>
  <c r="AB10905" i="26" s="1"/>
  <c r="AB10906" i="26" s="1"/>
  <c r="AB10907" i="26" s="1"/>
  <c r="AB10908" i="26" s="1"/>
  <c r="AB10909" i="26" s="1"/>
  <c r="AB10910" i="26" s="1"/>
  <c r="AB10911" i="26" s="1"/>
  <c r="AB10912" i="26" s="1"/>
  <c r="AB10913" i="26" s="1"/>
  <c r="AB10914" i="26" s="1"/>
  <c r="AB10915" i="26" s="1"/>
  <c r="AB10916" i="26" s="1"/>
  <c r="AB10917" i="26" s="1"/>
  <c r="AB10918" i="26" s="1"/>
  <c r="AB10919" i="26" s="1"/>
  <c r="AB10920" i="26" s="1"/>
  <c r="AB10921" i="26" s="1"/>
  <c r="AB10922" i="26" s="1"/>
  <c r="AB10923" i="26" s="1"/>
  <c r="AB10924" i="26" s="1"/>
  <c r="AB10925" i="26" s="1"/>
  <c r="AB10926" i="26" s="1"/>
  <c r="AB10927" i="26" s="1"/>
  <c r="AB10928" i="26" s="1"/>
  <c r="AB10929" i="26" s="1"/>
  <c r="AB10930" i="26" s="1"/>
  <c r="AB10931" i="26" s="1"/>
  <c r="AB10932" i="26" s="1"/>
  <c r="AB10933" i="26" s="1"/>
  <c r="AB10934" i="26" s="1"/>
  <c r="AB10935" i="26" s="1"/>
  <c r="AB10936" i="26" s="1"/>
  <c r="AB10937" i="26" s="1"/>
  <c r="AB10938" i="26" s="1"/>
  <c r="AB10939" i="26" s="1"/>
  <c r="AB10940" i="26" s="1"/>
  <c r="AB10941" i="26" s="1"/>
  <c r="AB10942" i="26" s="1"/>
  <c r="AB10943" i="26" s="1"/>
  <c r="AB10944" i="26" s="1"/>
  <c r="AB10945" i="26" s="1"/>
  <c r="AB10946" i="26" s="1"/>
  <c r="AB10947" i="26" s="1"/>
  <c r="AB10948" i="26" s="1"/>
  <c r="AB10949" i="26" s="1"/>
  <c r="AB10950" i="26" s="1"/>
  <c r="AB10951" i="26" s="1"/>
  <c r="AB10952" i="26" s="1"/>
  <c r="AB10953" i="26" s="1"/>
  <c r="AB10954" i="26" s="1"/>
  <c r="AB10955" i="26" s="1"/>
  <c r="AB10956" i="26" s="1"/>
  <c r="AB10957" i="26" s="1"/>
  <c r="AB10958" i="26" s="1"/>
  <c r="AB10959" i="26" s="1"/>
  <c r="AB10960" i="26" s="1"/>
  <c r="AB10961" i="26" s="1"/>
  <c r="AB10962" i="26" s="1"/>
  <c r="AB10963" i="26" s="1"/>
  <c r="AB10964" i="26" s="1"/>
  <c r="AB10965" i="26" s="1"/>
  <c r="AB10966" i="26" s="1"/>
  <c r="AB10967" i="26" s="1"/>
  <c r="AB10968" i="26" s="1"/>
  <c r="AB10969" i="26" s="1"/>
  <c r="AB10970" i="26" s="1"/>
  <c r="AB10796" i="26"/>
  <c r="AB10797" i="26" s="1"/>
  <c r="AB10798" i="26" s="1"/>
  <c r="AB10799" i="26" s="1"/>
  <c r="AB10800" i="26" s="1"/>
  <c r="AB10801" i="26" s="1"/>
  <c r="AB10802" i="26" s="1"/>
  <c r="AB10803" i="26" s="1"/>
  <c r="AB10804" i="26" s="1"/>
  <c r="AB10805" i="26" s="1"/>
  <c r="AB10806" i="26" s="1"/>
  <c r="AB10807" i="26" s="1"/>
  <c r="AB10808" i="26" s="1"/>
  <c r="AB10809" i="26" s="1"/>
  <c r="AB10810" i="26" s="1"/>
  <c r="AB10811" i="26" s="1"/>
  <c r="AB10812" i="26" s="1"/>
  <c r="AB10813" i="26" s="1"/>
  <c r="AB10814" i="26" s="1"/>
  <c r="AB10815" i="26" s="1"/>
  <c r="AB10816" i="26" s="1"/>
  <c r="AB10817" i="26" s="1"/>
  <c r="AB10818" i="26" s="1"/>
  <c r="AB10819" i="26" s="1"/>
  <c r="AB10820" i="26" s="1"/>
  <c r="AB10821" i="26" s="1"/>
  <c r="AB10822" i="26" s="1"/>
  <c r="AB10823" i="26" s="1"/>
  <c r="AB10824" i="26" s="1"/>
  <c r="AB10825" i="26" s="1"/>
  <c r="AB10826" i="26" s="1"/>
  <c r="AB10827" i="26" s="1"/>
  <c r="AB10828" i="26" s="1"/>
  <c r="AB10829" i="26" s="1"/>
  <c r="AB10830" i="26" s="1"/>
  <c r="AB10831" i="26" s="1"/>
  <c r="AB10832" i="26" s="1"/>
  <c r="AB10833" i="26" s="1"/>
  <c r="AB10834" i="26" s="1"/>
  <c r="AB10835" i="26" s="1"/>
  <c r="AB10836" i="26" s="1"/>
  <c r="AB10837" i="26" s="1"/>
  <c r="AB10838" i="26" s="1"/>
  <c r="AB10839" i="26" s="1"/>
  <c r="AB10840" i="26" s="1"/>
  <c r="AB10841" i="26" s="1"/>
  <c r="AB10842" i="26" s="1"/>
  <c r="AB10843" i="26" s="1"/>
  <c r="AB10844" i="26" s="1"/>
  <c r="AB10845" i="26" s="1"/>
  <c r="AB10623" i="26"/>
  <c r="AB10624" i="26" s="1"/>
  <c r="AB10625" i="26" s="1"/>
  <c r="AB10626" i="26" s="1"/>
  <c r="AB10627" i="26" s="1"/>
  <c r="AB10628" i="26" s="1"/>
  <c r="AB10629" i="26" s="1"/>
  <c r="AB10630" i="26" s="1"/>
  <c r="AB10631" i="26" s="1"/>
  <c r="AB10632" i="26" s="1"/>
  <c r="AB10633" i="26" s="1"/>
  <c r="AB10634" i="26" s="1"/>
  <c r="AB10635" i="26" s="1"/>
  <c r="AB10636" i="26" s="1"/>
  <c r="AB10637" i="26" s="1"/>
  <c r="AB10638" i="26" s="1"/>
  <c r="AB10639" i="26" s="1"/>
  <c r="AB10640" i="26" s="1"/>
  <c r="AB10641" i="26" s="1"/>
  <c r="AB10642" i="26" s="1"/>
  <c r="AB10643" i="26" s="1"/>
  <c r="AB10644" i="26" s="1"/>
  <c r="AB10645" i="26" s="1"/>
  <c r="AB10646" i="26" s="1"/>
  <c r="AB10647" i="26" s="1"/>
  <c r="AB10648" i="26" s="1"/>
  <c r="AB10649" i="26" s="1"/>
  <c r="AB10650" i="26" s="1"/>
  <c r="AB10651" i="26" s="1"/>
  <c r="AB10652" i="26" s="1"/>
  <c r="AB10653" i="26" s="1"/>
  <c r="AB10654" i="26" s="1"/>
  <c r="AB10655" i="26" s="1"/>
  <c r="AB10656" i="26" s="1"/>
  <c r="AB10657" i="26" s="1"/>
  <c r="AB10658" i="26" s="1"/>
  <c r="AB10659" i="26" s="1"/>
  <c r="AB10660" i="26" s="1"/>
  <c r="AB10661" i="26" s="1"/>
  <c r="AB10662" i="26" s="1"/>
  <c r="AB10663" i="26" s="1"/>
  <c r="AB10664" i="26" s="1"/>
  <c r="AB10665" i="26" s="1"/>
  <c r="AB10666" i="26" s="1"/>
  <c r="AB10667" i="26" s="1"/>
  <c r="AB10668" i="26" s="1"/>
  <c r="AB10669" i="26" s="1"/>
  <c r="AB10670" i="26" s="1"/>
  <c r="AB10671" i="26" s="1"/>
  <c r="AB10672" i="26" s="1"/>
  <c r="AB10673" i="26" s="1"/>
  <c r="AB10674" i="26" s="1"/>
  <c r="AB10675" i="26" s="1"/>
  <c r="AB10676" i="26" s="1"/>
  <c r="AB10677" i="26" s="1"/>
  <c r="AB10678" i="26" s="1"/>
  <c r="AB10679" i="26" s="1"/>
  <c r="AB10680" i="26" s="1"/>
  <c r="AB10681" i="26" s="1"/>
  <c r="AB10682" i="26" s="1"/>
  <c r="AB10683" i="26" s="1"/>
  <c r="AB10684" i="26" s="1"/>
  <c r="AB10685" i="26" s="1"/>
  <c r="AB10686" i="26" s="1"/>
  <c r="AB10687" i="26" s="1"/>
  <c r="AB10688" i="26" s="1"/>
  <c r="AB10689" i="26" s="1"/>
  <c r="AB10690" i="26" s="1"/>
  <c r="AB10691" i="26" s="1"/>
  <c r="AB10692" i="26" s="1"/>
  <c r="AB10693" i="26" s="1"/>
  <c r="AB10694" i="26" s="1"/>
  <c r="AB10695" i="26" s="1"/>
  <c r="AB10696" i="26" s="1"/>
  <c r="AB10697" i="26" s="1"/>
  <c r="AB10698" i="26" s="1"/>
  <c r="AB10699" i="26" s="1"/>
  <c r="AB10700" i="26" s="1"/>
  <c r="AB10701" i="26" s="1"/>
  <c r="AB10702" i="26" s="1"/>
  <c r="AB10703" i="26" s="1"/>
  <c r="AB10704" i="26" s="1"/>
  <c r="AB10705" i="26" s="1"/>
  <c r="AB10706" i="26" s="1"/>
  <c r="AB10707" i="26" s="1"/>
  <c r="AB10708" i="26" s="1"/>
  <c r="AB10709" i="26" s="1"/>
  <c r="AB10710" i="26" s="1"/>
  <c r="AB10711" i="26" s="1"/>
  <c r="AB10712" i="26" s="1"/>
  <c r="AB10713" i="26" s="1"/>
  <c r="AB10714" i="26" s="1"/>
  <c r="AB10715" i="26" s="1"/>
  <c r="AB10716" i="26" s="1"/>
  <c r="AB10717" i="26" s="1"/>
  <c r="AB10718" i="26" s="1"/>
  <c r="AB10719" i="26" s="1"/>
  <c r="AB10720" i="26" s="1"/>
  <c r="AB10721" i="26" s="1"/>
  <c r="AB10722" i="26" s="1"/>
  <c r="AB10723" i="26" s="1"/>
  <c r="AB10724" i="26" s="1"/>
  <c r="AB10725" i="26" s="1"/>
  <c r="AB10726" i="26" s="1"/>
  <c r="AB10727" i="26" s="1"/>
  <c r="AB10728" i="26" s="1"/>
  <c r="AB10729" i="26" s="1"/>
  <c r="AB10730" i="26" s="1"/>
  <c r="AB10731" i="26" s="1"/>
  <c r="AB10732" i="26" s="1"/>
  <c r="AB10733" i="26" s="1"/>
  <c r="AB10734" i="26" s="1"/>
  <c r="AB10735" i="26" s="1"/>
  <c r="AB10736" i="26" s="1"/>
  <c r="AB10737" i="26" s="1"/>
  <c r="AB10738" i="26" s="1"/>
  <c r="AB10739" i="26" s="1"/>
  <c r="AB10740" i="26" s="1"/>
  <c r="AB10741" i="26" s="1"/>
  <c r="AB10742" i="26" s="1"/>
  <c r="AB10743" i="26" s="1"/>
  <c r="AB10744" i="26" s="1"/>
  <c r="AB10745" i="26" s="1"/>
  <c r="AB10746" i="26" s="1"/>
  <c r="AB10747" i="26" s="1"/>
  <c r="AB10748" i="26" s="1"/>
  <c r="AB10749" i="26" s="1"/>
  <c r="AB10750" i="26" s="1"/>
  <c r="AB10751" i="26" s="1"/>
  <c r="AB10752" i="26" s="1"/>
  <c r="AB10753" i="26" s="1"/>
  <c r="AB10754" i="26" s="1"/>
  <c r="AB10755" i="26" s="1"/>
  <c r="AB10756" i="26" s="1"/>
  <c r="AB10757" i="26" s="1"/>
  <c r="AB10758" i="26" s="1"/>
  <c r="AB10759" i="26" s="1"/>
  <c r="AB10760" i="26" s="1"/>
  <c r="AB10761" i="26" s="1"/>
  <c r="AB10762" i="26" s="1"/>
  <c r="AB10763" i="26" s="1"/>
  <c r="AB10764" i="26" s="1"/>
  <c r="AB10765" i="26" s="1"/>
  <c r="AB10766" i="26" s="1"/>
  <c r="AB10767" i="26" s="1"/>
  <c r="AB10768" i="26" s="1"/>
  <c r="AB10769" i="26" s="1"/>
  <c r="AB10770" i="26" s="1"/>
  <c r="AB10771" i="26" s="1"/>
  <c r="AB10772" i="26" s="1"/>
  <c r="AR10251" i="26"/>
  <c r="AN10251" i="26" s="1"/>
  <c r="AB10251" i="26"/>
  <c r="AB10252" i="26" s="1"/>
  <c r="AB10253" i="26" s="1"/>
  <c r="AB10254" i="26" s="1"/>
  <c r="AB10255" i="26" s="1"/>
  <c r="AB10256" i="26" s="1"/>
  <c r="AB10257" i="26" s="1"/>
  <c r="AB10258" i="26" s="1"/>
  <c r="AB10259" i="26" s="1"/>
  <c r="AB10260" i="26" s="1"/>
  <c r="AB10261" i="26" s="1"/>
  <c r="AB10262" i="26" s="1"/>
  <c r="AB10263" i="26" s="1"/>
  <c r="AB10264" i="26" s="1"/>
  <c r="AB10265" i="26" s="1"/>
  <c r="AB10266" i="26" s="1"/>
  <c r="AB10267" i="26" s="1"/>
  <c r="AB10268" i="26" s="1"/>
  <c r="AB10269" i="26" s="1"/>
  <c r="AB10270" i="26" s="1"/>
  <c r="AB10271" i="26" s="1"/>
  <c r="AB10272" i="26" s="1"/>
  <c r="AB10273" i="26" s="1"/>
  <c r="AB10274" i="26" s="1"/>
  <c r="AB10275" i="26" s="1"/>
  <c r="AB10276" i="26" s="1"/>
  <c r="AB10277" i="26" s="1"/>
  <c r="AB10278" i="26" s="1"/>
  <c r="AB10279" i="26" s="1"/>
  <c r="AB10280" i="26" s="1"/>
  <c r="AB10281" i="26" s="1"/>
  <c r="AB10282" i="26" s="1"/>
  <c r="AB10283" i="26" s="1"/>
  <c r="AB10284" i="26" s="1"/>
  <c r="AB10285" i="26" s="1"/>
  <c r="AB10286" i="26" s="1"/>
  <c r="AB10287" i="26" s="1"/>
  <c r="AB10288" i="26" s="1"/>
  <c r="AB10289" i="26" s="1"/>
  <c r="AB10290" i="26" s="1"/>
  <c r="AB10291" i="26" s="1"/>
  <c r="AB10292" i="26" s="1"/>
  <c r="AB10293" i="26" s="1"/>
  <c r="AB10294" i="26" s="1"/>
  <c r="AB10295" i="26" s="1"/>
  <c r="AB10296" i="26" s="1"/>
  <c r="AB10297" i="26" s="1"/>
  <c r="AB10298" i="26" s="1"/>
  <c r="AB10299" i="26" s="1"/>
  <c r="AB10300" i="26" s="1"/>
  <c r="AB10301" i="26" s="1"/>
  <c r="AB10302" i="26" s="1"/>
  <c r="AB10303" i="26" s="1"/>
  <c r="AB10304" i="26" s="1"/>
  <c r="AB10305" i="26" s="1"/>
  <c r="AB10306" i="26" s="1"/>
  <c r="AB10307" i="26" s="1"/>
  <c r="AB10308" i="26" s="1"/>
  <c r="AB10309" i="26" s="1"/>
  <c r="AB10310" i="26" s="1"/>
  <c r="AB10311" i="26" s="1"/>
  <c r="AB10312" i="26" s="1"/>
  <c r="AB10313" i="26" s="1"/>
  <c r="AB10314" i="26" s="1"/>
  <c r="AB10315" i="26" s="1"/>
  <c r="AB10316" i="26" s="1"/>
  <c r="AB10317" i="26" s="1"/>
  <c r="AB10318" i="26" s="1"/>
  <c r="AB10319" i="26" s="1"/>
  <c r="AB10320" i="26" s="1"/>
  <c r="AB10321" i="26" s="1"/>
  <c r="AB10322" i="26" s="1"/>
  <c r="AB10323" i="26" s="1"/>
  <c r="AB10324" i="26" s="1"/>
  <c r="AB10325" i="26" s="1"/>
  <c r="AB10326" i="26" s="1"/>
  <c r="AB10327" i="26" s="1"/>
  <c r="AB10328" i="26" s="1"/>
  <c r="AB10329" i="26" s="1"/>
  <c r="AB10330" i="26" s="1"/>
  <c r="AB10331" i="26" s="1"/>
  <c r="AB10332" i="26" s="1"/>
  <c r="AB10333" i="26" s="1"/>
  <c r="AB10334" i="26" s="1"/>
  <c r="AB10335" i="26" s="1"/>
  <c r="AB10336" i="26" s="1"/>
  <c r="AB10337" i="26" s="1"/>
  <c r="AB10338" i="26" s="1"/>
  <c r="AB10339" i="26" s="1"/>
  <c r="AB10340" i="26" s="1"/>
  <c r="AB10341" i="26" s="1"/>
  <c r="AB10342" i="26" s="1"/>
  <c r="AB10343" i="26" s="1"/>
  <c r="AB10344" i="26" s="1"/>
  <c r="AB10345" i="26" s="1"/>
  <c r="AB10346" i="26" s="1"/>
  <c r="AB10347" i="26" s="1"/>
  <c r="AB10348" i="26" s="1"/>
  <c r="AB10349" i="26" s="1"/>
  <c r="AB10350" i="26" s="1"/>
  <c r="AB10351" i="26" s="1"/>
  <c r="AB10352" i="26" s="1"/>
  <c r="AB10353" i="26" s="1"/>
  <c r="AB10354" i="26" s="1"/>
  <c r="AB10355" i="26" s="1"/>
  <c r="AB10356" i="26" s="1"/>
  <c r="AB10357" i="26" s="1"/>
  <c r="AB10358" i="26" s="1"/>
  <c r="AB10359" i="26" s="1"/>
  <c r="AB10360" i="26" s="1"/>
  <c r="AB10361" i="26" s="1"/>
  <c r="AB10362" i="26" s="1"/>
  <c r="AB10363" i="26" s="1"/>
  <c r="AB10364" i="26" s="1"/>
  <c r="AB10365" i="26" s="1"/>
  <c r="AB10366" i="26" s="1"/>
  <c r="AB10367" i="26" s="1"/>
  <c r="AB10368" i="26" s="1"/>
  <c r="AB10369" i="26" s="1"/>
  <c r="AB10370" i="26" s="1"/>
  <c r="AB10371" i="26" s="1"/>
  <c r="AB10372" i="26" s="1"/>
  <c r="AB10373" i="26" s="1"/>
  <c r="AB10374" i="26" s="1"/>
  <c r="AB10375" i="26" s="1"/>
  <c r="AB10376" i="26" s="1"/>
  <c r="AB10377" i="26" s="1"/>
  <c r="AB10378" i="26" s="1"/>
  <c r="AB10379" i="26" s="1"/>
  <c r="AB10380" i="26" s="1"/>
  <c r="AB10381" i="26" s="1"/>
  <c r="AB10382" i="26" s="1"/>
  <c r="AB10383" i="26" s="1"/>
  <c r="AB10384" i="26" s="1"/>
  <c r="AB10385" i="26" s="1"/>
  <c r="AB10386" i="26" s="1"/>
  <c r="AB10387" i="26" s="1"/>
  <c r="AB10388" i="26" s="1"/>
  <c r="AB10389" i="26" s="1"/>
  <c r="AB10390" i="26" s="1"/>
  <c r="AB10391" i="26" s="1"/>
  <c r="AB10392" i="26" s="1"/>
  <c r="AB10393" i="26" s="1"/>
  <c r="AB10394" i="26" s="1"/>
  <c r="AB10395" i="26" s="1"/>
  <c r="AB10396" i="26" s="1"/>
  <c r="AB10397" i="26" s="1"/>
  <c r="AB10398" i="26" s="1"/>
  <c r="AB10399" i="26" s="1"/>
  <c r="AB10400" i="26" s="1"/>
  <c r="AB10401" i="26" s="1"/>
  <c r="AB10402" i="26" s="1"/>
  <c r="AB10403" i="26" s="1"/>
  <c r="AB10404" i="26" s="1"/>
  <c r="AB10405" i="26" s="1"/>
  <c r="AB10406" i="26" s="1"/>
  <c r="AB10407" i="26" s="1"/>
  <c r="AB10408" i="26" s="1"/>
  <c r="AB10409" i="26" s="1"/>
  <c r="AB10410" i="26" s="1"/>
  <c r="AB10411" i="26" s="1"/>
  <c r="AB10412" i="26" s="1"/>
  <c r="AB10413" i="26" s="1"/>
  <c r="AB10414" i="26" s="1"/>
  <c r="AB10415" i="26" s="1"/>
  <c r="AB10416" i="26" s="1"/>
  <c r="AB10417" i="26" s="1"/>
  <c r="AB10418" i="26" s="1"/>
  <c r="AB10419" i="26" s="1"/>
  <c r="AB10420" i="26" s="1"/>
  <c r="AB10421" i="26" s="1"/>
  <c r="AB10422" i="26" s="1"/>
  <c r="AB10423" i="26" s="1"/>
  <c r="AB10424" i="26" s="1"/>
  <c r="AB10425" i="26" s="1"/>
  <c r="AB10426" i="26" s="1"/>
  <c r="AB10427" i="26" s="1"/>
  <c r="AB10428" i="26" s="1"/>
  <c r="AB10429" i="26" s="1"/>
  <c r="AB10430" i="26" s="1"/>
  <c r="AB10431" i="26" s="1"/>
  <c r="AB10432" i="26" s="1"/>
  <c r="AB10433" i="26" s="1"/>
  <c r="AB10434" i="26" s="1"/>
  <c r="AB10435" i="26" s="1"/>
  <c r="AB10436" i="26" s="1"/>
  <c r="AB10437" i="26" s="1"/>
  <c r="AB10438" i="26" s="1"/>
  <c r="AB10439" i="26" s="1"/>
  <c r="AB10440" i="26" s="1"/>
  <c r="AB10441" i="26" s="1"/>
  <c r="AB10442" i="26" s="1"/>
  <c r="AB10443" i="26" s="1"/>
  <c r="AB10444" i="26" s="1"/>
  <c r="AB10445" i="26" s="1"/>
  <c r="AB10446" i="26" s="1"/>
  <c r="AB10447" i="26" s="1"/>
  <c r="AB10448" i="26" s="1"/>
  <c r="AB10449" i="26" s="1"/>
  <c r="AB10450" i="26" s="1"/>
  <c r="AB10451" i="26" s="1"/>
  <c r="AB10452" i="26" s="1"/>
  <c r="AB10453" i="26" s="1"/>
  <c r="AB10454" i="26" s="1"/>
  <c r="AB10455" i="26" s="1"/>
  <c r="AB10456" i="26" s="1"/>
  <c r="AB10457" i="26" s="1"/>
  <c r="AB10458" i="26" s="1"/>
  <c r="AB10459" i="26" s="1"/>
  <c r="AB10460" i="26" s="1"/>
  <c r="AB10461" i="26" s="1"/>
  <c r="AB10462" i="26" s="1"/>
  <c r="AB10463" i="26" s="1"/>
  <c r="AB10464" i="26" s="1"/>
  <c r="AB10465" i="26" s="1"/>
  <c r="AB10466" i="26" s="1"/>
  <c r="AB10467" i="26" s="1"/>
  <c r="AB10468" i="26" s="1"/>
  <c r="AB10469" i="26" s="1"/>
  <c r="AB10470" i="26" s="1"/>
  <c r="AB10471" i="26" s="1"/>
  <c r="AB10472" i="26" s="1"/>
  <c r="AB10473" i="26" s="1"/>
  <c r="AB10474" i="26" s="1"/>
  <c r="AB10475" i="26" s="1"/>
  <c r="AB10476" i="26" s="1"/>
  <c r="AB10477" i="26" s="1"/>
  <c r="AB10478" i="26" s="1"/>
  <c r="AB10479" i="26" s="1"/>
  <c r="AB10480" i="26" s="1"/>
  <c r="AB10481" i="26" s="1"/>
  <c r="AB10482" i="26" s="1"/>
  <c r="AB10483" i="26" s="1"/>
  <c r="AB10484" i="26" s="1"/>
  <c r="AB10485" i="26" s="1"/>
  <c r="AB10486" i="26" s="1"/>
  <c r="AB10487" i="26" s="1"/>
  <c r="AB10488" i="26" s="1"/>
  <c r="AB10489" i="26" s="1"/>
  <c r="AB10490" i="26" s="1"/>
  <c r="AB10491" i="26" s="1"/>
  <c r="AB10492" i="26" s="1"/>
  <c r="AB10493" i="26" s="1"/>
  <c r="AB10494" i="26" s="1"/>
  <c r="AB10495" i="26" s="1"/>
  <c r="AB10496" i="26" s="1"/>
  <c r="AB10497" i="26" s="1"/>
  <c r="AB10498" i="26" s="1"/>
  <c r="AB10499" i="26" s="1"/>
  <c r="AB10500" i="26" s="1"/>
  <c r="AB10501" i="26" s="1"/>
  <c r="AB10502" i="26" s="1"/>
  <c r="AB10503" i="26" s="1"/>
  <c r="AB10504" i="26" s="1"/>
  <c r="AB10505" i="26" s="1"/>
  <c r="AB10506" i="26" s="1"/>
  <c r="AB10507" i="26" s="1"/>
  <c r="AB10508" i="26" s="1"/>
  <c r="AB10509" i="26" s="1"/>
  <c r="AB10510" i="26" s="1"/>
  <c r="AB10511" i="26" s="1"/>
  <c r="AB10512" i="26" s="1"/>
  <c r="AB10513" i="26" s="1"/>
  <c r="AB10514" i="26" s="1"/>
  <c r="AB10515" i="26" s="1"/>
  <c r="AB10516" i="26" s="1"/>
  <c r="AB10517" i="26" s="1"/>
  <c r="AB10518" i="26" s="1"/>
  <c r="AB10519" i="26" s="1"/>
  <c r="AB10520" i="26" s="1"/>
  <c r="AB10521" i="26" s="1"/>
  <c r="AB10522" i="26" s="1"/>
  <c r="AB10523" i="26" s="1"/>
  <c r="AB10524" i="26" s="1"/>
  <c r="AB10525" i="26" s="1"/>
  <c r="AB10526" i="26" s="1"/>
  <c r="AB10527" i="26" s="1"/>
  <c r="AB10528" i="26" s="1"/>
  <c r="AB10529" i="26" s="1"/>
  <c r="AB10530" i="26" s="1"/>
  <c r="AB10531" i="26" s="1"/>
  <c r="AB10532" i="26" s="1"/>
  <c r="AB10533" i="26" s="1"/>
  <c r="AB10534" i="26" s="1"/>
  <c r="AB10535" i="26" s="1"/>
  <c r="AB10536" i="26" s="1"/>
  <c r="AB10537" i="26" s="1"/>
  <c r="AB10538" i="26" s="1"/>
  <c r="AB10539" i="26" s="1"/>
  <c r="AB10540" i="26" s="1"/>
  <c r="AB10541" i="26" s="1"/>
  <c r="AB10542" i="26" s="1"/>
  <c r="AB10543" i="26" s="1"/>
  <c r="AB10544" i="26" s="1"/>
  <c r="AB10545" i="26" s="1"/>
  <c r="AB10546" i="26" s="1"/>
  <c r="AB10547" i="26" s="1"/>
  <c r="AB10548" i="26" s="1"/>
  <c r="AB10549" i="26" s="1"/>
  <c r="AB10550" i="26" s="1"/>
  <c r="AB10551" i="26" s="1"/>
  <c r="AB10552" i="26" s="1"/>
  <c r="AB10553" i="26" s="1"/>
  <c r="AB10554" i="26" s="1"/>
  <c r="AB10555" i="26" s="1"/>
  <c r="AB10556" i="26" s="1"/>
  <c r="AB10557" i="26" s="1"/>
  <c r="AB10558" i="26" s="1"/>
  <c r="AB10559" i="26" s="1"/>
  <c r="AB10560" i="26" s="1"/>
  <c r="AB10561" i="26" s="1"/>
  <c r="AB10562" i="26" s="1"/>
  <c r="AB10563" i="26" s="1"/>
  <c r="AB10564" i="26" s="1"/>
  <c r="AB10565" i="26" s="1"/>
  <c r="AB10566" i="26" s="1"/>
  <c r="AB10567" i="26" s="1"/>
  <c r="AB10568" i="26" s="1"/>
  <c r="AB10569" i="26" s="1"/>
  <c r="AB10570" i="26" s="1"/>
  <c r="AB10571" i="26" s="1"/>
  <c r="AB10572" i="26" s="1"/>
  <c r="AB10573" i="26" s="1"/>
  <c r="AB10574" i="26" s="1"/>
  <c r="AB10575" i="26" s="1"/>
  <c r="AB10576" i="26" s="1"/>
  <c r="AB10577" i="26" s="1"/>
  <c r="AB10578" i="26" s="1"/>
  <c r="AB10579" i="26" s="1"/>
  <c r="AB10580" i="26" s="1"/>
  <c r="AB10581" i="26" s="1"/>
  <c r="AB10582" i="26" s="1"/>
  <c r="AB10583" i="26" s="1"/>
  <c r="AB10584" i="26" s="1"/>
  <c r="AB10585" i="26" s="1"/>
  <c r="AB10586" i="26" s="1"/>
  <c r="AB10587" i="26" s="1"/>
  <c r="AB10588" i="26" s="1"/>
  <c r="AB10589" i="26" s="1"/>
  <c r="AB10590" i="26" s="1"/>
  <c r="AB10591" i="26" s="1"/>
  <c r="AB10592" i="26" s="1"/>
  <c r="AB10593" i="26" s="1"/>
  <c r="AB10594" i="26" s="1"/>
  <c r="AB10595" i="26" s="1"/>
  <c r="AB10596" i="26" s="1"/>
  <c r="AB10597" i="26" s="1"/>
  <c r="AB10598" i="26" s="1"/>
  <c r="AB10599" i="26" s="1"/>
  <c r="AB10600" i="26" s="1"/>
  <c r="AB10003" i="26"/>
  <c r="AB10004" i="26" s="1"/>
  <c r="AB10005" i="26" s="1"/>
  <c r="AB10006" i="26" s="1"/>
  <c r="AB10007" i="26" s="1"/>
  <c r="AB10008" i="26" s="1"/>
  <c r="AB10009" i="26" s="1"/>
  <c r="AB10010" i="26" s="1"/>
  <c r="AB10011" i="26" s="1"/>
  <c r="AB10012" i="26" s="1"/>
  <c r="AB10013" i="26" s="1"/>
  <c r="AB10014" i="26" s="1"/>
  <c r="AB10015" i="26" s="1"/>
  <c r="AB10016" i="26" s="1"/>
  <c r="AB10017" i="26" s="1"/>
  <c r="AB10018" i="26" s="1"/>
  <c r="AB10019" i="26" s="1"/>
  <c r="AB10020" i="26" s="1"/>
  <c r="AB10021" i="26" s="1"/>
  <c r="AB10022" i="26" s="1"/>
  <c r="AB10023" i="26" s="1"/>
  <c r="AB10024" i="26" s="1"/>
  <c r="AB10025" i="26" s="1"/>
  <c r="AB10026" i="26" s="1"/>
  <c r="AB10027" i="26" s="1"/>
  <c r="AB10028" i="26" s="1"/>
  <c r="AB10029" i="26" s="1"/>
  <c r="AB10030" i="26" s="1"/>
  <c r="AB10031" i="26" s="1"/>
  <c r="AB10032" i="26" s="1"/>
  <c r="AB10033" i="26" s="1"/>
  <c r="AB10034" i="26" s="1"/>
  <c r="AB10035" i="26" s="1"/>
  <c r="AB10036" i="26" s="1"/>
  <c r="AB10037" i="26" s="1"/>
  <c r="AB10038" i="26" s="1"/>
  <c r="AB10039" i="26" s="1"/>
  <c r="AB10040" i="26" s="1"/>
  <c r="AB10041" i="26" s="1"/>
  <c r="AB10042" i="26" s="1"/>
  <c r="AB10043" i="26" s="1"/>
  <c r="AB10044" i="26" s="1"/>
  <c r="AB10045" i="26" s="1"/>
  <c r="AB10046" i="26" s="1"/>
  <c r="AB10047" i="26" s="1"/>
  <c r="AB10048" i="26" s="1"/>
  <c r="AB10049" i="26" s="1"/>
  <c r="AB10050" i="26" s="1"/>
  <c r="AB10051" i="26" s="1"/>
  <c r="AB10052" i="26" s="1"/>
  <c r="AB10053" i="26" s="1"/>
  <c r="AB10054" i="26" s="1"/>
  <c r="AB10055" i="26" s="1"/>
  <c r="AB10056" i="26" s="1"/>
  <c r="AB10057" i="26" s="1"/>
  <c r="AB10058" i="26" s="1"/>
  <c r="AB10059" i="26" s="1"/>
  <c r="AB10060" i="26" s="1"/>
  <c r="AB10061" i="26" s="1"/>
  <c r="AB10062" i="26" s="1"/>
  <c r="AB10063" i="26" s="1"/>
  <c r="AB10064" i="26" s="1"/>
  <c r="AB10065" i="26" s="1"/>
  <c r="AB10066" i="26" s="1"/>
  <c r="AB10067" i="26" s="1"/>
  <c r="AB10068" i="26" s="1"/>
  <c r="AB10069" i="26" s="1"/>
  <c r="AB10070" i="26" s="1"/>
  <c r="AB10071" i="26" s="1"/>
  <c r="AB10072" i="26" s="1"/>
  <c r="AB10073" i="26" s="1"/>
  <c r="AB10074" i="26" s="1"/>
  <c r="AB10075" i="26" s="1"/>
  <c r="AB10076" i="26" s="1"/>
  <c r="AB10077" i="26" s="1"/>
  <c r="AB10078" i="26" s="1"/>
  <c r="AB10079" i="26" s="1"/>
  <c r="AB10080" i="26" s="1"/>
  <c r="AB10081" i="26" s="1"/>
  <c r="AB10082" i="26" s="1"/>
  <c r="AB10083" i="26" s="1"/>
  <c r="AB10084" i="26" s="1"/>
  <c r="AB10085" i="26" s="1"/>
  <c r="AB10086" i="26" s="1"/>
  <c r="AB10087" i="26" s="1"/>
  <c r="AB10088" i="26" s="1"/>
  <c r="AB10089" i="26" s="1"/>
  <c r="AB10090" i="26" s="1"/>
  <c r="AB10091" i="26" s="1"/>
  <c r="AB10092" i="26" s="1"/>
  <c r="AB10093" i="26" s="1"/>
  <c r="AB10094" i="26" s="1"/>
  <c r="AB10095" i="26" s="1"/>
  <c r="AB10096" i="26" s="1"/>
  <c r="AB10097" i="26" s="1"/>
  <c r="AB10098" i="26" s="1"/>
  <c r="AB10099" i="26" s="1"/>
  <c r="AB10100" i="26" s="1"/>
  <c r="AB10101" i="26" s="1"/>
  <c r="AB10102" i="26" s="1"/>
  <c r="AB10103" i="26" s="1"/>
  <c r="AB10104" i="26" s="1"/>
  <c r="AB10105" i="26" s="1"/>
  <c r="AB10106" i="26" s="1"/>
  <c r="AB10107" i="26" s="1"/>
  <c r="AB10108" i="26" s="1"/>
  <c r="AB10109" i="26" s="1"/>
  <c r="AB10110" i="26" s="1"/>
  <c r="AB10111" i="26" s="1"/>
  <c r="AB10112" i="26" s="1"/>
  <c r="AB10113" i="26" s="1"/>
  <c r="AB10114" i="26" s="1"/>
  <c r="AB10115" i="26" s="1"/>
  <c r="AB10116" i="26" s="1"/>
  <c r="AB10117" i="26" s="1"/>
  <c r="AB10118" i="26" s="1"/>
  <c r="AB10119" i="26" s="1"/>
  <c r="AB10120" i="26" s="1"/>
  <c r="AB10121" i="26" s="1"/>
  <c r="AB10122" i="26" s="1"/>
  <c r="AB10123" i="26" s="1"/>
  <c r="AB10124" i="26" s="1"/>
  <c r="AB10125" i="26" s="1"/>
  <c r="AB10126" i="26" s="1"/>
  <c r="AB10127" i="26" s="1"/>
  <c r="AB10128" i="26" s="1"/>
  <c r="AB10129" i="26" s="1"/>
  <c r="AB10130" i="26" s="1"/>
  <c r="AB10131" i="26" s="1"/>
  <c r="AB10132" i="26" s="1"/>
  <c r="AB10133" i="26" s="1"/>
  <c r="AB10134" i="26" s="1"/>
  <c r="AB10135" i="26" s="1"/>
  <c r="AB10136" i="26" s="1"/>
  <c r="AB10137" i="26" s="1"/>
  <c r="AB10138" i="26" s="1"/>
  <c r="AB10139" i="26" s="1"/>
  <c r="AB10140" i="26" s="1"/>
  <c r="AB10141" i="26" s="1"/>
  <c r="AB10142" i="26" s="1"/>
  <c r="AB10143" i="26" s="1"/>
  <c r="AB10144" i="26" s="1"/>
  <c r="AB10145" i="26" s="1"/>
  <c r="AB10146" i="26" s="1"/>
  <c r="AB10147" i="26" s="1"/>
  <c r="AB10148" i="26" s="1"/>
  <c r="AB10149" i="26" s="1"/>
  <c r="AB10150" i="26" s="1"/>
  <c r="AB10151" i="26" s="1"/>
  <c r="AB10152" i="26" s="1"/>
  <c r="AB10153" i="26" s="1"/>
  <c r="AB10154" i="26" s="1"/>
  <c r="AB10155" i="26" s="1"/>
  <c r="AB10156" i="26" s="1"/>
  <c r="AB10157" i="26" s="1"/>
  <c r="AB10158" i="26" s="1"/>
  <c r="AB10159" i="26" s="1"/>
  <c r="AB10160" i="26" s="1"/>
  <c r="AB10161" i="26" s="1"/>
  <c r="AB10162" i="26" s="1"/>
  <c r="AB10163" i="26" s="1"/>
  <c r="AB10164" i="26" s="1"/>
  <c r="AB10165" i="26" s="1"/>
  <c r="AB10166" i="26" s="1"/>
  <c r="AB10167" i="26" s="1"/>
  <c r="AB10168" i="26" s="1"/>
  <c r="AB10169" i="26" s="1"/>
  <c r="AB10170" i="26" s="1"/>
  <c r="AB10171" i="26" s="1"/>
  <c r="AB10172" i="26" s="1"/>
  <c r="AB10173" i="26" s="1"/>
  <c r="AB10174" i="26" s="1"/>
  <c r="AB10175" i="26" s="1"/>
  <c r="AB10176" i="26" s="1"/>
  <c r="AB10177" i="26" s="1"/>
  <c r="AB10178" i="26" s="1"/>
  <c r="AB10179" i="26" s="1"/>
  <c r="AB10180" i="26" s="1"/>
  <c r="AB10181" i="26" s="1"/>
  <c r="AB10182" i="26" s="1"/>
  <c r="AB10183" i="26" s="1"/>
  <c r="AB10184" i="26" s="1"/>
  <c r="AB10185" i="26" s="1"/>
  <c r="AB10186" i="26" s="1"/>
  <c r="AB10187" i="26" s="1"/>
  <c r="AB10188" i="26" s="1"/>
  <c r="AB10189" i="26" s="1"/>
  <c r="AB10190" i="26" s="1"/>
  <c r="AB10191" i="26" s="1"/>
  <c r="AB10192" i="26" s="1"/>
  <c r="AB10193" i="26" s="1"/>
  <c r="AB10194" i="26" s="1"/>
  <c r="AB10195" i="26" s="1"/>
  <c r="AB10196" i="26" s="1"/>
  <c r="AB10197" i="26" s="1"/>
  <c r="AB10198" i="26" s="1"/>
  <c r="AB10199" i="26" s="1"/>
  <c r="AB10200" i="26" s="1"/>
  <c r="AB10201" i="26" s="1"/>
  <c r="AB10202" i="26" s="1"/>
  <c r="AB10203" i="26" s="1"/>
  <c r="AB10204" i="26" s="1"/>
  <c r="AB10205" i="26" s="1"/>
  <c r="AB10206" i="26" s="1"/>
  <c r="AB10207" i="26" s="1"/>
  <c r="AB10208" i="26" s="1"/>
  <c r="AB10209" i="26" s="1"/>
  <c r="AB10210" i="26" s="1"/>
  <c r="AB10211" i="26" s="1"/>
  <c r="AB10212" i="26" s="1"/>
  <c r="AB10213" i="26" s="1"/>
  <c r="AB10214" i="26" s="1"/>
  <c r="AB10215" i="26" s="1"/>
  <c r="AB10216" i="26" s="1"/>
  <c r="AB10217" i="26" s="1"/>
  <c r="AB10218" i="26" s="1"/>
  <c r="AB10219" i="26" s="1"/>
  <c r="AB10220" i="26" s="1"/>
  <c r="AB10221" i="26" s="1"/>
  <c r="AB10222" i="26" s="1"/>
  <c r="AB10223" i="26" s="1"/>
  <c r="AB10224" i="26" s="1"/>
  <c r="AB10225" i="26" s="1"/>
  <c r="AB10226" i="26" s="1"/>
  <c r="AB10227" i="26" s="1"/>
  <c r="CJ6" i="26"/>
  <c r="F67" i="1" s="1"/>
  <c r="CV19823" i="26"/>
  <c r="CM19823" i="26" s="1"/>
  <c r="CB19823" i="26"/>
  <c r="CB19824" i="26" s="1"/>
  <c r="CB19825" i="26" s="1"/>
  <c r="CB19826" i="26" s="1"/>
  <c r="CB19827" i="26" s="1"/>
  <c r="CB19828" i="26" s="1"/>
  <c r="CB19829" i="26" s="1"/>
  <c r="CB19830" i="26" s="1"/>
  <c r="CB19831" i="26" s="1"/>
  <c r="CB19832" i="26" s="1"/>
  <c r="CB19833" i="26" s="1"/>
  <c r="CB19834" i="26" s="1"/>
  <c r="CB19835" i="26" s="1"/>
  <c r="CB19836" i="26" s="1"/>
  <c r="CB19837" i="26" s="1"/>
  <c r="CB19838" i="26" s="1"/>
  <c r="CB19839" i="26" s="1"/>
  <c r="CB19840" i="26" s="1"/>
  <c r="CB19841" i="26" s="1"/>
  <c r="CB19842" i="26" s="1"/>
  <c r="CB19843" i="26" s="1"/>
  <c r="CB19844" i="26" s="1"/>
  <c r="CB19845" i="26" s="1"/>
  <c r="CB19846" i="26" s="1"/>
  <c r="CB19847" i="26" s="1"/>
  <c r="CB19848" i="26" s="1"/>
  <c r="CB19849" i="26" s="1"/>
  <c r="CB19850" i="26" s="1"/>
  <c r="CB19851" i="26" s="1"/>
  <c r="CB19852" i="26" s="1"/>
  <c r="CB19853" i="26" s="1"/>
  <c r="CB19854" i="26" s="1"/>
  <c r="CB19855" i="26" s="1"/>
  <c r="CB19856" i="26" s="1"/>
  <c r="CB19857" i="26" s="1"/>
  <c r="CB19858" i="26" s="1"/>
  <c r="CB19859" i="26" s="1"/>
  <c r="CB19860" i="26" s="1"/>
  <c r="CB19861" i="26" s="1"/>
  <c r="CB19862" i="26" s="1"/>
  <c r="CB19863" i="26" s="1"/>
  <c r="CB19864" i="26" s="1"/>
  <c r="CB19865" i="26" s="1"/>
  <c r="CB19866" i="26" s="1"/>
  <c r="CB19867" i="26" s="1"/>
  <c r="CB19868" i="26" s="1"/>
  <c r="CB19869" i="26" s="1"/>
  <c r="CB19870" i="26" s="1"/>
  <c r="CB19871" i="26" s="1"/>
  <c r="CB19872" i="26" s="1"/>
  <c r="CB19873" i="26" s="1"/>
  <c r="CB19874" i="26" s="1"/>
  <c r="CB19875" i="26" s="1"/>
  <c r="CB19876" i="26" s="1"/>
  <c r="CB19877" i="26" s="1"/>
  <c r="CB19878" i="26" s="1"/>
  <c r="CB19879" i="26" s="1"/>
  <c r="CB19880" i="26" s="1"/>
  <c r="CB19881" i="26" s="1"/>
  <c r="CB19882" i="26" s="1"/>
  <c r="CB19883" i="26" s="1"/>
  <c r="CB19884" i="26" s="1"/>
  <c r="CB19885" i="26" s="1"/>
  <c r="CB19886" i="26" s="1"/>
  <c r="CB19887" i="26" s="1"/>
  <c r="CB19888" i="26" s="1"/>
  <c r="CB19889" i="26" s="1"/>
  <c r="CB19890" i="26" s="1"/>
  <c r="CB19891" i="26" s="1"/>
  <c r="CB19892" i="26" s="1"/>
  <c r="CB19893" i="26" s="1"/>
  <c r="CB19894" i="26" s="1"/>
  <c r="CB19895" i="26" s="1"/>
  <c r="CB19896" i="26" s="1"/>
  <c r="CB19897" i="26" s="1"/>
  <c r="CB19898" i="26" s="1"/>
  <c r="CB19899" i="26" s="1"/>
  <c r="CB19900" i="26" s="1"/>
  <c r="CB19901" i="26" s="1"/>
  <c r="CB19902" i="26" s="1"/>
  <c r="CB19903" i="26" s="1"/>
  <c r="CB19904" i="26" s="1"/>
  <c r="CB19905" i="26" s="1"/>
  <c r="CB19906" i="26" s="1"/>
  <c r="CB19907" i="26" s="1"/>
  <c r="CB19908" i="26" s="1"/>
  <c r="CB19909" i="26" s="1"/>
  <c r="CB19910" i="26" s="1"/>
  <c r="CB19911" i="26" s="1"/>
  <c r="CB19912" i="26" s="1"/>
  <c r="CB19913" i="26" s="1"/>
  <c r="CB19914" i="26" s="1"/>
  <c r="CB19915" i="26" s="1"/>
  <c r="CB19916" i="26" s="1"/>
  <c r="CB19917" i="26" s="1"/>
  <c r="CB19918" i="26" s="1"/>
  <c r="CB19919" i="26" s="1"/>
  <c r="CB19920" i="26" s="1"/>
  <c r="CB19921" i="26" s="1"/>
  <c r="CB19922" i="26" s="1"/>
  <c r="CB19923" i="26" s="1"/>
  <c r="CB19924" i="26" s="1"/>
  <c r="CB19925" i="26" s="1"/>
  <c r="CB19926" i="26" s="1"/>
  <c r="CB19927" i="26" s="1"/>
  <c r="CB19928" i="26" s="1"/>
  <c r="CB19929" i="26" s="1"/>
  <c r="CB19930" i="26" s="1"/>
  <c r="CB19931" i="26" s="1"/>
  <c r="CB19932" i="26" s="1"/>
  <c r="CB19933" i="26" s="1"/>
  <c r="CB19934" i="26" s="1"/>
  <c r="CB19935" i="26" s="1"/>
  <c r="CB19936" i="26" s="1"/>
  <c r="CB19937" i="26" s="1"/>
  <c r="CB19938" i="26" s="1"/>
  <c r="CB19939" i="26" s="1"/>
  <c r="CB19940" i="26" s="1"/>
  <c r="CB19941" i="26" s="1"/>
  <c r="CB19942" i="26" s="1"/>
  <c r="CB19943" i="26" s="1"/>
  <c r="CB19944" i="26" s="1"/>
  <c r="CB19945" i="26" s="1"/>
  <c r="CB19946" i="26" s="1"/>
  <c r="CB19947" i="26" s="1"/>
  <c r="CB19948" i="26" s="1"/>
  <c r="CB19949" i="26" s="1"/>
  <c r="CB19950" i="26" s="1"/>
  <c r="CB19951" i="26" s="1"/>
  <c r="CB19952" i="26" s="1"/>
  <c r="CB19953" i="26" s="1"/>
  <c r="CB19954" i="26" s="1"/>
  <c r="CB19955" i="26" s="1"/>
  <c r="CB19956" i="26" s="1"/>
  <c r="CB19957" i="26" s="1"/>
  <c r="CB19958" i="26" s="1"/>
  <c r="CB19959" i="26" s="1"/>
  <c r="CB19960" i="26" s="1"/>
  <c r="CB19961" i="26" s="1"/>
  <c r="CB19962" i="26" s="1"/>
  <c r="CB19963" i="26" s="1"/>
  <c r="CB19964" i="26" s="1"/>
  <c r="CB19965" i="26" s="1"/>
  <c r="CB19966" i="26" s="1"/>
  <c r="CB19967" i="26" s="1"/>
  <c r="CB19968" i="26" s="1"/>
  <c r="CB19969" i="26" s="1"/>
  <c r="CB19970" i="26" s="1"/>
  <c r="CB19971" i="26" s="1"/>
  <c r="CB19972" i="26" s="1"/>
  <c r="CB19973" i="26" s="1"/>
  <c r="CB19974" i="26" s="1"/>
  <c r="CB19975" i="26" s="1"/>
  <c r="CB19976" i="26" s="1"/>
  <c r="CB19977" i="26" s="1"/>
  <c r="CB19978" i="26" s="1"/>
  <c r="CB19979" i="26" s="1"/>
  <c r="CB19980" i="26" s="1"/>
  <c r="CB19981" i="26" s="1"/>
  <c r="CB19982" i="26" s="1"/>
  <c r="CB19983" i="26" s="1"/>
  <c r="CB19984" i="26" s="1"/>
  <c r="CB19985" i="26" s="1"/>
  <c r="CB19986" i="26" s="1"/>
  <c r="CB19987" i="26" s="1"/>
  <c r="CB19988" i="26" s="1"/>
  <c r="CB19989" i="26" s="1"/>
  <c r="CB19990" i="26" s="1"/>
  <c r="CB19991" i="26" s="1"/>
  <c r="CB19992" i="26" s="1"/>
  <c r="CB19993" i="26" s="1"/>
  <c r="CB19994" i="26" s="1"/>
  <c r="CB19995" i="26" s="1"/>
  <c r="CB19996" i="26" s="1"/>
  <c r="CB19997" i="26" s="1"/>
  <c r="CB19998" i="26" s="1"/>
  <c r="CB19999" i="26" s="1"/>
  <c r="CB20000" i="26" s="1"/>
  <c r="CB20001" i="26" s="1"/>
  <c r="CB20002" i="26" s="1"/>
  <c r="CB20003" i="26" s="1"/>
  <c r="CB20004" i="26" s="1"/>
  <c r="CB20005" i="26" s="1"/>
  <c r="CB20006" i="26" s="1"/>
  <c r="CB20007" i="26" s="1"/>
  <c r="CB20008" i="26" s="1"/>
  <c r="CB20009" i="26" s="1"/>
  <c r="CB20010" i="26" s="1"/>
  <c r="CB20011" i="26" s="1"/>
  <c r="CB20012" i="26" s="1"/>
  <c r="CB20013" i="26" s="1"/>
  <c r="CB20014" i="26" s="1"/>
  <c r="CB20015" i="26" s="1"/>
  <c r="CB20016" i="26" s="1"/>
  <c r="CB20017" i="26" s="1"/>
  <c r="CB20018" i="26" s="1"/>
  <c r="CB20019" i="26" s="1"/>
  <c r="CB20020" i="26" s="1"/>
  <c r="CB20021" i="26" s="1"/>
  <c r="CB20022" i="26" s="1"/>
  <c r="CB20023" i="26" s="1"/>
  <c r="CB20024" i="26" s="1"/>
  <c r="CB20025" i="26" s="1"/>
  <c r="CB20026" i="26" s="1"/>
  <c r="CB20027" i="26" s="1"/>
  <c r="CB20028" i="26" s="1"/>
  <c r="CB20029" i="26" s="1"/>
  <c r="CB20030" i="26" s="1"/>
  <c r="CB20031" i="26" s="1"/>
  <c r="CB20032" i="26" s="1"/>
  <c r="CB20033" i="26" s="1"/>
  <c r="CB20034" i="26" s="1"/>
  <c r="CB20035" i="26" s="1"/>
  <c r="CB20036" i="26" s="1"/>
  <c r="CB20037" i="26" s="1"/>
  <c r="CB20038" i="26" s="1"/>
  <c r="CB20039" i="26" s="1"/>
  <c r="CB20040" i="26" s="1"/>
  <c r="CB20041" i="26" s="1"/>
  <c r="CB20042" i="26" s="1"/>
  <c r="CB20043" i="26" s="1"/>
  <c r="CB20044" i="26" s="1"/>
  <c r="CB20045" i="26" s="1"/>
  <c r="CB20046" i="26" s="1"/>
  <c r="CB20047" i="26" s="1"/>
  <c r="CB20048" i="26" s="1"/>
  <c r="CB20049" i="26" s="1"/>
  <c r="CB20050" i="26" s="1"/>
  <c r="CB20051" i="26" s="1"/>
  <c r="CB20052" i="26" s="1"/>
  <c r="CB20053" i="26" s="1"/>
  <c r="CB20054" i="26" s="1"/>
  <c r="CB20055" i="26" s="1"/>
  <c r="CB20056" i="26" s="1"/>
  <c r="CB20057" i="26" s="1"/>
  <c r="CB20058" i="26" s="1"/>
  <c r="CB20059" i="26" s="1"/>
  <c r="CB20060" i="26" s="1"/>
  <c r="CB20061" i="26" s="1"/>
  <c r="CB20062" i="26" s="1"/>
  <c r="CB20063" i="26" s="1"/>
  <c r="CB20064" i="26" s="1"/>
  <c r="CB20065" i="26" s="1"/>
  <c r="CB20066" i="26" s="1"/>
  <c r="CB20067" i="26" s="1"/>
  <c r="CB20068" i="26" s="1"/>
  <c r="CB20069" i="26" s="1"/>
  <c r="CB20070" i="26" s="1"/>
  <c r="CB20071" i="26" s="1"/>
  <c r="CB20072" i="26" s="1"/>
  <c r="CB20073" i="26" s="1"/>
  <c r="CB20074" i="26" s="1"/>
  <c r="CB20075" i="26" s="1"/>
  <c r="CB20076" i="26" s="1"/>
  <c r="CB20077" i="26" s="1"/>
  <c r="CB20078" i="26" s="1"/>
  <c r="CB20079" i="26" s="1"/>
  <c r="CB20080" i="26" s="1"/>
  <c r="CB20081" i="26" s="1"/>
  <c r="CB20082" i="26" s="1"/>
  <c r="CB20083" i="26" s="1"/>
  <c r="CB20084" i="26" s="1"/>
  <c r="CB20085" i="26" s="1"/>
  <c r="CB20086" i="26" s="1"/>
  <c r="CB20087" i="26" s="1"/>
  <c r="CB20088" i="26" s="1"/>
  <c r="CB20089" i="26" s="1"/>
  <c r="CB20090" i="26" s="1"/>
  <c r="CB20091" i="26" s="1"/>
  <c r="CB20092" i="26" s="1"/>
  <c r="CB20093" i="26" s="1"/>
  <c r="CB20094" i="26" s="1"/>
  <c r="CB20095" i="26" s="1"/>
  <c r="CB20096" i="26" s="1"/>
  <c r="CB20097" i="26" s="1"/>
  <c r="CB20098" i="26" s="1"/>
  <c r="CB20099" i="26" s="1"/>
  <c r="CB20100" i="26" s="1"/>
  <c r="CB20101" i="26" s="1"/>
  <c r="CB20102" i="26" s="1"/>
  <c r="CB20103" i="26" s="1"/>
  <c r="CB20104" i="26" s="1"/>
  <c r="CB20105" i="26" s="1"/>
  <c r="CB20106" i="26" s="1"/>
  <c r="CB20107" i="26" s="1"/>
  <c r="CB20108" i="26" s="1"/>
  <c r="CB20109" i="26" s="1"/>
  <c r="CB20110" i="26" s="1"/>
  <c r="CB20111" i="26" s="1"/>
  <c r="CB20112" i="26" s="1"/>
  <c r="CB20113" i="26" s="1"/>
  <c r="CB20114" i="26" s="1"/>
  <c r="CB20115" i="26" s="1"/>
  <c r="CB20116" i="26" s="1"/>
  <c r="CB20117" i="26" s="1"/>
  <c r="CB20118" i="26" s="1"/>
  <c r="CB20119" i="26" s="1"/>
  <c r="CB20120" i="26" s="1"/>
  <c r="CB20121" i="26" s="1"/>
  <c r="CB20122" i="26" s="1"/>
  <c r="CB20123" i="26" s="1"/>
  <c r="CB20124" i="26" s="1"/>
  <c r="CB20125" i="26" s="1"/>
  <c r="CB20126" i="26" s="1"/>
  <c r="CB20127" i="26" s="1"/>
  <c r="CB20128" i="26" s="1"/>
  <c r="CB20129" i="26" s="1"/>
  <c r="CB20130" i="26" s="1"/>
  <c r="CB20131" i="26" s="1"/>
  <c r="CB20132" i="26" s="1"/>
  <c r="CB20133" i="26" s="1"/>
  <c r="CB20134" i="26" s="1"/>
  <c r="CB20135" i="26" s="1"/>
  <c r="CB20136" i="26" s="1"/>
  <c r="CB20137" i="26" s="1"/>
  <c r="CB20138" i="26" s="1"/>
  <c r="CB20139" i="26" s="1"/>
  <c r="CB20140" i="26" s="1"/>
  <c r="CB20141" i="26" s="1"/>
  <c r="CB20142" i="26" s="1"/>
  <c r="CB20143" i="26" s="1"/>
  <c r="CB20144" i="26" s="1"/>
  <c r="CB20145" i="26" s="1"/>
  <c r="CB20146" i="26" s="1"/>
  <c r="CB20147" i="26" s="1"/>
  <c r="CB20148" i="26" s="1"/>
  <c r="CB20149" i="26" s="1"/>
  <c r="CB20150" i="26" s="1"/>
  <c r="CB20151" i="26" s="1"/>
  <c r="CB20152" i="26" s="1"/>
  <c r="CB20153" i="26" s="1"/>
  <c r="CB20154" i="26" s="1"/>
  <c r="CB20155" i="26" s="1"/>
  <c r="CB20156" i="26" s="1"/>
  <c r="CB20157" i="26" s="1"/>
  <c r="CB20158" i="26" s="1"/>
  <c r="CB20159" i="26" s="1"/>
  <c r="CB20160" i="26" s="1"/>
  <c r="CB20161" i="26" s="1"/>
  <c r="CB20162" i="26" s="1"/>
  <c r="CB20163" i="26" s="1"/>
  <c r="CB20164" i="26" s="1"/>
  <c r="CB20165" i="26" s="1"/>
  <c r="CB20166" i="26" s="1"/>
  <c r="CB20167" i="26" s="1"/>
  <c r="CB20168" i="26" s="1"/>
  <c r="CB20169" i="26" s="1"/>
  <c r="CB20170" i="26" s="1"/>
  <c r="CB20171" i="26" s="1"/>
  <c r="CB20172" i="26" s="1"/>
  <c r="CB20173" i="26" s="1"/>
  <c r="CB20174" i="26" s="1"/>
  <c r="CB20175" i="26" s="1"/>
  <c r="CB20176" i="26" s="1"/>
  <c r="CB20177" i="26" s="1"/>
  <c r="CB20178" i="26" s="1"/>
  <c r="CB20179" i="26" s="1"/>
  <c r="CB20180" i="26" s="1"/>
  <c r="CB20181" i="26" s="1"/>
  <c r="CB20182" i="26" s="1"/>
  <c r="CB20183" i="26" s="1"/>
  <c r="CB20184" i="26" s="1"/>
  <c r="CB20185" i="26" s="1"/>
  <c r="CB20186" i="26" s="1"/>
  <c r="CB20187" i="26" s="1"/>
  <c r="CB20188" i="26" s="1"/>
  <c r="CB20189" i="26" s="1"/>
  <c r="CB20190" i="26" s="1"/>
  <c r="CB20191" i="26" s="1"/>
  <c r="CB20192" i="26" s="1"/>
  <c r="CB20193" i="26" s="1"/>
  <c r="CB20194" i="26" s="1"/>
  <c r="CB20195" i="26" s="1"/>
  <c r="CB20196" i="26" s="1"/>
  <c r="CB20197" i="26" s="1"/>
  <c r="CB20198" i="26" s="1"/>
  <c r="CB20199" i="26" s="1"/>
  <c r="CB20200" i="26" s="1"/>
  <c r="CB20201" i="26" s="1"/>
  <c r="CB20202" i="26" s="1"/>
  <c r="CB20203" i="26" s="1"/>
  <c r="CB20204" i="26" s="1"/>
  <c r="CB20205" i="26" s="1"/>
  <c r="CB20206" i="26" s="1"/>
  <c r="CB20207" i="26" s="1"/>
  <c r="CB20208" i="26" s="1"/>
  <c r="CB20209" i="26" s="1"/>
  <c r="CB20210" i="26" s="1"/>
  <c r="CB20211" i="26" s="1"/>
  <c r="CB20212" i="26" s="1"/>
  <c r="CB20213" i="26" s="1"/>
  <c r="CB20214" i="26" s="1"/>
  <c r="CB20215" i="26" s="1"/>
  <c r="CB20216" i="26" s="1"/>
  <c r="CB20217" i="26" s="1"/>
  <c r="CB20218" i="26" s="1"/>
  <c r="CB20219" i="26" s="1"/>
  <c r="CB20220" i="26" s="1"/>
  <c r="CB20221" i="26" s="1"/>
  <c r="CB20222" i="26" s="1"/>
  <c r="CB20223" i="26" s="1"/>
  <c r="CB20224" i="26" s="1"/>
  <c r="CB20225" i="26" s="1"/>
  <c r="CB20226" i="26" s="1"/>
  <c r="CB20227" i="26" s="1"/>
  <c r="CB20228" i="26" s="1"/>
  <c r="CB20229" i="26" s="1"/>
  <c r="CB20230" i="26" s="1"/>
  <c r="CB20231" i="26" s="1"/>
  <c r="CB20232" i="26" s="1"/>
  <c r="CB20233" i="26" s="1"/>
  <c r="CB20234" i="26" s="1"/>
  <c r="CB20235" i="26" s="1"/>
  <c r="CB20236" i="26" s="1"/>
  <c r="CB20237" i="26" s="1"/>
  <c r="CB20238" i="26" s="1"/>
  <c r="CB20239" i="26" s="1"/>
  <c r="CB20240" i="26" s="1"/>
  <c r="CB20241" i="26" s="1"/>
  <c r="CB20242" i="26" s="1"/>
  <c r="CB20243" i="26" s="1"/>
  <c r="CB20244" i="26" s="1"/>
  <c r="CB20245" i="26" s="1"/>
  <c r="CB20246" i="26" s="1"/>
  <c r="CB20247" i="26" s="1"/>
  <c r="CB20248" i="26" s="1"/>
  <c r="CB20249" i="26" s="1"/>
  <c r="CB20250" i="26" s="1"/>
  <c r="CB20251" i="26" s="1"/>
  <c r="CB20252" i="26" s="1"/>
  <c r="CB20253" i="26" s="1"/>
  <c r="CB20254" i="26" s="1"/>
  <c r="CB20255" i="26" s="1"/>
  <c r="CB20256" i="26" s="1"/>
  <c r="CB20257" i="26" s="1"/>
  <c r="CB20258" i="26" s="1"/>
  <c r="CB20259" i="26" s="1"/>
  <c r="CB20260" i="26" s="1"/>
  <c r="CB20261" i="26" s="1"/>
  <c r="CB20262" i="26" s="1"/>
  <c r="CB20263" i="26" s="1"/>
  <c r="CB20264" i="26" s="1"/>
  <c r="CB20265" i="26" s="1"/>
  <c r="CB20266" i="26" s="1"/>
  <c r="CB20267" i="26" s="1"/>
  <c r="CB20268" i="26" s="1"/>
  <c r="CB20269" i="26" s="1"/>
  <c r="CB20270" i="26" s="1"/>
  <c r="CB20271" i="26" s="1"/>
  <c r="CB20272" i="26" s="1"/>
  <c r="CB20273" i="26" s="1"/>
  <c r="CB20274" i="26" s="1"/>
  <c r="CB20275" i="26" s="1"/>
  <c r="CB20276" i="26" s="1"/>
  <c r="CB20277" i="26" s="1"/>
  <c r="CB20278" i="26" s="1"/>
  <c r="CB20279" i="26" s="1"/>
  <c r="CB20280" i="26" s="1"/>
  <c r="CB20281" i="26" s="1"/>
  <c r="CB20282" i="26" s="1"/>
  <c r="CB20283" i="26" s="1"/>
  <c r="CB20284" i="26" s="1"/>
  <c r="CB20285" i="26" s="1"/>
  <c r="CB20286" i="26" s="1"/>
  <c r="CB20287" i="26" s="1"/>
  <c r="CB20288" i="26" s="1"/>
  <c r="CB20289" i="26" s="1"/>
  <c r="CB20290" i="26" s="1"/>
  <c r="CB20291" i="26" s="1"/>
  <c r="CB20292" i="26" s="1"/>
  <c r="CB20293" i="26" s="1"/>
  <c r="CB20294" i="26" s="1"/>
  <c r="CB20295" i="26" s="1"/>
  <c r="CB20296" i="26" s="1"/>
  <c r="CB20297" i="26" s="1"/>
  <c r="CB20298" i="26" s="1"/>
  <c r="CB20299" i="26" s="1"/>
  <c r="CB20300" i="26" s="1"/>
  <c r="CB20301" i="26" s="1"/>
  <c r="CB20302" i="26" s="1"/>
  <c r="CB20303" i="26" s="1"/>
  <c r="CB20304" i="26" s="1"/>
  <c r="CB20305" i="26" s="1"/>
  <c r="CB20306" i="26" s="1"/>
  <c r="CB20307" i="26" s="1"/>
  <c r="CB20308" i="26" s="1"/>
  <c r="CB20309" i="26" s="1"/>
  <c r="CB20310" i="26" s="1"/>
  <c r="CB20311" i="26" s="1"/>
  <c r="CB20312" i="26" s="1"/>
  <c r="CB20313" i="26" s="1"/>
  <c r="CB20314" i="26" s="1"/>
  <c r="CB20315" i="26" s="1"/>
  <c r="CB20316" i="26" s="1"/>
  <c r="CB20317" i="26" s="1"/>
  <c r="CB20318" i="26" s="1"/>
  <c r="CB20319" i="26" s="1"/>
  <c r="CB20320" i="26" s="1"/>
  <c r="CB20321" i="26" s="1"/>
  <c r="CB20322" i="26" s="1"/>
  <c r="CB20323" i="26" s="1"/>
  <c r="CB20324" i="26" s="1"/>
  <c r="CB20325" i="26" s="1"/>
  <c r="CB20326" i="26" s="1"/>
  <c r="CB20327" i="26" s="1"/>
  <c r="CB20328" i="26" s="1"/>
  <c r="CB20329" i="26" s="1"/>
  <c r="CB20330" i="26" s="1"/>
  <c r="CB20331" i="26" s="1"/>
  <c r="CB20332" i="26" s="1"/>
  <c r="CB20333" i="26" s="1"/>
  <c r="CB20334" i="26" s="1"/>
  <c r="CB20335" i="26" s="1"/>
  <c r="CB20336" i="26" s="1"/>
  <c r="CB20337" i="26" s="1"/>
  <c r="CB20338" i="26" s="1"/>
  <c r="CB20339" i="26" s="1"/>
  <c r="CB20340" i="26" s="1"/>
  <c r="CB20341" i="26" s="1"/>
  <c r="CB20342" i="26" s="1"/>
  <c r="CB20343" i="26" s="1"/>
  <c r="CB20344" i="26" s="1"/>
  <c r="CB20345" i="26" s="1"/>
  <c r="CB20346" i="26" s="1"/>
  <c r="CB20347" i="26" s="1"/>
  <c r="CB20348" i="26" s="1"/>
  <c r="CB20349" i="26" s="1"/>
  <c r="CB20350" i="26" s="1"/>
  <c r="CB20351" i="26" s="1"/>
  <c r="CB20352" i="26" s="1"/>
  <c r="CB20353" i="26" s="1"/>
  <c r="CB20354" i="26" s="1"/>
  <c r="CB20355" i="26" s="1"/>
  <c r="CB20356" i="26" s="1"/>
  <c r="CB20357" i="26" s="1"/>
  <c r="CB20358" i="26" s="1"/>
  <c r="CB20359" i="26" s="1"/>
  <c r="CB20360" i="26" s="1"/>
  <c r="CB20361" i="26" s="1"/>
  <c r="CB20362" i="26" s="1"/>
  <c r="CB20363" i="26" s="1"/>
  <c r="CB20364" i="26" s="1"/>
  <c r="CB20365" i="26" s="1"/>
  <c r="CB20366" i="26" s="1"/>
  <c r="CB20367" i="26" s="1"/>
  <c r="CB20368" i="26" s="1"/>
  <c r="CB20369" i="26" s="1"/>
  <c r="CB20370" i="26" s="1"/>
  <c r="CB20371" i="26" s="1"/>
  <c r="CB20372" i="26" s="1"/>
  <c r="CB20373" i="26" s="1"/>
  <c r="CB20374" i="26" s="1"/>
  <c r="CB20375" i="26" s="1"/>
  <c r="CB20376" i="26" s="1"/>
  <c r="CB20377" i="26" s="1"/>
  <c r="CB20378" i="26" s="1"/>
  <c r="CB20379" i="26" s="1"/>
  <c r="CB20380" i="26" s="1"/>
  <c r="CB20381" i="26" s="1"/>
  <c r="CB20382" i="26" s="1"/>
  <c r="CB20383" i="26" s="1"/>
  <c r="CB20384" i="26" s="1"/>
  <c r="CB20385" i="26" s="1"/>
  <c r="CB20386" i="26" s="1"/>
  <c r="CB20387" i="26" s="1"/>
  <c r="CB20388" i="26" s="1"/>
  <c r="CB20389" i="26" s="1"/>
  <c r="CB20390" i="26" s="1"/>
  <c r="CB20391" i="26" s="1"/>
  <c r="CB20392" i="26" s="1"/>
  <c r="CB20393" i="26" s="1"/>
  <c r="CB20394" i="26" s="1"/>
  <c r="CB20395" i="26" s="1"/>
  <c r="CB20396" i="26" s="1"/>
  <c r="CB20397" i="26" s="1"/>
  <c r="CB20398" i="26" s="1"/>
  <c r="CB20399" i="26" s="1"/>
  <c r="CB20400" i="26" s="1"/>
  <c r="CB20401" i="26" s="1"/>
  <c r="CB20402" i="26" s="1"/>
  <c r="CB20403" i="26" s="1"/>
  <c r="CB20404" i="26" s="1"/>
  <c r="CB20405" i="26" s="1"/>
  <c r="CB20406" i="26" s="1"/>
  <c r="CB20407" i="26" s="1"/>
  <c r="CB20408" i="26" s="1"/>
  <c r="CB20409" i="26" s="1"/>
  <c r="CB20410" i="26" s="1"/>
  <c r="CB20411" i="26" s="1"/>
  <c r="CB20412" i="26" s="1"/>
  <c r="CB20413" i="26" s="1"/>
  <c r="CB20414" i="26" s="1"/>
  <c r="CB20415" i="26" s="1"/>
  <c r="CB20416" i="26" s="1"/>
  <c r="CB20417" i="26" s="1"/>
  <c r="CB20418" i="26" s="1"/>
  <c r="CB20419" i="26" s="1"/>
  <c r="CB20420" i="26" s="1"/>
  <c r="CB20421" i="26" s="1"/>
  <c r="CB20422" i="26" s="1"/>
  <c r="CB20423" i="26" s="1"/>
  <c r="CB20424" i="26" s="1"/>
  <c r="CB20425" i="26" s="1"/>
  <c r="CB20426" i="26" s="1"/>
  <c r="CB20427" i="26" s="1"/>
  <c r="CB20428" i="26" s="1"/>
  <c r="CB20429" i="26" s="1"/>
  <c r="CB20430" i="26" s="1"/>
  <c r="CB20431" i="26" s="1"/>
  <c r="CB20432" i="26" s="1"/>
  <c r="CB20433" i="26" s="1"/>
  <c r="CB20434" i="26" s="1"/>
  <c r="CB20435" i="26" s="1"/>
  <c r="CB20436" i="26" s="1"/>
  <c r="CB20437" i="26" s="1"/>
  <c r="CB20438" i="26" s="1"/>
  <c r="CB20439" i="26" s="1"/>
  <c r="CB20440" i="26" s="1"/>
  <c r="CB20441" i="26" s="1"/>
  <c r="CB20442" i="26" s="1"/>
  <c r="CB20443" i="26" s="1"/>
  <c r="CB20444" i="26" s="1"/>
  <c r="CB20445" i="26" s="1"/>
  <c r="CB20446" i="26" s="1"/>
  <c r="CB20447" i="26" s="1"/>
  <c r="CB20448" i="26" s="1"/>
  <c r="CB20449" i="26" s="1"/>
  <c r="CB20450" i="26" s="1"/>
  <c r="CB20451" i="26" s="1"/>
  <c r="CB20452" i="26" s="1"/>
  <c r="CB20453" i="26" s="1"/>
  <c r="CB20454" i="26" s="1"/>
  <c r="CB20455" i="26" s="1"/>
  <c r="CB20456" i="26" s="1"/>
  <c r="CB20457" i="26" s="1"/>
  <c r="CB20458" i="26" s="1"/>
  <c r="CB20459" i="26" s="1"/>
  <c r="CB20460" i="26" s="1"/>
  <c r="CB20461" i="26" s="1"/>
  <c r="CB20462" i="26" s="1"/>
  <c r="CB20463" i="26" s="1"/>
  <c r="CB20464" i="26" s="1"/>
  <c r="CB20465" i="26" s="1"/>
  <c r="CB20466" i="26" s="1"/>
  <c r="CB20467" i="26" s="1"/>
  <c r="CB20468" i="26" s="1"/>
  <c r="CB20469" i="26" s="1"/>
  <c r="CB20470" i="26" s="1"/>
  <c r="CB20471" i="26" s="1"/>
  <c r="CB20472" i="26" s="1"/>
  <c r="CB20473" i="26" s="1"/>
  <c r="CB20474" i="26" s="1"/>
  <c r="CB20475" i="26" s="1"/>
  <c r="CB20476" i="26" s="1"/>
  <c r="CB20477" i="26" s="1"/>
  <c r="CB20478" i="26" s="1"/>
  <c r="CB20479" i="26" s="1"/>
  <c r="CB20480" i="26" s="1"/>
  <c r="CB20481" i="26" s="1"/>
  <c r="CB20482" i="26" s="1"/>
  <c r="CB20483" i="26" s="1"/>
  <c r="CB20484" i="26" s="1"/>
  <c r="CB20485" i="26" s="1"/>
  <c r="CB20486" i="26" s="1"/>
  <c r="CB20487" i="26" s="1"/>
  <c r="CB20488" i="26" s="1"/>
  <c r="CB20489" i="26" s="1"/>
  <c r="CB20490" i="26" s="1"/>
  <c r="CB20491" i="26" s="1"/>
  <c r="CB20492" i="26" s="1"/>
  <c r="CB20493" i="26" s="1"/>
  <c r="CB20494" i="26" s="1"/>
  <c r="CB20495" i="26" s="1"/>
  <c r="CB20496" i="26" s="1"/>
  <c r="CB20497" i="26" s="1"/>
  <c r="CB20498" i="26" s="1"/>
  <c r="CB20499" i="26" s="1"/>
  <c r="CB20500" i="26" s="1"/>
  <c r="CB20501" i="26" s="1"/>
  <c r="CB20502" i="26" s="1"/>
  <c r="CB20503" i="26" s="1"/>
  <c r="CB20504" i="26" s="1"/>
  <c r="CB20505" i="26" s="1"/>
  <c r="CB20506" i="26" s="1"/>
  <c r="CB20507" i="26" s="1"/>
  <c r="CB20508" i="26" s="1"/>
  <c r="CB20509" i="26" s="1"/>
  <c r="CB20510" i="26" s="1"/>
  <c r="CB20511" i="26" s="1"/>
  <c r="CB20512" i="26" s="1"/>
  <c r="CB20513" i="26" s="1"/>
  <c r="CB20514" i="26" s="1"/>
  <c r="CB20515" i="26" s="1"/>
  <c r="CB20516" i="26" s="1"/>
  <c r="CB20517" i="26" s="1"/>
  <c r="CB20518" i="26" s="1"/>
  <c r="CB20519" i="26" s="1"/>
  <c r="CB20520" i="26" s="1"/>
  <c r="CB20521" i="26" s="1"/>
  <c r="CB20522" i="26" s="1"/>
  <c r="CB20523" i="26" s="1"/>
  <c r="CB20524" i="26" s="1"/>
  <c r="CB20525" i="26" s="1"/>
  <c r="CB20526" i="26" s="1"/>
  <c r="CB20527" i="26" s="1"/>
  <c r="CB20528" i="26" s="1"/>
  <c r="CB20529" i="26" s="1"/>
  <c r="CB20530" i="26" s="1"/>
  <c r="CB20531" i="26" s="1"/>
  <c r="CB20532" i="26" s="1"/>
  <c r="CB20533" i="26" s="1"/>
  <c r="CB20534" i="26" s="1"/>
  <c r="CB20535" i="26" s="1"/>
  <c r="CB20536" i="26" s="1"/>
  <c r="CB20537" i="26" s="1"/>
  <c r="CB20538" i="26" s="1"/>
  <c r="CB20539" i="26" s="1"/>
  <c r="CB20540" i="26" s="1"/>
  <c r="CB20541" i="26" s="1"/>
  <c r="CB20542" i="26" s="1"/>
  <c r="CB20543" i="26" s="1"/>
  <c r="CB20544" i="26" s="1"/>
  <c r="CB20545" i="26" s="1"/>
  <c r="CB20546" i="26" s="1"/>
  <c r="CB20547" i="26" s="1"/>
  <c r="CB20548" i="26" s="1"/>
  <c r="CB20549" i="26" s="1"/>
  <c r="CB20550" i="26" s="1"/>
  <c r="CB20551" i="26" s="1"/>
  <c r="CB20552" i="26" s="1"/>
  <c r="CB20553" i="26" s="1"/>
  <c r="CB20554" i="26" s="1"/>
  <c r="CB20555" i="26" s="1"/>
  <c r="CB20556" i="26" s="1"/>
  <c r="CB20557" i="26" s="1"/>
  <c r="CB20558" i="26" s="1"/>
  <c r="CB20559" i="26" s="1"/>
  <c r="CB20560" i="26" s="1"/>
  <c r="CB20561" i="26" s="1"/>
  <c r="CB20562" i="26" s="1"/>
  <c r="CB20563" i="26" s="1"/>
  <c r="CB20564" i="26" s="1"/>
  <c r="CB20565" i="26" s="1"/>
  <c r="CB20566" i="26" s="1"/>
  <c r="CB20567" i="26" s="1"/>
  <c r="CB20568" i="26" s="1"/>
  <c r="CB20569" i="26" s="1"/>
  <c r="CB20570" i="26" s="1"/>
  <c r="CB20571" i="26" s="1"/>
  <c r="CB20572" i="26" s="1"/>
  <c r="CB20573" i="26" s="1"/>
  <c r="CB20574" i="26" s="1"/>
  <c r="CB20575" i="26" s="1"/>
  <c r="CB20576" i="26" s="1"/>
  <c r="CB20577" i="26" s="1"/>
  <c r="CB20578" i="26" s="1"/>
  <c r="CB20579" i="26" s="1"/>
  <c r="CB20580" i="26" s="1"/>
  <c r="CB20581" i="26" s="1"/>
  <c r="CB20582" i="26" s="1"/>
  <c r="CB20583" i="26" s="1"/>
  <c r="CB20584" i="26" s="1"/>
  <c r="CB20585" i="26" s="1"/>
  <c r="CB20586" i="26" s="1"/>
  <c r="CB20587" i="26" s="1"/>
  <c r="CB20588" i="26" s="1"/>
  <c r="CB20589" i="26" s="1"/>
  <c r="CB20590" i="26" s="1"/>
  <c r="CB20591" i="26" s="1"/>
  <c r="CB20592" i="26" s="1"/>
  <c r="CB20593" i="26" s="1"/>
  <c r="CB20594" i="26" s="1"/>
  <c r="CB20595" i="26" s="1"/>
  <c r="CB20596" i="26" s="1"/>
  <c r="CB20597" i="26" s="1"/>
  <c r="CB20598" i="26" s="1"/>
  <c r="CB20599" i="26" s="1"/>
  <c r="CB20600" i="26" s="1"/>
  <c r="CB20601" i="26" s="1"/>
  <c r="CB20602" i="26" s="1"/>
  <c r="CB20603" i="26" s="1"/>
  <c r="CB20604" i="26" s="1"/>
  <c r="CB20605" i="26" s="1"/>
  <c r="CB20606" i="26" s="1"/>
  <c r="CB20607" i="26" s="1"/>
  <c r="CB20608" i="26" s="1"/>
  <c r="CB20609" i="26" s="1"/>
  <c r="CB20610" i="26" s="1"/>
  <c r="CB20611" i="26" s="1"/>
  <c r="CB20612" i="26" s="1"/>
  <c r="CB20613" i="26" s="1"/>
  <c r="CB20614" i="26" s="1"/>
  <c r="CB20615" i="26" s="1"/>
  <c r="CB20616" i="26" s="1"/>
  <c r="CB20617" i="26" s="1"/>
  <c r="CB20618" i="26" s="1"/>
  <c r="CB20619" i="26" s="1"/>
  <c r="CB20620" i="26" s="1"/>
  <c r="CB20621" i="26" s="1"/>
  <c r="CB20622" i="26" s="1"/>
  <c r="CB20623" i="26" s="1"/>
  <c r="CB20624" i="26" s="1"/>
  <c r="CB20625" i="26" s="1"/>
  <c r="CB20626" i="26" s="1"/>
  <c r="CB20627" i="26" s="1"/>
  <c r="CB20628" i="26" s="1"/>
  <c r="CB20629" i="26" s="1"/>
  <c r="CB20630" i="26" s="1"/>
  <c r="CB20631" i="26" s="1"/>
  <c r="CB20632" i="26" s="1"/>
  <c r="CB20633" i="26" s="1"/>
  <c r="CB20634" i="26" s="1"/>
  <c r="CB20635" i="26" s="1"/>
  <c r="CB20636" i="26" s="1"/>
  <c r="CB20637" i="26" s="1"/>
  <c r="CB20638" i="26" s="1"/>
  <c r="CB20639" i="26" s="1"/>
  <c r="CB20640" i="26" s="1"/>
  <c r="CB20641" i="26" s="1"/>
  <c r="CB20642" i="26" s="1"/>
  <c r="CB20643" i="26" s="1"/>
  <c r="CB20644" i="26" s="1"/>
  <c r="CB20645" i="26" s="1"/>
  <c r="CB20646" i="26" s="1"/>
  <c r="CB20647" i="26" s="1"/>
  <c r="CB20648" i="26" s="1"/>
  <c r="CB20649" i="26" s="1"/>
  <c r="CB20650" i="26" s="1"/>
  <c r="CB20651" i="26" s="1"/>
  <c r="CB20652" i="26" s="1"/>
  <c r="CB20653" i="26" s="1"/>
  <c r="CB20654" i="26" s="1"/>
  <c r="CB20655" i="26" s="1"/>
  <c r="CB20656" i="26" s="1"/>
  <c r="CB20657" i="26" s="1"/>
  <c r="CB20658" i="26" s="1"/>
  <c r="CB20659" i="26" s="1"/>
  <c r="CB20660" i="26" s="1"/>
  <c r="CB20661" i="26" s="1"/>
  <c r="CB20662" i="26" s="1"/>
  <c r="CB20663" i="26" s="1"/>
  <c r="CB20664" i="26" s="1"/>
  <c r="CB20665" i="26" s="1"/>
  <c r="CB20666" i="26" s="1"/>
  <c r="CB20667" i="26" s="1"/>
  <c r="CB20668" i="26" s="1"/>
  <c r="CB20669" i="26" s="1"/>
  <c r="CB20670" i="26" s="1"/>
  <c r="CB20671" i="26" s="1"/>
  <c r="CB20672" i="26" s="1"/>
  <c r="CB20673" i="26" s="1"/>
  <c r="CB20674" i="26" s="1"/>
  <c r="CB20675" i="26" s="1"/>
  <c r="CB20676" i="26" s="1"/>
  <c r="CB20677" i="26" s="1"/>
  <c r="CB20678" i="26" s="1"/>
  <c r="CB20679" i="26" s="1"/>
  <c r="CB20680" i="26" s="1"/>
  <c r="CB20681" i="26" s="1"/>
  <c r="CB20682" i="26" s="1"/>
  <c r="CB20683" i="26" s="1"/>
  <c r="CB20684" i="26" s="1"/>
  <c r="CB20685" i="26" s="1"/>
  <c r="CB20686" i="26" s="1"/>
  <c r="CB20687" i="26" s="1"/>
  <c r="CB20688" i="26" s="1"/>
  <c r="CB20689" i="26" s="1"/>
  <c r="CB20690" i="26" s="1"/>
  <c r="CB20691" i="26" s="1"/>
  <c r="CB20692" i="26" s="1"/>
  <c r="CB20693" i="26" s="1"/>
  <c r="CB20694" i="26" s="1"/>
  <c r="CB20695" i="26" s="1"/>
  <c r="CB20696" i="26" s="1"/>
  <c r="CB20697" i="26" s="1"/>
  <c r="CB20698" i="26" s="1"/>
  <c r="CB20699" i="26" s="1"/>
  <c r="CB20700" i="26" s="1"/>
  <c r="CB20701" i="26" s="1"/>
  <c r="CB20702" i="26" s="1"/>
  <c r="CB20703" i="26" s="1"/>
  <c r="CB20704" i="26" s="1"/>
  <c r="CB20705" i="26" s="1"/>
  <c r="CB20706" i="26" s="1"/>
  <c r="CB20707" i="26" s="1"/>
  <c r="CB20708" i="26" s="1"/>
  <c r="CB20709" i="26" s="1"/>
  <c r="CB20710" i="26" s="1"/>
  <c r="CB20711" i="26" s="1"/>
  <c r="CB20712" i="26" s="1"/>
  <c r="CB20713" i="26" s="1"/>
  <c r="CB20714" i="26" s="1"/>
  <c r="CB20715" i="26" s="1"/>
  <c r="CB20716" i="26" s="1"/>
  <c r="CB20717" i="26" s="1"/>
  <c r="CB20718" i="26" s="1"/>
  <c r="CB20719" i="26" s="1"/>
  <c r="CB20720" i="26" s="1"/>
  <c r="CB20721" i="26" s="1"/>
  <c r="CB20722" i="26" s="1"/>
  <c r="CB20723" i="26" s="1"/>
  <c r="CB20724" i="26" s="1"/>
  <c r="CB20725" i="26" s="1"/>
  <c r="CB20726" i="26" s="1"/>
  <c r="CB20727" i="26" s="1"/>
  <c r="CB20728" i="26" s="1"/>
  <c r="CB20729" i="26" s="1"/>
  <c r="CB20730" i="26" s="1"/>
  <c r="CB20731" i="26" s="1"/>
  <c r="CB20732" i="26" s="1"/>
  <c r="CB20733" i="26" s="1"/>
  <c r="CB20734" i="26" s="1"/>
  <c r="CB20735" i="26" s="1"/>
  <c r="CB20736" i="26" s="1"/>
  <c r="CB20737" i="26" s="1"/>
  <c r="CB20738" i="26" s="1"/>
  <c r="CB20739" i="26" s="1"/>
  <c r="CB20740" i="26" s="1"/>
  <c r="CB20741" i="26" s="1"/>
  <c r="CB20742" i="26" s="1"/>
  <c r="CB20743" i="26" s="1"/>
  <c r="CB20744" i="26" s="1"/>
  <c r="CB20745" i="26" s="1"/>
  <c r="CB20746" i="26" s="1"/>
  <c r="CB20747" i="26" s="1"/>
  <c r="CB20748" i="26" s="1"/>
  <c r="CB20749" i="26" s="1"/>
  <c r="CB20750" i="26" s="1"/>
  <c r="CB20751" i="26" s="1"/>
  <c r="CB20752" i="26" s="1"/>
  <c r="CB20753" i="26" s="1"/>
  <c r="CB20754" i="26" s="1"/>
  <c r="CB20755" i="26" s="1"/>
  <c r="CB20756" i="26" s="1"/>
  <c r="CB20757" i="26" s="1"/>
  <c r="CB20758" i="26" s="1"/>
  <c r="CB20759" i="26" s="1"/>
  <c r="CB20760" i="26" s="1"/>
  <c r="CB20761" i="26" s="1"/>
  <c r="CB20762" i="26" s="1"/>
  <c r="CB20763" i="26" s="1"/>
  <c r="CB20764" i="26" s="1"/>
  <c r="CB20765" i="26" s="1"/>
  <c r="CB20766" i="26" s="1"/>
  <c r="CB20767" i="26" s="1"/>
  <c r="CB20768" i="26" s="1"/>
  <c r="CB20769" i="26" s="1"/>
  <c r="CB20770" i="26" s="1"/>
  <c r="CB20771" i="26" s="1"/>
  <c r="CB20772" i="26" s="1"/>
  <c r="CB20773" i="26" s="1"/>
  <c r="CB20774" i="26" s="1"/>
  <c r="CB20775" i="26" s="1"/>
  <c r="CB20776" i="26" s="1"/>
  <c r="CB20777" i="26" s="1"/>
  <c r="CB20778" i="26" s="1"/>
  <c r="CB20779" i="26" s="1"/>
  <c r="CB20780" i="26" s="1"/>
  <c r="CB20781" i="26" s="1"/>
  <c r="CB20782" i="26" s="1"/>
  <c r="CB20783" i="26" s="1"/>
  <c r="CB20784" i="26" s="1"/>
  <c r="CB20785" i="26" s="1"/>
  <c r="CB20786" i="26" s="1"/>
  <c r="CB20787" i="26" s="1"/>
  <c r="CB20788" i="26" s="1"/>
  <c r="CB20789" i="26" s="1"/>
  <c r="CB20790" i="26" s="1"/>
  <c r="CB20791" i="26" s="1"/>
  <c r="CB20792" i="26" s="1"/>
  <c r="CB20793" i="26" s="1"/>
  <c r="CB20794" i="26" s="1"/>
  <c r="CB20795" i="26" s="1"/>
  <c r="CB20796" i="26" s="1"/>
  <c r="CB20797" i="26" s="1"/>
  <c r="CB20798" i="26" s="1"/>
  <c r="CB20799" i="26" s="1"/>
  <c r="CB20800" i="26" s="1"/>
  <c r="CB20801" i="26" s="1"/>
  <c r="CB20802" i="26" s="1"/>
  <c r="CB20803" i="26" s="1"/>
  <c r="CB20804" i="26" s="1"/>
  <c r="CB20805" i="26" s="1"/>
  <c r="CB20806" i="26" s="1"/>
  <c r="CB20807" i="26" s="1"/>
  <c r="CB20808" i="26" s="1"/>
  <c r="CB20809" i="26" s="1"/>
  <c r="CB20810" i="26" s="1"/>
  <c r="CB20811" i="26" s="1"/>
  <c r="CB20812" i="26" s="1"/>
  <c r="CB20813" i="26" s="1"/>
  <c r="CB20814" i="26" s="1"/>
  <c r="CB20815" i="26" s="1"/>
  <c r="CB20816" i="26" s="1"/>
  <c r="CB20817" i="26" s="1"/>
  <c r="CB20818" i="26" s="1"/>
  <c r="CB20819" i="26" s="1"/>
  <c r="CB20820" i="26" s="1"/>
  <c r="CB20821" i="26" s="1"/>
  <c r="CB20822" i="26" s="1"/>
  <c r="CB20823" i="26" s="1"/>
  <c r="CB20824" i="26" s="1"/>
  <c r="CB20825" i="26" s="1"/>
  <c r="CB20826" i="26" s="1"/>
  <c r="CB20827" i="26" s="1"/>
  <c r="CB20828" i="26" s="1"/>
  <c r="CB20829" i="26" s="1"/>
  <c r="CB20830" i="26" s="1"/>
  <c r="CB20831" i="26" s="1"/>
  <c r="CB20832" i="26" s="1"/>
  <c r="CB20833" i="26" s="1"/>
  <c r="CB20834" i="26" s="1"/>
  <c r="CB20835" i="26" s="1"/>
  <c r="CB20836" i="26" s="1"/>
  <c r="CB20837" i="26" s="1"/>
  <c r="CB20838" i="26" s="1"/>
  <c r="CB20839" i="26" s="1"/>
  <c r="CB20840" i="26" s="1"/>
  <c r="CB20841" i="26" s="1"/>
  <c r="CB20842" i="26" s="1"/>
  <c r="CB20843" i="26" s="1"/>
  <c r="CB20844" i="26" s="1"/>
  <c r="CB20845" i="26" s="1"/>
  <c r="CB20846" i="26" s="1"/>
  <c r="CB20847" i="26" s="1"/>
  <c r="CB20848" i="26" s="1"/>
  <c r="CB20849" i="26" s="1"/>
  <c r="CB20850" i="26" s="1"/>
  <c r="CB20851" i="26" s="1"/>
  <c r="CB20852" i="26" s="1"/>
  <c r="CB20853" i="26" s="1"/>
  <c r="CB20854" i="26" s="1"/>
  <c r="CB20855" i="26" s="1"/>
  <c r="CB20856" i="26" s="1"/>
  <c r="CB20857" i="26" s="1"/>
  <c r="CB20858" i="26" s="1"/>
  <c r="CB20859" i="26" s="1"/>
  <c r="CB20860" i="26" s="1"/>
  <c r="CB20861" i="26" s="1"/>
  <c r="CB20862" i="26" s="1"/>
  <c r="CB20863" i="26" s="1"/>
  <c r="CB20864" i="26" s="1"/>
  <c r="CB20865" i="26" s="1"/>
  <c r="CB20866" i="26" s="1"/>
  <c r="CB20867" i="26" s="1"/>
  <c r="CB20868" i="26" s="1"/>
  <c r="CB20869" i="26" s="1"/>
  <c r="CB20870" i="26" s="1"/>
  <c r="CB20871" i="26" s="1"/>
  <c r="CB20872" i="26" s="1"/>
  <c r="CB20873" i="26" s="1"/>
  <c r="CB20874" i="26" s="1"/>
  <c r="CB20875" i="26" s="1"/>
  <c r="CB20876" i="26" s="1"/>
  <c r="CB20877" i="26" s="1"/>
  <c r="CB20878" i="26" s="1"/>
  <c r="CB20879" i="26" s="1"/>
  <c r="CB20880" i="26" s="1"/>
  <c r="CB20881" i="26" s="1"/>
  <c r="CB20882" i="26" s="1"/>
  <c r="CB20883" i="26" s="1"/>
  <c r="CB20884" i="26" s="1"/>
  <c r="CB20885" i="26" s="1"/>
  <c r="CB20886" i="26" s="1"/>
  <c r="CB20887" i="26" s="1"/>
  <c r="CB20888" i="26" s="1"/>
  <c r="CB20889" i="26" s="1"/>
  <c r="CB20890" i="26" s="1"/>
  <c r="CB20891" i="26" s="1"/>
  <c r="CB20892" i="26" s="1"/>
  <c r="CB20893" i="26" s="1"/>
  <c r="CB20894" i="26" s="1"/>
  <c r="CB20895" i="26" s="1"/>
  <c r="CB20896" i="26" s="1"/>
  <c r="CB20897" i="26" s="1"/>
  <c r="CB20898" i="26" s="1"/>
  <c r="CB20899" i="26" s="1"/>
  <c r="CB20900" i="26" s="1"/>
  <c r="CB20901" i="26" s="1"/>
  <c r="CB20902" i="26" s="1"/>
  <c r="CB20903" i="26" s="1"/>
  <c r="CB20904" i="26" s="1"/>
  <c r="CB20905" i="26" s="1"/>
  <c r="CB20906" i="26" s="1"/>
  <c r="CB20907" i="26" s="1"/>
  <c r="CB20908" i="26" s="1"/>
  <c r="CB20909" i="26" s="1"/>
  <c r="CB20910" i="26" s="1"/>
  <c r="CB20911" i="26" s="1"/>
  <c r="CB20912" i="26" s="1"/>
  <c r="CB20913" i="26" s="1"/>
  <c r="CB20914" i="26" s="1"/>
  <c r="CB20915" i="26" s="1"/>
  <c r="CB20916" i="26" s="1"/>
  <c r="CB20917" i="26" s="1"/>
  <c r="CB20918" i="26" s="1"/>
  <c r="CB20919" i="26" s="1"/>
  <c r="CB20920" i="26" s="1"/>
  <c r="CB20921" i="26" s="1"/>
  <c r="CB20922" i="26" s="1"/>
  <c r="CB20923" i="26" s="1"/>
  <c r="CB20924" i="26" s="1"/>
  <c r="CB20925" i="26" s="1"/>
  <c r="CB20926" i="26" s="1"/>
  <c r="CB20927" i="26" s="1"/>
  <c r="CB20928" i="26" s="1"/>
  <c r="CB20929" i="26" s="1"/>
  <c r="CB20930" i="26" s="1"/>
  <c r="CB20931" i="26" s="1"/>
  <c r="CB20932" i="26" s="1"/>
  <c r="CB20933" i="26" s="1"/>
  <c r="CB20934" i="26" s="1"/>
  <c r="CB20935" i="26" s="1"/>
  <c r="CB20936" i="26" s="1"/>
  <c r="CB20937" i="26" s="1"/>
  <c r="CB20938" i="26" s="1"/>
  <c r="CB20939" i="26" s="1"/>
  <c r="CB20940" i="26" s="1"/>
  <c r="CB20941" i="26" s="1"/>
  <c r="CB20942" i="26" s="1"/>
  <c r="CB20943" i="26" s="1"/>
  <c r="CB20944" i="26" s="1"/>
  <c r="CB20945" i="26" s="1"/>
  <c r="CB20946" i="26" s="1"/>
  <c r="CB20947" i="26" s="1"/>
  <c r="CB20948" i="26" s="1"/>
  <c r="CB20949" i="26" s="1"/>
  <c r="CB20950" i="26" s="1"/>
  <c r="CB20951" i="26" s="1"/>
  <c r="CB20952" i="26" s="1"/>
  <c r="CB20953" i="26" s="1"/>
  <c r="CB20954" i="26" s="1"/>
  <c r="CB20955" i="26" s="1"/>
  <c r="CB20956" i="26" s="1"/>
  <c r="CB20957" i="26" s="1"/>
  <c r="CB20958" i="26" s="1"/>
  <c r="CB20959" i="26" s="1"/>
  <c r="CB20960" i="26" s="1"/>
  <c r="CB20961" i="26" s="1"/>
  <c r="CB20962" i="26" s="1"/>
  <c r="CB20963" i="26" s="1"/>
  <c r="CB20964" i="26" s="1"/>
  <c r="CB20965" i="26" s="1"/>
  <c r="CB20966" i="26" s="1"/>
  <c r="CB20967" i="26" s="1"/>
  <c r="CB20968" i="26" s="1"/>
  <c r="CB20969" i="26" s="1"/>
  <c r="CB20970" i="26" s="1"/>
  <c r="CB20971" i="26" s="1"/>
  <c r="CB20972" i="26" s="1"/>
  <c r="CB20973" i="26" s="1"/>
  <c r="CB20974" i="26" s="1"/>
  <c r="CB20975" i="26" s="1"/>
  <c r="CB20976" i="26" s="1"/>
  <c r="CB20977" i="26" s="1"/>
  <c r="CB20978" i="26" s="1"/>
  <c r="CB20979" i="26" s="1"/>
  <c r="CB20980" i="26" s="1"/>
  <c r="CB20981" i="26" s="1"/>
  <c r="CB20982" i="26" s="1"/>
  <c r="CB20983" i="26" s="1"/>
  <c r="CB20984" i="26" s="1"/>
  <c r="CB20985" i="26" s="1"/>
  <c r="CB20986" i="26" s="1"/>
  <c r="CB20987" i="26" s="1"/>
  <c r="CB20988" i="26" s="1"/>
  <c r="CB20989" i="26" s="1"/>
  <c r="CB20990" i="26" s="1"/>
  <c r="CB20991" i="26" s="1"/>
  <c r="CB20992" i="26" s="1"/>
  <c r="CB20993" i="26" s="1"/>
  <c r="CB20994" i="26" s="1"/>
  <c r="CB20995" i="26" s="1"/>
  <c r="CB20996" i="26" s="1"/>
  <c r="CB20997" i="26" s="1"/>
  <c r="CB20998" i="26" s="1"/>
  <c r="CB20999" i="26" s="1"/>
  <c r="CB21000" i="26" s="1"/>
  <c r="CB21001" i="26" s="1"/>
  <c r="CB21002" i="26" s="1"/>
  <c r="CB21003" i="26" s="1"/>
  <c r="CB21004" i="26" s="1"/>
  <c r="CB21005" i="26" s="1"/>
  <c r="CB21006" i="26" s="1"/>
  <c r="CB21007" i="26" s="1"/>
  <c r="CB21008" i="26" s="1"/>
  <c r="CB21009" i="26" s="1"/>
  <c r="CB21010" i="26" s="1"/>
  <c r="CB21011" i="26" s="1"/>
  <c r="CB21012" i="26" s="1"/>
  <c r="CB21013" i="26" s="1"/>
  <c r="CB21014" i="26" s="1"/>
  <c r="CB21015" i="26" s="1"/>
  <c r="CB21016" i="26" s="1"/>
  <c r="CB21017" i="26" s="1"/>
  <c r="CB21018" i="26" s="1"/>
  <c r="CB21019" i="26" s="1"/>
  <c r="CB21020" i="26" s="1"/>
  <c r="CB21021" i="26" s="1"/>
  <c r="CB21022" i="26" s="1"/>
  <c r="CB21023" i="26" s="1"/>
  <c r="CB21024" i="26" s="1"/>
  <c r="CB21025" i="26" s="1"/>
  <c r="CB21026" i="26" s="1"/>
  <c r="CB21027" i="26" s="1"/>
  <c r="CB21028" i="26" s="1"/>
  <c r="CB21029" i="26" s="1"/>
  <c r="CB21030" i="26" s="1"/>
  <c r="CB21031" i="26" s="1"/>
  <c r="CB21032" i="26" s="1"/>
  <c r="CB21033" i="26" s="1"/>
  <c r="CB21034" i="26" s="1"/>
  <c r="CB21035" i="26" s="1"/>
  <c r="CB21036" i="26" s="1"/>
  <c r="CB21037" i="26" s="1"/>
  <c r="CB21038" i="26" s="1"/>
  <c r="CB21039" i="26" s="1"/>
  <c r="CB21040" i="26" s="1"/>
  <c r="CB21041" i="26" s="1"/>
  <c r="CB21042" i="26" s="1"/>
  <c r="CB21043" i="26" s="1"/>
  <c r="CB21044" i="26" s="1"/>
  <c r="CB21045" i="26" s="1"/>
  <c r="CB21046" i="26" s="1"/>
  <c r="CB21047" i="26" s="1"/>
  <c r="CB21048" i="26" s="1"/>
  <c r="CB21049" i="26" s="1"/>
  <c r="CB21050" i="26" s="1"/>
  <c r="CB21051" i="26" s="1"/>
  <c r="CB21052" i="26" s="1"/>
  <c r="CB21053" i="26" s="1"/>
  <c r="CB21054" i="26" s="1"/>
  <c r="CB21055" i="26" s="1"/>
  <c r="CB21056" i="26" s="1"/>
  <c r="CB21057" i="26" s="1"/>
  <c r="CB21058" i="26" s="1"/>
  <c r="CB21059" i="26" s="1"/>
  <c r="CB21060" i="26" s="1"/>
  <c r="CB21061" i="26" s="1"/>
  <c r="CB21062" i="26" s="1"/>
  <c r="CB21063" i="26" s="1"/>
  <c r="CB21064" i="26" s="1"/>
  <c r="CB21065" i="26" s="1"/>
  <c r="CB21066" i="26" s="1"/>
  <c r="CB21067" i="26" s="1"/>
  <c r="CB21068" i="26" s="1"/>
  <c r="CB21069" i="26" s="1"/>
  <c r="CB21070" i="26" s="1"/>
  <c r="CB21071" i="26" s="1"/>
  <c r="CB21072" i="26" s="1"/>
  <c r="CB21073" i="26" s="1"/>
  <c r="CB21074" i="26" s="1"/>
  <c r="CB21075" i="26" s="1"/>
  <c r="CB21076" i="26" s="1"/>
  <c r="CB21077" i="26" s="1"/>
  <c r="CB21078" i="26" s="1"/>
  <c r="CB21079" i="26" s="1"/>
  <c r="CB21080" i="26" s="1"/>
  <c r="CB21081" i="26" s="1"/>
  <c r="CB21082" i="26" s="1"/>
  <c r="CB21083" i="26" s="1"/>
  <c r="CB21084" i="26" s="1"/>
  <c r="CB21085" i="26" s="1"/>
  <c r="CB21086" i="26" s="1"/>
  <c r="CB21087" i="26" s="1"/>
  <c r="CB21088" i="26" s="1"/>
  <c r="CB21089" i="26" s="1"/>
  <c r="CB21090" i="26" s="1"/>
  <c r="CB21091" i="26" s="1"/>
  <c r="CB21092" i="26" s="1"/>
  <c r="CB21093" i="26" s="1"/>
  <c r="CB21094" i="26" s="1"/>
  <c r="CB21095" i="26" s="1"/>
  <c r="CB21096" i="26" s="1"/>
  <c r="CB21097" i="26" s="1"/>
  <c r="CB21098" i="26" s="1"/>
  <c r="CB21099" i="26" s="1"/>
  <c r="CB21100" i="26" s="1"/>
  <c r="CB21101" i="26" s="1"/>
  <c r="CB21102" i="26" s="1"/>
  <c r="CB21103" i="26" s="1"/>
  <c r="CB21104" i="26" s="1"/>
  <c r="CB21105" i="26" s="1"/>
  <c r="CB21106" i="26" s="1"/>
  <c r="CB21107" i="26" s="1"/>
  <c r="CB21108" i="26" s="1"/>
  <c r="CB21109" i="26" s="1"/>
  <c r="CB21110" i="26" s="1"/>
  <c r="CB21111" i="26" s="1"/>
  <c r="CB21112" i="26" s="1"/>
  <c r="CB21113" i="26" s="1"/>
  <c r="CB21114" i="26" s="1"/>
  <c r="CB21115" i="26" s="1"/>
  <c r="CB21116" i="26" s="1"/>
  <c r="CB21117" i="26" s="1"/>
  <c r="CB21118" i="26" s="1"/>
  <c r="CB21119" i="26" s="1"/>
  <c r="CB21120" i="26" s="1"/>
  <c r="CB21121" i="26" s="1"/>
  <c r="CB21122" i="26" s="1"/>
  <c r="CB21123" i="26" s="1"/>
  <c r="CB21124" i="26" s="1"/>
  <c r="CB21125" i="26" s="1"/>
  <c r="CB21126" i="26" s="1"/>
  <c r="CB21127" i="26" s="1"/>
  <c r="CB21128" i="26" s="1"/>
  <c r="CB21129" i="26" s="1"/>
  <c r="CB21130" i="26" s="1"/>
  <c r="CB21131" i="26" s="1"/>
  <c r="CB21132" i="26" s="1"/>
  <c r="CB21133" i="26" s="1"/>
  <c r="CB21134" i="26" s="1"/>
  <c r="CB21135" i="26" s="1"/>
  <c r="CB21136" i="26" s="1"/>
  <c r="CB21137" i="26" s="1"/>
  <c r="CB21138" i="26" s="1"/>
  <c r="CB21139" i="26" s="1"/>
  <c r="CB21140" i="26" s="1"/>
  <c r="CB21141" i="26" s="1"/>
  <c r="CB21142" i="26" s="1"/>
  <c r="CB21143" i="26" s="1"/>
  <c r="CB21144" i="26" s="1"/>
  <c r="CB21145" i="26" s="1"/>
  <c r="CB21146" i="26" s="1"/>
  <c r="CB21147" i="26" s="1"/>
  <c r="CB21148" i="26" s="1"/>
  <c r="CB21149" i="26" s="1"/>
  <c r="CB21150" i="26" s="1"/>
  <c r="CB21151" i="26" s="1"/>
  <c r="CB21152" i="26" s="1"/>
  <c r="CB21153" i="26" s="1"/>
  <c r="CB21154" i="26" s="1"/>
  <c r="CB21155" i="26" s="1"/>
  <c r="CB21156" i="26" s="1"/>
  <c r="CB21157" i="26" s="1"/>
  <c r="CB21158" i="26" s="1"/>
  <c r="CB21159" i="26" s="1"/>
  <c r="CB21160" i="26" s="1"/>
  <c r="CB21161" i="26" s="1"/>
  <c r="CB21162" i="26" s="1"/>
  <c r="CB21163" i="26" s="1"/>
  <c r="CB21164" i="26" s="1"/>
  <c r="CB21165" i="26" s="1"/>
  <c r="CB21166" i="26" s="1"/>
  <c r="CB21167" i="26" s="1"/>
  <c r="CB21168" i="26" s="1"/>
  <c r="CB21169" i="26" s="1"/>
  <c r="CB21170" i="26" s="1"/>
  <c r="CB21171" i="26" s="1"/>
  <c r="CB21172" i="26" s="1"/>
  <c r="CB21173" i="26" s="1"/>
  <c r="CB21174" i="26" s="1"/>
  <c r="CB21175" i="26" s="1"/>
  <c r="CB21176" i="26" s="1"/>
  <c r="CB21177" i="26" s="1"/>
  <c r="CB21178" i="26" s="1"/>
  <c r="CB21179" i="26" s="1"/>
  <c r="CB21180" i="26" s="1"/>
  <c r="CB21181" i="26" s="1"/>
  <c r="CB21182" i="26" s="1"/>
  <c r="CB21183" i="26" s="1"/>
  <c r="CB21184" i="26" s="1"/>
  <c r="CB21185" i="26" s="1"/>
  <c r="CB21186" i="26" s="1"/>
  <c r="CB21187" i="26" s="1"/>
  <c r="CB21188" i="26" s="1"/>
  <c r="CB21189" i="26" s="1"/>
  <c r="CB21190" i="26" s="1"/>
  <c r="CB21191" i="26" s="1"/>
  <c r="CB21192" i="26" s="1"/>
  <c r="CB21193" i="26" s="1"/>
  <c r="CB21194" i="26" s="1"/>
  <c r="CB21195" i="26" s="1"/>
  <c r="CB21196" i="26" s="1"/>
  <c r="CB21197" i="26" s="1"/>
  <c r="CB21198" i="26" s="1"/>
  <c r="CB21199" i="26" s="1"/>
  <c r="CB21200" i="26" s="1"/>
  <c r="CB21201" i="26" s="1"/>
  <c r="CB21202" i="26" s="1"/>
  <c r="CB21203" i="26" s="1"/>
  <c r="CB21204" i="26" s="1"/>
  <c r="CB21205" i="26" s="1"/>
  <c r="CB21206" i="26" s="1"/>
  <c r="CB21207" i="26" s="1"/>
  <c r="CB21208" i="26" s="1"/>
  <c r="CB21209" i="26" s="1"/>
  <c r="CB21210" i="26" s="1"/>
  <c r="CB21211" i="26" s="1"/>
  <c r="CB21212" i="26" s="1"/>
  <c r="CB21213" i="26" s="1"/>
  <c r="CB21214" i="26" s="1"/>
  <c r="CB21215" i="26" s="1"/>
  <c r="CB21216" i="26" s="1"/>
  <c r="CB21217" i="26" s="1"/>
  <c r="CB21218" i="26" s="1"/>
  <c r="CB21219" i="26" s="1"/>
  <c r="CB21220" i="26" s="1"/>
  <c r="CB21221" i="26" s="1"/>
  <c r="CB21222" i="26" s="1"/>
  <c r="CB21223" i="26" s="1"/>
  <c r="CB21224" i="26" s="1"/>
  <c r="CB21225" i="26" s="1"/>
  <c r="CB21226" i="26" s="1"/>
  <c r="CB21227" i="26" s="1"/>
  <c r="CB21228" i="26" s="1"/>
  <c r="CB21229" i="26" s="1"/>
  <c r="CB21230" i="26" s="1"/>
  <c r="CB21231" i="26" s="1"/>
  <c r="CB21232" i="26" s="1"/>
  <c r="CB21233" i="26" s="1"/>
  <c r="CB21234" i="26" s="1"/>
  <c r="CB21235" i="26" s="1"/>
  <c r="CB21236" i="26" s="1"/>
  <c r="CB21237" i="26" s="1"/>
  <c r="CB21238" i="26" s="1"/>
  <c r="CB21239" i="26" s="1"/>
  <c r="CB21240" i="26" s="1"/>
  <c r="CB21241" i="26" s="1"/>
  <c r="CB21242" i="26" s="1"/>
  <c r="CB21243" i="26" s="1"/>
  <c r="CB21244" i="26" s="1"/>
  <c r="CB21245" i="26" s="1"/>
  <c r="CB21246" i="26" s="1"/>
  <c r="CB21247" i="26" s="1"/>
  <c r="CB21248" i="26" s="1"/>
  <c r="CB21249" i="26" s="1"/>
  <c r="CB21250" i="26" s="1"/>
  <c r="CB21251" i="26" s="1"/>
  <c r="CB21252" i="26" s="1"/>
  <c r="CB21253" i="26" s="1"/>
  <c r="CB21254" i="26" s="1"/>
  <c r="CB21255" i="26" s="1"/>
  <c r="CB21256" i="26" s="1"/>
  <c r="CB21257" i="26" s="1"/>
  <c r="CB21258" i="26" s="1"/>
  <c r="CB21259" i="26" s="1"/>
  <c r="CB21260" i="26" s="1"/>
  <c r="CB21261" i="26" s="1"/>
  <c r="CB21262" i="26" s="1"/>
  <c r="CB21263" i="26" s="1"/>
  <c r="CB21264" i="26" s="1"/>
  <c r="CB21265" i="26" s="1"/>
  <c r="CB21266" i="26" s="1"/>
  <c r="CB21267" i="26" s="1"/>
  <c r="CB21268" i="26" s="1"/>
  <c r="CB21269" i="26" s="1"/>
  <c r="CB21270" i="26" s="1"/>
  <c r="CB21271" i="26" s="1"/>
  <c r="CB21272" i="26" s="1"/>
  <c r="CB21273" i="26" s="1"/>
  <c r="CB21274" i="26" s="1"/>
  <c r="CB21275" i="26" s="1"/>
  <c r="CB21276" i="26" s="1"/>
  <c r="CB21277" i="26" s="1"/>
  <c r="CB21278" i="26" s="1"/>
  <c r="CB21279" i="26" s="1"/>
  <c r="CB21280" i="26" s="1"/>
  <c r="CB21281" i="26" s="1"/>
  <c r="CB21282" i="26" s="1"/>
  <c r="CB21283" i="26" s="1"/>
  <c r="CB21284" i="26" s="1"/>
  <c r="CB21285" i="26" s="1"/>
  <c r="CB21286" i="26" s="1"/>
  <c r="CB21287" i="26" s="1"/>
  <c r="CB21288" i="26" s="1"/>
  <c r="CB21289" i="26" s="1"/>
  <c r="CB21290" i="26" s="1"/>
  <c r="CB21291" i="26" s="1"/>
  <c r="CB21292" i="26" s="1"/>
  <c r="CB21293" i="26" s="1"/>
  <c r="CB21294" i="26" s="1"/>
  <c r="CB21295" i="26" s="1"/>
  <c r="CB21296" i="26" s="1"/>
  <c r="CB21297" i="26" s="1"/>
  <c r="CB21298" i="26" s="1"/>
  <c r="CB21299" i="26" s="1"/>
  <c r="CB21300" i="26" s="1"/>
  <c r="CB21301" i="26" s="1"/>
  <c r="CB21302" i="26" s="1"/>
  <c r="CB21303" i="26" s="1"/>
  <c r="CB21304" i="26" s="1"/>
  <c r="CB21305" i="26" s="1"/>
  <c r="CB21306" i="26" s="1"/>
  <c r="CB21307" i="26" s="1"/>
  <c r="CB21308" i="26" s="1"/>
  <c r="CB21309" i="26" s="1"/>
  <c r="CB21310" i="26" s="1"/>
  <c r="CB21311" i="26" s="1"/>
  <c r="CB21312" i="26" s="1"/>
  <c r="CB21313" i="26" s="1"/>
  <c r="CB21314" i="26" s="1"/>
  <c r="CB21315" i="26" s="1"/>
  <c r="CB21316" i="26" s="1"/>
  <c r="CB21317" i="26" s="1"/>
  <c r="CB21318" i="26" s="1"/>
  <c r="CB21319" i="26" s="1"/>
  <c r="CB21320" i="26" s="1"/>
  <c r="CB21321" i="26" s="1"/>
  <c r="CB21322" i="26" s="1"/>
  <c r="CB21323" i="26" s="1"/>
  <c r="CB21324" i="26" s="1"/>
  <c r="CB21325" i="26" s="1"/>
  <c r="CB21326" i="26" s="1"/>
  <c r="CB21327" i="26" s="1"/>
  <c r="CB21328" i="26" s="1"/>
  <c r="CB21329" i="26" s="1"/>
  <c r="CB21330" i="26" s="1"/>
  <c r="CB21331" i="26" s="1"/>
  <c r="CB21332" i="26" s="1"/>
  <c r="CB21333" i="26" s="1"/>
  <c r="CB21334" i="26" s="1"/>
  <c r="CB21335" i="26" s="1"/>
  <c r="CB21336" i="26" s="1"/>
  <c r="CB21337" i="26" s="1"/>
  <c r="CB21338" i="26" s="1"/>
  <c r="CB21339" i="26" s="1"/>
  <c r="CB21340" i="26" s="1"/>
  <c r="CB21341" i="26" s="1"/>
  <c r="CB21342" i="26" s="1"/>
  <c r="CB21343" i="26" s="1"/>
  <c r="CB21344" i="26" s="1"/>
  <c r="CB21345" i="26" s="1"/>
  <c r="CB21346" i="26" s="1"/>
  <c r="CB21347" i="26" s="1"/>
  <c r="CB21348" i="26" s="1"/>
  <c r="CB21349" i="26" s="1"/>
  <c r="CB21350" i="26" s="1"/>
  <c r="CB21351" i="26" s="1"/>
  <c r="CB21352" i="26" s="1"/>
  <c r="CB21353" i="26" s="1"/>
  <c r="CB21354" i="26" s="1"/>
  <c r="CB21355" i="26" s="1"/>
  <c r="CB21356" i="26" s="1"/>
  <c r="CB21357" i="26" s="1"/>
  <c r="CB21358" i="26" s="1"/>
  <c r="CB21359" i="26" s="1"/>
  <c r="CB21360" i="26" s="1"/>
  <c r="CB21361" i="26" s="1"/>
  <c r="CB21362" i="26" s="1"/>
  <c r="CB21363" i="26" s="1"/>
  <c r="CB21364" i="26" s="1"/>
  <c r="CB21365" i="26" s="1"/>
  <c r="CB21366" i="26" s="1"/>
  <c r="CB21367" i="26" s="1"/>
  <c r="CB21368" i="26" s="1"/>
  <c r="CB21369" i="26" s="1"/>
  <c r="CB21370" i="26" s="1"/>
  <c r="CB21371" i="26" s="1"/>
  <c r="CB21372" i="26" s="1"/>
  <c r="CB21373" i="26" s="1"/>
  <c r="CB21374" i="26" s="1"/>
  <c r="CB21375" i="26" s="1"/>
  <c r="CB21376" i="26" s="1"/>
  <c r="CB21377" i="26" s="1"/>
  <c r="CB21378" i="26" s="1"/>
  <c r="CB21379" i="26" s="1"/>
  <c r="CB21380" i="26" s="1"/>
  <c r="CB21381" i="26" s="1"/>
  <c r="CB21382" i="26" s="1"/>
  <c r="CB21383" i="26" s="1"/>
  <c r="CB21384" i="26" s="1"/>
  <c r="CB21385" i="26" s="1"/>
  <c r="CB21386" i="26" s="1"/>
  <c r="CB21387" i="26" s="1"/>
  <c r="CB21388" i="26" s="1"/>
  <c r="CB21389" i="26" s="1"/>
  <c r="CB21390" i="26" s="1"/>
  <c r="CB21391" i="26" s="1"/>
  <c r="CB21392" i="26" s="1"/>
  <c r="CB21393" i="26" s="1"/>
  <c r="CB21394" i="26" s="1"/>
  <c r="CB21395" i="26" s="1"/>
  <c r="CB21396" i="26" s="1"/>
  <c r="CB21397" i="26" s="1"/>
  <c r="CB21398" i="26" s="1"/>
  <c r="CB21399" i="26" s="1"/>
  <c r="CB21400" i="26" s="1"/>
  <c r="CB21401" i="26" s="1"/>
  <c r="CB21402" i="26" s="1"/>
  <c r="CB21403" i="26" s="1"/>
  <c r="CB21404" i="26" s="1"/>
  <c r="CB21405" i="26" s="1"/>
  <c r="CB21406" i="26" s="1"/>
  <c r="CB21407" i="26" s="1"/>
  <c r="CB21408" i="26" s="1"/>
  <c r="CB21409" i="26" s="1"/>
  <c r="CB21410" i="26" s="1"/>
  <c r="CB21411" i="26" s="1"/>
  <c r="CB21412" i="26" s="1"/>
  <c r="CB21413" i="26" s="1"/>
  <c r="CB21414" i="26" s="1"/>
  <c r="CB21415" i="26" s="1"/>
  <c r="CB21416" i="26" s="1"/>
  <c r="CB21417" i="26" s="1"/>
  <c r="CB21418" i="26" s="1"/>
  <c r="CB21419" i="26" s="1"/>
  <c r="CB21420" i="26" s="1"/>
  <c r="CB21421" i="26" s="1"/>
  <c r="CB21422" i="26" s="1"/>
  <c r="CB21423" i="26" s="1"/>
  <c r="CB21424" i="26" s="1"/>
  <c r="CB21425" i="26" s="1"/>
  <c r="CB21426" i="26" s="1"/>
  <c r="CB21427" i="26" s="1"/>
  <c r="CB21428" i="26" s="1"/>
  <c r="CB21429" i="26" s="1"/>
  <c r="CB21430" i="26" s="1"/>
  <c r="CB21431" i="26" s="1"/>
  <c r="CB21432" i="26" s="1"/>
  <c r="CB21433" i="26" s="1"/>
  <c r="CB21434" i="26" s="1"/>
  <c r="CB21435" i="26" s="1"/>
  <c r="CB21436" i="26" s="1"/>
  <c r="CB21437" i="26" s="1"/>
  <c r="CB21438" i="26" s="1"/>
  <c r="CB21439" i="26" s="1"/>
  <c r="CB21440" i="26" s="1"/>
  <c r="CB21441" i="26" s="1"/>
  <c r="CB21442" i="26" s="1"/>
  <c r="CB21443" i="26" s="1"/>
  <c r="CB21444" i="26" s="1"/>
  <c r="CB21445" i="26" s="1"/>
  <c r="CB21446" i="26" s="1"/>
  <c r="CB21447" i="26" s="1"/>
  <c r="CB21448" i="26" s="1"/>
  <c r="CB21449" i="26" s="1"/>
  <c r="CB21450" i="26" s="1"/>
  <c r="CB21451" i="26" s="1"/>
  <c r="CB21452" i="26" s="1"/>
  <c r="CB21453" i="26" s="1"/>
  <c r="CB21454" i="26" s="1"/>
  <c r="CB21455" i="26" s="1"/>
  <c r="CB21456" i="26" s="1"/>
  <c r="CB21457" i="26" s="1"/>
  <c r="CB21458" i="26" s="1"/>
  <c r="CB21459" i="26" s="1"/>
  <c r="CB21460" i="26" s="1"/>
  <c r="CB21461" i="26" s="1"/>
  <c r="CB21462" i="26" s="1"/>
  <c r="CB21463" i="26" s="1"/>
  <c r="CB21464" i="26" s="1"/>
  <c r="CB21465" i="26" s="1"/>
  <c r="CB21466" i="26" s="1"/>
  <c r="CB21467" i="26" s="1"/>
  <c r="CB21468" i="26" s="1"/>
  <c r="CB21469" i="26" s="1"/>
  <c r="CB21470" i="26" s="1"/>
  <c r="CB21471" i="26" s="1"/>
  <c r="CB21472" i="26" s="1"/>
  <c r="CB21473" i="26" s="1"/>
  <c r="CB21474" i="26" s="1"/>
  <c r="CB21475" i="26" s="1"/>
  <c r="CB21476" i="26" s="1"/>
  <c r="CB21477" i="26" s="1"/>
  <c r="CB21478" i="26" s="1"/>
  <c r="CB21479" i="26" s="1"/>
  <c r="CB21480" i="26" s="1"/>
  <c r="CB21481" i="26" s="1"/>
  <c r="CB21482" i="26" s="1"/>
  <c r="CB21483" i="26" s="1"/>
  <c r="CB21484" i="26" s="1"/>
  <c r="CB21485" i="26" s="1"/>
  <c r="CB21486" i="26" s="1"/>
  <c r="CB21487" i="26" s="1"/>
  <c r="CB21488" i="26" s="1"/>
  <c r="CB21489" i="26" s="1"/>
  <c r="CB21490" i="26" s="1"/>
  <c r="CB21491" i="26" s="1"/>
  <c r="CB21492" i="26" s="1"/>
  <c r="CB21493" i="26" s="1"/>
  <c r="CB21494" i="26" s="1"/>
  <c r="CB21495" i="26" s="1"/>
  <c r="CB21496" i="26" s="1"/>
  <c r="CB21497" i="26" s="1"/>
  <c r="CB21498" i="26" s="1"/>
  <c r="CB21499" i="26" s="1"/>
  <c r="CB21500" i="26" s="1"/>
  <c r="CB21501" i="26" s="1"/>
  <c r="CB21502" i="26" s="1"/>
  <c r="CB21503" i="26" s="1"/>
  <c r="CB21504" i="26" s="1"/>
  <c r="CB21505" i="26" s="1"/>
  <c r="CB21506" i="26" s="1"/>
  <c r="CB21507" i="26" s="1"/>
  <c r="CB21508" i="26" s="1"/>
  <c r="CB21509" i="26" s="1"/>
  <c r="CB21510" i="26" s="1"/>
  <c r="CB21511" i="26" s="1"/>
  <c r="CB21512" i="26" s="1"/>
  <c r="CB21513" i="26" s="1"/>
  <c r="CB21514" i="26" s="1"/>
  <c r="CB21515" i="26" s="1"/>
  <c r="CB21516" i="26" s="1"/>
  <c r="CB21517" i="26" s="1"/>
  <c r="CB21518" i="26" s="1"/>
  <c r="CB21519" i="26" s="1"/>
  <c r="CB21520" i="26" s="1"/>
  <c r="CB21521" i="26" s="1"/>
  <c r="CB21522" i="26" s="1"/>
  <c r="CB21523" i="26" s="1"/>
  <c r="CB21524" i="26" s="1"/>
  <c r="CB21525" i="26" s="1"/>
  <c r="CB21526" i="26" s="1"/>
  <c r="CB21527" i="26" s="1"/>
  <c r="CB21528" i="26" s="1"/>
  <c r="CB21529" i="26" s="1"/>
  <c r="CB21530" i="26" s="1"/>
  <c r="CB21531" i="26" s="1"/>
  <c r="CB21532" i="26" s="1"/>
  <c r="CB21533" i="26" s="1"/>
  <c r="CB21534" i="26" s="1"/>
  <c r="CB21535" i="26" s="1"/>
  <c r="CB21536" i="26" s="1"/>
  <c r="CB21537" i="26" s="1"/>
  <c r="CB21538" i="26" s="1"/>
  <c r="CB21539" i="26" s="1"/>
  <c r="CB21540" i="26" s="1"/>
  <c r="CB21541" i="26" s="1"/>
  <c r="CB21542" i="26" s="1"/>
  <c r="CB21543" i="26" s="1"/>
  <c r="CB21544" i="26" s="1"/>
  <c r="CB21545" i="26" s="1"/>
  <c r="CB21546" i="26" s="1"/>
  <c r="CB21547" i="26" s="1"/>
  <c r="CB21548" i="26" s="1"/>
  <c r="CB21549" i="26" s="1"/>
  <c r="CB21550" i="26" s="1"/>
  <c r="CB21551" i="26" s="1"/>
  <c r="CB21552" i="26" s="1"/>
  <c r="CB21553" i="26" s="1"/>
  <c r="CB21554" i="26" s="1"/>
  <c r="CB21555" i="26" s="1"/>
  <c r="CB21556" i="26" s="1"/>
  <c r="CB21557" i="26" s="1"/>
  <c r="CB21558" i="26" s="1"/>
  <c r="CB21559" i="26" s="1"/>
  <c r="CB21560" i="26" s="1"/>
  <c r="CB21561" i="26" s="1"/>
  <c r="CB21562" i="26" s="1"/>
  <c r="CB21563" i="26" s="1"/>
  <c r="CB21564" i="26" s="1"/>
  <c r="CB21565" i="26" s="1"/>
  <c r="CB21566" i="26" s="1"/>
  <c r="CB21567" i="26" s="1"/>
  <c r="CB21568" i="26" s="1"/>
  <c r="CB21569" i="26" s="1"/>
  <c r="CB21570" i="26" s="1"/>
  <c r="CB21571" i="26" s="1"/>
  <c r="CB21572" i="26" s="1"/>
  <c r="CB21573" i="26" s="1"/>
  <c r="CB21574" i="26" s="1"/>
  <c r="CB21575" i="26" s="1"/>
  <c r="CB21576" i="26" s="1"/>
  <c r="CB21577" i="26" s="1"/>
  <c r="CB21578" i="26" s="1"/>
  <c r="CB21579" i="26" s="1"/>
  <c r="CB21580" i="26" s="1"/>
  <c r="CB21581" i="26" s="1"/>
  <c r="CB21582" i="26" s="1"/>
  <c r="CB21583" i="26" s="1"/>
  <c r="CB21584" i="26" s="1"/>
  <c r="CB21585" i="26" s="1"/>
  <c r="CB21586" i="26" s="1"/>
  <c r="CB21587" i="26" s="1"/>
  <c r="CB21588" i="26" s="1"/>
  <c r="CB21589" i="26" s="1"/>
  <c r="CB21590" i="26" s="1"/>
  <c r="CB21591" i="26" s="1"/>
  <c r="CB21592" i="26" s="1"/>
  <c r="CB21593" i="26" s="1"/>
  <c r="CB21594" i="26" s="1"/>
  <c r="CB21595" i="26" s="1"/>
  <c r="CB21596" i="26" s="1"/>
  <c r="CB21597" i="26" s="1"/>
  <c r="CB21598" i="26" s="1"/>
  <c r="CB21599" i="26" s="1"/>
  <c r="CB21600" i="26" s="1"/>
  <c r="CB21601" i="26" s="1"/>
  <c r="CB21602" i="26" s="1"/>
  <c r="CB21603" i="26" s="1"/>
  <c r="CB21604" i="26" s="1"/>
  <c r="CB21605" i="26" s="1"/>
  <c r="CB21606" i="26" s="1"/>
  <c r="CB21607" i="26" s="1"/>
  <c r="CB21608" i="26" s="1"/>
  <c r="CB21609" i="26" s="1"/>
  <c r="CB21610" i="26" s="1"/>
  <c r="CB21611" i="26" s="1"/>
  <c r="CB21612" i="26" s="1"/>
  <c r="CB21613" i="26" s="1"/>
  <c r="CB21614" i="26" s="1"/>
  <c r="CB21615" i="26" s="1"/>
  <c r="CB21616" i="26" s="1"/>
  <c r="CB21617" i="26" s="1"/>
  <c r="CB21618" i="26" s="1"/>
  <c r="CB21619" i="26" s="1"/>
  <c r="CB21620" i="26" s="1"/>
  <c r="CB21621" i="26" s="1"/>
  <c r="CB21622" i="26" s="1"/>
  <c r="CB21623" i="26" s="1"/>
  <c r="CB21624" i="26" s="1"/>
  <c r="CB21625" i="26" s="1"/>
  <c r="CB21626" i="26" s="1"/>
  <c r="CB21627" i="26" s="1"/>
  <c r="CB21628" i="26" s="1"/>
  <c r="CB21629" i="26" s="1"/>
  <c r="CB21630" i="26" s="1"/>
  <c r="CB21631" i="26" s="1"/>
  <c r="CB21632" i="26" s="1"/>
  <c r="CB21633" i="26" s="1"/>
  <c r="CB21634" i="26" s="1"/>
  <c r="CB21635" i="26" s="1"/>
  <c r="CB21636" i="26" s="1"/>
  <c r="CB21637" i="26" s="1"/>
  <c r="CB21638" i="26" s="1"/>
  <c r="CB21639" i="26" s="1"/>
  <c r="CB21640" i="26" s="1"/>
  <c r="CB21641" i="26" s="1"/>
  <c r="CB21642" i="26" s="1"/>
  <c r="CB21643" i="26" s="1"/>
  <c r="CB21644" i="26" s="1"/>
  <c r="CB21645" i="26" s="1"/>
  <c r="CB21646" i="26" s="1"/>
  <c r="CB21647" i="26" s="1"/>
  <c r="CB21648" i="26" s="1"/>
  <c r="CB21649" i="26" s="1"/>
  <c r="CB21650" i="26" s="1"/>
  <c r="CB21651" i="26" s="1"/>
  <c r="CB21652" i="26" s="1"/>
  <c r="CB21653" i="26" s="1"/>
  <c r="CB21654" i="26" s="1"/>
  <c r="CB21655" i="26" s="1"/>
  <c r="CB21656" i="26" s="1"/>
  <c r="CB21657" i="26" s="1"/>
  <c r="CB21658" i="26" s="1"/>
  <c r="CB21659" i="26" s="1"/>
  <c r="CB21660" i="26" s="1"/>
  <c r="CB21661" i="26" s="1"/>
  <c r="CB21662" i="26" s="1"/>
  <c r="CB21663" i="26" s="1"/>
  <c r="CB21664" i="26" s="1"/>
  <c r="CB21665" i="26" s="1"/>
  <c r="CB21666" i="26" s="1"/>
  <c r="CB21667" i="26" s="1"/>
  <c r="CB21668" i="26" s="1"/>
  <c r="CB21669" i="26" s="1"/>
  <c r="CB21670" i="26" s="1"/>
  <c r="CB21671" i="26" s="1"/>
  <c r="CB21672" i="26" s="1"/>
  <c r="CB21673" i="26" s="1"/>
  <c r="CB21674" i="26" s="1"/>
  <c r="CB21675" i="26" s="1"/>
  <c r="CB21676" i="26" s="1"/>
  <c r="CB21677" i="26" s="1"/>
  <c r="CB21678" i="26" s="1"/>
  <c r="CB21679" i="26" s="1"/>
  <c r="CB21680" i="26" s="1"/>
  <c r="CB21681" i="26" s="1"/>
  <c r="CB21682" i="26" s="1"/>
  <c r="CB21683" i="26" s="1"/>
  <c r="CB21684" i="26" s="1"/>
  <c r="CB21685" i="26" s="1"/>
  <c r="CB21686" i="26" s="1"/>
  <c r="CB21687" i="26" s="1"/>
  <c r="CB21688" i="26" s="1"/>
  <c r="CB21689" i="26" s="1"/>
  <c r="CB21690" i="26" s="1"/>
  <c r="CB21691" i="26" s="1"/>
  <c r="CB21692" i="26" s="1"/>
  <c r="CB21693" i="26" s="1"/>
  <c r="CB21694" i="26" s="1"/>
  <c r="CB21695" i="26" s="1"/>
  <c r="CB21696" i="26" s="1"/>
  <c r="CB21697" i="26" s="1"/>
  <c r="CB21698" i="26" s="1"/>
  <c r="CB21699" i="26" s="1"/>
  <c r="CB21700" i="26" s="1"/>
  <c r="CB21701" i="26" s="1"/>
  <c r="CB21702" i="26" s="1"/>
  <c r="CB21703" i="26" s="1"/>
  <c r="CB21704" i="26" s="1"/>
  <c r="CB21705" i="26" s="1"/>
  <c r="CB21706" i="26" s="1"/>
  <c r="CB21707" i="26" s="1"/>
  <c r="CB21708" i="26" s="1"/>
  <c r="CB21709" i="26" s="1"/>
  <c r="CB21710" i="26" s="1"/>
  <c r="CB21711" i="26" s="1"/>
  <c r="CB21712" i="26" s="1"/>
  <c r="CB21713" i="26" s="1"/>
  <c r="CB21714" i="26" s="1"/>
  <c r="CB21715" i="26" s="1"/>
  <c r="CB21716" i="26" s="1"/>
  <c r="CB21717" i="26" s="1"/>
  <c r="CB21718" i="26" s="1"/>
  <c r="CB21719" i="26" s="1"/>
  <c r="CB21720" i="26" s="1"/>
  <c r="CB21721" i="26" s="1"/>
  <c r="CB21722" i="26" s="1"/>
  <c r="CB21723" i="26" s="1"/>
  <c r="CB21724" i="26" s="1"/>
  <c r="CB21725" i="26" s="1"/>
  <c r="CB21726" i="26" s="1"/>
  <c r="CB21727" i="26" s="1"/>
  <c r="CB21728" i="26" s="1"/>
  <c r="CB21729" i="26" s="1"/>
  <c r="CB21730" i="26" s="1"/>
  <c r="CB21731" i="26" s="1"/>
  <c r="CB21732" i="26" s="1"/>
  <c r="CB21733" i="26" s="1"/>
  <c r="CB21734" i="26" s="1"/>
  <c r="CB21735" i="26" s="1"/>
  <c r="CB21736" i="26" s="1"/>
  <c r="CB21737" i="26" s="1"/>
  <c r="CB21738" i="26" s="1"/>
  <c r="CB21739" i="26" s="1"/>
  <c r="CB21740" i="26" s="1"/>
  <c r="CB21741" i="26" s="1"/>
  <c r="CB21742" i="26" s="1"/>
  <c r="CB21743" i="26" s="1"/>
  <c r="CB21744" i="26" s="1"/>
  <c r="CB21745" i="26" s="1"/>
  <c r="CB21746" i="26" s="1"/>
  <c r="CB21747" i="26" s="1"/>
  <c r="CB21748" i="26" s="1"/>
  <c r="CB21749" i="26" s="1"/>
  <c r="CB21750" i="26" s="1"/>
  <c r="CB21751" i="26" s="1"/>
  <c r="CB21752" i="26" s="1"/>
  <c r="CB21753" i="26" s="1"/>
  <c r="CB21754" i="26" s="1"/>
  <c r="CB21755" i="26" s="1"/>
  <c r="CB21756" i="26" s="1"/>
  <c r="CB21757" i="26" s="1"/>
  <c r="CB21758" i="26" s="1"/>
  <c r="CB21759" i="26" s="1"/>
  <c r="CB21760" i="26" s="1"/>
  <c r="CB21761" i="26" s="1"/>
  <c r="CB21762" i="26" s="1"/>
  <c r="CB21763" i="26" s="1"/>
  <c r="CB21764" i="26" s="1"/>
  <c r="CB21765" i="26" s="1"/>
  <c r="CB21766" i="26" s="1"/>
  <c r="CB21767" i="26" s="1"/>
  <c r="CB21768" i="26" s="1"/>
  <c r="CB21769" i="26" s="1"/>
  <c r="CB21770" i="26" s="1"/>
  <c r="CB21771" i="26" s="1"/>
  <c r="CB21772" i="26" s="1"/>
  <c r="CB21773" i="26" s="1"/>
  <c r="CB21774" i="26" s="1"/>
  <c r="CB21775" i="26" s="1"/>
  <c r="CB21776" i="26" s="1"/>
  <c r="CB21777" i="26" s="1"/>
  <c r="CB21778" i="26" s="1"/>
  <c r="CB21779" i="26" s="1"/>
  <c r="CB21780" i="26" s="1"/>
  <c r="CB21781" i="26" s="1"/>
  <c r="CB21782" i="26" s="1"/>
  <c r="CB21783" i="26" s="1"/>
  <c r="CB21784" i="26" s="1"/>
  <c r="CB21785" i="26" s="1"/>
  <c r="CB21786" i="26" s="1"/>
  <c r="CB21787" i="26" s="1"/>
  <c r="CB21788" i="26" s="1"/>
  <c r="CB21789" i="26" s="1"/>
  <c r="CB21790" i="26" s="1"/>
  <c r="CB21791" i="26" s="1"/>
  <c r="CB21792" i="26" s="1"/>
  <c r="CB21793" i="26" s="1"/>
  <c r="CB21794" i="26" s="1"/>
  <c r="CB21795" i="26" s="1"/>
  <c r="CB21796" i="26" s="1"/>
  <c r="CB21797" i="26" s="1"/>
  <c r="CB21798" i="26" s="1"/>
  <c r="CB21799" i="26" s="1"/>
  <c r="CB21800" i="26" s="1"/>
  <c r="CB21801" i="26" s="1"/>
  <c r="CB21802" i="26" s="1"/>
  <c r="CB21803" i="26" s="1"/>
  <c r="CB21804" i="26" s="1"/>
  <c r="CB21805" i="26" s="1"/>
  <c r="CB21806" i="26" s="1"/>
  <c r="CB21807" i="26" s="1"/>
  <c r="CB21808" i="26" s="1"/>
  <c r="CB21809" i="26" s="1"/>
  <c r="CB21810" i="26" s="1"/>
  <c r="CB21811" i="26" s="1"/>
  <c r="CB21812" i="26" s="1"/>
  <c r="CB21813" i="26" s="1"/>
  <c r="CB21814" i="26" s="1"/>
  <c r="CB21815" i="26" s="1"/>
  <c r="CB21816" i="26" s="1"/>
  <c r="CB21817" i="26" s="1"/>
  <c r="CB21818" i="26" s="1"/>
  <c r="CB21819" i="26" s="1"/>
  <c r="CB21820" i="26" s="1"/>
  <c r="CB21821" i="26" s="1"/>
  <c r="CB21822" i="26" s="1"/>
  <c r="CB21823" i="26" s="1"/>
  <c r="CB21824" i="26" s="1"/>
  <c r="CB21825" i="26" s="1"/>
  <c r="CB21826" i="26" s="1"/>
  <c r="CB21827" i="26" s="1"/>
  <c r="CB21828" i="26" s="1"/>
  <c r="CB21829" i="26" s="1"/>
  <c r="CB21830" i="26" s="1"/>
  <c r="CB21831" i="26" s="1"/>
  <c r="CB21832" i="26" s="1"/>
  <c r="CB21833" i="26" s="1"/>
  <c r="CB21834" i="26" s="1"/>
  <c r="CB21835" i="26" s="1"/>
  <c r="CB21836" i="26" s="1"/>
  <c r="CB21837" i="26" s="1"/>
  <c r="CB21838" i="26" s="1"/>
  <c r="CB21839" i="26" s="1"/>
  <c r="CB21840" i="26" s="1"/>
  <c r="CB21841" i="26" s="1"/>
  <c r="CB21842" i="26" s="1"/>
  <c r="CB21843" i="26" s="1"/>
  <c r="CB21844" i="26" s="1"/>
  <c r="CB21845" i="26" s="1"/>
  <c r="CB21846" i="26" s="1"/>
  <c r="CB21847" i="26" s="1"/>
  <c r="CB21848" i="26" s="1"/>
  <c r="CB21849" i="26" s="1"/>
  <c r="CB21850" i="26" s="1"/>
  <c r="CB21851" i="26" s="1"/>
  <c r="CB21852" i="26" s="1"/>
  <c r="CB21853" i="26" s="1"/>
  <c r="CB21854" i="26" s="1"/>
  <c r="CB21855" i="26" s="1"/>
  <c r="CB21856" i="26" s="1"/>
  <c r="CB21857" i="26" s="1"/>
  <c r="CB21858" i="26" s="1"/>
  <c r="CB21859" i="26" s="1"/>
  <c r="CB21860" i="26" s="1"/>
  <c r="CB21861" i="26" s="1"/>
  <c r="CB21862" i="26" s="1"/>
  <c r="CB21863" i="26" s="1"/>
  <c r="CB21864" i="26" s="1"/>
  <c r="CB21865" i="26" s="1"/>
  <c r="CB21866" i="26" s="1"/>
  <c r="CB21867" i="26" s="1"/>
  <c r="CB21868" i="26" s="1"/>
  <c r="CB21869" i="26" s="1"/>
  <c r="CB21870" i="26" s="1"/>
  <c r="CB21871" i="26" s="1"/>
  <c r="CB21872" i="26" s="1"/>
  <c r="CB21873" i="26" s="1"/>
  <c r="CB21874" i="26" s="1"/>
  <c r="CB21875" i="26" s="1"/>
  <c r="CB21876" i="26" s="1"/>
  <c r="CB21877" i="26" s="1"/>
  <c r="CB21878" i="26" s="1"/>
  <c r="CB21879" i="26" s="1"/>
  <c r="CB21880" i="26" s="1"/>
  <c r="CB21881" i="26" s="1"/>
  <c r="CB21882" i="26" s="1"/>
  <c r="CB21883" i="26" s="1"/>
  <c r="CB21884" i="26" s="1"/>
  <c r="CB21885" i="26" s="1"/>
  <c r="CB21886" i="26" s="1"/>
  <c r="CB21887" i="26" s="1"/>
  <c r="CB21888" i="26" s="1"/>
  <c r="CB21889" i="26" s="1"/>
  <c r="CB21890" i="26" s="1"/>
  <c r="CB21891" i="26" s="1"/>
  <c r="CB21892" i="26" s="1"/>
  <c r="CB21893" i="26" s="1"/>
  <c r="CB21894" i="26" s="1"/>
  <c r="CB21895" i="26" s="1"/>
  <c r="CB21896" i="26" s="1"/>
  <c r="CB21897" i="26" s="1"/>
  <c r="CB21898" i="26" s="1"/>
  <c r="CB21899" i="26" s="1"/>
  <c r="CB21900" i="26" s="1"/>
  <c r="CB21901" i="26" s="1"/>
  <c r="CB21902" i="26" s="1"/>
  <c r="CB21903" i="26" s="1"/>
  <c r="CB21904" i="26" s="1"/>
  <c r="CB21905" i="26" s="1"/>
  <c r="CB21906" i="26" s="1"/>
  <c r="CB21907" i="26" s="1"/>
  <c r="CB21908" i="26" s="1"/>
  <c r="CB21909" i="26" s="1"/>
  <c r="CB21910" i="26" s="1"/>
  <c r="CB21911" i="26" s="1"/>
  <c r="CB21912" i="26" s="1"/>
  <c r="CB21913" i="26" s="1"/>
  <c r="CB21914" i="26" s="1"/>
  <c r="CB21915" i="26" s="1"/>
  <c r="CB21916" i="26" s="1"/>
  <c r="CB21917" i="26" s="1"/>
  <c r="CB21918" i="26" s="1"/>
  <c r="CB21919" i="26" s="1"/>
  <c r="CB21920" i="26" s="1"/>
  <c r="CB21921" i="26" s="1"/>
  <c r="CB21922" i="26" s="1"/>
  <c r="CB21923" i="26" s="1"/>
  <c r="CB21924" i="26" s="1"/>
  <c r="CB21925" i="26" s="1"/>
  <c r="CB21926" i="26" s="1"/>
  <c r="CB21927" i="26" s="1"/>
  <c r="CB21928" i="26" s="1"/>
  <c r="CB21929" i="26" s="1"/>
  <c r="CB21930" i="26" s="1"/>
  <c r="CB21931" i="26" s="1"/>
  <c r="CB21932" i="26" s="1"/>
  <c r="CB21933" i="26" s="1"/>
  <c r="CB21934" i="26" s="1"/>
  <c r="CB21935" i="26" s="1"/>
  <c r="CB21936" i="26" s="1"/>
  <c r="CB21937" i="26" s="1"/>
  <c r="CB21938" i="26" s="1"/>
  <c r="CB21939" i="26" s="1"/>
  <c r="CB21940" i="26" s="1"/>
  <c r="CB21941" i="26" s="1"/>
  <c r="CB21942" i="26" s="1"/>
  <c r="CB21943" i="26" s="1"/>
  <c r="CB21944" i="26" s="1"/>
  <c r="CB21945" i="26" s="1"/>
  <c r="CB21946" i="26" s="1"/>
  <c r="CB21947" i="26" s="1"/>
  <c r="CB21948" i="26" s="1"/>
  <c r="CB21949" i="26" s="1"/>
  <c r="CB21950" i="26" s="1"/>
  <c r="CB21951" i="26" s="1"/>
  <c r="CB21952" i="26" s="1"/>
  <c r="CB21953" i="26" s="1"/>
  <c r="CB21954" i="26" s="1"/>
  <c r="CB21955" i="26" s="1"/>
  <c r="CB21956" i="26" s="1"/>
  <c r="CB21957" i="26" s="1"/>
  <c r="CB21958" i="26" s="1"/>
  <c r="CB21959" i="26" s="1"/>
  <c r="CB21960" i="26" s="1"/>
  <c r="CB21961" i="26" s="1"/>
  <c r="CB21962" i="26" s="1"/>
  <c r="CB21963" i="26" s="1"/>
  <c r="CB21964" i="26" s="1"/>
  <c r="CB21965" i="26" s="1"/>
  <c r="CB21966" i="26" s="1"/>
  <c r="CB21967" i="26" s="1"/>
  <c r="CB21968" i="26" s="1"/>
  <c r="CB21969" i="26" s="1"/>
  <c r="CB21970" i="26" s="1"/>
  <c r="CB21971" i="26" s="1"/>
  <c r="CB21972" i="26" s="1"/>
  <c r="CB21973" i="26" s="1"/>
  <c r="CB21974" i="26" s="1"/>
  <c r="CB21975" i="26" s="1"/>
  <c r="CB21976" i="26" s="1"/>
  <c r="CB21977" i="26" s="1"/>
  <c r="CB21978" i="26" s="1"/>
  <c r="CB21979" i="26" s="1"/>
  <c r="CB21980" i="26" s="1"/>
  <c r="CB21981" i="26" s="1"/>
  <c r="CB21982" i="26" s="1"/>
  <c r="CB21983" i="26" s="1"/>
  <c r="CB21984" i="26" s="1"/>
  <c r="CB21985" i="26" s="1"/>
  <c r="CB21986" i="26" s="1"/>
  <c r="CB21987" i="26" s="1"/>
  <c r="CB21988" i="26" s="1"/>
  <c r="CB21989" i="26" s="1"/>
  <c r="CB21990" i="26" s="1"/>
  <c r="CB21991" i="26" s="1"/>
  <c r="CB21992" i="26" s="1"/>
  <c r="CB21993" i="26" s="1"/>
  <c r="CB21994" i="26" s="1"/>
  <c r="CB21995" i="26" s="1"/>
  <c r="CB21996" i="26" s="1"/>
  <c r="CB21997" i="26" s="1"/>
  <c r="CB21998" i="26" s="1"/>
  <c r="CB21999" i="26" s="1"/>
  <c r="CB22000" i="26" s="1"/>
  <c r="CB22001" i="26" s="1"/>
  <c r="CB22002" i="26" s="1"/>
  <c r="CB22003" i="26" s="1"/>
  <c r="CB22004" i="26" s="1"/>
  <c r="CB22005" i="26" s="1"/>
  <c r="CB22006" i="26" s="1"/>
  <c r="CB22007" i="26" s="1"/>
  <c r="CB22008" i="26" s="1"/>
  <c r="CB22009" i="26" s="1"/>
  <c r="CB22010" i="26" s="1"/>
  <c r="CB22011" i="26" s="1"/>
  <c r="CB22012" i="26" s="1"/>
  <c r="CB22013" i="26" s="1"/>
  <c r="CB22014" i="26" s="1"/>
  <c r="CB22015" i="26" s="1"/>
  <c r="CB22016" i="26" s="1"/>
  <c r="CB22017" i="26" s="1"/>
  <c r="CB22018" i="26" s="1"/>
  <c r="CB22019" i="26" s="1"/>
  <c r="CB22020" i="26" s="1"/>
  <c r="CB22021" i="26" s="1"/>
  <c r="CB22022" i="26" s="1"/>
  <c r="CB22023" i="26" s="1"/>
  <c r="CB22024" i="26" s="1"/>
  <c r="CB22025" i="26" s="1"/>
  <c r="CB22026" i="26" s="1"/>
  <c r="CB22027" i="26" s="1"/>
  <c r="CB22028" i="26" s="1"/>
  <c r="CB22029" i="26" s="1"/>
  <c r="CB22030" i="26" s="1"/>
  <c r="CB22031" i="26" s="1"/>
  <c r="CB22032" i="26" s="1"/>
  <c r="CB22033" i="26" s="1"/>
  <c r="CB22034" i="26" s="1"/>
  <c r="CB22035" i="26" s="1"/>
  <c r="CB22036" i="26" s="1"/>
  <c r="CB22037" i="26" s="1"/>
  <c r="CB22038" i="26" s="1"/>
  <c r="CB22039" i="26" s="1"/>
  <c r="CB22040" i="26" s="1"/>
  <c r="CB22041" i="26" s="1"/>
  <c r="CB22042" i="26" s="1"/>
  <c r="CB22043" i="26" s="1"/>
  <c r="CB22044" i="26" s="1"/>
  <c r="CB22045" i="26" s="1"/>
  <c r="CB22046" i="26" s="1"/>
  <c r="CB22047" i="26" s="1"/>
  <c r="CB22048" i="26" s="1"/>
  <c r="CB22049" i="26" s="1"/>
  <c r="CB22050" i="26" s="1"/>
  <c r="CB22051" i="26" s="1"/>
  <c r="CB22052" i="26" s="1"/>
  <c r="CB22053" i="26" s="1"/>
  <c r="CB22054" i="26" s="1"/>
  <c r="CB22055" i="26" s="1"/>
  <c r="CB22056" i="26" s="1"/>
  <c r="CB22057" i="26" s="1"/>
  <c r="CB22058" i="26" s="1"/>
  <c r="CB22059" i="26" s="1"/>
  <c r="CB22060" i="26" s="1"/>
  <c r="CB22061" i="26" s="1"/>
  <c r="CB22062" i="26" s="1"/>
  <c r="CB22063" i="26" s="1"/>
  <c r="CB22064" i="26" s="1"/>
  <c r="CB22065" i="26" s="1"/>
  <c r="CB22066" i="26" s="1"/>
  <c r="CB22067" i="26" s="1"/>
  <c r="CB22068" i="26" s="1"/>
  <c r="CB22069" i="26" s="1"/>
  <c r="CB22070" i="26" s="1"/>
  <c r="CB22071" i="26" s="1"/>
  <c r="CB22072" i="26" s="1"/>
  <c r="CB22073" i="26" s="1"/>
  <c r="CB22074" i="26" s="1"/>
  <c r="CB22075" i="26" s="1"/>
  <c r="CB22076" i="26" s="1"/>
  <c r="CB22077" i="26" s="1"/>
  <c r="CB22078" i="26" s="1"/>
  <c r="CB22079" i="26" s="1"/>
  <c r="CB22080" i="26" s="1"/>
  <c r="CB22081" i="26" s="1"/>
  <c r="CB22082" i="26" s="1"/>
  <c r="CB22083" i="26" s="1"/>
  <c r="CB22084" i="26" s="1"/>
  <c r="CB22085" i="26" s="1"/>
  <c r="CB22086" i="26" s="1"/>
  <c r="CB22087" i="26" s="1"/>
  <c r="CB22088" i="26" s="1"/>
  <c r="CB22089" i="26" s="1"/>
  <c r="CB22090" i="26" s="1"/>
  <c r="CB22091" i="26" s="1"/>
  <c r="CB22092" i="26" s="1"/>
  <c r="CB22093" i="26" s="1"/>
  <c r="CB22094" i="26" s="1"/>
  <c r="CB22095" i="26" s="1"/>
  <c r="CB22096" i="26" s="1"/>
  <c r="CB22097" i="26" s="1"/>
  <c r="CB22098" i="26" s="1"/>
  <c r="CB22099" i="26" s="1"/>
  <c r="CB22100" i="26" s="1"/>
  <c r="CB22101" i="26" s="1"/>
  <c r="CB22102" i="26" s="1"/>
  <c r="CB22103" i="26" s="1"/>
  <c r="CB22104" i="26" s="1"/>
  <c r="CB22105" i="26" s="1"/>
  <c r="CB22106" i="26" s="1"/>
  <c r="CB22107" i="26" s="1"/>
  <c r="CB22108" i="26" s="1"/>
  <c r="CB22109" i="26" s="1"/>
  <c r="CB22110" i="26" s="1"/>
  <c r="CB22111" i="26" s="1"/>
  <c r="CB22112" i="26" s="1"/>
  <c r="CB22113" i="26" s="1"/>
  <c r="CB22114" i="26" s="1"/>
  <c r="CB22115" i="26" s="1"/>
  <c r="CB22116" i="26" s="1"/>
  <c r="CB22117" i="26" s="1"/>
  <c r="CB22118" i="26" s="1"/>
  <c r="CB22119" i="26" s="1"/>
  <c r="CB22120" i="26" s="1"/>
  <c r="CB22121" i="26" s="1"/>
  <c r="CB22122" i="26" s="1"/>
  <c r="DK29396" i="26"/>
  <c r="DK29395" i="26"/>
  <c r="DK29394" i="26"/>
  <c r="DK29393" i="26"/>
  <c r="DK29392" i="26"/>
  <c r="DK29391" i="26"/>
  <c r="DK29390" i="26"/>
  <c r="DK29389" i="26"/>
  <c r="DK29388" i="26"/>
  <c r="DK29387" i="26"/>
  <c r="DK29386" i="26"/>
  <c r="DK29385" i="26"/>
  <c r="DK29384" i="26"/>
  <c r="DK29383" i="26"/>
  <c r="DK29382" i="26"/>
  <c r="DK29381" i="26"/>
  <c r="DK29380" i="26"/>
  <c r="DK29379" i="26"/>
  <c r="DK29378" i="26"/>
  <c r="DK29377" i="26"/>
  <c r="DK29376" i="26"/>
  <c r="DK29375" i="26"/>
  <c r="DK29374" i="26"/>
  <c r="DK29373" i="26"/>
  <c r="DK29372" i="26"/>
  <c r="DK29371" i="26"/>
  <c r="DK29370" i="26"/>
  <c r="DK29369" i="26"/>
  <c r="DK29368" i="26"/>
  <c r="DK29367" i="26"/>
  <c r="DK29366" i="26"/>
  <c r="DK29365" i="26"/>
  <c r="DK29364" i="26"/>
  <c r="DK29363" i="26"/>
  <c r="DK29362" i="26"/>
  <c r="DK29361" i="26"/>
  <c r="DK29360" i="26"/>
  <c r="DK29359" i="26"/>
  <c r="DK29358" i="26"/>
  <c r="DK29357" i="26"/>
  <c r="DK29356" i="26"/>
  <c r="DK29355" i="26"/>
  <c r="DK29354" i="26"/>
  <c r="DK29353" i="26"/>
  <c r="DK29352" i="26"/>
  <c r="DK29351" i="26"/>
  <c r="DK29350" i="26"/>
  <c r="DK29349" i="26"/>
  <c r="DK29348" i="26"/>
  <c r="DK29347" i="26"/>
  <c r="DK29346" i="26"/>
  <c r="DK29345" i="26"/>
  <c r="DK29344" i="26"/>
  <c r="DK29343" i="26"/>
  <c r="DK29342" i="26"/>
  <c r="DK29341" i="26"/>
  <c r="DK29340" i="26"/>
  <c r="DK29339" i="26"/>
  <c r="DK29338" i="26"/>
  <c r="DK29337" i="26"/>
  <c r="DK29336" i="26"/>
  <c r="DK29335" i="26"/>
  <c r="DK29334" i="26"/>
  <c r="DK29333" i="26"/>
  <c r="DK29332" i="26"/>
  <c r="DK29331" i="26"/>
  <c r="DK29330" i="26"/>
  <c r="DK29329" i="26"/>
  <c r="DK29328" i="26"/>
  <c r="DK29327" i="26"/>
  <c r="DK29326" i="26"/>
  <c r="DK29325" i="26"/>
  <c r="DK29324" i="26"/>
  <c r="DK29323" i="26"/>
  <c r="DK29322" i="26"/>
  <c r="DK29321" i="26"/>
  <c r="DK29320" i="26"/>
  <c r="DK29319" i="26"/>
  <c r="DK29318" i="26"/>
  <c r="DK29317" i="26"/>
  <c r="DK29316" i="26"/>
  <c r="DK29315" i="26"/>
  <c r="DK29314" i="26"/>
  <c r="DK29313" i="26"/>
  <c r="DK29312" i="26"/>
  <c r="DK29311" i="26"/>
  <c r="DK29310" i="26"/>
  <c r="DK29309" i="26"/>
  <c r="DK29308" i="26"/>
  <c r="DK29307" i="26"/>
  <c r="DK29306" i="26"/>
  <c r="DK29305" i="26"/>
  <c r="DK29304" i="26"/>
  <c r="DK29303" i="26"/>
  <c r="DK29302" i="26"/>
  <c r="DK29301" i="26"/>
  <c r="DK29300" i="26"/>
  <c r="DK29299" i="26"/>
  <c r="DK29298" i="26"/>
  <c r="DK29297" i="26"/>
  <c r="DK29296" i="26"/>
  <c r="DK29295" i="26"/>
  <c r="DK29294" i="26"/>
  <c r="DK29293" i="26"/>
  <c r="DK29292" i="26"/>
  <c r="DK29291" i="26"/>
  <c r="DK29290" i="26"/>
  <c r="DK29289" i="26"/>
  <c r="DK29288" i="26"/>
  <c r="DK29287" i="26"/>
  <c r="DK29286" i="26"/>
  <c r="DK29285" i="26"/>
  <c r="DK29284" i="26"/>
  <c r="DK29283" i="26"/>
  <c r="DK29282" i="26"/>
  <c r="DK29281" i="26"/>
  <c r="DK29280" i="26"/>
  <c r="DK29279" i="26"/>
  <c r="DK29278" i="26"/>
  <c r="DK29277" i="26"/>
  <c r="DK29276" i="26"/>
  <c r="DK29275" i="26"/>
  <c r="DK29274" i="26"/>
  <c r="DK29273" i="26"/>
  <c r="DK29272" i="26"/>
  <c r="DK29271" i="26"/>
  <c r="DK29270" i="26"/>
  <c r="DK29269" i="26"/>
  <c r="DK29268" i="26"/>
  <c r="DK29267" i="26"/>
  <c r="DK29266" i="26"/>
  <c r="DK29265" i="26"/>
  <c r="DK29264" i="26"/>
  <c r="DK29263" i="26"/>
  <c r="DK29262" i="26"/>
  <c r="DK29261" i="26"/>
  <c r="DK29260" i="26"/>
  <c r="DK29259" i="26"/>
  <c r="DK29258" i="26"/>
  <c r="DK29257" i="26"/>
  <c r="DK29256" i="26"/>
  <c r="DK29255" i="26"/>
  <c r="DK29254" i="26"/>
  <c r="DK29253" i="26"/>
  <c r="DK29252" i="26"/>
  <c r="DK29251" i="26"/>
  <c r="DK29250" i="26"/>
  <c r="DK29249" i="26"/>
  <c r="DK29248" i="26"/>
  <c r="DK29247" i="26"/>
  <c r="DK29246" i="26"/>
  <c r="DK29245" i="26"/>
  <c r="DK29244" i="26"/>
  <c r="DK29243" i="26"/>
  <c r="DK29242" i="26"/>
  <c r="DK29241" i="26"/>
  <c r="DK29240" i="26"/>
  <c r="DK29239" i="26"/>
  <c r="DK29238" i="26"/>
  <c r="DK29237" i="26"/>
  <c r="DK29236" i="26"/>
  <c r="DK29235" i="26"/>
  <c r="DK29234" i="26"/>
  <c r="DK29233" i="26"/>
  <c r="DK29232" i="26"/>
  <c r="DK29231" i="26"/>
  <c r="DK29230" i="26"/>
  <c r="DK29229" i="26"/>
  <c r="DK29228" i="26"/>
  <c r="DK29227" i="26"/>
  <c r="DK29226" i="26"/>
  <c r="DK29225" i="26"/>
  <c r="DK29224" i="26"/>
  <c r="DK29223" i="26"/>
  <c r="DK29222" i="26"/>
  <c r="DK29221" i="26"/>
  <c r="DK29220" i="26"/>
  <c r="DK29219" i="26"/>
  <c r="DK29218" i="26"/>
  <c r="DK29217" i="26"/>
  <c r="DK29216" i="26"/>
  <c r="DK29215" i="26"/>
  <c r="DK29214" i="26"/>
  <c r="DK29213" i="26"/>
  <c r="DK29212" i="26"/>
  <c r="DK29211" i="26"/>
  <c r="DK29210" i="26"/>
  <c r="DK29209" i="26"/>
  <c r="DK29208" i="26"/>
  <c r="DK29207" i="26"/>
  <c r="DK29206" i="26"/>
  <c r="DK29205" i="26"/>
  <c r="DK29204" i="26"/>
  <c r="DK29203" i="26"/>
  <c r="DK29202" i="26"/>
  <c r="DK29201" i="26"/>
  <c r="DK29200" i="26"/>
  <c r="DK29199" i="26"/>
  <c r="DK29198" i="26"/>
  <c r="DK29197" i="26"/>
  <c r="DK29196" i="26"/>
  <c r="DK29195" i="26"/>
  <c r="DK29194" i="26"/>
  <c r="DK29193" i="26"/>
  <c r="DK29192" i="26"/>
  <c r="DK29191" i="26"/>
  <c r="DK29190" i="26"/>
  <c r="DK29189" i="26"/>
  <c r="DK29188" i="26"/>
  <c r="DK29187" i="26"/>
  <c r="DK29186" i="26"/>
  <c r="DK29185" i="26"/>
  <c r="DK29184" i="26"/>
  <c r="DK29183" i="26"/>
  <c r="DK29182" i="26"/>
  <c r="DK29181" i="26"/>
  <c r="DK29180" i="26"/>
  <c r="DK29179" i="26"/>
  <c r="DK29178" i="26"/>
  <c r="DK29177" i="26"/>
  <c r="DK29176" i="26"/>
  <c r="DK29175" i="26"/>
  <c r="DK29174" i="26"/>
  <c r="DK29173" i="26"/>
  <c r="DK29172" i="26"/>
  <c r="DK29171" i="26"/>
  <c r="DK29170" i="26"/>
  <c r="DK29169" i="26"/>
  <c r="DK29168" i="26"/>
  <c r="DK29167" i="26"/>
  <c r="DK29166" i="26"/>
  <c r="DK29165" i="26"/>
  <c r="DK29164" i="26"/>
  <c r="DK29163" i="26"/>
  <c r="DK29162" i="26"/>
  <c r="DK29161" i="26"/>
  <c r="DK29160" i="26"/>
  <c r="DK29159" i="26"/>
  <c r="DK29158" i="26"/>
  <c r="DK29157" i="26"/>
  <c r="DK29156" i="26"/>
  <c r="DK29155" i="26"/>
  <c r="DK29154" i="26"/>
  <c r="DK29153" i="26"/>
  <c r="DK29152" i="26"/>
  <c r="DK29151" i="26"/>
  <c r="DK29150" i="26"/>
  <c r="DK29149" i="26"/>
  <c r="DK29148" i="26"/>
  <c r="DK29147" i="26"/>
  <c r="DB29147" i="26"/>
  <c r="DB29148" i="26" s="1"/>
  <c r="DB29149" i="26" s="1"/>
  <c r="DB29150" i="26" s="1"/>
  <c r="DB29151" i="26" s="1"/>
  <c r="DB29152" i="26" s="1"/>
  <c r="DB29153" i="26" s="1"/>
  <c r="DB29154" i="26" s="1"/>
  <c r="DB29155" i="26" s="1"/>
  <c r="DB29156" i="26" s="1"/>
  <c r="DB29157" i="26" s="1"/>
  <c r="DB29158" i="26" s="1"/>
  <c r="DB29159" i="26" s="1"/>
  <c r="DB29160" i="26" s="1"/>
  <c r="DB29161" i="26" s="1"/>
  <c r="DB29162" i="26" s="1"/>
  <c r="DB29163" i="26" s="1"/>
  <c r="DB29164" i="26" s="1"/>
  <c r="DB29165" i="26" s="1"/>
  <c r="DB29166" i="26" s="1"/>
  <c r="DB29167" i="26" s="1"/>
  <c r="DB29168" i="26" s="1"/>
  <c r="DB29169" i="26" s="1"/>
  <c r="DB29170" i="26" s="1"/>
  <c r="DB29171" i="26" s="1"/>
  <c r="DB29172" i="26" s="1"/>
  <c r="DB29173" i="26" s="1"/>
  <c r="DB29174" i="26" s="1"/>
  <c r="DB29175" i="26" s="1"/>
  <c r="DB29176" i="26" s="1"/>
  <c r="DB29177" i="26" s="1"/>
  <c r="DB29178" i="26" s="1"/>
  <c r="DB29179" i="26" s="1"/>
  <c r="DB29180" i="26" s="1"/>
  <c r="DB29181" i="26" s="1"/>
  <c r="DB29182" i="26" s="1"/>
  <c r="DB29183" i="26" s="1"/>
  <c r="DB29184" i="26" s="1"/>
  <c r="DB29185" i="26" s="1"/>
  <c r="DB29186" i="26" s="1"/>
  <c r="DB29187" i="26" s="1"/>
  <c r="DB29188" i="26" s="1"/>
  <c r="DB29189" i="26" s="1"/>
  <c r="DB29190" i="26" s="1"/>
  <c r="DB29191" i="26" s="1"/>
  <c r="DB29192" i="26" s="1"/>
  <c r="DB29193" i="26" s="1"/>
  <c r="DB29194" i="26" s="1"/>
  <c r="DB29195" i="26" s="1"/>
  <c r="DB29196" i="26" s="1"/>
  <c r="DB29197" i="26" s="1"/>
  <c r="DB29198" i="26" s="1"/>
  <c r="DB29199" i="26" s="1"/>
  <c r="DB29200" i="26" s="1"/>
  <c r="DB29201" i="26" s="1"/>
  <c r="DB29202" i="26" s="1"/>
  <c r="DB29203" i="26" s="1"/>
  <c r="DB29204" i="26" s="1"/>
  <c r="DB29205" i="26" s="1"/>
  <c r="DB29206" i="26" s="1"/>
  <c r="DB29207" i="26" s="1"/>
  <c r="DB29208" i="26" s="1"/>
  <c r="DB29209" i="26" s="1"/>
  <c r="DB29210" i="26" s="1"/>
  <c r="DB29211" i="26" s="1"/>
  <c r="DB29212" i="26" s="1"/>
  <c r="DB29213" i="26" s="1"/>
  <c r="DB29214" i="26" s="1"/>
  <c r="DB29215" i="26" s="1"/>
  <c r="DB29216" i="26" s="1"/>
  <c r="DB29217" i="26" s="1"/>
  <c r="DB29218" i="26" s="1"/>
  <c r="DB29219" i="26" s="1"/>
  <c r="DB29220" i="26" s="1"/>
  <c r="DB29221" i="26" s="1"/>
  <c r="DB29222" i="26" s="1"/>
  <c r="DB29223" i="26" s="1"/>
  <c r="DB29224" i="26" s="1"/>
  <c r="DB29225" i="26" s="1"/>
  <c r="DB29226" i="26" s="1"/>
  <c r="DB29227" i="26" s="1"/>
  <c r="DB29228" i="26" s="1"/>
  <c r="DB29229" i="26" s="1"/>
  <c r="DB29230" i="26" s="1"/>
  <c r="DB29231" i="26" s="1"/>
  <c r="DB29232" i="26" s="1"/>
  <c r="DB29233" i="26" s="1"/>
  <c r="DB29234" i="26" s="1"/>
  <c r="DB29235" i="26" s="1"/>
  <c r="DB29236" i="26" s="1"/>
  <c r="DB29237" i="26" s="1"/>
  <c r="DB29238" i="26" s="1"/>
  <c r="DB29239" i="26" s="1"/>
  <c r="DB29240" i="26" s="1"/>
  <c r="DB29241" i="26" s="1"/>
  <c r="DB29242" i="26" s="1"/>
  <c r="DB29243" i="26" s="1"/>
  <c r="DB29244" i="26" s="1"/>
  <c r="DB29245" i="26" s="1"/>
  <c r="DB29246" i="26" s="1"/>
  <c r="DB29247" i="26" s="1"/>
  <c r="DB29248" i="26" s="1"/>
  <c r="DB29249" i="26" s="1"/>
  <c r="DB29250" i="26" s="1"/>
  <c r="DB29251" i="26" s="1"/>
  <c r="DB29252" i="26" s="1"/>
  <c r="DB29253" i="26" s="1"/>
  <c r="DB29254" i="26" s="1"/>
  <c r="DB29255" i="26" s="1"/>
  <c r="DB29256" i="26" s="1"/>
  <c r="DB29257" i="26" s="1"/>
  <c r="DB29258" i="26" s="1"/>
  <c r="DB29259" i="26" s="1"/>
  <c r="DB29260" i="26" s="1"/>
  <c r="DB29261" i="26" s="1"/>
  <c r="DB29262" i="26" s="1"/>
  <c r="DB29263" i="26" s="1"/>
  <c r="DB29264" i="26" s="1"/>
  <c r="DB29265" i="26" s="1"/>
  <c r="DB29266" i="26" s="1"/>
  <c r="DB29267" i="26" s="1"/>
  <c r="DB29268" i="26" s="1"/>
  <c r="DB29269" i="26" s="1"/>
  <c r="DB29270" i="26" s="1"/>
  <c r="DB29271" i="26" s="1"/>
  <c r="DB29272" i="26" s="1"/>
  <c r="DB29273" i="26" s="1"/>
  <c r="DB29274" i="26" s="1"/>
  <c r="DB29275" i="26" s="1"/>
  <c r="DB29276" i="26" s="1"/>
  <c r="DB29277" i="26" s="1"/>
  <c r="DB29278" i="26" s="1"/>
  <c r="DB29279" i="26" s="1"/>
  <c r="DB29280" i="26" s="1"/>
  <c r="DB29281" i="26" s="1"/>
  <c r="DB29282" i="26" s="1"/>
  <c r="DB29283" i="26" s="1"/>
  <c r="DB29284" i="26" s="1"/>
  <c r="DB29285" i="26" s="1"/>
  <c r="DB29286" i="26" s="1"/>
  <c r="DB29287" i="26" s="1"/>
  <c r="DB29288" i="26" s="1"/>
  <c r="DB29289" i="26" s="1"/>
  <c r="DB29290" i="26" s="1"/>
  <c r="DB29291" i="26" s="1"/>
  <c r="DB29292" i="26" s="1"/>
  <c r="DB29293" i="26" s="1"/>
  <c r="DB29294" i="26" s="1"/>
  <c r="DB29295" i="26" s="1"/>
  <c r="DB29296" i="26" s="1"/>
  <c r="DB29297" i="26" s="1"/>
  <c r="DB29298" i="26" s="1"/>
  <c r="DB29299" i="26" s="1"/>
  <c r="DB29300" i="26" s="1"/>
  <c r="DB29301" i="26" s="1"/>
  <c r="DB29302" i="26" s="1"/>
  <c r="DB29303" i="26" s="1"/>
  <c r="DB29304" i="26" s="1"/>
  <c r="DB29305" i="26" s="1"/>
  <c r="DB29306" i="26" s="1"/>
  <c r="DB29307" i="26" s="1"/>
  <c r="DB29308" i="26" s="1"/>
  <c r="DB29309" i="26" s="1"/>
  <c r="DB29310" i="26" s="1"/>
  <c r="DB29311" i="26" s="1"/>
  <c r="DB29312" i="26" s="1"/>
  <c r="DB29313" i="26" s="1"/>
  <c r="DB29314" i="26" s="1"/>
  <c r="DB29315" i="26" s="1"/>
  <c r="DB29316" i="26" s="1"/>
  <c r="DB29317" i="26" s="1"/>
  <c r="DB29318" i="26" s="1"/>
  <c r="DB29319" i="26" s="1"/>
  <c r="DB29320" i="26" s="1"/>
  <c r="DB29321" i="26" s="1"/>
  <c r="DB29322" i="26" s="1"/>
  <c r="DB29323" i="26" s="1"/>
  <c r="DB29324" i="26" s="1"/>
  <c r="DB29325" i="26" s="1"/>
  <c r="DB29326" i="26" s="1"/>
  <c r="DB29327" i="26" s="1"/>
  <c r="DB29328" i="26" s="1"/>
  <c r="DB29329" i="26" s="1"/>
  <c r="DB29330" i="26" s="1"/>
  <c r="DB29331" i="26" s="1"/>
  <c r="DB29332" i="26" s="1"/>
  <c r="DB29333" i="26" s="1"/>
  <c r="DB29334" i="26" s="1"/>
  <c r="DB29335" i="26" s="1"/>
  <c r="DB29336" i="26" s="1"/>
  <c r="DB29337" i="26" s="1"/>
  <c r="DB29338" i="26" s="1"/>
  <c r="DB29339" i="26" s="1"/>
  <c r="DB29340" i="26" s="1"/>
  <c r="DB29341" i="26" s="1"/>
  <c r="DB29342" i="26" s="1"/>
  <c r="DB29343" i="26" s="1"/>
  <c r="DB29344" i="26" s="1"/>
  <c r="DB29345" i="26" s="1"/>
  <c r="DB29346" i="26" s="1"/>
  <c r="DB29347" i="26" s="1"/>
  <c r="DB29348" i="26" s="1"/>
  <c r="DB29349" i="26" s="1"/>
  <c r="DB29350" i="26" s="1"/>
  <c r="DB29351" i="26" s="1"/>
  <c r="DB29352" i="26" s="1"/>
  <c r="DB29353" i="26" s="1"/>
  <c r="DB29354" i="26" s="1"/>
  <c r="DB29355" i="26" s="1"/>
  <c r="DB29356" i="26" s="1"/>
  <c r="DB29357" i="26" s="1"/>
  <c r="DB29358" i="26" s="1"/>
  <c r="DB29359" i="26" s="1"/>
  <c r="DB29360" i="26" s="1"/>
  <c r="DB29361" i="26" s="1"/>
  <c r="DB29362" i="26" s="1"/>
  <c r="DB29363" i="26" s="1"/>
  <c r="DB29364" i="26" s="1"/>
  <c r="DB29365" i="26" s="1"/>
  <c r="DB29366" i="26" s="1"/>
  <c r="DB29367" i="26" s="1"/>
  <c r="DB29368" i="26" s="1"/>
  <c r="DB29369" i="26" s="1"/>
  <c r="DB29370" i="26" s="1"/>
  <c r="DB29371" i="26" s="1"/>
  <c r="DB29372" i="26" s="1"/>
  <c r="DB29373" i="26" s="1"/>
  <c r="DB29374" i="26" s="1"/>
  <c r="DB29375" i="26" s="1"/>
  <c r="DB29376" i="26" s="1"/>
  <c r="DB29377" i="26" s="1"/>
  <c r="DB29378" i="26" s="1"/>
  <c r="DB29379" i="26" s="1"/>
  <c r="DB29380" i="26" s="1"/>
  <c r="DB29381" i="26" s="1"/>
  <c r="DB29382" i="26" s="1"/>
  <c r="DB29383" i="26" s="1"/>
  <c r="DB29384" i="26" s="1"/>
  <c r="DB29385" i="26" s="1"/>
  <c r="DB29386" i="26" s="1"/>
  <c r="DB29387" i="26" s="1"/>
  <c r="DB29388" i="26" s="1"/>
  <c r="DB29389" i="26" s="1"/>
  <c r="DB29390" i="26" s="1"/>
  <c r="DB29391" i="26" s="1"/>
  <c r="DB29392" i="26" s="1"/>
  <c r="DB29393" i="26" s="1"/>
  <c r="DB29394" i="26" s="1"/>
  <c r="DB29395" i="26" s="1"/>
  <c r="DB29396" i="26" s="1"/>
  <c r="DM28771" i="26"/>
  <c r="DK28771" i="26" s="1"/>
  <c r="DM28770" i="26"/>
  <c r="DB28770" i="26"/>
  <c r="DB28771" i="26" s="1"/>
  <c r="DB28772" i="26" s="1"/>
  <c r="DB28773" i="26" s="1"/>
  <c r="DB28774" i="26" s="1"/>
  <c r="DB28775" i="26" s="1"/>
  <c r="DB28776" i="26" s="1"/>
  <c r="DB28777" i="26" s="1"/>
  <c r="DB28778" i="26" s="1"/>
  <c r="DB28779" i="26" s="1"/>
  <c r="DB28780" i="26" s="1"/>
  <c r="DB28781" i="26" s="1"/>
  <c r="DB28782" i="26" s="1"/>
  <c r="DB28783" i="26" s="1"/>
  <c r="DB28784" i="26" s="1"/>
  <c r="DB28785" i="26" s="1"/>
  <c r="DB28786" i="26" s="1"/>
  <c r="DB28787" i="26" s="1"/>
  <c r="DB28788" i="26" s="1"/>
  <c r="DB28789" i="26" s="1"/>
  <c r="DB28790" i="26" s="1"/>
  <c r="DB28791" i="26" s="1"/>
  <c r="DB28792" i="26" s="1"/>
  <c r="DB28793" i="26" s="1"/>
  <c r="DB28794" i="26" s="1"/>
  <c r="DB28795" i="26" s="1"/>
  <c r="DB28796" i="26" s="1"/>
  <c r="DB28797" i="26" s="1"/>
  <c r="DB28798" i="26" s="1"/>
  <c r="DB28799" i="26" s="1"/>
  <c r="DB28800" i="26" s="1"/>
  <c r="DB28801" i="26" s="1"/>
  <c r="DB28802" i="26" s="1"/>
  <c r="DB28803" i="26" s="1"/>
  <c r="DB28804" i="26" s="1"/>
  <c r="DB28805" i="26" s="1"/>
  <c r="DB28806" i="26" s="1"/>
  <c r="DB28807" i="26" s="1"/>
  <c r="DB28808" i="26" s="1"/>
  <c r="DB28809" i="26" s="1"/>
  <c r="DB28810" i="26" s="1"/>
  <c r="DB28811" i="26" s="1"/>
  <c r="DB28812" i="26" s="1"/>
  <c r="DB28813" i="26" s="1"/>
  <c r="DB28814" i="26" s="1"/>
  <c r="DB28815" i="26" s="1"/>
  <c r="DB28816" i="26" s="1"/>
  <c r="DB28817" i="26" s="1"/>
  <c r="DB28818" i="26" s="1"/>
  <c r="DB28819" i="26" s="1"/>
  <c r="DB28820" i="26" s="1"/>
  <c r="DB28821" i="26" s="1"/>
  <c r="DB28822" i="26" s="1"/>
  <c r="DB28823" i="26" s="1"/>
  <c r="DB28824" i="26" s="1"/>
  <c r="DB28825" i="26" s="1"/>
  <c r="DB28826" i="26" s="1"/>
  <c r="DB28827" i="26" s="1"/>
  <c r="DB28828" i="26" s="1"/>
  <c r="DB28829" i="26" s="1"/>
  <c r="DB28830" i="26" s="1"/>
  <c r="DB28831" i="26" s="1"/>
  <c r="DB28832" i="26" s="1"/>
  <c r="DB28833" i="26" s="1"/>
  <c r="DB28834" i="26" s="1"/>
  <c r="DB28835" i="26" s="1"/>
  <c r="DB28836" i="26" s="1"/>
  <c r="DB28837" i="26" s="1"/>
  <c r="DB28838" i="26" s="1"/>
  <c r="DB28839" i="26" s="1"/>
  <c r="DB28840" i="26" s="1"/>
  <c r="DB28841" i="26" s="1"/>
  <c r="DB28842" i="26" s="1"/>
  <c r="DB28843" i="26" s="1"/>
  <c r="DB28844" i="26" s="1"/>
  <c r="DB28845" i="26" s="1"/>
  <c r="DB28846" i="26" s="1"/>
  <c r="DB28847" i="26" s="1"/>
  <c r="DB28848" i="26" s="1"/>
  <c r="DB28849" i="26" s="1"/>
  <c r="DB28850" i="26" s="1"/>
  <c r="DB28851" i="26" s="1"/>
  <c r="DB28852" i="26" s="1"/>
  <c r="DB28853" i="26" s="1"/>
  <c r="DB28854" i="26" s="1"/>
  <c r="DB28855" i="26" s="1"/>
  <c r="DB28856" i="26" s="1"/>
  <c r="DB28857" i="26" s="1"/>
  <c r="DB28858" i="26" s="1"/>
  <c r="DB28859" i="26" s="1"/>
  <c r="DB28860" i="26" s="1"/>
  <c r="DB28861" i="26" s="1"/>
  <c r="DB28862" i="26" s="1"/>
  <c r="DB28863" i="26" s="1"/>
  <c r="DB28864" i="26" s="1"/>
  <c r="DB28865" i="26" s="1"/>
  <c r="DB28866" i="26" s="1"/>
  <c r="DB28867" i="26" s="1"/>
  <c r="DB28868" i="26" s="1"/>
  <c r="DB28869" i="26" s="1"/>
  <c r="DB28870" i="26" s="1"/>
  <c r="DB28871" i="26" s="1"/>
  <c r="DB28872" i="26" s="1"/>
  <c r="DB28873" i="26" s="1"/>
  <c r="DB28874" i="26" s="1"/>
  <c r="DB28875" i="26" s="1"/>
  <c r="DB28876" i="26" s="1"/>
  <c r="DB28877" i="26" s="1"/>
  <c r="DB28878" i="26" s="1"/>
  <c r="DB28879" i="26" s="1"/>
  <c r="DB28880" i="26" s="1"/>
  <c r="DB28881" i="26" s="1"/>
  <c r="DB28882" i="26" s="1"/>
  <c r="DB28883" i="26" s="1"/>
  <c r="DB28884" i="26" s="1"/>
  <c r="DB28885" i="26" s="1"/>
  <c r="DB28886" i="26" s="1"/>
  <c r="DB28887" i="26" s="1"/>
  <c r="DB28888" i="26" s="1"/>
  <c r="DB28889" i="26" s="1"/>
  <c r="DB28890" i="26" s="1"/>
  <c r="DB28891" i="26" s="1"/>
  <c r="DB28892" i="26" s="1"/>
  <c r="DB28893" i="26" s="1"/>
  <c r="DB28894" i="26" s="1"/>
  <c r="DB28895" i="26" s="1"/>
  <c r="DB28896" i="26" s="1"/>
  <c r="DB28897" i="26" s="1"/>
  <c r="DB28898" i="26" s="1"/>
  <c r="DB28899" i="26" s="1"/>
  <c r="DB28900" i="26" s="1"/>
  <c r="DB28901" i="26" s="1"/>
  <c r="DB28902" i="26" s="1"/>
  <c r="DB28903" i="26" s="1"/>
  <c r="DB28904" i="26" s="1"/>
  <c r="DB28905" i="26" s="1"/>
  <c r="DB28906" i="26" s="1"/>
  <c r="DB28907" i="26" s="1"/>
  <c r="DB28908" i="26" s="1"/>
  <c r="DB28909" i="26" s="1"/>
  <c r="DB28910" i="26" s="1"/>
  <c r="DB28911" i="26" s="1"/>
  <c r="DB28912" i="26" s="1"/>
  <c r="DB28913" i="26" s="1"/>
  <c r="DB28914" i="26" s="1"/>
  <c r="DB28915" i="26" s="1"/>
  <c r="DB28916" i="26" s="1"/>
  <c r="DB28917" i="26" s="1"/>
  <c r="DB28918" i="26" s="1"/>
  <c r="DB28919" i="26" s="1"/>
  <c r="DB28920" i="26" s="1"/>
  <c r="DB28921" i="26" s="1"/>
  <c r="DB28922" i="26" s="1"/>
  <c r="DB28923" i="26" s="1"/>
  <c r="DB28924" i="26" s="1"/>
  <c r="DB28925" i="26" s="1"/>
  <c r="DB28926" i="26" s="1"/>
  <c r="DB28927" i="26" s="1"/>
  <c r="DB28928" i="26" s="1"/>
  <c r="DB28929" i="26" s="1"/>
  <c r="DB28930" i="26" s="1"/>
  <c r="DB28931" i="26" s="1"/>
  <c r="DB28932" i="26" s="1"/>
  <c r="DB28933" i="26" s="1"/>
  <c r="DB28934" i="26" s="1"/>
  <c r="DB28935" i="26" s="1"/>
  <c r="DB28936" i="26" s="1"/>
  <c r="DB28937" i="26" s="1"/>
  <c r="DB28938" i="26" s="1"/>
  <c r="DB28939" i="26" s="1"/>
  <c r="DB28940" i="26" s="1"/>
  <c r="DB28941" i="26" s="1"/>
  <c r="DB28942" i="26" s="1"/>
  <c r="DB28943" i="26" s="1"/>
  <c r="DB28944" i="26" s="1"/>
  <c r="DB28945" i="26" s="1"/>
  <c r="DB28946" i="26" s="1"/>
  <c r="DB28947" i="26" s="1"/>
  <c r="DB28948" i="26" s="1"/>
  <c r="DB28949" i="26" s="1"/>
  <c r="DB28950" i="26" s="1"/>
  <c r="DB28951" i="26" s="1"/>
  <c r="DB28952" i="26" s="1"/>
  <c r="DB28953" i="26" s="1"/>
  <c r="DB28954" i="26" s="1"/>
  <c r="DB28955" i="26" s="1"/>
  <c r="DB28956" i="26" s="1"/>
  <c r="DB28957" i="26" s="1"/>
  <c r="DB28958" i="26" s="1"/>
  <c r="DB28959" i="26" s="1"/>
  <c r="DB28960" i="26" s="1"/>
  <c r="DB28961" i="26" s="1"/>
  <c r="DB28962" i="26" s="1"/>
  <c r="DB28963" i="26" s="1"/>
  <c r="DB28964" i="26" s="1"/>
  <c r="DB28965" i="26" s="1"/>
  <c r="DB28966" i="26" s="1"/>
  <c r="DB28967" i="26" s="1"/>
  <c r="DB28968" i="26" s="1"/>
  <c r="DB28969" i="26" s="1"/>
  <c r="DB28970" i="26" s="1"/>
  <c r="DB28971" i="26" s="1"/>
  <c r="DB28972" i="26" s="1"/>
  <c r="DB28973" i="26" s="1"/>
  <c r="DB28974" i="26" s="1"/>
  <c r="DB28975" i="26" s="1"/>
  <c r="DB28976" i="26" s="1"/>
  <c r="DB28977" i="26" s="1"/>
  <c r="DB28978" i="26" s="1"/>
  <c r="DB28979" i="26" s="1"/>
  <c r="DB28980" i="26" s="1"/>
  <c r="DB28981" i="26" s="1"/>
  <c r="DB28982" i="26" s="1"/>
  <c r="DB28983" i="26" s="1"/>
  <c r="DB28984" i="26" s="1"/>
  <c r="DB28985" i="26" s="1"/>
  <c r="DB28986" i="26" s="1"/>
  <c r="DB28987" i="26" s="1"/>
  <c r="DB28988" i="26" s="1"/>
  <c r="DB28989" i="26" s="1"/>
  <c r="DB28990" i="26" s="1"/>
  <c r="DB28991" i="26" s="1"/>
  <c r="DB28992" i="26" s="1"/>
  <c r="DB28993" i="26" s="1"/>
  <c r="DB28994" i="26" s="1"/>
  <c r="DB28995" i="26" s="1"/>
  <c r="DB28996" i="26" s="1"/>
  <c r="DB28997" i="26" s="1"/>
  <c r="DB28998" i="26" s="1"/>
  <c r="DB28999" i="26" s="1"/>
  <c r="DB29000" i="26" s="1"/>
  <c r="DB29001" i="26" s="1"/>
  <c r="DB29002" i="26" s="1"/>
  <c r="DB29003" i="26" s="1"/>
  <c r="DB29004" i="26" s="1"/>
  <c r="DB29005" i="26" s="1"/>
  <c r="DB29006" i="26" s="1"/>
  <c r="DB29007" i="26" s="1"/>
  <c r="DB29008" i="26" s="1"/>
  <c r="DB29009" i="26" s="1"/>
  <c r="DB29010" i="26" s="1"/>
  <c r="DB29011" i="26" s="1"/>
  <c r="DB29012" i="26" s="1"/>
  <c r="DB29013" i="26" s="1"/>
  <c r="DB29014" i="26" s="1"/>
  <c r="DB29015" i="26" s="1"/>
  <c r="DB29016" i="26" s="1"/>
  <c r="DB29017" i="26" s="1"/>
  <c r="DB29018" i="26" s="1"/>
  <c r="DB29019" i="26" s="1"/>
  <c r="DB29020" i="26" s="1"/>
  <c r="DB29021" i="26" s="1"/>
  <c r="DB29022" i="26" s="1"/>
  <c r="DB29023" i="26" s="1"/>
  <c r="DB29024" i="26" s="1"/>
  <c r="DB29025" i="26" s="1"/>
  <c r="DB29026" i="26" s="1"/>
  <c r="DB29027" i="26" s="1"/>
  <c r="DB29028" i="26" s="1"/>
  <c r="DB29029" i="26" s="1"/>
  <c r="DB29030" i="26" s="1"/>
  <c r="DB29031" i="26" s="1"/>
  <c r="DB29032" i="26" s="1"/>
  <c r="DB29033" i="26" s="1"/>
  <c r="DB29034" i="26" s="1"/>
  <c r="DB29035" i="26" s="1"/>
  <c r="DB29036" i="26" s="1"/>
  <c r="DB29037" i="26" s="1"/>
  <c r="DB29038" i="26" s="1"/>
  <c r="DB29039" i="26" s="1"/>
  <c r="DB29040" i="26" s="1"/>
  <c r="DB29041" i="26" s="1"/>
  <c r="DB29042" i="26" s="1"/>
  <c r="DB29043" i="26" s="1"/>
  <c r="DB29044" i="26" s="1"/>
  <c r="DB29045" i="26" s="1"/>
  <c r="DB29046" i="26" s="1"/>
  <c r="DB29047" i="26" s="1"/>
  <c r="DB29048" i="26" s="1"/>
  <c r="DB29049" i="26" s="1"/>
  <c r="DB29050" i="26" s="1"/>
  <c r="DB29051" i="26" s="1"/>
  <c r="DB29052" i="26" s="1"/>
  <c r="DB29053" i="26" s="1"/>
  <c r="DB29054" i="26" s="1"/>
  <c r="DB29055" i="26" s="1"/>
  <c r="DB29056" i="26" s="1"/>
  <c r="DB29057" i="26" s="1"/>
  <c r="DB29058" i="26" s="1"/>
  <c r="DB29059" i="26" s="1"/>
  <c r="DB29060" i="26" s="1"/>
  <c r="DB29061" i="26" s="1"/>
  <c r="DB29062" i="26" s="1"/>
  <c r="DB29063" i="26" s="1"/>
  <c r="DB29064" i="26" s="1"/>
  <c r="DB29065" i="26" s="1"/>
  <c r="DB29066" i="26" s="1"/>
  <c r="DB29067" i="26" s="1"/>
  <c r="DB29068" i="26" s="1"/>
  <c r="DB29069" i="26" s="1"/>
  <c r="DB29070" i="26" s="1"/>
  <c r="DB29071" i="26" s="1"/>
  <c r="DB29072" i="26" s="1"/>
  <c r="DB29073" i="26" s="1"/>
  <c r="DB29074" i="26" s="1"/>
  <c r="DB29075" i="26" s="1"/>
  <c r="DB29076" i="26" s="1"/>
  <c r="DB29077" i="26" s="1"/>
  <c r="DB29078" i="26" s="1"/>
  <c r="DB29079" i="26" s="1"/>
  <c r="DB29080" i="26" s="1"/>
  <c r="DB29081" i="26" s="1"/>
  <c r="DB29082" i="26" s="1"/>
  <c r="DB29083" i="26" s="1"/>
  <c r="DB29084" i="26" s="1"/>
  <c r="DB29085" i="26" s="1"/>
  <c r="DB29086" i="26" s="1"/>
  <c r="DB29087" i="26" s="1"/>
  <c r="DB29088" i="26" s="1"/>
  <c r="DB29089" i="26" s="1"/>
  <c r="DB29090" i="26" s="1"/>
  <c r="DB29091" i="26" s="1"/>
  <c r="DB29092" i="26" s="1"/>
  <c r="DB29093" i="26" s="1"/>
  <c r="DB29094" i="26" s="1"/>
  <c r="DB29095" i="26" s="1"/>
  <c r="DB29096" i="26" s="1"/>
  <c r="DB29097" i="26" s="1"/>
  <c r="DB29098" i="26" s="1"/>
  <c r="DB29099" i="26" s="1"/>
  <c r="DB29100" i="26" s="1"/>
  <c r="DB29101" i="26" s="1"/>
  <c r="DB29102" i="26" s="1"/>
  <c r="DB29103" i="26" s="1"/>
  <c r="DB29104" i="26" s="1"/>
  <c r="DB29105" i="26" s="1"/>
  <c r="DB29106" i="26" s="1"/>
  <c r="DB29107" i="26" s="1"/>
  <c r="DB29108" i="26" s="1"/>
  <c r="DB29109" i="26" s="1"/>
  <c r="DB29110" i="26" s="1"/>
  <c r="DB29111" i="26" s="1"/>
  <c r="DB29112" i="26" s="1"/>
  <c r="DB29113" i="26" s="1"/>
  <c r="DB29114" i="26" s="1"/>
  <c r="DB29115" i="26" s="1"/>
  <c r="DB29116" i="26" s="1"/>
  <c r="DB29117" i="26" s="1"/>
  <c r="DB29118" i="26" s="1"/>
  <c r="DB29119" i="26" s="1"/>
  <c r="DB29120" i="26" s="1"/>
  <c r="DB29121" i="26" s="1"/>
  <c r="DB29122" i="26" s="1"/>
  <c r="DB29123" i="26" s="1"/>
  <c r="DB29124" i="26" s="1"/>
  <c r="DB29125" i="26" s="1"/>
  <c r="DB29126" i="26" s="1"/>
  <c r="DB29127" i="26" s="1"/>
  <c r="DB29128" i="26" s="1"/>
  <c r="DB29129" i="26" s="1"/>
  <c r="DB29130" i="26" s="1"/>
  <c r="DB29131" i="26" s="1"/>
  <c r="DB29132" i="26" s="1"/>
  <c r="DB29133" i="26" s="1"/>
  <c r="DB29134" i="26" s="1"/>
  <c r="DB29135" i="26" s="1"/>
  <c r="DB28048" i="26"/>
  <c r="DB28049" i="26" s="1"/>
  <c r="DB28050" i="26" s="1"/>
  <c r="DB28051" i="26" s="1"/>
  <c r="DB28052" i="26" s="1"/>
  <c r="DB28053" i="26" s="1"/>
  <c r="DB28054" i="26" s="1"/>
  <c r="DB28055" i="26" s="1"/>
  <c r="DB28056" i="26" s="1"/>
  <c r="DB28057" i="26" s="1"/>
  <c r="DB28058" i="26" s="1"/>
  <c r="DB28059" i="26" s="1"/>
  <c r="DB28060" i="26" s="1"/>
  <c r="DB28061" i="26" s="1"/>
  <c r="DB28062" i="26" s="1"/>
  <c r="DB28063" i="26" s="1"/>
  <c r="DB28064" i="26" s="1"/>
  <c r="DB28065" i="26" s="1"/>
  <c r="DB28066" i="26" s="1"/>
  <c r="DB28067" i="26" s="1"/>
  <c r="DB28068" i="26" s="1"/>
  <c r="DB28069" i="26" s="1"/>
  <c r="DB28070" i="26" s="1"/>
  <c r="DB28071" i="26" s="1"/>
  <c r="DB28072" i="26" s="1"/>
  <c r="DB28073" i="26" s="1"/>
  <c r="DB28074" i="26" s="1"/>
  <c r="DB28075" i="26" s="1"/>
  <c r="DB28076" i="26" s="1"/>
  <c r="DB28077" i="26" s="1"/>
  <c r="DB28078" i="26" s="1"/>
  <c r="DB28079" i="26" s="1"/>
  <c r="DB28080" i="26" s="1"/>
  <c r="DB28081" i="26" s="1"/>
  <c r="DB28082" i="26" s="1"/>
  <c r="DB28083" i="26" s="1"/>
  <c r="DB28084" i="26" s="1"/>
  <c r="DB28085" i="26" s="1"/>
  <c r="DB28086" i="26" s="1"/>
  <c r="DB28087" i="26" s="1"/>
  <c r="DB28088" i="26" s="1"/>
  <c r="DB28089" i="26" s="1"/>
  <c r="DB28090" i="26" s="1"/>
  <c r="DB28091" i="26" s="1"/>
  <c r="DB28092" i="26" s="1"/>
  <c r="DB28093" i="26" s="1"/>
  <c r="DB28094" i="26" s="1"/>
  <c r="DB28095" i="26" s="1"/>
  <c r="DB28096" i="26" s="1"/>
  <c r="DB28097" i="26" s="1"/>
  <c r="DB28098" i="26" s="1"/>
  <c r="DB28099" i="26" s="1"/>
  <c r="DB28100" i="26" s="1"/>
  <c r="DB28101" i="26" s="1"/>
  <c r="DB28102" i="26" s="1"/>
  <c r="DB28103" i="26" s="1"/>
  <c r="DB28104" i="26" s="1"/>
  <c r="DB28105" i="26" s="1"/>
  <c r="DB28106" i="26" s="1"/>
  <c r="DB28107" i="26" s="1"/>
  <c r="DB28108" i="26" s="1"/>
  <c r="DB28109" i="26" s="1"/>
  <c r="DB28110" i="26" s="1"/>
  <c r="DB28111" i="26" s="1"/>
  <c r="DB28112" i="26" s="1"/>
  <c r="DB28113" i="26" s="1"/>
  <c r="DB28114" i="26" s="1"/>
  <c r="DB28115" i="26" s="1"/>
  <c r="DB28116" i="26" s="1"/>
  <c r="DB28117" i="26" s="1"/>
  <c r="DB28118" i="26" s="1"/>
  <c r="DB28119" i="26" s="1"/>
  <c r="DB28120" i="26" s="1"/>
  <c r="DB28121" i="26" s="1"/>
  <c r="DB28122" i="26" s="1"/>
  <c r="DB28123" i="26" s="1"/>
  <c r="DB28124" i="26" s="1"/>
  <c r="DB28125" i="26" s="1"/>
  <c r="DB28126" i="26" s="1"/>
  <c r="DB28127" i="26" s="1"/>
  <c r="DB28128" i="26" s="1"/>
  <c r="DB28129" i="26" s="1"/>
  <c r="DB28130" i="26" s="1"/>
  <c r="DB28131" i="26" s="1"/>
  <c r="DB28132" i="26" s="1"/>
  <c r="DB28133" i="26" s="1"/>
  <c r="DB28134" i="26" s="1"/>
  <c r="DB28135" i="26" s="1"/>
  <c r="DB28136" i="26" s="1"/>
  <c r="DB28137" i="26" s="1"/>
  <c r="DB28138" i="26" s="1"/>
  <c r="DB28139" i="26" s="1"/>
  <c r="DB28140" i="26" s="1"/>
  <c r="DB28141" i="26" s="1"/>
  <c r="DB28142" i="26" s="1"/>
  <c r="DB28143" i="26" s="1"/>
  <c r="DB28144" i="26" s="1"/>
  <c r="DB28145" i="26" s="1"/>
  <c r="DB28146" i="26" s="1"/>
  <c r="DB28147" i="26" s="1"/>
  <c r="DB28148" i="26" s="1"/>
  <c r="DB28149" i="26" s="1"/>
  <c r="DB28150" i="26" s="1"/>
  <c r="DB28151" i="26" s="1"/>
  <c r="DB28152" i="26" s="1"/>
  <c r="DB28153" i="26" s="1"/>
  <c r="DB28154" i="26" s="1"/>
  <c r="DB28155" i="26" s="1"/>
  <c r="DB28156" i="26" s="1"/>
  <c r="DB28157" i="26" s="1"/>
  <c r="DB28158" i="26" s="1"/>
  <c r="DB28159" i="26" s="1"/>
  <c r="DB28160" i="26" s="1"/>
  <c r="DB28161" i="26" s="1"/>
  <c r="DB28162" i="26" s="1"/>
  <c r="DB28163" i="26" s="1"/>
  <c r="DB28164" i="26" s="1"/>
  <c r="DB28165" i="26" s="1"/>
  <c r="DB28166" i="26" s="1"/>
  <c r="DB28167" i="26" s="1"/>
  <c r="DB28168" i="26" s="1"/>
  <c r="DB28169" i="26" s="1"/>
  <c r="DB28170" i="26" s="1"/>
  <c r="DB28171" i="26" s="1"/>
  <c r="DB28172" i="26" s="1"/>
  <c r="DB28173" i="26" s="1"/>
  <c r="DB28174" i="26" s="1"/>
  <c r="DB28175" i="26" s="1"/>
  <c r="DB28176" i="26" s="1"/>
  <c r="DB28177" i="26" s="1"/>
  <c r="DB28178" i="26" s="1"/>
  <c r="DB28179" i="26" s="1"/>
  <c r="DB28180" i="26" s="1"/>
  <c r="DB28181" i="26" s="1"/>
  <c r="DB28182" i="26" s="1"/>
  <c r="DB28183" i="26" s="1"/>
  <c r="DB28184" i="26" s="1"/>
  <c r="DB28185" i="26" s="1"/>
  <c r="DB28186" i="26" s="1"/>
  <c r="DB28187" i="26" s="1"/>
  <c r="DB28188" i="26" s="1"/>
  <c r="DB28189" i="26" s="1"/>
  <c r="DB28190" i="26" s="1"/>
  <c r="DB28191" i="26" s="1"/>
  <c r="DB28192" i="26" s="1"/>
  <c r="DB28193" i="26" s="1"/>
  <c r="DB28194" i="26" s="1"/>
  <c r="DB28195" i="26" s="1"/>
  <c r="DB28196" i="26" s="1"/>
  <c r="DB28197" i="26" s="1"/>
  <c r="DB28198" i="26" s="1"/>
  <c r="DB28199" i="26" s="1"/>
  <c r="DB28200" i="26" s="1"/>
  <c r="DB28201" i="26" s="1"/>
  <c r="DB28202" i="26" s="1"/>
  <c r="DB28203" i="26" s="1"/>
  <c r="DB28204" i="26" s="1"/>
  <c r="DB28205" i="26" s="1"/>
  <c r="DB28206" i="26" s="1"/>
  <c r="DB28207" i="26" s="1"/>
  <c r="DB28208" i="26" s="1"/>
  <c r="DB28209" i="26" s="1"/>
  <c r="DB28210" i="26" s="1"/>
  <c r="DB28211" i="26" s="1"/>
  <c r="DB28212" i="26" s="1"/>
  <c r="DB28213" i="26" s="1"/>
  <c r="DB28214" i="26" s="1"/>
  <c r="DB28215" i="26" s="1"/>
  <c r="DB28216" i="26" s="1"/>
  <c r="DB28217" i="26" s="1"/>
  <c r="DB28218" i="26" s="1"/>
  <c r="DB28219" i="26" s="1"/>
  <c r="DB28220" i="26" s="1"/>
  <c r="DB28221" i="26" s="1"/>
  <c r="DB28222" i="26" s="1"/>
  <c r="DB28223" i="26" s="1"/>
  <c r="DB28224" i="26" s="1"/>
  <c r="DB28225" i="26" s="1"/>
  <c r="DB28226" i="26" s="1"/>
  <c r="DB28227" i="26" s="1"/>
  <c r="DB28228" i="26" s="1"/>
  <c r="DB28229" i="26" s="1"/>
  <c r="DB28230" i="26" s="1"/>
  <c r="DB28231" i="26" s="1"/>
  <c r="DB28232" i="26" s="1"/>
  <c r="DB28233" i="26" s="1"/>
  <c r="DB28234" i="26" s="1"/>
  <c r="DB28235" i="26" s="1"/>
  <c r="DB28236" i="26" s="1"/>
  <c r="DB28237" i="26" s="1"/>
  <c r="DB28238" i="26" s="1"/>
  <c r="DB28239" i="26" s="1"/>
  <c r="DB28240" i="26" s="1"/>
  <c r="DB28241" i="26" s="1"/>
  <c r="DB28242" i="26" s="1"/>
  <c r="DB28243" i="26" s="1"/>
  <c r="DB28244" i="26" s="1"/>
  <c r="DB28245" i="26" s="1"/>
  <c r="DB28246" i="26" s="1"/>
  <c r="DB28247" i="26" s="1"/>
  <c r="DB28248" i="26" s="1"/>
  <c r="DB28249" i="26" s="1"/>
  <c r="DB28250" i="26" s="1"/>
  <c r="DB28251" i="26" s="1"/>
  <c r="DB28252" i="26" s="1"/>
  <c r="DB28253" i="26" s="1"/>
  <c r="DB28254" i="26" s="1"/>
  <c r="DB28255" i="26" s="1"/>
  <c r="DB28256" i="26" s="1"/>
  <c r="DB28257" i="26" s="1"/>
  <c r="DB28258" i="26" s="1"/>
  <c r="DB28259" i="26" s="1"/>
  <c r="DB28260" i="26" s="1"/>
  <c r="DB28261" i="26" s="1"/>
  <c r="DB28262" i="26" s="1"/>
  <c r="DB28263" i="26" s="1"/>
  <c r="DB28264" i="26" s="1"/>
  <c r="DB28265" i="26" s="1"/>
  <c r="DB28266" i="26" s="1"/>
  <c r="DB28267" i="26" s="1"/>
  <c r="DB28268" i="26" s="1"/>
  <c r="DB28269" i="26" s="1"/>
  <c r="DB28270" i="26" s="1"/>
  <c r="DB28271" i="26" s="1"/>
  <c r="DB28272" i="26" s="1"/>
  <c r="DB28273" i="26" s="1"/>
  <c r="DB28274" i="26" s="1"/>
  <c r="DB28275" i="26" s="1"/>
  <c r="DB28276" i="26" s="1"/>
  <c r="DB28277" i="26" s="1"/>
  <c r="DB28278" i="26" s="1"/>
  <c r="DB28279" i="26" s="1"/>
  <c r="DB28280" i="26" s="1"/>
  <c r="DB28281" i="26" s="1"/>
  <c r="DB28282" i="26" s="1"/>
  <c r="DB28283" i="26" s="1"/>
  <c r="DB28284" i="26" s="1"/>
  <c r="DB28285" i="26" s="1"/>
  <c r="DB28286" i="26" s="1"/>
  <c r="DB28287" i="26" s="1"/>
  <c r="DB28288" i="26" s="1"/>
  <c r="DB28289" i="26" s="1"/>
  <c r="DB28290" i="26" s="1"/>
  <c r="DB28291" i="26" s="1"/>
  <c r="DB28292" i="26" s="1"/>
  <c r="DB28293" i="26" s="1"/>
  <c r="DB28294" i="26" s="1"/>
  <c r="DB28295" i="26" s="1"/>
  <c r="DB28296" i="26" s="1"/>
  <c r="DB28297" i="26" s="1"/>
  <c r="DB28298" i="26" s="1"/>
  <c r="DB28299" i="26" s="1"/>
  <c r="DB28300" i="26" s="1"/>
  <c r="DB28301" i="26" s="1"/>
  <c r="DB28302" i="26" s="1"/>
  <c r="DB28303" i="26" s="1"/>
  <c r="DB28304" i="26" s="1"/>
  <c r="DB28305" i="26" s="1"/>
  <c r="DB28306" i="26" s="1"/>
  <c r="DB28307" i="26" s="1"/>
  <c r="DB28308" i="26" s="1"/>
  <c r="DB28309" i="26" s="1"/>
  <c r="DB28310" i="26" s="1"/>
  <c r="DB28311" i="26" s="1"/>
  <c r="DB28312" i="26" s="1"/>
  <c r="DB28313" i="26" s="1"/>
  <c r="DB28314" i="26" s="1"/>
  <c r="DB28315" i="26" s="1"/>
  <c r="DB28316" i="26" s="1"/>
  <c r="DB28317" i="26" s="1"/>
  <c r="DB28318" i="26" s="1"/>
  <c r="DB28319" i="26" s="1"/>
  <c r="DB28320" i="26" s="1"/>
  <c r="DB28321" i="26" s="1"/>
  <c r="DB28322" i="26" s="1"/>
  <c r="DB28323" i="26" s="1"/>
  <c r="DB28324" i="26" s="1"/>
  <c r="DB28325" i="26" s="1"/>
  <c r="DB28326" i="26" s="1"/>
  <c r="DB28327" i="26" s="1"/>
  <c r="DB28328" i="26" s="1"/>
  <c r="DB28329" i="26" s="1"/>
  <c r="DB28330" i="26" s="1"/>
  <c r="DB28331" i="26" s="1"/>
  <c r="DB28332" i="26" s="1"/>
  <c r="DB28333" i="26" s="1"/>
  <c r="DB28334" i="26" s="1"/>
  <c r="DB28335" i="26" s="1"/>
  <c r="DB28336" i="26" s="1"/>
  <c r="DB28337" i="26" s="1"/>
  <c r="DB28338" i="26" s="1"/>
  <c r="DB28339" i="26" s="1"/>
  <c r="DB28340" i="26" s="1"/>
  <c r="DB28341" i="26" s="1"/>
  <c r="DB28342" i="26" s="1"/>
  <c r="DB28343" i="26" s="1"/>
  <c r="DB28344" i="26" s="1"/>
  <c r="DB28345" i="26" s="1"/>
  <c r="DB28346" i="26" s="1"/>
  <c r="DB28347" i="26" s="1"/>
  <c r="DB28348" i="26" s="1"/>
  <c r="DB28349" i="26" s="1"/>
  <c r="DB28350" i="26" s="1"/>
  <c r="DB28351" i="26" s="1"/>
  <c r="DB28352" i="26" s="1"/>
  <c r="DB28353" i="26" s="1"/>
  <c r="DB28354" i="26" s="1"/>
  <c r="DB28355" i="26" s="1"/>
  <c r="DB28356" i="26" s="1"/>
  <c r="DB28357" i="26" s="1"/>
  <c r="DB28358" i="26" s="1"/>
  <c r="DB28359" i="26" s="1"/>
  <c r="DB28360" i="26" s="1"/>
  <c r="DB28361" i="26" s="1"/>
  <c r="DB28362" i="26" s="1"/>
  <c r="DB28363" i="26" s="1"/>
  <c r="DB28364" i="26" s="1"/>
  <c r="DB28365" i="26" s="1"/>
  <c r="DB28366" i="26" s="1"/>
  <c r="DB28367" i="26" s="1"/>
  <c r="DB28368" i="26" s="1"/>
  <c r="DB28369" i="26" s="1"/>
  <c r="DB28370" i="26" s="1"/>
  <c r="DB28371" i="26" s="1"/>
  <c r="DB28372" i="26" s="1"/>
  <c r="DB28373" i="26" s="1"/>
  <c r="DB28374" i="26" s="1"/>
  <c r="DB28375" i="26" s="1"/>
  <c r="DB28376" i="26" s="1"/>
  <c r="DB28377" i="26" s="1"/>
  <c r="DB28378" i="26" s="1"/>
  <c r="DB28379" i="26" s="1"/>
  <c r="DB28380" i="26" s="1"/>
  <c r="DB28381" i="26" s="1"/>
  <c r="DB28382" i="26" s="1"/>
  <c r="DB28383" i="26" s="1"/>
  <c r="DB28384" i="26" s="1"/>
  <c r="DB28385" i="26" s="1"/>
  <c r="DB28386" i="26" s="1"/>
  <c r="DB28387" i="26" s="1"/>
  <c r="DB28388" i="26" s="1"/>
  <c r="DB28389" i="26" s="1"/>
  <c r="DB28390" i="26" s="1"/>
  <c r="DB28391" i="26" s="1"/>
  <c r="DB28392" i="26" s="1"/>
  <c r="DB28393" i="26" s="1"/>
  <c r="DB28394" i="26" s="1"/>
  <c r="DB28395" i="26" s="1"/>
  <c r="DB28396" i="26" s="1"/>
  <c r="DB28397" i="26" s="1"/>
  <c r="DB28398" i="26" s="1"/>
  <c r="DB28399" i="26" s="1"/>
  <c r="DB28400" i="26" s="1"/>
  <c r="DB28401" i="26" s="1"/>
  <c r="DB28402" i="26" s="1"/>
  <c r="DB28403" i="26" s="1"/>
  <c r="DB28404" i="26" s="1"/>
  <c r="DB28405" i="26" s="1"/>
  <c r="DB28406" i="26" s="1"/>
  <c r="DB28407" i="26" s="1"/>
  <c r="DB28408" i="26" s="1"/>
  <c r="DB28409" i="26" s="1"/>
  <c r="DB28410" i="26" s="1"/>
  <c r="DB28411" i="26" s="1"/>
  <c r="DB28412" i="26" s="1"/>
  <c r="DB28413" i="26" s="1"/>
  <c r="DB28414" i="26" s="1"/>
  <c r="DB28415" i="26" s="1"/>
  <c r="DB28416" i="26" s="1"/>
  <c r="DB28417" i="26" s="1"/>
  <c r="DB28418" i="26" s="1"/>
  <c r="DB28419" i="26" s="1"/>
  <c r="DB28420" i="26" s="1"/>
  <c r="DB28421" i="26" s="1"/>
  <c r="DB28422" i="26" s="1"/>
  <c r="DB28423" i="26" s="1"/>
  <c r="DB28424" i="26" s="1"/>
  <c r="DB28425" i="26" s="1"/>
  <c r="DB28426" i="26" s="1"/>
  <c r="DB28427" i="26" s="1"/>
  <c r="DB28428" i="26" s="1"/>
  <c r="DB28429" i="26" s="1"/>
  <c r="DB28430" i="26" s="1"/>
  <c r="DB28431" i="26" s="1"/>
  <c r="DB28432" i="26" s="1"/>
  <c r="DB28433" i="26" s="1"/>
  <c r="DB28434" i="26" s="1"/>
  <c r="DB28435" i="26" s="1"/>
  <c r="DB28436" i="26" s="1"/>
  <c r="DB28437" i="26" s="1"/>
  <c r="DB28438" i="26" s="1"/>
  <c r="DB28439" i="26" s="1"/>
  <c r="DB28440" i="26" s="1"/>
  <c r="DB28441" i="26" s="1"/>
  <c r="DB28442" i="26" s="1"/>
  <c r="DB28443" i="26" s="1"/>
  <c r="DB28444" i="26" s="1"/>
  <c r="DB28445" i="26" s="1"/>
  <c r="DB28446" i="26" s="1"/>
  <c r="DB28447" i="26" s="1"/>
  <c r="DB28448" i="26" s="1"/>
  <c r="DB28449" i="26" s="1"/>
  <c r="DB28450" i="26" s="1"/>
  <c r="DB28451" i="26" s="1"/>
  <c r="DB28452" i="26" s="1"/>
  <c r="DB28453" i="26" s="1"/>
  <c r="DB28454" i="26" s="1"/>
  <c r="DB28455" i="26" s="1"/>
  <c r="DB28456" i="26" s="1"/>
  <c r="DB28457" i="26" s="1"/>
  <c r="DB28458" i="26" s="1"/>
  <c r="DB28459" i="26" s="1"/>
  <c r="DB28460" i="26" s="1"/>
  <c r="DB28461" i="26" s="1"/>
  <c r="DB28462" i="26" s="1"/>
  <c r="DB28463" i="26" s="1"/>
  <c r="DB28464" i="26" s="1"/>
  <c r="DB28465" i="26" s="1"/>
  <c r="DB28466" i="26" s="1"/>
  <c r="DB28467" i="26" s="1"/>
  <c r="DB28468" i="26" s="1"/>
  <c r="DB28469" i="26" s="1"/>
  <c r="DB28470" i="26" s="1"/>
  <c r="DB28471" i="26" s="1"/>
  <c r="DB28472" i="26" s="1"/>
  <c r="DB28473" i="26" s="1"/>
  <c r="DB28474" i="26" s="1"/>
  <c r="DB28475" i="26" s="1"/>
  <c r="DB28476" i="26" s="1"/>
  <c r="DB28477" i="26" s="1"/>
  <c r="DB28478" i="26" s="1"/>
  <c r="DB28479" i="26" s="1"/>
  <c r="DB28480" i="26" s="1"/>
  <c r="DB28481" i="26" s="1"/>
  <c r="DB28482" i="26" s="1"/>
  <c r="DB28483" i="26" s="1"/>
  <c r="DB28484" i="26" s="1"/>
  <c r="DB28485" i="26" s="1"/>
  <c r="DB28486" i="26" s="1"/>
  <c r="DB28487" i="26" s="1"/>
  <c r="DB28488" i="26" s="1"/>
  <c r="DB28489" i="26" s="1"/>
  <c r="DB28490" i="26" s="1"/>
  <c r="DB28491" i="26" s="1"/>
  <c r="DB28492" i="26" s="1"/>
  <c r="DB28493" i="26" s="1"/>
  <c r="DB28494" i="26" s="1"/>
  <c r="DB28495" i="26" s="1"/>
  <c r="DB28496" i="26" s="1"/>
  <c r="DB28497" i="26" s="1"/>
  <c r="DB28498" i="26" s="1"/>
  <c r="DB28499" i="26" s="1"/>
  <c r="DB28500" i="26" s="1"/>
  <c r="DB28501" i="26" s="1"/>
  <c r="DB28502" i="26" s="1"/>
  <c r="DB28503" i="26" s="1"/>
  <c r="DB28504" i="26" s="1"/>
  <c r="DB28505" i="26" s="1"/>
  <c r="DB28506" i="26" s="1"/>
  <c r="DB28507" i="26" s="1"/>
  <c r="DB28508" i="26" s="1"/>
  <c r="DB28509" i="26" s="1"/>
  <c r="DB28510" i="26" s="1"/>
  <c r="DB28511" i="26" s="1"/>
  <c r="DB28512" i="26" s="1"/>
  <c r="DB28513" i="26" s="1"/>
  <c r="DB28514" i="26" s="1"/>
  <c r="DB28515" i="26" s="1"/>
  <c r="DB28516" i="26" s="1"/>
  <c r="DB28517" i="26" s="1"/>
  <c r="DB28518" i="26" s="1"/>
  <c r="DB28519" i="26" s="1"/>
  <c r="DB28520" i="26" s="1"/>
  <c r="DB28521" i="26" s="1"/>
  <c r="DB28522" i="26" s="1"/>
  <c r="DB28523" i="26" s="1"/>
  <c r="DB28524" i="26" s="1"/>
  <c r="DB28525" i="26" s="1"/>
  <c r="DB28526" i="26" s="1"/>
  <c r="DB28527" i="26" s="1"/>
  <c r="DB28528" i="26" s="1"/>
  <c r="DB28529" i="26" s="1"/>
  <c r="DB28530" i="26" s="1"/>
  <c r="DB28531" i="26" s="1"/>
  <c r="DB28532" i="26" s="1"/>
  <c r="DB28533" i="26" s="1"/>
  <c r="DB28534" i="26" s="1"/>
  <c r="DB28535" i="26" s="1"/>
  <c r="DB28536" i="26" s="1"/>
  <c r="DB28537" i="26" s="1"/>
  <c r="DB28538" i="26" s="1"/>
  <c r="DB28539" i="26" s="1"/>
  <c r="DB28540" i="26" s="1"/>
  <c r="DB28541" i="26" s="1"/>
  <c r="DB28542" i="26" s="1"/>
  <c r="DB28543" i="26" s="1"/>
  <c r="DB28544" i="26" s="1"/>
  <c r="DB28545" i="26" s="1"/>
  <c r="DB28546" i="26" s="1"/>
  <c r="DB28547" i="26" s="1"/>
  <c r="DB28548" i="26" s="1"/>
  <c r="DB28549" i="26" s="1"/>
  <c r="DB28550" i="26" s="1"/>
  <c r="DB28551" i="26" s="1"/>
  <c r="DB28552" i="26" s="1"/>
  <c r="DB28553" i="26" s="1"/>
  <c r="DB28554" i="26" s="1"/>
  <c r="DB28555" i="26" s="1"/>
  <c r="DB28556" i="26" s="1"/>
  <c r="DB28557" i="26" s="1"/>
  <c r="DB28558" i="26" s="1"/>
  <c r="DB28559" i="26" s="1"/>
  <c r="DB28560" i="26" s="1"/>
  <c r="DB28561" i="26" s="1"/>
  <c r="DB28562" i="26" s="1"/>
  <c r="DB28563" i="26" s="1"/>
  <c r="DB28564" i="26" s="1"/>
  <c r="DB28565" i="26" s="1"/>
  <c r="DB28566" i="26" s="1"/>
  <c r="DB28567" i="26" s="1"/>
  <c r="DB28568" i="26" s="1"/>
  <c r="DB28569" i="26" s="1"/>
  <c r="DB28570" i="26" s="1"/>
  <c r="DB28571" i="26" s="1"/>
  <c r="DB28572" i="26" s="1"/>
  <c r="DB28573" i="26" s="1"/>
  <c r="DB28574" i="26" s="1"/>
  <c r="DB28575" i="26" s="1"/>
  <c r="DB28576" i="26" s="1"/>
  <c r="DB28577" i="26" s="1"/>
  <c r="DB28578" i="26" s="1"/>
  <c r="DB28579" i="26" s="1"/>
  <c r="DB28580" i="26" s="1"/>
  <c r="DB28581" i="26" s="1"/>
  <c r="DB28582" i="26" s="1"/>
  <c r="DB28583" i="26" s="1"/>
  <c r="DB28584" i="26" s="1"/>
  <c r="DB28585" i="26" s="1"/>
  <c r="DB28586" i="26" s="1"/>
  <c r="DB28587" i="26" s="1"/>
  <c r="DB28588" i="26" s="1"/>
  <c r="DB28589" i="26" s="1"/>
  <c r="DB28590" i="26" s="1"/>
  <c r="DB28591" i="26" s="1"/>
  <c r="DB28592" i="26" s="1"/>
  <c r="DB28593" i="26" s="1"/>
  <c r="DB28594" i="26" s="1"/>
  <c r="DB28595" i="26" s="1"/>
  <c r="DB28596" i="26" s="1"/>
  <c r="DB28597" i="26" s="1"/>
  <c r="DB28598" i="26" s="1"/>
  <c r="DB28599" i="26" s="1"/>
  <c r="DB28600" i="26" s="1"/>
  <c r="DB28601" i="26" s="1"/>
  <c r="DB28602" i="26" s="1"/>
  <c r="DB28603" i="26" s="1"/>
  <c r="DB28604" i="26" s="1"/>
  <c r="DB28605" i="26" s="1"/>
  <c r="DB28606" i="26" s="1"/>
  <c r="DB28607" i="26" s="1"/>
  <c r="DB28608" i="26" s="1"/>
  <c r="DB28609" i="26" s="1"/>
  <c r="DB28610" i="26" s="1"/>
  <c r="DB28611" i="26" s="1"/>
  <c r="DB28612" i="26" s="1"/>
  <c r="DB28613" i="26" s="1"/>
  <c r="DB28614" i="26" s="1"/>
  <c r="DB28615" i="26" s="1"/>
  <c r="DB28616" i="26" s="1"/>
  <c r="DB28617" i="26" s="1"/>
  <c r="DB28618" i="26" s="1"/>
  <c r="DB28619" i="26" s="1"/>
  <c r="DB28620" i="26" s="1"/>
  <c r="DB28621" i="26" s="1"/>
  <c r="DB28622" i="26" s="1"/>
  <c r="DB28623" i="26" s="1"/>
  <c r="DB28624" i="26" s="1"/>
  <c r="DB28625" i="26" s="1"/>
  <c r="DB28626" i="26" s="1"/>
  <c r="DB28627" i="26" s="1"/>
  <c r="DB28628" i="26" s="1"/>
  <c r="DB28629" i="26" s="1"/>
  <c r="DB28630" i="26" s="1"/>
  <c r="DB28631" i="26" s="1"/>
  <c r="DB28632" i="26" s="1"/>
  <c r="DB28633" i="26" s="1"/>
  <c r="DB28634" i="26" s="1"/>
  <c r="DB28635" i="26" s="1"/>
  <c r="DB28636" i="26" s="1"/>
  <c r="DB28637" i="26" s="1"/>
  <c r="DB28638" i="26" s="1"/>
  <c r="DB28639" i="26" s="1"/>
  <c r="DB28640" i="26" s="1"/>
  <c r="DB28641" i="26" s="1"/>
  <c r="DB28642" i="26" s="1"/>
  <c r="DB28643" i="26" s="1"/>
  <c r="DB28644" i="26" s="1"/>
  <c r="DB28645" i="26" s="1"/>
  <c r="DB28646" i="26" s="1"/>
  <c r="DB28647" i="26" s="1"/>
  <c r="DB28648" i="26" s="1"/>
  <c r="DB28649" i="26" s="1"/>
  <c r="DB28650" i="26" s="1"/>
  <c r="DB28651" i="26" s="1"/>
  <c r="DB28652" i="26" s="1"/>
  <c r="DB28653" i="26" s="1"/>
  <c r="DB28654" i="26" s="1"/>
  <c r="DB28655" i="26" s="1"/>
  <c r="DB28656" i="26" s="1"/>
  <c r="DB28657" i="26" s="1"/>
  <c r="DB28658" i="26" s="1"/>
  <c r="DB28659" i="26" s="1"/>
  <c r="DB28660" i="26" s="1"/>
  <c r="DB28661" i="26" s="1"/>
  <c r="DB28662" i="26" s="1"/>
  <c r="DB28663" i="26" s="1"/>
  <c r="DB28664" i="26" s="1"/>
  <c r="DB28665" i="26" s="1"/>
  <c r="DB28666" i="26" s="1"/>
  <c r="DB28667" i="26" s="1"/>
  <c r="DB28668" i="26" s="1"/>
  <c r="DB28669" i="26" s="1"/>
  <c r="DB28670" i="26" s="1"/>
  <c r="DB28671" i="26" s="1"/>
  <c r="DB28672" i="26" s="1"/>
  <c r="DB28673" i="26" s="1"/>
  <c r="DB28674" i="26" s="1"/>
  <c r="DB28675" i="26" s="1"/>
  <c r="DB28676" i="26" s="1"/>
  <c r="DB28677" i="26" s="1"/>
  <c r="DB28678" i="26" s="1"/>
  <c r="DB28679" i="26" s="1"/>
  <c r="DB28680" i="26" s="1"/>
  <c r="DB28681" i="26" s="1"/>
  <c r="DB28682" i="26" s="1"/>
  <c r="DB28683" i="26" s="1"/>
  <c r="DB28684" i="26" s="1"/>
  <c r="DB28685" i="26" s="1"/>
  <c r="DB28686" i="26" s="1"/>
  <c r="DB28687" i="26" s="1"/>
  <c r="DB28688" i="26" s="1"/>
  <c r="DB28689" i="26" s="1"/>
  <c r="DB28690" i="26" s="1"/>
  <c r="DB28691" i="26" s="1"/>
  <c r="DB28692" i="26" s="1"/>
  <c r="DB28693" i="26" s="1"/>
  <c r="DB28694" i="26" s="1"/>
  <c r="DB28695" i="26" s="1"/>
  <c r="DB28696" i="26" s="1"/>
  <c r="DB28697" i="26" s="1"/>
  <c r="DB28698" i="26" s="1"/>
  <c r="DB28699" i="26" s="1"/>
  <c r="DB28700" i="26" s="1"/>
  <c r="DB28701" i="26" s="1"/>
  <c r="DB28702" i="26" s="1"/>
  <c r="DB28703" i="26" s="1"/>
  <c r="DB28704" i="26" s="1"/>
  <c r="DB28705" i="26" s="1"/>
  <c r="DB28706" i="26" s="1"/>
  <c r="DB28707" i="26" s="1"/>
  <c r="DB28708" i="26" s="1"/>
  <c r="DB28709" i="26" s="1"/>
  <c r="DB28710" i="26" s="1"/>
  <c r="DB28711" i="26" s="1"/>
  <c r="DB28712" i="26" s="1"/>
  <c r="DB28713" i="26" s="1"/>
  <c r="DB28714" i="26" s="1"/>
  <c r="DB28715" i="26" s="1"/>
  <c r="DB28716" i="26" s="1"/>
  <c r="DB28717" i="26" s="1"/>
  <c r="DB28718" i="26" s="1"/>
  <c r="DB28719" i="26" s="1"/>
  <c r="DB28720" i="26" s="1"/>
  <c r="DB28721" i="26" s="1"/>
  <c r="DB28722" i="26" s="1"/>
  <c r="DB28723" i="26" s="1"/>
  <c r="DB28724" i="26" s="1"/>
  <c r="DB28725" i="26" s="1"/>
  <c r="DB28726" i="26" s="1"/>
  <c r="DB28727" i="26" s="1"/>
  <c r="DB28728" i="26" s="1"/>
  <c r="DB28729" i="26" s="1"/>
  <c r="DB28730" i="26" s="1"/>
  <c r="DB28731" i="26" s="1"/>
  <c r="DB28732" i="26" s="1"/>
  <c r="DB28733" i="26" s="1"/>
  <c r="DB28734" i="26" s="1"/>
  <c r="DB28735" i="26" s="1"/>
  <c r="DB28736" i="26" s="1"/>
  <c r="DB28737" i="26" s="1"/>
  <c r="DB28738" i="26" s="1"/>
  <c r="DB28739" i="26" s="1"/>
  <c r="DB28740" i="26" s="1"/>
  <c r="DB28741" i="26" s="1"/>
  <c r="DB28742" i="26" s="1"/>
  <c r="DB28743" i="26" s="1"/>
  <c r="DB28744" i="26" s="1"/>
  <c r="DB28745" i="26" s="1"/>
  <c r="DB28746" i="26" s="1"/>
  <c r="DB28747" i="26" s="1"/>
  <c r="DB27291" i="26"/>
  <c r="DB27292" i="26" s="1"/>
  <c r="DB27293" i="26" s="1"/>
  <c r="DB27294" i="26" s="1"/>
  <c r="DB27295" i="26" s="1"/>
  <c r="DB27296" i="26" s="1"/>
  <c r="DB27297" i="26" s="1"/>
  <c r="DB27298" i="26" s="1"/>
  <c r="DB27299" i="26" s="1"/>
  <c r="DB27300" i="26" s="1"/>
  <c r="DB27301" i="26" s="1"/>
  <c r="DB27302" i="26" s="1"/>
  <c r="DB27303" i="26" s="1"/>
  <c r="DB27304" i="26" s="1"/>
  <c r="DB27305" i="26" s="1"/>
  <c r="DB27306" i="26" s="1"/>
  <c r="DB27307" i="26" s="1"/>
  <c r="DB27308" i="26" s="1"/>
  <c r="DB27309" i="26" s="1"/>
  <c r="DB27310" i="26" s="1"/>
  <c r="DB27311" i="26" s="1"/>
  <c r="DB27312" i="26" s="1"/>
  <c r="DB27313" i="26" s="1"/>
  <c r="DB27314" i="26" s="1"/>
  <c r="DB27315" i="26" s="1"/>
  <c r="DB27316" i="26" s="1"/>
  <c r="DB27317" i="26" s="1"/>
  <c r="DB27318" i="26" s="1"/>
  <c r="DB27319" i="26" s="1"/>
  <c r="DB27320" i="26" s="1"/>
  <c r="DB27321" i="26" s="1"/>
  <c r="DB27322" i="26" s="1"/>
  <c r="DB27323" i="26" s="1"/>
  <c r="DB27324" i="26" s="1"/>
  <c r="DB27325" i="26" s="1"/>
  <c r="DB27326" i="26" s="1"/>
  <c r="DB27327" i="26" s="1"/>
  <c r="DB27328" i="26" s="1"/>
  <c r="DB27329" i="26" s="1"/>
  <c r="DB27330" i="26" s="1"/>
  <c r="DB27331" i="26" s="1"/>
  <c r="DB27332" i="26" s="1"/>
  <c r="DB27333" i="26" s="1"/>
  <c r="DB27334" i="26" s="1"/>
  <c r="DB27335" i="26" s="1"/>
  <c r="DB27336" i="26" s="1"/>
  <c r="DB27337" i="26" s="1"/>
  <c r="DB27338" i="26" s="1"/>
  <c r="DB27339" i="26" s="1"/>
  <c r="DB27340" i="26" s="1"/>
  <c r="DB27341" i="26" s="1"/>
  <c r="DB27342" i="26" s="1"/>
  <c r="DB27343" i="26" s="1"/>
  <c r="DB27344" i="26" s="1"/>
  <c r="DB27345" i="26" s="1"/>
  <c r="DB27346" i="26" s="1"/>
  <c r="DB27347" i="26" s="1"/>
  <c r="DB27348" i="26" s="1"/>
  <c r="DB27349" i="26" s="1"/>
  <c r="DB27350" i="26" s="1"/>
  <c r="DB27351" i="26" s="1"/>
  <c r="DB27352" i="26" s="1"/>
  <c r="DB27353" i="26" s="1"/>
  <c r="DB27354" i="26" s="1"/>
  <c r="DB27355" i="26" s="1"/>
  <c r="DB27356" i="26" s="1"/>
  <c r="DB27357" i="26" s="1"/>
  <c r="DB27358" i="26" s="1"/>
  <c r="DB27359" i="26" s="1"/>
  <c r="DB27360" i="26" s="1"/>
  <c r="DB27361" i="26" s="1"/>
  <c r="DB27362" i="26" s="1"/>
  <c r="DB27363" i="26" s="1"/>
  <c r="DB27364" i="26" s="1"/>
  <c r="DB27365" i="26" s="1"/>
  <c r="DB27366" i="26" s="1"/>
  <c r="DB27367" i="26" s="1"/>
  <c r="DB27368" i="26" s="1"/>
  <c r="DB27369" i="26" s="1"/>
  <c r="DB27370" i="26" s="1"/>
  <c r="DB27371" i="26" s="1"/>
  <c r="DB27372" i="26" s="1"/>
  <c r="DB27373" i="26" s="1"/>
  <c r="DB27374" i="26" s="1"/>
  <c r="DB27375" i="26" s="1"/>
  <c r="DB27376" i="26" s="1"/>
  <c r="DB27377" i="26" s="1"/>
  <c r="DB27378" i="26" s="1"/>
  <c r="DB27379" i="26" s="1"/>
  <c r="DB27380" i="26" s="1"/>
  <c r="DB27381" i="26" s="1"/>
  <c r="DB27382" i="26" s="1"/>
  <c r="DB27383" i="26" s="1"/>
  <c r="DB27384" i="26" s="1"/>
  <c r="DB27385" i="26" s="1"/>
  <c r="DB27386" i="26" s="1"/>
  <c r="DB27387" i="26" s="1"/>
  <c r="DB27388" i="26" s="1"/>
  <c r="DB27389" i="26" s="1"/>
  <c r="DB27390" i="26" s="1"/>
  <c r="DB27391" i="26" s="1"/>
  <c r="DB27392" i="26" s="1"/>
  <c r="DB27393" i="26" s="1"/>
  <c r="DB27394" i="26" s="1"/>
  <c r="DB27395" i="26" s="1"/>
  <c r="DB27396" i="26" s="1"/>
  <c r="DB27397" i="26" s="1"/>
  <c r="DB27398" i="26" s="1"/>
  <c r="DB27399" i="26" s="1"/>
  <c r="DB27400" i="26" s="1"/>
  <c r="DB27401" i="26" s="1"/>
  <c r="DB27402" i="26" s="1"/>
  <c r="DB27403" i="26" s="1"/>
  <c r="DB27404" i="26" s="1"/>
  <c r="DB27405" i="26" s="1"/>
  <c r="DB27406" i="26" s="1"/>
  <c r="DB27407" i="26" s="1"/>
  <c r="DB27408" i="26" s="1"/>
  <c r="DB27409" i="26" s="1"/>
  <c r="DB27410" i="26" s="1"/>
  <c r="DB27411" i="26" s="1"/>
  <c r="DB27412" i="26" s="1"/>
  <c r="DB27413" i="26" s="1"/>
  <c r="DB27414" i="26" s="1"/>
  <c r="DB27415" i="26" s="1"/>
  <c r="DB27416" i="26" s="1"/>
  <c r="DB27417" i="26" s="1"/>
  <c r="DB27418" i="26" s="1"/>
  <c r="DB27419" i="26" s="1"/>
  <c r="DB27420" i="26" s="1"/>
  <c r="DB27421" i="26" s="1"/>
  <c r="DB27422" i="26" s="1"/>
  <c r="DB27423" i="26" s="1"/>
  <c r="DB27424" i="26" s="1"/>
  <c r="DB27425" i="26" s="1"/>
  <c r="DB27426" i="26" s="1"/>
  <c r="DB27427" i="26" s="1"/>
  <c r="DB27428" i="26" s="1"/>
  <c r="DB27429" i="26" s="1"/>
  <c r="DB27430" i="26" s="1"/>
  <c r="DB27431" i="26" s="1"/>
  <c r="DB27432" i="26" s="1"/>
  <c r="DB27433" i="26" s="1"/>
  <c r="DB27434" i="26" s="1"/>
  <c r="DB27435" i="26" s="1"/>
  <c r="DB27436" i="26" s="1"/>
  <c r="DB27437" i="26" s="1"/>
  <c r="DB27438" i="26" s="1"/>
  <c r="DB27439" i="26" s="1"/>
  <c r="DB27440" i="26" s="1"/>
  <c r="DB27441" i="26" s="1"/>
  <c r="DB27442" i="26" s="1"/>
  <c r="DB27443" i="26" s="1"/>
  <c r="DB27444" i="26" s="1"/>
  <c r="DB27445" i="26" s="1"/>
  <c r="DB27446" i="26" s="1"/>
  <c r="DB27447" i="26" s="1"/>
  <c r="DB27448" i="26" s="1"/>
  <c r="DB27449" i="26" s="1"/>
  <c r="DB27450" i="26" s="1"/>
  <c r="DB27451" i="26" s="1"/>
  <c r="DB27452" i="26" s="1"/>
  <c r="DB27453" i="26" s="1"/>
  <c r="DB27454" i="26" s="1"/>
  <c r="DB27455" i="26" s="1"/>
  <c r="DB27456" i="26" s="1"/>
  <c r="DB27457" i="26" s="1"/>
  <c r="DB27458" i="26" s="1"/>
  <c r="DB27459" i="26" s="1"/>
  <c r="DB27460" i="26" s="1"/>
  <c r="DB27461" i="26" s="1"/>
  <c r="DB27462" i="26" s="1"/>
  <c r="DB27463" i="26" s="1"/>
  <c r="DB27464" i="26" s="1"/>
  <c r="DB27465" i="26" s="1"/>
  <c r="DB27466" i="26" s="1"/>
  <c r="DB27467" i="26" s="1"/>
  <c r="DB27468" i="26" s="1"/>
  <c r="DB27469" i="26" s="1"/>
  <c r="DB27470" i="26" s="1"/>
  <c r="DB27471" i="26" s="1"/>
  <c r="DB27472" i="26" s="1"/>
  <c r="DB27473" i="26" s="1"/>
  <c r="DB27474" i="26" s="1"/>
  <c r="DB27475" i="26" s="1"/>
  <c r="DB27476" i="26" s="1"/>
  <c r="DB27477" i="26" s="1"/>
  <c r="DB27478" i="26" s="1"/>
  <c r="DB27479" i="26" s="1"/>
  <c r="DB27480" i="26" s="1"/>
  <c r="DB27481" i="26" s="1"/>
  <c r="DB27482" i="26" s="1"/>
  <c r="DB27483" i="26" s="1"/>
  <c r="DB27484" i="26" s="1"/>
  <c r="DB27485" i="26" s="1"/>
  <c r="DB27486" i="26" s="1"/>
  <c r="DB27487" i="26" s="1"/>
  <c r="DB27488" i="26" s="1"/>
  <c r="DB27489" i="26" s="1"/>
  <c r="DB27490" i="26" s="1"/>
  <c r="DB27491" i="26" s="1"/>
  <c r="DB27492" i="26" s="1"/>
  <c r="DB27493" i="26" s="1"/>
  <c r="DB27494" i="26" s="1"/>
  <c r="DB27495" i="26" s="1"/>
  <c r="DB27496" i="26" s="1"/>
  <c r="DB27497" i="26" s="1"/>
  <c r="DB27498" i="26" s="1"/>
  <c r="DB27499" i="26" s="1"/>
  <c r="DB27500" i="26" s="1"/>
  <c r="DB27501" i="26" s="1"/>
  <c r="DB27502" i="26" s="1"/>
  <c r="DB27503" i="26" s="1"/>
  <c r="DB27504" i="26" s="1"/>
  <c r="DB27505" i="26" s="1"/>
  <c r="DB27506" i="26" s="1"/>
  <c r="DB27507" i="26" s="1"/>
  <c r="DB27508" i="26" s="1"/>
  <c r="DB27509" i="26" s="1"/>
  <c r="DB27510" i="26" s="1"/>
  <c r="DB27511" i="26" s="1"/>
  <c r="DB27512" i="26" s="1"/>
  <c r="DB27513" i="26" s="1"/>
  <c r="DB27514" i="26" s="1"/>
  <c r="DB27515" i="26" s="1"/>
  <c r="DB27516" i="26" s="1"/>
  <c r="DB27517" i="26" s="1"/>
  <c r="DB27518" i="26" s="1"/>
  <c r="DB27519" i="26" s="1"/>
  <c r="DB27520" i="26" s="1"/>
  <c r="DB27521" i="26" s="1"/>
  <c r="DB27522" i="26" s="1"/>
  <c r="DB27523" i="26" s="1"/>
  <c r="DB27524" i="26" s="1"/>
  <c r="DB27525" i="26" s="1"/>
  <c r="DB27526" i="26" s="1"/>
  <c r="DB27527" i="26" s="1"/>
  <c r="DB27528" i="26" s="1"/>
  <c r="DB27529" i="26" s="1"/>
  <c r="DB27530" i="26" s="1"/>
  <c r="DB27531" i="26" s="1"/>
  <c r="DB27532" i="26" s="1"/>
  <c r="DB27533" i="26" s="1"/>
  <c r="DB27534" i="26" s="1"/>
  <c r="DB27535" i="26" s="1"/>
  <c r="DB27536" i="26" s="1"/>
  <c r="DB27537" i="26" s="1"/>
  <c r="DB27538" i="26" s="1"/>
  <c r="DB27539" i="26" s="1"/>
  <c r="DB27540" i="26" s="1"/>
  <c r="DB27541" i="26" s="1"/>
  <c r="DB27542" i="26" s="1"/>
  <c r="DB27543" i="26" s="1"/>
  <c r="DB27544" i="26" s="1"/>
  <c r="DB27545" i="26" s="1"/>
  <c r="DB27546" i="26" s="1"/>
  <c r="DB27547" i="26" s="1"/>
  <c r="DB27548" i="26" s="1"/>
  <c r="DB27549" i="26" s="1"/>
  <c r="DB27550" i="26" s="1"/>
  <c r="DB27551" i="26" s="1"/>
  <c r="DB27552" i="26" s="1"/>
  <c r="DB27553" i="26" s="1"/>
  <c r="DB27554" i="26" s="1"/>
  <c r="DB27555" i="26" s="1"/>
  <c r="DB27556" i="26" s="1"/>
  <c r="DB27557" i="26" s="1"/>
  <c r="DB27558" i="26" s="1"/>
  <c r="DB27559" i="26" s="1"/>
  <c r="DB27560" i="26" s="1"/>
  <c r="DB27561" i="26" s="1"/>
  <c r="DB27562" i="26" s="1"/>
  <c r="DB27563" i="26" s="1"/>
  <c r="DB27564" i="26" s="1"/>
  <c r="DB27565" i="26" s="1"/>
  <c r="DB27566" i="26" s="1"/>
  <c r="DB27567" i="26" s="1"/>
  <c r="DB27568" i="26" s="1"/>
  <c r="DB27569" i="26" s="1"/>
  <c r="DB27570" i="26" s="1"/>
  <c r="DB27571" i="26" s="1"/>
  <c r="DB27572" i="26" s="1"/>
  <c r="DB27573" i="26" s="1"/>
  <c r="DB27574" i="26" s="1"/>
  <c r="DB27575" i="26" s="1"/>
  <c r="DB27576" i="26" s="1"/>
  <c r="DB27577" i="26" s="1"/>
  <c r="DB27578" i="26" s="1"/>
  <c r="DB27579" i="26" s="1"/>
  <c r="DB27580" i="26" s="1"/>
  <c r="DB27581" i="26" s="1"/>
  <c r="DB27582" i="26" s="1"/>
  <c r="DB27583" i="26" s="1"/>
  <c r="DB27584" i="26" s="1"/>
  <c r="DB27585" i="26" s="1"/>
  <c r="DB27586" i="26" s="1"/>
  <c r="DB27587" i="26" s="1"/>
  <c r="DB27588" i="26" s="1"/>
  <c r="DB27589" i="26" s="1"/>
  <c r="DB27590" i="26" s="1"/>
  <c r="DB27591" i="26" s="1"/>
  <c r="DB27592" i="26" s="1"/>
  <c r="DB27593" i="26" s="1"/>
  <c r="DB27594" i="26" s="1"/>
  <c r="DB27595" i="26" s="1"/>
  <c r="DB27596" i="26" s="1"/>
  <c r="DB27597" i="26" s="1"/>
  <c r="DB27598" i="26" s="1"/>
  <c r="DB27599" i="26" s="1"/>
  <c r="DB27600" i="26" s="1"/>
  <c r="DB27601" i="26" s="1"/>
  <c r="DB27602" i="26" s="1"/>
  <c r="DB27603" i="26" s="1"/>
  <c r="DB27604" i="26" s="1"/>
  <c r="DB27605" i="26" s="1"/>
  <c r="DB27606" i="26" s="1"/>
  <c r="DB27607" i="26" s="1"/>
  <c r="DB27608" i="26" s="1"/>
  <c r="DB27609" i="26" s="1"/>
  <c r="DB27610" i="26" s="1"/>
  <c r="DB27611" i="26" s="1"/>
  <c r="DB27612" i="26" s="1"/>
  <c r="DB27613" i="26" s="1"/>
  <c r="DB27614" i="26" s="1"/>
  <c r="DB27615" i="26" s="1"/>
  <c r="DB27616" i="26" s="1"/>
  <c r="DB27617" i="26" s="1"/>
  <c r="DB27618" i="26" s="1"/>
  <c r="DB27619" i="26" s="1"/>
  <c r="DB27620" i="26" s="1"/>
  <c r="DB27621" i="26" s="1"/>
  <c r="DB27622" i="26" s="1"/>
  <c r="DB27623" i="26" s="1"/>
  <c r="DB27624" i="26" s="1"/>
  <c r="DB27625" i="26" s="1"/>
  <c r="DB27626" i="26" s="1"/>
  <c r="DB27627" i="26" s="1"/>
  <c r="DB27628" i="26" s="1"/>
  <c r="DB27629" i="26" s="1"/>
  <c r="DB27630" i="26" s="1"/>
  <c r="DB27631" i="26" s="1"/>
  <c r="DB27632" i="26" s="1"/>
  <c r="DB27633" i="26" s="1"/>
  <c r="DB27634" i="26" s="1"/>
  <c r="DB27635" i="26" s="1"/>
  <c r="DB27636" i="26" s="1"/>
  <c r="DB27637" i="26" s="1"/>
  <c r="DB27638" i="26" s="1"/>
  <c r="DB27639" i="26" s="1"/>
  <c r="DB27640" i="26" s="1"/>
  <c r="DB27641" i="26" s="1"/>
  <c r="DB27642" i="26" s="1"/>
  <c r="DB27643" i="26" s="1"/>
  <c r="DB27644" i="26" s="1"/>
  <c r="DB27645" i="26" s="1"/>
  <c r="DB27646" i="26" s="1"/>
  <c r="DB27647" i="26" s="1"/>
  <c r="DB27648" i="26" s="1"/>
  <c r="DB27649" i="26" s="1"/>
  <c r="DB27650" i="26" s="1"/>
  <c r="DB27651" i="26" s="1"/>
  <c r="DB27652" i="26" s="1"/>
  <c r="DB27653" i="26" s="1"/>
  <c r="DB27654" i="26" s="1"/>
  <c r="DB27655" i="26" s="1"/>
  <c r="DB27656" i="26" s="1"/>
  <c r="DB27657" i="26" s="1"/>
  <c r="DB27658" i="26" s="1"/>
  <c r="DB27659" i="26" s="1"/>
  <c r="DB27660" i="26" s="1"/>
  <c r="DB27661" i="26" s="1"/>
  <c r="DB27662" i="26" s="1"/>
  <c r="DB27663" i="26" s="1"/>
  <c r="DB27664" i="26" s="1"/>
  <c r="DB27665" i="26" s="1"/>
  <c r="DB27666" i="26" s="1"/>
  <c r="DB27667" i="26" s="1"/>
  <c r="DB27668" i="26" s="1"/>
  <c r="DB27669" i="26" s="1"/>
  <c r="DB27670" i="26" s="1"/>
  <c r="DB27671" i="26" s="1"/>
  <c r="DB27672" i="26" s="1"/>
  <c r="DB27673" i="26" s="1"/>
  <c r="DB27674" i="26" s="1"/>
  <c r="DB27675" i="26" s="1"/>
  <c r="DB27676" i="26" s="1"/>
  <c r="DB27677" i="26" s="1"/>
  <c r="DB27678" i="26" s="1"/>
  <c r="DB27679" i="26" s="1"/>
  <c r="DB27680" i="26" s="1"/>
  <c r="DB27681" i="26" s="1"/>
  <c r="DB27682" i="26" s="1"/>
  <c r="DB27683" i="26" s="1"/>
  <c r="DB27684" i="26" s="1"/>
  <c r="DB27685" i="26" s="1"/>
  <c r="DB27686" i="26" s="1"/>
  <c r="DB27687" i="26" s="1"/>
  <c r="DB27688" i="26" s="1"/>
  <c r="DB27689" i="26" s="1"/>
  <c r="DB27690" i="26" s="1"/>
  <c r="DB27691" i="26" s="1"/>
  <c r="DB27692" i="26" s="1"/>
  <c r="DB27693" i="26" s="1"/>
  <c r="DB27694" i="26" s="1"/>
  <c r="DB27695" i="26" s="1"/>
  <c r="DB27696" i="26" s="1"/>
  <c r="DB27697" i="26" s="1"/>
  <c r="DB27698" i="26" s="1"/>
  <c r="DB27699" i="26" s="1"/>
  <c r="DB27700" i="26" s="1"/>
  <c r="DB27701" i="26" s="1"/>
  <c r="DB27702" i="26" s="1"/>
  <c r="DB27703" i="26" s="1"/>
  <c r="DB27704" i="26" s="1"/>
  <c r="DB27705" i="26" s="1"/>
  <c r="DB27706" i="26" s="1"/>
  <c r="DB27707" i="26" s="1"/>
  <c r="DB27708" i="26" s="1"/>
  <c r="DB27709" i="26" s="1"/>
  <c r="DB27710" i="26" s="1"/>
  <c r="DB27711" i="26" s="1"/>
  <c r="DB27712" i="26" s="1"/>
  <c r="DB27713" i="26" s="1"/>
  <c r="DB27714" i="26" s="1"/>
  <c r="DB27715" i="26" s="1"/>
  <c r="DB27716" i="26" s="1"/>
  <c r="DB27717" i="26" s="1"/>
  <c r="DB27718" i="26" s="1"/>
  <c r="DB27719" i="26" s="1"/>
  <c r="DB27720" i="26" s="1"/>
  <c r="DB27721" i="26" s="1"/>
  <c r="DB27722" i="26" s="1"/>
  <c r="DB27723" i="26" s="1"/>
  <c r="DB27724" i="26" s="1"/>
  <c r="DB27725" i="26" s="1"/>
  <c r="DB27726" i="26" s="1"/>
  <c r="DB27727" i="26" s="1"/>
  <c r="DB27728" i="26" s="1"/>
  <c r="DB27729" i="26" s="1"/>
  <c r="DB27730" i="26" s="1"/>
  <c r="DB27731" i="26" s="1"/>
  <c r="DB27732" i="26" s="1"/>
  <c r="DB27733" i="26" s="1"/>
  <c r="DB27734" i="26" s="1"/>
  <c r="DB27735" i="26" s="1"/>
  <c r="DB27736" i="26" s="1"/>
  <c r="DB27737" i="26" s="1"/>
  <c r="DB27738" i="26" s="1"/>
  <c r="DB27739" i="26" s="1"/>
  <c r="DB27740" i="26" s="1"/>
  <c r="DB27741" i="26" s="1"/>
  <c r="DB27742" i="26" s="1"/>
  <c r="DB27743" i="26" s="1"/>
  <c r="DB27744" i="26" s="1"/>
  <c r="DB27745" i="26" s="1"/>
  <c r="DB27746" i="26" s="1"/>
  <c r="DB27747" i="26" s="1"/>
  <c r="DB27748" i="26" s="1"/>
  <c r="DB27749" i="26" s="1"/>
  <c r="DB27750" i="26" s="1"/>
  <c r="DB27751" i="26" s="1"/>
  <c r="DB27752" i="26" s="1"/>
  <c r="DB27753" i="26" s="1"/>
  <c r="DB27754" i="26" s="1"/>
  <c r="DB27755" i="26" s="1"/>
  <c r="DB27756" i="26" s="1"/>
  <c r="DB27757" i="26" s="1"/>
  <c r="DB27758" i="26" s="1"/>
  <c r="DB27759" i="26" s="1"/>
  <c r="DB27760" i="26" s="1"/>
  <c r="DB27761" i="26" s="1"/>
  <c r="DB27762" i="26" s="1"/>
  <c r="DB27763" i="26" s="1"/>
  <c r="DB27764" i="26" s="1"/>
  <c r="DB27765" i="26" s="1"/>
  <c r="DB27766" i="26" s="1"/>
  <c r="DB27767" i="26" s="1"/>
  <c r="DB27768" i="26" s="1"/>
  <c r="DB27769" i="26" s="1"/>
  <c r="DB27770" i="26" s="1"/>
  <c r="DB27771" i="26" s="1"/>
  <c r="DB27772" i="26" s="1"/>
  <c r="DB27773" i="26" s="1"/>
  <c r="DB27774" i="26" s="1"/>
  <c r="DB27775" i="26" s="1"/>
  <c r="DB27776" i="26" s="1"/>
  <c r="DB27777" i="26" s="1"/>
  <c r="DB27778" i="26" s="1"/>
  <c r="DB27779" i="26" s="1"/>
  <c r="DB27780" i="26" s="1"/>
  <c r="DB27781" i="26" s="1"/>
  <c r="DB27782" i="26" s="1"/>
  <c r="DB27783" i="26" s="1"/>
  <c r="DB27784" i="26" s="1"/>
  <c r="DB27785" i="26" s="1"/>
  <c r="DB27786" i="26" s="1"/>
  <c r="DB27787" i="26" s="1"/>
  <c r="DB27788" i="26" s="1"/>
  <c r="DB27789" i="26" s="1"/>
  <c r="DB27790" i="26" s="1"/>
  <c r="DB27791" i="26" s="1"/>
  <c r="DB27792" i="26" s="1"/>
  <c r="DB27793" i="26" s="1"/>
  <c r="DB27794" i="26" s="1"/>
  <c r="DB27795" i="26" s="1"/>
  <c r="DB27796" i="26" s="1"/>
  <c r="DB27797" i="26" s="1"/>
  <c r="DB27798" i="26" s="1"/>
  <c r="DB27799" i="26" s="1"/>
  <c r="DB27800" i="26" s="1"/>
  <c r="DB27801" i="26" s="1"/>
  <c r="DB27802" i="26" s="1"/>
  <c r="DB27803" i="26" s="1"/>
  <c r="DB27804" i="26" s="1"/>
  <c r="DB27805" i="26" s="1"/>
  <c r="DB27806" i="26" s="1"/>
  <c r="DB27807" i="26" s="1"/>
  <c r="DB27808" i="26" s="1"/>
  <c r="DB27809" i="26" s="1"/>
  <c r="DB27810" i="26" s="1"/>
  <c r="DB27811" i="26" s="1"/>
  <c r="DB27812" i="26" s="1"/>
  <c r="DB27813" i="26" s="1"/>
  <c r="DB27814" i="26" s="1"/>
  <c r="DB27815" i="26" s="1"/>
  <c r="DB27816" i="26" s="1"/>
  <c r="DB27817" i="26" s="1"/>
  <c r="DB27818" i="26" s="1"/>
  <c r="DB27819" i="26" s="1"/>
  <c r="DB27820" i="26" s="1"/>
  <c r="DB27821" i="26" s="1"/>
  <c r="DB27822" i="26" s="1"/>
  <c r="DB27823" i="26" s="1"/>
  <c r="DB27824" i="26" s="1"/>
  <c r="DB27825" i="26" s="1"/>
  <c r="DB27826" i="26" s="1"/>
  <c r="DB27827" i="26" s="1"/>
  <c r="DB27828" i="26" s="1"/>
  <c r="DB27829" i="26" s="1"/>
  <c r="DB27830" i="26" s="1"/>
  <c r="DB27831" i="26" s="1"/>
  <c r="DB27832" i="26" s="1"/>
  <c r="DB27833" i="26" s="1"/>
  <c r="DB27834" i="26" s="1"/>
  <c r="DB27835" i="26" s="1"/>
  <c r="DB27836" i="26" s="1"/>
  <c r="DB27837" i="26" s="1"/>
  <c r="DB27838" i="26" s="1"/>
  <c r="DB27839" i="26" s="1"/>
  <c r="DB27840" i="26" s="1"/>
  <c r="DB27841" i="26" s="1"/>
  <c r="DB27842" i="26" s="1"/>
  <c r="DB27843" i="26" s="1"/>
  <c r="DB27844" i="26" s="1"/>
  <c r="DB27845" i="26" s="1"/>
  <c r="DB27846" i="26" s="1"/>
  <c r="DB27847" i="26" s="1"/>
  <c r="DB27848" i="26" s="1"/>
  <c r="DB27849" i="26" s="1"/>
  <c r="DB27850" i="26" s="1"/>
  <c r="DB27851" i="26" s="1"/>
  <c r="DB27852" i="26" s="1"/>
  <c r="DB27853" i="26" s="1"/>
  <c r="DB27854" i="26" s="1"/>
  <c r="DB27855" i="26" s="1"/>
  <c r="DB27856" i="26" s="1"/>
  <c r="DB27857" i="26" s="1"/>
  <c r="DB27858" i="26" s="1"/>
  <c r="DB27859" i="26" s="1"/>
  <c r="DB27860" i="26" s="1"/>
  <c r="DB27861" i="26" s="1"/>
  <c r="DB27862" i="26" s="1"/>
  <c r="DB27863" i="26" s="1"/>
  <c r="DB27864" i="26" s="1"/>
  <c r="DB27865" i="26" s="1"/>
  <c r="DB27866" i="26" s="1"/>
  <c r="DB27867" i="26" s="1"/>
  <c r="DB27868" i="26" s="1"/>
  <c r="DB27869" i="26" s="1"/>
  <c r="DB27870" i="26" s="1"/>
  <c r="DB27871" i="26" s="1"/>
  <c r="DB27872" i="26" s="1"/>
  <c r="DB27873" i="26" s="1"/>
  <c r="DB27874" i="26" s="1"/>
  <c r="DB27875" i="26" s="1"/>
  <c r="DB27876" i="26" s="1"/>
  <c r="DB27877" i="26" s="1"/>
  <c r="DB27878" i="26" s="1"/>
  <c r="DB27879" i="26" s="1"/>
  <c r="DB27880" i="26" s="1"/>
  <c r="DB27881" i="26" s="1"/>
  <c r="DB27882" i="26" s="1"/>
  <c r="DB27883" i="26" s="1"/>
  <c r="DB27884" i="26" s="1"/>
  <c r="DB27885" i="26" s="1"/>
  <c r="DB27886" i="26" s="1"/>
  <c r="DB27887" i="26" s="1"/>
  <c r="DB27888" i="26" s="1"/>
  <c r="DB27889" i="26" s="1"/>
  <c r="DB27890" i="26" s="1"/>
  <c r="DB27891" i="26" s="1"/>
  <c r="DB27892" i="26" s="1"/>
  <c r="DB27893" i="26" s="1"/>
  <c r="DB27894" i="26" s="1"/>
  <c r="DB27895" i="26" s="1"/>
  <c r="DB27896" i="26" s="1"/>
  <c r="DB27897" i="26" s="1"/>
  <c r="DB27898" i="26" s="1"/>
  <c r="DB27899" i="26" s="1"/>
  <c r="DB27900" i="26" s="1"/>
  <c r="DB27901" i="26" s="1"/>
  <c r="DB27902" i="26" s="1"/>
  <c r="DB27903" i="26" s="1"/>
  <c r="DB27904" i="26" s="1"/>
  <c r="DB27905" i="26" s="1"/>
  <c r="DB27906" i="26" s="1"/>
  <c r="DB27907" i="26" s="1"/>
  <c r="DB27908" i="26" s="1"/>
  <c r="DB27909" i="26" s="1"/>
  <c r="DB27910" i="26" s="1"/>
  <c r="DB27911" i="26" s="1"/>
  <c r="DB27912" i="26" s="1"/>
  <c r="DB27913" i="26" s="1"/>
  <c r="DB27914" i="26" s="1"/>
  <c r="DB27915" i="26" s="1"/>
  <c r="DB27916" i="26" s="1"/>
  <c r="DB27917" i="26" s="1"/>
  <c r="DB27918" i="26" s="1"/>
  <c r="DB27919" i="26" s="1"/>
  <c r="DB27920" i="26" s="1"/>
  <c r="DB27921" i="26" s="1"/>
  <c r="DB27922" i="26" s="1"/>
  <c r="DB27923" i="26" s="1"/>
  <c r="DB27924" i="26" s="1"/>
  <c r="DB27925" i="26" s="1"/>
  <c r="DB27926" i="26" s="1"/>
  <c r="DB27927" i="26" s="1"/>
  <c r="DB27928" i="26" s="1"/>
  <c r="DB27929" i="26" s="1"/>
  <c r="DB27930" i="26" s="1"/>
  <c r="DB27931" i="26" s="1"/>
  <c r="DB27932" i="26" s="1"/>
  <c r="DB27933" i="26" s="1"/>
  <c r="DB27934" i="26" s="1"/>
  <c r="DB27935" i="26" s="1"/>
  <c r="DB27936" i="26" s="1"/>
  <c r="DB27937" i="26" s="1"/>
  <c r="DB27938" i="26" s="1"/>
  <c r="DB27939" i="26" s="1"/>
  <c r="DB27940" i="26" s="1"/>
  <c r="DB27941" i="26" s="1"/>
  <c r="DB27942" i="26" s="1"/>
  <c r="DB27943" i="26" s="1"/>
  <c r="DB27944" i="26" s="1"/>
  <c r="DB27945" i="26" s="1"/>
  <c r="DB27946" i="26" s="1"/>
  <c r="DB27947" i="26" s="1"/>
  <c r="DB27948" i="26" s="1"/>
  <c r="DB27949" i="26" s="1"/>
  <c r="DB27950" i="26" s="1"/>
  <c r="DB27951" i="26" s="1"/>
  <c r="DB27952" i="26" s="1"/>
  <c r="DB27953" i="26" s="1"/>
  <c r="DB27954" i="26" s="1"/>
  <c r="DB27955" i="26" s="1"/>
  <c r="DB27956" i="26" s="1"/>
  <c r="DB27957" i="26" s="1"/>
  <c r="DB27958" i="26" s="1"/>
  <c r="DB27959" i="26" s="1"/>
  <c r="DB27960" i="26" s="1"/>
  <c r="DB27961" i="26" s="1"/>
  <c r="DB27962" i="26" s="1"/>
  <c r="DB27963" i="26" s="1"/>
  <c r="DB27964" i="26" s="1"/>
  <c r="DB27965" i="26" s="1"/>
  <c r="DB27966" i="26" s="1"/>
  <c r="DB27967" i="26" s="1"/>
  <c r="DB27968" i="26" s="1"/>
  <c r="DB27969" i="26" s="1"/>
  <c r="DB27970" i="26" s="1"/>
  <c r="DB27971" i="26" s="1"/>
  <c r="DB27972" i="26" s="1"/>
  <c r="DB27973" i="26" s="1"/>
  <c r="DB27974" i="26" s="1"/>
  <c r="DB27975" i="26" s="1"/>
  <c r="DB27976" i="26" s="1"/>
  <c r="DB27977" i="26" s="1"/>
  <c r="DB27978" i="26" s="1"/>
  <c r="DB27979" i="26" s="1"/>
  <c r="DB27980" i="26" s="1"/>
  <c r="DB27981" i="26" s="1"/>
  <c r="DB27982" i="26" s="1"/>
  <c r="DB27983" i="26" s="1"/>
  <c r="DB27984" i="26" s="1"/>
  <c r="DB27985" i="26" s="1"/>
  <c r="DB27986" i="26" s="1"/>
  <c r="DB27987" i="26" s="1"/>
  <c r="DB27988" i="26" s="1"/>
  <c r="DB27989" i="26" s="1"/>
  <c r="DB27990" i="26" s="1"/>
  <c r="DK27267" i="26"/>
  <c r="DK27266" i="26"/>
  <c r="DK27265" i="26"/>
  <c r="DK27264" i="26"/>
  <c r="DK27263" i="26"/>
  <c r="DK27262" i="26"/>
  <c r="DK27261" i="26"/>
  <c r="DK27260" i="26"/>
  <c r="DK27259" i="26"/>
  <c r="DK27258" i="26"/>
  <c r="DK27257" i="26"/>
  <c r="DK27256" i="26"/>
  <c r="DK27255" i="26"/>
  <c r="DK27254" i="26"/>
  <c r="DK27253" i="26"/>
  <c r="DK27252" i="26"/>
  <c r="DK27251" i="26"/>
  <c r="DK27250" i="26"/>
  <c r="DK27249" i="26"/>
  <c r="DK27248" i="26"/>
  <c r="DK27247" i="26"/>
  <c r="DK27246" i="26"/>
  <c r="DK27245" i="26"/>
  <c r="DK27244" i="26"/>
  <c r="DK27243" i="26"/>
  <c r="DK27242" i="26"/>
  <c r="DK27241" i="26"/>
  <c r="DK27240" i="26"/>
  <c r="DK27239" i="26"/>
  <c r="DK27238" i="26"/>
  <c r="DK27237" i="26"/>
  <c r="DK27236" i="26"/>
  <c r="DK27235" i="26"/>
  <c r="DK27234" i="26"/>
  <c r="DK27233" i="26"/>
  <c r="DK27232" i="26"/>
  <c r="DK27231" i="26"/>
  <c r="DK27230" i="26"/>
  <c r="DK27229" i="26"/>
  <c r="DK27228" i="26"/>
  <c r="DK27227" i="26"/>
  <c r="DK27226" i="26"/>
  <c r="DK27225" i="26"/>
  <c r="DK27224" i="26"/>
  <c r="DK27223" i="26"/>
  <c r="DK27222" i="26"/>
  <c r="DK27221" i="26"/>
  <c r="DK27220" i="26"/>
  <c r="DK27219" i="26"/>
  <c r="DK27218" i="26"/>
  <c r="DK27217" i="26"/>
  <c r="DK27216" i="26"/>
  <c r="DK27215" i="26"/>
  <c r="DK27214" i="26"/>
  <c r="DK27213" i="26"/>
  <c r="DK27212" i="26"/>
  <c r="DK27211" i="26"/>
  <c r="DK27210" i="26"/>
  <c r="DK27209" i="26"/>
  <c r="DK27208" i="26"/>
  <c r="DK27207" i="26"/>
  <c r="DK27206" i="26"/>
  <c r="DK27205" i="26"/>
  <c r="DK27204" i="26"/>
  <c r="DK27203" i="26"/>
  <c r="DK27202" i="26"/>
  <c r="DK27201" i="26"/>
  <c r="DK27200" i="26"/>
  <c r="DK27199" i="26"/>
  <c r="DK27198" i="26"/>
  <c r="DK27197" i="26"/>
  <c r="DK27196" i="26"/>
  <c r="DK27195" i="26"/>
  <c r="DK27194" i="26"/>
  <c r="DK27193" i="26"/>
  <c r="DK27192" i="26"/>
  <c r="DK27191" i="26"/>
  <c r="DK27190" i="26"/>
  <c r="DK27189" i="26"/>
  <c r="DK27188" i="26"/>
  <c r="DK27187" i="26"/>
  <c r="DK27186" i="26"/>
  <c r="DK27185" i="26"/>
  <c r="DK27184" i="26"/>
  <c r="DK27183" i="26"/>
  <c r="DK27182" i="26"/>
  <c r="DK27181" i="26"/>
  <c r="DK27180" i="26"/>
  <c r="DK27179" i="26"/>
  <c r="DK27178" i="26"/>
  <c r="DK27177" i="26"/>
  <c r="DK27176" i="26"/>
  <c r="DK27175" i="26"/>
  <c r="DK27174" i="26"/>
  <c r="DK27173" i="26"/>
  <c r="DK27172" i="26"/>
  <c r="DK27171" i="26"/>
  <c r="DK27170" i="26"/>
  <c r="DK27169" i="26"/>
  <c r="DB27168" i="26"/>
  <c r="DB27169" i="26" s="1"/>
  <c r="DB27170" i="26" s="1"/>
  <c r="DB27171" i="26" s="1"/>
  <c r="DB27172" i="26" s="1"/>
  <c r="DB27173" i="26" s="1"/>
  <c r="DB27174" i="26" s="1"/>
  <c r="DB27175" i="26" s="1"/>
  <c r="DB27176" i="26" s="1"/>
  <c r="DB27177" i="26" s="1"/>
  <c r="DB27178" i="26" s="1"/>
  <c r="DB27179" i="26" s="1"/>
  <c r="DB27180" i="26" s="1"/>
  <c r="DB27181" i="26" s="1"/>
  <c r="DB27182" i="26" s="1"/>
  <c r="DB27183" i="26" s="1"/>
  <c r="DB27184" i="26" s="1"/>
  <c r="DB27185" i="26" s="1"/>
  <c r="DB27186" i="26" s="1"/>
  <c r="DB27187" i="26" s="1"/>
  <c r="DB27188" i="26" s="1"/>
  <c r="DB27189" i="26" s="1"/>
  <c r="DB27190" i="26" s="1"/>
  <c r="DB27191" i="26" s="1"/>
  <c r="DB27192" i="26" s="1"/>
  <c r="DB27193" i="26" s="1"/>
  <c r="DB27194" i="26" s="1"/>
  <c r="DB27195" i="26" s="1"/>
  <c r="DB27196" i="26" s="1"/>
  <c r="DB27197" i="26" s="1"/>
  <c r="DB27198" i="26" s="1"/>
  <c r="DB27199" i="26" s="1"/>
  <c r="DB27200" i="26" s="1"/>
  <c r="DB27201" i="26" s="1"/>
  <c r="DB27202" i="26" s="1"/>
  <c r="DB27203" i="26" s="1"/>
  <c r="DB27204" i="26" s="1"/>
  <c r="DB27205" i="26" s="1"/>
  <c r="DB27206" i="26" s="1"/>
  <c r="DB27207" i="26" s="1"/>
  <c r="DB27208" i="26" s="1"/>
  <c r="DB27209" i="26" s="1"/>
  <c r="DB27210" i="26" s="1"/>
  <c r="DB27211" i="26" s="1"/>
  <c r="DB27212" i="26" s="1"/>
  <c r="DB27213" i="26" s="1"/>
  <c r="DB27214" i="26" s="1"/>
  <c r="DB27215" i="26" s="1"/>
  <c r="DB27216" i="26" s="1"/>
  <c r="DB27217" i="26" s="1"/>
  <c r="DB27218" i="26" s="1"/>
  <c r="DB27219" i="26" s="1"/>
  <c r="DB27220" i="26" s="1"/>
  <c r="DB27221" i="26" s="1"/>
  <c r="DB27222" i="26" s="1"/>
  <c r="DB27223" i="26" s="1"/>
  <c r="DB27224" i="26" s="1"/>
  <c r="DB27225" i="26" s="1"/>
  <c r="DB27226" i="26" s="1"/>
  <c r="DB27227" i="26" s="1"/>
  <c r="DB27228" i="26" s="1"/>
  <c r="DB27229" i="26" s="1"/>
  <c r="DB27230" i="26" s="1"/>
  <c r="DB27231" i="26" s="1"/>
  <c r="DB27232" i="26" s="1"/>
  <c r="DB27233" i="26" s="1"/>
  <c r="DB27234" i="26" s="1"/>
  <c r="DB27235" i="26" s="1"/>
  <c r="DB27236" i="26" s="1"/>
  <c r="DB27237" i="26" s="1"/>
  <c r="DB27238" i="26" s="1"/>
  <c r="DB27239" i="26" s="1"/>
  <c r="DB27240" i="26" s="1"/>
  <c r="DB27241" i="26" s="1"/>
  <c r="DB27242" i="26" s="1"/>
  <c r="DB27243" i="26" s="1"/>
  <c r="DB27244" i="26" s="1"/>
  <c r="DB27245" i="26" s="1"/>
  <c r="DB27246" i="26" s="1"/>
  <c r="DB27247" i="26" s="1"/>
  <c r="DB27248" i="26" s="1"/>
  <c r="DB27249" i="26" s="1"/>
  <c r="DB27250" i="26" s="1"/>
  <c r="DB27251" i="26" s="1"/>
  <c r="DB27252" i="26" s="1"/>
  <c r="DB27253" i="26" s="1"/>
  <c r="DB27254" i="26" s="1"/>
  <c r="DB27255" i="26" s="1"/>
  <c r="DB27256" i="26" s="1"/>
  <c r="DB27257" i="26" s="1"/>
  <c r="DB27258" i="26" s="1"/>
  <c r="DB27259" i="26" s="1"/>
  <c r="DB27260" i="26" s="1"/>
  <c r="DB27261" i="26" s="1"/>
  <c r="DB27262" i="26" s="1"/>
  <c r="DB27263" i="26" s="1"/>
  <c r="DB27264" i="26" s="1"/>
  <c r="DB27265" i="26" s="1"/>
  <c r="DB27266" i="26" s="1"/>
  <c r="DB27267" i="26" s="1"/>
  <c r="DB27044" i="26"/>
  <c r="DB27045" i="26" s="1"/>
  <c r="DB27046" i="26" s="1"/>
  <c r="DB27047" i="26" s="1"/>
  <c r="DB27048" i="26" s="1"/>
  <c r="DB27049" i="26" s="1"/>
  <c r="DB27050" i="26" s="1"/>
  <c r="DB27051" i="26" s="1"/>
  <c r="DB27052" i="26" s="1"/>
  <c r="DB27053" i="26" s="1"/>
  <c r="DB27054" i="26" s="1"/>
  <c r="DB27055" i="26" s="1"/>
  <c r="DB27056" i="26" s="1"/>
  <c r="DB27057" i="26" s="1"/>
  <c r="DB27058" i="26" s="1"/>
  <c r="DB27059" i="26" s="1"/>
  <c r="DB27060" i="26" s="1"/>
  <c r="DB27061" i="26" s="1"/>
  <c r="DB27062" i="26" s="1"/>
  <c r="DB27063" i="26" s="1"/>
  <c r="DB27064" i="26" s="1"/>
  <c r="DB27065" i="26" s="1"/>
  <c r="DB27066" i="26" s="1"/>
  <c r="DB27067" i="26" s="1"/>
  <c r="DB27068" i="26" s="1"/>
  <c r="DB27069" i="26" s="1"/>
  <c r="DB27070" i="26" s="1"/>
  <c r="DB27071" i="26" s="1"/>
  <c r="DB27072" i="26" s="1"/>
  <c r="DB27073" i="26" s="1"/>
  <c r="DB27074" i="26" s="1"/>
  <c r="DB27075" i="26" s="1"/>
  <c r="DB27076" i="26" s="1"/>
  <c r="DB27077" i="26" s="1"/>
  <c r="DB27078" i="26" s="1"/>
  <c r="DB27079" i="26" s="1"/>
  <c r="DB27080" i="26" s="1"/>
  <c r="DB27081" i="26" s="1"/>
  <c r="DB27082" i="26" s="1"/>
  <c r="DB27083" i="26" s="1"/>
  <c r="DB27084" i="26" s="1"/>
  <c r="DB27085" i="26" s="1"/>
  <c r="DB27086" i="26" s="1"/>
  <c r="DB27087" i="26" s="1"/>
  <c r="DB27088" i="26" s="1"/>
  <c r="DB27089" i="26" s="1"/>
  <c r="DB27090" i="26" s="1"/>
  <c r="DB27091" i="26" s="1"/>
  <c r="DB27092" i="26" s="1"/>
  <c r="DB27093" i="26" s="1"/>
  <c r="DB27094" i="26" s="1"/>
  <c r="DB27095" i="26" s="1"/>
  <c r="DB27096" i="26" s="1"/>
  <c r="DB27097" i="26" s="1"/>
  <c r="DB27098" i="26" s="1"/>
  <c r="DB27099" i="26" s="1"/>
  <c r="DB27100" i="26" s="1"/>
  <c r="DB27101" i="26" s="1"/>
  <c r="DB27102" i="26" s="1"/>
  <c r="DB27103" i="26" s="1"/>
  <c r="DB27104" i="26" s="1"/>
  <c r="DB27105" i="26" s="1"/>
  <c r="DB27106" i="26" s="1"/>
  <c r="DB27107" i="26" s="1"/>
  <c r="DB27108" i="26" s="1"/>
  <c r="DB27109" i="26" s="1"/>
  <c r="DB27110" i="26" s="1"/>
  <c r="DB27111" i="26" s="1"/>
  <c r="DB27112" i="26" s="1"/>
  <c r="DB27113" i="26" s="1"/>
  <c r="DB27114" i="26" s="1"/>
  <c r="DB27115" i="26" s="1"/>
  <c r="DB27116" i="26" s="1"/>
  <c r="DB27117" i="26" s="1"/>
  <c r="DB27118" i="26" s="1"/>
  <c r="DB27119" i="26" s="1"/>
  <c r="DB27120" i="26" s="1"/>
  <c r="DB27121" i="26" s="1"/>
  <c r="DB27122" i="26" s="1"/>
  <c r="DB27123" i="26" s="1"/>
  <c r="DB27124" i="26" s="1"/>
  <c r="DB27125" i="26" s="1"/>
  <c r="DB27126" i="26" s="1"/>
  <c r="DB27127" i="26" s="1"/>
  <c r="DB27128" i="26" s="1"/>
  <c r="DB27129" i="26" s="1"/>
  <c r="DB27130" i="26" s="1"/>
  <c r="DB27131" i="26" s="1"/>
  <c r="DB27132" i="26" s="1"/>
  <c r="DB27133" i="26" s="1"/>
  <c r="DB27134" i="26" s="1"/>
  <c r="DB27135" i="26" s="1"/>
  <c r="DB27136" i="26" s="1"/>
  <c r="DB27137" i="26" s="1"/>
  <c r="DB27138" i="26" s="1"/>
  <c r="DB27139" i="26" s="1"/>
  <c r="DB27140" i="26" s="1"/>
  <c r="DB27141" i="26" s="1"/>
  <c r="DB27142" i="26" s="1"/>
  <c r="DB27143" i="26" s="1"/>
  <c r="DK27019" i="26"/>
  <c r="DK27018" i="26"/>
  <c r="DK27017" i="26"/>
  <c r="DK27016" i="26"/>
  <c r="DK27015" i="26"/>
  <c r="DK27014" i="26"/>
  <c r="DK27013" i="26"/>
  <c r="DK27012" i="26"/>
  <c r="DK27011" i="26"/>
  <c r="DK27010" i="26"/>
  <c r="DK27009" i="26"/>
  <c r="DK27008" i="26"/>
  <c r="DK27007" i="26"/>
  <c r="DK27006" i="26"/>
  <c r="DK27005" i="26"/>
  <c r="DK27004" i="26"/>
  <c r="DK27003" i="26"/>
  <c r="DK27002" i="26"/>
  <c r="DK27001" i="26"/>
  <c r="DK27000" i="26"/>
  <c r="DK26999" i="26"/>
  <c r="DK26998" i="26"/>
  <c r="DK26997" i="26"/>
  <c r="DK26996" i="26"/>
  <c r="DK26995" i="26"/>
  <c r="DK26994" i="26"/>
  <c r="DK26993" i="26"/>
  <c r="DK26992" i="26"/>
  <c r="DK26991" i="26"/>
  <c r="DK26990" i="26"/>
  <c r="DK26989" i="26"/>
  <c r="DK26988" i="26"/>
  <c r="DK26987" i="26"/>
  <c r="DK26986" i="26"/>
  <c r="DK26985" i="26"/>
  <c r="DK26984" i="26"/>
  <c r="DK26983" i="26"/>
  <c r="DK26982" i="26"/>
  <c r="DK26981" i="26"/>
  <c r="DK26980" i="26"/>
  <c r="DK26979" i="26"/>
  <c r="DK26978" i="26"/>
  <c r="DK26977" i="26"/>
  <c r="DK26976" i="26"/>
  <c r="DK26975" i="26"/>
  <c r="DK26974" i="26"/>
  <c r="DK26973" i="26"/>
  <c r="DK26972" i="26"/>
  <c r="DK26971" i="26"/>
  <c r="DK26970" i="26"/>
  <c r="DB26970" i="26"/>
  <c r="DB26971" i="26" s="1"/>
  <c r="DB26972" i="26" s="1"/>
  <c r="DB26973" i="26" s="1"/>
  <c r="DB26974" i="26" s="1"/>
  <c r="DB26975" i="26" s="1"/>
  <c r="DB26976" i="26" s="1"/>
  <c r="DB26977" i="26" s="1"/>
  <c r="DB26978" i="26" s="1"/>
  <c r="DB26979" i="26" s="1"/>
  <c r="DB26980" i="26" s="1"/>
  <c r="DB26981" i="26" s="1"/>
  <c r="DB26982" i="26" s="1"/>
  <c r="DB26983" i="26" s="1"/>
  <c r="DB26984" i="26" s="1"/>
  <c r="DB26985" i="26" s="1"/>
  <c r="DB26986" i="26" s="1"/>
  <c r="DB26987" i="26" s="1"/>
  <c r="DB26988" i="26" s="1"/>
  <c r="DB26989" i="26" s="1"/>
  <c r="DB26990" i="26" s="1"/>
  <c r="DB26991" i="26" s="1"/>
  <c r="DB26992" i="26" s="1"/>
  <c r="DB26993" i="26" s="1"/>
  <c r="DB26994" i="26" s="1"/>
  <c r="DB26995" i="26" s="1"/>
  <c r="DB26996" i="26" s="1"/>
  <c r="DB26997" i="26" s="1"/>
  <c r="DB26998" i="26" s="1"/>
  <c r="DB26999" i="26" s="1"/>
  <c r="DB27000" i="26" s="1"/>
  <c r="DB27001" i="26" s="1"/>
  <c r="DB27002" i="26" s="1"/>
  <c r="DB27003" i="26" s="1"/>
  <c r="DB27004" i="26" s="1"/>
  <c r="DB27005" i="26" s="1"/>
  <c r="DB27006" i="26" s="1"/>
  <c r="DB27007" i="26" s="1"/>
  <c r="DB27008" i="26" s="1"/>
  <c r="DB27009" i="26" s="1"/>
  <c r="DB27010" i="26" s="1"/>
  <c r="DB27011" i="26" s="1"/>
  <c r="DB27012" i="26" s="1"/>
  <c r="DB27013" i="26" s="1"/>
  <c r="DB27014" i="26" s="1"/>
  <c r="DB27015" i="26" s="1"/>
  <c r="DB27016" i="26" s="1"/>
  <c r="DB27017" i="26" s="1"/>
  <c r="DB27018" i="26" s="1"/>
  <c r="DB27019" i="26" s="1"/>
  <c r="DB26052" i="26"/>
  <c r="DB26053" i="26" s="1"/>
  <c r="DB26054" i="26" s="1"/>
  <c r="DB26055" i="26" s="1"/>
  <c r="DB26056" i="26" s="1"/>
  <c r="DB26057" i="26" s="1"/>
  <c r="DB26058" i="26" s="1"/>
  <c r="DB26059" i="26" s="1"/>
  <c r="DB26060" i="26" s="1"/>
  <c r="DB26061" i="26" s="1"/>
  <c r="DB26062" i="26" s="1"/>
  <c r="DB26063" i="26" s="1"/>
  <c r="DB26064" i="26" s="1"/>
  <c r="DB26065" i="26" s="1"/>
  <c r="DB26066" i="26" s="1"/>
  <c r="DB26067" i="26" s="1"/>
  <c r="DB26068" i="26" s="1"/>
  <c r="DB26069" i="26" s="1"/>
  <c r="DB26070" i="26" s="1"/>
  <c r="DB26071" i="26" s="1"/>
  <c r="DB26072" i="26" s="1"/>
  <c r="DB26073" i="26" s="1"/>
  <c r="DB26074" i="26" s="1"/>
  <c r="DB26075" i="26" s="1"/>
  <c r="DB26076" i="26" s="1"/>
  <c r="DB26077" i="26" s="1"/>
  <c r="DB26078" i="26" s="1"/>
  <c r="DB26079" i="26" s="1"/>
  <c r="DB26080" i="26" s="1"/>
  <c r="DB26081" i="26" s="1"/>
  <c r="DB26082" i="26" s="1"/>
  <c r="DB26083" i="26" s="1"/>
  <c r="DB26084" i="26" s="1"/>
  <c r="DB26085" i="26" s="1"/>
  <c r="DB26086" i="26" s="1"/>
  <c r="DB26087" i="26" s="1"/>
  <c r="DB26088" i="26" s="1"/>
  <c r="DB26089" i="26" s="1"/>
  <c r="DB26090" i="26" s="1"/>
  <c r="DB26091" i="26" s="1"/>
  <c r="DB26092" i="26" s="1"/>
  <c r="DB26093" i="26" s="1"/>
  <c r="DB26094" i="26" s="1"/>
  <c r="DB26095" i="26" s="1"/>
  <c r="DB26096" i="26" s="1"/>
  <c r="DB26097" i="26" s="1"/>
  <c r="DB26098" i="26" s="1"/>
  <c r="DB26099" i="26" s="1"/>
  <c r="DB26100" i="26" s="1"/>
  <c r="DB26101" i="26" s="1"/>
  <c r="DB26102" i="26" s="1"/>
  <c r="DB26103" i="26" s="1"/>
  <c r="DB26104" i="26" s="1"/>
  <c r="DB26105" i="26" s="1"/>
  <c r="DB26106" i="26" s="1"/>
  <c r="DB26107" i="26" s="1"/>
  <c r="DB26108" i="26" s="1"/>
  <c r="DB26109" i="26" s="1"/>
  <c r="DB26110" i="26" s="1"/>
  <c r="DB26111" i="26" s="1"/>
  <c r="DB26112" i="26" s="1"/>
  <c r="DB26113" i="26" s="1"/>
  <c r="DB26114" i="26" s="1"/>
  <c r="DB26115" i="26" s="1"/>
  <c r="DB26116" i="26" s="1"/>
  <c r="DB26117" i="26" s="1"/>
  <c r="DB26118" i="26" s="1"/>
  <c r="DB26119" i="26" s="1"/>
  <c r="DB26120" i="26" s="1"/>
  <c r="DB26121" i="26" s="1"/>
  <c r="DB26122" i="26" s="1"/>
  <c r="DB26123" i="26" s="1"/>
  <c r="DB26124" i="26" s="1"/>
  <c r="DB26125" i="26" s="1"/>
  <c r="DB26126" i="26" s="1"/>
  <c r="DB26127" i="26" s="1"/>
  <c r="DB26128" i="26" s="1"/>
  <c r="DB26129" i="26" s="1"/>
  <c r="DB26130" i="26" s="1"/>
  <c r="DB26131" i="26" s="1"/>
  <c r="DB26132" i="26" s="1"/>
  <c r="DB26133" i="26" s="1"/>
  <c r="DB26134" i="26" s="1"/>
  <c r="DB26135" i="26" s="1"/>
  <c r="DB26136" i="26" s="1"/>
  <c r="DB26137" i="26" s="1"/>
  <c r="DB26138" i="26" s="1"/>
  <c r="DB26139" i="26" s="1"/>
  <c r="DB26140" i="26" s="1"/>
  <c r="DB26141" i="26" s="1"/>
  <c r="DB26142" i="26" s="1"/>
  <c r="DB26143" i="26" s="1"/>
  <c r="DB26144" i="26" s="1"/>
  <c r="DB26145" i="26" s="1"/>
  <c r="DB26146" i="26" s="1"/>
  <c r="DB26147" i="26" s="1"/>
  <c r="DB26148" i="26" s="1"/>
  <c r="DB26149" i="26" s="1"/>
  <c r="DB26150" i="26" s="1"/>
  <c r="DB26151" i="26" s="1"/>
  <c r="DB26152" i="26" s="1"/>
  <c r="DB26153" i="26" s="1"/>
  <c r="DB26154" i="26" s="1"/>
  <c r="DB26155" i="26" s="1"/>
  <c r="DB26156" i="26" s="1"/>
  <c r="DB26157" i="26" s="1"/>
  <c r="DB26158" i="26" s="1"/>
  <c r="DB26159" i="26" s="1"/>
  <c r="DB26160" i="26" s="1"/>
  <c r="DB26161" i="26" s="1"/>
  <c r="DB26162" i="26" s="1"/>
  <c r="DB26163" i="26" s="1"/>
  <c r="DB26164" i="26" s="1"/>
  <c r="DB26165" i="26" s="1"/>
  <c r="DB26166" i="26" s="1"/>
  <c r="DB26167" i="26" s="1"/>
  <c r="DB26168" i="26" s="1"/>
  <c r="DB26169" i="26" s="1"/>
  <c r="DB26170" i="26" s="1"/>
  <c r="DB26171" i="26" s="1"/>
  <c r="DB26172" i="26" s="1"/>
  <c r="DB26173" i="26" s="1"/>
  <c r="DB26174" i="26" s="1"/>
  <c r="DB26175" i="26" s="1"/>
  <c r="DB26176" i="26" s="1"/>
  <c r="DB26177" i="26" s="1"/>
  <c r="DB26178" i="26" s="1"/>
  <c r="DB26179" i="26" s="1"/>
  <c r="DB26180" i="26" s="1"/>
  <c r="DB26181" i="26" s="1"/>
  <c r="DB26182" i="26" s="1"/>
  <c r="DB26183" i="26" s="1"/>
  <c r="DB26184" i="26" s="1"/>
  <c r="DB26185" i="26" s="1"/>
  <c r="DB26186" i="26" s="1"/>
  <c r="DB26187" i="26" s="1"/>
  <c r="DB26188" i="26" s="1"/>
  <c r="DB26189" i="26" s="1"/>
  <c r="DB26190" i="26" s="1"/>
  <c r="DB26191" i="26" s="1"/>
  <c r="DB26192" i="26" s="1"/>
  <c r="DB26193" i="26" s="1"/>
  <c r="DB26194" i="26" s="1"/>
  <c r="DB26195" i="26" s="1"/>
  <c r="DB26196" i="26" s="1"/>
  <c r="DB26197" i="26" s="1"/>
  <c r="DB26198" i="26" s="1"/>
  <c r="DB26199" i="26" s="1"/>
  <c r="DB26200" i="26" s="1"/>
  <c r="DB26201" i="26" s="1"/>
  <c r="DB26202" i="26" s="1"/>
  <c r="DB26203" i="26" s="1"/>
  <c r="DB26204" i="26" s="1"/>
  <c r="DB26205" i="26" s="1"/>
  <c r="DB26206" i="26" s="1"/>
  <c r="DB26207" i="26" s="1"/>
  <c r="DB26208" i="26" s="1"/>
  <c r="DB26209" i="26" s="1"/>
  <c r="DB26210" i="26" s="1"/>
  <c r="DB26211" i="26" s="1"/>
  <c r="DB26212" i="26" s="1"/>
  <c r="DB26213" i="26" s="1"/>
  <c r="DB26214" i="26" s="1"/>
  <c r="DB26215" i="26" s="1"/>
  <c r="DB26216" i="26" s="1"/>
  <c r="DB26217" i="26" s="1"/>
  <c r="DB26218" i="26" s="1"/>
  <c r="DB26219" i="26" s="1"/>
  <c r="DB26220" i="26" s="1"/>
  <c r="DB26221" i="26" s="1"/>
  <c r="DB26222" i="26" s="1"/>
  <c r="DB26223" i="26" s="1"/>
  <c r="DB26224" i="26" s="1"/>
  <c r="DB26225" i="26" s="1"/>
  <c r="DB26226" i="26" s="1"/>
  <c r="DB26227" i="26" s="1"/>
  <c r="DB26228" i="26" s="1"/>
  <c r="DB26229" i="26" s="1"/>
  <c r="DB26230" i="26" s="1"/>
  <c r="DB26231" i="26" s="1"/>
  <c r="DB26232" i="26" s="1"/>
  <c r="DB26233" i="26" s="1"/>
  <c r="DB26234" i="26" s="1"/>
  <c r="DB26235" i="26" s="1"/>
  <c r="DB26236" i="26" s="1"/>
  <c r="DB26237" i="26" s="1"/>
  <c r="DB26238" i="26" s="1"/>
  <c r="DB26239" i="26" s="1"/>
  <c r="DB26240" i="26" s="1"/>
  <c r="DB26241" i="26" s="1"/>
  <c r="DB26242" i="26" s="1"/>
  <c r="DB26243" i="26" s="1"/>
  <c r="DB26244" i="26" s="1"/>
  <c r="DB26245" i="26" s="1"/>
  <c r="DB26246" i="26" s="1"/>
  <c r="DB26247" i="26" s="1"/>
  <c r="DB26248" i="26" s="1"/>
  <c r="DB26249" i="26" s="1"/>
  <c r="DB26250" i="26" s="1"/>
  <c r="DB26251" i="26" s="1"/>
  <c r="DB26252" i="26" s="1"/>
  <c r="DB26253" i="26" s="1"/>
  <c r="DB26254" i="26" s="1"/>
  <c r="DB26255" i="26" s="1"/>
  <c r="DB26256" i="26" s="1"/>
  <c r="DB26257" i="26" s="1"/>
  <c r="DB26258" i="26" s="1"/>
  <c r="DB26259" i="26" s="1"/>
  <c r="DB26260" i="26" s="1"/>
  <c r="DB26261" i="26" s="1"/>
  <c r="DB26262" i="26" s="1"/>
  <c r="DB26263" i="26" s="1"/>
  <c r="DB26264" i="26" s="1"/>
  <c r="DB26265" i="26" s="1"/>
  <c r="DB26266" i="26" s="1"/>
  <c r="DB26267" i="26" s="1"/>
  <c r="DB26268" i="26" s="1"/>
  <c r="DB26269" i="26" s="1"/>
  <c r="DB26270" i="26" s="1"/>
  <c r="DB26271" i="26" s="1"/>
  <c r="DB26272" i="26" s="1"/>
  <c r="DB26273" i="26" s="1"/>
  <c r="DB26274" i="26" s="1"/>
  <c r="DB26275" i="26" s="1"/>
  <c r="DB26276" i="26" s="1"/>
  <c r="DB26277" i="26" s="1"/>
  <c r="DB26278" i="26" s="1"/>
  <c r="DB26279" i="26" s="1"/>
  <c r="DB26280" i="26" s="1"/>
  <c r="DB26281" i="26" s="1"/>
  <c r="DB26282" i="26" s="1"/>
  <c r="DB26283" i="26" s="1"/>
  <c r="DB26284" i="26" s="1"/>
  <c r="DB26285" i="26" s="1"/>
  <c r="DB26286" i="26" s="1"/>
  <c r="DB26287" i="26" s="1"/>
  <c r="DB26288" i="26" s="1"/>
  <c r="DB26289" i="26" s="1"/>
  <c r="DB26290" i="26" s="1"/>
  <c r="DB26291" i="26" s="1"/>
  <c r="DB26292" i="26" s="1"/>
  <c r="DB26293" i="26" s="1"/>
  <c r="DB26294" i="26" s="1"/>
  <c r="DB26295" i="26" s="1"/>
  <c r="DB26296" i="26" s="1"/>
  <c r="DB26297" i="26" s="1"/>
  <c r="DB26298" i="26" s="1"/>
  <c r="DB26299" i="26" s="1"/>
  <c r="DB26300" i="26" s="1"/>
  <c r="DB26301" i="26" s="1"/>
  <c r="DB26302" i="26" s="1"/>
  <c r="DB26303" i="26" s="1"/>
  <c r="DB26304" i="26" s="1"/>
  <c r="DB26305" i="26" s="1"/>
  <c r="DB26306" i="26" s="1"/>
  <c r="DB26307" i="26" s="1"/>
  <c r="DB26308" i="26" s="1"/>
  <c r="DB26309" i="26" s="1"/>
  <c r="DB26310" i="26" s="1"/>
  <c r="DB26311" i="26" s="1"/>
  <c r="DB26312" i="26" s="1"/>
  <c r="DB26313" i="26" s="1"/>
  <c r="DB26314" i="26" s="1"/>
  <c r="DB26315" i="26" s="1"/>
  <c r="DB26316" i="26" s="1"/>
  <c r="DB26317" i="26" s="1"/>
  <c r="DB26318" i="26" s="1"/>
  <c r="DB26319" i="26" s="1"/>
  <c r="DB26320" i="26" s="1"/>
  <c r="DB26321" i="26" s="1"/>
  <c r="DB26322" i="26" s="1"/>
  <c r="DB26323" i="26" s="1"/>
  <c r="DB26324" i="26" s="1"/>
  <c r="DB26325" i="26" s="1"/>
  <c r="DB26326" i="26" s="1"/>
  <c r="DB26327" i="26" s="1"/>
  <c r="DB26328" i="26" s="1"/>
  <c r="DB26329" i="26" s="1"/>
  <c r="DB26330" i="26" s="1"/>
  <c r="DB26331" i="26" s="1"/>
  <c r="DB26332" i="26" s="1"/>
  <c r="DB26333" i="26" s="1"/>
  <c r="DB26334" i="26" s="1"/>
  <c r="DB26335" i="26" s="1"/>
  <c r="DB26336" i="26" s="1"/>
  <c r="DB26337" i="26" s="1"/>
  <c r="DB26338" i="26" s="1"/>
  <c r="DB26339" i="26" s="1"/>
  <c r="DB26340" i="26" s="1"/>
  <c r="DB26341" i="26" s="1"/>
  <c r="DB26342" i="26" s="1"/>
  <c r="DB26343" i="26" s="1"/>
  <c r="DB26344" i="26" s="1"/>
  <c r="DB26345" i="26" s="1"/>
  <c r="DB26346" i="26" s="1"/>
  <c r="DB26347" i="26" s="1"/>
  <c r="DB26348" i="26" s="1"/>
  <c r="DB26349" i="26" s="1"/>
  <c r="DB26350" i="26" s="1"/>
  <c r="DB26351" i="26" s="1"/>
  <c r="DB26352" i="26" s="1"/>
  <c r="DB26353" i="26" s="1"/>
  <c r="DB26354" i="26" s="1"/>
  <c r="DB26355" i="26" s="1"/>
  <c r="DB26356" i="26" s="1"/>
  <c r="DB26357" i="26" s="1"/>
  <c r="DB26358" i="26" s="1"/>
  <c r="DB26359" i="26" s="1"/>
  <c r="DB26360" i="26" s="1"/>
  <c r="DB26361" i="26" s="1"/>
  <c r="DB26362" i="26" s="1"/>
  <c r="DB26363" i="26" s="1"/>
  <c r="DB26364" i="26" s="1"/>
  <c r="DB26365" i="26" s="1"/>
  <c r="DB26366" i="26" s="1"/>
  <c r="DB26367" i="26" s="1"/>
  <c r="DB26368" i="26" s="1"/>
  <c r="DB26369" i="26" s="1"/>
  <c r="DB26370" i="26" s="1"/>
  <c r="DB26371" i="26" s="1"/>
  <c r="DB26372" i="26" s="1"/>
  <c r="DB26373" i="26" s="1"/>
  <c r="DB26374" i="26" s="1"/>
  <c r="DB26375" i="26" s="1"/>
  <c r="DB26376" i="26" s="1"/>
  <c r="DB26377" i="26" s="1"/>
  <c r="DB26378" i="26" s="1"/>
  <c r="DB26379" i="26" s="1"/>
  <c r="DB26380" i="26" s="1"/>
  <c r="DB26381" i="26" s="1"/>
  <c r="DB26382" i="26" s="1"/>
  <c r="DB26383" i="26" s="1"/>
  <c r="DB26384" i="26" s="1"/>
  <c r="DB26385" i="26" s="1"/>
  <c r="DB26386" i="26" s="1"/>
  <c r="DB26387" i="26" s="1"/>
  <c r="DB26388" i="26" s="1"/>
  <c r="DB26389" i="26" s="1"/>
  <c r="DB26390" i="26" s="1"/>
  <c r="DB26391" i="26" s="1"/>
  <c r="DB26392" i="26" s="1"/>
  <c r="DB26393" i="26" s="1"/>
  <c r="DB26394" i="26" s="1"/>
  <c r="DB26395" i="26" s="1"/>
  <c r="DB26396" i="26" s="1"/>
  <c r="DB26397" i="26" s="1"/>
  <c r="DB26398" i="26" s="1"/>
  <c r="DB26399" i="26" s="1"/>
  <c r="DB26400" i="26" s="1"/>
  <c r="DB26401" i="26" s="1"/>
  <c r="DB26402" i="26" s="1"/>
  <c r="DB26403" i="26" s="1"/>
  <c r="DB26404" i="26" s="1"/>
  <c r="DB26405" i="26" s="1"/>
  <c r="DB26406" i="26" s="1"/>
  <c r="DB26407" i="26" s="1"/>
  <c r="DB26408" i="26" s="1"/>
  <c r="DB26409" i="26" s="1"/>
  <c r="DB26410" i="26" s="1"/>
  <c r="DB26411" i="26" s="1"/>
  <c r="DB26412" i="26" s="1"/>
  <c r="DB26413" i="26" s="1"/>
  <c r="DB26414" i="26" s="1"/>
  <c r="DB26415" i="26" s="1"/>
  <c r="DB26416" i="26" s="1"/>
  <c r="DB26417" i="26" s="1"/>
  <c r="DB26418" i="26" s="1"/>
  <c r="DB26419" i="26" s="1"/>
  <c r="DB26420" i="26" s="1"/>
  <c r="DB26421" i="26" s="1"/>
  <c r="DB26422" i="26" s="1"/>
  <c r="DB26423" i="26" s="1"/>
  <c r="DB26424" i="26" s="1"/>
  <c r="DB26425" i="26" s="1"/>
  <c r="DB26426" i="26" s="1"/>
  <c r="DB26427" i="26" s="1"/>
  <c r="DB26428" i="26" s="1"/>
  <c r="DB26429" i="26" s="1"/>
  <c r="DB26430" i="26" s="1"/>
  <c r="DB26431" i="26" s="1"/>
  <c r="DB26432" i="26" s="1"/>
  <c r="DB26433" i="26" s="1"/>
  <c r="DB26434" i="26" s="1"/>
  <c r="DB26435" i="26" s="1"/>
  <c r="DB26436" i="26" s="1"/>
  <c r="DB26437" i="26" s="1"/>
  <c r="DB26438" i="26" s="1"/>
  <c r="DB26439" i="26" s="1"/>
  <c r="DB26440" i="26" s="1"/>
  <c r="DB26441" i="26" s="1"/>
  <c r="DB26442" i="26" s="1"/>
  <c r="DB26443" i="26" s="1"/>
  <c r="DB26444" i="26" s="1"/>
  <c r="DB26445" i="26" s="1"/>
  <c r="DB26446" i="26" s="1"/>
  <c r="DB26447" i="26" s="1"/>
  <c r="DB26448" i="26" s="1"/>
  <c r="DB26449" i="26" s="1"/>
  <c r="DB26450" i="26" s="1"/>
  <c r="DB26451" i="26" s="1"/>
  <c r="DB26452" i="26" s="1"/>
  <c r="DB26453" i="26" s="1"/>
  <c r="DB26454" i="26" s="1"/>
  <c r="DB26455" i="26" s="1"/>
  <c r="DB26456" i="26" s="1"/>
  <c r="DB26457" i="26" s="1"/>
  <c r="DB26458" i="26" s="1"/>
  <c r="DB26459" i="26" s="1"/>
  <c r="DB26460" i="26" s="1"/>
  <c r="DB26461" i="26" s="1"/>
  <c r="DB26462" i="26" s="1"/>
  <c r="DB26463" i="26" s="1"/>
  <c r="DB26464" i="26" s="1"/>
  <c r="DB26465" i="26" s="1"/>
  <c r="DB26466" i="26" s="1"/>
  <c r="DB26467" i="26" s="1"/>
  <c r="DB26468" i="26" s="1"/>
  <c r="DB26469" i="26" s="1"/>
  <c r="DB26470" i="26" s="1"/>
  <c r="DB26471" i="26" s="1"/>
  <c r="DB26472" i="26" s="1"/>
  <c r="DB26473" i="26" s="1"/>
  <c r="DB26474" i="26" s="1"/>
  <c r="DB26475" i="26" s="1"/>
  <c r="DB26476" i="26" s="1"/>
  <c r="DB26477" i="26" s="1"/>
  <c r="DB26478" i="26" s="1"/>
  <c r="DB26479" i="26" s="1"/>
  <c r="DB26480" i="26" s="1"/>
  <c r="DB26481" i="26" s="1"/>
  <c r="DB26482" i="26" s="1"/>
  <c r="DB26483" i="26" s="1"/>
  <c r="DB26484" i="26" s="1"/>
  <c r="DB26485" i="26" s="1"/>
  <c r="DB26486" i="26" s="1"/>
  <c r="DB26487" i="26" s="1"/>
  <c r="DB26488" i="26" s="1"/>
  <c r="DB26489" i="26" s="1"/>
  <c r="DB26490" i="26" s="1"/>
  <c r="DB26491" i="26" s="1"/>
  <c r="DB26492" i="26" s="1"/>
  <c r="DB26493" i="26" s="1"/>
  <c r="DB26494" i="26" s="1"/>
  <c r="DB26495" i="26" s="1"/>
  <c r="DB26496" i="26" s="1"/>
  <c r="DB26497" i="26" s="1"/>
  <c r="DB26498" i="26" s="1"/>
  <c r="DB26499" i="26" s="1"/>
  <c r="DB26500" i="26" s="1"/>
  <c r="DB26501" i="26" s="1"/>
  <c r="DB26502" i="26" s="1"/>
  <c r="DB26503" i="26" s="1"/>
  <c r="DB26504" i="26" s="1"/>
  <c r="DB26505" i="26" s="1"/>
  <c r="DB26506" i="26" s="1"/>
  <c r="DB26507" i="26" s="1"/>
  <c r="DB26508" i="26" s="1"/>
  <c r="DB26509" i="26" s="1"/>
  <c r="DB26510" i="26" s="1"/>
  <c r="DB26511" i="26" s="1"/>
  <c r="DB26512" i="26" s="1"/>
  <c r="DB26513" i="26" s="1"/>
  <c r="DB26514" i="26" s="1"/>
  <c r="DB26515" i="26" s="1"/>
  <c r="DB26516" i="26" s="1"/>
  <c r="DB26517" i="26" s="1"/>
  <c r="DB26518" i="26" s="1"/>
  <c r="DB26519" i="26" s="1"/>
  <c r="DB26520" i="26" s="1"/>
  <c r="DB26521" i="26" s="1"/>
  <c r="DB26522" i="26" s="1"/>
  <c r="DB26523" i="26" s="1"/>
  <c r="DB26524" i="26" s="1"/>
  <c r="DB26525" i="26" s="1"/>
  <c r="DB26526" i="26" s="1"/>
  <c r="DB26527" i="26" s="1"/>
  <c r="DB26528" i="26" s="1"/>
  <c r="DB26529" i="26" s="1"/>
  <c r="DB26530" i="26" s="1"/>
  <c r="DB26531" i="26" s="1"/>
  <c r="DB26532" i="26" s="1"/>
  <c r="DB26533" i="26" s="1"/>
  <c r="DB26534" i="26" s="1"/>
  <c r="DB26535" i="26" s="1"/>
  <c r="DB26536" i="26" s="1"/>
  <c r="DB26537" i="26" s="1"/>
  <c r="DB26538" i="26" s="1"/>
  <c r="DB26539" i="26" s="1"/>
  <c r="DB26540" i="26" s="1"/>
  <c r="DB26541" i="26" s="1"/>
  <c r="DB26542" i="26" s="1"/>
  <c r="DB26543" i="26" s="1"/>
  <c r="DB26544" i="26" s="1"/>
  <c r="DB26545" i="26" s="1"/>
  <c r="DB26546" i="26" s="1"/>
  <c r="DB26547" i="26" s="1"/>
  <c r="DB26548" i="26" s="1"/>
  <c r="DB26549" i="26" s="1"/>
  <c r="DB26550" i="26" s="1"/>
  <c r="DB26551" i="26" s="1"/>
  <c r="DB26552" i="26" s="1"/>
  <c r="DB26553" i="26" s="1"/>
  <c r="DB26554" i="26" s="1"/>
  <c r="DB26555" i="26" s="1"/>
  <c r="DB26556" i="26" s="1"/>
  <c r="DB26557" i="26" s="1"/>
  <c r="DB26558" i="26" s="1"/>
  <c r="DB26559" i="26" s="1"/>
  <c r="DB26560" i="26" s="1"/>
  <c r="DB26561" i="26" s="1"/>
  <c r="DB26562" i="26" s="1"/>
  <c r="DB26563" i="26" s="1"/>
  <c r="DB26564" i="26" s="1"/>
  <c r="DB26565" i="26" s="1"/>
  <c r="DB26566" i="26" s="1"/>
  <c r="DB26567" i="26" s="1"/>
  <c r="DB26568" i="26" s="1"/>
  <c r="DB26569" i="26" s="1"/>
  <c r="DB26570" i="26" s="1"/>
  <c r="DB26571" i="26" s="1"/>
  <c r="DB26572" i="26" s="1"/>
  <c r="DB26573" i="26" s="1"/>
  <c r="DB26574" i="26" s="1"/>
  <c r="DB26575" i="26" s="1"/>
  <c r="DB26576" i="26" s="1"/>
  <c r="DB26577" i="26" s="1"/>
  <c r="DB26578" i="26" s="1"/>
  <c r="DB26579" i="26" s="1"/>
  <c r="DB26580" i="26" s="1"/>
  <c r="DB26581" i="26" s="1"/>
  <c r="DB26582" i="26" s="1"/>
  <c r="DB26583" i="26" s="1"/>
  <c r="DB26584" i="26" s="1"/>
  <c r="DB26585" i="26" s="1"/>
  <c r="DB26586" i="26" s="1"/>
  <c r="DB26587" i="26" s="1"/>
  <c r="DB26588" i="26" s="1"/>
  <c r="DB26589" i="26" s="1"/>
  <c r="DB26590" i="26" s="1"/>
  <c r="DB26591" i="26" s="1"/>
  <c r="DB26592" i="26" s="1"/>
  <c r="DB26593" i="26" s="1"/>
  <c r="DB26594" i="26" s="1"/>
  <c r="DB26595" i="26" s="1"/>
  <c r="DB26596" i="26" s="1"/>
  <c r="DB26597" i="26" s="1"/>
  <c r="DB26598" i="26" s="1"/>
  <c r="DB26599" i="26" s="1"/>
  <c r="DB26600" i="26" s="1"/>
  <c r="DB26601" i="26" s="1"/>
  <c r="DB26602" i="26" s="1"/>
  <c r="DB26603" i="26" s="1"/>
  <c r="DB26604" i="26" s="1"/>
  <c r="DB26605" i="26" s="1"/>
  <c r="DB26606" i="26" s="1"/>
  <c r="DB26607" i="26" s="1"/>
  <c r="DB26608" i="26" s="1"/>
  <c r="DB26609" i="26" s="1"/>
  <c r="DB26610" i="26" s="1"/>
  <c r="DB26611" i="26" s="1"/>
  <c r="DB26612" i="26" s="1"/>
  <c r="DB26613" i="26" s="1"/>
  <c r="DB26614" i="26" s="1"/>
  <c r="DB26615" i="26" s="1"/>
  <c r="DB26616" i="26" s="1"/>
  <c r="DB26617" i="26" s="1"/>
  <c r="DB26618" i="26" s="1"/>
  <c r="DB26619" i="26" s="1"/>
  <c r="DB26620" i="26" s="1"/>
  <c r="DB26621" i="26" s="1"/>
  <c r="DB26622" i="26" s="1"/>
  <c r="DB26623" i="26" s="1"/>
  <c r="DB26624" i="26" s="1"/>
  <c r="DB26625" i="26" s="1"/>
  <c r="DB26626" i="26" s="1"/>
  <c r="DB26627" i="26" s="1"/>
  <c r="DB26628" i="26" s="1"/>
  <c r="DB26629" i="26" s="1"/>
  <c r="DB26630" i="26" s="1"/>
  <c r="DB26631" i="26" s="1"/>
  <c r="DB26632" i="26" s="1"/>
  <c r="DB26633" i="26" s="1"/>
  <c r="DB26634" i="26" s="1"/>
  <c r="DB26635" i="26" s="1"/>
  <c r="DB26636" i="26" s="1"/>
  <c r="DB26637" i="26" s="1"/>
  <c r="DB26638" i="26" s="1"/>
  <c r="DB26639" i="26" s="1"/>
  <c r="DB26640" i="26" s="1"/>
  <c r="DB26641" i="26" s="1"/>
  <c r="DB26642" i="26" s="1"/>
  <c r="DB26643" i="26" s="1"/>
  <c r="DB26644" i="26" s="1"/>
  <c r="DB26645" i="26" s="1"/>
  <c r="DB26646" i="26" s="1"/>
  <c r="DB26647" i="26" s="1"/>
  <c r="DB26648" i="26" s="1"/>
  <c r="DB26649" i="26" s="1"/>
  <c r="DB26650" i="26" s="1"/>
  <c r="DB26651" i="26" s="1"/>
  <c r="DB26652" i="26" s="1"/>
  <c r="DB26653" i="26" s="1"/>
  <c r="DB26654" i="26" s="1"/>
  <c r="DB26655" i="26" s="1"/>
  <c r="DB26656" i="26" s="1"/>
  <c r="DB26657" i="26" s="1"/>
  <c r="DB26658" i="26" s="1"/>
  <c r="DB26659" i="26" s="1"/>
  <c r="DB26660" i="26" s="1"/>
  <c r="DB26661" i="26" s="1"/>
  <c r="DB26662" i="26" s="1"/>
  <c r="DB26663" i="26" s="1"/>
  <c r="DB26664" i="26" s="1"/>
  <c r="DB26665" i="26" s="1"/>
  <c r="DB26666" i="26" s="1"/>
  <c r="DB26667" i="26" s="1"/>
  <c r="DB26668" i="26" s="1"/>
  <c r="DB26669" i="26" s="1"/>
  <c r="DB26670" i="26" s="1"/>
  <c r="DB26671" i="26" s="1"/>
  <c r="DB26672" i="26" s="1"/>
  <c r="DB26673" i="26" s="1"/>
  <c r="DB26674" i="26" s="1"/>
  <c r="DB26675" i="26" s="1"/>
  <c r="DB26676" i="26" s="1"/>
  <c r="DB26677" i="26" s="1"/>
  <c r="DB26678" i="26" s="1"/>
  <c r="DB26679" i="26" s="1"/>
  <c r="DB26680" i="26" s="1"/>
  <c r="DB26681" i="26" s="1"/>
  <c r="DB26682" i="26" s="1"/>
  <c r="DB26683" i="26" s="1"/>
  <c r="DB26684" i="26" s="1"/>
  <c r="DB26685" i="26" s="1"/>
  <c r="DB26686" i="26" s="1"/>
  <c r="DB26687" i="26" s="1"/>
  <c r="DB26688" i="26" s="1"/>
  <c r="DB26689" i="26" s="1"/>
  <c r="DB26690" i="26" s="1"/>
  <c r="DB26691" i="26" s="1"/>
  <c r="DB26692" i="26" s="1"/>
  <c r="DB26693" i="26" s="1"/>
  <c r="DB26694" i="26" s="1"/>
  <c r="DB26695" i="26" s="1"/>
  <c r="DB26696" i="26" s="1"/>
  <c r="DB26697" i="26" s="1"/>
  <c r="DB26698" i="26" s="1"/>
  <c r="DB26699" i="26" s="1"/>
  <c r="DB26700" i="26" s="1"/>
  <c r="DB26701" i="26" s="1"/>
  <c r="DB26702" i="26" s="1"/>
  <c r="DB26703" i="26" s="1"/>
  <c r="DB26704" i="26" s="1"/>
  <c r="DB26705" i="26" s="1"/>
  <c r="DB26706" i="26" s="1"/>
  <c r="DB26707" i="26" s="1"/>
  <c r="DB26708" i="26" s="1"/>
  <c r="DB26709" i="26" s="1"/>
  <c r="DB26710" i="26" s="1"/>
  <c r="DB26711" i="26" s="1"/>
  <c r="DB26712" i="26" s="1"/>
  <c r="DB26713" i="26" s="1"/>
  <c r="DB26714" i="26" s="1"/>
  <c r="DB26715" i="26" s="1"/>
  <c r="DB26716" i="26" s="1"/>
  <c r="DB26717" i="26" s="1"/>
  <c r="DB26718" i="26" s="1"/>
  <c r="DB26719" i="26" s="1"/>
  <c r="DB26720" i="26" s="1"/>
  <c r="DB26721" i="26" s="1"/>
  <c r="DB26722" i="26" s="1"/>
  <c r="DB26723" i="26" s="1"/>
  <c r="DB26724" i="26" s="1"/>
  <c r="DB26725" i="26" s="1"/>
  <c r="DB26726" i="26" s="1"/>
  <c r="DB26727" i="26" s="1"/>
  <c r="DB26728" i="26" s="1"/>
  <c r="DB26729" i="26" s="1"/>
  <c r="DB26730" i="26" s="1"/>
  <c r="DB26731" i="26" s="1"/>
  <c r="DB26732" i="26" s="1"/>
  <c r="DB26733" i="26" s="1"/>
  <c r="DB26734" i="26" s="1"/>
  <c r="DB26735" i="26" s="1"/>
  <c r="DB26736" i="26" s="1"/>
  <c r="DB26737" i="26" s="1"/>
  <c r="DB26738" i="26" s="1"/>
  <c r="DB26739" i="26" s="1"/>
  <c r="DB26740" i="26" s="1"/>
  <c r="DB26741" i="26" s="1"/>
  <c r="DB26742" i="26" s="1"/>
  <c r="DB26743" i="26" s="1"/>
  <c r="DB26744" i="26" s="1"/>
  <c r="DB26745" i="26" s="1"/>
  <c r="DB26746" i="26" s="1"/>
  <c r="DB26747" i="26" s="1"/>
  <c r="DB26748" i="26" s="1"/>
  <c r="DB26749" i="26" s="1"/>
  <c r="DB26750" i="26" s="1"/>
  <c r="DB26751" i="26" s="1"/>
  <c r="DB26752" i="26" s="1"/>
  <c r="DB26753" i="26" s="1"/>
  <c r="DB26754" i="26" s="1"/>
  <c r="DB26755" i="26" s="1"/>
  <c r="DB26756" i="26" s="1"/>
  <c r="DB26757" i="26" s="1"/>
  <c r="DB26758" i="26" s="1"/>
  <c r="DB26759" i="26" s="1"/>
  <c r="DB26760" i="26" s="1"/>
  <c r="DB26761" i="26" s="1"/>
  <c r="DB26762" i="26" s="1"/>
  <c r="DB26763" i="26" s="1"/>
  <c r="DB26764" i="26" s="1"/>
  <c r="DB26765" i="26" s="1"/>
  <c r="DB26766" i="26" s="1"/>
  <c r="DB26767" i="26" s="1"/>
  <c r="DB26768" i="26" s="1"/>
  <c r="DB26769" i="26" s="1"/>
  <c r="DB26770" i="26" s="1"/>
  <c r="DB26771" i="26" s="1"/>
  <c r="DB26772" i="26" s="1"/>
  <c r="DB26773" i="26" s="1"/>
  <c r="DB26774" i="26" s="1"/>
  <c r="DB26775" i="26" s="1"/>
  <c r="DB26776" i="26" s="1"/>
  <c r="DB26777" i="26" s="1"/>
  <c r="DB26778" i="26" s="1"/>
  <c r="DB26779" i="26" s="1"/>
  <c r="DB26780" i="26" s="1"/>
  <c r="DB26781" i="26" s="1"/>
  <c r="DB26782" i="26" s="1"/>
  <c r="DB26783" i="26" s="1"/>
  <c r="DB26784" i="26" s="1"/>
  <c r="DB26785" i="26" s="1"/>
  <c r="DB26786" i="26" s="1"/>
  <c r="DB26787" i="26" s="1"/>
  <c r="DB26788" i="26" s="1"/>
  <c r="DB26789" i="26" s="1"/>
  <c r="DB26790" i="26" s="1"/>
  <c r="DB26791" i="26" s="1"/>
  <c r="DB26792" i="26" s="1"/>
  <c r="DB26793" i="26" s="1"/>
  <c r="DB26794" i="26" s="1"/>
  <c r="DB26795" i="26" s="1"/>
  <c r="DB26796" i="26" s="1"/>
  <c r="DB26797" i="26" s="1"/>
  <c r="DB26798" i="26" s="1"/>
  <c r="DB26799" i="26" s="1"/>
  <c r="DB26800" i="26" s="1"/>
  <c r="DB26801" i="26" s="1"/>
  <c r="DB26802" i="26" s="1"/>
  <c r="DB26803" i="26" s="1"/>
  <c r="DB26804" i="26" s="1"/>
  <c r="DB26805" i="26" s="1"/>
  <c r="DB26806" i="26" s="1"/>
  <c r="DB26807" i="26" s="1"/>
  <c r="DB26808" i="26" s="1"/>
  <c r="DB26809" i="26" s="1"/>
  <c r="DB26810" i="26" s="1"/>
  <c r="DB26811" i="26" s="1"/>
  <c r="DB26812" i="26" s="1"/>
  <c r="DB26813" i="26" s="1"/>
  <c r="DB26814" i="26" s="1"/>
  <c r="DB26815" i="26" s="1"/>
  <c r="DB26816" i="26" s="1"/>
  <c r="DB26817" i="26" s="1"/>
  <c r="DB26818" i="26" s="1"/>
  <c r="DB26819" i="26" s="1"/>
  <c r="DB26820" i="26" s="1"/>
  <c r="DB26821" i="26" s="1"/>
  <c r="DB26822" i="26" s="1"/>
  <c r="DB26823" i="26" s="1"/>
  <c r="DB26824" i="26" s="1"/>
  <c r="DB26825" i="26" s="1"/>
  <c r="DB26826" i="26" s="1"/>
  <c r="DB26827" i="26" s="1"/>
  <c r="DB26828" i="26" s="1"/>
  <c r="DB26829" i="26" s="1"/>
  <c r="DB26830" i="26" s="1"/>
  <c r="DB26831" i="26" s="1"/>
  <c r="DB26832" i="26" s="1"/>
  <c r="DB26833" i="26" s="1"/>
  <c r="DB26834" i="26" s="1"/>
  <c r="DB26835" i="26" s="1"/>
  <c r="DB26836" i="26" s="1"/>
  <c r="DB26837" i="26" s="1"/>
  <c r="DB26838" i="26" s="1"/>
  <c r="DB26839" i="26" s="1"/>
  <c r="DB26840" i="26" s="1"/>
  <c r="DB26841" i="26" s="1"/>
  <c r="DB26842" i="26" s="1"/>
  <c r="DB26843" i="26" s="1"/>
  <c r="DB26844" i="26" s="1"/>
  <c r="DB26845" i="26" s="1"/>
  <c r="DB26846" i="26" s="1"/>
  <c r="DB26847" i="26" s="1"/>
  <c r="DB26848" i="26" s="1"/>
  <c r="DB26849" i="26" s="1"/>
  <c r="DB26850" i="26" s="1"/>
  <c r="DB26851" i="26" s="1"/>
  <c r="DB26852" i="26" s="1"/>
  <c r="DB26853" i="26" s="1"/>
  <c r="DB26854" i="26" s="1"/>
  <c r="DB26855" i="26" s="1"/>
  <c r="DB26856" i="26" s="1"/>
  <c r="DB26857" i="26" s="1"/>
  <c r="DB26858" i="26" s="1"/>
  <c r="DB26859" i="26" s="1"/>
  <c r="DB26860" i="26" s="1"/>
  <c r="DB26861" i="26" s="1"/>
  <c r="DB26862" i="26" s="1"/>
  <c r="DB26863" i="26" s="1"/>
  <c r="DB26864" i="26" s="1"/>
  <c r="DB26865" i="26" s="1"/>
  <c r="DB26866" i="26" s="1"/>
  <c r="DB26867" i="26" s="1"/>
  <c r="DB26868" i="26" s="1"/>
  <c r="DB26869" i="26" s="1"/>
  <c r="DB26870" i="26" s="1"/>
  <c r="DB26871" i="26" s="1"/>
  <c r="DB26872" i="26" s="1"/>
  <c r="DB26873" i="26" s="1"/>
  <c r="DB26874" i="26" s="1"/>
  <c r="DB26875" i="26" s="1"/>
  <c r="DB26876" i="26" s="1"/>
  <c r="DB26877" i="26" s="1"/>
  <c r="DB26878" i="26" s="1"/>
  <c r="DB26879" i="26" s="1"/>
  <c r="DB26880" i="26" s="1"/>
  <c r="DB26881" i="26" s="1"/>
  <c r="DB26882" i="26" s="1"/>
  <c r="DB26883" i="26" s="1"/>
  <c r="DB26884" i="26" s="1"/>
  <c r="DB26885" i="26" s="1"/>
  <c r="DB26886" i="26" s="1"/>
  <c r="DB26887" i="26" s="1"/>
  <c r="DB26888" i="26" s="1"/>
  <c r="DB26889" i="26" s="1"/>
  <c r="DB26890" i="26" s="1"/>
  <c r="DB26891" i="26" s="1"/>
  <c r="DB26892" i="26" s="1"/>
  <c r="DB26893" i="26" s="1"/>
  <c r="DB26894" i="26" s="1"/>
  <c r="DB26895" i="26" s="1"/>
  <c r="DB26896" i="26" s="1"/>
  <c r="DB26897" i="26" s="1"/>
  <c r="DB26898" i="26" s="1"/>
  <c r="DB26899" i="26" s="1"/>
  <c r="DB26900" i="26" s="1"/>
  <c r="DB26901" i="26" s="1"/>
  <c r="DM26006" i="26"/>
  <c r="DK26007" i="26" s="1"/>
  <c r="EH32581" i="26"/>
  <c r="EH32680" i="26"/>
  <c r="EH32679" i="26"/>
  <c r="EH32678" i="26"/>
  <c r="EH32677" i="26"/>
  <c r="EH32676" i="26"/>
  <c r="EH32675" i="26"/>
  <c r="EH32674" i="26"/>
  <c r="EH32673" i="26"/>
  <c r="EH32672" i="26"/>
  <c r="EH32671" i="26"/>
  <c r="EH32670" i="26"/>
  <c r="EH32669" i="26"/>
  <c r="EH32668" i="26"/>
  <c r="EH32667" i="26"/>
  <c r="EH32666" i="26"/>
  <c r="EH32665" i="26"/>
  <c r="EH32664" i="26"/>
  <c r="EH32663" i="26"/>
  <c r="EH32662" i="26"/>
  <c r="EH32661" i="26"/>
  <c r="EH32660" i="26"/>
  <c r="EH32659" i="26"/>
  <c r="EH32658" i="26"/>
  <c r="EH32657" i="26"/>
  <c r="EH32656" i="26"/>
  <c r="EH32655" i="26"/>
  <c r="EH32654" i="26"/>
  <c r="EH32653" i="26"/>
  <c r="EH32652" i="26"/>
  <c r="EH32651" i="26"/>
  <c r="EH32650" i="26"/>
  <c r="EH32649" i="26"/>
  <c r="EH32648" i="26"/>
  <c r="EH32647" i="26"/>
  <c r="EH32646" i="26"/>
  <c r="EH32645" i="26"/>
  <c r="EH32644" i="26"/>
  <c r="EH32643" i="26"/>
  <c r="EH32642" i="26"/>
  <c r="EH32641" i="26"/>
  <c r="EH32640" i="26"/>
  <c r="EH32639" i="26"/>
  <c r="EH32638" i="26"/>
  <c r="EH32637" i="26"/>
  <c r="EH32636" i="26"/>
  <c r="EH32635" i="26"/>
  <c r="EH32634" i="26"/>
  <c r="EH32633" i="26"/>
  <c r="EH32632" i="26"/>
  <c r="EH32631" i="26"/>
  <c r="EH32630" i="26"/>
  <c r="EH32629" i="26"/>
  <c r="EH32628" i="26"/>
  <c r="EH32627" i="26"/>
  <c r="EH32626" i="26"/>
  <c r="EH32625" i="26"/>
  <c r="EH32624" i="26"/>
  <c r="EH32623" i="26"/>
  <c r="EH32622" i="26"/>
  <c r="EH32621" i="26"/>
  <c r="EH32620" i="26"/>
  <c r="EH32619" i="26"/>
  <c r="EH32618" i="26"/>
  <c r="EH32617" i="26"/>
  <c r="EH32616" i="26"/>
  <c r="EH32615" i="26"/>
  <c r="EH32614" i="26"/>
  <c r="EH32613" i="26"/>
  <c r="EH32612" i="26"/>
  <c r="EH32611" i="26"/>
  <c r="EH32610" i="26"/>
  <c r="EH32609" i="26"/>
  <c r="EH32608" i="26"/>
  <c r="EH32607" i="26"/>
  <c r="EH32606" i="26"/>
  <c r="EH32605" i="26"/>
  <c r="EH32604" i="26"/>
  <c r="EH32603" i="26"/>
  <c r="EH32602" i="26"/>
  <c r="EH32601" i="26"/>
  <c r="EH32600" i="26"/>
  <c r="EH32599" i="26"/>
  <c r="EH32598" i="26"/>
  <c r="EH32597" i="26"/>
  <c r="EH32596" i="26"/>
  <c r="EH32595" i="26"/>
  <c r="EH32594" i="26"/>
  <c r="EH32593" i="26"/>
  <c r="EH32592" i="26"/>
  <c r="EH32591" i="26"/>
  <c r="EH32590" i="26"/>
  <c r="EH32589" i="26"/>
  <c r="EH32588" i="26"/>
  <c r="EH32587" i="26"/>
  <c r="EH32586" i="26"/>
  <c r="EH32585" i="26"/>
  <c r="EH32584" i="26"/>
  <c r="EH32583" i="26"/>
  <c r="EH32582" i="26"/>
  <c r="EB32581" i="26"/>
  <c r="EB32582" i="26" s="1"/>
  <c r="EB32583" i="26" s="1"/>
  <c r="EB32584" i="26" s="1"/>
  <c r="EB32585" i="26" s="1"/>
  <c r="EB32586" i="26" s="1"/>
  <c r="EB32587" i="26" s="1"/>
  <c r="EB32588" i="26" s="1"/>
  <c r="EB32589" i="26" s="1"/>
  <c r="EB32590" i="26" s="1"/>
  <c r="EB32591" i="26" s="1"/>
  <c r="EB32592" i="26" s="1"/>
  <c r="EB32593" i="26" s="1"/>
  <c r="EB32594" i="26" s="1"/>
  <c r="EB32595" i="26" s="1"/>
  <c r="EB32596" i="26" s="1"/>
  <c r="EB32597" i="26" s="1"/>
  <c r="EB32598" i="26" s="1"/>
  <c r="EB32599" i="26" s="1"/>
  <c r="EB32600" i="26" s="1"/>
  <c r="EB32601" i="26" s="1"/>
  <c r="EB32602" i="26" s="1"/>
  <c r="EB32603" i="26" s="1"/>
  <c r="EB32604" i="26" s="1"/>
  <c r="EB32605" i="26" s="1"/>
  <c r="EB32606" i="26" s="1"/>
  <c r="EB32607" i="26" s="1"/>
  <c r="EB32608" i="26" s="1"/>
  <c r="EB32609" i="26" s="1"/>
  <c r="EB32610" i="26" s="1"/>
  <c r="EB32611" i="26" s="1"/>
  <c r="EB32612" i="26" s="1"/>
  <c r="EB32613" i="26" s="1"/>
  <c r="EB32614" i="26" s="1"/>
  <c r="EB32615" i="26" s="1"/>
  <c r="EB32616" i="26" s="1"/>
  <c r="EB32617" i="26" s="1"/>
  <c r="EB32618" i="26" s="1"/>
  <c r="EB32619" i="26" s="1"/>
  <c r="EB32620" i="26" s="1"/>
  <c r="EB32621" i="26" s="1"/>
  <c r="EB32622" i="26" s="1"/>
  <c r="EB32623" i="26" s="1"/>
  <c r="EB32624" i="26" s="1"/>
  <c r="EB32625" i="26" s="1"/>
  <c r="EB32626" i="26" s="1"/>
  <c r="EB32627" i="26" s="1"/>
  <c r="EB32628" i="26" s="1"/>
  <c r="EB32629" i="26" s="1"/>
  <c r="EB32630" i="26" s="1"/>
  <c r="EB32631" i="26" s="1"/>
  <c r="EB32632" i="26" s="1"/>
  <c r="EB32633" i="26" s="1"/>
  <c r="EB32634" i="26" s="1"/>
  <c r="EB32635" i="26" s="1"/>
  <c r="EB32636" i="26" s="1"/>
  <c r="EB32637" i="26" s="1"/>
  <c r="EB32638" i="26" s="1"/>
  <c r="EB32639" i="26" s="1"/>
  <c r="EB32640" i="26" s="1"/>
  <c r="EB32641" i="26" s="1"/>
  <c r="EB32642" i="26" s="1"/>
  <c r="EB32643" i="26" s="1"/>
  <c r="EB32644" i="26" s="1"/>
  <c r="EB32645" i="26" s="1"/>
  <c r="EB32646" i="26" s="1"/>
  <c r="EB32647" i="26" s="1"/>
  <c r="EB32648" i="26" s="1"/>
  <c r="EB32649" i="26" s="1"/>
  <c r="EB32650" i="26" s="1"/>
  <c r="EB32651" i="26" s="1"/>
  <c r="EB32652" i="26" s="1"/>
  <c r="EB32653" i="26" s="1"/>
  <c r="EB32654" i="26" s="1"/>
  <c r="EB32655" i="26" s="1"/>
  <c r="EB32656" i="26" s="1"/>
  <c r="EB32657" i="26" s="1"/>
  <c r="EB32658" i="26" s="1"/>
  <c r="EB32659" i="26" s="1"/>
  <c r="EB32660" i="26" s="1"/>
  <c r="EB32661" i="26" s="1"/>
  <c r="EB32662" i="26" s="1"/>
  <c r="EB32663" i="26" s="1"/>
  <c r="EB32664" i="26" s="1"/>
  <c r="EB32665" i="26" s="1"/>
  <c r="EB32666" i="26" s="1"/>
  <c r="EB32667" i="26" s="1"/>
  <c r="EB32668" i="26" s="1"/>
  <c r="EB32669" i="26" s="1"/>
  <c r="EB32670" i="26" s="1"/>
  <c r="EB32671" i="26" s="1"/>
  <c r="EB32672" i="26" s="1"/>
  <c r="EB32673" i="26" s="1"/>
  <c r="EB32674" i="26" s="1"/>
  <c r="EB32675" i="26" s="1"/>
  <c r="EB32676" i="26" s="1"/>
  <c r="EB32677" i="26" s="1"/>
  <c r="EB32678" i="26" s="1"/>
  <c r="EB32679" i="26" s="1"/>
  <c r="EB32680" i="26" s="1"/>
  <c r="CM20168" i="26"/>
  <c r="CM20208" i="26"/>
  <c r="CM20297" i="26"/>
  <c r="CM20033" i="26"/>
  <c r="CM20053" i="26"/>
  <c r="CM20113" i="26"/>
  <c r="CM19980" i="26"/>
  <c r="CM19990" i="26"/>
  <c r="CM20010" i="26"/>
  <c r="CM20020" i="26"/>
  <c r="CM20150" i="26"/>
  <c r="CM19847" i="26"/>
  <c r="CM19867" i="26"/>
  <c r="CM19925" i="26"/>
  <c r="CM20115" i="26"/>
  <c r="CM20135" i="26"/>
  <c r="CM19872" i="26"/>
  <c r="CM20052" i="26"/>
  <c r="CM20072" i="26"/>
  <c r="CM20112" i="26"/>
  <c r="CM19973" i="26"/>
  <c r="CM20273" i="26"/>
  <c r="CM20200" i="26"/>
  <c r="CM19938" i="26"/>
  <c r="CM20288" i="26"/>
  <c r="CM20121" i="26"/>
  <c r="CM20131" i="26"/>
  <c r="CM20154" i="26"/>
  <c r="CM20174" i="26"/>
  <c r="CM19895" i="26"/>
  <c r="CM20045" i="26"/>
  <c r="CM20155" i="26"/>
  <c r="CM20311" i="26"/>
  <c r="CM20314" i="26"/>
  <c r="CM20318" i="26"/>
  <c r="CM19892" i="26"/>
  <c r="CM19906" i="26"/>
  <c r="CM20162" i="26"/>
  <c r="CM20251" i="26"/>
  <c r="CM20281" i="26"/>
  <c r="CM20305" i="26"/>
  <c r="CM20225" i="26"/>
  <c r="CM20275" i="26"/>
  <c r="CM19976" i="26"/>
  <c r="CM19996" i="26"/>
  <c r="CM19977" i="26"/>
  <c r="CM19921" i="26"/>
  <c r="CM19964" i="26"/>
  <c r="CM20167" i="26"/>
  <c r="CM19919" i="26"/>
  <c r="CM19932" i="26"/>
  <c r="CM19972" i="26"/>
  <c r="CM19988" i="26"/>
  <c r="CM20054" i="26"/>
  <c r="CM20101" i="26"/>
  <c r="CM20160" i="26"/>
  <c r="CM20232" i="26"/>
  <c r="CM20262" i="26"/>
  <c r="CM20278" i="26"/>
  <c r="CM19966" i="26"/>
  <c r="CM20005" i="26"/>
  <c r="CM20032" i="26"/>
  <c r="CM20055" i="26"/>
  <c r="CM20068" i="26"/>
  <c r="CM20075" i="26"/>
  <c r="CM20118" i="26"/>
  <c r="CM20138" i="26"/>
  <c r="CM20164" i="26"/>
  <c r="CM20203" i="26"/>
  <c r="CM20292" i="26"/>
  <c r="CM20308" i="26"/>
  <c r="CM19851" i="26"/>
  <c r="CM19956" i="26"/>
  <c r="CM19963" i="26"/>
  <c r="CM19878" i="26"/>
  <c r="CM19917" i="26"/>
  <c r="CM19930" i="26"/>
  <c r="CM19950" i="26"/>
  <c r="CM20142" i="26"/>
  <c r="CM20210" i="26"/>
  <c r="CM19927" i="26"/>
  <c r="CM19937" i="26"/>
  <c r="CM19967" i="26"/>
  <c r="CM20023" i="26"/>
  <c r="CM20217" i="26"/>
  <c r="CM20293" i="26"/>
  <c r="CM19849" i="26"/>
  <c r="CM19869" i="26"/>
  <c r="CM19961" i="26"/>
  <c r="CM19993" i="26"/>
  <c r="CM20007" i="26"/>
  <c r="CM20017" i="26"/>
  <c r="CM20027" i="26"/>
  <c r="CM20070" i="26"/>
  <c r="CM20090" i="26"/>
  <c r="CM20100" i="26"/>
  <c r="CM20143" i="26"/>
  <c r="CM20159" i="26"/>
  <c r="CM20171" i="26"/>
  <c r="CM20178" i="26"/>
  <c r="CM20261" i="26"/>
  <c r="CM20320" i="26"/>
  <c r="CM19905" i="26"/>
  <c r="CM19941" i="26"/>
  <c r="CM19994" i="26"/>
  <c r="CM20004" i="26"/>
  <c r="CM20030" i="26"/>
  <c r="CM20037" i="26"/>
  <c r="CM20097" i="26"/>
  <c r="CM20205" i="26"/>
  <c r="CM20221" i="26"/>
  <c r="CM20248" i="26"/>
  <c r="CM20317" i="26"/>
  <c r="CM19863" i="26"/>
  <c r="CM19902" i="26"/>
  <c r="CM19922" i="26"/>
  <c r="CM20021" i="26"/>
  <c r="CM20064" i="26"/>
  <c r="CM20084" i="26"/>
  <c r="CM20127" i="26"/>
  <c r="CM20202" i="26"/>
  <c r="CM20218" i="26"/>
  <c r="CM20235" i="26"/>
  <c r="CM20245" i="26"/>
  <c r="CM20255" i="26"/>
  <c r="CM20265" i="26"/>
  <c r="CM19828" i="26"/>
  <c r="CM19842" i="26"/>
  <c r="CM19886" i="26"/>
  <c r="CM19889" i="26"/>
  <c r="CM19907" i="26"/>
  <c r="CM19923" i="26"/>
  <c r="CM19948" i="26"/>
  <c r="CM19958" i="26"/>
  <c r="CM20002" i="26"/>
  <c r="CM20031" i="26"/>
  <c r="CM20060" i="26"/>
  <c r="CM20063" i="26"/>
  <c r="CM20088" i="26"/>
  <c r="CM20095" i="26"/>
  <c r="CM20104" i="26"/>
  <c r="CM20111" i="26"/>
  <c r="CM20165" i="26"/>
  <c r="CM20187" i="26"/>
  <c r="CM20234" i="26"/>
  <c r="CM20247" i="26"/>
  <c r="CM20290" i="26"/>
  <c r="CM20303" i="26"/>
  <c r="CM20315" i="26"/>
  <c r="CM19829" i="26"/>
  <c r="CM19839" i="26"/>
  <c r="CM19855" i="26"/>
  <c r="CM19861" i="26"/>
  <c r="CM19877" i="26"/>
  <c r="CM19939" i="26"/>
  <c r="CM20044" i="26"/>
  <c r="CM20057" i="26"/>
  <c r="CM20085" i="26"/>
  <c r="CM20108" i="26"/>
  <c r="CM20123" i="26"/>
  <c r="CM20129" i="26"/>
  <c r="CM20180" i="26"/>
  <c r="CM20197" i="26"/>
  <c r="CM20228" i="26"/>
  <c r="CM20231" i="26"/>
  <c r="CM20260" i="26"/>
  <c r="CM20272" i="26"/>
  <c r="CM20306" i="26"/>
  <c r="CM20312" i="26"/>
  <c r="CM21283" i="26"/>
  <c r="CM19846" i="26"/>
  <c r="CM19852" i="26"/>
  <c r="CM19936" i="26"/>
  <c r="CM19942" i="26"/>
  <c r="CM19999" i="26"/>
  <c r="CM20012" i="26"/>
  <c r="CM20041" i="26"/>
  <c r="CM20082" i="26"/>
  <c r="CM20098" i="26"/>
  <c r="CM20114" i="26"/>
  <c r="CM20132" i="26"/>
  <c r="CM20191" i="26"/>
  <c r="CM20238" i="26"/>
  <c r="CM20269" i="26"/>
  <c r="CM20300" i="26"/>
  <c r="CM19840" i="26"/>
  <c r="CM19859" i="26"/>
  <c r="CM19862" i="26"/>
  <c r="CM19866" i="26"/>
  <c r="CM19912" i="26"/>
  <c r="CM19918" i="26"/>
  <c r="CM19940" i="26"/>
  <c r="CM19959" i="26"/>
  <c r="CM19968" i="26"/>
  <c r="CM19975" i="26"/>
  <c r="CM19978" i="26"/>
  <c r="CM19997" i="26"/>
  <c r="CM20026" i="26"/>
  <c r="CM20029" i="26"/>
  <c r="CM20048" i="26"/>
  <c r="CM20106" i="26"/>
  <c r="CM20144" i="26"/>
  <c r="CM20148" i="26"/>
  <c r="CM20169" i="26"/>
  <c r="CM20172" i="26"/>
  <c r="CM20185" i="26"/>
  <c r="CM20207" i="26"/>
  <c r="CM20282" i="26"/>
  <c r="CM20285" i="26"/>
  <c r="CM20307" i="26"/>
  <c r="CM20000" i="26"/>
  <c r="CM20087" i="26"/>
  <c r="CM20141" i="26"/>
  <c r="CM20145" i="26"/>
  <c r="CM20182" i="26"/>
  <c r="CM20198" i="26"/>
  <c r="CM20201" i="26"/>
  <c r="CM20223" i="26"/>
  <c r="CM20258" i="26"/>
  <c r="CM20276" i="26"/>
  <c r="CM20291" i="26"/>
  <c r="CM20295" i="26"/>
  <c r="CM20298" i="26"/>
  <c r="CM19881" i="26"/>
  <c r="CM19875" i="26"/>
  <c r="CM19894" i="26"/>
  <c r="CM19913" i="26"/>
  <c r="CM19928" i="26"/>
  <c r="CM19957" i="26"/>
  <c r="CM20014" i="26"/>
  <c r="CM20081" i="26"/>
  <c r="CM20094" i="26"/>
  <c r="CM20107" i="26"/>
  <c r="CM20128" i="26"/>
  <c r="CM20139" i="26"/>
  <c r="CM20152" i="26"/>
  <c r="CM20158" i="26"/>
  <c r="CM20199" i="26"/>
  <c r="CM20227" i="26"/>
  <c r="CM20243" i="26"/>
  <c r="CM20252" i="26"/>
  <c r="CM20283" i="26"/>
  <c r="CM19838" i="26"/>
  <c r="CM19854" i="26"/>
  <c r="CM19882" i="26"/>
  <c r="CM19897" i="26"/>
  <c r="CM19960" i="26"/>
  <c r="CM19982" i="26"/>
  <c r="CM20008" i="26"/>
  <c r="CM20011" i="26"/>
  <c r="CM20040" i="26"/>
  <c r="CM20043" i="26"/>
  <c r="CM20116" i="26"/>
  <c r="CM20161" i="26"/>
  <c r="CM20193" i="26"/>
  <c r="CM20196" i="26"/>
  <c r="CM20211" i="26"/>
  <c r="CM20240" i="26"/>
  <c r="CM20249" i="26"/>
  <c r="CM20259" i="26"/>
  <c r="CM20268" i="26"/>
  <c r="CM19825" i="26"/>
  <c r="CM19873" i="26"/>
  <c r="CM19879" i="26"/>
  <c r="CM19896" i="26"/>
  <c r="CM19911" i="26"/>
  <c r="CM19962" i="26"/>
  <c r="CM19983" i="26"/>
  <c r="CM20069" i="26"/>
  <c r="CM20156" i="26"/>
  <c r="CM20209" i="26"/>
  <c r="CM20224" i="26"/>
  <c r="CM20284" i="26"/>
  <c r="CM19856" i="26"/>
  <c r="CM19891" i="26"/>
  <c r="CM19908" i="26"/>
  <c r="CM19953" i="26"/>
  <c r="CM19965" i="26"/>
  <c r="CM20254" i="26"/>
  <c r="CM20122" i="26"/>
  <c r="CM20133" i="26"/>
  <c r="CM20204" i="26"/>
  <c r="CM20213" i="26"/>
  <c r="CM19865" i="26"/>
  <c r="CM19868" i="26"/>
  <c r="CM19871" i="26"/>
  <c r="CM19874" i="26"/>
  <c r="CM19880" i="26"/>
  <c r="CM19885" i="26"/>
  <c r="CM19888" i="26"/>
  <c r="CM19903" i="26"/>
  <c r="CM19909" i="26"/>
  <c r="CM19944" i="26"/>
  <c r="CM20034" i="26"/>
  <c r="CM20102" i="26"/>
  <c r="CM20125" i="26"/>
  <c r="CM19916" i="26"/>
  <c r="CM19935" i="26"/>
  <c r="CM19947" i="26"/>
  <c r="CM19954" i="26"/>
  <c r="CM20025" i="26"/>
  <c r="CM20134" i="26"/>
  <c r="CM20137" i="26"/>
  <c r="CM20146" i="26"/>
  <c r="CM20151" i="26"/>
  <c r="CM20237" i="26"/>
  <c r="CM20270" i="26"/>
  <c r="CM20279" i="26"/>
  <c r="CM20316" i="26"/>
  <c r="CM19845" i="26"/>
  <c r="CM19848" i="26"/>
  <c r="CM19857" i="26"/>
  <c r="CM19924" i="26"/>
  <c r="CM20046" i="26"/>
  <c r="CM20175" i="26"/>
  <c r="CM20184" i="26"/>
  <c r="CM20190" i="26"/>
  <c r="CM19834" i="26"/>
  <c r="CM19884" i="26"/>
  <c r="CM19887" i="26"/>
  <c r="CM19970" i="26"/>
  <c r="CM19985" i="26"/>
  <c r="CM20006" i="26"/>
  <c r="CM20074" i="26"/>
  <c r="CM20080" i="26"/>
  <c r="CM20083" i="26"/>
  <c r="CM20086" i="26"/>
  <c r="CM20091" i="26"/>
  <c r="CM19870" i="26"/>
  <c r="CM19876" i="26"/>
  <c r="CM19899" i="26"/>
  <c r="CM19914" i="26"/>
  <c r="CM19971" i="26"/>
  <c r="CM19986" i="26"/>
  <c r="CM19995" i="26"/>
  <c r="CM20003" i="26"/>
  <c r="CM20015" i="26"/>
  <c r="CM20071" i="26"/>
  <c r="CM20077" i="26"/>
  <c r="CM20089" i="26"/>
  <c r="CM20092" i="26"/>
  <c r="CM20173" i="26"/>
  <c r="CM20181" i="26"/>
  <c r="CM20188" i="26"/>
  <c r="CM20212" i="26"/>
  <c r="CM20215" i="26"/>
  <c r="CM20257" i="26"/>
  <c r="CM20287" i="26"/>
  <c r="CM20019" i="26"/>
  <c r="CM20022" i="26"/>
  <c r="CM20042" i="26"/>
  <c r="CM20051" i="26"/>
  <c r="CM20065" i="26"/>
  <c r="CM20073" i="26"/>
  <c r="CM20076" i="26"/>
  <c r="CM20105" i="26"/>
  <c r="CM20153" i="26"/>
  <c r="CM20189" i="26"/>
  <c r="CM20192" i="26"/>
  <c r="CM20195" i="26"/>
  <c r="CM20206" i="26"/>
  <c r="CM20220" i="26"/>
  <c r="CM20253" i="26"/>
  <c r="CM20271" i="26"/>
  <c r="CM20277" i="26"/>
  <c r="CM20296" i="26"/>
  <c r="CM20304" i="26"/>
  <c r="CM20301" i="26"/>
  <c r="CM19858" i="26"/>
  <c r="CM19901" i="26"/>
  <c r="CM19926" i="26"/>
  <c r="CM19945" i="26"/>
  <c r="CM19969" i="26"/>
  <c r="CM20009" i="26"/>
  <c r="CM20035" i="26"/>
  <c r="CM20058" i="26"/>
  <c r="CM20061" i="26"/>
  <c r="CM20078" i="26"/>
  <c r="CM20110" i="26"/>
  <c r="CM20140" i="26"/>
  <c r="CM20230" i="26"/>
  <c r="CM20241" i="26"/>
  <c r="CM20244" i="26"/>
  <c r="CM20263" i="26"/>
  <c r="CM20299" i="26"/>
  <c r="CM20302" i="26"/>
  <c r="CM19827" i="26"/>
  <c r="CM19841" i="26"/>
  <c r="CM19844" i="26"/>
  <c r="CM19915" i="26"/>
  <c r="CM19931" i="26"/>
  <c r="CM19934" i="26"/>
  <c r="CM19946" i="26"/>
  <c r="CM19949" i="26"/>
  <c r="CM19987" i="26"/>
  <c r="CM20024" i="26"/>
  <c r="CM20036" i="26"/>
  <c r="CM20059" i="26"/>
  <c r="CM20067" i="26"/>
  <c r="CM20093" i="26"/>
  <c r="CM20157" i="26"/>
  <c r="CM20194" i="26"/>
  <c r="CM20222" i="26"/>
  <c r="CM20250" i="26"/>
  <c r="CM20280" i="26"/>
  <c r="CM20294" i="26"/>
  <c r="CM20310" i="26"/>
  <c r="CM19864" i="26"/>
  <c r="CM19898" i="26"/>
  <c r="CM19904" i="26"/>
  <c r="CM19910" i="26"/>
  <c r="CM19929" i="26"/>
  <c r="CM19955" i="26"/>
  <c r="CM19979" i="26"/>
  <c r="CM19984" i="26"/>
  <c r="CM20013" i="26"/>
  <c r="CM20016" i="26"/>
  <c r="CM20039" i="26"/>
  <c r="CM20096" i="26"/>
  <c r="CM20124" i="26"/>
  <c r="CM20130" i="26"/>
  <c r="CM20147" i="26"/>
  <c r="CM20163" i="26"/>
  <c r="CM20177" i="26"/>
  <c r="CM20183" i="26"/>
  <c r="CM20214" i="26"/>
  <c r="CM20242" i="26"/>
  <c r="CM20264" i="26"/>
  <c r="CM20286" i="26"/>
  <c r="CM19833" i="26"/>
  <c r="CM19893" i="26"/>
  <c r="CM19900" i="26"/>
  <c r="CM19952" i="26"/>
  <c r="CM19981" i="26"/>
  <c r="CM20056" i="26"/>
  <c r="CM20267" i="26"/>
  <c r="CM19830" i="26"/>
  <c r="CM19883" i="26"/>
  <c r="CM19890" i="26"/>
  <c r="CM19943" i="26"/>
  <c r="CM20219" i="26"/>
  <c r="CM20319" i="26"/>
  <c r="CM19933" i="26"/>
  <c r="CM19989" i="26"/>
  <c r="CM19998" i="26"/>
  <c r="CM20047" i="26"/>
  <c r="CM20120" i="26"/>
  <c r="CM20289" i="26"/>
  <c r="CM19826" i="26"/>
  <c r="CM19853" i="26"/>
  <c r="CM19920" i="26"/>
  <c r="CM19860" i="26"/>
  <c r="CM19992" i="26"/>
  <c r="CM19843" i="26"/>
  <c r="CM19850" i="26"/>
  <c r="CM20001" i="26"/>
  <c r="CM20066" i="26"/>
  <c r="CM20176" i="26"/>
  <c r="CM20233" i="26"/>
  <c r="CM19974" i="26"/>
  <c r="CM20038" i="26"/>
  <c r="CM20062" i="26"/>
  <c r="CM20099" i="26"/>
  <c r="CM20103" i="26"/>
  <c r="CM20226" i="26"/>
  <c r="CM20236" i="26"/>
  <c r="CM20274" i="26"/>
  <c r="CM20309" i="26"/>
  <c r="CM20018" i="26"/>
  <c r="CM20050" i="26"/>
  <c r="CM20216" i="26"/>
  <c r="CM19951" i="26"/>
  <c r="CM19991" i="26"/>
  <c r="CM20028" i="26"/>
  <c r="CM20117" i="26"/>
  <c r="CM20149" i="26"/>
  <c r="CM20166" i="26"/>
  <c r="CM20170" i="26"/>
  <c r="CM20313" i="26"/>
  <c r="CM20109" i="26"/>
  <c r="CM20229" i="26"/>
  <c r="CM20246" i="26"/>
  <c r="CM20049" i="26"/>
  <c r="CM20136" i="26"/>
  <c r="CM20266" i="26"/>
  <c r="CM20079" i="26"/>
  <c r="CM20119" i="26"/>
  <c r="CM20126" i="26"/>
  <c r="CM20179" i="26"/>
  <c r="CM20186" i="26"/>
  <c r="CM20239" i="26"/>
  <c r="CM20256" i="26"/>
  <c r="U1834" i="26"/>
  <c r="T1834" i="26"/>
  <c r="S1834" i="26"/>
  <c r="R1834" i="26"/>
  <c r="P1715" i="26"/>
  <c r="P1714" i="26"/>
  <c r="P1713" i="26"/>
  <c r="P1395" i="26"/>
  <c r="P1394" i="26"/>
  <c r="P1393" i="26"/>
  <c r="G1050" i="26"/>
  <c r="F1050" i="26"/>
  <c r="P1075" i="26"/>
  <c r="L10" i="26" s="1"/>
  <c r="G37" i="1" s="1"/>
  <c r="P2161" i="26"/>
  <c r="C26" i="1"/>
  <c r="B22" i="26" s="1"/>
  <c r="K3" i="1"/>
  <c r="B3" i="1" s="1"/>
  <c r="BV15269" i="26" l="1"/>
  <c r="BT15419" i="26"/>
  <c r="BT15447" i="26"/>
  <c r="BT15475" i="26"/>
  <c r="BU15475" i="26" s="1"/>
  <c r="BP15475" i="26" s="1"/>
  <c r="BT15489" i="26"/>
  <c r="BU15489" i="26" s="1"/>
  <c r="BP15489" i="26" s="1"/>
  <c r="BT15517" i="26"/>
  <c r="BU15517" i="26" s="1"/>
  <c r="BP15517" i="26" s="1"/>
  <c r="BT15545" i="26"/>
  <c r="BU15545" i="26" s="1"/>
  <c r="BP15545" i="26" s="1"/>
  <c r="BT15587" i="26"/>
  <c r="BU15587" i="26" s="1"/>
  <c r="BP15587" i="26" s="1"/>
  <c r="BT15615" i="26"/>
  <c r="BU15615" i="26" s="1"/>
  <c r="BP15615" i="26" s="1"/>
  <c r="BZ16023" i="26"/>
  <c r="BZ16058" i="26"/>
  <c r="DP27582" i="26"/>
  <c r="DK27582" i="26" s="1"/>
  <c r="BT15425" i="26"/>
  <c r="BU15425" i="26" s="1"/>
  <c r="BP15425" i="26" s="1"/>
  <c r="BT15439" i="26"/>
  <c r="BU15439" i="26" s="1"/>
  <c r="BP15439" i="26" s="1"/>
  <c r="BT15467" i="26"/>
  <c r="BT15495" i="26"/>
  <c r="BT15509" i="26"/>
  <c r="BU15509" i="26" s="1"/>
  <c r="BP15509" i="26" s="1"/>
  <c r="BT15537" i="26"/>
  <c r="BU15537" i="26" s="1"/>
  <c r="BP15537" i="26" s="1"/>
  <c r="BT15565" i="26"/>
  <c r="BT15607" i="26"/>
  <c r="BU15607" i="26" s="1"/>
  <c r="BP15607" i="26" s="1"/>
  <c r="BU14966" i="26"/>
  <c r="BP14966" i="26" s="1"/>
  <c r="DP27878" i="26"/>
  <c r="DK27878" i="26" s="1"/>
  <c r="BT15444" i="26"/>
  <c r="BU15444" i="26" s="1"/>
  <c r="BP15444" i="26" s="1"/>
  <c r="BT15458" i="26"/>
  <c r="BU15458" i="26" s="1"/>
  <c r="BP15458" i="26" s="1"/>
  <c r="BT15486" i="26"/>
  <c r="BU15486" i="26" s="1"/>
  <c r="BP15486" i="26" s="1"/>
  <c r="BT15514" i="26"/>
  <c r="BU15514" i="26" s="1"/>
  <c r="BP15514" i="26" s="1"/>
  <c r="BT15528" i="26"/>
  <c r="BU15528" i="26" s="1"/>
  <c r="BP15528" i="26" s="1"/>
  <c r="BT15556" i="26"/>
  <c r="BU15556" i="26" s="1"/>
  <c r="BP15556" i="26" s="1"/>
  <c r="BT15584" i="26"/>
  <c r="BU15584" i="26" s="1"/>
  <c r="BP15584" i="26" s="1"/>
  <c r="BT15598" i="26"/>
  <c r="DP27316" i="26"/>
  <c r="DK27316" i="26" s="1"/>
  <c r="DP27351" i="26"/>
  <c r="DK27351" i="26" s="1"/>
  <c r="DP27372" i="26"/>
  <c r="DK27372" i="26" s="1"/>
  <c r="DP27386" i="26"/>
  <c r="DP27421" i="26"/>
  <c r="DK27421" i="26" s="1"/>
  <c r="DP27428" i="26"/>
  <c r="DK27428" i="26" s="1"/>
  <c r="DP27463" i="26"/>
  <c r="DP27498" i="26"/>
  <c r="DK27498" i="26" s="1"/>
  <c r="DP27533" i="26"/>
  <c r="DK27533" i="26" s="1"/>
  <c r="DP27547" i="26"/>
  <c r="DK27547" i="26" s="1"/>
  <c r="DP27568" i="26"/>
  <c r="DK27568" i="26" s="1"/>
  <c r="DP27596" i="26"/>
  <c r="DP27610" i="26"/>
  <c r="DK27610" i="26" s="1"/>
  <c r="DP27631" i="26"/>
  <c r="DK27631" i="26" s="1"/>
  <c r="DP27638" i="26"/>
  <c r="DK27638" i="26" s="1"/>
  <c r="DP27645" i="26"/>
  <c r="DK27645" i="26" s="1"/>
  <c r="DP27673" i="26"/>
  <c r="DK27673" i="26" s="1"/>
  <c r="DP27701" i="26"/>
  <c r="DK27701" i="26" s="1"/>
  <c r="DP27715" i="26"/>
  <c r="DK27715" i="26" s="1"/>
  <c r="DP27743" i="26"/>
  <c r="DK27743" i="26" s="1"/>
  <c r="DP27771" i="26"/>
  <c r="DK27771" i="26" s="1"/>
  <c r="DP27841" i="26"/>
  <c r="DK27841" i="26" s="1"/>
  <c r="DP27855" i="26"/>
  <c r="DK27855" i="26" s="1"/>
  <c r="DP27883" i="26"/>
  <c r="DK27883" i="26" s="1"/>
  <c r="DP27911" i="26"/>
  <c r="DK27911" i="26" s="1"/>
  <c r="DP27918" i="26"/>
  <c r="DK27918" i="26" s="1"/>
  <c r="DP27953" i="26"/>
  <c r="DK27953" i="26" s="1"/>
  <c r="DP27981" i="26"/>
  <c r="DK27981" i="26" s="1"/>
  <c r="DP27311" i="26"/>
  <c r="DP27367" i="26"/>
  <c r="DK27367" i="26" s="1"/>
  <c r="DP27381" i="26"/>
  <c r="DK27381" i="26" s="1"/>
  <c r="DP27773" i="26"/>
  <c r="DK27773" i="26" s="1"/>
  <c r="DP27653" i="26"/>
  <c r="DP27907" i="26"/>
  <c r="DK27907" i="26" s="1"/>
  <c r="DP27893" i="26"/>
  <c r="DK27893" i="26" s="1"/>
  <c r="DP27823" i="26"/>
  <c r="DK27823" i="26" s="1"/>
  <c r="DP27753" i="26"/>
  <c r="DK27753" i="26" s="1"/>
  <c r="DP27683" i="26"/>
  <c r="DK27683" i="26" s="1"/>
  <c r="DP27543" i="26"/>
  <c r="DK27543" i="26" s="1"/>
  <c r="BZ15976" i="26"/>
  <c r="BZ16011" i="26"/>
  <c r="BZ16032" i="26"/>
  <c r="BZ16053" i="26"/>
  <c r="BT15435" i="26"/>
  <c r="BU15435" i="26" s="1"/>
  <c r="BP15435" i="26" s="1"/>
  <c r="BT15449" i="26"/>
  <c r="BU15449" i="26" s="1"/>
  <c r="BP15449" i="26" s="1"/>
  <c r="BT15477" i="26"/>
  <c r="BU15477" i="26" s="1"/>
  <c r="BP15477" i="26" s="1"/>
  <c r="BT15519" i="26"/>
  <c r="BU15519" i="26" s="1"/>
  <c r="BP15519" i="26" s="1"/>
  <c r="BT15505" i="26"/>
  <c r="BU15505" i="26" s="1"/>
  <c r="BP15505" i="26" s="1"/>
  <c r="DK28770" i="26"/>
  <c r="DP27963" i="26"/>
  <c r="DK27963" i="26" s="1"/>
  <c r="DP27402" i="26"/>
  <c r="DK27402" i="26" s="1"/>
  <c r="DP27416" i="26"/>
  <c r="DK27416" i="26" s="1"/>
  <c r="DP27333" i="26"/>
  <c r="DK27333" i="26" s="1"/>
  <c r="DP27592" i="26"/>
  <c r="DK27592" i="26" s="1"/>
  <c r="DP27544" i="26"/>
  <c r="DK27544" i="26" s="1"/>
  <c r="DP27873" i="26"/>
  <c r="DK27873" i="26" s="1"/>
  <c r="DP27943" i="26"/>
  <c r="DK27943" i="26" s="1"/>
  <c r="DP27371" i="26"/>
  <c r="DK27371" i="26" s="1"/>
  <c r="DP27392" i="26"/>
  <c r="DK27392" i="26" s="1"/>
  <c r="DP27413" i="26"/>
  <c r="DK27413" i="26" s="1"/>
  <c r="DP27448" i="26"/>
  <c r="DK27448" i="26" s="1"/>
  <c r="DP27462" i="26"/>
  <c r="DK27462" i="26" s="1"/>
  <c r="DP27483" i="26"/>
  <c r="DK27483" i="26" s="1"/>
  <c r="DP27532" i="26"/>
  <c r="DK27532" i="26" s="1"/>
  <c r="DP27553" i="26"/>
  <c r="DK27553" i="26" s="1"/>
  <c r="DP27567" i="26"/>
  <c r="DK27567" i="26" s="1"/>
  <c r="DP27581" i="26"/>
  <c r="DK27581" i="26" s="1"/>
  <c r="DP27595" i="26"/>
  <c r="DK27595" i="26" s="1"/>
  <c r="DP27602" i="26"/>
  <c r="DK27602" i="26" s="1"/>
  <c r="DP27616" i="26"/>
  <c r="DK27616" i="26" s="1"/>
  <c r="DP27623" i="26"/>
  <c r="DK27623" i="26" s="1"/>
  <c r="DP27658" i="26"/>
  <c r="DK27658" i="26" s="1"/>
  <c r="DP27665" i="26"/>
  <c r="DK27665" i="26" s="1"/>
  <c r="DP27700" i="26"/>
  <c r="DK27700" i="26" s="1"/>
  <c r="DP27728" i="26"/>
  <c r="DK27728" i="26" s="1"/>
  <c r="DP27735" i="26"/>
  <c r="DK27735" i="26" s="1"/>
  <c r="DP27742" i="26"/>
  <c r="DK27742" i="26" s="1"/>
  <c r="DP27756" i="26"/>
  <c r="DK27756" i="26" s="1"/>
  <c r="DP27763" i="26"/>
  <c r="DK27763" i="26" s="1"/>
  <c r="DP27770" i="26"/>
  <c r="DK27770" i="26" s="1"/>
  <c r="DP27791" i="26"/>
  <c r="DK27791" i="26" s="1"/>
  <c r="DP27805" i="26"/>
  <c r="DK27805" i="26" s="1"/>
  <c r="DP27826" i="26"/>
  <c r="DK27826" i="26" s="1"/>
  <c r="DP27833" i="26"/>
  <c r="DK27833" i="26" s="1"/>
  <c r="DP27840" i="26"/>
  <c r="DK27840" i="26" s="1"/>
  <c r="DP27861" i="26"/>
  <c r="DK27861" i="26" s="1"/>
  <c r="DP27868" i="26"/>
  <c r="DK27868" i="26" s="1"/>
  <c r="DP27882" i="26"/>
  <c r="DK27882" i="26" s="1"/>
  <c r="DP27896" i="26"/>
  <c r="DK27896" i="26" s="1"/>
  <c r="DP27903" i="26"/>
  <c r="DK27903" i="26" s="1"/>
  <c r="DP27931" i="26"/>
  <c r="DK27931" i="26" s="1"/>
  <c r="DP27938" i="26"/>
  <c r="DK27938" i="26" s="1"/>
  <c r="DP27952" i="26"/>
  <c r="DK27952" i="26" s="1"/>
  <c r="DP27966" i="26"/>
  <c r="DK27966" i="26" s="1"/>
  <c r="DP27973" i="26"/>
  <c r="DK27973" i="26" s="1"/>
  <c r="DP27980" i="26"/>
  <c r="DK27980" i="26" s="1"/>
  <c r="DP27426" i="26"/>
  <c r="DK27426" i="26" s="1"/>
  <c r="DP27468" i="26"/>
  <c r="DK27468" i="26" s="1"/>
  <c r="DP27538" i="26"/>
  <c r="DK27538" i="26" s="1"/>
  <c r="DP27552" i="26"/>
  <c r="DK27552" i="26" s="1"/>
  <c r="DP27580" i="26"/>
  <c r="DK27580" i="26" s="1"/>
  <c r="DP27622" i="26"/>
  <c r="DK27622" i="26" s="1"/>
  <c r="DP27636" i="26"/>
  <c r="DK27636" i="26" s="1"/>
  <c r="DP27678" i="26"/>
  <c r="DK27678" i="26" s="1"/>
  <c r="DP27692" i="26"/>
  <c r="DK27692" i="26" s="1"/>
  <c r="DP27706" i="26"/>
  <c r="DK27706" i="26" s="1"/>
  <c r="DP27720" i="26"/>
  <c r="DK27720" i="26" s="1"/>
  <c r="DP27748" i="26"/>
  <c r="DK27748" i="26" s="1"/>
  <c r="DP27762" i="26"/>
  <c r="DK27762" i="26" s="1"/>
  <c r="DP27776" i="26"/>
  <c r="DK27776" i="26" s="1"/>
  <c r="DP27790" i="26"/>
  <c r="DK27790" i="26" s="1"/>
  <c r="DP27818" i="26"/>
  <c r="DK27818" i="26" s="1"/>
  <c r="DP27846" i="26"/>
  <c r="DK27846" i="26" s="1"/>
  <c r="DP27902" i="26"/>
  <c r="DK27902" i="26" s="1"/>
  <c r="DP27958" i="26"/>
  <c r="DK27958" i="26" s="1"/>
  <c r="DP27986" i="26"/>
  <c r="DK27986" i="26" s="1"/>
  <c r="DP27357" i="26"/>
  <c r="DK27357" i="26" s="1"/>
  <c r="DP27356" i="26"/>
  <c r="DK27356" i="26" s="1"/>
  <c r="DP27301" i="26"/>
  <c r="DK27301" i="26" s="1"/>
  <c r="BZ15963" i="26"/>
  <c r="BZ16026" i="26"/>
  <c r="BZ15936" i="26"/>
  <c r="BZ15985" i="26"/>
  <c r="BZ15999" i="26"/>
  <c r="BZ16006" i="26"/>
  <c r="BZ16041" i="26"/>
  <c r="BZ16062" i="26"/>
  <c r="BZ15981" i="26"/>
  <c r="BZ16003" i="26"/>
  <c r="BZ16066" i="26"/>
  <c r="BT15546" i="26"/>
  <c r="BU15546" i="26" s="1"/>
  <c r="BP15546" i="26" s="1"/>
  <c r="BT15574" i="26"/>
  <c r="BU15574" i="26" s="1"/>
  <c r="BP15574" i="26" s="1"/>
  <c r="BT15588" i="26"/>
  <c r="BU15588" i="26" s="1"/>
  <c r="BP15588" i="26" s="1"/>
  <c r="BT15616" i="26"/>
  <c r="BU15616" i="26" s="1"/>
  <c r="BP15616" i="26" s="1"/>
  <c r="BT15547" i="26"/>
  <c r="BU15547" i="26" s="1"/>
  <c r="BP15547" i="26" s="1"/>
  <c r="BT15575" i="26"/>
  <c r="BU15575" i="26" s="1"/>
  <c r="BP15575" i="26" s="1"/>
  <c r="BT15617" i="26"/>
  <c r="BU15617" i="26" s="1"/>
  <c r="BP15617" i="26" s="1"/>
  <c r="BT15554" i="26"/>
  <c r="BU15554" i="26" s="1"/>
  <c r="BP15554" i="26" s="1"/>
  <c r="BT15568" i="26"/>
  <c r="BU15568" i="26" s="1"/>
  <c r="BP15568" i="26" s="1"/>
  <c r="BT15596" i="26"/>
  <c r="BU15596" i="26" s="1"/>
  <c r="BP15596" i="26" s="1"/>
  <c r="BT15555" i="26"/>
  <c r="BT15597" i="26"/>
  <c r="BU15597" i="26" s="1"/>
  <c r="BP15597" i="26" s="1"/>
  <c r="BT15434" i="26"/>
  <c r="BT15448" i="26"/>
  <c r="BU15448" i="26" s="1"/>
  <c r="BP15448" i="26" s="1"/>
  <c r="BT15476" i="26"/>
  <c r="BT15504" i="26"/>
  <c r="BU15504" i="26" s="1"/>
  <c r="BP15504" i="26" s="1"/>
  <c r="BT15518" i="26"/>
  <c r="BU15518" i="26" s="1"/>
  <c r="BP15518" i="26" s="1"/>
  <c r="BT15428" i="26"/>
  <c r="BU15428" i="26" s="1"/>
  <c r="BP15428" i="26" s="1"/>
  <c r="BT15456" i="26"/>
  <c r="BU15456" i="26" s="1"/>
  <c r="BP15456" i="26" s="1"/>
  <c r="BT15484" i="26"/>
  <c r="BU15484" i="26" s="1"/>
  <c r="BP15484" i="26" s="1"/>
  <c r="BT15498" i="26"/>
  <c r="BU15498" i="26" s="1"/>
  <c r="BP15498" i="26" s="1"/>
  <c r="BT15526" i="26"/>
  <c r="BU15526" i="26" s="1"/>
  <c r="BP15526" i="26" s="1"/>
  <c r="BT15429" i="26"/>
  <c r="BU15429" i="26" s="1"/>
  <c r="BP15429" i="26" s="1"/>
  <c r="BT15457" i="26"/>
  <c r="BU15457" i="26" s="1"/>
  <c r="BP15457" i="26" s="1"/>
  <c r="BT15485" i="26"/>
  <c r="BU15485" i="26" s="1"/>
  <c r="BP15485" i="26" s="1"/>
  <c r="BT15499" i="26"/>
  <c r="BU15499" i="26" s="1"/>
  <c r="BP15499" i="26" s="1"/>
  <c r="BT15527" i="26"/>
  <c r="BV15279" i="26"/>
  <c r="BW15279" i="26" s="1"/>
  <c r="BP15279" i="26" s="1"/>
  <c r="BV15316" i="26"/>
  <c r="BW15316" i="26" s="1"/>
  <c r="BP15316" i="26" s="1"/>
  <c r="BV15302" i="26"/>
  <c r="BW15302" i="26" s="1"/>
  <c r="BP15302" i="26" s="1"/>
  <c r="BV15329" i="26"/>
  <c r="BW15329" i="26" s="1"/>
  <c r="BP15329" i="26" s="1"/>
  <c r="BV15362" i="26"/>
  <c r="BW15362" i="26" s="1"/>
  <c r="BP15362" i="26" s="1"/>
  <c r="BU15004" i="26"/>
  <c r="BU15009" i="26"/>
  <c r="BU15019" i="26"/>
  <c r="P3977" i="26"/>
  <c r="P3215" i="26"/>
  <c r="P3002" i="26"/>
  <c r="P3058" i="26"/>
  <c r="P3072" i="26"/>
  <c r="P3086" i="26"/>
  <c r="P3170" i="26"/>
  <c r="P3184" i="26"/>
  <c r="P3198" i="26"/>
  <c r="P3212" i="26"/>
  <c r="P3240" i="26"/>
  <c r="P3254" i="26"/>
  <c r="P3268" i="26"/>
  <c r="P3310" i="26"/>
  <c r="P3338" i="26"/>
  <c r="P3352" i="26"/>
  <c r="P3366" i="26"/>
  <c r="P3152" i="26"/>
  <c r="P3166" i="26"/>
  <c r="P3180" i="26"/>
  <c r="P3236" i="26"/>
  <c r="P3250" i="26"/>
  <c r="P3264" i="26"/>
  <c r="P3320" i="26"/>
  <c r="P3334" i="26"/>
  <c r="P3348" i="26"/>
  <c r="P3362" i="26"/>
  <c r="P3285" i="26"/>
  <c r="P3299" i="26"/>
  <c r="P3313" i="26"/>
  <c r="P3327" i="26"/>
  <c r="P3341" i="26"/>
  <c r="P3383" i="26"/>
  <c r="P3006" i="26"/>
  <c r="P3020" i="26"/>
  <c r="P3034" i="26"/>
  <c r="P3048" i="26"/>
  <c r="P3076" i="26"/>
  <c r="P3090" i="26"/>
  <c r="P3104" i="26"/>
  <c r="P3118" i="26"/>
  <c r="P3132" i="26"/>
  <c r="P3160" i="26"/>
  <c r="P3174" i="26"/>
  <c r="P3188" i="26"/>
  <c r="P3202" i="26"/>
  <c r="P3216" i="26"/>
  <c r="P3230" i="26"/>
  <c r="P3244" i="26"/>
  <c r="P3258" i="26"/>
  <c r="P3272" i="26"/>
  <c r="P3286" i="26"/>
  <c r="P3300" i="26"/>
  <c r="P3314" i="26"/>
  <c r="P3328" i="26"/>
  <c r="P3342" i="26"/>
  <c r="P3356" i="26"/>
  <c r="P3370" i="26"/>
  <c r="P3140" i="26"/>
  <c r="P3168" i="26"/>
  <c r="P3201" i="26"/>
  <c r="P3012" i="26"/>
  <c r="P3110" i="26"/>
  <c r="P2991" i="26"/>
  <c r="P3033" i="26"/>
  <c r="P3075" i="26"/>
  <c r="P3089" i="26"/>
  <c r="P3117" i="26"/>
  <c r="P3145" i="26"/>
  <c r="P3173" i="26"/>
  <c r="P3243" i="26"/>
  <c r="P2994" i="26"/>
  <c r="P3008" i="26"/>
  <c r="P3022" i="26"/>
  <c r="P2997" i="26"/>
  <c r="P3151" i="26"/>
  <c r="P3291" i="26"/>
  <c r="P3005" i="26"/>
  <c r="P3061" i="26"/>
  <c r="P3103" i="26"/>
  <c r="P3131" i="26"/>
  <c r="P3159" i="26"/>
  <c r="P3187" i="26"/>
  <c r="P3229" i="26"/>
  <c r="P3050" i="26"/>
  <c r="P3064" i="26"/>
  <c r="P3106" i="26"/>
  <c r="P3162" i="26"/>
  <c r="P3183" i="26"/>
  <c r="P3246" i="26"/>
  <c r="P3260" i="26"/>
  <c r="P3274" i="26"/>
  <c r="P3302" i="26"/>
  <c r="P3316" i="26"/>
  <c r="P3372" i="26"/>
  <c r="P3023" i="26"/>
  <c r="P3093" i="26"/>
  <c r="P3107" i="26"/>
  <c r="P3128" i="26"/>
  <c r="P3156" i="26"/>
  <c r="P3247" i="26"/>
  <c r="P3261" i="26"/>
  <c r="P3282" i="26"/>
  <c r="P3331" i="26"/>
  <c r="P3345" i="26"/>
  <c r="P2996" i="26"/>
  <c r="P3108" i="26"/>
  <c r="P3150" i="26"/>
  <c r="P3178" i="26"/>
  <c r="P3185" i="26"/>
  <c r="P3220" i="26"/>
  <c r="P3248" i="26"/>
  <c r="P3262" i="26"/>
  <c r="P3318" i="26"/>
  <c r="P3346" i="26"/>
  <c r="P3374" i="26"/>
  <c r="P2984" i="26"/>
  <c r="P2999" i="26"/>
  <c r="P3027" i="26"/>
  <c r="P3041" i="26"/>
  <c r="P3055" i="26"/>
  <c r="P3069" i="26"/>
  <c r="P3083" i="26"/>
  <c r="P3097" i="26"/>
  <c r="P3111" i="26"/>
  <c r="P3139" i="26"/>
  <c r="P3153" i="26"/>
  <c r="P3167" i="26"/>
  <c r="P3181" i="26"/>
  <c r="P3195" i="26"/>
  <c r="P3209" i="26"/>
  <c r="P3223" i="26"/>
  <c r="P3237" i="26"/>
  <c r="P3251" i="26"/>
  <c r="P3265" i="26"/>
  <c r="P3279" i="26"/>
  <c r="P3293" i="26"/>
  <c r="P3321" i="26"/>
  <c r="P3335" i="26"/>
  <c r="P3349" i="26"/>
  <c r="P3363" i="26"/>
  <c r="P3377" i="26"/>
  <c r="P3078" i="26"/>
  <c r="P3092" i="26"/>
  <c r="P3134" i="26"/>
  <c r="P3148" i="26"/>
  <c r="P3190" i="26"/>
  <c r="P3267" i="26"/>
  <c r="P3288" i="26"/>
  <c r="P3330" i="26"/>
  <c r="P3358" i="26"/>
  <c r="P3386" i="26"/>
  <c r="P2995" i="26"/>
  <c r="P3009" i="26"/>
  <c r="P3051" i="26"/>
  <c r="P3079" i="26"/>
  <c r="P3100" i="26"/>
  <c r="P3149" i="26"/>
  <c r="P3177" i="26"/>
  <c r="P3219" i="26"/>
  <c r="P3233" i="26"/>
  <c r="P3275" i="26"/>
  <c r="P3317" i="26"/>
  <c r="P3359" i="26"/>
  <c r="P2989" i="26"/>
  <c r="P3066" i="26"/>
  <c r="P3192" i="26"/>
  <c r="P3206" i="26"/>
  <c r="P3276" i="26"/>
  <c r="P3304" i="26"/>
  <c r="P3360" i="26"/>
  <c r="P3000" i="26"/>
  <c r="P3014" i="26"/>
  <c r="P3042" i="26"/>
  <c r="P3056" i="26"/>
  <c r="P3070" i="26"/>
  <c r="P3084" i="26"/>
  <c r="P3098" i="26"/>
  <c r="P3112" i="26"/>
  <c r="P3126" i="26"/>
  <c r="P3154" i="26"/>
  <c r="P3182" i="26"/>
  <c r="P3196" i="26"/>
  <c r="P3210" i="26"/>
  <c r="P3224" i="26"/>
  <c r="P3238" i="26"/>
  <c r="P3252" i="26"/>
  <c r="P3266" i="26"/>
  <c r="P3280" i="26"/>
  <c r="P3308" i="26"/>
  <c r="P3322" i="26"/>
  <c r="P3350" i="26"/>
  <c r="P3364" i="26"/>
  <c r="P3378" i="26"/>
  <c r="P3004" i="26"/>
  <c r="P3011" i="26"/>
  <c r="P3039" i="26"/>
  <c r="P3067" i="26"/>
  <c r="P3081" i="26"/>
  <c r="P3102" i="26"/>
  <c r="P3123" i="26"/>
  <c r="P3137" i="26"/>
  <c r="P3179" i="26"/>
  <c r="P3221" i="26"/>
  <c r="P3235" i="26"/>
  <c r="P3249" i="26"/>
  <c r="P3305" i="26"/>
  <c r="P3319" i="26"/>
  <c r="P3333" i="26"/>
  <c r="P3375" i="26"/>
  <c r="P3382" i="26"/>
  <c r="P2985" i="26"/>
  <c r="P3001" i="26"/>
  <c r="P3057" i="26"/>
  <c r="P3085" i="26"/>
  <c r="P3099" i="26"/>
  <c r="P3155" i="26"/>
  <c r="P3169" i="26"/>
  <c r="P3239" i="26"/>
  <c r="P3253" i="26"/>
  <c r="P3337" i="26"/>
  <c r="P3351" i="26"/>
  <c r="P3365" i="26"/>
  <c r="X1868" i="26"/>
  <c r="P1868" i="26" s="1"/>
  <c r="X1882" i="26"/>
  <c r="P1882" i="26" s="1"/>
  <c r="X1896" i="26"/>
  <c r="P1896" i="26" s="1"/>
  <c r="X1910" i="26"/>
  <c r="P1910" i="26" s="1"/>
  <c r="X1924" i="26"/>
  <c r="P1924" i="26" s="1"/>
  <c r="X1938" i="26"/>
  <c r="P1938" i="26" s="1"/>
  <c r="X1952" i="26"/>
  <c r="P1952" i="26" s="1"/>
  <c r="X1966" i="26"/>
  <c r="P1966" i="26" s="1"/>
  <c r="X1980" i="26"/>
  <c r="P1980" i="26" s="1"/>
  <c r="X1863" i="26"/>
  <c r="P1863" i="26" s="1"/>
  <c r="X1891" i="26"/>
  <c r="P1891" i="26" s="1"/>
  <c r="X1961" i="26"/>
  <c r="P1961" i="26" s="1"/>
  <c r="X1975" i="26"/>
  <c r="P1975" i="26" s="1"/>
  <c r="X1838" i="26"/>
  <c r="P1838" i="26" s="1"/>
  <c r="X1866" i="26"/>
  <c r="P1866" i="26" s="1"/>
  <c r="X1880" i="26"/>
  <c r="P1880" i="26" s="1"/>
  <c r="X1894" i="26"/>
  <c r="P1894" i="26" s="1"/>
  <c r="X1908" i="26"/>
  <c r="P1908" i="26" s="1"/>
  <c r="X1922" i="26"/>
  <c r="P1922" i="26" s="1"/>
  <c r="X1936" i="26"/>
  <c r="P1936" i="26" s="1"/>
  <c r="X1950" i="26"/>
  <c r="P1950" i="26" s="1"/>
  <c r="X1964" i="26"/>
  <c r="P1964" i="26" s="1"/>
  <c r="X1978" i="26"/>
  <c r="P1978" i="26" s="1"/>
  <c r="X1992" i="26"/>
  <c r="P1992" i="26" s="1"/>
  <c r="X1933" i="26"/>
  <c r="P1933" i="26" s="1"/>
  <c r="X1947" i="26"/>
  <c r="P1947" i="26" s="1"/>
  <c r="X1869" i="26"/>
  <c r="P1869" i="26" s="1"/>
  <c r="X1883" i="26"/>
  <c r="P1883" i="26" s="1"/>
  <c r="X1897" i="26"/>
  <c r="P1897" i="26" s="1"/>
  <c r="X1911" i="26"/>
  <c r="P1911" i="26" s="1"/>
  <c r="X1925" i="26"/>
  <c r="P1925" i="26" s="1"/>
  <c r="X1939" i="26"/>
  <c r="P1939" i="26" s="1"/>
  <c r="X1953" i="26"/>
  <c r="P1953" i="26" s="1"/>
  <c r="X1967" i="26"/>
  <c r="P1967" i="26" s="1"/>
  <c r="X1981" i="26"/>
  <c r="P1981" i="26" s="1"/>
  <c r="X1877" i="26"/>
  <c r="P1877" i="26" s="1"/>
  <c r="X1905" i="26"/>
  <c r="P1905" i="26" s="1"/>
  <c r="X1919" i="26"/>
  <c r="P1919" i="26" s="1"/>
  <c r="X1989" i="26"/>
  <c r="P1989" i="26" s="1"/>
  <c r="X1858" i="26"/>
  <c r="P1858" i="26" s="1"/>
  <c r="X1872" i="26"/>
  <c r="P1872" i="26" s="1"/>
  <c r="X1886" i="26"/>
  <c r="P1886" i="26" s="1"/>
  <c r="X1900" i="26"/>
  <c r="P1900" i="26" s="1"/>
  <c r="X1914" i="26"/>
  <c r="P1914" i="26" s="1"/>
  <c r="X1928" i="26"/>
  <c r="P1928" i="26" s="1"/>
  <c r="X1942" i="26"/>
  <c r="P1942" i="26" s="1"/>
  <c r="X1956" i="26"/>
  <c r="P1956" i="26" s="1"/>
  <c r="X1970" i="26"/>
  <c r="P1970" i="26" s="1"/>
  <c r="X1984" i="26"/>
  <c r="P1984" i="26" s="1"/>
  <c r="X1837" i="26"/>
  <c r="P1837" i="26" s="1"/>
  <c r="X1870" i="26"/>
  <c r="P1870" i="26" s="1"/>
  <c r="X1884" i="26"/>
  <c r="P1884" i="26" s="1"/>
  <c r="X1898" i="26"/>
  <c r="P1898" i="26" s="1"/>
  <c r="X1912" i="26"/>
  <c r="P1912" i="26" s="1"/>
  <c r="X1926" i="26"/>
  <c r="P1926" i="26" s="1"/>
  <c r="X1940" i="26"/>
  <c r="P1940" i="26" s="1"/>
  <c r="X1954" i="26"/>
  <c r="P1954" i="26" s="1"/>
  <c r="X1968" i="26"/>
  <c r="P1968" i="26" s="1"/>
  <c r="X1982" i="26"/>
  <c r="P1982" i="26" s="1"/>
  <c r="X1859" i="26"/>
  <c r="P1859" i="26" s="1"/>
  <c r="X1873" i="26"/>
  <c r="P1873" i="26" s="1"/>
  <c r="X1887" i="26"/>
  <c r="P1887" i="26" s="1"/>
  <c r="X1901" i="26"/>
  <c r="P1901" i="26" s="1"/>
  <c r="X1915" i="26"/>
  <c r="P1915" i="26" s="1"/>
  <c r="X1929" i="26"/>
  <c r="P1929" i="26" s="1"/>
  <c r="X1943" i="26"/>
  <c r="P1943" i="26" s="1"/>
  <c r="X1957" i="26"/>
  <c r="P1957" i="26" s="1"/>
  <c r="X1971" i="26"/>
  <c r="P1971" i="26" s="1"/>
  <c r="X1985" i="26"/>
  <c r="P1985" i="26" s="1"/>
  <c r="X1834" i="26"/>
  <c r="P1834" i="26" s="1"/>
  <c r="X1836" i="26"/>
  <c r="P1836" i="26" s="1"/>
  <c r="X1862" i="26"/>
  <c r="P1862" i="26" s="1"/>
  <c r="X1876" i="26"/>
  <c r="P1876" i="26" s="1"/>
  <c r="X1890" i="26"/>
  <c r="P1890" i="26" s="1"/>
  <c r="X1904" i="26"/>
  <c r="P1904" i="26" s="1"/>
  <c r="X1918" i="26"/>
  <c r="P1918" i="26" s="1"/>
  <c r="X1932" i="26"/>
  <c r="P1932" i="26" s="1"/>
  <c r="X1946" i="26"/>
  <c r="P1946" i="26" s="1"/>
  <c r="X1960" i="26"/>
  <c r="P1960" i="26" s="1"/>
  <c r="X1974" i="26"/>
  <c r="P1974" i="26" s="1"/>
  <c r="X1988" i="26"/>
  <c r="P1988" i="26" s="1"/>
  <c r="X1865" i="26"/>
  <c r="P1865" i="26" s="1"/>
  <c r="X1879" i="26"/>
  <c r="P1879" i="26" s="1"/>
  <c r="X1893" i="26"/>
  <c r="P1893" i="26" s="1"/>
  <c r="X1907" i="26"/>
  <c r="P1907" i="26" s="1"/>
  <c r="X1921" i="26"/>
  <c r="P1921" i="26" s="1"/>
  <c r="X1935" i="26"/>
  <c r="P1935" i="26" s="1"/>
  <c r="X1949" i="26"/>
  <c r="P1949" i="26" s="1"/>
  <c r="X1963" i="26"/>
  <c r="P1963" i="26" s="1"/>
  <c r="X1977" i="26"/>
  <c r="P1977" i="26" s="1"/>
  <c r="X1991" i="26"/>
  <c r="P1991" i="26" s="1"/>
  <c r="J1050" i="26"/>
  <c r="J1059" i="26"/>
  <c r="P1059" i="26" s="1"/>
  <c r="P3043" i="26"/>
  <c r="P3015" i="26"/>
  <c r="P3029" i="26"/>
  <c r="P3071" i="26"/>
  <c r="P3113" i="26"/>
  <c r="P3141" i="26"/>
  <c r="P3197" i="26"/>
  <c r="P3309" i="26"/>
  <c r="P3379" i="26"/>
  <c r="DP27454" i="26"/>
  <c r="DK27454" i="26" s="1"/>
  <c r="DP27559" i="26"/>
  <c r="DK27559" i="26" s="1"/>
  <c r="P3010" i="26"/>
  <c r="P3052" i="26"/>
  <c r="P3234" i="26"/>
  <c r="P3388" i="26"/>
  <c r="P3030" i="26"/>
  <c r="P3142" i="26"/>
  <c r="P3296" i="26"/>
  <c r="P3324" i="26"/>
  <c r="BZ15950" i="26"/>
  <c r="BV15352" i="26"/>
  <c r="BW15352" i="26" s="1"/>
  <c r="BP15352" i="26" s="1"/>
  <c r="P3031" i="26"/>
  <c r="P3115" i="26"/>
  <c r="P3199" i="26"/>
  <c r="P3297" i="26"/>
  <c r="P3353" i="26"/>
  <c r="P3381" i="26"/>
  <c r="DP27539" i="26"/>
  <c r="DK27539" i="26" s="1"/>
  <c r="P3053" i="26"/>
  <c r="P3095" i="26"/>
  <c r="P3193" i="26"/>
  <c r="P3361" i="26"/>
  <c r="BV15306" i="26"/>
  <c r="BW15306" i="26" s="1"/>
  <c r="BP15306" i="26" s="1"/>
  <c r="P3144" i="26"/>
  <c r="P3172" i="26"/>
  <c r="P3214" i="26"/>
  <c r="P3228" i="26"/>
  <c r="P3284" i="26"/>
  <c r="DP27680" i="26"/>
  <c r="DK27680" i="26" s="1"/>
  <c r="DP27778" i="26"/>
  <c r="DK27778" i="26" s="1"/>
  <c r="DP27820" i="26"/>
  <c r="DK27820" i="26" s="1"/>
  <c r="DP27848" i="26"/>
  <c r="DK27848" i="26" s="1"/>
  <c r="DP27862" i="26"/>
  <c r="DK27862" i="26" s="1"/>
  <c r="BV15342" i="26"/>
  <c r="BW15342" i="26" s="1"/>
  <c r="BP15342" i="26" s="1"/>
  <c r="DP27484" i="26"/>
  <c r="DK27484" i="26" s="1"/>
  <c r="DP27519" i="26"/>
  <c r="DK27519" i="26" s="1"/>
  <c r="P3040" i="26"/>
  <c r="P3082" i="26"/>
  <c r="P3124" i="26"/>
  <c r="P3208" i="26"/>
  <c r="P3222" i="26"/>
  <c r="P3278" i="26"/>
  <c r="P3376" i="26"/>
  <c r="DP27835" i="26"/>
  <c r="DK27835" i="26" s="1"/>
  <c r="DP27891" i="26"/>
  <c r="DK27891" i="26" s="1"/>
  <c r="DP27933" i="26"/>
  <c r="DK27933" i="26" s="1"/>
  <c r="BV15286" i="26"/>
  <c r="BW15286" i="26" s="1"/>
  <c r="BP15286" i="26" s="1"/>
  <c r="BV15322" i="26"/>
  <c r="BW15322" i="26" s="1"/>
  <c r="BP15322" i="26" s="1"/>
  <c r="P3037" i="26"/>
  <c r="P3065" i="26"/>
  <c r="P3121" i="26"/>
  <c r="P3135" i="26"/>
  <c r="P3191" i="26"/>
  <c r="P3205" i="26"/>
  <c r="P3289" i="26"/>
  <c r="P3303" i="26"/>
  <c r="P3373" i="26"/>
  <c r="P3387" i="26"/>
  <c r="BV15276" i="26"/>
  <c r="BW15276" i="26" s="1"/>
  <c r="BP15276" i="26" s="1"/>
  <c r="BV15345" i="26"/>
  <c r="BW15345" i="26" s="1"/>
  <c r="BP15345" i="26" s="1"/>
  <c r="P3024" i="26"/>
  <c r="P3038" i="26"/>
  <c r="P3094" i="26"/>
  <c r="P3164" i="26"/>
  <c r="P3127" i="26"/>
  <c r="P3211" i="26"/>
  <c r="P3295" i="26"/>
  <c r="P3323" i="26"/>
  <c r="DP27524" i="26"/>
  <c r="DK27524" i="26" s="1"/>
  <c r="P3080" i="26"/>
  <c r="P3290" i="26"/>
  <c r="P3016" i="26"/>
  <c r="P3044" i="26"/>
  <c r="P3114" i="26"/>
  <c r="P3226" i="26"/>
  <c r="P3380" i="26"/>
  <c r="P3017" i="26"/>
  <c r="P3059" i="26"/>
  <c r="P3129" i="26"/>
  <c r="P3171" i="26"/>
  <c r="P3227" i="26"/>
  <c r="P3283" i="26"/>
  <c r="P3367" i="26"/>
  <c r="P3025" i="26"/>
  <c r="P3109" i="26"/>
  <c r="P3277" i="26"/>
  <c r="P3347" i="26"/>
  <c r="BV15292" i="26"/>
  <c r="BW15292" i="26" s="1"/>
  <c r="BP15292" i="26" s="1"/>
  <c r="BV15366" i="26"/>
  <c r="BW15366" i="26" s="1"/>
  <c r="BP15366" i="26" s="1"/>
  <c r="P3158" i="26"/>
  <c r="P3242" i="26"/>
  <c r="P3312" i="26"/>
  <c r="DP27722" i="26"/>
  <c r="DK27722" i="26" s="1"/>
  <c r="DP27750" i="26"/>
  <c r="DK27750" i="26" s="1"/>
  <c r="DP27792" i="26"/>
  <c r="DK27792" i="26" s="1"/>
  <c r="DP27806" i="26"/>
  <c r="DK27806" i="26" s="1"/>
  <c r="DP27876" i="26"/>
  <c r="DK27876" i="26" s="1"/>
  <c r="DP27932" i="26"/>
  <c r="DK27932" i="26" s="1"/>
  <c r="DP27554" i="26"/>
  <c r="DK27554" i="26" s="1"/>
  <c r="DP27988" i="26"/>
  <c r="DK27988" i="26" s="1"/>
  <c r="P3054" i="26"/>
  <c r="P3068" i="26"/>
  <c r="P3138" i="26"/>
  <c r="P3194" i="26"/>
  <c r="P3306" i="26"/>
  <c r="BV15296" i="26"/>
  <c r="BW15296" i="26" s="1"/>
  <c r="BP15296" i="26" s="1"/>
  <c r="BV15282" i="26"/>
  <c r="BW15282" i="26" s="1"/>
  <c r="BP15282" i="26" s="1"/>
  <c r="BV15356" i="26"/>
  <c r="BW15356" i="26" s="1"/>
  <c r="BP15356" i="26" s="1"/>
  <c r="DP27527" i="26"/>
  <c r="DK27527" i="26" s="1"/>
  <c r="DP27611" i="26"/>
  <c r="DK27611" i="26" s="1"/>
  <c r="DP27625" i="26"/>
  <c r="DK27625" i="26" s="1"/>
  <c r="DP27667" i="26"/>
  <c r="DK27667" i="26" s="1"/>
  <c r="DP27681" i="26"/>
  <c r="DK27681" i="26" s="1"/>
  <c r="DP27695" i="26"/>
  <c r="DK27695" i="26" s="1"/>
  <c r="DP27723" i="26"/>
  <c r="DK27723" i="26" s="1"/>
  <c r="DP27751" i="26"/>
  <c r="DK27751" i="26" s="1"/>
  <c r="DP27765" i="26"/>
  <c r="DK27765" i="26" s="1"/>
  <c r="DP27821" i="26"/>
  <c r="DK27821" i="26" s="1"/>
  <c r="DP27863" i="26"/>
  <c r="DK27863" i="26" s="1"/>
  <c r="DP27961" i="26"/>
  <c r="DK27961" i="26" s="1"/>
  <c r="BV15319" i="26"/>
  <c r="BW15319" i="26" s="1"/>
  <c r="BP15319" i="26" s="1"/>
  <c r="BV15332" i="26"/>
  <c r="BW15332" i="26" s="1"/>
  <c r="BP15332" i="26" s="1"/>
  <c r="DP27429" i="26"/>
  <c r="DK27429" i="26" s="1"/>
  <c r="DP27534" i="26"/>
  <c r="DK27534" i="26" s="1"/>
  <c r="BV15272" i="26"/>
  <c r="BW15272" i="26" s="1"/>
  <c r="BP15272" i="26" s="1"/>
  <c r="P3036" i="26"/>
  <c r="P3120" i="26"/>
  <c r="P3176" i="26"/>
  <c r="P3204" i="26"/>
  <c r="P3218" i="26"/>
  <c r="P3232" i="26"/>
  <c r="DP27563" i="26"/>
  <c r="DK27563" i="26" s="1"/>
  <c r="DP27962" i="26"/>
  <c r="DK27962" i="26" s="1"/>
  <c r="BV15309" i="26"/>
  <c r="BW15309" i="26" s="1"/>
  <c r="BP15309" i="26" s="1"/>
  <c r="BV15299" i="26"/>
  <c r="BW15299" i="26" s="1"/>
  <c r="BP15299" i="26" s="1"/>
  <c r="BV15359" i="26"/>
  <c r="BW15359" i="26" s="1"/>
  <c r="BP15359" i="26" s="1"/>
  <c r="DP27423" i="26"/>
  <c r="DK27423" i="26" s="1"/>
  <c r="DP27458" i="26"/>
  <c r="DK27458" i="26" s="1"/>
  <c r="DP27507" i="26"/>
  <c r="DK27507" i="26" s="1"/>
  <c r="DP27528" i="26"/>
  <c r="DK27528" i="26" s="1"/>
  <c r="DP27591" i="26"/>
  <c r="DK27591" i="26" s="1"/>
  <c r="DP27612" i="26"/>
  <c r="DK27612" i="26" s="1"/>
  <c r="DP27626" i="26"/>
  <c r="DK27626" i="26" s="1"/>
  <c r="DP27661" i="26"/>
  <c r="DK27661" i="26" s="1"/>
  <c r="DP27675" i="26"/>
  <c r="DK27675" i="26" s="1"/>
  <c r="DP27752" i="26"/>
  <c r="DK27752" i="26" s="1"/>
  <c r="DP27766" i="26"/>
  <c r="DK27766" i="26" s="1"/>
  <c r="DP27808" i="26"/>
  <c r="DK27808" i="26" s="1"/>
  <c r="DP27822" i="26"/>
  <c r="DK27822" i="26" s="1"/>
  <c r="DP27836" i="26"/>
  <c r="DK27836" i="26" s="1"/>
  <c r="DP27850" i="26"/>
  <c r="DK27850" i="26" s="1"/>
  <c r="DP27913" i="26"/>
  <c r="DK27913" i="26" s="1"/>
  <c r="DP27990" i="26"/>
  <c r="DK27990" i="26" s="1"/>
  <c r="BV15335" i="26"/>
  <c r="BW15335" i="26" s="1"/>
  <c r="BP15335" i="26" s="1"/>
  <c r="DP27549" i="26"/>
  <c r="DK27549" i="26" s="1"/>
  <c r="DP27983" i="26"/>
  <c r="DK27983" i="26" s="1"/>
  <c r="BV15289" i="26"/>
  <c r="BW15289" i="26" s="1"/>
  <c r="BP15289" i="26" s="1"/>
  <c r="BT15478" i="26"/>
  <c r="BT15548" i="26"/>
  <c r="BU15548" i="26" s="1"/>
  <c r="BP15548" i="26" s="1"/>
  <c r="BT15576" i="26"/>
  <c r="BU15576" i="26" s="1"/>
  <c r="BP15576" i="26" s="1"/>
  <c r="DP27396" i="26"/>
  <c r="DK27396" i="26" s="1"/>
  <c r="DP27473" i="26"/>
  <c r="DK27473" i="26" s="1"/>
  <c r="DP27557" i="26"/>
  <c r="DK27557" i="26" s="1"/>
  <c r="DP27585" i="26"/>
  <c r="DK27585" i="26" s="1"/>
  <c r="DP27613" i="26"/>
  <c r="DK27613" i="26" s="1"/>
  <c r="DP27690" i="26"/>
  <c r="DK27690" i="26" s="1"/>
  <c r="DP27711" i="26"/>
  <c r="DK27711" i="26" s="1"/>
  <c r="DP27732" i="26"/>
  <c r="DK27732" i="26" s="1"/>
  <c r="DP27746" i="26"/>
  <c r="DK27746" i="26" s="1"/>
  <c r="DP27760" i="26"/>
  <c r="DK27760" i="26" s="1"/>
  <c r="DP27830" i="26"/>
  <c r="DK27830" i="26" s="1"/>
  <c r="DP27858" i="26"/>
  <c r="DK27858" i="26" s="1"/>
  <c r="DP27872" i="26"/>
  <c r="DK27872" i="26" s="1"/>
  <c r="DP27956" i="26"/>
  <c r="DK27956" i="26" s="1"/>
  <c r="BU15006" i="26"/>
  <c r="BU14999" i="26"/>
  <c r="BP14999" i="26" s="1"/>
  <c r="BU14971" i="26"/>
  <c r="BV15312" i="26"/>
  <c r="BW15312" i="26" s="1"/>
  <c r="BP15312" i="26" s="1"/>
  <c r="BV15339" i="26"/>
  <c r="BW15339" i="26" s="1"/>
  <c r="BP15339" i="26" s="1"/>
  <c r="BV15325" i="26"/>
  <c r="BW15325" i="26" s="1"/>
  <c r="BP15325" i="26" s="1"/>
  <c r="P3062" i="26"/>
  <c r="BT15437" i="26"/>
  <c r="BT15465" i="26"/>
  <c r="BU15465" i="26" s="1"/>
  <c r="BP15465" i="26" s="1"/>
  <c r="BT15479" i="26"/>
  <c r="BU15479" i="26" s="1"/>
  <c r="BP15479" i="26" s="1"/>
  <c r="BT15507" i="26"/>
  <c r="BU15507" i="26" s="1"/>
  <c r="BP15507" i="26" s="1"/>
  <c r="BT15535" i="26"/>
  <c r="BT15577" i="26"/>
  <c r="BU15577" i="26" s="1"/>
  <c r="BP15577" i="26" s="1"/>
  <c r="BT15605" i="26"/>
  <c r="BU15605" i="26" s="1"/>
  <c r="BP15605" i="26" s="1"/>
  <c r="DP27494" i="26"/>
  <c r="DK27494" i="26" s="1"/>
  <c r="DP27529" i="26"/>
  <c r="DK27529" i="26" s="1"/>
  <c r="P2981" i="26"/>
  <c r="DP27472" i="26"/>
  <c r="DK27472" i="26" s="1"/>
  <c r="DP27493" i="26"/>
  <c r="DK27493" i="26" s="1"/>
  <c r="DP27542" i="26"/>
  <c r="DK27542" i="26" s="1"/>
  <c r="DP27577" i="26"/>
  <c r="DK27577" i="26" s="1"/>
  <c r="DP27633" i="26"/>
  <c r="DK27633" i="26" s="1"/>
  <c r="DP27682" i="26"/>
  <c r="DK27682" i="26" s="1"/>
  <c r="DP27710" i="26"/>
  <c r="DK27710" i="26" s="1"/>
  <c r="DP27731" i="26"/>
  <c r="DK27731" i="26" s="1"/>
  <c r="DP27745" i="26"/>
  <c r="DK27745" i="26" s="1"/>
  <c r="DP27801" i="26"/>
  <c r="DK27801" i="26" s="1"/>
  <c r="DP27815" i="26"/>
  <c r="DK27815" i="26" s="1"/>
  <c r="DP27843" i="26"/>
  <c r="DK27843" i="26" s="1"/>
  <c r="DP27871" i="26"/>
  <c r="DK27871" i="26" s="1"/>
  <c r="DP27906" i="26"/>
  <c r="DK27906" i="26" s="1"/>
  <c r="DP27948" i="26"/>
  <c r="DK27948" i="26" s="1"/>
  <c r="BV15349" i="26"/>
  <c r="BW15349" i="26" s="1"/>
  <c r="BP15349" i="26" s="1"/>
  <c r="DP27479" i="26"/>
  <c r="DK27479" i="26" s="1"/>
  <c r="BT15436" i="26"/>
  <c r="BU15436" i="26" s="1"/>
  <c r="BP15436" i="26" s="1"/>
  <c r="BT15464" i="26"/>
  <c r="BU15464" i="26" s="1"/>
  <c r="BP15464" i="26" s="1"/>
  <c r="BT15506" i="26"/>
  <c r="BT15534" i="26"/>
  <c r="BT15604" i="26"/>
  <c r="BU15604" i="26" s="1"/>
  <c r="BP15604" i="26" s="1"/>
  <c r="DP27382" i="26"/>
  <c r="DK27382" i="26" s="1"/>
  <c r="DP27403" i="26"/>
  <c r="DK27403" i="26" s="1"/>
  <c r="DP27438" i="26"/>
  <c r="DK27438" i="26" s="1"/>
  <c r="DP27508" i="26"/>
  <c r="DK27508" i="26" s="1"/>
  <c r="DP27522" i="26"/>
  <c r="DK27522" i="26" s="1"/>
  <c r="DP27578" i="26"/>
  <c r="DK27578" i="26" s="1"/>
  <c r="DP27606" i="26"/>
  <c r="DK27606" i="26" s="1"/>
  <c r="DP27648" i="26"/>
  <c r="DK27648" i="26" s="1"/>
  <c r="DP27676" i="26"/>
  <c r="DK27676" i="26" s="1"/>
  <c r="DP27718" i="26"/>
  <c r="DK27718" i="26" s="1"/>
  <c r="DP27725" i="26"/>
  <c r="DK27725" i="26" s="1"/>
  <c r="DP27781" i="26"/>
  <c r="DK27781" i="26" s="1"/>
  <c r="DP27795" i="26"/>
  <c r="DK27795" i="26" s="1"/>
  <c r="DP27802" i="26"/>
  <c r="DK27802" i="26" s="1"/>
  <c r="DP27816" i="26"/>
  <c r="DK27816" i="26" s="1"/>
  <c r="DP27851" i="26"/>
  <c r="DK27851" i="26" s="1"/>
  <c r="DP27865" i="26"/>
  <c r="DK27865" i="26" s="1"/>
  <c r="DP27886" i="26"/>
  <c r="DK27886" i="26" s="1"/>
  <c r="DP27928" i="26"/>
  <c r="DK27928" i="26" s="1"/>
  <c r="DP27977" i="26"/>
  <c r="DK27977" i="26" s="1"/>
  <c r="BV15270" i="26"/>
  <c r="BW15270" i="26" s="1"/>
  <c r="BP15270" i="26" s="1"/>
  <c r="DP26904" i="26"/>
  <c r="DO26904" i="26"/>
  <c r="DK26904" i="26" s="1"/>
  <c r="DK26906" i="26" s="1"/>
  <c r="DH8" i="26" s="1"/>
  <c r="F71" i="1" s="1"/>
  <c r="P2983" i="26"/>
  <c r="BT15424" i="26"/>
  <c r="BT15438" i="26"/>
  <c r="BU15438" i="26" s="1"/>
  <c r="BP15438" i="26" s="1"/>
  <c r="BT15466" i="26"/>
  <c r="BU15466" i="26" s="1"/>
  <c r="BP15466" i="26" s="1"/>
  <c r="BT15494" i="26"/>
  <c r="BU15494" i="26" s="1"/>
  <c r="BP15494" i="26" s="1"/>
  <c r="BT15508" i="26"/>
  <c r="BU15508" i="26" s="1"/>
  <c r="BP15508" i="26" s="1"/>
  <c r="BT15536" i="26"/>
  <c r="BU15536" i="26" s="1"/>
  <c r="BP15536" i="26" s="1"/>
  <c r="BT15564" i="26"/>
  <c r="BU15564" i="26" s="1"/>
  <c r="BP15564" i="26" s="1"/>
  <c r="BT15578" i="26"/>
  <c r="BU15578" i="26" s="1"/>
  <c r="BP15578" i="26" s="1"/>
  <c r="BT15606" i="26"/>
  <c r="BU15606" i="26" s="1"/>
  <c r="BP15606" i="26" s="1"/>
  <c r="DP27306" i="26"/>
  <c r="DK27306" i="26" s="1"/>
  <c r="DP27341" i="26"/>
  <c r="DK27341" i="26" s="1"/>
  <c r="DP27376" i="26"/>
  <c r="DK27376" i="26" s="1"/>
  <c r="DP27397" i="26"/>
  <c r="DK27397" i="26" s="1"/>
  <c r="DP27411" i="26"/>
  <c r="DK27411" i="26" s="1"/>
  <c r="DP27418" i="26"/>
  <c r="DK27418" i="26" s="1"/>
  <c r="DP27453" i="26"/>
  <c r="DK27453" i="26" s="1"/>
  <c r="DP27488" i="26"/>
  <c r="DK27488" i="26" s="1"/>
  <c r="DP27523" i="26"/>
  <c r="DK27523" i="26" s="1"/>
  <c r="DP27537" i="26"/>
  <c r="DK27537" i="26" s="1"/>
  <c r="DP27558" i="26"/>
  <c r="DK27558" i="26" s="1"/>
  <c r="DP27572" i="26"/>
  <c r="DK27572" i="26" s="1"/>
  <c r="DP27586" i="26"/>
  <c r="DK27586" i="26" s="1"/>
  <c r="DP27621" i="26"/>
  <c r="DK27621" i="26" s="1"/>
  <c r="DP27628" i="26"/>
  <c r="DK27628" i="26" s="1"/>
  <c r="DP27663" i="26"/>
  <c r="DK27663" i="26" s="1"/>
  <c r="DP27670" i="26"/>
  <c r="DK27670" i="26" s="1"/>
  <c r="DP27698" i="26"/>
  <c r="DK27698" i="26" s="1"/>
  <c r="DP27705" i="26"/>
  <c r="DK27705" i="26" s="1"/>
  <c r="DP27726" i="26"/>
  <c r="DK27726" i="26" s="1"/>
  <c r="DP27733" i="26"/>
  <c r="DK27733" i="26" s="1"/>
  <c r="DP27740" i="26"/>
  <c r="DK27740" i="26" s="1"/>
  <c r="DP27761" i="26"/>
  <c r="DK27761" i="26" s="1"/>
  <c r="DP27775" i="26"/>
  <c r="DK27775" i="26" s="1"/>
  <c r="DP27782" i="26"/>
  <c r="DK27782" i="26" s="1"/>
  <c r="DP27796" i="26"/>
  <c r="DK27796" i="26" s="1"/>
  <c r="DP27803" i="26"/>
  <c r="DK27803" i="26" s="1"/>
  <c r="DP27810" i="26"/>
  <c r="DK27810" i="26" s="1"/>
  <c r="DP27838" i="26"/>
  <c r="DK27838" i="26" s="1"/>
  <c r="DP27845" i="26"/>
  <c r="DK27845" i="26" s="1"/>
  <c r="DP27852" i="26"/>
  <c r="DK27852" i="26" s="1"/>
  <c r="DP27866" i="26"/>
  <c r="DK27866" i="26" s="1"/>
  <c r="DP27901" i="26"/>
  <c r="DK27901" i="26" s="1"/>
  <c r="DP27936" i="26"/>
  <c r="DK27936" i="26" s="1"/>
  <c r="DP27957" i="26"/>
  <c r="DK27957" i="26" s="1"/>
  <c r="DP27978" i="26"/>
  <c r="DK27978" i="26" s="1"/>
  <c r="DP27985" i="26"/>
  <c r="DK27985" i="26" s="1"/>
  <c r="P2988" i="26"/>
  <c r="P2986" i="26"/>
  <c r="DP27292" i="26"/>
  <c r="DI26906" i="26"/>
  <c r="BV15298" i="26"/>
  <c r="BW15298" i="26" s="1"/>
  <c r="BP15298" i="26" s="1"/>
  <c r="BU14953" i="26"/>
  <c r="BV15301" i="26"/>
  <c r="BW15301" i="26" s="1"/>
  <c r="BP15301" i="26" s="1"/>
  <c r="BV15281" i="26"/>
  <c r="BW15281" i="26" s="1"/>
  <c r="BP15281" i="26" s="1"/>
  <c r="BV15334" i="26"/>
  <c r="BW15334" i="26" s="1"/>
  <c r="BP15334" i="26" s="1"/>
  <c r="BV15324" i="26"/>
  <c r="BW15324" i="26" s="1"/>
  <c r="BP15324" i="26" s="1"/>
  <c r="BV15361" i="26"/>
  <c r="BW15361" i="26" s="1"/>
  <c r="BP15361" i="26" s="1"/>
  <c r="BV15337" i="26"/>
  <c r="BW15337" i="26" s="1"/>
  <c r="BP15337" i="26" s="1"/>
  <c r="BV15354" i="26"/>
  <c r="BW15354" i="26" s="1"/>
  <c r="BP15354" i="26" s="1"/>
  <c r="BV15094" i="26"/>
  <c r="BP15094" i="26" s="1"/>
  <c r="BV15109" i="26"/>
  <c r="BP15109" i="26" s="1"/>
  <c r="BV15114" i="26"/>
  <c r="BP15114" i="26" s="1"/>
  <c r="BV15119" i="26"/>
  <c r="BP15119" i="26" s="1"/>
  <c r="BV15129" i="26"/>
  <c r="BP15129" i="26" s="1"/>
  <c r="BV15134" i="26"/>
  <c r="BP15134" i="26" s="1"/>
  <c r="BV15139" i="26"/>
  <c r="BP15139" i="26" s="1"/>
  <c r="BV15149" i="26"/>
  <c r="BP15149" i="26" s="1"/>
  <c r="BV15154" i="26"/>
  <c r="BP15154" i="26" s="1"/>
  <c r="DP27294" i="26"/>
  <c r="DK27294" i="26" s="1"/>
  <c r="BR15721" i="26"/>
  <c r="BV15721" i="26" s="1"/>
  <c r="BP15721" i="26" s="1"/>
  <c r="BR15731" i="26"/>
  <c r="BV15731" i="26" s="1"/>
  <c r="BP15731" i="26" s="1"/>
  <c r="BR15741" i="26"/>
  <c r="BV15741" i="26" s="1"/>
  <c r="BP15741" i="26" s="1"/>
  <c r="BR15751" i="26"/>
  <c r="BV15751" i="26" s="1"/>
  <c r="BP15751" i="26" s="1"/>
  <c r="BR15761" i="26"/>
  <c r="BV15761" i="26" s="1"/>
  <c r="BP15761" i="26" s="1"/>
  <c r="BR15771" i="26"/>
  <c r="BV15771" i="26" s="1"/>
  <c r="BP15771" i="26" s="1"/>
  <c r="BR15781" i="26"/>
  <c r="BV15781" i="26" s="1"/>
  <c r="BP15781" i="26" s="1"/>
  <c r="BR15791" i="26"/>
  <c r="BV15791" i="26" s="1"/>
  <c r="BP15791" i="26" s="1"/>
  <c r="BR15801" i="26"/>
  <c r="BV15801" i="26" s="1"/>
  <c r="BP15801" i="26" s="1"/>
  <c r="BR15811" i="26"/>
  <c r="BV15811" i="26" s="1"/>
  <c r="BP15811" i="26" s="1"/>
  <c r="BR15821" i="26"/>
  <c r="BV15821" i="26" s="1"/>
  <c r="BP15821" i="26" s="1"/>
  <c r="BR15831" i="26"/>
  <c r="BV15831" i="26" s="1"/>
  <c r="BP15831" i="26" s="1"/>
  <c r="BR15841" i="26"/>
  <c r="BV15841" i="26" s="1"/>
  <c r="BP15841" i="26" s="1"/>
  <c r="BR15851" i="26"/>
  <c r="BV15851" i="26" s="1"/>
  <c r="BP15851" i="26" s="1"/>
  <c r="BR15861" i="26"/>
  <c r="BV15861" i="26" s="1"/>
  <c r="BP15861" i="26" s="1"/>
  <c r="BR15871" i="26"/>
  <c r="BV15871" i="26" s="1"/>
  <c r="BP15871" i="26" s="1"/>
  <c r="BR15881" i="26"/>
  <c r="BV15881" i="26" s="1"/>
  <c r="BP15881" i="26" s="1"/>
  <c r="BR15891" i="26"/>
  <c r="BV15891" i="26" s="1"/>
  <c r="BP15891" i="26" s="1"/>
  <c r="BR15901" i="26"/>
  <c r="BV15901" i="26" s="1"/>
  <c r="BP15901" i="26" s="1"/>
  <c r="BZ16035" i="26"/>
  <c r="BZ16065" i="26"/>
  <c r="BZ16075" i="26"/>
  <c r="BR15722" i="26"/>
  <c r="BV15722" i="26" s="1"/>
  <c r="BP15722" i="26" s="1"/>
  <c r="BR15732" i="26"/>
  <c r="BV15732" i="26" s="1"/>
  <c r="BP15732" i="26" s="1"/>
  <c r="BR15742" i="26"/>
  <c r="BV15742" i="26" s="1"/>
  <c r="BP15742" i="26" s="1"/>
  <c r="BR15752" i="26"/>
  <c r="BV15752" i="26" s="1"/>
  <c r="BP15752" i="26" s="1"/>
  <c r="BR15762" i="26"/>
  <c r="BV15762" i="26" s="1"/>
  <c r="BP15762" i="26" s="1"/>
  <c r="BR15772" i="26"/>
  <c r="BV15772" i="26" s="1"/>
  <c r="BP15772" i="26" s="1"/>
  <c r="BR15782" i="26"/>
  <c r="BV15782" i="26" s="1"/>
  <c r="BP15782" i="26" s="1"/>
  <c r="BR15792" i="26"/>
  <c r="BV15792" i="26" s="1"/>
  <c r="BP15792" i="26" s="1"/>
  <c r="BR15802" i="26"/>
  <c r="BV15802" i="26" s="1"/>
  <c r="BP15802" i="26" s="1"/>
  <c r="BR15812" i="26"/>
  <c r="BV15812" i="26" s="1"/>
  <c r="BP15812" i="26" s="1"/>
  <c r="BR15822" i="26"/>
  <c r="BV15822" i="26" s="1"/>
  <c r="BP15822" i="26" s="1"/>
  <c r="BR15832" i="26"/>
  <c r="BV15832" i="26" s="1"/>
  <c r="BP15832" i="26" s="1"/>
  <c r="BR15842" i="26"/>
  <c r="BV15842" i="26" s="1"/>
  <c r="BP15842" i="26" s="1"/>
  <c r="BR15852" i="26"/>
  <c r="BV15852" i="26" s="1"/>
  <c r="BP15852" i="26" s="1"/>
  <c r="BR15862" i="26"/>
  <c r="BV15862" i="26" s="1"/>
  <c r="BP15862" i="26" s="1"/>
  <c r="BR15872" i="26"/>
  <c r="BV15872" i="26" s="1"/>
  <c r="BP15872" i="26" s="1"/>
  <c r="BR15882" i="26"/>
  <c r="BV15882" i="26" s="1"/>
  <c r="BP15882" i="26" s="1"/>
  <c r="BR15892" i="26"/>
  <c r="BV15892" i="26" s="1"/>
  <c r="BP15892" i="26" s="1"/>
  <c r="BR15902" i="26"/>
  <c r="BV15902" i="26" s="1"/>
  <c r="BP15902" i="26" s="1"/>
  <c r="DP27875" i="26"/>
  <c r="DK27875" i="26" s="1"/>
  <c r="BR15723" i="26"/>
  <c r="BV15723" i="26" s="1"/>
  <c r="BP15723" i="26" s="1"/>
  <c r="BR15733" i="26"/>
  <c r="BV15733" i="26" s="1"/>
  <c r="BP15733" i="26" s="1"/>
  <c r="BR15743" i="26"/>
  <c r="BV15743" i="26" s="1"/>
  <c r="BP15743" i="26" s="1"/>
  <c r="BR15753" i="26"/>
  <c r="BV15753" i="26" s="1"/>
  <c r="BP15753" i="26" s="1"/>
  <c r="BR15763" i="26"/>
  <c r="BV15763" i="26" s="1"/>
  <c r="BP15763" i="26" s="1"/>
  <c r="BR15773" i="26"/>
  <c r="BV15773" i="26" s="1"/>
  <c r="BP15773" i="26" s="1"/>
  <c r="BR15783" i="26"/>
  <c r="BV15783" i="26" s="1"/>
  <c r="BP15783" i="26" s="1"/>
  <c r="BR15793" i="26"/>
  <c r="BV15793" i="26" s="1"/>
  <c r="BP15793" i="26" s="1"/>
  <c r="BR15803" i="26"/>
  <c r="BV15803" i="26" s="1"/>
  <c r="BP15803" i="26" s="1"/>
  <c r="BR15813" i="26"/>
  <c r="BV15813" i="26" s="1"/>
  <c r="BP15813" i="26" s="1"/>
  <c r="BR15823" i="26"/>
  <c r="BV15823" i="26" s="1"/>
  <c r="BP15823" i="26" s="1"/>
  <c r="BR15833" i="26"/>
  <c r="BV15833" i="26" s="1"/>
  <c r="BP15833" i="26" s="1"/>
  <c r="BR15843" i="26"/>
  <c r="BV15843" i="26" s="1"/>
  <c r="BP15843" i="26" s="1"/>
  <c r="BR15853" i="26"/>
  <c r="BV15853" i="26" s="1"/>
  <c r="BP15853" i="26" s="1"/>
  <c r="BR15863" i="26"/>
  <c r="BV15863" i="26" s="1"/>
  <c r="BP15863" i="26" s="1"/>
  <c r="BR15873" i="26"/>
  <c r="BV15873" i="26" s="1"/>
  <c r="BP15873" i="26" s="1"/>
  <c r="BR15883" i="26"/>
  <c r="BV15883" i="26" s="1"/>
  <c r="BP15883" i="26" s="1"/>
  <c r="BR15893" i="26"/>
  <c r="BV15893" i="26" s="1"/>
  <c r="BP15893" i="26" s="1"/>
  <c r="BR15903" i="26"/>
  <c r="BV15903" i="26" s="1"/>
  <c r="BP15903" i="26" s="1"/>
  <c r="BT15529" i="26"/>
  <c r="BU15529" i="26" s="1"/>
  <c r="BP15529" i="26" s="1"/>
  <c r="BT15539" i="26"/>
  <c r="BU15539" i="26" s="1"/>
  <c r="BP15539" i="26" s="1"/>
  <c r="BT15549" i="26"/>
  <c r="BU15549" i="26" s="1"/>
  <c r="BP15549" i="26" s="1"/>
  <c r="BT15559" i="26"/>
  <c r="BU15559" i="26" s="1"/>
  <c r="BP15559" i="26" s="1"/>
  <c r="BT15569" i="26"/>
  <c r="BU15569" i="26" s="1"/>
  <c r="BP15569" i="26" s="1"/>
  <c r="BT15579" i="26"/>
  <c r="BU15579" i="26" s="1"/>
  <c r="BP15579" i="26" s="1"/>
  <c r="BT15589" i="26"/>
  <c r="BU15589" i="26" s="1"/>
  <c r="BP15589" i="26" s="1"/>
  <c r="BT15599" i="26"/>
  <c r="BU15599" i="26" s="1"/>
  <c r="BP15599" i="26" s="1"/>
  <c r="BT15609" i="26"/>
  <c r="BU15609" i="26" s="1"/>
  <c r="BP15609" i="26" s="1"/>
  <c r="BR15724" i="26"/>
  <c r="BV15724" i="26" s="1"/>
  <c r="BP15724" i="26" s="1"/>
  <c r="BR15734" i="26"/>
  <c r="BV15734" i="26" s="1"/>
  <c r="BP15734" i="26" s="1"/>
  <c r="BR15744" i="26"/>
  <c r="BV15744" i="26" s="1"/>
  <c r="BP15744" i="26" s="1"/>
  <c r="BR15754" i="26"/>
  <c r="BV15754" i="26" s="1"/>
  <c r="BP15754" i="26" s="1"/>
  <c r="BR15764" i="26"/>
  <c r="BV15764" i="26" s="1"/>
  <c r="BP15764" i="26" s="1"/>
  <c r="BR15774" i="26"/>
  <c r="BV15774" i="26" s="1"/>
  <c r="BP15774" i="26" s="1"/>
  <c r="BR15784" i="26"/>
  <c r="BV15784" i="26" s="1"/>
  <c r="BP15784" i="26" s="1"/>
  <c r="BR15794" i="26"/>
  <c r="BV15794" i="26" s="1"/>
  <c r="BP15794" i="26" s="1"/>
  <c r="BR15804" i="26"/>
  <c r="BV15804" i="26" s="1"/>
  <c r="BP15804" i="26" s="1"/>
  <c r="BR15814" i="26"/>
  <c r="BV15814" i="26" s="1"/>
  <c r="BP15814" i="26" s="1"/>
  <c r="BR15824" i="26"/>
  <c r="BV15824" i="26" s="1"/>
  <c r="BP15824" i="26" s="1"/>
  <c r="BR15834" i="26"/>
  <c r="BV15834" i="26" s="1"/>
  <c r="BP15834" i="26" s="1"/>
  <c r="BR15844" i="26"/>
  <c r="BV15844" i="26" s="1"/>
  <c r="BP15844" i="26" s="1"/>
  <c r="BR15854" i="26"/>
  <c r="BV15854" i="26" s="1"/>
  <c r="BP15854" i="26" s="1"/>
  <c r="BR15864" i="26"/>
  <c r="BV15864" i="26" s="1"/>
  <c r="BP15864" i="26" s="1"/>
  <c r="BR15874" i="26"/>
  <c r="BV15874" i="26" s="1"/>
  <c r="BP15874" i="26" s="1"/>
  <c r="BR15884" i="26"/>
  <c r="BV15884" i="26" s="1"/>
  <c r="BP15884" i="26" s="1"/>
  <c r="BR15894" i="26"/>
  <c r="BV15894" i="26" s="1"/>
  <c r="BP15894" i="26" s="1"/>
  <c r="BR15904" i="26"/>
  <c r="BV15904" i="26" s="1"/>
  <c r="BP15904" i="26" s="1"/>
  <c r="BT15420" i="26"/>
  <c r="BU15420" i="26" s="1"/>
  <c r="BP15420" i="26" s="1"/>
  <c r="BT15430" i="26"/>
  <c r="BU15430" i="26" s="1"/>
  <c r="BP15430" i="26" s="1"/>
  <c r="BT15440" i="26"/>
  <c r="BU15440" i="26" s="1"/>
  <c r="BP15440" i="26" s="1"/>
  <c r="BT15450" i="26"/>
  <c r="BU15450" i="26" s="1"/>
  <c r="BP15450" i="26" s="1"/>
  <c r="BT15460" i="26"/>
  <c r="BU15460" i="26" s="1"/>
  <c r="BP15460" i="26" s="1"/>
  <c r="BT15470" i="26"/>
  <c r="BU15470" i="26" s="1"/>
  <c r="BP15470" i="26" s="1"/>
  <c r="BT15480" i="26"/>
  <c r="BU15480" i="26" s="1"/>
  <c r="BP15480" i="26" s="1"/>
  <c r="BT15490" i="26"/>
  <c r="BU15490" i="26" s="1"/>
  <c r="BP15490" i="26" s="1"/>
  <c r="BT15500" i="26"/>
  <c r="BU15500" i="26" s="1"/>
  <c r="BP15500" i="26" s="1"/>
  <c r="BT15510" i="26"/>
  <c r="BU15510" i="26" s="1"/>
  <c r="BP15510" i="26" s="1"/>
  <c r="BT15520" i="26"/>
  <c r="BU15520" i="26" s="1"/>
  <c r="BP15520" i="26" s="1"/>
  <c r="BT15530" i="26"/>
  <c r="BU15530" i="26" s="1"/>
  <c r="BP15530" i="26" s="1"/>
  <c r="BT15540" i="26"/>
  <c r="BU15540" i="26" s="1"/>
  <c r="BP15540" i="26" s="1"/>
  <c r="BT15550" i="26"/>
  <c r="BU15550" i="26" s="1"/>
  <c r="BP15550" i="26" s="1"/>
  <c r="BT15560" i="26"/>
  <c r="BU15560" i="26" s="1"/>
  <c r="BP15560" i="26" s="1"/>
  <c r="BT15570" i="26"/>
  <c r="BU15570" i="26" s="1"/>
  <c r="BP15570" i="26" s="1"/>
  <c r="BT15580" i="26"/>
  <c r="BU15580" i="26" s="1"/>
  <c r="BP15580" i="26" s="1"/>
  <c r="BT15590" i="26"/>
  <c r="BU15590" i="26" s="1"/>
  <c r="BP15590" i="26" s="1"/>
  <c r="BT15600" i="26"/>
  <c r="BU15600" i="26" s="1"/>
  <c r="BP15600" i="26" s="1"/>
  <c r="BT15610" i="26"/>
  <c r="BU15610" i="26" s="1"/>
  <c r="BP15610" i="26" s="1"/>
  <c r="DP27406" i="26"/>
  <c r="DK27406" i="26" s="1"/>
  <c r="DP27971" i="26"/>
  <c r="DK27971" i="26" s="1"/>
  <c r="BR15725" i="26"/>
  <c r="BV15725" i="26" s="1"/>
  <c r="BP15725" i="26" s="1"/>
  <c r="BR15735" i="26"/>
  <c r="BV15735" i="26" s="1"/>
  <c r="BP15735" i="26" s="1"/>
  <c r="BR15745" i="26"/>
  <c r="BV15745" i="26" s="1"/>
  <c r="BP15745" i="26" s="1"/>
  <c r="BR15755" i="26"/>
  <c r="BV15755" i="26" s="1"/>
  <c r="BP15755" i="26" s="1"/>
  <c r="BR15765" i="26"/>
  <c r="BV15765" i="26" s="1"/>
  <c r="BP15765" i="26" s="1"/>
  <c r="BR15775" i="26"/>
  <c r="BV15775" i="26" s="1"/>
  <c r="BP15775" i="26" s="1"/>
  <c r="BR15785" i="26"/>
  <c r="BV15785" i="26" s="1"/>
  <c r="BP15785" i="26" s="1"/>
  <c r="BR15795" i="26"/>
  <c r="BV15795" i="26" s="1"/>
  <c r="BP15795" i="26" s="1"/>
  <c r="BR15805" i="26"/>
  <c r="BV15805" i="26" s="1"/>
  <c r="BP15805" i="26" s="1"/>
  <c r="BR15815" i="26"/>
  <c r="BV15815" i="26" s="1"/>
  <c r="BP15815" i="26" s="1"/>
  <c r="BR15825" i="26"/>
  <c r="BV15825" i="26" s="1"/>
  <c r="BP15825" i="26" s="1"/>
  <c r="BR15835" i="26"/>
  <c r="BV15835" i="26" s="1"/>
  <c r="BP15835" i="26" s="1"/>
  <c r="BR15845" i="26"/>
  <c r="BV15845" i="26" s="1"/>
  <c r="BP15845" i="26" s="1"/>
  <c r="BR15855" i="26"/>
  <c r="BV15855" i="26" s="1"/>
  <c r="BP15855" i="26" s="1"/>
  <c r="BR15865" i="26"/>
  <c r="BV15865" i="26" s="1"/>
  <c r="BP15865" i="26" s="1"/>
  <c r="BR15875" i="26"/>
  <c r="BV15875" i="26" s="1"/>
  <c r="BP15875" i="26" s="1"/>
  <c r="BR15885" i="26"/>
  <c r="BV15885" i="26" s="1"/>
  <c r="BP15885" i="26" s="1"/>
  <c r="BR15895" i="26"/>
  <c r="BV15895" i="26" s="1"/>
  <c r="BP15895" i="26" s="1"/>
  <c r="BR15905" i="26"/>
  <c r="BV15905" i="26" s="1"/>
  <c r="BP15905" i="26" s="1"/>
  <c r="BT15421" i="26"/>
  <c r="BU15421" i="26" s="1"/>
  <c r="BP15421" i="26" s="1"/>
  <c r="BT15431" i="26"/>
  <c r="BU15431" i="26" s="1"/>
  <c r="BP15431" i="26" s="1"/>
  <c r="BT15441" i="26"/>
  <c r="BU15441" i="26" s="1"/>
  <c r="BP15441" i="26" s="1"/>
  <c r="BT15451" i="26"/>
  <c r="BU15451" i="26" s="1"/>
  <c r="BP15451" i="26" s="1"/>
  <c r="BT15461" i="26"/>
  <c r="BU15461" i="26" s="1"/>
  <c r="BP15461" i="26" s="1"/>
  <c r="BT15471" i="26"/>
  <c r="BU15471" i="26" s="1"/>
  <c r="BP15471" i="26" s="1"/>
  <c r="BT15481" i="26"/>
  <c r="BU15481" i="26" s="1"/>
  <c r="BP15481" i="26" s="1"/>
  <c r="BT15491" i="26"/>
  <c r="BU15491" i="26" s="1"/>
  <c r="BP15491" i="26" s="1"/>
  <c r="BT15501" i="26"/>
  <c r="BU15501" i="26" s="1"/>
  <c r="BP15501" i="26" s="1"/>
  <c r="BT15511" i="26"/>
  <c r="BU15511" i="26" s="1"/>
  <c r="BP15511" i="26" s="1"/>
  <c r="BT15521" i="26"/>
  <c r="BU15521" i="26" s="1"/>
  <c r="BP15521" i="26" s="1"/>
  <c r="BT15531" i="26"/>
  <c r="BU15531" i="26" s="1"/>
  <c r="BP15531" i="26" s="1"/>
  <c r="BT15541" i="26"/>
  <c r="BU15541" i="26" s="1"/>
  <c r="BP15541" i="26" s="1"/>
  <c r="BT15551" i="26"/>
  <c r="BU15551" i="26" s="1"/>
  <c r="BP15551" i="26" s="1"/>
  <c r="BT15561" i="26"/>
  <c r="BU15561" i="26" s="1"/>
  <c r="BP15561" i="26" s="1"/>
  <c r="BT15571" i="26"/>
  <c r="BU15571" i="26" s="1"/>
  <c r="BP15571" i="26" s="1"/>
  <c r="BT15581" i="26"/>
  <c r="BU15581" i="26" s="1"/>
  <c r="BP15581" i="26" s="1"/>
  <c r="BT15591" i="26"/>
  <c r="BU15591" i="26" s="1"/>
  <c r="BP15591" i="26" s="1"/>
  <c r="BT15601" i="26"/>
  <c r="BU15601" i="26" s="1"/>
  <c r="BP15601" i="26" s="1"/>
  <c r="BT15611" i="26"/>
  <c r="BU15611" i="26" s="1"/>
  <c r="BP15611" i="26" s="1"/>
  <c r="BR15726" i="26"/>
  <c r="BV15726" i="26" s="1"/>
  <c r="BP15726" i="26" s="1"/>
  <c r="BR15736" i="26"/>
  <c r="BV15736" i="26" s="1"/>
  <c r="BP15736" i="26" s="1"/>
  <c r="BR15746" i="26"/>
  <c r="BV15746" i="26" s="1"/>
  <c r="BP15746" i="26" s="1"/>
  <c r="BR15756" i="26"/>
  <c r="BV15756" i="26" s="1"/>
  <c r="BP15756" i="26" s="1"/>
  <c r="BR15766" i="26"/>
  <c r="BV15766" i="26" s="1"/>
  <c r="BP15766" i="26" s="1"/>
  <c r="BR15776" i="26"/>
  <c r="BV15776" i="26" s="1"/>
  <c r="BP15776" i="26" s="1"/>
  <c r="BR15786" i="26"/>
  <c r="BV15786" i="26" s="1"/>
  <c r="BP15786" i="26" s="1"/>
  <c r="BR15796" i="26"/>
  <c r="BV15796" i="26" s="1"/>
  <c r="BP15796" i="26" s="1"/>
  <c r="BR15806" i="26"/>
  <c r="BV15806" i="26" s="1"/>
  <c r="BP15806" i="26" s="1"/>
  <c r="BR15816" i="26"/>
  <c r="BV15816" i="26" s="1"/>
  <c r="BP15816" i="26" s="1"/>
  <c r="BR15826" i="26"/>
  <c r="BV15826" i="26" s="1"/>
  <c r="BP15826" i="26" s="1"/>
  <c r="BR15836" i="26"/>
  <c r="BV15836" i="26" s="1"/>
  <c r="BP15836" i="26" s="1"/>
  <c r="BR15846" i="26"/>
  <c r="BV15846" i="26" s="1"/>
  <c r="BP15846" i="26" s="1"/>
  <c r="BR15856" i="26"/>
  <c r="BV15856" i="26" s="1"/>
  <c r="BP15856" i="26" s="1"/>
  <c r="BR15866" i="26"/>
  <c r="BV15866" i="26" s="1"/>
  <c r="BP15866" i="26" s="1"/>
  <c r="BR15876" i="26"/>
  <c r="BV15876" i="26" s="1"/>
  <c r="BP15876" i="26" s="1"/>
  <c r="BR15886" i="26"/>
  <c r="BV15886" i="26" s="1"/>
  <c r="BP15886" i="26" s="1"/>
  <c r="BR15896" i="26"/>
  <c r="BV15896" i="26" s="1"/>
  <c r="BP15896" i="26" s="1"/>
  <c r="BR15906" i="26"/>
  <c r="BV15906" i="26" s="1"/>
  <c r="BP15906" i="26" s="1"/>
  <c r="BT15422" i="26"/>
  <c r="BU15422" i="26" s="1"/>
  <c r="BP15422" i="26" s="1"/>
  <c r="BT15432" i="26"/>
  <c r="BU15432" i="26" s="1"/>
  <c r="BP15432" i="26" s="1"/>
  <c r="BT15442" i="26"/>
  <c r="BU15442" i="26" s="1"/>
  <c r="BP15442" i="26" s="1"/>
  <c r="BT15452" i="26"/>
  <c r="BU15452" i="26" s="1"/>
  <c r="BP15452" i="26" s="1"/>
  <c r="BT15462" i="26"/>
  <c r="BU15462" i="26" s="1"/>
  <c r="BP15462" i="26" s="1"/>
  <c r="BT15472" i="26"/>
  <c r="BU15472" i="26" s="1"/>
  <c r="BP15472" i="26" s="1"/>
  <c r="BT15482" i="26"/>
  <c r="BU15482" i="26" s="1"/>
  <c r="BP15482" i="26" s="1"/>
  <c r="BT15492" i="26"/>
  <c r="BU15492" i="26" s="1"/>
  <c r="BP15492" i="26" s="1"/>
  <c r="BT15502" i="26"/>
  <c r="BU15502" i="26" s="1"/>
  <c r="BP15502" i="26" s="1"/>
  <c r="BT15512" i="26"/>
  <c r="BU15512" i="26" s="1"/>
  <c r="BP15512" i="26" s="1"/>
  <c r="BT15522" i="26"/>
  <c r="BU15522" i="26" s="1"/>
  <c r="BP15522" i="26" s="1"/>
  <c r="BT15532" i="26"/>
  <c r="BU15532" i="26" s="1"/>
  <c r="BP15532" i="26" s="1"/>
  <c r="BT15542" i="26"/>
  <c r="BU15542" i="26" s="1"/>
  <c r="BP15542" i="26" s="1"/>
  <c r="BT15552" i="26"/>
  <c r="BU15552" i="26" s="1"/>
  <c r="BP15552" i="26" s="1"/>
  <c r="BT15562" i="26"/>
  <c r="BU15562" i="26" s="1"/>
  <c r="BP15562" i="26" s="1"/>
  <c r="BT15572" i="26"/>
  <c r="BU15572" i="26" s="1"/>
  <c r="BP15572" i="26" s="1"/>
  <c r="BT15582" i="26"/>
  <c r="BU15582" i="26" s="1"/>
  <c r="BP15582" i="26" s="1"/>
  <c r="BT15592" i="26"/>
  <c r="BU15592" i="26" s="1"/>
  <c r="BP15592" i="26" s="1"/>
  <c r="BT15602" i="26"/>
  <c r="BU15602" i="26" s="1"/>
  <c r="BP15602" i="26" s="1"/>
  <c r="BT15612" i="26"/>
  <c r="BU15612" i="26" s="1"/>
  <c r="BP15612" i="26" s="1"/>
  <c r="BR15717" i="26"/>
  <c r="BV15717" i="26" s="1"/>
  <c r="BP15717" i="26" s="1"/>
  <c r="BR15727" i="26"/>
  <c r="BV15727" i="26" s="1"/>
  <c r="BP15727" i="26" s="1"/>
  <c r="BR15737" i="26"/>
  <c r="BV15737" i="26" s="1"/>
  <c r="BP15737" i="26" s="1"/>
  <c r="BR15747" i="26"/>
  <c r="BV15747" i="26" s="1"/>
  <c r="BP15747" i="26" s="1"/>
  <c r="BR15757" i="26"/>
  <c r="BV15757" i="26" s="1"/>
  <c r="BP15757" i="26" s="1"/>
  <c r="BR15767" i="26"/>
  <c r="BV15767" i="26" s="1"/>
  <c r="BP15767" i="26" s="1"/>
  <c r="BR15777" i="26"/>
  <c r="BV15777" i="26" s="1"/>
  <c r="BP15777" i="26" s="1"/>
  <c r="BR15787" i="26"/>
  <c r="BV15787" i="26" s="1"/>
  <c r="BP15787" i="26" s="1"/>
  <c r="BR15797" i="26"/>
  <c r="BV15797" i="26" s="1"/>
  <c r="BP15797" i="26" s="1"/>
  <c r="BR15807" i="26"/>
  <c r="BV15807" i="26" s="1"/>
  <c r="BP15807" i="26" s="1"/>
  <c r="BR15817" i="26"/>
  <c r="BV15817" i="26" s="1"/>
  <c r="BP15817" i="26" s="1"/>
  <c r="BR15827" i="26"/>
  <c r="BV15827" i="26" s="1"/>
  <c r="BP15827" i="26" s="1"/>
  <c r="BR15837" i="26"/>
  <c r="BV15837" i="26" s="1"/>
  <c r="BP15837" i="26" s="1"/>
  <c r="BR15847" i="26"/>
  <c r="BV15847" i="26" s="1"/>
  <c r="BP15847" i="26" s="1"/>
  <c r="BR15857" i="26"/>
  <c r="BV15857" i="26" s="1"/>
  <c r="BP15857" i="26" s="1"/>
  <c r="BR15867" i="26"/>
  <c r="BV15867" i="26" s="1"/>
  <c r="BP15867" i="26" s="1"/>
  <c r="BR15877" i="26"/>
  <c r="BV15877" i="26" s="1"/>
  <c r="BP15877" i="26" s="1"/>
  <c r="BR15887" i="26"/>
  <c r="BV15887" i="26" s="1"/>
  <c r="BP15887" i="26" s="1"/>
  <c r="BR15897" i="26"/>
  <c r="BV15897" i="26" s="1"/>
  <c r="BP15897" i="26" s="1"/>
  <c r="BV15315" i="26"/>
  <c r="BW15315" i="26" s="1"/>
  <c r="BP15315" i="26" s="1"/>
  <c r="BV15305" i="26"/>
  <c r="BW15305" i="26" s="1"/>
  <c r="BP15305" i="26" s="1"/>
  <c r="BV15295" i="26"/>
  <c r="BW15295" i="26" s="1"/>
  <c r="BP15295" i="26" s="1"/>
  <c r="BV15285" i="26"/>
  <c r="BW15285" i="26" s="1"/>
  <c r="BP15285" i="26" s="1"/>
  <c r="BV15275" i="26"/>
  <c r="BW15275" i="26" s="1"/>
  <c r="BP15275" i="26" s="1"/>
  <c r="BV15338" i="26"/>
  <c r="BW15338" i="26" s="1"/>
  <c r="BP15338" i="26" s="1"/>
  <c r="BV15365" i="26"/>
  <c r="BW15365" i="26" s="1"/>
  <c r="BP15365" i="26" s="1"/>
  <c r="BV15355" i="26"/>
  <c r="BW15355" i="26" s="1"/>
  <c r="BP15355" i="26" s="1"/>
  <c r="BV15288" i="26"/>
  <c r="BW15288" i="26" s="1"/>
  <c r="BP15288" i="26" s="1"/>
  <c r="BV15341" i="26"/>
  <c r="BW15341" i="26" s="1"/>
  <c r="BP15341" i="26" s="1"/>
  <c r="BV15321" i="26"/>
  <c r="BW15321" i="26" s="1"/>
  <c r="BP15321" i="26" s="1"/>
  <c r="BV15344" i="26"/>
  <c r="BW15344" i="26" s="1"/>
  <c r="BP15344" i="26" s="1"/>
  <c r="BV15314" i="26"/>
  <c r="BW15314" i="26" s="1"/>
  <c r="BP15314" i="26" s="1"/>
  <c r="BV15294" i="26"/>
  <c r="BW15294" i="26" s="1"/>
  <c r="BP15294" i="26" s="1"/>
  <c r="BV15327" i="26"/>
  <c r="BW15327" i="26" s="1"/>
  <c r="BP15327" i="26" s="1"/>
  <c r="BV15330" i="26"/>
  <c r="BW15330" i="26" s="1"/>
  <c r="BP15330" i="26" s="1"/>
  <c r="BV15320" i="26"/>
  <c r="BW15320" i="26" s="1"/>
  <c r="BP15320" i="26" s="1"/>
  <c r="BV15310" i="26"/>
  <c r="BW15310" i="26" s="1"/>
  <c r="BP15310" i="26" s="1"/>
  <c r="BV15300" i="26"/>
  <c r="BW15300" i="26" s="1"/>
  <c r="BP15300" i="26" s="1"/>
  <c r="BV15290" i="26"/>
  <c r="BW15290" i="26" s="1"/>
  <c r="BP15290" i="26" s="1"/>
  <c r="BV15280" i="26"/>
  <c r="BW15280" i="26" s="1"/>
  <c r="BP15280" i="26" s="1"/>
  <c r="BV15353" i="26"/>
  <c r="BW15353" i="26" s="1"/>
  <c r="BP15353" i="26" s="1"/>
  <c r="BV15343" i="26"/>
  <c r="BW15343" i="26" s="1"/>
  <c r="BP15343" i="26" s="1"/>
  <c r="BV15333" i="26"/>
  <c r="BW15333" i="26" s="1"/>
  <c r="BP15333" i="26" s="1"/>
  <c r="BV15323" i="26"/>
  <c r="BW15323" i="26" s="1"/>
  <c r="BP15323" i="26" s="1"/>
  <c r="BV15360" i="26"/>
  <c r="BW15360" i="26" s="1"/>
  <c r="BP15360" i="26" s="1"/>
  <c r="X2345" i="26"/>
  <c r="X2495" i="26"/>
  <c r="X2515" i="26"/>
  <c r="X2655" i="26"/>
  <c r="X2835" i="26"/>
  <c r="X2885" i="26"/>
  <c r="X2905" i="26"/>
  <c r="X2935" i="26"/>
  <c r="X2945" i="26"/>
  <c r="BT15423" i="26"/>
  <c r="BU15423" i="26" s="1"/>
  <c r="BP15423" i="26" s="1"/>
  <c r="BT15433" i="26"/>
  <c r="BU15433" i="26" s="1"/>
  <c r="BP15433" i="26" s="1"/>
  <c r="BT15443" i="26"/>
  <c r="BU15443" i="26" s="1"/>
  <c r="BP15443" i="26" s="1"/>
  <c r="BT15453" i="26"/>
  <c r="BU15453" i="26" s="1"/>
  <c r="BP15453" i="26" s="1"/>
  <c r="BT15463" i="26"/>
  <c r="BU15463" i="26" s="1"/>
  <c r="BP15463" i="26" s="1"/>
  <c r="BT15473" i="26"/>
  <c r="BU15473" i="26" s="1"/>
  <c r="BP15473" i="26" s="1"/>
  <c r="BT15483" i="26"/>
  <c r="BU15483" i="26" s="1"/>
  <c r="BP15483" i="26" s="1"/>
  <c r="BT15493" i="26"/>
  <c r="BU15493" i="26" s="1"/>
  <c r="BP15493" i="26" s="1"/>
  <c r="BT15503" i="26"/>
  <c r="BU15503" i="26" s="1"/>
  <c r="BP15503" i="26" s="1"/>
  <c r="BT15513" i="26"/>
  <c r="BU15513" i="26" s="1"/>
  <c r="BP15513" i="26" s="1"/>
  <c r="BT15523" i="26"/>
  <c r="BU15523" i="26" s="1"/>
  <c r="BP15523" i="26" s="1"/>
  <c r="BT15533" i="26"/>
  <c r="BU15533" i="26" s="1"/>
  <c r="BP15533" i="26" s="1"/>
  <c r="BT15543" i="26"/>
  <c r="BU15543" i="26" s="1"/>
  <c r="BP15543" i="26" s="1"/>
  <c r="BT15553" i="26"/>
  <c r="BU15553" i="26" s="1"/>
  <c r="BP15553" i="26" s="1"/>
  <c r="BT15563" i="26"/>
  <c r="BU15563" i="26" s="1"/>
  <c r="BP15563" i="26" s="1"/>
  <c r="BT15573" i="26"/>
  <c r="BU15573" i="26" s="1"/>
  <c r="BP15573" i="26" s="1"/>
  <c r="BT15583" i="26"/>
  <c r="BU15583" i="26" s="1"/>
  <c r="BP15583" i="26" s="1"/>
  <c r="BT15593" i="26"/>
  <c r="BU15593" i="26" s="1"/>
  <c r="BP15593" i="26" s="1"/>
  <c r="BT15603" i="26"/>
  <c r="BU15603" i="26" s="1"/>
  <c r="BP15603" i="26" s="1"/>
  <c r="BT15613" i="26"/>
  <c r="BU15613" i="26" s="1"/>
  <c r="BP15613" i="26" s="1"/>
  <c r="BR15718" i="26"/>
  <c r="BV15718" i="26" s="1"/>
  <c r="BP15718" i="26" s="1"/>
  <c r="BR15728" i="26"/>
  <c r="BV15728" i="26" s="1"/>
  <c r="BP15728" i="26" s="1"/>
  <c r="BR15738" i="26"/>
  <c r="BV15738" i="26" s="1"/>
  <c r="BP15738" i="26" s="1"/>
  <c r="BR15748" i="26"/>
  <c r="BV15748" i="26" s="1"/>
  <c r="BP15748" i="26" s="1"/>
  <c r="BR15758" i="26"/>
  <c r="BV15758" i="26" s="1"/>
  <c r="BP15758" i="26" s="1"/>
  <c r="BR15768" i="26"/>
  <c r="BV15768" i="26" s="1"/>
  <c r="BP15768" i="26" s="1"/>
  <c r="BR15778" i="26"/>
  <c r="BV15778" i="26" s="1"/>
  <c r="BP15778" i="26" s="1"/>
  <c r="BR15788" i="26"/>
  <c r="BV15788" i="26" s="1"/>
  <c r="BP15788" i="26" s="1"/>
  <c r="BR15798" i="26"/>
  <c r="BV15798" i="26" s="1"/>
  <c r="BP15798" i="26" s="1"/>
  <c r="BR15808" i="26"/>
  <c r="BV15808" i="26" s="1"/>
  <c r="BP15808" i="26" s="1"/>
  <c r="BR15818" i="26"/>
  <c r="BV15818" i="26" s="1"/>
  <c r="BP15818" i="26" s="1"/>
  <c r="BR15828" i="26"/>
  <c r="BV15828" i="26" s="1"/>
  <c r="BP15828" i="26" s="1"/>
  <c r="BR15838" i="26"/>
  <c r="BV15838" i="26" s="1"/>
  <c r="BP15838" i="26" s="1"/>
  <c r="BR15848" i="26"/>
  <c r="BV15848" i="26" s="1"/>
  <c r="BP15848" i="26" s="1"/>
  <c r="BR15858" i="26"/>
  <c r="BV15858" i="26" s="1"/>
  <c r="BP15858" i="26" s="1"/>
  <c r="BR15868" i="26"/>
  <c r="BV15868" i="26" s="1"/>
  <c r="BP15868" i="26" s="1"/>
  <c r="BR15878" i="26"/>
  <c r="BV15878" i="26" s="1"/>
  <c r="BP15878" i="26" s="1"/>
  <c r="BR15888" i="26"/>
  <c r="BV15888" i="26" s="1"/>
  <c r="BP15888" i="26" s="1"/>
  <c r="BR15898" i="26"/>
  <c r="BV15898" i="26" s="1"/>
  <c r="BP15898" i="26" s="1"/>
  <c r="BV15308" i="26"/>
  <c r="BW15308" i="26" s="1"/>
  <c r="BP15308" i="26" s="1"/>
  <c r="BV15278" i="26"/>
  <c r="BW15278" i="26" s="1"/>
  <c r="BP15278" i="26" s="1"/>
  <c r="BV15331" i="26"/>
  <c r="BW15331" i="26" s="1"/>
  <c r="BP15331" i="26" s="1"/>
  <c r="BV15358" i="26"/>
  <c r="BW15358" i="26" s="1"/>
  <c r="BP15358" i="26" s="1"/>
  <c r="BV15311" i="26"/>
  <c r="BW15311" i="26" s="1"/>
  <c r="BP15311" i="26" s="1"/>
  <c r="X2567" i="26"/>
  <c r="BV15304" i="26"/>
  <c r="BW15304" i="26" s="1"/>
  <c r="BP15304" i="26" s="1"/>
  <c r="BV15284" i="26"/>
  <c r="BW15284" i="26" s="1"/>
  <c r="BP15284" i="26" s="1"/>
  <c r="BV15274" i="26"/>
  <c r="BW15274" i="26" s="1"/>
  <c r="BP15274" i="26" s="1"/>
  <c r="BV15347" i="26"/>
  <c r="BW15347" i="26" s="1"/>
  <c r="BP15347" i="26" s="1"/>
  <c r="BV15317" i="26"/>
  <c r="BW15317" i="26" s="1"/>
  <c r="BP15317" i="26" s="1"/>
  <c r="BV15307" i="26"/>
  <c r="BW15307" i="26" s="1"/>
  <c r="BP15307" i="26" s="1"/>
  <c r="BV15297" i="26"/>
  <c r="BW15297" i="26" s="1"/>
  <c r="BP15297" i="26" s="1"/>
  <c r="BV15277" i="26"/>
  <c r="BW15277" i="26" s="1"/>
  <c r="BP15277" i="26" s="1"/>
  <c r="BV15340" i="26"/>
  <c r="BW15340" i="26" s="1"/>
  <c r="BP15340" i="26" s="1"/>
  <c r="BV15367" i="26"/>
  <c r="BW15367" i="26" s="1"/>
  <c r="BP15367" i="26" s="1"/>
  <c r="X2156" i="26"/>
  <c r="P2156" i="26" s="1"/>
  <c r="BV15313" i="26"/>
  <c r="BW15313" i="26" s="1"/>
  <c r="BP15313" i="26" s="1"/>
  <c r="BV15303" i="26"/>
  <c r="BW15303" i="26" s="1"/>
  <c r="BP15303" i="26" s="1"/>
  <c r="BV15293" i="26"/>
  <c r="BW15293" i="26" s="1"/>
  <c r="BP15293" i="26" s="1"/>
  <c r="BV15283" i="26"/>
  <c r="BW15283" i="26" s="1"/>
  <c r="BP15283" i="26" s="1"/>
  <c r="BV15273" i="26"/>
  <c r="BW15273" i="26" s="1"/>
  <c r="BP15273" i="26" s="1"/>
  <c r="BV15346" i="26"/>
  <c r="BW15346" i="26" s="1"/>
  <c r="BP15346" i="26" s="1"/>
  <c r="BV15336" i="26"/>
  <c r="BW15336" i="26" s="1"/>
  <c r="BP15336" i="26" s="1"/>
  <c r="BV15326" i="26"/>
  <c r="BW15326" i="26" s="1"/>
  <c r="BP15326" i="26" s="1"/>
  <c r="BV15363" i="26"/>
  <c r="BW15363" i="26" s="1"/>
  <c r="BP15363" i="26" s="1"/>
  <c r="X2732" i="26"/>
  <c r="X2742" i="26"/>
  <c r="X2752" i="26"/>
  <c r="X2772" i="26"/>
  <c r="X2782" i="26"/>
  <c r="X2882" i="26"/>
  <c r="X2922" i="26"/>
  <c r="DP27293" i="26"/>
  <c r="DK27293" i="26" s="1"/>
  <c r="BR15710" i="26"/>
  <c r="BV15710" i="26" s="1"/>
  <c r="BR15693" i="26"/>
  <c r="BV15693" i="26" s="1"/>
  <c r="BP15693" i="26" s="1"/>
  <c r="BR15690" i="26"/>
  <c r="BV15690" i="26" s="1"/>
  <c r="BP15690" i="26" s="1"/>
  <c r="BR15682" i="26"/>
  <c r="BV15682" i="26" s="1"/>
  <c r="BP15682" i="26" s="1"/>
  <c r="BR15711" i="26"/>
  <c r="BV15711" i="26" s="1"/>
  <c r="BR15661" i="26"/>
  <c r="BV15661" i="26" s="1"/>
  <c r="BP15661" i="26" s="1"/>
  <c r="BR15695" i="26"/>
  <c r="BV15695" i="26" s="1"/>
  <c r="BP15695" i="26" s="1"/>
  <c r="BR15675" i="26"/>
  <c r="BV15675" i="26" s="1"/>
  <c r="BP15675" i="26" s="1"/>
  <c r="BR15688" i="26"/>
  <c r="BV15688" i="26" s="1"/>
  <c r="BR15670" i="26"/>
  <c r="BV15670" i="26" s="1"/>
  <c r="BR15709" i="26"/>
  <c r="BV15709" i="26" s="1"/>
  <c r="BR15706" i="26"/>
  <c r="BV15706" i="26" s="1"/>
  <c r="BR15705" i="26"/>
  <c r="BV15705" i="26" s="1"/>
  <c r="BP15705" i="26" s="1"/>
  <c r="BR15707" i="26"/>
  <c r="BV15707" i="26" s="1"/>
  <c r="BP15707" i="26" s="1"/>
  <c r="BR15683" i="26"/>
  <c r="BV15683" i="26" s="1"/>
  <c r="BR15665" i="26"/>
  <c r="BV15665" i="26" s="1"/>
  <c r="BR15689" i="26"/>
  <c r="BV15689" i="26" s="1"/>
  <c r="BP15689" i="26" s="1"/>
  <c r="BR15701" i="26"/>
  <c r="BV15701" i="26" s="1"/>
  <c r="BP15701" i="26" s="1"/>
  <c r="BR15685" i="26"/>
  <c r="BV15685" i="26" s="1"/>
  <c r="BP15685" i="26" s="1"/>
  <c r="BR15715" i="26"/>
  <c r="BV15715" i="26" s="1"/>
  <c r="BP15715" i="26" s="1"/>
  <c r="BR15662" i="26"/>
  <c r="BV15662" i="26" s="1"/>
  <c r="BP15662" i="26" s="1"/>
  <c r="BR15678" i="26"/>
  <c r="BV15678" i="26" s="1"/>
  <c r="BP15678" i="26" s="1"/>
  <c r="BR15692" i="26"/>
  <c r="BV15692" i="26" s="1"/>
  <c r="BR15664" i="26"/>
  <c r="BV15664" i="26" s="1"/>
  <c r="BR15696" i="26"/>
  <c r="BV15696" i="26" s="1"/>
  <c r="BR15680" i="26"/>
  <c r="BV15680" i="26" s="1"/>
  <c r="BR15671" i="26"/>
  <c r="BV15671" i="26" s="1"/>
  <c r="BR15679" i="26"/>
  <c r="BV15679" i="26" s="1"/>
  <c r="BP15679" i="26" s="1"/>
  <c r="BR15673" i="26"/>
  <c r="BV15673" i="26" s="1"/>
  <c r="BR15672" i="26"/>
  <c r="BV15672" i="26" s="1"/>
  <c r="BP15672" i="26" s="1"/>
  <c r="BR15657" i="26"/>
  <c r="BV15657" i="26" s="1"/>
  <c r="BP15657" i="26" s="1"/>
  <c r="BR15691" i="26"/>
  <c r="BV15691" i="26" s="1"/>
  <c r="BP15691" i="26" s="1"/>
  <c r="BR15660" i="26"/>
  <c r="BV15660" i="26" s="1"/>
  <c r="BP15660" i="26" s="1"/>
  <c r="BR15667" i="26"/>
  <c r="BV15667" i="26" s="1"/>
  <c r="BR15659" i="26"/>
  <c r="BV15659" i="26" s="1"/>
  <c r="BR15668" i="26"/>
  <c r="BV15668" i="26" s="1"/>
  <c r="BP15668" i="26" s="1"/>
  <c r="BR15714" i="26"/>
  <c r="BV15714" i="26" s="1"/>
  <c r="BP15714" i="26" s="1"/>
  <c r="BR15704" i="26"/>
  <c r="BV15704" i="26" s="1"/>
  <c r="BP15704" i="26" s="1"/>
  <c r="BR15686" i="26"/>
  <c r="BV15686" i="26" s="1"/>
  <c r="BP15686" i="26" s="1"/>
  <c r="BR15712" i="26"/>
  <c r="BV15712" i="26" s="1"/>
  <c r="BR15669" i="26"/>
  <c r="BV15669" i="26" s="1"/>
  <c r="BP15669" i="26" s="1"/>
  <c r="BR15713" i="26"/>
  <c r="BV15713" i="26" s="1"/>
  <c r="BP15713" i="26" s="1"/>
  <c r="BR15663" i="26"/>
  <c r="BV15663" i="26" s="1"/>
  <c r="BP15663" i="26" s="1"/>
  <c r="BR15694" i="26"/>
  <c r="BV15694" i="26" s="1"/>
  <c r="BR15687" i="26"/>
  <c r="BV15687" i="26" s="1"/>
  <c r="BP15687" i="26" s="1"/>
  <c r="BR15681" i="26"/>
  <c r="BV15681" i="26" s="1"/>
  <c r="BP15681" i="26" s="1"/>
  <c r="BR15697" i="26"/>
  <c r="BV15697" i="26" s="1"/>
  <c r="BP15697" i="26" s="1"/>
  <c r="BR15703" i="26"/>
  <c r="BV15703" i="26" s="1"/>
  <c r="BP15703" i="26" s="1"/>
  <c r="BR15708" i="26"/>
  <c r="BV15708" i="26" s="1"/>
  <c r="BP15708" i="26" s="1"/>
  <c r="BR15658" i="26"/>
  <c r="BV15658" i="26" s="1"/>
  <c r="BP15658" i="26" s="1"/>
  <c r="BR15684" i="26"/>
  <c r="BV15684" i="26" s="1"/>
  <c r="BR15699" i="26"/>
  <c r="BV15699" i="26" s="1"/>
  <c r="BR15676" i="26"/>
  <c r="BV15676" i="26" s="1"/>
  <c r="BR15677" i="26"/>
  <c r="BV15677" i="26" s="1"/>
  <c r="BR15698" i="26"/>
  <c r="BV15698" i="26" s="1"/>
  <c r="BP15698" i="26" s="1"/>
  <c r="BR15700" i="26"/>
  <c r="BV15700" i="26" s="1"/>
  <c r="BP15700" i="26" s="1"/>
  <c r="BR15702" i="26"/>
  <c r="BV15702" i="26" s="1"/>
  <c r="BP15702" i="26" s="1"/>
  <c r="BR15716" i="26"/>
  <c r="BV15716" i="26" s="1"/>
  <c r="BR15666" i="26"/>
  <c r="BV15666" i="26" s="1"/>
  <c r="BP15666" i="26" s="1"/>
  <c r="BR15674" i="26"/>
  <c r="BV15674" i="26" s="1"/>
  <c r="BP15674" i="26" s="1"/>
  <c r="BR15719" i="26"/>
  <c r="BV15719" i="26" s="1"/>
  <c r="BP15719" i="26" s="1"/>
  <c r="BR15729" i="26"/>
  <c r="BV15729" i="26" s="1"/>
  <c r="BP15729" i="26" s="1"/>
  <c r="BR15739" i="26"/>
  <c r="BV15739" i="26" s="1"/>
  <c r="BP15739" i="26" s="1"/>
  <c r="BR15749" i="26"/>
  <c r="BV15749" i="26" s="1"/>
  <c r="BP15749" i="26" s="1"/>
  <c r="BR15759" i="26"/>
  <c r="BV15759" i="26" s="1"/>
  <c r="BP15759" i="26" s="1"/>
  <c r="BR15769" i="26"/>
  <c r="BV15769" i="26" s="1"/>
  <c r="BP15769" i="26" s="1"/>
  <c r="BR15779" i="26"/>
  <c r="BV15779" i="26" s="1"/>
  <c r="BP15779" i="26" s="1"/>
  <c r="BR15789" i="26"/>
  <c r="BV15789" i="26" s="1"/>
  <c r="BP15789" i="26" s="1"/>
  <c r="BR15799" i="26"/>
  <c r="BV15799" i="26" s="1"/>
  <c r="BP15799" i="26" s="1"/>
  <c r="BR15809" i="26"/>
  <c r="BV15809" i="26" s="1"/>
  <c r="BP15809" i="26" s="1"/>
  <c r="BR15819" i="26"/>
  <c r="BV15819" i="26" s="1"/>
  <c r="BP15819" i="26" s="1"/>
  <c r="BR15829" i="26"/>
  <c r="BV15829" i="26" s="1"/>
  <c r="BP15829" i="26" s="1"/>
  <c r="BR15839" i="26"/>
  <c r="BV15839" i="26" s="1"/>
  <c r="BP15839" i="26" s="1"/>
  <c r="BR15849" i="26"/>
  <c r="BV15849" i="26" s="1"/>
  <c r="BP15849" i="26" s="1"/>
  <c r="BR15859" i="26"/>
  <c r="BV15859" i="26" s="1"/>
  <c r="BP15859" i="26" s="1"/>
  <c r="BR15869" i="26"/>
  <c r="BV15869" i="26" s="1"/>
  <c r="BP15869" i="26" s="1"/>
  <c r="BR15879" i="26"/>
  <c r="BV15879" i="26" s="1"/>
  <c r="BP15879" i="26" s="1"/>
  <c r="BR15889" i="26"/>
  <c r="BV15889" i="26" s="1"/>
  <c r="BP15889" i="26" s="1"/>
  <c r="BR15899" i="26"/>
  <c r="BV15899" i="26" s="1"/>
  <c r="BP15899" i="26" s="1"/>
  <c r="BV15348" i="26"/>
  <c r="BW15348" i="26" s="1"/>
  <c r="BP15348" i="26" s="1"/>
  <c r="BV15328" i="26"/>
  <c r="BW15328" i="26" s="1"/>
  <c r="BP15328" i="26" s="1"/>
  <c r="BV15318" i="26"/>
  <c r="BW15318" i="26" s="1"/>
  <c r="BP15318" i="26" s="1"/>
  <c r="BV15351" i="26"/>
  <c r="BW15351" i="26" s="1"/>
  <c r="BP15351" i="26" s="1"/>
  <c r="BV15291" i="26"/>
  <c r="BW15291" i="26" s="1"/>
  <c r="BP15291" i="26" s="1"/>
  <c r="BV15271" i="26"/>
  <c r="BW15271" i="26" s="1"/>
  <c r="BP15271" i="26" s="1"/>
  <c r="BV15364" i="26"/>
  <c r="BW15364" i="26" s="1"/>
  <c r="BP15364" i="26" s="1"/>
  <c r="X2544" i="26"/>
  <c r="BV15287" i="26"/>
  <c r="BW15287" i="26" s="1"/>
  <c r="BP15287" i="26" s="1"/>
  <c r="BV15350" i="26"/>
  <c r="BW15350" i="26" s="1"/>
  <c r="BP15350" i="26" s="1"/>
  <c r="BV15357" i="26"/>
  <c r="BW15357" i="26" s="1"/>
  <c r="BP15357" i="26" s="1"/>
  <c r="X2939" i="26"/>
  <c r="BZ15954" i="26"/>
  <c r="BZ15984" i="26"/>
  <c r="BZ16044" i="26"/>
  <c r="DP27908" i="26"/>
  <c r="DK27908" i="26" s="1"/>
  <c r="BR15720" i="26"/>
  <c r="BV15720" i="26" s="1"/>
  <c r="BP15720" i="26" s="1"/>
  <c r="BR15730" i="26"/>
  <c r="BV15730" i="26" s="1"/>
  <c r="BP15730" i="26" s="1"/>
  <c r="BR15740" i="26"/>
  <c r="BV15740" i="26" s="1"/>
  <c r="BP15740" i="26" s="1"/>
  <c r="BR15750" i="26"/>
  <c r="BV15750" i="26" s="1"/>
  <c r="BP15750" i="26" s="1"/>
  <c r="BR15760" i="26"/>
  <c r="BV15760" i="26" s="1"/>
  <c r="BP15760" i="26" s="1"/>
  <c r="BR15770" i="26"/>
  <c r="BV15770" i="26" s="1"/>
  <c r="BP15770" i="26" s="1"/>
  <c r="BR15780" i="26"/>
  <c r="BV15780" i="26" s="1"/>
  <c r="BP15780" i="26" s="1"/>
  <c r="BR15790" i="26"/>
  <c r="BV15790" i="26" s="1"/>
  <c r="BP15790" i="26" s="1"/>
  <c r="BR15800" i="26"/>
  <c r="BV15800" i="26" s="1"/>
  <c r="BP15800" i="26" s="1"/>
  <c r="BR15810" i="26"/>
  <c r="BV15810" i="26" s="1"/>
  <c r="BP15810" i="26" s="1"/>
  <c r="BR15820" i="26"/>
  <c r="BV15820" i="26" s="1"/>
  <c r="BP15820" i="26" s="1"/>
  <c r="BR15830" i="26"/>
  <c r="BV15830" i="26" s="1"/>
  <c r="BP15830" i="26" s="1"/>
  <c r="BR15840" i="26"/>
  <c r="BV15840" i="26" s="1"/>
  <c r="BP15840" i="26" s="1"/>
  <c r="BR15850" i="26"/>
  <c r="BV15850" i="26" s="1"/>
  <c r="BP15850" i="26" s="1"/>
  <c r="BR15860" i="26"/>
  <c r="BV15860" i="26" s="1"/>
  <c r="BP15860" i="26" s="1"/>
  <c r="BR15870" i="26"/>
  <c r="BV15870" i="26" s="1"/>
  <c r="BP15870" i="26" s="1"/>
  <c r="BR15880" i="26"/>
  <c r="BV15880" i="26" s="1"/>
  <c r="BP15880" i="26" s="1"/>
  <c r="BR15890" i="26"/>
  <c r="BV15890" i="26" s="1"/>
  <c r="BP15890" i="26" s="1"/>
  <c r="BR15900" i="26"/>
  <c r="BV15900" i="26" s="1"/>
  <c r="BP15900" i="26" s="1"/>
  <c r="BZ15975" i="26"/>
  <c r="BZ15958" i="26"/>
  <c r="BZ15946" i="26"/>
  <c r="BS16082" i="26"/>
  <c r="BV15159" i="26"/>
  <c r="BP15159" i="26" s="1"/>
  <c r="BV15089" i="26"/>
  <c r="BP15089" i="26" s="1"/>
  <c r="BV15099" i="26"/>
  <c r="BP15099" i="26" s="1"/>
  <c r="BU15020" i="26"/>
  <c r="BU15566" i="26"/>
  <c r="BP15566" i="26" s="1"/>
  <c r="BU15040" i="26"/>
  <c r="BU15015" i="26"/>
  <c r="BU14955" i="26"/>
  <c r="BU14959" i="26"/>
  <c r="BP14959" i="26" s="1"/>
  <c r="BZ16036" i="26"/>
  <c r="DP27632" i="26"/>
  <c r="DK27632" i="26" s="1"/>
  <c r="DP27642" i="26"/>
  <c r="DK27642" i="26" s="1"/>
  <c r="DP27892" i="26"/>
  <c r="DK27892" i="26" s="1"/>
  <c r="X2182" i="26"/>
  <c r="X2222" i="26"/>
  <c r="X2227" i="26"/>
  <c r="X2235" i="26"/>
  <c r="X2245" i="26"/>
  <c r="DP27583" i="26"/>
  <c r="DK27583" i="26" s="1"/>
  <c r="DP27793" i="26"/>
  <c r="DK27793" i="26" s="1"/>
  <c r="X2228" i="26"/>
  <c r="BU15445" i="26"/>
  <c r="BP15445" i="26" s="1"/>
  <c r="BU15535" i="26"/>
  <c r="BP15535" i="26" s="1"/>
  <c r="CM19824" i="26"/>
  <c r="DP27979" i="26"/>
  <c r="DK27979" i="26" s="1"/>
  <c r="DP27984" i="26"/>
  <c r="DK27984" i="26" s="1"/>
  <c r="DP27989" i="26"/>
  <c r="DK27989" i="26" s="1"/>
  <c r="BU15516" i="26"/>
  <c r="BP15516" i="26" s="1"/>
  <c r="BU15467" i="26"/>
  <c r="BP15467" i="26" s="1"/>
  <c r="BU15487" i="26"/>
  <c r="BP15487" i="26" s="1"/>
  <c r="DP27481" i="26"/>
  <c r="DK27481" i="26" s="1"/>
  <c r="DP27486" i="26"/>
  <c r="DK27486" i="26" s="1"/>
  <c r="DP27491" i="26"/>
  <c r="DK27491" i="26" s="1"/>
  <c r="DP27496" i="26"/>
  <c r="DK27496" i="26" s="1"/>
  <c r="DP27501" i="26"/>
  <c r="DK27501" i="26" s="1"/>
  <c r="DP27506" i="26"/>
  <c r="DK27506" i="26" s="1"/>
  <c r="DP27511" i="26"/>
  <c r="DK27511" i="26" s="1"/>
  <c r="DP27521" i="26"/>
  <c r="DK27521" i="26" s="1"/>
  <c r="DP27526" i="26"/>
  <c r="DK27526" i="26" s="1"/>
  <c r="DP27536" i="26"/>
  <c r="DK27536" i="26" s="1"/>
  <c r="DP27556" i="26"/>
  <c r="DK27556" i="26" s="1"/>
  <c r="DP27561" i="26"/>
  <c r="DK27561" i="26" s="1"/>
  <c r="DP27942" i="26"/>
  <c r="DK27942" i="26" s="1"/>
  <c r="BJ6" i="26"/>
  <c r="F53" i="1" s="1"/>
  <c r="DP27738" i="26"/>
  <c r="DK27738" i="26" s="1"/>
  <c r="DP27788" i="26"/>
  <c r="DK27788" i="26" s="1"/>
  <c r="X2258" i="26"/>
  <c r="X2378" i="26"/>
  <c r="X2388" i="26"/>
  <c r="P2388" i="26" s="1"/>
  <c r="X2398" i="26"/>
  <c r="X2578" i="26"/>
  <c r="X2598" i="26"/>
  <c r="X2708" i="26"/>
  <c r="P2708" i="26" s="1"/>
  <c r="DP27355" i="26"/>
  <c r="DK27355" i="26" s="1"/>
  <c r="DP27435" i="26"/>
  <c r="DK27435" i="26" s="1"/>
  <c r="DP27510" i="26"/>
  <c r="DK27510" i="26" s="1"/>
  <c r="DP27515" i="26"/>
  <c r="DK27515" i="26" s="1"/>
  <c r="DP27520" i="26"/>
  <c r="DK27520" i="26" s="1"/>
  <c r="DP27525" i="26"/>
  <c r="DK27525" i="26" s="1"/>
  <c r="DP27530" i="26"/>
  <c r="DK27530" i="26" s="1"/>
  <c r="DP27535" i="26"/>
  <c r="DK27535" i="26" s="1"/>
  <c r="DP27540" i="26"/>
  <c r="DK27540" i="26" s="1"/>
  <c r="DP27545" i="26"/>
  <c r="DK27545" i="26" s="1"/>
  <c r="DP27560" i="26"/>
  <c r="DK27560" i="26" s="1"/>
  <c r="DP27570" i="26"/>
  <c r="DK27570" i="26" s="1"/>
  <c r="DP27960" i="26"/>
  <c r="DK27960" i="26" s="1"/>
  <c r="DP27965" i="26"/>
  <c r="DK27965" i="26" s="1"/>
  <c r="DP27970" i="26"/>
  <c r="DK27970" i="26" s="1"/>
  <c r="DP27975" i="26"/>
  <c r="DK27975" i="26" s="1"/>
  <c r="X2285" i="26"/>
  <c r="X2375" i="26"/>
  <c r="X2325" i="26"/>
  <c r="X2157" i="26"/>
  <c r="P2157" i="26" s="1"/>
  <c r="X2162" i="26"/>
  <c r="P2162" i="26" s="1"/>
  <c r="X2185" i="26"/>
  <c r="X2195" i="26"/>
  <c r="P2195" i="26" s="1"/>
  <c r="X2200" i="26"/>
  <c r="P2200" i="26" s="1"/>
  <c r="X2230" i="26"/>
  <c r="X2237" i="26"/>
  <c r="X2247" i="26"/>
  <c r="X2606" i="26"/>
  <c r="P2606" i="26" s="1"/>
  <c r="V2135" i="26"/>
  <c r="X2209" i="26"/>
  <c r="X2214" i="26"/>
  <c r="BU15032" i="26"/>
  <c r="BU14997" i="26"/>
  <c r="BP14997" i="26" s="1"/>
  <c r="BU14987" i="26"/>
  <c r="BP14987" i="26" s="1"/>
  <c r="X2291" i="26"/>
  <c r="X2361" i="26"/>
  <c r="X2381" i="26"/>
  <c r="X2391" i="26"/>
  <c r="X2531" i="26"/>
  <c r="X2591" i="26"/>
  <c r="X2621" i="26"/>
  <c r="P2621" i="26" s="1"/>
  <c r="X2631" i="26"/>
  <c r="P2631" i="26" s="1"/>
  <c r="DP27784" i="26"/>
  <c r="DK27784" i="26" s="1"/>
  <c r="DP27844" i="26"/>
  <c r="DK27844" i="26" s="1"/>
  <c r="X2512" i="26"/>
  <c r="X2662" i="26"/>
  <c r="X2672" i="26"/>
  <c r="X2692" i="26"/>
  <c r="P2692" i="26" s="1"/>
  <c r="X2822" i="26"/>
  <c r="X2852" i="26"/>
  <c r="X2862" i="26"/>
  <c r="X2872" i="26"/>
  <c r="X2892" i="26"/>
  <c r="X2902" i="26"/>
  <c r="P2902" i="26" s="1"/>
  <c r="X2912" i="26"/>
  <c r="X2932" i="26"/>
  <c r="X2952" i="26"/>
  <c r="BZ15941" i="26"/>
  <c r="X2386" i="26"/>
  <c r="X2666" i="26"/>
  <c r="X2676" i="26"/>
  <c r="X2686" i="26"/>
  <c r="X2736" i="26"/>
  <c r="X2746" i="26"/>
  <c r="X2806" i="26"/>
  <c r="X2826" i="26"/>
  <c r="X2846" i="26"/>
  <c r="X2866" i="26"/>
  <c r="P2866" i="26" s="1"/>
  <c r="X2876" i="26"/>
  <c r="P2876" i="26" s="1"/>
  <c r="X2616" i="26"/>
  <c r="X2836" i="26"/>
  <c r="X2256" i="26"/>
  <c r="P2256" i="26" s="1"/>
  <c r="X2366" i="26"/>
  <c r="X2376" i="26"/>
  <c r="X2159" i="26"/>
  <c r="P2159" i="26" s="1"/>
  <c r="DP27588" i="26"/>
  <c r="DK27588" i="26" s="1"/>
  <c r="DP27987" i="26"/>
  <c r="DK27987" i="26" s="1"/>
  <c r="DP27967" i="26"/>
  <c r="DK27967" i="26" s="1"/>
  <c r="DP27947" i="26"/>
  <c r="DK27947" i="26" s="1"/>
  <c r="DP27927" i="26"/>
  <c r="DK27927" i="26" s="1"/>
  <c r="DP27917" i="26"/>
  <c r="DK27917" i="26" s="1"/>
  <c r="DP27607" i="26"/>
  <c r="DK27607" i="26" s="1"/>
  <c r="DP27888" i="26"/>
  <c r="DK27888" i="26" s="1"/>
  <c r="BZ15956" i="26"/>
  <c r="BZ15943" i="26"/>
  <c r="BZ15965" i="26"/>
  <c r="BZ15974" i="26"/>
  <c r="BZ15983" i="26"/>
  <c r="X2158" i="26"/>
  <c r="P2158" i="26" s="1"/>
  <c r="BU15586" i="26"/>
  <c r="BP15586" i="26" s="1"/>
  <c r="X2216" i="26"/>
  <c r="X2221" i="26"/>
  <c r="P2221" i="26" s="1"/>
  <c r="X2241" i="26"/>
  <c r="BU15030" i="26"/>
  <c r="BU15005" i="26"/>
  <c r="BU14995" i="26"/>
  <c r="BP14995" i="26" s="1"/>
  <c r="BU14985" i="26"/>
  <c r="BU14980" i="26"/>
  <c r="BU14970" i="26"/>
  <c r="BP14970" i="26" s="1"/>
  <c r="BU14965" i="26"/>
  <c r="BP14965" i="26" s="1"/>
  <c r="BU14950" i="26"/>
  <c r="BU14945" i="26"/>
  <c r="BU15595" i="26"/>
  <c r="BP15595" i="26" s="1"/>
  <c r="X2828" i="26"/>
  <c r="X2888" i="26"/>
  <c r="X2898" i="26"/>
  <c r="X2938" i="26"/>
  <c r="DP27619" i="26"/>
  <c r="DK27619" i="26" s="1"/>
  <c r="DP27624" i="26"/>
  <c r="DK27624" i="26" s="1"/>
  <c r="DP27639" i="26"/>
  <c r="DK27639" i="26" s="1"/>
  <c r="DP27644" i="26"/>
  <c r="DK27644" i="26" s="1"/>
  <c r="DP27649" i="26"/>
  <c r="DK27649" i="26" s="1"/>
  <c r="DP27654" i="26"/>
  <c r="DK27654" i="26" s="1"/>
  <c r="DP27659" i="26"/>
  <c r="DK27659" i="26" s="1"/>
  <c r="DP27699" i="26"/>
  <c r="DK27699" i="26" s="1"/>
  <c r="DP27729" i="26"/>
  <c r="DK27729" i="26" s="1"/>
  <c r="DP27734" i="26"/>
  <c r="DK27734" i="26" s="1"/>
  <c r="DP27739" i="26"/>
  <c r="DK27739" i="26" s="1"/>
  <c r="DP27744" i="26"/>
  <c r="DK27744" i="26" s="1"/>
  <c r="DP27749" i="26"/>
  <c r="DK27749" i="26" s="1"/>
  <c r="DP27754" i="26"/>
  <c r="DK27754" i="26" s="1"/>
  <c r="DP27759" i="26"/>
  <c r="DK27759" i="26" s="1"/>
  <c r="DP27764" i="26"/>
  <c r="DK27764" i="26" s="1"/>
  <c r="DP27769" i="26"/>
  <c r="DK27769" i="26" s="1"/>
  <c r="DP27774" i="26"/>
  <c r="DK27774" i="26" s="1"/>
  <c r="DP27789" i="26"/>
  <c r="DK27789" i="26" s="1"/>
  <c r="DP27794" i="26"/>
  <c r="DK27794" i="26" s="1"/>
  <c r="DP27799" i="26"/>
  <c r="DK27799" i="26" s="1"/>
  <c r="DP27804" i="26"/>
  <c r="DK27804" i="26" s="1"/>
  <c r="DP27814" i="26"/>
  <c r="DK27814" i="26" s="1"/>
  <c r="DP27824" i="26"/>
  <c r="DK27824" i="26" s="1"/>
  <c r="DP27829" i="26"/>
  <c r="DK27829" i="26" s="1"/>
  <c r="DP27834" i="26"/>
  <c r="DK27834" i="26" s="1"/>
  <c r="DP27839" i="26"/>
  <c r="DK27839" i="26" s="1"/>
  <c r="DP27849" i="26"/>
  <c r="DK27849" i="26" s="1"/>
  <c r="DP27854" i="26"/>
  <c r="DK27854" i="26" s="1"/>
  <c r="DP27859" i="26"/>
  <c r="DK27859" i="26" s="1"/>
  <c r="DP27864" i="26"/>
  <c r="DK27864" i="26" s="1"/>
  <c r="DP27869" i="26"/>
  <c r="DK27869" i="26" s="1"/>
  <c r="DP27874" i="26"/>
  <c r="DK27874" i="26" s="1"/>
  <c r="DP27879" i="26"/>
  <c r="DK27879" i="26" s="1"/>
  <c r="DP27884" i="26"/>
  <c r="DK27884" i="26" s="1"/>
  <c r="DP27894" i="26"/>
  <c r="DK27894" i="26" s="1"/>
  <c r="DP27390" i="26"/>
  <c r="DK27390" i="26" s="1"/>
  <c r="DP27400" i="26"/>
  <c r="DK27400" i="26" s="1"/>
  <c r="DP27405" i="26"/>
  <c r="DK27405" i="26" s="1"/>
  <c r="DP27410" i="26"/>
  <c r="DK27410" i="26" s="1"/>
  <c r="DP27415" i="26"/>
  <c r="DK27415" i="26" s="1"/>
  <c r="DP27420" i="26"/>
  <c r="DK27420" i="26" s="1"/>
  <c r="DP27425" i="26"/>
  <c r="DK27425" i="26" s="1"/>
  <c r="DP27440" i="26"/>
  <c r="DK27440" i="26" s="1"/>
  <c r="DP27445" i="26"/>
  <c r="DK27445" i="26" s="1"/>
  <c r="DP27450" i="26"/>
  <c r="DK27450" i="26" s="1"/>
  <c r="DP27455" i="26"/>
  <c r="DK27455" i="26" s="1"/>
  <c r="DP27480" i="26"/>
  <c r="DK27480" i="26" s="1"/>
  <c r="DP27490" i="26"/>
  <c r="DK27490" i="26" s="1"/>
  <c r="DP27786" i="26"/>
  <c r="DK27786" i="26" s="1"/>
  <c r="BZ15951" i="26"/>
  <c r="DP27691" i="26"/>
  <c r="DK27691" i="26" s="1"/>
  <c r="DP27696" i="26"/>
  <c r="DK27696" i="26" s="1"/>
  <c r="X2175" i="26"/>
  <c r="X2184" i="26"/>
  <c r="P2184" i="26" s="1"/>
  <c r="BU15446" i="26"/>
  <c r="BP15446" i="26" s="1"/>
  <c r="BU15426" i="26"/>
  <c r="BP15426" i="26" s="1"/>
  <c r="BU15476" i="26"/>
  <c r="BP15476" i="26" s="1"/>
  <c r="BU15496" i="26"/>
  <c r="BP15496" i="26" s="1"/>
  <c r="BU15506" i="26"/>
  <c r="BP15506" i="26" s="1"/>
  <c r="AN14" i="26"/>
  <c r="F49" i="1" s="1"/>
  <c r="BU15447" i="26"/>
  <c r="BP15447" i="26" s="1"/>
  <c r="BU15437" i="26"/>
  <c r="BP15437" i="26" s="1"/>
  <c r="BU15427" i="26"/>
  <c r="BP15427" i="26" s="1"/>
  <c r="BU15495" i="26"/>
  <c r="BP15495" i="26" s="1"/>
  <c r="BU15515" i="26"/>
  <c r="BP15515" i="26" s="1"/>
  <c r="BU15418" i="26"/>
  <c r="BP15418" i="26" s="1"/>
  <c r="BU15434" i="26"/>
  <c r="BP15434" i="26" s="1"/>
  <c r="BU15468" i="26"/>
  <c r="BP15468" i="26" s="1"/>
  <c r="BU15478" i="26"/>
  <c r="BP15478" i="26" s="1"/>
  <c r="BU15488" i="26"/>
  <c r="BP15488" i="26" s="1"/>
  <c r="BU15534" i="26"/>
  <c r="BP15534" i="26" s="1"/>
  <c r="BU15544" i="26"/>
  <c r="BP15544" i="26" s="1"/>
  <c r="X2324" i="26"/>
  <c r="X2334" i="26"/>
  <c r="X2344" i="26"/>
  <c r="X2354" i="26"/>
  <c r="X2374" i="26"/>
  <c r="X2384" i="26"/>
  <c r="X2394" i="26"/>
  <c r="X2404" i="26"/>
  <c r="X2414" i="26"/>
  <c r="X2424" i="26"/>
  <c r="X2434" i="26"/>
  <c r="X2444" i="26"/>
  <c r="X2464" i="26"/>
  <c r="X2474" i="26"/>
  <c r="P2474" i="26" s="1"/>
  <c r="X2484" i="26"/>
  <c r="X2504" i="26"/>
  <c r="X2534" i="26"/>
  <c r="X2564" i="26"/>
  <c r="X2574" i="26"/>
  <c r="P2574" i="26" s="1"/>
  <c r="X2584" i="26"/>
  <c r="X2624" i="26"/>
  <c r="P2624" i="26" s="1"/>
  <c r="X2644" i="26"/>
  <c r="X2654" i="26"/>
  <c r="X2208" i="26"/>
  <c r="X2280" i="26"/>
  <c r="X2300" i="26"/>
  <c r="X2320" i="26"/>
  <c r="X2330" i="26"/>
  <c r="X2340" i="26"/>
  <c r="X2350" i="26"/>
  <c r="P2350" i="26" s="1"/>
  <c r="X2363" i="26"/>
  <c r="X2370" i="26"/>
  <c r="X2380" i="26"/>
  <c r="X2400" i="26"/>
  <c r="X2450" i="26"/>
  <c r="P2450" i="26" s="1"/>
  <c r="X2663" i="26"/>
  <c r="X2703" i="26"/>
  <c r="X2723" i="26"/>
  <c r="X2793" i="26"/>
  <c r="X2903" i="26"/>
  <c r="X2923" i="26"/>
  <c r="X2943" i="26"/>
  <c r="X2953" i="26"/>
  <c r="BU15033" i="26"/>
  <c r="BU15018" i="26"/>
  <c r="BU15013" i="26"/>
  <c r="BU15003" i="26"/>
  <c r="BU14988" i="26"/>
  <c r="BP14988" i="26" s="1"/>
  <c r="BU14983" i="26"/>
  <c r="BU14973" i="26"/>
  <c r="BU14968" i="26"/>
  <c r="BP14968" i="26" s="1"/>
  <c r="X2497" i="26"/>
  <c r="X2517" i="26"/>
  <c r="X2527" i="26"/>
  <c r="X2610" i="26"/>
  <c r="P2610" i="26" s="1"/>
  <c r="X2617" i="26"/>
  <c r="X2620" i="26"/>
  <c r="P2620" i="26" s="1"/>
  <c r="X2627" i="26"/>
  <c r="X2640" i="26"/>
  <c r="X2650" i="26"/>
  <c r="X2657" i="26"/>
  <c r="P2657" i="26" s="1"/>
  <c r="X2667" i="26"/>
  <c r="X2677" i="26"/>
  <c r="X2687" i="26"/>
  <c r="X2697" i="26"/>
  <c r="X2727" i="26"/>
  <c r="X2737" i="26"/>
  <c r="X2747" i="26"/>
  <c r="X2767" i="26"/>
  <c r="X2787" i="26"/>
  <c r="X2797" i="26"/>
  <c r="X2807" i="26"/>
  <c r="X2827" i="26"/>
  <c r="X2837" i="26"/>
  <c r="X2847" i="26"/>
  <c r="X2857" i="26"/>
  <c r="X2867" i="26"/>
  <c r="X2877" i="26"/>
  <c r="X2609" i="26"/>
  <c r="P2609" i="26" s="1"/>
  <c r="X2809" i="26"/>
  <c r="DP27309" i="26"/>
  <c r="DK27309" i="26" s="1"/>
  <c r="DP27314" i="26"/>
  <c r="DK27314" i="26" s="1"/>
  <c r="DP27319" i="26"/>
  <c r="DK27319" i="26" s="1"/>
  <c r="DP27324" i="26"/>
  <c r="DK27324" i="26" s="1"/>
  <c r="DP27329" i="26"/>
  <c r="DK27329" i="26" s="1"/>
  <c r="DP27334" i="26"/>
  <c r="DK27334" i="26" s="1"/>
  <c r="DP27339" i="26"/>
  <c r="DK27339" i="26" s="1"/>
  <c r="DP27344" i="26"/>
  <c r="DK27344" i="26" s="1"/>
  <c r="DP27349" i="26"/>
  <c r="DK27349" i="26" s="1"/>
  <c r="DP27354" i="26"/>
  <c r="DK27354" i="26" s="1"/>
  <c r="DP27359" i="26"/>
  <c r="DK27359" i="26" s="1"/>
  <c r="DP27379" i="26"/>
  <c r="DK27379" i="26" s="1"/>
  <c r="DP27384" i="26"/>
  <c r="DK27384" i="26" s="1"/>
  <c r="DP27389" i="26"/>
  <c r="DK27389" i="26" s="1"/>
  <c r="DP27394" i="26"/>
  <c r="DK27394" i="26" s="1"/>
  <c r="DP27399" i="26"/>
  <c r="DK27399" i="26" s="1"/>
  <c r="DP27404" i="26"/>
  <c r="DK27404" i="26" s="1"/>
  <c r="DP27409" i="26"/>
  <c r="DK27409" i="26" s="1"/>
  <c r="DP27414" i="26"/>
  <c r="DK27414" i="26" s="1"/>
  <c r="DP27419" i="26"/>
  <c r="DK27419" i="26" s="1"/>
  <c r="DP27424" i="26"/>
  <c r="DK27424" i="26" s="1"/>
  <c r="DP27434" i="26"/>
  <c r="DK27434" i="26" s="1"/>
  <c r="DP27439" i="26"/>
  <c r="DK27439" i="26" s="1"/>
  <c r="DP27444" i="26"/>
  <c r="DK27444" i="26" s="1"/>
  <c r="DP27449" i="26"/>
  <c r="DK27449" i="26" s="1"/>
  <c r="DP27459" i="26"/>
  <c r="DK27459" i="26" s="1"/>
  <c r="DP27464" i="26"/>
  <c r="DK27464" i="26" s="1"/>
  <c r="DP27469" i="26"/>
  <c r="DK27469" i="26" s="1"/>
  <c r="DP27474" i="26"/>
  <c r="DK27474" i="26" s="1"/>
  <c r="DP27499" i="26"/>
  <c r="DK27499" i="26" s="1"/>
  <c r="DP27504" i="26"/>
  <c r="DK27504" i="26" s="1"/>
  <c r="DP27593" i="26"/>
  <c r="DK27593" i="26" s="1"/>
  <c r="X2475" i="26"/>
  <c r="X2485" i="26"/>
  <c r="P2485" i="26" s="1"/>
  <c r="X2925" i="26"/>
  <c r="DP27587" i="26"/>
  <c r="DK27587" i="26" s="1"/>
  <c r="DP27597" i="26"/>
  <c r="DK27597" i="26" s="1"/>
  <c r="DP27617" i="26"/>
  <c r="DK27617" i="26" s="1"/>
  <c r="DP27637" i="26"/>
  <c r="DK27637" i="26" s="1"/>
  <c r="DP27647" i="26"/>
  <c r="DK27647" i="26" s="1"/>
  <c r="DP27687" i="26"/>
  <c r="DK27687" i="26" s="1"/>
  <c r="DP27697" i="26"/>
  <c r="DK27697" i="26" s="1"/>
  <c r="DP27707" i="26"/>
  <c r="DK27707" i="26" s="1"/>
  <c r="DP27717" i="26"/>
  <c r="DK27717" i="26" s="1"/>
  <c r="DP27727" i="26"/>
  <c r="DK27727" i="26" s="1"/>
  <c r="DP27737" i="26"/>
  <c r="DK27737" i="26" s="1"/>
  <c r="DP27747" i="26"/>
  <c r="DK27747" i="26" s="1"/>
  <c r="DP27767" i="26"/>
  <c r="DK27767" i="26" s="1"/>
  <c r="DP27777" i="26"/>
  <c r="DK27777" i="26" s="1"/>
  <c r="DP27787" i="26"/>
  <c r="DK27787" i="26" s="1"/>
  <c r="DP27797" i="26"/>
  <c r="DK27797" i="26" s="1"/>
  <c r="DP27807" i="26"/>
  <c r="DK27807" i="26" s="1"/>
  <c r="DP27817" i="26"/>
  <c r="DK27817" i="26" s="1"/>
  <c r="DP27847" i="26"/>
  <c r="DK27847" i="26" s="1"/>
  <c r="DP27857" i="26"/>
  <c r="DK27857" i="26" s="1"/>
  <c r="DP27867" i="26"/>
  <c r="DK27867" i="26" s="1"/>
  <c r="DP27877" i="26"/>
  <c r="DK27877" i="26" s="1"/>
  <c r="DP27887" i="26"/>
  <c r="DK27887" i="26" s="1"/>
  <c r="DP27897" i="26"/>
  <c r="DK27897" i="26" s="1"/>
  <c r="X2295" i="26"/>
  <c r="DP27548" i="26"/>
  <c r="DK27548" i="26" s="1"/>
  <c r="DP27898" i="26"/>
  <c r="DK27898" i="26" s="1"/>
  <c r="BU14951" i="26"/>
  <c r="CM19831" i="26"/>
  <c r="X2410" i="26"/>
  <c r="X2420" i="26"/>
  <c r="P2420" i="26" s="1"/>
  <c r="X2430" i="26"/>
  <c r="X2440" i="26"/>
  <c r="X2480" i="26"/>
  <c r="X2550" i="26"/>
  <c r="P2550" i="26" s="1"/>
  <c r="X2560" i="26"/>
  <c r="X2570" i="26"/>
  <c r="X2580" i="26"/>
  <c r="X2600" i="26"/>
  <c r="X2630" i="26"/>
  <c r="X2670" i="26"/>
  <c r="P2670" i="26" s="1"/>
  <c r="X2690" i="26"/>
  <c r="X2710" i="26"/>
  <c r="X2720" i="26"/>
  <c r="X2730" i="26"/>
  <c r="X2740" i="26"/>
  <c r="X2770" i="26"/>
  <c r="X2780" i="26"/>
  <c r="X2810" i="26"/>
  <c r="X2820" i="26"/>
  <c r="X2830" i="26"/>
  <c r="X2860" i="26"/>
  <c r="X2890" i="26"/>
  <c r="P2890" i="26" s="1"/>
  <c r="X2900" i="26"/>
  <c r="P2900" i="26" s="1"/>
  <c r="X2910" i="26"/>
  <c r="X2920" i="26"/>
  <c r="X2930" i="26"/>
  <c r="P2930" i="26" s="1"/>
  <c r="X2940" i="26"/>
  <c r="X2950" i="26"/>
  <c r="P2950" i="26" s="1"/>
  <c r="X2717" i="26"/>
  <c r="DP27575" i="26"/>
  <c r="DK27575" i="26" s="1"/>
  <c r="X2887" i="26"/>
  <c r="X2907" i="26"/>
  <c r="X2917" i="26"/>
  <c r="X2927" i="26"/>
  <c r="X2937" i="26"/>
  <c r="DP27880" i="26"/>
  <c r="DK27880" i="26" s="1"/>
  <c r="DP27885" i="26"/>
  <c r="DK27885" i="26" s="1"/>
  <c r="DP27925" i="26"/>
  <c r="DK27925" i="26" s="1"/>
  <c r="DP27950" i="26"/>
  <c r="DK27950" i="26" s="1"/>
  <c r="DP27571" i="26"/>
  <c r="DK27571" i="26" s="1"/>
  <c r="DP27785" i="26"/>
  <c r="DK27785" i="26" s="1"/>
  <c r="DP27326" i="26"/>
  <c r="DK27326" i="26" s="1"/>
  <c r="DP27391" i="26"/>
  <c r="DK27391" i="26" s="1"/>
  <c r="DP27431" i="26"/>
  <c r="DK27431" i="26" s="1"/>
  <c r="DP27436" i="26"/>
  <c r="DK27436" i="26" s="1"/>
  <c r="DP27446" i="26"/>
  <c r="DK27446" i="26" s="1"/>
  <c r="DP27466" i="26"/>
  <c r="DK27466" i="26" s="1"/>
  <c r="DP27531" i="26"/>
  <c r="DK27531" i="26" s="1"/>
  <c r="DP27921" i="26"/>
  <c r="DK27921" i="26" s="1"/>
  <c r="DP27941" i="26"/>
  <c r="DK27941" i="26" s="1"/>
  <c r="X2494" i="26"/>
  <c r="X2664" i="26"/>
  <c r="P2664" i="26" s="1"/>
  <c r="X2674" i="26"/>
  <c r="X2684" i="26"/>
  <c r="X2764" i="26"/>
  <c r="X2774" i="26"/>
  <c r="X2804" i="26"/>
  <c r="X2884" i="26"/>
  <c r="BU15419" i="26"/>
  <c r="BP15419" i="26" s="1"/>
  <c r="X2219" i="26"/>
  <c r="BU14992" i="26"/>
  <c r="BP14992" i="26" s="1"/>
  <c r="BU14952" i="26"/>
  <c r="X2524" i="26"/>
  <c r="P2524" i="26" s="1"/>
  <c r="X2734" i="26"/>
  <c r="X2744" i="26"/>
  <c r="X2814" i="26"/>
  <c r="X2844" i="26"/>
  <c r="X2874" i="26"/>
  <c r="CM19837" i="26"/>
  <c r="BU14962" i="26"/>
  <c r="BP14962" i="26" s="1"/>
  <c r="X2257" i="26"/>
  <c r="X2277" i="26"/>
  <c r="X2327" i="26"/>
  <c r="X2337" i="26"/>
  <c r="P2337" i="26" s="1"/>
  <c r="X2357" i="26"/>
  <c r="X2367" i="26"/>
  <c r="X2377" i="26"/>
  <c r="X2714" i="26"/>
  <c r="X2754" i="26"/>
  <c r="X2784" i="26"/>
  <c r="X2864" i="26"/>
  <c r="DP27899" i="26"/>
  <c r="DK27899" i="26" s="1"/>
  <c r="DP27904" i="26"/>
  <c r="DK27904" i="26" s="1"/>
  <c r="DP27909" i="26"/>
  <c r="DK27909" i="26" s="1"/>
  <c r="DP27914" i="26"/>
  <c r="DK27914" i="26" s="1"/>
  <c r="DP27919" i="26"/>
  <c r="DK27919" i="26" s="1"/>
  <c r="DP27924" i="26"/>
  <c r="DK27924" i="26" s="1"/>
  <c r="DP27929" i="26"/>
  <c r="DK27929" i="26" s="1"/>
  <c r="DP27934" i="26"/>
  <c r="DK27934" i="26" s="1"/>
  <c r="DP27939" i="26"/>
  <c r="DK27939" i="26" s="1"/>
  <c r="DP27944" i="26"/>
  <c r="DK27944" i="26" s="1"/>
  <c r="DP27949" i="26"/>
  <c r="DK27949" i="26" s="1"/>
  <c r="DP27959" i="26"/>
  <c r="DK27959" i="26" s="1"/>
  <c r="DP27964" i="26"/>
  <c r="DK27964" i="26" s="1"/>
  <c r="DP27969" i="26"/>
  <c r="DK27969" i="26" s="1"/>
  <c r="DP27974" i="26"/>
  <c r="DK27974" i="26" s="1"/>
  <c r="BZ15957" i="26"/>
  <c r="BZ15967" i="26"/>
  <c r="BZ15997" i="26"/>
  <c r="BZ16027" i="26"/>
  <c r="BZ16047" i="26"/>
  <c r="BZ16057" i="26"/>
  <c r="X2348" i="26"/>
  <c r="X2408" i="26"/>
  <c r="X2448" i="26"/>
  <c r="X2548" i="26"/>
  <c r="X2164" i="26"/>
  <c r="X2169" i="26"/>
  <c r="X2188" i="26"/>
  <c r="X2198" i="26"/>
  <c r="P2198" i="26" s="1"/>
  <c r="X2242" i="26"/>
  <c r="X2252" i="26"/>
  <c r="BU15039" i="26"/>
  <c r="BU15034" i="26"/>
  <c r="BU15029" i="26"/>
  <c r="BU15024" i="26"/>
  <c r="BU15014" i="26"/>
  <c r="BU14994" i="26"/>
  <c r="BP14994" i="26" s="1"/>
  <c r="BU14989" i="26"/>
  <c r="BP14989" i="26" s="1"/>
  <c r="BU14984" i="26"/>
  <c r="BU14979" i="26"/>
  <c r="BU14974" i="26"/>
  <c r="BU14969" i="26"/>
  <c r="BP14969" i="26" s="1"/>
  <c r="BU14964" i="26"/>
  <c r="BP14964" i="26" s="1"/>
  <c r="BU14954" i="26"/>
  <c r="BU14949" i="26"/>
  <c r="BU14944" i="26"/>
  <c r="X2213" i="26"/>
  <c r="X2218" i="26"/>
  <c r="X2223" i="26"/>
  <c r="BV15085" i="26"/>
  <c r="BP15085" i="26" s="1"/>
  <c r="BV15090" i="26"/>
  <c r="BP15090" i="26" s="1"/>
  <c r="BV15095" i="26"/>
  <c r="BP15095" i="26" s="1"/>
  <c r="BV15105" i="26"/>
  <c r="BP15105" i="26" s="1"/>
  <c r="BV15110" i="26"/>
  <c r="BP15110" i="26" s="1"/>
  <c r="BV15115" i="26"/>
  <c r="BP15115" i="26" s="1"/>
  <c r="BV15125" i="26"/>
  <c r="BP15125" i="26" s="1"/>
  <c r="BV15130" i="26"/>
  <c r="BP15130" i="26" s="1"/>
  <c r="BV15135" i="26"/>
  <c r="BP15135" i="26" s="1"/>
  <c r="BV15145" i="26"/>
  <c r="BP15145" i="26" s="1"/>
  <c r="BV15150" i="26"/>
  <c r="BP15150" i="26" s="1"/>
  <c r="BV15155" i="26"/>
  <c r="BP15155" i="26" s="1"/>
  <c r="BV15165" i="26"/>
  <c r="BP15165" i="26" s="1"/>
  <c r="BU15527" i="26"/>
  <c r="BP15527" i="26" s="1"/>
  <c r="BU15557" i="26"/>
  <c r="BP15557" i="26" s="1"/>
  <c r="BU15567" i="26"/>
  <c r="BP15567" i="26" s="1"/>
  <c r="X2165" i="26"/>
  <c r="X2170" i="26"/>
  <c r="X2189" i="26"/>
  <c r="P2189" i="26" s="1"/>
  <c r="X2194" i="26"/>
  <c r="P2194" i="26" s="1"/>
  <c r="X2199" i="26"/>
  <c r="P2199" i="26" s="1"/>
  <c r="X2204" i="26"/>
  <c r="X2483" i="26"/>
  <c r="X2503" i="26"/>
  <c r="X2513" i="26"/>
  <c r="X2523" i="26"/>
  <c r="X2533" i="26"/>
  <c r="X2543" i="26"/>
  <c r="X2553" i="26"/>
  <c r="X2563" i="26"/>
  <c r="X2583" i="26"/>
  <c r="BZ15988" i="26"/>
  <c r="BZ15998" i="26"/>
  <c r="BZ16018" i="26"/>
  <c r="BZ16048" i="26"/>
  <c r="BZ15949" i="26"/>
  <c r="BZ15979" i="26"/>
  <c r="BZ15989" i="26"/>
  <c r="BZ16019" i="26"/>
  <c r="BZ16079" i="26"/>
  <c r="BZ15940" i="26"/>
  <c r="BZ15970" i="26"/>
  <c r="BZ15980" i="26"/>
  <c r="BZ16010" i="26"/>
  <c r="BZ16040" i="26"/>
  <c r="BZ16060" i="26"/>
  <c r="BZ16070" i="26"/>
  <c r="BZ15961" i="26"/>
  <c r="BZ15971" i="26"/>
  <c r="BZ16001" i="26"/>
  <c r="BZ16031" i="26"/>
  <c r="BZ16061" i="26"/>
  <c r="BU14986" i="26"/>
  <c r="BP14986" i="26" s="1"/>
  <c r="BU14981" i="26"/>
  <c r="BU14961" i="26"/>
  <c r="BP14961" i="26" s="1"/>
  <c r="BU14956" i="26"/>
  <c r="BP14956" i="26" s="1"/>
  <c r="BU15497" i="26"/>
  <c r="BP15497" i="26" s="1"/>
  <c r="BU15538" i="26"/>
  <c r="BP15538" i="26" s="1"/>
  <c r="BU15558" i="26"/>
  <c r="BP15558" i="26" s="1"/>
  <c r="BU15598" i="26"/>
  <c r="BP15598" i="26" s="1"/>
  <c r="BU15608" i="26"/>
  <c r="BP15608" i="26" s="1"/>
  <c r="X2248" i="26"/>
  <c r="BU15459" i="26"/>
  <c r="BP15459" i="26" s="1"/>
  <c r="BU15469" i="26"/>
  <c r="BP15469" i="26" s="1"/>
  <c r="BZ15962" i="26"/>
  <c r="BZ15992" i="26"/>
  <c r="BZ16002" i="26"/>
  <c r="BZ16022" i="26"/>
  <c r="BZ16052" i="26"/>
  <c r="DP27297" i="26"/>
  <c r="DK27297" i="26" s="1"/>
  <c r="DP27312" i="26"/>
  <c r="DK27312" i="26" s="1"/>
  <c r="DP27337" i="26"/>
  <c r="DK27337" i="26" s="1"/>
  <c r="DP27342" i="26"/>
  <c r="DK27342" i="26" s="1"/>
  <c r="DP27352" i="26"/>
  <c r="DK27352" i="26" s="1"/>
  <c r="DP27412" i="26"/>
  <c r="DK27412" i="26" s="1"/>
  <c r="DP27417" i="26"/>
  <c r="DK27417" i="26" s="1"/>
  <c r="DP27482" i="26"/>
  <c r="DK27482" i="26" s="1"/>
  <c r="DP27487" i="26"/>
  <c r="DK27487" i="26" s="1"/>
  <c r="DP27492" i="26"/>
  <c r="DK27492" i="26" s="1"/>
  <c r="DP27497" i="26"/>
  <c r="DK27497" i="26" s="1"/>
  <c r="DP27502" i="26"/>
  <c r="DK27502" i="26" s="1"/>
  <c r="BZ16015" i="26"/>
  <c r="BZ16045" i="26"/>
  <c r="DP27308" i="26"/>
  <c r="DK27308" i="26" s="1"/>
  <c r="DP27353" i="26"/>
  <c r="DK27353" i="26" s="1"/>
  <c r="DP27378" i="26"/>
  <c r="DK27378" i="26" s="1"/>
  <c r="X2626" i="26"/>
  <c r="P2626" i="26" s="1"/>
  <c r="X2796" i="26"/>
  <c r="X2886" i="26"/>
  <c r="X2926" i="26"/>
  <c r="P2926" i="26" s="1"/>
  <c r="X2936" i="26"/>
  <c r="X2946" i="26"/>
  <c r="P2946" i="26" s="1"/>
  <c r="X2309" i="26"/>
  <c r="X2449" i="26"/>
  <c r="X2509" i="26"/>
  <c r="X2942" i="26"/>
  <c r="BZ15935" i="26"/>
  <c r="BZ16013" i="26"/>
  <c r="BZ16074" i="26"/>
  <c r="DP27380" i="26"/>
  <c r="DK27380" i="26" s="1"/>
  <c r="DP27385" i="26"/>
  <c r="DK27385" i="26" s="1"/>
  <c r="DP27485" i="26"/>
  <c r="DK27485" i="26" s="1"/>
  <c r="DP27500" i="26"/>
  <c r="DK27500" i="26" s="1"/>
  <c r="DP27505" i="26"/>
  <c r="DK27505" i="26" s="1"/>
  <c r="DP27579" i="26"/>
  <c r="DK27579" i="26" s="1"/>
  <c r="DP27584" i="26"/>
  <c r="DK27584" i="26" s="1"/>
  <c r="DP27589" i="26"/>
  <c r="DK27589" i="26" s="1"/>
  <c r="DP27594" i="26"/>
  <c r="DK27594" i="26" s="1"/>
  <c r="DP27599" i="26"/>
  <c r="DK27599" i="26" s="1"/>
  <c r="DP27604" i="26"/>
  <c r="DK27604" i="26" s="1"/>
  <c r="DP27609" i="26"/>
  <c r="DK27609" i="26" s="1"/>
  <c r="DP27614" i="26"/>
  <c r="DK27614" i="26" s="1"/>
  <c r="DP27629" i="26"/>
  <c r="DK27629" i="26" s="1"/>
  <c r="DP27634" i="26"/>
  <c r="DK27634" i="26" s="1"/>
  <c r="DP27664" i="26"/>
  <c r="DK27664" i="26" s="1"/>
  <c r="DP27689" i="26"/>
  <c r="DK27689" i="26" s="1"/>
  <c r="DP27694" i="26"/>
  <c r="DK27694" i="26" s="1"/>
  <c r="DP27704" i="26"/>
  <c r="DK27704" i="26" s="1"/>
  <c r="DP27709" i="26"/>
  <c r="DK27709" i="26" s="1"/>
  <c r="DP27714" i="26"/>
  <c r="DK27714" i="26" s="1"/>
  <c r="DP27719" i="26"/>
  <c r="DK27719" i="26" s="1"/>
  <c r="DP27724" i="26"/>
  <c r="DK27724" i="26" s="1"/>
  <c r="DP27779" i="26"/>
  <c r="DK27779" i="26" s="1"/>
  <c r="DP27809" i="26"/>
  <c r="DK27809" i="26" s="1"/>
  <c r="DP27819" i="26"/>
  <c r="DK27819" i="26" s="1"/>
  <c r="X2401" i="26"/>
  <c r="P2401" i="26" s="1"/>
  <c r="X2411" i="26"/>
  <c r="P2411" i="26" s="1"/>
  <c r="X2501" i="26"/>
  <c r="X2521" i="26"/>
  <c r="X2641" i="26"/>
  <c r="P2641" i="26" s="1"/>
  <c r="X2651" i="26"/>
  <c r="X2538" i="26"/>
  <c r="BZ15955" i="26"/>
  <c r="BZ15986" i="26"/>
  <c r="DP27364" i="26"/>
  <c r="DK27364" i="26" s="1"/>
  <c r="DP27383" i="26"/>
  <c r="DK27383" i="26" s="1"/>
  <c r="DP27388" i="26"/>
  <c r="DK27388" i="26" s="1"/>
  <c r="DP27672" i="26"/>
  <c r="DK27672" i="26" s="1"/>
  <c r="DP27972" i="26"/>
  <c r="DK27972" i="26" s="1"/>
  <c r="X2262" i="26"/>
  <c r="X2272" i="26"/>
  <c r="X2362" i="26"/>
  <c r="X2372" i="26"/>
  <c r="X2382" i="26"/>
  <c r="X2385" i="26"/>
  <c r="X2482" i="26"/>
  <c r="P2482" i="26" s="1"/>
  <c r="X2532" i="26"/>
  <c r="X2542" i="26"/>
  <c r="X2552" i="26"/>
  <c r="P2552" i="26" s="1"/>
  <c r="BU15524" i="26"/>
  <c r="BP15524" i="26" s="1"/>
  <c r="BU15594" i="26"/>
  <c r="BP15594" i="26" s="1"/>
  <c r="BU15614" i="26"/>
  <c r="BP15614" i="26" s="1"/>
  <c r="BZ15996" i="26"/>
  <c r="BZ16025" i="26"/>
  <c r="BZ16034" i="26"/>
  <c r="X2329" i="26"/>
  <c r="X2339" i="26"/>
  <c r="X2359" i="26"/>
  <c r="X2369" i="26"/>
  <c r="X2379" i="26"/>
  <c r="X2389" i="26"/>
  <c r="X2399" i="26"/>
  <c r="X2439" i="26"/>
  <c r="X2589" i="26"/>
  <c r="P2589" i="26" s="1"/>
  <c r="X2599" i="26"/>
  <c r="X2612" i="26"/>
  <c r="X2622" i="26"/>
  <c r="X2632" i="26"/>
  <c r="X2642" i="26"/>
  <c r="P2642" i="26" s="1"/>
  <c r="X2652" i="26"/>
  <c r="X2702" i="26"/>
  <c r="X2712" i="26"/>
  <c r="X2722" i="26"/>
  <c r="X2792" i="26"/>
  <c r="X2802" i="26"/>
  <c r="X2812" i="26"/>
  <c r="BZ16005" i="26"/>
  <c r="BZ16021" i="26"/>
  <c r="BZ16043" i="26"/>
  <c r="BZ16051" i="26"/>
  <c r="BZ16055" i="26"/>
  <c r="BZ16064" i="26"/>
  <c r="DP27300" i="26"/>
  <c r="DK27300" i="26" s="1"/>
  <c r="DP27305" i="26"/>
  <c r="DK27305" i="26" s="1"/>
  <c r="DP27310" i="26"/>
  <c r="DK27310" i="26" s="1"/>
  <c r="DP27315" i="26"/>
  <c r="DK27315" i="26" s="1"/>
  <c r="DP27320" i="26"/>
  <c r="DK27320" i="26" s="1"/>
  <c r="DP27325" i="26"/>
  <c r="DK27325" i="26" s="1"/>
  <c r="DP27330" i="26"/>
  <c r="DK27330" i="26" s="1"/>
  <c r="DP27335" i="26"/>
  <c r="DK27335" i="26" s="1"/>
  <c r="DP27340" i="26"/>
  <c r="DK27340" i="26" s="1"/>
  <c r="DP27345" i="26"/>
  <c r="DK27345" i="26" s="1"/>
  <c r="DP27360" i="26"/>
  <c r="DK27360" i="26" s="1"/>
  <c r="DP27365" i="26"/>
  <c r="DK27365" i="26" s="1"/>
  <c r="DP27370" i="26"/>
  <c r="DK27370" i="26" s="1"/>
  <c r="DP27375" i="26"/>
  <c r="DK27375" i="26" s="1"/>
  <c r="DP27598" i="26"/>
  <c r="DK27598" i="26" s="1"/>
  <c r="BU15035" i="26"/>
  <c r="BU15025" i="26"/>
  <c r="BU15010" i="26"/>
  <c r="BU15000" i="26"/>
  <c r="BP15000" i="26" s="1"/>
  <c r="BU14990" i="26"/>
  <c r="BP14990" i="26" s="1"/>
  <c r="BU14975" i="26"/>
  <c r="BU14960" i="26"/>
  <c r="BP14960" i="26" s="1"/>
  <c r="X2155" i="26"/>
  <c r="CM19836" i="26"/>
  <c r="X2172" i="26"/>
  <c r="X2201" i="26"/>
  <c r="P2201" i="26" s="1"/>
  <c r="X2206" i="26"/>
  <c r="X2240" i="26"/>
  <c r="X2250" i="26"/>
  <c r="BT14766" i="26"/>
  <c r="BP14766" i="26" s="1"/>
  <c r="BP14768" i="26" s="1"/>
  <c r="BJ12" i="26" s="1"/>
  <c r="F56" i="1" s="1"/>
  <c r="BW15269" i="26"/>
  <c r="BP15269" i="26" s="1"/>
  <c r="X2569" i="26"/>
  <c r="X2579" i="26"/>
  <c r="X2266" i="26"/>
  <c r="X2306" i="26"/>
  <c r="X2456" i="26"/>
  <c r="X2466" i="26"/>
  <c r="X2526" i="26"/>
  <c r="X2536" i="26"/>
  <c r="P2536" i="26" s="1"/>
  <c r="X2566" i="26"/>
  <c r="X2163" i="26"/>
  <c r="X2173" i="26"/>
  <c r="X2192" i="26"/>
  <c r="P2192" i="26" s="1"/>
  <c r="X2202" i="26"/>
  <c r="P2202" i="26" s="1"/>
  <c r="X2226" i="26"/>
  <c r="X2234" i="26"/>
  <c r="X2244" i="26"/>
  <c r="BU15002" i="26"/>
  <c r="BU14982" i="26"/>
  <c r="BU14972" i="26"/>
  <c r="BU14967" i="26"/>
  <c r="BP14967" i="26" s="1"/>
  <c r="BU14957" i="26"/>
  <c r="BP14957" i="26" s="1"/>
  <c r="X2656" i="26"/>
  <c r="X2696" i="26"/>
  <c r="DP27890" i="26"/>
  <c r="DK27890" i="26" s="1"/>
  <c r="DP27895" i="26"/>
  <c r="DK27895" i="26" s="1"/>
  <c r="X2212" i="26"/>
  <c r="X2217" i="26"/>
  <c r="X2231" i="26"/>
  <c r="X2251" i="26"/>
  <c r="BU15031" i="26"/>
  <c r="BU15026" i="26"/>
  <c r="BU15011" i="26"/>
  <c r="BU14996" i="26"/>
  <c r="BP14996" i="26" s="1"/>
  <c r="BU14991" i="26"/>
  <c r="BP14991" i="26" s="1"/>
  <c r="BU14976" i="26"/>
  <c r="BV15071" i="26"/>
  <c r="BP15071" i="26" s="1"/>
  <c r="BV15081" i="26"/>
  <c r="BP15081" i="26" s="1"/>
  <c r="BV15086" i="26"/>
  <c r="BP15086" i="26" s="1"/>
  <c r="BV15091" i="26"/>
  <c r="BP15091" i="26" s="1"/>
  <c r="BV15101" i="26"/>
  <c r="BP15101" i="26" s="1"/>
  <c r="BV15106" i="26"/>
  <c r="BP15106" i="26" s="1"/>
  <c r="BV15111" i="26"/>
  <c r="BP15111" i="26" s="1"/>
  <c r="BV15121" i="26"/>
  <c r="BP15121" i="26" s="1"/>
  <c r="BV15126" i="26"/>
  <c r="BP15126" i="26" s="1"/>
  <c r="BV15131" i="26"/>
  <c r="BP15131" i="26" s="1"/>
  <c r="BV15141" i="26"/>
  <c r="BP15141" i="26" s="1"/>
  <c r="BV15146" i="26"/>
  <c r="BP15146" i="26" s="1"/>
  <c r="BV15151" i="26"/>
  <c r="BP15151" i="26" s="1"/>
  <c r="BV15161" i="26"/>
  <c r="BP15161" i="26" s="1"/>
  <c r="BV15166" i="26"/>
  <c r="BP15166" i="26" s="1"/>
  <c r="X2673" i="26"/>
  <c r="X2683" i="26"/>
  <c r="X2693" i="26"/>
  <c r="X2853" i="26"/>
  <c r="X2863" i="26"/>
  <c r="X2873" i="26"/>
  <c r="DP27900" i="26"/>
  <c r="DK27900" i="26" s="1"/>
  <c r="DP27905" i="26"/>
  <c r="DK27905" i="26" s="1"/>
  <c r="DP27910" i="26"/>
  <c r="DK27910" i="26" s="1"/>
  <c r="DP27915" i="26"/>
  <c r="DK27915" i="26" s="1"/>
  <c r="DP27920" i="26"/>
  <c r="DK27920" i="26" s="1"/>
  <c r="DP27930" i="26"/>
  <c r="DK27930" i="26" s="1"/>
  <c r="DP27935" i="26"/>
  <c r="DK27935" i="26" s="1"/>
  <c r="DP27940" i="26"/>
  <c r="DK27940" i="26" s="1"/>
  <c r="DP27945" i="26"/>
  <c r="DK27945" i="26" s="1"/>
  <c r="DP27955" i="26"/>
  <c r="DK27955" i="26" s="1"/>
  <c r="DP27721" i="26"/>
  <c r="DK27721" i="26" s="1"/>
  <c r="DP27736" i="26"/>
  <c r="DK27736" i="26" s="1"/>
  <c r="DP27831" i="26"/>
  <c r="DK27831" i="26" s="1"/>
  <c r="DP27916" i="26"/>
  <c r="DK27916" i="26" s="1"/>
  <c r="DP27976" i="26"/>
  <c r="DK27976" i="26" s="1"/>
  <c r="DP27946" i="26"/>
  <c r="DK27946" i="26" s="1"/>
  <c r="X2161" i="26"/>
  <c r="BU15454" i="26"/>
  <c r="BP15454" i="26" s="1"/>
  <c r="BU15474" i="26"/>
  <c r="BP15474" i="26" s="1"/>
  <c r="BZ15947" i="26"/>
  <c r="BZ15978" i="26"/>
  <c r="BZ15987" i="26"/>
  <c r="BZ16077" i="26"/>
  <c r="DP27369" i="26"/>
  <c r="DK27369" i="26" s="1"/>
  <c r="DP27374" i="26"/>
  <c r="DK27374" i="26" s="1"/>
  <c r="DP27393" i="26"/>
  <c r="DK27393" i="26" s="1"/>
  <c r="DP27398" i="26"/>
  <c r="DK27398" i="26" s="1"/>
  <c r="CM19835" i="26"/>
  <c r="X2210" i="26"/>
  <c r="X2215" i="26"/>
  <c r="X2220" i="26"/>
  <c r="X2224" i="26"/>
  <c r="X2233" i="26"/>
  <c r="X2243" i="26"/>
  <c r="X2246" i="26"/>
  <c r="X2253" i="26"/>
  <c r="X2259" i="26"/>
  <c r="X2269" i="26"/>
  <c r="X2322" i="26"/>
  <c r="P2322" i="26" s="1"/>
  <c r="X2525" i="26"/>
  <c r="X2555" i="26"/>
  <c r="X2565" i="26"/>
  <c r="X2625" i="26"/>
  <c r="X2628" i="26"/>
  <c r="X2635" i="26"/>
  <c r="X2638" i="26"/>
  <c r="X2645" i="26"/>
  <c r="X2648" i="26"/>
  <c r="X2668" i="26"/>
  <c r="X2678" i="26"/>
  <c r="X2688" i="26"/>
  <c r="X2698" i="26"/>
  <c r="X2718" i="26"/>
  <c r="X2728" i="26"/>
  <c r="X2738" i="26"/>
  <c r="X2748" i="26"/>
  <c r="X2758" i="26"/>
  <c r="X2768" i="26"/>
  <c r="X2778" i="26"/>
  <c r="X2798" i="26"/>
  <c r="X2808" i="26"/>
  <c r="X2818" i="26"/>
  <c r="P2818" i="26" s="1"/>
  <c r="X2848" i="26"/>
  <c r="X2858" i="26"/>
  <c r="X2878" i="26"/>
  <c r="P2878" i="26" s="1"/>
  <c r="BX16082" i="26"/>
  <c r="BI16088" i="26" s="1"/>
  <c r="X2431" i="26"/>
  <c r="P2431" i="26" s="1"/>
  <c r="X2561" i="26"/>
  <c r="P2561" i="26" s="1"/>
  <c r="X2571" i="26"/>
  <c r="X2581" i="26"/>
  <c r="P2581" i="26" s="1"/>
  <c r="X2594" i="26"/>
  <c r="P2594" i="26" s="1"/>
  <c r="X2660" i="26"/>
  <c r="X2680" i="26"/>
  <c r="P2680" i="26" s="1"/>
  <c r="X2790" i="26"/>
  <c r="BU15455" i="26"/>
  <c r="BP15455" i="26" s="1"/>
  <c r="BU15555" i="26"/>
  <c r="BP15555" i="26" s="1"/>
  <c r="BZ15939" i="26"/>
  <c r="BZ16009" i="26"/>
  <c r="BZ16017" i="26"/>
  <c r="BZ16030" i="26"/>
  <c r="BZ16039" i="26"/>
  <c r="BZ16069" i="26"/>
  <c r="X2265" i="26"/>
  <c r="P2265" i="26" s="1"/>
  <c r="X2275" i="26"/>
  <c r="X2305" i="26"/>
  <c r="X2418" i="26"/>
  <c r="X2425" i="26"/>
  <c r="X2428" i="26"/>
  <c r="X2435" i="26"/>
  <c r="X2451" i="26"/>
  <c r="X2458" i="26"/>
  <c r="X2468" i="26"/>
  <c r="X2471" i="26"/>
  <c r="X2481" i="26"/>
  <c r="P2481" i="26" s="1"/>
  <c r="X2488" i="26"/>
  <c r="X2498" i="26"/>
  <c r="X2508" i="26"/>
  <c r="P2508" i="26" s="1"/>
  <c r="X2528" i="26"/>
  <c r="X2551" i="26"/>
  <c r="X2588" i="26"/>
  <c r="X2608" i="26"/>
  <c r="X2894" i="26"/>
  <c r="P2894" i="26" s="1"/>
  <c r="X2904" i="26"/>
  <c r="P2904" i="26" s="1"/>
  <c r="X2914" i="26"/>
  <c r="P2914" i="26" s="1"/>
  <c r="X2924" i="26"/>
  <c r="X2944" i="26"/>
  <c r="X2954" i="26"/>
  <c r="X2558" i="26"/>
  <c r="X2568" i="26"/>
  <c r="X2661" i="26"/>
  <c r="P2661" i="26" s="1"/>
  <c r="X2681" i="26"/>
  <c r="X2691" i="26"/>
  <c r="P2691" i="26" s="1"/>
  <c r="X2701" i="26"/>
  <c r="P2701" i="26" s="1"/>
  <c r="X2711" i="26"/>
  <c r="X2721" i="26"/>
  <c r="X2731" i="26"/>
  <c r="X2741" i="26"/>
  <c r="X2751" i="26"/>
  <c r="X2761" i="26"/>
  <c r="X2771" i="26"/>
  <c r="X2781" i="26"/>
  <c r="X2791" i="26"/>
  <c r="X2801" i="26"/>
  <c r="P2801" i="26" s="1"/>
  <c r="X2811" i="26"/>
  <c r="X2821" i="26"/>
  <c r="P2821" i="26" s="1"/>
  <c r="X2831" i="26"/>
  <c r="X2841" i="26"/>
  <c r="P2841" i="26" s="1"/>
  <c r="X2851" i="26"/>
  <c r="X2861" i="26"/>
  <c r="X2871" i="26"/>
  <c r="X2881" i="26"/>
  <c r="X2891" i="26"/>
  <c r="X2901" i="26"/>
  <c r="X2911" i="26"/>
  <c r="X2921" i="26"/>
  <c r="P2921" i="26" s="1"/>
  <c r="X2931" i="26"/>
  <c r="P2931" i="26" s="1"/>
  <c r="X2941" i="26"/>
  <c r="X2951" i="26"/>
  <c r="X2268" i="26"/>
  <c r="X2278" i="26"/>
  <c r="X2288" i="26"/>
  <c r="X2298" i="26"/>
  <c r="X2318" i="26"/>
  <c r="X2328" i="26"/>
  <c r="X2358" i="26"/>
  <c r="X2421" i="26"/>
  <c r="P2421" i="26" s="1"/>
  <c r="X2491" i="26"/>
  <c r="X2587" i="26"/>
  <c r="X2607" i="26"/>
  <c r="X2706" i="26"/>
  <c r="X2716" i="26"/>
  <c r="X2726" i="26"/>
  <c r="X2816" i="26"/>
  <c r="P2816" i="26" s="1"/>
  <c r="BW16082" i="26"/>
  <c r="BI16086" i="26" s="1"/>
  <c r="X2267" i="26"/>
  <c r="X2427" i="26"/>
  <c r="X2437" i="26"/>
  <c r="X2490" i="26"/>
  <c r="X2500" i="26"/>
  <c r="X2510" i="26"/>
  <c r="X2520" i="26"/>
  <c r="X2530" i="26"/>
  <c r="X2540" i="26"/>
  <c r="X2573" i="26"/>
  <c r="X2639" i="26"/>
  <c r="X2649" i="26"/>
  <c r="X2665" i="26"/>
  <c r="X2675" i="26"/>
  <c r="X2685" i="26"/>
  <c r="X2695" i="26"/>
  <c r="X2705" i="26"/>
  <c r="X2715" i="26"/>
  <c r="X2755" i="26"/>
  <c r="X2765" i="26"/>
  <c r="X2775" i="26"/>
  <c r="X2785" i="26"/>
  <c r="X2795" i="26"/>
  <c r="X2805" i="26"/>
  <c r="X2815" i="26"/>
  <c r="X2825" i="26"/>
  <c r="X2875" i="26"/>
  <c r="X2918" i="26"/>
  <c r="X2928" i="26"/>
  <c r="X2948" i="26"/>
  <c r="BZ15948" i="26"/>
  <c r="BZ16078" i="26"/>
  <c r="X2261" i="26"/>
  <c r="P2261" i="26" s="1"/>
  <c r="X2271" i="26"/>
  <c r="P2271" i="26" s="1"/>
  <c r="X2274" i="26"/>
  <c r="X2281" i="26"/>
  <c r="X2301" i="26"/>
  <c r="P2301" i="26" s="1"/>
  <c r="X2321" i="26"/>
  <c r="P2321" i="26" s="1"/>
  <c r="X2331" i="26"/>
  <c r="P2331" i="26" s="1"/>
  <c r="X2341" i="26"/>
  <c r="X2351" i="26"/>
  <c r="X2371" i="26"/>
  <c r="X2441" i="26"/>
  <c r="X2554" i="26"/>
  <c r="X2590" i="26"/>
  <c r="X2623" i="26"/>
  <c r="X2633" i="26"/>
  <c r="X2653" i="26"/>
  <c r="X2669" i="26"/>
  <c r="X2709" i="26"/>
  <c r="X2719" i="26"/>
  <c r="X2729" i="26"/>
  <c r="X2739" i="26"/>
  <c r="X2749" i="26"/>
  <c r="X2759" i="26"/>
  <c r="X2769" i="26"/>
  <c r="X2779" i="26"/>
  <c r="X2789" i="26"/>
  <c r="X2819" i="26"/>
  <c r="X2849" i="26"/>
  <c r="X2859" i="26"/>
  <c r="X2869" i="26"/>
  <c r="X2879" i="26"/>
  <c r="DP27569" i="26"/>
  <c r="DK27569" i="26" s="1"/>
  <c r="DP27574" i="26"/>
  <c r="DK27574" i="26" s="1"/>
  <c r="DP27603" i="26"/>
  <c r="DK27603" i="26" s="1"/>
  <c r="DP27608" i="26"/>
  <c r="DK27608" i="26" s="1"/>
  <c r="DP27668" i="26"/>
  <c r="DK27668" i="26" s="1"/>
  <c r="BZ15969" i="26"/>
  <c r="BZ16050" i="26"/>
  <c r="DP27299" i="26"/>
  <c r="DK27299" i="26" s="1"/>
  <c r="DP27304" i="26"/>
  <c r="DK27304" i="26" s="1"/>
  <c r="X2409" i="26"/>
  <c r="X2426" i="26"/>
  <c r="X2436" i="26"/>
  <c r="X2469" i="26"/>
  <c r="X2489" i="26"/>
  <c r="X2499" i="26"/>
  <c r="DP27712" i="26"/>
  <c r="DK27712" i="26" s="1"/>
  <c r="DP27812" i="26"/>
  <c r="DK27812" i="26" s="1"/>
  <c r="DP27550" i="26"/>
  <c r="DK27550" i="26" s="1"/>
  <c r="DP27555" i="26"/>
  <c r="DK27555" i="26" s="1"/>
  <c r="DP27669" i="26"/>
  <c r="DK27669" i="26" s="1"/>
  <c r="DP27674" i="26"/>
  <c r="DK27674" i="26" s="1"/>
  <c r="DP27693" i="26"/>
  <c r="DK27693" i="26" s="1"/>
  <c r="BZ15937" i="26"/>
  <c r="BZ15968" i="26"/>
  <c r="BZ16004" i="26"/>
  <c r="BZ16007" i="26"/>
  <c r="BZ16024" i="26"/>
  <c r="BZ16028" i="26"/>
  <c r="BZ16037" i="26"/>
  <c r="BZ16049" i="26"/>
  <c r="BZ16067" i="26"/>
  <c r="DP27323" i="26"/>
  <c r="DK27323" i="26" s="1"/>
  <c r="DP27328" i="26"/>
  <c r="DK27328" i="26" s="1"/>
  <c r="DP27338" i="26"/>
  <c r="DK27338" i="26" s="1"/>
  <c r="DP27343" i="26"/>
  <c r="DK27343" i="26" s="1"/>
  <c r="DP27348" i="26"/>
  <c r="DK27348" i="26" s="1"/>
  <c r="DP27358" i="26"/>
  <c r="DK27358" i="26" s="1"/>
  <c r="DP27363" i="26"/>
  <c r="DK27363" i="26" s="1"/>
  <c r="DP27368" i="26"/>
  <c r="DK27368" i="26" s="1"/>
  <c r="DP27407" i="26"/>
  <c r="DK27407" i="26" s="1"/>
  <c r="DP27427" i="26"/>
  <c r="DK27427" i="26" s="1"/>
  <c r="DP27432" i="26"/>
  <c r="DK27432" i="26" s="1"/>
  <c r="DP27437" i="26"/>
  <c r="DK27437" i="26" s="1"/>
  <c r="DP27442" i="26"/>
  <c r="DK27442" i="26" s="1"/>
  <c r="DP27447" i="26"/>
  <c r="DK27447" i="26" s="1"/>
  <c r="DP27452" i="26"/>
  <c r="DK27452" i="26" s="1"/>
  <c r="DP27457" i="26"/>
  <c r="DK27457" i="26" s="1"/>
  <c r="DP27467" i="26"/>
  <c r="DK27467" i="26" s="1"/>
  <c r="DP27477" i="26"/>
  <c r="DK27477" i="26" s="1"/>
  <c r="DP27516" i="26"/>
  <c r="DK27516" i="26" s="1"/>
  <c r="DP27541" i="26"/>
  <c r="DK27541" i="26" s="1"/>
  <c r="DP27546" i="26"/>
  <c r="DK27546" i="26" s="1"/>
  <c r="DP27551" i="26"/>
  <c r="DK27551" i="26" s="1"/>
  <c r="DP27566" i="26"/>
  <c r="DK27566" i="26" s="1"/>
  <c r="DP27576" i="26"/>
  <c r="DK27576" i="26" s="1"/>
  <c r="DP27615" i="26"/>
  <c r="DK27615" i="26" s="1"/>
  <c r="DP27620" i="26"/>
  <c r="DK27620" i="26" s="1"/>
  <c r="DP27630" i="26"/>
  <c r="DK27630" i="26" s="1"/>
  <c r="DP27635" i="26"/>
  <c r="DK27635" i="26" s="1"/>
  <c r="DP27640" i="26"/>
  <c r="DK27640" i="26" s="1"/>
  <c r="DP27650" i="26"/>
  <c r="DK27650" i="26" s="1"/>
  <c r="DP27679" i="26"/>
  <c r="DK27679" i="26" s="1"/>
  <c r="DP27708" i="26"/>
  <c r="DK27708" i="26" s="1"/>
  <c r="DP27768" i="26"/>
  <c r="DK27768" i="26" s="1"/>
  <c r="DP27362" i="26"/>
  <c r="DK27362" i="26" s="1"/>
  <c r="DP27471" i="26"/>
  <c r="DK27471" i="26" s="1"/>
  <c r="DP27476" i="26"/>
  <c r="DK27476" i="26" s="1"/>
  <c r="DP27495" i="26"/>
  <c r="DK27495" i="26" s="1"/>
  <c r="DP27509" i="26"/>
  <c r="DK27509" i="26" s="1"/>
  <c r="DP27514" i="26"/>
  <c r="DK27514" i="26" s="1"/>
  <c r="DP27627" i="26"/>
  <c r="DK27627" i="26" s="1"/>
  <c r="DP27652" i="26"/>
  <c r="DK27652" i="26" s="1"/>
  <c r="DP27662" i="26"/>
  <c r="DK27662" i="26" s="1"/>
  <c r="DP27755" i="26"/>
  <c r="DK27755" i="26" s="1"/>
  <c r="DP27350" i="26"/>
  <c r="DK27350" i="26" s="1"/>
  <c r="DP27655" i="26"/>
  <c r="DK27655" i="26" s="1"/>
  <c r="BZ15953" i="26"/>
  <c r="DP27395" i="26"/>
  <c r="DK27395" i="26" s="1"/>
  <c r="DP27641" i="26"/>
  <c r="DK27641" i="26" s="1"/>
  <c r="DP27646" i="26"/>
  <c r="DK27646" i="26" s="1"/>
  <c r="DP27666" i="26"/>
  <c r="DK27666" i="26" s="1"/>
  <c r="DP27798" i="26"/>
  <c r="DK27798" i="26" s="1"/>
  <c r="BZ16014" i="26"/>
  <c r="BZ15945" i="26"/>
  <c r="BU15022" i="26"/>
  <c r="BU15017" i="26"/>
  <c r="BU15007" i="26"/>
  <c r="BU14977" i="26"/>
  <c r="BU14942" i="26"/>
  <c r="X2249" i="26"/>
  <c r="X2205" i="26"/>
  <c r="BV15078" i="26"/>
  <c r="BP15078" i="26" s="1"/>
  <c r="BV15083" i="26"/>
  <c r="BP15083" i="26" s="1"/>
  <c r="BV15093" i="26"/>
  <c r="BP15093" i="26" s="1"/>
  <c r="BV15098" i="26"/>
  <c r="BP15098" i="26" s="1"/>
  <c r="BV15103" i="26"/>
  <c r="BP15103" i="26" s="1"/>
  <c r="BV15113" i="26"/>
  <c r="BP15113" i="26" s="1"/>
  <c r="BV15118" i="26"/>
  <c r="BP15118" i="26" s="1"/>
  <c r="BV15123" i="26"/>
  <c r="BP15123" i="26" s="1"/>
  <c r="BV15133" i="26"/>
  <c r="BP15133" i="26" s="1"/>
  <c r="BV15138" i="26"/>
  <c r="BP15138" i="26" s="1"/>
  <c r="BV15143" i="26"/>
  <c r="BP15143" i="26" s="1"/>
  <c r="BV15153" i="26"/>
  <c r="BP15153" i="26" s="1"/>
  <c r="BV15158" i="26"/>
  <c r="BP15158" i="26" s="1"/>
  <c r="BV15163" i="26"/>
  <c r="BP15163" i="26" s="1"/>
  <c r="X2516" i="26"/>
  <c r="X2671" i="26"/>
  <c r="X2934" i="26"/>
  <c r="BJ14" i="26"/>
  <c r="BU15424" i="26"/>
  <c r="BP15424" i="26" s="1"/>
  <c r="BU15037" i="26"/>
  <c r="BU15028" i="26"/>
  <c r="BU15008" i="26"/>
  <c r="BU14998" i="26"/>
  <c r="BP14998" i="26" s="1"/>
  <c r="BU14963" i="26"/>
  <c r="BP14963" i="26" s="1"/>
  <c r="BU14943" i="26"/>
  <c r="X2207" i="26"/>
  <c r="CM19832" i="26"/>
  <c r="CM22126" i="26" s="1"/>
  <c r="CR22125" i="26" s="1"/>
  <c r="X2178" i="26"/>
  <c r="BU15036" i="26"/>
  <c r="BU15021" i="26"/>
  <c r="BU15016" i="26"/>
  <c r="BU15001" i="26"/>
  <c r="BU15038" i="26"/>
  <c r="BU15023" i="26"/>
  <c r="X2174" i="26"/>
  <c r="X2179" i="26"/>
  <c r="P2179" i="26" s="1"/>
  <c r="BU14993" i="26"/>
  <c r="BP14993" i="26" s="1"/>
  <c r="BU14978" i="26"/>
  <c r="BU14958" i="26"/>
  <c r="BP14958" i="26" s="1"/>
  <c r="BU14948" i="26"/>
  <c r="X2225" i="26"/>
  <c r="X2211" i="26"/>
  <c r="BU15027" i="26"/>
  <c r="BU15012" i="26"/>
  <c r="BU14947" i="26"/>
  <c r="X2186" i="26"/>
  <c r="X2191" i="26"/>
  <c r="P2191" i="26" s="1"/>
  <c r="X2229" i="26"/>
  <c r="X2236" i="26"/>
  <c r="X2419" i="26"/>
  <c r="X2429" i="26"/>
  <c r="X2442" i="26"/>
  <c r="X2455" i="26"/>
  <c r="P2455" i="26" s="1"/>
  <c r="X2465" i="26"/>
  <c r="BZ15938" i="26"/>
  <c r="BZ15973" i="26"/>
  <c r="BZ16008" i="26"/>
  <c r="BZ16029" i="26"/>
  <c r="BZ16038" i="26"/>
  <c r="BZ16046" i="26"/>
  <c r="BZ16059" i="26"/>
  <c r="BZ16068" i="26"/>
  <c r="X2284" i="26"/>
  <c r="X2294" i="26"/>
  <c r="BU14946" i="26"/>
  <c r="DH12" i="26"/>
  <c r="G73" i="1" s="1"/>
  <c r="AS10973" i="26"/>
  <c r="BU15525" i="26"/>
  <c r="BP15525" i="26" s="1"/>
  <c r="BU15565" i="26"/>
  <c r="BP15565" i="26" s="1"/>
  <c r="BU15585" i="26"/>
  <c r="BP15585" i="26" s="1"/>
  <c r="DH16" i="26"/>
  <c r="G75" i="1" s="1"/>
  <c r="X2167" i="26"/>
  <c r="X2176" i="26"/>
  <c r="X2181" i="26"/>
  <c r="X2232" i="26"/>
  <c r="P2232" i="26" s="1"/>
  <c r="BV15077" i="26"/>
  <c r="BP15077" i="26" s="1"/>
  <c r="BV15082" i="26"/>
  <c r="BP15082" i="26" s="1"/>
  <c r="BV15087" i="26"/>
  <c r="BP15087" i="26" s="1"/>
  <c r="BV15097" i="26"/>
  <c r="BP15097" i="26" s="1"/>
  <c r="BV15102" i="26"/>
  <c r="BP15102" i="26" s="1"/>
  <c r="BV15107" i="26"/>
  <c r="BP15107" i="26" s="1"/>
  <c r="BV15117" i="26"/>
  <c r="BP15117" i="26" s="1"/>
  <c r="BV15122" i="26"/>
  <c r="BP15122" i="26" s="1"/>
  <c r="BV15127" i="26"/>
  <c r="BP15127" i="26" s="1"/>
  <c r="BV15137" i="26"/>
  <c r="BP15137" i="26" s="1"/>
  <c r="BV15142" i="26"/>
  <c r="BP15142" i="26" s="1"/>
  <c r="BV15147" i="26"/>
  <c r="BP15147" i="26" s="1"/>
  <c r="BV15157" i="26"/>
  <c r="BP15157" i="26" s="1"/>
  <c r="BV15162" i="26"/>
  <c r="BP15162" i="26" s="1"/>
  <c r="X2255" i="26"/>
  <c r="P2255" i="26" s="1"/>
  <c r="X2312" i="26"/>
  <c r="BZ15959" i="26"/>
  <c r="BZ15977" i="26"/>
  <c r="BZ15995" i="26"/>
  <c r="BZ16016" i="26"/>
  <c r="BZ16033" i="26"/>
  <c r="BZ16054" i="26"/>
  <c r="BZ16076" i="26"/>
  <c r="DP27313" i="26"/>
  <c r="DK27313" i="26" s="1"/>
  <c r="DP27318" i="26"/>
  <c r="DK27318" i="26" s="1"/>
  <c r="BZ15942" i="26"/>
  <c r="X2353" i="26"/>
  <c r="X2373" i="26"/>
  <c r="X2383" i="26"/>
  <c r="X2413" i="26"/>
  <c r="X2459" i="26"/>
  <c r="X2750" i="26"/>
  <c r="X2760" i="26"/>
  <c r="X2840" i="26"/>
  <c r="X2850" i="26"/>
  <c r="X2913" i="26"/>
  <c r="X2254" i="26"/>
  <c r="P2254" i="26" s="1"/>
  <c r="X2290" i="26"/>
  <c r="X2307" i="26"/>
  <c r="X2310" i="26"/>
  <c r="X2317" i="26"/>
  <c r="X2347" i="26"/>
  <c r="X2397" i="26"/>
  <c r="X2407" i="26"/>
  <c r="X2559" i="26"/>
  <c r="X2572" i="26"/>
  <c r="X2582" i="26"/>
  <c r="X2585" i="26"/>
  <c r="P2585" i="26" s="1"/>
  <c r="X2595" i="26"/>
  <c r="X2605" i="26"/>
  <c r="P2605" i="26" s="1"/>
  <c r="X2611" i="26"/>
  <c r="P2611" i="26" s="1"/>
  <c r="X2618" i="26"/>
  <c r="P2618" i="26" s="1"/>
  <c r="X2694" i="26"/>
  <c r="X2704" i="26"/>
  <c r="X2707" i="26"/>
  <c r="X2724" i="26"/>
  <c r="X2757" i="26"/>
  <c r="X2777" i="26"/>
  <c r="X2794" i="26"/>
  <c r="X2817" i="26"/>
  <c r="X2824" i="26"/>
  <c r="X2834" i="26"/>
  <c r="X2854" i="26"/>
  <c r="X2947" i="26"/>
  <c r="DP27441" i="26"/>
  <c r="DK27441" i="26" s="1"/>
  <c r="DP27451" i="26"/>
  <c r="DK27451" i="26" s="1"/>
  <c r="DP27456" i="26"/>
  <c r="DK27456" i="26" s="1"/>
  <c r="DP27461" i="26"/>
  <c r="DK27461" i="26" s="1"/>
  <c r="X2270" i="26"/>
  <c r="X2313" i="26"/>
  <c r="X2323" i="26"/>
  <c r="X2326" i="26"/>
  <c r="P2326" i="26" s="1"/>
  <c r="X2333" i="26"/>
  <c r="X2343" i="26"/>
  <c r="X2356" i="26"/>
  <c r="X2396" i="26"/>
  <c r="X2406" i="26"/>
  <c r="X2422" i="26"/>
  <c r="X2636" i="26"/>
  <c r="DH10" i="26"/>
  <c r="G72" i="1" s="1"/>
  <c r="DP27322" i="26"/>
  <c r="DK27322" i="26" s="1"/>
  <c r="DP27327" i="26"/>
  <c r="DK27327" i="26" s="1"/>
  <c r="DP27332" i="26"/>
  <c r="DK27332" i="26" s="1"/>
  <c r="DP27347" i="26"/>
  <c r="DK27347" i="26" s="1"/>
  <c r="DP27503" i="26"/>
  <c r="DK27503" i="26" s="1"/>
  <c r="DP27684" i="26"/>
  <c r="DK27684" i="26" s="1"/>
  <c r="DP27703" i="26"/>
  <c r="DK27703" i="26" s="1"/>
  <c r="DP27303" i="26"/>
  <c r="DK27303" i="26" s="1"/>
  <c r="DP27460" i="26"/>
  <c r="DK27460" i="26" s="1"/>
  <c r="DP27465" i="26"/>
  <c r="DK27465" i="26" s="1"/>
  <c r="DP27470" i="26"/>
  <c r="DK27470" i="26" s="1"/>
  <c r="DP27475" i="26"/>
  <c r="DK27475" i="26" s="1"/>
  <c r="DP27489" i="26"/>
  <c r="DK27489" i="26" s="1"/>
  <c r="DP27513" i="26"/>
  <c r="DK27513" i="26" s="1"/>
  <c r="DP27518" i="26"/>
  <c r="DK27518" i="26" s="1"/>
  <c r="DP27651" i="26"/>
  <c r="DK27651" i="26" s="1"/>
  <c r="DP27656" i="26"/>
  <c r="DK27656" i="26" s="1"/>
  <c r="DP27827" i="26"/>
  <c r="DK27827" i="26" s="1"/>
  <c r="DP27832" i="26"/>
  <c r="DK27832" i="26" s="1"/>
  <c r="DP27837" i="26"/>
  <c r="DK27837" i="26" s="1"/>
  <c r="BZ15960" i="26"/>
  <c r="BZ15990" i="26"/>
  <c r="BZ16000" i="26"/>
  <c r="BZ16020" i="26"/>
  <c r="BZ16080" i="26"/>
  <c r="BR16082" i="26"/>
  <c r="BV16082" i="26"/>
  <c r="BI16084" i="26" s="1"/>
  <c r="BZ15991" i="26"/>
  <c r="DP27565" i="26"/>
  <c r="DK27565" i="26" s="1"/>
  <c r="BZ15952" i="26"/>
  <c r="BZ15982" i="26"/>
  <c r="BZ16012" i="26"/>
  <c r="BZ16042" i="26"/>
  <c r="BZ16072" i="26"/>
  <c r="BZ16063" i="26"/>
  <c r="BZ16073" i="26"/>
  <c r="X2838" i="26"/>
  <c r="DP27336" i="26"/>
  <c r="DK27336" i="26" s="1"/>
  <c r="DP27346" i="26"/>
  <c r="DK27346" i="26" s="1"/>
  <c r="DP27361" i="26"/>
  <c r="DK27361" i="26" s="1"/>
  <c r="DP27889" i="26"/>
  <c r="DK27889" i="26" s="1"/>
  <c r="DP27937" i="26"/>
  <c r="DK27937" i="26" s="1"/>
  <c r="BZ15964" i="26"/>
  <c r="X2392" i="26"/>
  <c r="X2402" i="26"/>
  <c r="X2438" i="26"/>
  <c r="X2454" i="26"/>
  <c r="DP27564" i="26"/>
  <c r="DK27564" i="26" s="1"/>
  <c r="DO28037" i="26"/>
  <c r="DP27605" i="26"/>
  <c r="DK27605" i="26" s="1"/>
  <c r="DP27757" i="26"/>
  <c r="DK27757" i="26" s="1"/>
  <c r="X2308" i="26"/>
  <c r="X2338" i="26"/>
  <c r="X2453" i="26"/>
  <c r="X2476" i="26"/>
  <c r="X2541" i="26"/>
  <c r="X2597" i="26"/>
  <c r="P2597" i="26" s="1"/>
  <c r="BZ15944" i="26"/>
  <c r="DP27601" i="26"/>
  <c r="DK27601" i="26" s="1"/>
  <c r="DP27677" i="26"/>
  <c r="DK27677" i="26" s="1"/>
  <c r="BT16082" i="26"/>
  <c r="X2263" i="26"/>
  <c r="X2276" i="26"/>
  <c r="X2279" i="26"/>
  <c r="X2289" i="26"/>
  <c r="X2299" i="26"/>
  <c r="X2332" i="26"/>
  <c r="X2342" i="26"/>
  <c r="X2352" i="26"/>
  <c r="X2355" i="26"/>
  <c r="X2395" i="26"/>
  <c r="X2405" i="26"/>
  <c r="X2467" i="26"/>
  <c r="X2470" i="26"/>
  <c r="X2486" i="26"/>
  <c r="X2496" i="26"/>
  <c r="X2522" i="26"/>
  <c r="X2535" i="26"/>
  <c r="X2604" i="26"/>
  <c r="X2634" i="26"/>
  <c r="P2634" i="26" s="1"/>
  <c r="X2753" i="26"/>
  <c r="X2803" i="26"/>
  <c r="X2813" i="26"/>
  <c r="X2833" i="26"/>
  <c r="X2843" i="26"/>
  <c r="X2929" i="26"/>
  <c r="X2949" i="26"/>
  <c r="BJ26" i="26"/>
  <c r="DP27295" i="26"/>
  <c r="DK27295" i="26" s="1"/>
  <c r="DP27302" i="26"/>
  <c r="DK27302" i="26" s="1"/>
  <c r="L6" i="26"/>
  <c r="G35" i="1" s="1"/>
  <c r="DP27298" i="26"/>
  <c r="DK27298" i="26" s="1"/>
  <c r="P2982" i="26"/>
  <c r="L16" i="26"/>
  <c r="G40" i="1" s="1"/>
  <c r="DK28777" i="26"/>
  <c r="DK28776" i="26"/>
  <c r="DK27292" i="26"/>
  <c r="U2135" i="26"/>
  <c r="S2135" i="26"/>
  <c r="T2135" i="26"/>
  <c r="DH26" i="26"/>
  <c r="F80" i="1" s="1"/>
  <c r="DK28749" i="26"/>
  <c r="DO28750" i="26"/>
  <c r="BJ8" i="26"/>
  <c r="F54" i="1" s="1"/>
  <c r="EH10" i="26" a="1"/>
  <c r="EH10" i="26" s="1"/>
  <c r="EH1" i="26" s="1"/>
  <c r="D14" i="26" s="1"/>
  <c r="DP28750" i="26"/>
  <c r="DP28037" i="26"/>
  <c r="DH20" i="26"/>
  <c r="F77" i="1" s="1"/>
  <c r="DP27954" i="26"/>
  <c r="DK27954" i="26" s="1"/>
  <c r="DP27968" i="26"/>
  <c r="DK27968" i="26" s="1"/>
  <c r="DP27512" i="26"/>
  <c r="DK27512" i="26" s="1"/>
  <c r="DP27922" i="26"/>
  <c r="DK27922" i="26" s="1"/>
  <c r="DP27430" i="26"/>
  <c r="DK27430" i="26" s="1"/>
  <c r="DP27600" i="26"/>
  <c r="DK27600" i="26" s="1"/>
  <c r="DP27686" i="26"/>
  <c r="DK27686" i="26" s="1"/>
  <c r="DP27713" i="26"/>
  <c r="DK27713" i="26" s="1"/>
  <c r="DP27780" i="26"/>
  <c r="DK27780" i="26" s="1"/>
  <c r="DP27813" i="26"/>
  <c r="DK27813" i="26" s="1"/>
  <c r="DP27860" i="26"/>
  <c r="DK27860" i="26" s="1"/>
  <c r="DP27926" i="26"/>
  <c r="DK27926" i="26" s="1"/>
  <c r="DK26022" i="26"/>
  <c r="DH6" i="26" s="1"/>
  <c r="F70" i="1" s="1"/>
  <c r="BJ28" i="26"/>
  <c r="BY16082" i="26"/>
  <c r="BI16090" i="26" s="1"/>
  <c r="BV15074" i="26"/>
  <c r="BP15074" i="26" s="1"/>
  <c r="BV15079" i="26"/>
  <c r="BP15079" i="26" s="1"/>
  <c r="BV15075" i="26"/>
  <c r="BP15075" i="26" s="1"/>
  <c r="AS10603" i="26"/>
  <c r="L18" i="26"/>
  <c r="G41" i="1" s="1"/>
  <c r="X2832" i="26"/>
  <c r="P2832" i="26" s="1"/>
  <c r="X2842" i="26"/>
  <c r="X2855" i="26"/>
  <c r="X2868" i="26"/>
  <c r="X2160" i="26"/>
  <c r="P2160" i="26" s="1"/>
  <c r="X2168" i="26"/>
  <c r="X2177" i="26"/>
  <c r="X2203" i="26"/>
  <c r="X2239" i="26"/>
  <c r="X2283" i="26"/>
  <c r="P2283" i="26" s="1"/>
  <c r="X2286" i="26"/>
  <c r="X2293" i="26"/>
  <c r="X2296" i="26"/>
  <c r="X2303" i="26"/>
  <c r="X2315" i="26"/>
  <c r="X2335" i="26"/>
  <c r="X2364" i="26"/>
  <c r="X2387" i="26"/>
  <c r="X2390" i="26"/>
  <c r="X2393" i="26"/>
  <c r="X2416" i="26"/>
  <c r="X2445" i="26"/>
  <c r="X2477" i="26"/>
  <c r="X2493" i="26"/>
  <c r="X2506" i="26"/>
  <c r="X2518" i="26"/>
  <c r="X2557" i="26"/>
  <c r="X2576" i="26"/>
  <c r="X2592" i="26"/>
  <c r="X2602" i="26"/>
  <c r="X2615" i="26"/>
  <c r="X2647" i="26"/>
  <c r="X2659" i="26"/>
  <c r="X2933" i="26"/>
  <c r="X2800" i="26"/>
  <c r="X2897" i="26"/>
  <c r="X2196" i="26"/>
  <c r="P2196" i="26" s="1"/>
  <c r="X2287" i="26"/>
  <c r="P2287" i="26" s="1"/>
  <c r="X2297" i="26"/>
  <c r="X2316" i="26"/>
  <c r="X2319" i="26"/>
  <c r="X2336" i="26"/>
  <c r="X2346" i="26"/>
  <c r="X2349" i="26"/>
  <c r="P2349" i="26" s="1"/>
  <c r="X2365" i="26"/>
  <c r="X2368" i="26"/>
  <c r="X2417" i="26"/>
  <c r="X2433" i="26"/>
  <c r="X2446" i="26"/>
  <c r="X2462" i="26"/>
  <c r="X2478" i="26"/>
  <c r="X2507" i="26"/>
  <c r="X2519" i="26"/>
  <c r="X2577" i="26"/>
  <c r="X2593" i="26"/>
  <c r="X2603" i="26"/>
  <c r="X2619" i="26"/>
  <c r="X2679" i="26"/>
  <c r="X2689" i="26"/>
  <c r="X2699" i="26"/>
  <c r="X2725" i="26"/>
  <c r="X2735" i="26"/>
  <c r="X2788" i="26"/>
  <c r="P2788" i="26" s="1"/>
  <c r="X2856" i="26"/>
  <c r="X2908" i="26"/>
  <c r="X2183" i="26"/>
  <c r="X2166" i="26"/>
  <c r="X2171" i="26"/>
  <c r="X2193" i="26"/>
  <c r="P2193" i="26" s="1"/>
  <c r="X2260" i="26"/>
  <c r="X2447" i="26"/>
  <c r="X2514" i="26"/>
  <c r="X2539" i="26"/>
  <c r="X2549" i="26"/>
  <c r="X2762" i="26"/>
  <c r="X2870" i="26"/>
  <c r="X2899" i="26"/>
  <c r="X2919" i="26"/>
  <c r="X2238" i="26"/>
  <c r="X2273" i="26"/>
  <c r="X2282" i="26"/>
  <c r="X2292" i="26"/>
  <c r="X2302" i="26"/>
  <c r="X2314" i="26"/>
  <c r="P2314" i="26" s="1"/>
  <c r="X2415" i="26"/>
  <c r="X2457" i="26"/>
  <c r="X2460" i="26"/>
  <c r="X2473" i="26"/>
  <c r="X2492" i="26"/>
  <c r="X2505" i="26"/>
  <c r="X2546" i="26"/>
  <c r="X2556" i="26"/>
  <c r="X2575" i="26"/>
  <c r="X2601" i="26"/>
  <c r="P2601" i="26" s="1"/>
  <c r="X2614" i="26"/>
  <c r="X2646" i="26"/>
  <c r="X2658" i="26"/>
  <c r="P2658" i="26" s="1"/>
  <c r="X2700" i="26"/>
  <c r="X2733" i="26"/>
  <c r="X2743" i="26"/>
  <c r="X2756" i="26"/>
  <c r="X2766" i="26"/>
  <c r="X2776" i="26"/>
  <c r="X2786" i="26"/>
  <c r="X2799" i="26"/>
  <c r="X2880" i="26"/>
  <c r="X2883" i="26"/>
  <c r="X2896" i="26"/>
  <c r="X2906" i="26"/>
  <c r="P2906" i="26" s="1"/>
  <c r="S1120" i="26"/>
  <c r="G39" i="1"/>
  <c r="D22" i="26"/>
  <c r="D24" i="26" s="1"/>
  <c r="D26" i="26" s="1"/>
  <c r="R2137" i="26" s="1"/>
  <c r="AL10850" i="26"/>
  <c r="AR10603" i="26"/>
  <c r="AN10603" i="26" s="1"/>
  <c r="AN10605" i="26" s="1"/>
  <c r="AN12" i="26" s="1"/>
  <c r="AR10973" i="26"/>
  <c r="X2190" i="26"/>
  <c r="P2190" i="26" s="1"/>
  <c r="X2197" i="26"/>
  <c r="P2197" i="26" s="1"/>
  <c r="X2180" i="26"/>
  <c r="P2180" i="26" s="1"/>
  <c r="X2187" i="26"/>
  <c r="P2187" i="26" s="1"/>
  <c r="BV15070" i="26"/>
  <c r="BP15070" i="26" s="1"/>
  <c r="BV15069" i="26"/>
  <c r="BP15069" i="26" s="1"/>
  <c r="BV15073" i="26"/>
  <c r="BP15073" i="26" s="1"/>
  <c r="X2403" i="26"/>
  <c r="P2403" i="26" s="1"/>
  <c r="X2412" i="26"/>
  <c r="P2412" i="26" s="1"/>
  <c r="X2443" i="26"/>
  <c r="P2443" i="26" s="1"/>
  <c r="X2452" i="26"/>
  <c r="P2452" i="26" s="1"/>
  <c r="X2461" i="26"/>
  <c r="P2461" i="26" s="1"/>
  <c r="X2479" i="26"/>
  <c r="P2479" i="26" s="1"/>
  <c r="X2502" i="26"/>
  <c r="P2502" i="26" s="1"/>
  <c r="X2511" i="26"/>
  <c r="P2511" i="26" s="1"/>
  <c r="X2537" i="26"/>
  <c r="P2537" i="26" s="1"/>
  <c r="X2545" i="26"/>
  <c r="P2545" i="26" s="1"/>
  <c r="X2562" i="26"/>
  <c r="P2562" i="26" s="1"/>
  <c r="X2586" i="26"/>
  <c r="P2586" i="26" s="1"/>
  <c r="X2629" i="26"/>
  <c r="P2629" i="26" s="1"/>
  <c r="X2643" i="26"/>
  <c r="P2643" i="26" s="1"/>
  <c r="X2682" i="26"/>
  <c r="P2682" i="26" s="1"/>
  <c r="X2773" i="26"/>
  <c r="P2773" i="26" s="1"/>
  <c r="X2829" i="26"/>
  <c r="P2829" i="26" s="1"/>
  <c r="X2845" i="26"/>
  <c r="P2845" i="26" s="1"/>
  <c r="X2264" i="26"/>
  <c r="P2264" i="26" s="1"/>
  <c r="X2304" i="26"/>
  <c r="P2304" i="26" s="1"/>
  <c r="X2311" i="26"/>
  <c r="P2311" i="26" s="1"/>
  <c r="X2423" i="26"/>
  <c r="P2423" i="26" s="1"/>
  <c r="X2432" i="26"/>
  <c r="P2432" i="26" s="1"/>
  <c r="X2463" i="26"/>
  <c r="P2463" i="26" s="1"/>
  <c r="X2472" i="26"/>
  <c r="P2472" i="26" s="1"/>
  <c r="X2487" i="26"/>
  <c r="P2487" i="26" s="1"/>
  <c r="X2529" i="26"/>
  <c r="P2529" i="26" s="1"/>
  <c r="X2547" i="26"/>
  <c r="P2547" i="26" s="1"/>
  <c r="X2596" i="26"/>
  <c r="P2596" i="26" s="1"/>
  <c r="X2613" i="26"/>
  <c r="P2613" i="26" s="1"/>
  <c r="X2637" i="26"/>
  <c r="P2637" i="26" s="1"/>
  <c r="X2713" i="26"/>
  <c r="P2713" i="26" s="1"/>
  <c r="X2763" i="26"/>
  <c r="P2763" i="26" s="1"/>
  <c r="X2783" i="26"/>
  <c r="P2783" i="26" s="1"/>
  <c r="X2823" i="26"/>
  <c r="P2823" i="26" s="1"/>
  <c r="X2839" i="26"/>
  <c r="P2839" i="26" s="1"/>
  <c r="X2893" i="26"/>
  <c r="P2893" i="26" s="1"/>
  <c r="X2360" i="26"/>
  <c r="P2360" i="26" s="1"/>
  <c r="X2745" i="26"/>
  <c r="P2745" i="26" s="1"/>
  <c r="X2889" i="26"/>
  <c r="P2889" i="26" s="1"/>
  <c r="X2915" i="26"/>
  <c r="P2915" i="26" s="1"/>
  <c r="BW14543" i="26"/>
  <c r="BW14639" i="26"/>
  <c r="BW14631" i="26"/>
  <c r="BW14623" i="26"/>
  <c r="BW14615" i="26"/>
  <c r="BW14607" i="26"/>
  <c r="BW14599" i="26"/>
  <c r="BW14591" i="26"/>
  <c r="BW14583" i="26"/>
  <c r="BW14575" i="26"/>
  <c r="BW14567" i="26"/>
  <c r="BW14559" i="26"/>
  <c r="BW14551" i="26"/>
  <c r="X2865" i="26"/>
  <c r="P2865" i="26" s="1"/>
  <c r="X2909" i="26"/>
  <c r="P2909" i="26" s="1"/>
  <c r="BV15170" i="26"/>
  <c r="BP15170" i="26" s="1"/>
  <c r="BV15174" i="26"/>
  <c r="BP15174" i="26" s="1"/>
  <c r="BV15178" i="26"/>
  <c r="BP15178" i="26" s="1"/>
  <c r="BV15182" i="26"/>
  <c r="BP15182" i="26" s="1"/>
  <c r="BV15186" i="26"/>
  <c r="BP15186" i="26" s="1"/>
  <c r="BV15190" i="26"/>
  <c r="BP15190" i="26" s="1"/>
  <c r="BV15194" i="26"/>
  <c r="BP15194" i="26" s="1"/>
  <c r="BV15198" i="26"/>
  <c r="BP15198" i="26" s="1"/>
  <c r="BV15202" i="26"/>
  <c r="BP15202" i="26" s="1"/>
  <c r="BV15206" i="26"/>
  <c r="BP15206" i="26" s="1"/>
  <c r="BV15210" i="26"/>
  <c r="BP15210" i="26" s="1"/>
  <c r="BV15214" i="26"/>
  <c r="BP15214" i="26" s="1"/>
  <c r="BV15218" i="26"/>
  <c r="BP15218" i="26" s="1"/>
  <c r="BV15222" i="26"/>
  <c r="BP15222" i="26" s="1"/>
  <c r="BV15226" i="26"/>
  <c r="BP15226" i="26" s="1"/>
  <c r="BV15230" i="26"/>
  <c r="BP15230" i="26" s="1"/>
  <c r="BV15234" i="26"/>
  <c r="BP15234" i="26" s="1"/>
  <c r="BV15238" i="26"/>
  <c r="BP15238" i="26" s="1"/>
  <c r="BV15242" i="26"/>
  <c r="BP15242" i="26" s="1"/>
  <c r="X2895" i="26"/>
  <c r="P2895" i="26" s="1"/>
  <c r="X2916" i="26"/>
  <c r="P2916" i="26" s="1"/>
  <c r="BV15167" i="26"/>
  <c r="BP15167" i="26" s="1"/>
  <c r="BV15169" i="26"/>
  <c r="BP15169" i="26" s="1"/>
  <c r="BV15171" i="26"/>
  <c r="BP15171" i="26" s="1"/>
  <c r="BV15173" i="26"/>
  <c r="BP15173" i="26" s="1"/>
  <c r="BV15175" i="26"/>
  <c r="BP15175" i="26" s="1"/>
  <c r="BV15177" i="26"/>
  <c r="BP15177" i="26" s="1"/>
  <c r="BV15179" i="26"/>
  <c r="BP15179" i="26" s="1"/>
  <c r="BV15181" i="26"/>
  <c r="BP15181" i="26" s="1"/>
  <c r="BV15183" i="26"/>
  <c r="BP15183" i="26" s="1"/>
  <c r="BV15185" i="26"/>
  <c r="BP15185" i="26" s="1"/>
  <c r="BV15187" i="26"/>
  <c r="BP15187" i="26" s="1"/>
  <c r="BV15189" i="26"/>
  <c r="BP15189" i="26" s="1"/>
  <c r="BV15191" i="26"/>
  <c r="BP15191" i="26" s="1"/>
  <c r="BV15193" i="26"/>
  <c r="BP15193" i="26" s="1"/>
  <c r="BV15195" i="26"/>
  <c r="BP15195" i="26" s="1"/>
  <c r="BV15197" i="26"/>
  <c r="BP15197" i="26" s="1"/>
  <c r="BV15199" i="26"/>
  <c r="BP15199" i="26" s="1"/>
  <c r="BV15201" i="26"/>
  <c r="BP15201" i="26" s="1"/>
  <c r="BV15203" i="26"/>
  <c r="BP15203" i="26" s="1"/>
  <c r="BV15205" i="26"/>
  <c r="BP15205" i="26" s="1"/>
  <c r="BV15207" i="26"/>
  <c r="BP15207" i="26" s="1"/>
  <c r="BV15209" i="26"/>
  <c r="BP15209" i="26" s="1"/>
  <c r="BV15211" i="26"/>
  <c r="BP15211" i="26" s="1"/>
  <c r="BV15213" i="26"/>
  <c r="BP15213" i="26" s="1"/>
  <c r="BV15215" i="26"/>
  <c r="BP15215" i="26" s="1"/>
  <c r="BV15217" i="26"/>
  <c r="BP15217" i="26" s="1"/>
  <c r="BV15219" i="26"/>
  <c r="BP15219" i="26" s="1"/>
  <c r="BV15221" i="26"/>
  <c r="BP15221" i="26" s="1"/>
  <c r="BV15223" i="26"/>
  <c r="BP15223" i="26" s="1"/>
  <c r="BV15225" i="26"/>
  <c r="BP15225" i="26" s="1"/>
  <c r="BV15227" i="26"/>
  <c r="BP15227" i="26" s="1"/>
  <c r="BV15229" i="26"/>
  <c r="BP15229" i="26" s="1"/>
  <c r="BV15231" i="26"/>
  <c r="BP15231" i="26" s="1"/>
  <c r="BV15233" i="26"/>
  <c r="BP15233" i="26" s="1"/>
  <c r="BV15235" i="26"/>
  <c r="BP15235" i="26" s="1"/>
  <c r="BV15237" i="26"/>
  <c r="BP15237" i="26" s="1"/>
  <c r="BV15239" i="26"/>
  <c r="BP15239" i="26" s="1"/>
  <c r="BV15241" i="26"/>
  <c r="BP15241" i="26" s="1"/>
  <c r="BV15240" i="26"/>
  <c r="BP15240" i="26" s="1"/>
  <c r="BV15236" i="26"/>
  <c r="BP15236" i="26" s="1"/>
  <c r="BV15232" i="26"/>
  <c r="BP15232" i="26" s="1"/>
  <c r="BV15228" i="26"/>
  <c r="BP15228" i="26" s="1"/>
  <c r="BV15224" i="26"/>
  <c r="BP15224" i="26" s="1"/>
  <c r="BV15220" i="26"/>
  <c r="BP15220" i="26" s="1"/>
  <c r="BV15216" i="26"/>
  <c r="BP15216" i="26" s="1"/>
  <c r="BV15212" i="26"/>
  <c r="BP15212" i="26" s="1"/>
  <c r="BV15208" i="26"/>
  <c r="BP15208" i="26" s="1"/>
  <c r="BV15204" i="26"/>
  <c r="BP15204" i="26" s="1"/>
  <c r="BV15200" i="26"/>
  <c r="BP15200" i="26" s="1"/>
  <c r="BV15196" i="26"/>
  <c r="BP15196" i="26" s="1"/>
  <c r="BV15192" i="26"/>
  <c r="BP15192" i="26" s="1"/>
  <c r="BV15188" i="26"/>
  <c r="BP15188" i="26" s="1"/>
  <c r="BV15184" i="26"/>
  <c r="BP15184" i="26" s="1"/>
  <c r="BV15180" i="26"/>
  <c r="BP15180" i="26" s="1"/>
  <c r="BV15176" i="26"/>
  <c r="BP15176" i="26" s="1"/>
  <c r="BV15172" i="26"/>
  <c r="BP15172" i="26" s="1"/>
  <c r="BV15168" i="26"/>
  <c r="BP15168" i="26" s="1"/>
  <c r="BV15164" i="26"/>
  <c r="BP15164" i="26" s="1"/>
  <c r="BV15160" i="26"/>
  <c r="BP15160" i="26" s="1"/>
  <c r="BV15156" i="26"/>
  <c r="BP15156" i="26" s="1"/>
  <c r="BV15152" i="26"/>
  <c r="BP15152" i="26" s="1"/>
  <c r="BV15148" i="26"/>
  <c r="BP15148" i="26" s="1"/>
  <c r="BV15144" i="26"/>
  <c r="BP15144" i="26" s="1"/>
  <c r="BV15140" i="26"/>
  <c r="BP15140" i="26" s="1"/>
  <c r="BV15136" i="26"/>
  <c r="BP15136" i="26" s="1"/>
  <c r="BV15132" i="26"/>
  <c r="BP15132" i="26" s="1"/>
  <c r="BV15128" i="26"/>
  <c r="BP15128" i="26" s="1"/>
  <c r="BV15124" i="26"/>
  <c r="BP15124" i="26" s="1"/>
  <c r="BV15120" i="26"/>
  <c r="BP15120" i="26" s="1"/>
  <c r="BV15116" i="26"/>
  <c r="BP15116" i="26" s="1"/>
  <c r="BV15112" i="26"/>
  <c r="BP15112" i="26" s="1"/>
  <c r="BV15108" i="26"/>
  <c r="BP15108" i="26" s="1"/>
  <c r="BV15104" i="26"/>
  <c r="BP15104" i="26" s="1"/>
  <c r="BV15100" i="26"/>
  <c r="BP15100" i="26" s="1"/>
  <c r="BV15096" i="26"/>
  <c r="BP15096" i="26" s="1"/>
  <c r="BV15092" i="26"/>
  <c r="BP15092" i="26" s="1"/>
  <c r="BV15088" i="26"/>
  <c r="BP15088" i="26" s="1"/>
  <c r="BV15084" i="26"/>
  <c r="BP15084" i="26" s="1"/>
  <c r="BV15080" i="26"/>
  <c r="BP15080" i="26" s="1"/>
  <c r="BV15076" i="26"/>
  <c r="BP15076" i="26" s="1"/>
  <c r="BV15072" i="26"/>
  <c r="BP15072" i="26" s="1"/>
  <c r="BV15068" i="26"/>
  <c r="BP15068" i="26" s="1"/>
  <c r="AS10848" i="26"/>
  <c r="AR10848" i="26"/>
  <c r="R2135" i="26"/>
  <c r="C26" i="26"/>
  <c r="AL10605" i="26"/>
  <c r="O4" i="1"/>
  <c r="P4" i="1" s="1"/>
  <c r="AL10975" i="26"/>
  <c r="DI27147" i="26"/>
  <c r="BM14768" i="26"/>
  <c r="N4485" i="26"/>
  <c r="BP15676" i="26"/>
  <c r="BP15680" i="26"/>
  <c r="BP15684" i="26"/>
  <c r="BP15688" i="26"/>
  <c r="BP15692" i="26"/>
  <c r="BP15696" i="26"/>
  <c r="BP15712" i="26"/>
  <c r="BP15716" i="26"/>
  <c r="BP15673" i="26"/>
  <c r="BP15677" i="26"/>
  <c r="BP15709" i="26"/>
  <c r="BP15670" i="26"/>
  <c r="BP15694" i="26"/>
  <c r="BP15706" i="26"/>
  <c r="BP15710" i="26"/>
  <c r="BP15683" i="26"/>
  <c r="BP15699" i="26"/>
  <c r="BP15711" i="26"/>
  <c r="BP15664" i="26"/>
  <c r="BP15665" i="26"/>
  <c r="J1054" i="26"/>
  <c r="BJ20" i="26" l="1"/>
  <c r="F65" i="1"/>
  <c r="H57" i="1"/>
  <c r="F57" i="1" s="1"/>
  <c r="BI14" i="26"/>
  <c r="L24" i="26"/>
  <c r="G44" i="1" s="1"/>
  <c r="L1050" i="26"/>
  <c r="P1050" i="26" s="1"/>
  <c r="BW14640" i="26"/>
  <c r="F1097" i="26"/>
  <c r="P1097" i="26" s="1"/>
  <c r="L12" i="26" s="1"/>
  <c r="G38" i="1" s="1"/>
  <c r="T4488" i="26"/>
  <c r="U4482" i="26" s="1"/>
  <c r="P4483" i="26" s="1"/>
  <c r="P4485" i="26" s="1"/>
  <c r="K24" i="26"/>
  <c r="K1" i="26" s="1"/>
  <c r="C4" i="26" s="1"/>
  <c r="H63" i="1"/>
  <c r="F63" i="1" s="1"/>
  <c r="BI26" i="26"/>
  <c r="DH24" i="26"/>
  <c r="F79" i="1" s="1"/>
  <c r="BJ16" i="26"/>
  <c r="BJ22" i="26"/>
  <c r="CM22125" i="26"/>
  <c r="CM22127" i="26" s="1"/>
  <c r="CJ8" i="26" s="1"/>
  <c r="DI28751" i="26"/>
  <c r="BZ16082" i="26"/>
  <c r="BJ18" i="26"/>
  <c r="DH18" i="26"/>
  <c r="G76" i="1" s="1"/>
  <c r="DK28751" i="26"/>
  <c r="DH22" i="26"/>
  <c r="F78" i="1" s="1"/>
  <c r="AN10848" i="26"/>
  <c r="AN10850" i="26" s="1"/>
  <c r="AN16" i="26" s="1"/>
  <c r="G50" i="1" s="1"/>
  <c r="G82" i="1"/>
  <c r="L22" i="26"/>
  <c r="G43" i="1" s="1"/>
  <c r="M2138" i="26"/>
  <c r="P2138" i="26"/>
  <c r="X2135" i="26"/>
  <c r="L3" i="1"/>
  <c r="F26" i="1" s="1"/>
  <c r="B24" i="26" s="1"/>
  <c r="O1" i="1"/>
  <c r="P1" i="1" s="1"/>
  <c r="O5" i="1"/>
  <c r="O6" i="1" s="1"/>
  <c r="F48" i="1"/>
  <c r="BP15667" i="26"/>
  <c r="BP15671" i="26"/>
  <c r="BP15659" i="26"/>
  <c r="P5" i="1" l="1"/>
  <c r="C22" i="26"/>
  <c r="DO27044" i="26"/>
  <c r="C24" i="26"/>
  <c r="F68" i="1"/>
  <c r="L8" i="26"/>
  <c r="G36" i="1" s="1"/>
  <c r="F44" i="1"/>
  <c r="H60" i="1"/>
  <c r="F60" i="1" s="1"/>
  <c r="BI20" i="26"/>
  <c r="H61" i="1"/>
  <c r="F61" i="1" s="1"/>
  <c r="BI22" i="26"/>
  <c r="H58" i="1"/>
  <c r="F58" i="1" s="1"/>
  <c r="BI16" i="26"/>
  <c r="H59" i="1"/>
  <c r="F59" i="1" s="1"/>
  <c r="BI18" i="26"/>
  <c r="P2136" i="26"/>
  <c r="S1828" i="26"/>
  <c r="S1829" i="26" s="1"/>
  <c r="L20" i="26"/>
  <c r="G42" i="1" s="1"/>
  <c r="DH1" i="26"/>
  <c r="C12" i="26" s="1"/>
  <c r="AS10230" i="26"/>
  <c r="AN10" i="26"/>
  <c r="F47" i="1" s="1"/>
  <c r="DO27130" i="26"/>
  <c r="DO27109" i="26"/>
  <c r="DO27100" i="26"/>
  <c r="DO27096" i="26"/>
  <c r="DO27111" i="26"/>
  <c r="DO27119" i="26"/>
  <c r="DO27069" i="26"/>
  <c r="DO27055" i="26"/>
  <c r="DO27051" i="26"/>
  <c r="DO27131" i="26"/>
  <c r="DO27067" i="26"/>
  <c r="DO27132" i="26"/>
  <c r="DO27090" i="26"/>
  <c r="DO27048" i="26"/>
  <c r="DO27105" i="26"/>
  <c r="DO27052" i="26"/>
  <c r="DO27102" i="26"/>
  <c r="DO27084" i="26"/>
  <c r="DO27066" i="26"/>
  <c r="DO27072" i="26"/>
  <c r="DO27134" i="26"/>
  <c r="DO27060" i="26"/>
  <c r="DO27101" i="26"/>
  <c r="DO27117" i="26"/>
  <c r="DO27047" i="26"/>
  <c r="DO27097" i="26"/>
  <c r="DO27103" i="26"/>
  <c r="DO27093" i="26"/>
  <c r="DO27080" i="26"/>
  <c r="DO27125" i="26"/>
  <c r="DO27143" i="26"/>
  <c r="DO27108" i="26"/>
  <c r="DO27121" i="26"/>
  <c r="DO27098" i="26"/>
  <c r="DO27095" i="26"/>
  <c r="DO27127" i="26"/>
  <c r="DO27088" i="26"/>
  <c r="DO27118" i="26"/>
  <c r="DO27113" i="26"/>
  <c r="DO27136" i="26"/>
  <c r="DO27062" i="26"/>
  <c r="DO27077" i="26"/>
  <c r="DO27137" i="26"/>
  <c r="DO27107" i="26"/>
  <c r="DO27128" i="26"/>
  <c r="DO27104" i="26"/>
  <c r="DO27133" i="26"/>
  <c r="DO27076" i="26"/>
  <c r="DO27140" i="26"/>
  <c r="DO27112" i="26"/>
  <c r="DO27091" i="26"/>
  <c r="DO27138" i="26"/>
  <c r="DO27059" i="26"/>
  <c r="DO27114" i="26"/>
  <c r="DO27063" i="26"/>
  <c r="DO27045" i="26"/>
  <c r="DO27139" i="26"/>
  <c r="DO27106" i="26"/>
  <c r="DO27082" i="26"/>
  <c r="DO27116" i="26"/>
  <c r="DO27054" i="26"/>
  <c r="DO27074" i="26"/>
  <c r="DO27135" i="26"/>
  <c r="DO27092" i="26"/>
  <c r="DO27065" i="26"/>
  <c r="DO27142" i="26"/>
  <c r="DO27099" i="26"/>
  <c r="DO27046" i="26"/>
  <c r="DO27086" i="26"/>
  <c r="DO27122" i="26"/>
  <c r="DO27089" i="26"/>
  <c r="DO27129" i="26"/>
  <c r="DO27070" i="26"/>
  <c r="DO27057" i="26"/>
  <c r="DO27141" i="26"/>
  <c r="DO27058" i="26"/>
  <c r="DO27094" i="26"/>
  <c r="DO27087" i="26"/>
  <c r="DO27078" i="26"/>
  <c r="DO27110" i="26"/>
  <c r="DO27064" i="26"/>
  <c r="DO27085" i="26"/>
  <c r="DO27053" i="26"/>
  <c r="DO27049" i="26"/>
  <c r="DO27081" i="26"/>
  <c r="DO27079" i="26"/>
  <c r="DO27126" i="26"/>
  <c r="DO27120" i="26"/>
  <c r="DO27083" i="26"/>
  <c r="DO27075" i="26"/>
  <c r="DO27056" i="26"/>
  <c r="DO27123" i="26"/>
  <c r="DO27061" i="26"/>
  <c r="DO27124" i="26"/>
  <c r="DO27115" i="26"/>
  <c r="DO27068" i="26"/>
  <c r="DO27071" i="26"/>
  <c r="DO27050" i="26"/>
  <c r="DO27073" i="26"/>
  <c r="P6" i="1"/>
  <c r="O7" i="1"/>
  <c r="BJ24" i="26"/>
  <c r="BI24" i="26" s="1"/>
  <c r="DN27044" i="26" l="1"/>
  <c r="DM27044" i="26" s="1"/>
  <c r="DN27045" i="26"/>
  <c r="DM27045" i="26" s="1"/>
  <c r="DK27045" i="26" s="1"/>
  <c r="DN27092" i="26"/>
  <c r="DM27092" i="26" s="1"/>
  <c r="DK27092" i="26" s="1"/>
  <c r="DN27088" i="26"/>
  <c r="DM27088" i="26" s="1"/>
  <c r="DK27088" i="26" s="1"/>
  <c r="DN27083" i="26"/>
  <c r="DM27083" i="26" s="1"/>
  <c r="DK27083" i="26" s="1"/>
  <c r="DN27058" i="26"/>
  <c r="DM27058" i="26" s="1"/>
  <c r="DK27058" i="26" s="1"/>
  <c r="DN27143" i="26"/>
  <c r="DM27143" i="26" s="1"/>
  <c r="DK27143" i="26" s="1"/>
  <c r="DN27086" i="26"/>
  <c r="DM27086" i="26" s="1"/>
  <c r="DK27086" i="26" s="1"/>
  <c r="DN27075" i="26"/>
  <c r="DM27075" i="26" s="1"/>
  <c r="DK27075" i="26" s="1"/>
  <c r="DN27132" i="26"/>
  <c r="DM27132" i="26" s="1"/>
  <c r="DK27132" i="26" s="1"/>
  <c r="DN27080" i="26"/>
  <c r="DM27080" i="26" s="1"/>
  <c r="DK27080" i="26" s="1"/>
  <c r="DN27130" i="26"/>
  <c r="DM27130" i="26" s="1"/>
  <c r="DK27130" i="26" s="1"/>
  <c r="DN27089" i="26"/>
  <c r="DM27089" i="26" s="1"/>
  <c r="DK27089" i="26" s="1"/>
  <c r="DN27081" i="26"/>
  <c r="DM27081" i="26" s="1"/>
  <c r="DK27081" i="26" s="1"/>
  <c r="DN27078" i="26"/>
  <c r="DM27078" i="26" s="1"/>
  <c r="DK27078" i="26" s="1"/>
  <c r="DN27114" i="26"/>
  <c r="DM27114" i="26" s="1"/>
  <c r="DK27114" i="26" s="1"/>
  <c r="DN27079" i="26"/>
  <c r="DM27079" i="26" s="1"/>
  <c r="DK27079" i="26" s="1"/>
  <c r="DN27096" i="26"/>
  <c r="DM27096" i="26" s="1"/>
  <c r="DK27096" i="26" s="1"/>
  <c r="DN27103" i="26"/>
  <c r="DM27103" i="26" s="1"/>
  <c r="DK27103" i="26" s="1"/>
  <c r="DN27117" i="26"/>
  <c r="DM27117" i="26" s="1"/>
  <c r="DK27117" i="26" s="1"/>
  <c r="DN27104" i="26"/>
  <c r="DM27104" i="26" s="1"/>
  <c r="DK27104" i="26" s="1"/>
  <c r="DN27098" i="26"/>
  <c r="DM27098" i="26" s="1"/>
  <c r="DK27098" i="26" s="1"/>
  <c r="DN27111" i="26"/>
  <c r="DM27111" i="26" s="1"/>
  <c r="DK27111" i="26" s="1"/>
  <c r="DN27102" i="26"/>
  <c r="DM27102" i="26" s="1"/>
  <c r="DK27102" i="26" s="1"/>
  <c r="DN27057" i="26"/>
  <c r="DM27057" i="26" s="1"/>
  <c r="DK27057" i="26" s="1"/>
  <c r="DN27065" i="26"/>
  <c r="DM27065" i="26" s="1"/>
  <c r="DK27065" i="26" s="1"/>
  <c r="DN27061" i="26"/>
  <c r="DM27061" i="26" s="1"/>
  <c r="DK27061" i="26" s="1"/>
  <c r="DN27091" i="26"/>
  <c r="DM27091" i="26" s="1"/>
  <c r="DK27091" i="26" s="1"/>
  <c r="DN27131" i="26"/>
  <c r="DM27131" i="26" s="1"/>
  <c r="DK27131" i="26" s="1"/>
  <c r="DN27139" i="26"/>
  <c r="DM27139" i="26" s="1"/>
  <c r="DK27139" i="26" s="1"/>
  <c r="DN27063" i="26"/>
  <c r="DM27063" i="26" s="1"/>
  <c r="DK27063" i="26" s="1"/>
  <c r="DN27051" i="26"/>
  <c r="DM27051" i="26" s="1"/>
  <c r="DK27051" i="26" s="1"/>
  <c r="DN27062" i="26"/>
  <c r="DM27062" i="26" s="1"/>
  <c r="DK27062" i="26" s="1"/>
  <c r="DN27052" i="26"/>
  <c r="DM27052" i="26" s="1"/>
  <c r="DK27052" i="26" s="1"/>
  <c r="DN27067" i="26"/>
  <c r="DM27067" i="26" s="1"/>
  <c r="DK27067" i="26" s="1"/>
  <c r="DN27109" i="26"/>
  <c r="DM27109" i="26" s="1"/>
  <c r="DK27109" i="26" s="1"/>
  <c r="DN27076" i="26"/>
  <c r="DM27076" i="26" s="1"/>
  <c r="DK27076" i="26" s="1"/>
  <c r="DN27136" i="26"/>
  <c r="DM27136" i="26" s="1"/>
  <c r="DK27136" i="26" s="1"/>
  <c r="DN27126" i="26"/>
  <c r="DM27126" i="26" s="1"/>
  <c r="DK27126" i="26" s="1"/>
  <c r="DN27074" i="26"/>
  <c r="DM27074" i="26" s="1"/>
  <c r="DK27074" i="26" s="1"/>
  <c r="DN27093" i="26"/>
  <c r="DM27093" i="26" s="1"/>
  <c r="DK27093" i="26" s="1"/>
  <c r="DN27116" i="26"/>
  <c r="DM27116" i="26" s="1"/>
  <c r="DK27116" i="26" s="1"/>
  <c r="DN27097" i="26"/>
  <c r="DM27097" i="26" s="1"/>
  <c r="DK27097" i="26" s="1"/>
  <c r="DN27121" i="26"/>
  <c r="DM27121" i="26" s="1"/>
  <c r="DK27121" i="26" s="1"/>
  <c r="DN27141" i="26"/>
  <c r="DM27141" i="26" s="1"/>
  <c r="DK27141" i="26" s="1"/>
  <c r="DN27140" i="26"/>
  <c r="DM27140" i="26" s="1"/>
  <c r="DK27140" i="26" s="1"/>
  <c r="DN27072" i="26"/>
  <c r="DM27072" i="26" s="1"/>
  <c r="DK27072" i="26" s="1"/>
  <c r="DN27118" i="26"/>
  <c r="DM27118" i="26" s="1"/>
  <c r="DK27118" i="26" s="1"/>
  <c r="DN27085" i="26"/>
  <c r="DM27085" i="26" s="1"/>
  <c r="DK27085" i="26" s="1"/>
  <c r="DN27087" i="26"/>
  <c r="DM27087" i="26" s="1"/>
  <c r="DK27087" i="26" s="1"/>
  <c r="DN27105" i="26"/>
  <c r="DM27105" i="26" s="1"/>
  <c r="DK27105" i="26" s="1"/>
  <c r="DN27090" i="26"/>
  <c r="DM27090" i="26" s="1"/>
  <c r="DK27090" i="26" s="1"/>
  <c r="DN27119" i="26"/>
  <c r="DM27119" i="26" s="1"/>
  <c r="DK27119" i="26" s="1"/>
  <c r="DN27138" i="26"/>
  <c r="DM27138" i="26" s="1"/>
  <c r="DK27138" i="26" s="1"/>
  <c r="DN27113" i="26"/>
  <c r="DM27113" i="26" s="1"/>
  <c r="DK27113" i="26" s="1"/>
  <c r="DN27064" i="26"/>
  <c r="DM27064" i="26" s="1"/>
  <c r="DK27064" i="26" s="1"/>
  <c r="DN27069" i="26"/>
  <c r="DM27069" i="26" s="1"/>
  <c r="DK27069" i="26" s="1"/>
  <c r="DN27101" i="26"/>
  <c r="DM27101" i="26" s="1"/>
  <c r="DK27101" i="26" s="1"/>
  <c r="DN27124" i="26"/>
  <c r="DM27124" i="26" s="1"/>
  <c r="DK27124" i="26" s="1"/>
  <c r="DN27106" i="26"/>
  <c r="DM27106" i="26" s="1"/>
  <c r="DK27106" i="26" s="1"/>
  <c r="DN27120" i="26"/>
  <c r="DM27120" i="26" s="1"/>
  <c r="DK27120" i="26" s="1"/>
  <c r="DN27047" i="26"/>
  <c r="DM27047" i="26" s="1"/>
  <c r="DK27047" i="26" s="1"/>
  <c r="DN27060" i="26"/>
  <c r="DM27060" i="26" s="1"/>
  <c r="DK27060" i="26" s="1"/>
  <c r="DN27053" i="26"/>
  <c r="DM27053" i="26" s="1"/>
  <c r="DK27053" i="26" s="1"/>
  <c r="DN27100" i="26"/>
  <c r="DM27100" i="26" s="1"/>
  <c r="DK27100" i="26" s="1"/>
  <c r="DN27135" i="26"/>
  <c r="DM27135" i="26" s="1"/>
  <c r="DK27135" i="26" s="1"/>
  <c r="DN27110" i="26"/>
  <c r="DM27110" i="26" s="1"/>
  <c r="DK27110" i="26" s="1"/>
  <c r="DN27123" i="26"/>
  <c r="DM27123" i="26" s="1"/>
  <c r="DK27123" i="26" s="1"/>
  <c r="DN27077" i="26"/>
  <c r="DM27077" i="26" s="1"/>
  <c r="DK27077" i="26" s="1"/>
  <c r="DN27095" i="26"/>
  <c r="DM27095" i="26" s="1"/>
  <c r="DK27095" i="26" s="1"/>
  <c r="DN27054" i="26"/>
  <c r="DM27054" i="26" s="1"/>
  <c r="DK27054" i="26" s="1"/>
  <c r="DN27049" i="26"/>
  <c r="DM27049" i="26" s="1"/>
  <c r="DK27049" i="26" s="1"/>
  <c r="DN27108" i="26"/>
  <c r="DM27108" i="26" s="1"/>
  <c r="DK27108" i="26" s="1"/>
  <c r="DN27128" i="26"/>
  <c r="DM27128" i="26" s="1"/>
  <c r="DK27128" i="26" s="1"/>
  <c r="DN27129" i="26"/>
  <c r="DM27129" i="26" s="1"/>
  <c r="DK27129" i="26" s="1"/>
  <c r="DN27066" i="26"/>
  <c r="DM27066" i="26" s="1"/>
  <c r="DK27066" i="26" s="1"/>
  <c r="DN27046" i="26"/>
  <c r="DM27046" i="26" s="1"/>
  <c r="DK27046" i="26" s="1"/>
  <c r="DN27050" i="26"/>
  <c r="DM27050" i="26" s="1"/>
  <c r="DK27050" i="26" s="1"/>
  <c r="DN27059" i="26"/>
  <c r="DM27059" i="26" s="1"/>
  <c r="DK27059" i="26" s="1"/>
  <c r="DN27073" i="26"/>
  <c r="DM27073" i="26" s="1"/>
  <c r="DK27073" i="26" s="1"/>
  <c r="DN27056" i="26"/>
  <c r="DM27056" i="26" s="1"/>
  <c r="DK27056" i="26" s="1"/>
  <c r="DN27082" i="26"/>
  <c r="DM27082" i="26" s="1"/>
  <c r="DK27082" i="26" s="1"/>
  <c r="DN27048" i="26"/>
  <c r="DM27048" i="26" s="1"/>
  <c r="DK27048" i="26" s="1"/>
  <c r="DN27125" i="26"/>
  <c r="DM27125" i="26" s="1"/>
  <c r="DK27125" i="26" s="1"/>
  <c r="DN27142" i="26"/>
  <c r="DM27142" i="26" s="1"/>
  <c r="DK27142" i="26" s="1"/>
  <c r="DN27122" i="26"/>
  <c r="DM27122" i="26" s="1"/>
  <c r="DK27122" i="26" s="1"/>
  <c r="DN27068" i="26"/>
  <c r="DM27068" i="26" s="1"/>
  <c r="DK27068" i="26" s="1"/>
  <c r="DN27070" i="26"/>
  <c r="DM27070" i="26" s="1"/>
  <c r="DK27070" i="26" s="1"/>
  <c r="DN27127" i="26"/>
  <c r="DM27127" i="26" s="1"/>
  <c r="DK27127" i="26" s="1"/>
  <c r="DN27099" i="26"/>
  <c r="DM27099" i="26" s="1"/>
  <c r="DK27099" i="26" s="1"/>
  <c r="DN27137" i="26"/>
  <c r="DM27137" i="26" s="1"/>
  <c r="DK27137" i="26" s="1"/>
  <c r="DN27134" i="26"/>
  <c r="DM27134" i="26" s="1"/>
  <c r="DK27134" i="26" s="1"/>
  <c r="DN27115" i="26"/>
  <c r="DM27115" i="26" s="1"/>
  <c r="DK27115" i="26" s="1"/>
  <c r="DN27071" i="26"/>
  <c r="DM27071" i="26" s="1"/>
  <c r="DK27071" i="26" s="1"/>
  <c r="DN27133" i="26"/>
  <c r="DM27133" i="26" s="1"/>
  <c r="DK27133" i="26" s="1"/>
  <c r="DN27084" i="26"/>
  <c r="DM27084" i="26" s="1"/>
  <c r="DK27084" i="26" s="1"/>
  <c r="DN27112" i="26"/>
  <c r="DM27112" i="26" s="1"/>
  <c r="DK27112" i="26" s="1"/>
  <c r="DN27055" i="26"/>
  <c r="DM27055" i="26" s="1"/>
  <c r="DK27055" i="26" s="1"/>
  <c r="DN27094" i="26"/>
  <c r="DM27094" i="26" s="1"/>
  <c r="DK27094" i="26" s="1"/>
  <c r="DN27107" i="26"/>
  <c r="DM27107" i="26" s="1"/>
  <c r="DK27107" i="26" s="1"/>
  <c r="BJ4" i="26"/>
  <c r="F55" i="1"/>
  <c r="BJ1" i="26"/>
  <c r="C8" i="26" s="1"/>
  <c r="CJ1" i="26"/>
  <c r="C10" i="26" s="1"/>
  <c r="L2" i="26"/>
  <c r="D4" i="26" s="1"/>
  <c r="AN1" i="26"/>
  <c r="C6" i="26" s="1"/>
  <c r="O8" i="1"/>
  <c r="P7" i="1"/>
  <c r="H62" i="1"/>
  <c r="BJ2" i="26"/>
  <c r="D8" i="26" s="1"/>
  <c r="D20" i="26" s="1"/>
  <c r="DO27145" i="26" l="1"/>
  <c r="DP27145" i="26"/>
  <c r="C16" i="26"/>
  <c r="P8" i="1"/>
  <c r="O9" i="1"/>
  <c r="F62" i="1"/>
  <c r="H86" i="1"/>
  <c r="DK27145" i="26" l="1"/>
  <c r="DK27147" i="26" s="1"/>
  <c r="DH14" i="26" s="1"/>
  <c r="J65" i="1"/>
  <c r="J64" i="1"/>
  <c r="O10" i="1"/>
  <c r="P9" i="1"/>
  <c r="G74" i="1" l="1"/>
  <c r="DH2" i="26"/>
  <c r="D12" i="26" s="1"/>
  <c r="F64" i="1"/>
  <c r="F90" i="1"/>
  <c r="P10" i="1"/>
  <c r="O11" i="1"/>
  <c r="F88" i="1" l="1"/>
  <c r="F93" i="1" s="1"/>
  <c r="F86" i="1"/>
  <c r="O12" i="1"/>
  <c r="P11" i="1"/>
  <c r="P12" i="1" l="1"/>
  <c r="O13" i="1"/>
  <c r="O14" i="1" l="1"/>
  <c r="P13" i="1"/>
  <c r="P14" i="1" l="1"/>
  <c r="O15" i="1"/>
  <c r="O16" i="1" l="1"/>
  <c r="P15" i="1"/>
  <c r="P16" i="1" l="1"/>
  <c r="O17" i="1"/>
  <c r="O18" i="1" l="1"/>
  <c r="P17" i="1"/>
  <c r="P18" i="1" l="1"/>
  <c r="O19" i="1"/>
  <c r="O20" i="1" l="1"/>
  <c r="P19" i="1"/>
  <c r="P20" i="1" l="1"/>
  <c r="O21" i="1"/>
  <c r="O22" i="1" l="1"/>
  <c r="P21" i="1"/>
  <c r="P22" i="1" l="1"/>
  <c r="O24" i="1"/>
  <c r="P24" i="1" s="1"/>
  <c r="AN10973" i="26" l="1"/>
  <c r="AN10975" i="26" s="1"/>
  <c r="AN18" i="26" s="1"/>
  <c r="G51" i="1" l="1"/>
  <c r="AN2" i="26"/>
  <c r="D6" i="26" s="1"/>
  <c r="D18" i="26" s="1"/>
  <c r="G90" i="1" l="1"/>
  <c r="G88" i="1"/>
  <c r="G86" i="1"/>
  <c r="G93"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<sst xmlns="http://schemas.openxmlformats.org/spreadsheetml/2006/main" count="2797" uniqueCount="1873">
  <si>
    <t>Chapter Name</t>
  </si>
  <si>
    <t>District Name</t>
  </si>
  <si>
    <t>Chapter President</t>
  </si>
  <si>
    <t>State President</t>
  </si>
  <si>
    <t xml:space="preserve">Membership as of </t>
  </si>
  <si>
    <t>Submitter's Name</t>
  </si>
  <si>
    <t>Submitter's Email</t>
  </si>
  <si>
    <t>Submitter's Phone</t>
  </si>
  <si>
    <t>State or Chapter Entry</t>
  </si>
  <si>
    <t>If State, # of Chapters</t>
  </si>
  <si>
    <t>1A</t>
  </si>
  <si>
    <t>Website</t>
  </si>
  <si>
    <t>Last Update</t>
  </si>
  <si>
    <t>Officers Page</t>
  </si>
  <si>
    <t>Committee Page</t>
  </si>
  <si>
    <t>Members Section</t>
  </si>
  <si>
    <t>Calendar of Events</t>
  </si>
  <si>
    <t>On Line Newsletter</t>
  </si>
  <si>
    <t>Photo Gallery of Meetings and Events Attended</t>
  </si>
  <si>
    <t>Links to National &amp; State SAR, DAR and C.A.R. websites</t>
  </si>
  <si>
    <t>If State Society entry, Chapter subpages with current contact and meeting data</t>
  </si>
  <si>
    <t>1B</t>
  </si>
  <si>
    <t>Date</t>
  </si>
  <si>
    <t>Topic/Event</t>
  </si>
  <si>
    <t>Type of Media</t>
  </si>
  <si>
    <t>Name of Publication / Social Media</t>
  </si>
  <si>
    <t>Television</t>
  </si>
  <si>
    <t>Radio</t>
  </si>
  <si>
    <t>Facebook</t>
  </si>
  <si>
    <t>Instagram</t>
  </si>
  <si>
    <t>Magazine</t>
  </si>
  <si>
    <t>Newsletter</t>
  </si>
  <si>
    <t>Newspaper</t>
  </si>
  <si>
    <t>YouTube</t>
  </si>
  <si>
    <t>2A</t>
  </si>
  <si>
    <t>Speakers Bureau</t>
  </si>
  <si>
    <t>Date Established</t>
  </si>
  <si>
    <t>2B</t>
  </si>
  <si>
    <t>Topic</t>
  </si>
  <si>
    <t>Type of Program</t>
  </si>
  <si>
    <t>Historic</t>
  </si>
  <si>
    <t>Educational</t>
  </si>
  <si>
    <t>Patriotic</t>
  </si>
  <si>
    <t>Traveling Trunk/Patriot Chest</t>
  </si>
  <si>
    <t>Audience</t>
  </si>
  <si>
    <t># of Attendees</t>
  </si>
  <si>
    <t>Presenter(s) Name(s)</t>
  </si>
  <si>
    <t>Period Attire</t>
  </si>
  <si>
    <t>Recruitment/Info Booth</t>
  </si>
  <si>
    <t>C.A.R. Society</t>
  </si>
  <si>
    <t>Chapter</t>
  </si>
  <si>
    <t>State</t>
  </si>
  <si>
    <t>Regional</t>
  </si>
  <si>
    <t>National</t>
  </si>
  <si>
    <t>Event</t>
  </si>
  <si>
    <t>DAR</t>
  </si>
  <si>
    <t>Date of Last Contact</t>
  </si>
  <si>
    <t>Date of Approval</t>
  </si>
  <si>
    <t>Name</t>
  </si>
  <si>
    <t>Was the C.A.R. featured or mentioned in the state society or chapter newsletter?</t>
  </si>
  <si>
    <t>Newsletter Name</t>
  </si>
  <si>
    <t>Publication Date</t>
  </si>
  <si>
    <t>Article Title</t>
  </si>
  <si>
    <t>SAR National/ACN #</t>
  </si>
  <si>
    <t>Title / Role</t>
  </si>
  <si>
    <t>4A</t>
  </si>
  <si>
    <t>George &amp; Stella Knight Essay Contest</t>
  </si>
  <si>
    <t>Eagle Scout Recognition / Scholarship</t>
  </si>
  <si>
    <t>Joseph S Rumbaugh Oration Contest</t>
  </si>
  <si>
    <t>Sponsorship</t>
  </si>
  <si>
    <t># of Participants</t>
  </si>
  <si>
    <t>Points only earned for sponsorship</t>
  </si>
  <si>
    <t>ROTC / JROTC / Sea Cadet Recognition</t>
  </si>
  <si>
    <t>Americanism Poster Contest</t>
  </si>
  <si>
    <t>Middle School Brochure Contest</t>
  </si>
  <si>
    <t>Youth Video Contest</t>
  </si>
  <si>
    <t>American History Teacher Contest</t>
  </si>
  <si>
    <t>Youth Exchange Program</t>
  </si>
  <si>
    <t>4B</t>
  </si>
  <si>
    <t>Name of Recipient</t>
  </si>
  <si>
    <t>Organization</t>
  </si>
  <si>
    <t>SAR Award</t>
  </si>
  <si>
    <t>Award Level</t>
  </si>
  <si>
    <t>Agency</t>
  </si>
  <si>
    <t>Medal Type</t>
  </si>
  <si>
    <t>5A</t>
  </si>
  <si>
    <t>5B</t>
  </si>
  <si>
    <t>Type of Display</t>
  </si>
  <si>
    <t>Location of Display</t>
  </si>
  <si>
    <t>Location</t>
  </si>
  <si>
    <t># of New Citizens</t>
  </si>
  <si>
    <t># of Members Attending</t>
  </si>
  <si>
    <t>Operation Ancestor Search</t>
  </si>
  <si>
    <t>Community Volunteerism</t>
  </si>
  <si>
    <t>America 250 Committee</t>
  </si>
  <si>
    <t>National Park Service</t>
  </si>
  <si>
    <t>Volunteerism Category</t>
  </si>
  <si>
    <t>Title/Role</t>
  </si>
  <si>
    <t>SAR Member</t>
  </si>
  <si>
    <t>Public Programs</t>
  </si>
  <si>
    <t>Event Name</t>
  </si>
  <si>
    <t>Sponsor</t>
  </si>
  <si>
    <t>Initial Event</t>
  </si>
  <si>
    <t>Wreath Presentation</t>
  </si>
  <si>
    <t>Presenter Name</t>
  </si>
  <si>
    <t>Event Level</t>
  </si>
  <si>
    <t>District</t>
  </si>
  <si>
    <t>A250 Event</t>
  </si>
  <si>
    <t>Patriot</t>
  </si>
  <si>
    <t>Compatriot</t>
  </si>
  <si>
    <t>Wreath Presented</t>
  </si>
  <si>
    <t>Patriot Biographies</t>
  </si>
  <si>
    <t>Patriot Name</t>
  </si>
  <si>
    <t>Compatriot Name</t>
  </si>
  <si>
    <t>Continental Uniform / Militia</t>
  </si>
  <si>
    <t>Medal/Certificate Name</t>
  </si>
  <si>
    <t>Recipient Name</t>
  </si>
  <si>
    <t>SAR / Non-SAR</t>
  </si>
  <si>
    <t>Awarding Entity</t>
  </si>
  <si>
    <t>Meeting Attendance</t>
  </si>
  <si>
    <t>Militia</t>
  </si>
  <si>
    <t>Recipient Fund or Program</t>
  </si>
  <si>
    <t>Cash</t>
  </si>
  <si>
    <t>Publication</t>
  </si>
  <si>
    <t>Artifact</t>
  </si>
  <si>
    <t>Charter Date</t>
  </si>
  <si>
    <t>1 Jan Members</t>
  </si>
  <si>
    <t>31 Dec Members</t>
  </si>
  <si>
    <t>3% Member Growth Target</t>
  </si>
  <si>
    <t>Target Met</t>
  </si>
  <si>
    <t>Mentoring Program</t>
  </si>
  <si>
    <t>New Members</t>
  </si>
  <si>
    <t>New Member Name</t>
  </si>
  <si>
    <t>National #</t>
  </si>
  <si>
    <t>Mentor Name</t>
  </si>
  <si>
    <t>Reinstatements</t>
  </si>
  <si>
    <t>Reinstatement Date</t>
  </si>
  <si>
    <t>Approval Date</t>
  </si>
  <si>
    <t>Supplementals</t>
  </si>
  <si>
    <t>ACN #</t>
  </si>
  <si>
    <t>Historic Societies/Sites</t>
  </si>
  <si>
    <t>Scouting</t>
  </si>
  <si>
    <t>Local School Board/Schools</t>
  </si>
  <si>
    <t>Organizational Role</t>
  </si>
  <si>
    <t>Hours</t>
  </si>
  <si>
    <t>Miles Driven</t>
  </si>
  <si>
    <t>Type of Service</t>
  </si>
  <si>
    <t>Veteran's Name</t>
  </si>
  <si>
    <t>Compatriot(s)</t>
  </si>
  <si>
    <t># of Free Samples</t>
  </si>
  <si>
    <t>Clothing</t>
  </si>
  <si>
    <t>Electronic Appliance</t>
  </si>
  <si>
    <t>Vehicle</t>
  </si>
  <si>
    <t>Other</t>
  </si>
  <si>
    <t>Membership Type</t>
  </si>
  <si>
    <t>Registration Date</t>
  </si>
  <si>
    <t>DAR Finder Eligible</t>
  </si>
  <si>
    <t>1C</t>
  </si>
  <si>
    <t>1D</t>
  </si>
  <si>
    <t>1E</t>
  </si>
  <si>
    <t>1F</t>
  </si>
  <si>
    <t>1G</t>
  </si>
  <si>
    <t>1H</t>
  </si>
  <si>
    <t>Meeting Date</t>
  </si>
  <si>
    <t>Committee / Project</t>
  </si>
  <si>
    <t>Leadership Role</t>
  </si>
  <si>
    <t>Chair</t>
  </si>
  <si>
    <t>Vice Chair</t>
  </si>
  <si>
    <t>Strategic Goal #1: People</t>
  </si>
  <si>
    <t>Strategic Goal #2: Historical Programs</t>
  </si>
  <si>
    <t>Signature Event</t>
  </si>
  <si>
    <t>SG 1.A.3</t>
  </si>
  <si>
    <t>2C</t>
  </si>
  <si>
    <t>2D</t>
  </si>
  <si>
    <t>2E</t>
  </si>
  <si>
    <t>Dollar Amount</t>
  </si>
  <si>
    <t>Non-Cash Donations</t>
  </si>
  <si>
    <t xml:space="preserve">Type of Donation </t>
  </si>
  <si>
    <t>Document</t>
  </si>
  <si>
    <t>Amount / Value</t>
  </si>
  <si>
    <t>Meeting Location</t>
  </si>
  <si>
    <t>1I</t>
  </si>
  <si>
    <t>Meeting Type</t>
  </si>
  <si>
    <t>Role</t>
  </si>
  <si>
    <t>Award Date</t>
  </si>
  <si>
    <t>1J</t>
  </si>
  <si>
    <t>Strategic Goal #3: Patriotic Programs</t>
  </si>
  <si>
    <t>Strategic Goal #4: Educational Programs</t>
  </si>
  <si>
    <t>Website/Social Media Address</t>
  </si>
  <si>
    <t>Youth Awards Page</t>
  </si>
  <si>
    <t># of Site Visits</t>
  </si>
  <si>
    <t>Site / Social Media Address</t>
  </si>
  <si>
    <t>SG 5.A</t>
  </si>
  <si>
    <t>Compatriot Senior Leader's Name</t>
  </si>
  <si>
    <t>5C</t>
  </si>
  <si>
    <t>5D</t>
  </si>
  <si>
    <t>5E</t>
  </si>
  <si>
    <t>5F</t>
  </si>
  <si>
    <t>5G</t>
  </si>
  <si>
    <t>5H</t>
  </si>
  <si>
    <t>SG 5.C</t>
  </si>
  <si>
    <t>Certificate</t>
  </si>
  <si>
    <t>5I</t>
  </si>
  <si>
    <t>5J</t>
  </si>
  <si>
    <t>Book</t>
  </si>
  <si>
    <t>Color Guard Activity</t>
  </si>
  <si>
    <t>3A</t>
  </si>
  <si>
    <t>3B</t>
  </si>
  <si>
    <t>SG 3.B</t>
  </si>
  <si>
    <t>3C</t>
  </si>
  <si>
    <t>3D</t>
  </si>
  <si>
    <t>3E</t>
  </si>
  <si>
    <t>3F</t>
  </si>
  <si>
    <t>3G</t>
  </si>
  <si>
    <t>3H</t>
  </si>
  <si>
    <t>3I</t>
  </si>
  <si>
    <t>3K</t>
  </si>
  <si>
    <t>3J</t>
  </si>
  <si>
    <t>3L</t>
  </si>
  <si>
    <t>Strategic Goal #5: External Relations</t>
  </si>
  <si>
    <t>USS Stark</t>
  </si>
  <si>
    <t>SG 5</t>
  </si>
  <si>
    <t>5K</t>
  </si>
  <si>
    <t>SG 1.A</t>
  </si>
  <si>
    <t>SG 2.C</t>
  </si>
  <si>
    <t>SG 2.D</t>
  </si>
  <si>
    <t>SG 2.E</t>
  </si>
  <si>
    <t>SG 2.F</t>
  </si>
  <si>
    <t>SG 5.C (in part)</t>
  </si>
  <si>
    <t>Does the Chapter or State Society have a Color Guard Unit?</t>
  </si>
  <si>
    <t>Framed Picture</t>
  </si>
  <si>
    <t>Flags</t>
  </si>
  <si>
    <t>Public Proclamation</t>
  </si>
  <si>
    <t>Total Number of Color Guardsmen:</t>
  </si>
  <si>
    <t>Games</t>
  </si>
  <si>
    <t>Description of Item</t>
  </si>
  <si>
    <t>Event Display</t>
  </si>
  <si>
    <t>Location of Event</t>
  </si>
  <si>
    <t>Date Reconciliation Form Submitted to HQ</t>
  </si>
  <si>
    <t>Office Held</t>
  </si>
  <si>
    <t>Term of Office</t>
  </si>
  <si>
    <t>Americanism</t>
  </si>
  <si>
    <t>PG Streamer</t>
  </si>
  <si>
    <t>New Chapter Sponsorship</t>
  </si>
  <si>
    <t>New Membership Growth</t>
  </si>
  <si>
    <t>Renewal Payments by 12/31</t>
  </si>
  <si>
    <t>Committee Membership</t>
  </si>
  <si>
    <t xml:space="preserve"> </t>
  </si>
  <si>
    <t>Historic Sites &amp; Celebrations</t>
  </si>
  <si>
    <t>Cash Donations</t>
  </si>
  <si>
    <t>Appointment to VA Council etc</t>
  </si>
  <si>
    <t>VA Volunteerism</t>
  </si>
  <si>
    <t>Veteran Visits / Outings</t>
  </si>
  <si>
    <t>SAR Wounded Warrior Program</t>
  </si>
  <si>
    <t>Support of Veteran Organizations</t>
  </si>
  <si>
    <t>Decorating Veterans Graves</t>
  </si>
  <si>
    <t>Donations to Veteran Organizations</t>
  </si>
  <si>
    <t>Public Service &amp; Heroism Awards</t>
  </si>
  <si>
    <t xml:space="preserve">Speakers Bureau </t>
  </si>
  <si>
    <t>Presentations to the Public</t>
  </si>
  <si>
    <t>Does the website have the following components:</t>
  </si>
  <si>
    <t>Social &amp; Traditional Media Publicity</t>
  </si>
  <si>
    <t>C.A.R. Activity Streamer Qualifying</t>
  </si>
  <si>
    <t>C.A.R. Mentioned in SAR Newsletter</t>
  </si>
  <si>
    <t>Leadership Support of C.A.R.</t>
  </si>
  <si>
    <t>Sponsoring C.A.R. into SAR</t>
  </si>
  <si>
    <t>Joint SAR/DAR/C.A.R. Events</t>
  </si>
  <si>
    <t>Sponsorship of SAR Youth Programs</t>
  </si>
  <si>
    <t>Youth Award Presentations</t>
  </si>
  <si>
    <t>New Citizen Swearing In Participation</t>
  </si>
  <si>
    <t>minimum to qualify for PG Cup</t>
  </si>
  <si>
    <t>CAR National #</t>
  </si>
  <si>
    <t>CAR</t>
  </si>
  <si>
    <t>15 (75%)</t>
  </si>
  <si>
    <t>SG 6.E</t>
  </si>
  <si>
    <t>1K</t>
  </si>
  <si>
    <t>Risk Mitigation</t>
  </si>
  <si>
    <t>Youth Protection Training Compliance for all Compatriots presenting programming to youth and the public:</t>
  </si>
  <si>
    <t>If "No", percentage of compatriots in compliance:</t>
  </si>
  <si>
    <t>Color Guard properly trained on Black Powder and Weapon safety:</t>
  </si>
  <si>
    <t>Date of last Black Powder and Firelock safety training:</t>
  </si>
  <si>
    <t>Award Presentations</t>
  </si>
  <si>
    <t>Color Guard Participation</t>
  </si>
  <si>
    <t>Strategic Goal #6: Internal Operations</t>
  </si>
  <si>
    <t>6A</t>
  </si>
  <si>
    <t>SAR University</t>
  </si>
  <si>
    <t>Training Date</t>
  </si>
  <si>
    <t>Training Utilized</t>
  </si>
  <si>
    <t>National Officer</t>
  </si>
  <si>
    <t>State Officer</t>
  </si>
  <si>
    <t>Color Guard</t>
  </si>
  <si>
    <t>Member</t>
  </si>
  <si>
    <t>Year</t>
  </si>
  <si>
    <t>Leap year?</t>
  </si>
  <si>
    <t xml:space="preserve">  &lt; - - - This entry Drives ALL date calculations</t>
  </si>
  <si>
    <t>Chapter or Society Entry</t>
  </si>
  <si>
    <t>When opening the Workbook, if prompted, select "Do Not Update" / "Enable Editting" / "Enable Content"</t>
  </si>
  <si>
    <t>When entering data, all cells must have some entry for the embedded formulas to properly calculate.</t>
  </si>
  <si>
    <t>Winners will be notified prior to the Annual Congress so that representatives may be present to receive the award.</t>
  </si>
  <si>
    <t>If additional rows are needed, and there are no stated maximums for the section where the rows are needed, please email the form along with the number of requested rows and the applicable section to the National Americanism Chairman.  If there is an error or question about the data entry, please use the same email and provide the pertinent information and the form for review.</t>
  </si>
  <si>
    <r>
      <t xml:space="preserve">The </t>
    </r>
    <r>
      <rPr>
        <b/>
        <sz val="10"/>
        <color rgb="FF00B0F0"/>
        <rFont val="Times New Roman"/>
        <family val="1"/>
      </rPr>
      <t>President General's State Society and Chapter Activities Streamer Award</t>
    </r>
    <r>
      <rPr>
        <sz val="10"/>
        <rFont val="Times New Roman"/>
        <family val="1"/>
      </rPr>
      <t xml:space="preserve"> recognizes chapters and state societies for their efforts to achieve the administrative goals of the SAR and who contribute to the success of the SAR.  The</t>
    </r>
    <r>
      <rPr>
        <sz val="10"/>
        <color rgb="FFFF0000"/>
        <rFont val="Times New Roman"/>
        <family val="1"/>
      </rPr>
      <t xml:space="preserve"> </t>
    </r>
    <r>
      <rPr>
        <b/>
        <sz val="10"/>
        <color rgb="FFFF0000"/>
        <rFont val="Times New Roman"/>
        <family val="1"/>
      </rPr>
      <t>Americanism Awards (Allene Wilson Groves Award</t>
    </r>
    <r>
      <rPr>
        <sz val="10"/>
        <color rgb="FFFF0000"/>
        <rFont val="Times New Roman"/>
        <family val="1"/>
      </rPr>
      <t xml:space="preserve"> for state societies and the </t>
    </r>
    <r>
      <rPr>
        <b/>
        <sz val="10"/>
        <color rgb="FFFF0000"/>
        <rFont val="Times New Roman"/>
        <family val="1"/>
      </rPr>
      <t>Liberty Bell Award</t>
    </r>
    <r>
      <rPr>
        <sz val="10"/>
        <color rgb="FFFF0000"/>
        <rFont val="Times New Roman"/>
        <family val="1"/>
      </rPr>
      <t xml:space="preserve"> for chapters)</t>
    </r>
    <r>
      <rPr>
        <sz val="10"/>
        <rFont val="Times New Roman"/>
        <family val="1"/>
      </rPr>
      <t xml:space="preserve"> recognizes the societies and chapters that participate in outreach education efforts and who acknowledge community leaders for their efforts to perpetuate the goals of the SAR.  The </t>
    </r>
    <r>
      <rPr>
        <b/>
        <sz val="10"/>
        <rFont val="Times New Roman"/>
        <family val="1"/>
      </rPr>
      <t>President General's Cup</t>
    </r>
    <r>
      <rPr>
        <sz val="10"/>
        <rFont val="Times New Roman"/>
        <family val="1"/>
      </rPr>
      <t xml:space="preserve"> recognizes the chapter that best achieves the goals of both the President General's and Americanism Awards.  </t>
    </r>
  </si>
  <si>
    <t>Awards:</t>
  </si>
  <si>
    <r>
      <rPr>
        <b/>
        <sz val="10"/>
        <color rgb="FFFF0000"/>
        <rFont val="Times New Roman"/>
        <family val="1"/>
      </rPr>
      <t>Four (4) first place Liberty Bell awards</t>
    </r>
    <r>
      <rPr>
        <b/>
        <sz val="10"/>
        <color indexed="60"/>
        <rFont val="Times New Roman"/>
        <family val="1"/>
      </rPr>
      <t>,</t>
    </r>
    <r>
      <rPr>
        <sz val="10"/>
        <rFont val="Times New Roman"/>
        <family val="1"/>
      </rPr>
      <t xml:space="preserve"> </t>
    </r>
    <r>
      <rPr>
        <b/>
        <sz val="10"/>
        <color indexed="30"/>
        <rFont val="Times New Roman"/>
        <family val="1"/>
      </rPr>
      <t>four (4) President General Streamer awards</t>
    </r>
    <r>
      <rPr>
        <sz val="10"/>
        <rFont val="Times New Roman"/>
        <family val="1"/>
      </rPr>
      <t xml:space="preserve"> and </t>
    </r>
    <r>
      <rPr>
        <b/>
        <sz val="10"/>
        <rFont val="Times New Roman"/>
        <family val="1"/>
      </rPr>
      <t xml:space="preserve">four (4) President General's Cup awards </t>
    </r>
    <r>
      <rPr>
        <sz val="10"/>
        <rFont val="Times New Roman"/>
        <family val="1"/>
      </rPr>
      <t xml:space="preserve">will be presented to chapters based on membership groups of 1 to 40; 41 to 90; 91 to 150; and 151 or more members.  </t>
    </r>
    <r>
      <rPr>
        <b/>
        <sz val="10"/>
        <color rgb="FFFF0000"/>
        <rFont val="Times New Roman"/>
        <family val="1"/>
      </rPr>
      <t>Four (4) first place Allene Wilson Groves awards</t>
    </r>
    <r>
      <rPr>
        <sz val="10"/>
        <rFont val="Times New Roman"/>
        <family val="1"/>
      </rPr>
      <t xml:space="preserve"> and </t>
    </r>
    <r>
      <rPr>
        <b/>
        <sz val="10"/>
        <color indexed="30"/>
        <rFont val="Times New Roman"/>
        <family val="1"/>
      </rPr>
      <t>four (4) first place President</t>
    </r>
    <r>
      <rPr>
        <sz val="10"/>
        <color indexed="30"/>
        <rFont val="Times New Roman"/>
        <family val="1"/>
      </rPr>
      <t xml:space="preserve"> </t>
    </r>
    <r>
      <rPr>
        <b/>
        <sz val="10"/>
        <color indexed="30"/>
        <rFont val="Times New Roman"/>
        <family val="1"/>
      </rPr>
      <t>General Streamer awards</t>
    </r>
    <r>
      <rPr>
        <sz val="10"/>
        <color indexed="30"/>
        <rFont val="Times New Roman"/>
        <family val="1"/>
      </rPr>
      <t xml:space="preserve"> </t>
    </r>
    <r>
      <rPr>
        <sz val="10"/>
        <rFont val="Times New Roman"/>
        <family val="1"/>
      </rPr>
      <t xml:space="preserve">will be presented to state societies based on membership groups of 1 to 199; 200 to 499; 500 to 999; and 1,000 or more members.   A state society or chapter may win in consecutive years.  Second and third place winners will receive a certificate signed by the President General.  </t>
    </r>
  </si>
  <si>
    <r>
      <t>(1)</t>
    </r>
    <r>
      <rPr>
        <sz val="10"/>
        <rFont val="Times New Roman"/>
        <family val="1"/>
      </rPr>
      <t xml:space="preserve"> All entries must be submitted in Excel or other editable spreadsheet format.  Any submission not in the prescribed format will not be accepted and returned for correct submission.  The entire workbook must be submitted for consideration - the cover sheet alone is not sufficient.</t>
    </r>
  </si>
  <si>
    <r>
      <t>(5)</t>
    </r>
    <r>
      <rPr>
        <sz val="10"/>
        <rFont val="Times New Roman"/>
        <family val="1"/>
      </rPr>
      <t xml:space="preserve"> In order to encourage compatriots to participate in Revolutionary War era uniforms or clothing, additional points may be earned for the wearing of a uniform or period attire.  These points are only entered in two specific locations within the spread sheet.  No additional points may be earned for carrying or firing a firearm at an event since laws allowing such firing vary from location to location.  </t>
    </r>
  </si>
  <si>
    <r>
      <t>(7)</t>
    </r>
    <r>
      <rPr>
        <sz val="10"/>
        <rFont val="Times New Roman"/>
        <family val="1"/>
      </rPr>
      <t xml:space="preserve"> In order to earn points for conducting a youth contest or other program, there must be at least one (1) named contestant / participant in the program. </t>
    </r>
  </si>
  <si>
    <r>
      <rPr>
        <b/>
        <sz val="10"/>
        <rFont val="Times New Roman"/>
        <family val="1"/>
      </rPr>
      <t>(9)</t>
    </r>
    <r>
      <rPr>
        <sz val="10"/>
        <rFont val="Times New Roman"/>
        <family val="1"/>
      </rPr>
      <t xml:space="preserve">  Abbreviations should be avoided if possible and as much descriptive language should be used given constraints of the provided cell sizes to avoid misunderstanding the data entry. </t>
    </r>
  </si>
  <si>
    <r>
      <rPr>
        <b/>
        <sz val="10"/>
        <rFont val="Times New Roman"/>
        <family val="1"/>
      </rPr>
      <t>(10)</t>
    </r>
    <r>
      <rPr>
        <sz val="10"/>
        <rFont val="Times New Roman"/>
        <family val="1"/>
      </rPr>
      <t xml:space="preserve"> If data is not tabulating, please review the data entered to make sure a space was not unintentionally entered.</t>
    </r>
  </si>
  <si>
    <t>PLEASE READ THE INSTRUCTIONS PAGE FOR IMPORTANT DATA ENTRY GUIDELINES AND INSTRUCTIONS</t>
  </si>
  <si>
    <t>SAR Mission Activity Record Tracker (SMART)</t>
  </si>
  <si>
    <t>TOTAL POINTS:</t>
  </si>
  <si>
    <t>Determination of potential eligibility for PG Cup</t>
  </si>
  <si>
    <t>%</t>
  </si>
  <si>
    <t xml:space="preserve">Strategic Goal #1: People - Build an organization and culture that advances the mission and grows membership. </t>
  </si>
  <si>
    <t>Points</t>
  </si>
  <si>
    <t xml:space="preserve">Strategic Goal #2: Historical Programs – Commemorate people, events, and documents; preserve records and artifacts; and support the study of the American Revolution. </t>
  </si>
  <si>
    <t xml:space="preserve">Strategic Goal #3: Patriotic Programs – Inspire a sense of patriotism based on America’s founding. </t>
  </si>
  <si>
    <t xml:space="preserve">Strategic Goal #4: Educational Programs – Educate the public with an accurate understanding of our Nation’s founding and history, and its importance today. </t>
  </si>
  <si>
    <t>C.A.R. Present</t>
  </si>
  <si>
    <t>DAR Present</t>
  </si>
  <si>
    <t xml:space="preserve">Strategic Goal #6: Internal Operations – Provide the necessary resources and infrastructure to support members and staff in accomplishing our goals. </t>
  </si>
  <si>
    <r>
      <t xml:space="preserve">Utilization of Training from SAR University
</t>
    </r>
    <r>
      <rPr>
        <sz val="11"/>
        <color theme="1"/>
        <rFont val="Times New Roman"/>
        <family val="1"/>
      </rPr>
      <t>Identify each PRIMARY member of the chapter or state society who has taken online training with SAR University.  NOTE: All chapter members involved in Color Guard, C.A.R. interaction, and Youth Contests MUST have an active Youth Protection Training (YPT) certification, which can be done through the SAR University.  If the YPT training was done during the current calendar year, please record it here.</t>
    </r>
    <r>
      <rPr>
        <b/>
        <sz val="11"/>
        <color theme="1"/>
        <rFont val="Times New Roman"/>
        <family val="1"/>
      </rPr>
      <t xml:space="preserve">
</t>
    </r>
    <r>
      <rPr>
        <b/>
        <sz val="11"/>
        <color rgb="FFFF0000"/>
        <rFont val="Times New Roman"/>
        <family val="1"/>
      </rPr>
      <t>5 points per member per training course completed in calendar year.</t>
    </r>
    <r>
      <rPr>
        <b/>
        <sz val="11"/>
        <color theme="1"/>
        <rFont val="Times New Roman"/>
        <family val="1"/>
      </rPr>
      <t xml:space="preserve"> </t>
    </r>
  </si>
  <si>
    <t>General Guidelines</t>
  </si>
  <si>
    <t>Hours in Business Attire</t>
  </si>
  <si>
    <t>Hours in Colonial Attire</t>
  </si>
  <si>
    <t>Donation Value, Used Item Purchase Price</t>
  </si>
  <si>
    <t>Donation Value, New Item Purchase Price</t>
  </si>
  <si>
    <t xml:space="preserve">Strategic Goal #5: External Relations – Promote our public image as a patriotic, historical, and educational service organization. </t>
  </si>
  <si>
    <t>The Strategic and Operational Plans (All Sections)</t>
  </si>
  <si>
    <t>The SAR Americanism Scoresheet: Society and Chapter Activities Report (All Sections)</t>
  </si>
  <si>
    <t>The Flag Committee develops programs to encourage patriotic respect for the flag of the United States, including Flag Day programs for the week ending June 14th each year. The committee identifies and develops resources on the history of the U.S. Flag for use by state-level societies and chapters. The societies and chapters in turn are encouraged to make presentations of Flag Certificates as well as Flag Retirement Certificates.  To be considered for the Adminral Furlong Award, a society must have at least half of their chapters make at least one Flag Certificate presentation, as well as at least one presentation of the Flag Certificatge by the Socirety itself in the course of ther contest year.  The awards are presented during the National Congress.
Completing the listed section of the SMART report, allows your SAR state-level society to be considered for the Admiral Furlong Award.  The state society Point of Contact for Americanism will send a compiled list of recipients of Flag Certificates and Flage Retirement Certificates awarded to the state society's Flag Chairman.  The Americanism Committee, on collection of all SMART reports, will compile  and send to the Flag Committee all the related data from the section for its reviewing and judging.</t>
  </si>
  <si>
    <t>On 01 August 2013, the NSSAR's Strategic Planning Committee initiated a comprehensive strategic planning process designed to develop a strategic plan for the SAR that would provide direction and growth through 2025. This strategic plan charted a direction, allowed efforts to be aligned around common objectives, influenced resource allocation decisions as appropriate, and allowed a competitive advantage to be articulated clearly. 
On 01 March 2025, the Strategic Planning Committee produced the next evolution, with a Strategic Plan for 2035.  It called for measurable activities and timelines for implementation.  Many of the activities identified were supported to some degree in the existing SAR Americanism Scoresheet.  At the dirrection of the President General and the Executive Committee, the Americanism Committee has realigned the existing SAS sections to more explicitly show the connection to the Strategic Objectives, and thereby make it clearer to the state socieites and chapters what the organizations goals are and how their efforts directly support those goals.  As appropriate, additonal information was added to various sections of the new version of the report, slated for release on 01 January 2026.
Results will be provided to the President General, Executive Committee, the Strategic Planning Committee, and all affected Committees and General Officers on an annual basis to provide information on progress toward the Strategic and Operational Goals</t>
  </si>
  <si>
    <t>calculated by formula on if mentor name is entered in 1E</t>
  </si>
  <si>
    <t>Representative</t>
  </si>
  <si>
    <t>Deputy Representative</t>
  </si>
  <si>
    <t>(recognize any date after 6/30 of contest year)</t>
  </si>
  <si>
    <t>The Web Subcommittee works to increase the functions and use of the Internet to assist in making the general public and the SAR membership aware of the programs of the organization. State-level SAR societies and local chapters are invited to nominate their society and chapter websites for the Robert B. Vance Website Award. Completing the listed section of the SMART report, allows your SAR state-level society and chapters to be considered for the Award.  The Americanism Committee, on collection of all SMART reports, will compile  and send to the Web Subcommittee all the related data from the section for its reviewing and judging.</t>
  </si>
  <si>
    <t>Trustees</t>
  </si>
  <si>
    <t>Congress</t>
  </si>
  <si>
    <t>Total Points</t>
  </si>
  <si>
    <t>Total</t>
  </si>
  <si>
    <t>Bronze Good Citizenship Medal</t>
  </si>
  <si>
    <t>War Service Medal</t>
  </si>
  <si>
    <t>Military Service Medal</t>
  </si>
  <si>
    <t>Patriot Grave Marking Medal</t>
  </si>
  <si>
    <t>Compatriot Grave Marking Medal</t>
  </si>
  <si>
    <t>SAR</t>
  </si>
  <si>
    <t>Number of Categories</t>
  </si>
  <si>
    <t>Categories Participating</t>
  </si>
  <si>
    <t>AMERICANISM TOTALS:</t>
  </si>
  <si>
    <t>PG STREAMER TOTALS:</t>
  </si>
  <si>
    <t xml:space="preserve">New Chapter Sponsorship     </t>
  </si>
  <si>
    <t>Net Membership Growth During Calendar Year</t>
  </si>
  <si>
    <t># of Members w/Paid Dues by 31 December</t>
  </si>
  <si>
    <t xml:space="preserve">New Members During Calendar Year.  </t>
  </si>
  <si>
    <t>Reinstatements during the Calendar Year.</t>
  </si>
  <si>
    <t xml:space="preserve">Supplemental Patriot Ancestor Applications Approved During Calendar Year   </t>
  </si>
  <si>
    <t>Meeting Attendance at State, District, and National Levels</t>
  </si>
  <si>
    <t>Service on a National Committee or Special Volunteer Project.</t>
  </si>
  <si>
    <t xml:space="preserve">Medal Presentations (SAR Certificates, Medals and Lapel Pins authorized to be awarded by a chapter and/or state society). </t>
  </si>
  <si>
    <t>Historic Commemorations</t>
  </si>
  <si>
    <t>Revolutionary War Display</t>
  </si>
  <si>
    <t>Cash Donation</t>
  </si>
  <si>
    <t>USS STARK TOTALS</t>
  </si>
  <si>
    <t>Color Guard Particiption</t>
  </si>
  <si>
    <t>Patriot/Compatriot Grave Markings</t>
  </si>
  <si>
    <t>Appointment to VA Hospital Council etc</t>
  </si>
  <si>
    <t>Volunteer Hours served as VA Volunteer</t>
  </si>
  <si>
    <t>Visting a Veteran or Helping with a Veteran Outing</t>
  </si>
  <si>
    <t>Participation in the SAR Wounded Warriors Program</t>
  </si>
  <si>
    <t>Activities Recognizing or Supporting Veterans w/Other Organizations</t>
  </si>
  <si>
    <t>Decorating Veterans Graves &amp; Funeral Attendance</t>
  </si>
  <si>
    <t>Donations to Veterans &amp; Veterans Organizations</t>
  </si>
  <si>
    <t xml:space="preserve">Public Service &amp; Heroism </t>
  </si>
  <si>
    <t>Speaker's Bureau</t>
  </si>
  <si>
    <t xml:space="preserve">Presentations made to Public.  </t>
  </si>
  <si>
    <t>C.A.R. Active Sponsorship</t>
  </si>
  <si>
    <t>C.A.R. Media Support by SAR</t>
  </si>
  <si>
    <t>Leadership Support in the C.A.R.</t>
  </si>
  <si>
    <t>Names of C.A.R. Members sponsored for SAR Membership during Contest Year</t>
  </si>
  <si>
    <t>CAR/DAR Participatyion</t>
  </si>
  <si>
    <t>Sponsorship of Youth Programs</t>
  </si>
  <si>
    <t>Youth Awards</t>
  </si>
  <si>
    <t>New Citizen Swearing In</t>
  </si>
  <si>
    <t>Utilization of Training from SAR University</t>
  </si>
  <si>
    <t>Note: This section replaces the PG Robert B. Vance Website Award's  SAR Chapter / Society Entry Form previously used to judge the best chapter and society website.  Entries made in this section will be provided by the Americanism Committee to the IT Committee Vice Chairman for the PG Robert B. Vance Website Award.</t>
  </si>
  <si>
    <t xml:space="preserve">Participation </t>
  </si>
  <si>
    <t>Scholarship</t>
  </si>
  <si>
    <t>Attendee</t>
  </si>
  <si>
    <t>Presentations made to Public.</t>
  </si>
  <si>
    <t>Attire</t>
  </si>
  <si>
    <t>PGM</t>
  </si>
  <si>
    <t>Members</t>
  </si>
  <si>
    <t>Initial</t>
  </si>
  <si>
    <t>Type</t>
  </si>
  <si>
    <t>Wreath/Name</t>
  </si>
  <si>
    <t>Maximum Eligible Points</t>
  </si>
  <si>
    <t xml:space="preserve">Jan 1:  </t>
  </si>
  <si>
    <t xml:space="preserve">Dec 31:  </t>
  </si>
  <si>
    <t>Continential</t>
  </si>
  <si>
    <t>Wreath</t>
  </si>
  <si>
    <t># of Certificate    /    Coin Sets Purchased</t>
  </si>
  <si>
    <t>Coin Sets</t>
  </si>
  <si>
    <t>Business</t>
  </si>
  <si>
    <t>Colonial</t>
  </si>
  <si>
    <t>Miles</t>
  </si>
  <si>
    <t>Hours Business</t>
  </si>
  <si>
    <t>Hours Colonial</t>
  </si>
  <si>
    <t>Colonial Attire</t>
  </si>
  <si>
    <t>Business Attire</t>
  </si>
  <si>
    <t>KIA</t>
  </si>
  <si>
    <t>Non-KIA</t>
  </si>
  <si>
    <t>Reading</t>
  </si>
  <si>
    <t>Declaration</t>
  </si>
  <si>
    <t>Bugler</t>
  </si>
  <si>
    <t>Rifle Team</t>
  </si>
  <si>
    <t>Flag Folder</t>
  </si>
  <si>
    <t>Pallbearer</t>
  </si>
  <si>
    <t>Honorary Pallbearer</t>
  </si>
  <si>
    <t>$$ New</t>
  </si>
  <si>
    <t>$$ Used</t>
  </si>
  <si>
    <t>STARK</t>
  </si>
  <si>
    <t>PC + New</t>
  </si>
  <si>
    <t>PC + Used</t>
  </si>
  <si>
    <t>Samples</t>
  </si>
  <si>
    <t>Law Enforcement</t>
  </si>
  <si>
    <t>Fire Safety</t>
  </si>
  <si>
    <t>EMS</t>
  </si>
  <si>
    <t>Heroism</t>
  </si>
  <si>
    <t>No decorations or $$$ mentioned.  Only attendance addressed</t>
  </si>
  <si>
    <t>Role Pts</t>
  </si>
  <si>
    <t>Attire Hours</t>
  </si>
  <si>
    <t>Colonial (20 Pts)</t>
  </si>
  <si>
    <t xml:space="preserve"> - - - - - -   E N D     O F     S E C T I O N - - - - - -</t>
  </si>
  <si>
    <t>OG 5.C.2.b</t>
  </si>
  <si>
    <t>SG 1.B</t>
  </si>
  <si>
    <t>OG 1.B</t>
  </si>
  <si>
    <t>OG 1.D.1</t>
  </si>
  <si>
    <t>OG 1.D.7</t>
  </si>
  <si>
    <t>SG 1.D</t>
  </si>
  <si>
    <t>OG 1.C</t>
  </si>
  <si>
    <t>OG 1.D.5</t>
  </si>
  <si>
    <t>OG 1.A.3</t>
  </si>
  <si>
    <t>OG 2.A.1-5</t>
  </si>
  <si>
    <t>SG 2.A.1</t>
  </si>
  <si>
    <t>SG 2.A.2</t>
  </si>
  <si>
    <t>SG 3.D.1</t>
  </si>
  <si>
    <t>SG 3.D.2</t>
  </si>
  <si>
    <t>OG 3.D.3</t>
  </si>
  <si>
    <t xml:space="preserve">SG 1.A.4 </t>
  </si>
  <si>
    <t>OG 2.B</t>
  </si>
  <si>
    <t>SG 2.B</t>
  </si>
  <si>
    <t>OG 6.E</t>
  </si>
  <si>
    <t>OG 5</t>
  </si>
  <si>
    <t>SG 4</t>
  </si>
  <si>
    <t>OG 5.B.4</t>
  </si>
  <si>
    <t>SG 5.B</t>
  </si>
  <si>
    <t>OG 5.D</t>
  </si>
  <si>
    <t>SG 5.D</t>
  </si>
  <si>
    <t>OG 5.C</t>
  </si>
  <si>
    <t>OG 5.C.1.a</t>
  </si>
  <si>
    <t>OG 5.C.1.b</t>
  </si>
  <si>
    <t>OG 5.C.2.d</t>
  </si>
  <si>
    <t>OG 3.A.1-4</t>
  </si>
  <si>
    <t>SG 3.A.1-3</t>
  </si>
  <si>
    <t>OG 3.A</t>
  </si>
  <si>
    <t>SG 3.A</t>
  </si>
  <si>
    <t>OG 3.B</t>
  </si>
  <si>
    <t>OG 3.B.1</t>
  </si>
  <si>
    <t>OG 3.C</t>
  </si>
  <si>
    <t>SG 3.C</t>
  </si>
  <si>
    <t>OG 3.B.6</t>
  </si>
  <si>
    <t>OG 3.B.5</t>
  </si>
  <si>
    <t>TOTAL DATA ENTRY LINES IN CURRENT MODEL</t>
  </si>
  <si>
    <t>New Citizen Swearing In  (Assumed one per day)</t>
  </si>
  <si>
    <t>Indiana</t>
  </si>
  <si>
    <t>West Virginia</t>
  </si>
  <si>
    <t>E</t>
  </si>
  <si>
    <t>AB</t>
  </si>
  <si>
    <t>BA</t>
  </si>
  <si>
    <t>CA</t>
  </si>
  <si>
    <t>DA</t>
  </si>
  <si>
    <t>EB</t>
  </si>
  <si>
    <t>DZ</t>
  </si>
  <si>
    <t>CZ</t>
  </si>
  <si>
    <t>BZ</t>
  </si>
  <si>
    <t>AZ</t>
  </si>
  <si>
    <t>Z</t>
  </si>
  <si>
    <t>Frozen Top Left</t>
  </si>
  <si>
    <t>A</t>
  </si>
  <si>
    <t>D</t>
  </si>
  <si>
    <t>Space from Prior Section</t>
  </si>
  <si>
    <t>Connecticut</t>
  </si>
  <si>
    <t>Vermont</t>
  </si>
  <si>
    <t>New Jersey</t>
  </si>
  <si>
    <t>Delaware</t>
  </si>
  <si>
    <t>DC</t>
  </si>
  <si>
    <t>Virginia</t>
  </si>
  <si>
    <t>Florida</t>
  </si>
  <si>
    <t>South Carolina</t>
  </si>
  <si>
    <t>Alabama</t>
  </si>
  <si>
    <t>Tennessee</t>
  </si>
  <si>
    <t>Illinois</t>
  </si>
  <si>
    <t>Wisconsin</t>
  </si>
  <si>
    <t>Iowa</t>
  </si>
  <si>
    <t>South Dakota</t>
  </si>
  <si>
    <t>Arkansas</t>
  </si>
  <si>
    <t>Texas</t>
  </si>
  <si>
    <t>Arizona</t>
  </si>
  <si>
    <t>New Mexico</t>
  </si>
  <si>
    <t>Idaho</t>
  </si>
  <si>
    <t>Wyoming</t>
  </si>
  <si>
    <t>California</t>
  </si>
  <si>
    <t>Nevada</t>
  </si>
  <si>
    <t>Alaska</t>
  </si>
  <si>
    <t>Washington</t>
  </si>
  <si>
    <t>France</t>
  </si>
  <si>
    <t>International District</t>
  </si>
  <si>
    <t>Europe</t>
  </si>
  <si>
    <t>International</t>
  </si>
  <si>
    <t>Indiana SAR</t>
  </si>
  <si>
    <t>West Virginia SAR</t>
  </si>
  <si>
    <t>France SAR</t>
  </si>
  <si>
    <t>Illinois SAR</t>
  </si>
  <si>
    <t>Wisconsin SAR</t>
  </si>
  <si>
    <t>Idaho SAR</t>
  </si>
  <si>
    <t>Wyoming SAR</t>
  </si>
  <si>
    <t>International SAR</t>
  </si>
  <si>
    <t>DC SAR</t>
  </si>
  <si>
    <t>Delaware SAR</t>
  </si>
  <si>
    <t>Virginia SAR</t>
  </si>
  <si>
    <t>Connecticut SAR</t>
  </si>
  <si>
    <t>Vermont SAR</t>
  </si>
  <si>
    <t>New Jersey SAR</t>
  </si>
  <si>
    <t>Iowa SAR</t>
  </si>
  <si>
    <t>Alaska SAR</t>
  </si>
  <si>
    <t>Washington SAR</t>
  </si>
  <si>
    <t>Arizona SAR</t>
  </si>
  <si>
    <t>New Mexico SAR</t>
  </si>
  <si>
    <t>Florida SAR</t>
  </si>
  <si>
    <t>South Carolina SAR</t>
  </si>
  <si>
    <t>Arkansas SAR</t>
  </si>
  <si>
    <t>Texas SAR</t>
  </si>
  <si>
    <t>Alabama SAR</t>
  </si>
  <si>
    <t>Tennessee SAR</t>
  </si>
  <si>
    <t>California SAR</t>
  </si>
  <si>
    <t>Nevada SAR</t>
  </si>
  <si>
    <t>Events</t>
  </si>
  <si>
    <t>Publicize! Publicize! Publicize!</t>
  </si>
  <si>
    <t xml:space="preserve">Youth Contests </t>
  </si>
  <si>
    <t>Other Awardees</t>
  </si>
  <si>
    <t>Chapter Meetings</t>
  </si>
  <si>
    <t>Special Observances</t>
  </si>
  <si>
    <t>Public Appearances</t>
  </si>
  <si>
    <t>Grave Markings</t>
  </si>
  <si>
    <t>Working with DAR and CAR</t>
  </si>
  <si>
    <t>Compatriot Attendance above the Chapter Level</t>
  </si>
  <si>
    <t>Contributions</t>
  </si>
  <si>
    <t>Color Guard Appearances</t>
  </si>
  <si>
    <t>Membership</t>
  </si>
  <si>
    <t>If the newspaper also has a website, can only count the published OR the electronic copies, NOT BOTH</t>
  </si>
  <si>
    <t>Was anything put in local newspapers or media outlets or elsewhere on the award being made?</t>
  </si>
  <si>
    <t>Any Youth Awards? They can be recorded!</t>
  </si>
  <si>
    <t>Any Awards to Other Awardees? They can be recorded!</t>
  </si>
  <si>
    <t>Was anything put in local newspapers or media outlets or elsewhere about the meeting after it happened?</t>
  </si>
  <si>
    <t xml:space="preserve">Any Youth Awards? </t>
  </si>
  <si>
    <t xml:space="preserve">Was anything put in local newspapers or media outlets or elsewhere? </t>
  </si>
  <si>
    <t>Your Chapter and its Compatriots are the Public Face of SAR.  Being present at events that are not directly sponsored by SAR but relate to the SAR mission (BUT NON-POLITICALLY) should be counted!
As always, photos identifying SAR Compatriots involved can be a great way of recording how many attended.</t>
  </si>
  <si>
    <t>Was this grave marking for a Revolutionary War Patriot?</t>
  </si>
  <si>
    <t>Was this grave marking for a SAR Compatriot?</t>
  </si>
  <si>
    <t>Applicable to any Patriot Grave Marking, whether or not credit taken in  chapter sponsored it:</t>
  </si>
  <si>
    <t>Applicable to any Compatriot Grave Marking, whether or not the chapter sponsored it:</t>
  </si>
  <si>
    <t>Active Involvement in Joint events with DAR and/or CAR strengthens our ties with both and can lead to future SAR members</t>
  </si>
  <si>
    <t>Chapters are part of a larger SAR community.  Involvement in all levels helps a chapter understand the bigger picture and contribute to an overall-improved SAR</t>
  </si>
  <si>
    <t xml:space="preserve">Did more than a couple of your Compatriots attend th the state, Congress, or Leadership meetings?  You might consider an article for the local news paper, with an appropriate photo.  See Publicize! Publicize! Publicize! </t>
  </si>
  <si>
    <t>Was the event a public speaking event, opening of a display or other public appearance?
     If so, make sure the event appears in the related sections.</t>
  </si>
  <si>
    <t>Was this event  in support of a CAR and/or DAR event?
     If so, make sure the event appears in the related sections.</t>
  </si>
  <si>
    <t>Was this event  in support of a Youth Award event?
     If so, make sure the event appears in the related sections.</t>
  </si>
  <si>
    <t>Was this event  in support of a Public Service, Heroism, Public  Award Presentation event?
     If so, make sure the event appears in the related sections.</t>
  </si>
  <si>
    <t>Was this event  in support of a Chapter Meeting?
     If so, make sure the event appears in the related sections.</t>
  </si>
  <si>
    <t>Was this event  in support of a Special Observance event?
     If so, make sure the event appears in the related sections.</t>
  </si>
  <si>
    <t>Was this event  in support of a Grave Marking event?
     If so, make sure the event appears in the related sections.</t>
  </si>
  <si>
    <t>Did your chapter or society help charter a new chapter?
     If so, enter the information in section 1A.</t>
  </si>
  <si>
    <t>Cover</t>
  </si>
  <si>
    <t>DTC</t>
  </si>
  <si>
    <t>MA</t>
  </si>
  <si>
    <t>Memorial Day</t>
  </si>
  <si>
    <t>Veterans Day</t>
  </si>
  <si>
    <t>Wreaths Across America</t>
  </si>
  <si>
    <t xml:space="preserve">Goal #1: People </t>
  </si>
  <si>
    <t>Goal #2: Historical Programs</t>
  </si>
  <si>
    <t>Goal #4: Educational Programs</t>
  </si>
  <si>
    <t>Goal #5: External Relations</t>
  </si>
  <si>
    <t>Goal #6: Internal Operations</t>
  </si>
  <si>
    <t>STRATEGIC GOALS</t>
  </si>
  <si>
    <t>EI</t>
  </si>
  <si>
    <r>
      <t xml:space="preserve">PG Streamer / </t>
    </r>
    <r>
      <rPr>
        <b/>
        <sz val="10"/>
        <color rgb="FF7030A0"/>
        <rFont val="Times New Roman"/>
        <family val="1"/>
      </rPr>
      <t>USS Stark</t>
    </r>
  </si>
  <si>
    <t>Goal #3: Patriotic Programs</t>
  </si>
  <si>
    <t>ID</t>
  </si>
  <si>
    <t>Strategic Objectives Text</t>
  </si>
  <si>
    <t>1</t>
  </si>
  <si>
    <t xml:space="preserve"> Strategic Goal #1: People - Build an organization and culture that advances the mission and grows membership. </t>
  </si>
  <si>
    <t>1.A</t>
  </si>
  <si>
    <t xml:space="preserve">A. Develop and implement a comprehensive National online onboarding program by the end of 2026 that all members can access. </t>
  </si>
  <si>
    <t>1.B</t>
  </si>
  <si>
    <t xml:space="preserve">B.Increase membership retention to 90% by 2028 and 95% by 2030. </t>
  </si>
  <si>
    <t>1.C</t>
  </si>
  <si>
    <t xml:space="preserve">C. Increase participation in SAR programs at the National, District, State and Chapter levels by 2030 as determined through the awards and the Americanism program. </t>
  </si>
  <si>
    <t>1.D</t>
  </si>
  <si>
    <t xml:space="preserve">D. Obtain a 3% annual net membership growth by 2028. </t>
  </si>
  <si>
    <t>2</t>
  </si>
  <si>
    <t>2.A</t>
  </si>
  <si>
    <t xml:space="preserve">A. Commemorate the people, events, and documents of the American Revolution by promoting and growing public engagement in our ceremonies.  </t>
  </si>
  <si>
    <t>2.A.1</t>
  </si>
  <si>
    <t xml:space="preserve">1) Each state and chapter will support SAR 250 signature events with a parallel event they sponsor in partnership with local historical, veteran, and/or civic organizations annually starting in 2026. </t>
  </si>
  <si>
    <t>2.A.2</t>
  </si>
  <si>
    <t xml:space="preserve">2) Each state and chapter will develop an annual signature event for which they would be known for in their local community. Events identified and reported to National by June 2026. </t>
  </si>
  <si>
    <t>2.A.3</t>
  </si>
  <si>
    <t xml:space="preserve">3) Participate in state and local 250 commissions to promote the SAR commemorative events during the Decade of the American Revolution by June 2026.  </t>
  </si>
  <si>
    <t>2.A.4</t>
  </si>
  <si>
    <t xml:space="preserve">4) Develop public history programs, exhibits, and displays that will engage the public in a deeper understanding of our Nation’s founding by 2032. </t>
  </si>
  <si>
    <t>2.B</t>
  </si>
  <si>
    <t xml:space="preserve">B. Preserve the records, artifacts, and sites of the American Revolution by developing a SAR program with emphasis on partnering with historic and battlefield preservation groups. </t>
  </si>
  <si>
    <t>2.B.1</t>
  </si>
  <si>
    <t xml:space="preserve">1) Develop the funding to promote and recognize outstanding SAR preservation efforts through the annual SAR Historic Preservation Award by 2030. </t>
  </si>
  <si>
    <t>2.B.2</t>
  </si>
  <si>
    <t xml:space="preserve">2) Define and develop a historic preservation grant program within the SAR to fund the preservation efforts of chapters and states by 2030. </t>
  </si>
  <si>
    <t>2.B.3</t>
  </si>
  <si>
    <t xml:space="preserve">3) Develop and promote an annual SAR preservation program or theme in partnership with other preservation organizations by 2028. </t>
  </si>
  <si>
    <t>2.B.4</t>
  </si>
  <si>
    <t xml:space="preserve">4) Develop the tools and domain knowledge within the SAR of preservation best practice, approaches, and techniques by 2033. </t>
  </si>
  <si>
    <t>2.C</t>
  </si>
  <si>
    <t xml:space="preserve">C. Support the study of the American Revolution by developing a center of excellence in history that will grow SAR brand recognition within the historical community by 2035. </t>
  </si>
  <si>
    <t>2.D</t>
  </si>
  <si>
    <t xml:space="preserve">D.Work with the Education Committee, the Museum Board, and IT Committee to make the Virtual Component of the Education Center and Museum available globally by 2032. </t>
  </si>
  <si>
    <t>2.E</t>
  </si>
  <si>
    <t xml:space="preserve">E. Market the SAR Center, consisting of the Education Center and Museum, Genealogical Research Library, and Headquarters as a regional heritage tourism destination by end of 2028 and a major heritage destination by 2035. </t>
  </si>
  <si>
    <t>2.F</t>
  </si>
  <si>
    <t xml:space="preserve">F. Develop a comprehensive Historical Documents Digitization Plan with funding by 2030.  </t>
  </si>
  <si>
    <t>3</t>
  </si>
  <si>
    <t>3.A</t>
  </si>
  <si>
    <t xml:space="preserve">A. Grow our Color Guard and the scope of its mission.  </t>
  </si>
  <si>
    <t>3.A.1</t>
  </si>
  <si>
    <t xml:space="preserve">1) Trained and safety certify every Society Color Guard by 2030.  </t>
  </si>
  <si>
    <t>3.A.2</t>
  </si>
  <si>
    <t xml:space="preserve">2) Increase the number of Society Color Guards from 41 to 50 by the end of 2033. </t>
  </si>
  <si>
    <t>3.A.3</t>
  </si>
  <si>
    <t>3) Increase the number of Chapter Color Guards from 66% to 75% by 2030.</t>
  </si>
  <si>
    <t>3.B</t>
  </si>
  <si>
    <t xml:space="preserve">B. Honor America’s first veterans by recognizing those who have served and continue to serve in today’s Armed Forces. </t>
  </si>
  <si>
    <t>3.B.1</t>
  </si>
  <si>
    <t xml:space="preserve">1) Increase Chapter level Stark Report submissions by 50% from the 2023 submission target of 250 to 375 by 2030. </t>
  </si>
  <si>
    <t>3.B.2</t>
  </si>
  <si>
    <t xml:space="preserve">2)Increase Compatriot Veteran Recognition. </t>
  </si>
  <si>
    <t>3.B.2.A</t>
  </si>
  <si>
    <t xml:space="preserve">a. Increase Veteran’s Recognition Corps Certificate presentations by 25% from 400 annually to 500 by 2033.  </t>
  </si>
  <si>
    <t>3.B.2.B</t>
  </si>
  <si>
    <t xml:space="preserve">b. Each State establish and Veterans Committee and appoint a State Veterans Committee Chairman by 2027.  </t>
  </si>
  <si>
    <t>3.B.3</t>
  </si>
  <si>
    <t xml:space="preserve">3) Establish an Active Duty, Guard, and Reserve individual and unit recognition programs by 2033. </t>
  </si>
  <si>
    <t>3.C</t>
  </si>
  <si>
    <t xml:space="preserve">C. Expand Recognition of Public Service by 2028  </t>
  </si>
  <si>
    <t>3.C.1</t>
  </si>
  <si>
    <t>1) Develop the metrics for the expansion of recognition of Public Service awards by 2028.</t>
  </si>
  <si>
    <t>3.C.1.a</t>
  </si>
  <si>
    <t xml:space="preserve">a.  Law Enforcement, Fire &amp; Safety, and EMS </t>
  </si>
  <si>
    <t>3.C.1.b</t>
  </si>
  <si>
    <t xml:space="preserve">b. National, First Nations, State, County, and Local Government officials </t>
  </si>
  <si>
    <t>3.C.1.c</t>
  </si>
  <si>
    <t xml:space="preserve">c. Civil Service </t>
  </si>
  <si>
    <t>3.C.1.d</t>
  </si>
  <si>
    <t xml:space="preserve">d. Teachers, Coaches, and Administrators </t>
  </si>
  <si>
    <t>3.C.1.e</t>
  </si>
  <si>
    <t xml:space="preserve">e. Clergy and Community Activities </t>
  </si>
  <si>
    <t>3.C.2</t>
  </si>
  <si>
    <t xml:space="preserve">2) Identify new categories of Public Service for recognition by 2028. </t>
  </si>
  <si>
    <t>3.D</t>
  </si>
  <si>
    <t xml:space="preserve">D. Actively engage 50% of chapters in Constitution Day/Week activities in our communities by 2033.  </t>
  </si>
  <si>
    <t>4</t>
  </si>
  <si>
    <t>4.A</t>
  </si>
  <si>
    <t xml:space="preserve">A. Establish a professionally recognized Education Center by January 1, 2028. </t>
  </si>
  <si>
    <t>4.B</t>
  </si>
  <si>
    <t xml:space="preserve">B Research, fund, and establish a Virtual infrastructure in 2028. </t>
  </si>
  <si>
    <t>4.C</t>
  </si>
  <si>
    <t xml:space="preserve">C. Establish a recognized publishing program by 2030.  </t>
  </si>
  <si>
    <t>5</t>
  </si>
  <si>
    <t>5.A</t>
  </si>
  <si>
    <t xml:space="preserve">A. Research and implement a comprehensive public relations plan by 2027. </t>
  </si>
  <si>
    <t>5.B</t>
  </si>
  <si>
    <t xml:space="preserve">B. Create and fund a program, process, and presentation booth package/traveling tool kit by 2027.  </t>
  </si>
  <si>
    <t>5.C</t>
  </si>
  <si>
    <t xml:space="preserve">C. Increase co-sponsored events by 50% of chapters with other lineage organizations, especially the C.A.R. and DAR, to enhance our common mission by 2033. </t>
  </si>
  <si>
    <t>5.D</t>
  </si>
  <si>
    <t xml:space="preserve">D. Plan, fund, and staff assets to promote/advertise the NSSAR utilizing all means of social media by 2027.  </t>
  </si>
  <si>
    <t>6</t>
  </si>
  <si>
    <t>6.A</t>
  </si>
  <si>
    <t xml:space="preserve">A. Develop a personnel plan for SAR HQ to support the membership needs as defined by the Strategic Plan 2035 by 2026. </t>
  </si>
  <si>
    <t>6.B</t>
  </si>
  <si>
    <t xml:space="preserve">B. Fund and implement (including training) a fully integrated Enterprise Resource Planning (ERP) system at SAR HQ with Security Assertion Mark-up Language (SAML) interface and Single Sign On (SSO) capability with access permissions consistent with role by 2030. </t>
  </si>
  <si>
    <t>6.C</t>
  </si>
  <si>
    <t xml:space="preserve">C. Digitize the member application process by2027. </t>
  </si>
  <si>
    <t>6.D</t>
  </si>
  <si>
    <t xml:space="preserve">D. Complete implementation of the SAR database including all members, patriot ancestors, record copies and patriot grave locations by 2031.  </t>
  </si>
  <si>
    <t>6.E</t>
  </si>
  <si>
    <t xml:space="preserve">E. Develop and implement in a phased approach by 2028 a SAR University that consolidates required training and qualification regimen for leadership, genealogy research, application preparation and educational outreach, detailing ways to improve relations and productivity.  </t>
  </si>
  <si>
    <t>6.F</t>
  </si>
  <si>
    <t xml:space="preserve">F. Utilize the IT Special Purpose Operating Fund to pay for internal operations IT projects listed above to supplement the Alexander Hamilton Fund annual distribution beginning in 2025 and ongoing. </t>
  </si>
  <si>
    <t>6.G</t>
  </si>
  <si>
    <t xml:space="preserve">G. Form a task force of relevant committees and staff to identify and prioritize IT projects by the end of 2025.  </t>
  </si>
  <si>
    <t> </t>
  </si>
  <si>
    <t>Operational Goals Text</t>
  </si>
  <si>
    <t xml:space="preserve">Strategic Goal #1: People - Build an organization and culture that advances the mission and grows membership. [Registrar General] </t>
  </si>
  <si>
    <t xml:space="preserve">A. Develop and implement a comprehensive National online onboarding program by 2026 whereby all societies have access to the onboarding program for new members. </t>
  </si>
  <si>
    <t>1.A.1</t>
  </si>
  <si>
    <t xml:space="preserve">1) Identify and benchmark DAR, Society of Cincinnati, and C.A.R. by early 2026. </t>
  </si>
  <si>
    <t>1.A.2</t>
  </si>
  <si>
    <t xml:space="preserve">2) Incentivize participation of new members in the onboarding program by 2026. </t>
  </si>
  <si>
    <t>1.A.3</t>
  </si>
  <si>
    <t xml:space="preserve">3) Identify participation within SAR by early 2026. </t>
  </si>
  <si>
    <t xml:space="preserve">B. Increase membership retention to 95% through increased participation in SAR programs at the National, District, State and Local levels by 2030. Intermediate retention rate targets are: 1/1/2024 (87.5%); 1/1/2026 (90%); 1/1/2028 goal (92.5%); 1/1/2030 goal (95%). Registrar General reports appropriate data monthly including trend analysis.  </t>
  </si>
  <si>
    <t xml:space="preserve">C. Establish a 3% annual net membership growth by 2028.  </t>
  </si>
  <si>
    <t xml:space="preserve">D. Membership Committee, Council of State Presidents: Appeal to the values expressed in the mission statement and core SAR/American values and principles to attract, train, involve, and retain members that aggressively grows our membership by 2030.  </t>
  </si>
  <si>
    <t>1.D.1</t>
  </si>
  <si>
    <t xml:space="preserve">1) Membership Committee recommends annual targets for recruitment and retention to the Executive Committee for approval and publication to the membership at each Spring Leadership.  </t>
  </si>
  <si>
    <t>1.D.2</t>
  </si>
  <si>
    <t xml:space="preserve">2) Information Technology Committee, in conjunction with the Registrar General, Genealogist General, and the Genealogy Committee, will create and implement a digital/paperless online membership application as soon as possible but no later than 1 June 2027.  </t>
  </si>
  <si>
    <t>1.D.3</t>
  </si>
  <si>
    <t xml:space="preserve">3) Membership Committee will update and issue new recruitment, retention and reinstatement tools and best practices for state societies and chapters to support the annual recruitment and retention targets as approved by the senior leadership annually. </t>
  </si>
  <si>
    <t>1.D.4</t>
  </si>
  <si>
    <t xml:space="preserve">4) Education Committee will develop and deliver a training continuum for new members, committees, chapter officers, state officers, and general officers with an array of training materials by 2028.  </t>
  </si>
  <si>
    <t>1.D.5</t>
  </si>
  <si>
    <t xml:space="preserve">5) Grow the net number of chapters by 3% per year.   </t>
  </si>
  <si>
    <t>1.D.6</t>
  </si>
  <si>
    <t xml:space="preserve">6) CoSP and the VPGs will conduct an annual reinstatement program to re-engage inactive members with goal of 100% contact from the last 5 years. </t>
  </si>
  <si>
    <t>1.D.7</t>
  </si>
  <si>
    <t xml:space="preserve">7) Grow the number of Junior members by 5% per year. </t>
  </si>
  <si>
    <t>1.E</t>
  </si>
  <si>
    <t xml:space="preserve">E. Executive Director: Develop plan to build and retain a professional staff to meet the Society’s future growth and needs by June 15 annually. National in scope and execution.  </t>
  </si>
  <si>
    <t>1.E.1</t>
  </si>
  <si>
    <t xml:space="preserve">1) The Executive Director, with support from the Human Resources Committee and related committees, shall periodically assess the plan. </t>
  </si>
  <si>
    <t>1.E.2</t>
  </si>
  <si>
    <t xml:space="preserve">2) The Executive Director shall provide the budget inputs and resource requirements to implement the goals of the strategic plan. </t>
  </si>
  <si>
    <t xml:space="preserve">Strategic Goal #2: Historical Programs – Commemorate people, events, and documents; preserve records and artifacts; and support the study of the American Revolution. [Historian General] </t>
  </si>
  <si>
    <t xml:space="preserve">1) Each state and chapter will develop “Their” signature event. One annual event that they will be known for in their local community. Events identified by 1 June 2026.  </t>
  </si>
  <si>
    <t xml:space="preserve">2) Each state and chapter will support SAR 250 signature events with a parallel event they sponsor in partnership with local historical, veteran, and/or civic organizations annually starting in January 2026. </t>
  </si>
  <si>
    <t xml:space="preserve">3) Participate in state and local 250 commissions to promote the SAR commemorative events during the Decade of the American Revolution by 1 June 2026.  </t>
  </si>
  <si>
    <t xml:space="preserve">4) Partner with the DAR, C.A.R., and other groups to plan and execute a joint 250th Anniversary celebration on 4th of July 2026. </t>
  </si>
  <si>
    <t>2.A.5</t>
  </si>
  <si>
    <t xml:space="preserve">5) Partner with other Heritage/Preservation Groups to post 250th Anniversary markers in your town through 2033.  </t>
  </si>
  <si>
    <t xml:space="preserve">1) NSSAR History Committee will develop and promote an annual SAR preservation program or theme in partnership with other preservation organizations by July 2028 </t>
  </si>
  <si>
    <t xml:space="preserve">2) NSSAR History Committee develop the funding to promote and recognize outstanding SAR preservation efforts through the annual SAR Historic Preservation Award by 1 July 2030. </t>
  </si>
  <si>
    <t xml:space="preserve">3) NSSAR History Committee will define and develop a historic preservation grant program within the SAR to fund the preservation efforts of chapters and states by 1 July 2030.  </t>
  </si>
  <si>
    <t xml:space="preserve">C. Support the study of the American Revolution by developing a center of excellence in history that will grow SAR brand recognition within the historical community </t>
  </si>
  <si>
    <t>2.C.1</t>
  </si>
  <si>
    <t xml:space="preserve">1) Develop an Advisory Council of Professional Historians by January 1, 2026. </t>
  </si>
  <si>
    <t>2.C.2</t>
  </si>
  <si>
    <t xml:space="preserve">2) Develop an annual SAR Book Award by July 2027. </t>
  </si>
  <si>
    <t>2.C.3</t>
  </si>
  <si>
    <t xml:space="preserve">3) Increase the number of articles published in the SAR Magazine from professional historians and recognized authors of the American Revolution to 3 a year, by July 2028 </t>
  </si>
  <si>
    <t>2.C.4</t>
  </si>
  <si>
    <t xml:space="preserve">4) NSSAR History Committee and the host society develop Battlefield Orientation Guides for every Battlefield or Campaign that is on the Historic Sites and Celebrations List creating five new guides per year with one aligned to that year’s signature events. Complete by 2032.  </t>
  </si>
  <si>
    <t xml:space="preserve">D. Work with the Education Committee, the Museum Board, and IT Committee to make the Virtual Component of the Education Center and Museum available globally.  </t>
  </si>
  <si>
    <t>2.D.1</t>
  </si>
  <si>
    <t xml:space="preserve">1) Work with bookstores, libraries, and other organizations to schedule Author presentations by July 2026. </t>
  </si>
  <si>
    <t>2.D.2</t>
  </si>
  <si>
    <t xml:space="preserve">2) Develop and expand the list of ‘qualified’ speakers and presentations to be made available via Zoom or through subscription services by July 2027. </t>
  </si>
  <si>
    <t>2.D.3</t>
  </si>
  <si>
    <t xml:space="preserve">3) Make Revolutionary War Rarities Podcasts a profit center by July 2028. </t>
  </si>
  <si>
    <t xml:space="preserve">E. Market the SAR Enterprise, consisting of the Education Center and Museum and the Genealogical Research Library, as a regional heritage tourism destination by end of 2028.  </t>
  </si>
  <si>
    <t>2.E.1</t>
  </si>
  <si>
    <t xml:space="preserve">1) Partner with the Louisville Tourism and other museum row attractions to market Louisville as a place to visit. </t>
  </si>
  <si>
    <t>2.E.2</t>
  </si>
  <si>
    <t xml:space="preserve">2) Become the place in middle America to learn about our American Revolution. </t>
  </si>
  <si>
    <t>2.E.3</t>
  </si>
  <si>
    <t xml:space="preserve">3) Become a field trip destination for local schools in the Kentuckiana Region. </t>
  </si>
  <si>
    <t xml:space="preserve">F. Develop a comprehensive Historical Documents Digitization Plan with funding by the end of 2030 that encompasses the following: </t>
  </si>
  <si>
    <t>2.F.1</t>
  </si>
  <si>
    <t xml:space="preserve">1) Development of a program for Scanning and Indexing of all records. </t>
  </si>
  <si>
    <t>2.F.2</t>
  </si>
  <si>
    <t xml:space="preserve">2) Scan Two Dimensional Artifacts and Institutional Archives within the Library Collection. </t>
  </si>
  <si>
    <t>2.F.3</t>
  </si>
  <si>
    <t xml:space="preserve">3) Scan Records relating to the History of the SAR. </t>
  </si>
  <si>
    <t>2.F.4</t>
  </si>
  <si>
    <t xml:space="preserve">4) Index digital files. </t>
  </si>
  <si>
    <t>2.F.5</t>
  </si>
  <si>
    <t xml:space="preserve">5) Marketing of the digital capabilities and access to the Genealogical Research Library.  </t>
  </si>
  <si>
    <t xml:space="preserve">Strategic Goal #3: Patriotic Programs – Inspire a sense of patriotism based on America’s founding. [Secretary General] </t>
  </si>
  <si>
    <t xml:space="preserve">A. Grow our Color Guard and the scope of its mission. </t>
  </si>
  <si>
    <t xml:space="preserve">1) Train and safety certify every Society Color Guard by 2030. </t>
  </si>
  <si>
    <t>3.A.1.a</t>
  </si>
  <si>
    <t xml:space="preserve">a.100% Youth Protection trained and certified by the end of 2025.  </t>
  </si>
  <si>
    <t>3.A.1.b</t>
  </si>
  <si>
    <t xml:space="preserve">b. State Color Guard Commanders will enforce compliance and ensure Youth Protection Training is tracked locally by the end of 2025 and updated annually. </t>
  </si>
  <si>
    <t>3.A.1.c</t>
  </si>
  <si>
    <t xml:space="preserve">c.NSSAR Color Guard Commander publish an updated Black Powder Program by 31 Dec 2025. </t>
  </si>
  <si>
    <t>3.A.1.c.i</t>
  </si>
  <si>
    <t xml:space="preserve">i. 100% of State Color Guard Commanders which fire black powder implement the National Black Powder Safety Training program by 31 Dec 2025. New section on Training, mentioned earlier in this document </t>
  </si>
  <si>
    <t>3.A.1.c.ii</t>
  </si>
  <si>
    <t>ii. 100% of State Societies which fire Black Powder have appropriate level of insurance coverage for ALL SAR events in which black powder is fired. Could be part of a section o n programs, similar to what’s needed for the youth programs</t>
  </si>
  <si>
    <t>3.A.1.d</t>
  </si>
  <si>
    <t xml:space="preserve">d.NSSAR Color Guard Artillery Commander establish safety standards for cannon. and mortar firing and publish them in the NSSAR Color Guard Handbook by 31 December 2025. </t>
  </si>
  <si>
    <t>3.A.1.e</t>
  </si>
  <si>
    <t xml:space="preserve">e. NSSAR Color Guard Commander establish a uniform Safety/Risk Management training program by 31 December 2026. </t>
  </si>
  <si>
    <t>2). Increase the number of State Society Color Guards from 41 to 50 by the 31 December 2031.</t>
  </si>
  <si>
    <t>3.A.2.a</t>
  </si>
  <si>
    <t xml:space="preserve">a.NSSAR National Color Guard Commander and Staff assist in establishing one new State Society Color Guard every year.  </t>
  </si>
  <si>
    <t>3.A.4</t>
  </si>
  <si>
    <t xml:space="preserve">4) State Color Guard Commanders increase their State Color Guard by 2% annually; 71% by 2028. </t>
  </si>
  <si>
    <t xml:space="preserve">B. Honor America’s First Veterans by recognizing those who have served and continue to serve in today’s Armed Forces. </t>
  </si>
  <si>
    <t xml:space="preserve">1) Expand the number of SAR Representatives at Veteran’s Administration Medical Centers (VAMCs), Center for Development and Civic Engagement (CDCEs) by 20% annually until 100% representation is achieved by 31 December 2029. Targets to achieve are 77 VAMC’s with SAR Representation by 31 December 2026; 92 VAMCs by 31 December 2027; 112 VAMCs by 31 December 2028. </t>
  </si>
  <si>
    <t>2) Increase Chapter level USS Stark Memorial Report (Stark Report) submissions by 50% from the 2023 submission target of 250 (219 actual) to 375 by 2030.</t>
  </si>
  <si>
    <t>3.B.2.a</t>
  </si>
  <si>
    <t xml:space="preserve">a) Increase Chapter level Stark Report submissions by 18 additional chapters to the previous year submission, each year. </t>
  </si>
  <si>
    <t>3.B.2.b</t>
  </si>
  <si>
    <t xml:space="preserve">b) Prepare, deliver, and post annual training on the Stark Report on SAR University by 31 March 2026 and annually thereafter. </t>
  </si>
  <si>
    <t xml:space="preserve">3) Increase Compatriot Veteran Recognition. </t>
  </si>
  <si>
    <t>3.B.3.a</t>
  </si>
  <si>
    <t xml:space="preserve">a. Each State establish a Veterans Committee and appoint a State Veterans Committee Chairman by 30 May 2026. </t>
  </si>
  <si>
    <t>3.B.3.b</t>
  </si>
  <si>
    <t xml:space="preserve">b. Identify and recognize Compatriot Veterans by State societies by 31 Dec 2026. </t>
  </si>
  <si>
    <t>3.B.3.c</t>
  </si>
  <si>
    <t xml:space="preserve">c.100% Applicant identification of veteran status by State Societies by 31 Dec 2027. </t>
  </si>
  <si>
    <t>3.B.4</t>
  </si>
  <si>
    <t xml:space="preserve">4) Establish Active Duty, Guard, and Reserve individual and unit recognition programs by 2031. </t>
  </si>
  <si>
    <t>3.B.4.a</t>
  </si>
  <si>
    <t xml:space="preserve">a. The Historian General will work with the ‘History Commands’ of the various services to identify “Legacy Units” for recognition in conjunction with the 250th Anniversary of the battles they fought in. </t>
  </si>
  <si>
    <t>3.B.4.b</t>
  </si>
  <si>
    <t xml:space="preserve">b. State Societies will identify and award National Guard and Reserve within their states with a particular focus on ‘Legacy Units’ that are descended from Revolutionary War units. </t>
  </si>
  <si>
    <t>3.B.4.c</t>
  </si>
  <si>
    <t xml:space="preserve">c. Each State Society President implement/monitor a program in which returning MIA/POWs are honored by 4 July 2026.  </t>
  </si>
  <si>
    <t>3.B.5</t>
  </si>
  <si>
    <t xml:space="preserve">5) Partner with local Veteran’s Organizations to sponsor a Joint Event for Veterans by 31 December 2026. </t>
  </si>
  <si>
    <t>3.B.5.a</t>
  </si>
  <si>
    <t xml:space="preserve">a. Appoint an SAR Liaison Officer to the American Legion by 31 December 2025.  </t>
  </si>
  <si>
    <t>3.B.5.b</t>
  </si>
  <si>
    <t xml:space="preserve">b. Appoint an SAR Liaison Officer to the Veterans of Foreign Wars by 31 December 2025. </t>
  </si>
  <si>
    <t>3.B.6</t>
  </si>
  <si>
    <t xml:space="preserve">6) Conduct at least one Joint Flag Retirement Ceremony with a local Veteran’s Group by 31 December 2026 and annually thereafter. </t>
  </si>
  <si>
    <t xml:space="preserve">C. Expand recognition of Public Service by 2028. </t>
  </si>
  <si>
    <t xml:space="preserve">1) Develop metrics for the expansion of recognition of existing Public Service awards by 2028. </t>
  </si>
  <si>
    <t xml:space="preserve">2) Identify and consider award of new categories of Public Service for recognition by 2028. </t>
  </si>
  <si>
    <t>3.C.3</t>
  </si>
  <si>
    <t xml:space="preserve">3) Each State Society annually awards Law Enforcement, Fire &amp; Safety, EMS, Lifesaving, and Heroism medals. </t>
  </si>
  <si>
    <t xml:space="preserve">D. Establish and support Constitution Day/Week Activities in our communities by 2030, seven years before the 250th Anniversary of the Signing of the Constitution. </t>
  </si>
  <si>
    <t>3.D.1</t>
  </si>
  <si>
    <t xml:space="preserve">1) At least 275 Chapters nationally will sponsor or participate in Constitution Day. </t>
  </si>
  <si>
    <t>3.D.2</t>
  </si>
  <si>
    <t xml:space="preserve">2) 100% of State Societies will establish liaison with DAR State Societies for Constitution Day Week activities by 2029. </t>
  </si>
  <si>
    <t>3.D.3</t>
  </si>
  <si>
    <t xml:space="preserve">3) 100% State Societies will coordinate with local/state/federal government officials to issue Constitution Day/Week proclamations. </t>
  </si>
  <si>
    <t xml:space="preserve">Strategic Goal #4: Educational Programs – Educate the public with an accurate understanding of our Nation’s founding and history, and its importance today. [Historian General] </t>
  </si>
  <si>
    <t xml:space="preserve">A. SAR Education shall establish a professionally recognized Education Center by 1 January 2028. </t>
  </si>
  <si>
    <t>4.A.1</t>
  </si>
  <si>
    <t xml:space="preserve">1) Shall be a recognized clearinghouse of American Revolution education materials by 1 January 1 2026. </t>
  </si>
  <si>
    <t>4.A.2</t>
  </si>
  <si>
    <t xml:space="preserve">2) Shall become recognized as an authority on American Revolution History through the establishment of a historian advisory council by 1 January 2026. </t>
  </si>
  <si>
    <t>4.A.3</t>
  </si>
  <si>
    <t xml:space="preserve">3) The SAR Education Center and Museum will be accredited (Bronze Level) by American Association for State and Local History (AASLH) Standard and Excellence Programs for History Organizations (STEPS) program by 1 January 2028. </t>
  </si>
  <si>
    <t>4.A.4</t>
  </si>
  <si>
    <t xml:space="preserve">4) A fund-raising effort shall be established to raise funds for education programs by 1 January 2026.  </t>
  </si>
  <si>
    <t>4.A.5</t>
  </si>
  <si>
    <t xml:space="preserve">5) Appoint State Society Education Directors who will champion the SARs Education and Youth Awards Programs with their local schools achieving 80% society participation by 1 July 2026. </t>
  </si>
  <si>
    <t xml:space="preserve">B. SAR Education Programs shall research, fund, and establish the Virtual Education Center in 2028. </t>
  </si>
  <si>
    <t>4.B.1</t>
  </si>
  <si>
    <t xml:space="preserve">1) SAR shall become a resource for other organizations and institutions by partnering with other organizations for co-branded online education events in 2028. </t>
  </si>
  <si>
    <t>4.B.2</t>
  </si>
  <si>
    <t xml:space="preserve">2) SAR shall become recognized by younger age groups through the utilization of virtual education resources accessible online and via the SAR Education Center in 2028. </t>
  </si>
  <si>
    <t>4.B.3</t>
  </si>
  <si>
    <t xml:space="preserve">3) A fund-raising effort shall be established to supplement funds to support the expansion of a virtual education infrastructure by 1 January 2026.  </t>
  </si>
  <si>
    <t xml:space="preserve">C. SAR Education Programs shall establish a recognized publishing program by 2030. </t>
  </si>
  <si>
    <t>4.C.1</t>
  </si>
  <si>
    <t xml:space="preserve">1)  Shall publish material that advances the study of the American Revolution and furthers the mission of the SAR by 2030. </t>
  </si>
  <si>
    <t>4.C.2</t>
  </si>
  <si>
    <t xml:space="preserve">2) Shall establish a Fellowship/Grant to fund professional historian research of the American Revolution resulting in publications attributed to the SAR by 2030.  </t>
  </si>
  <si>
    <t xml:space="preserve">Strategic Goal #5: External Relations – Promote our public image as a patriotic, historical, and educational service organization. [Secretary General] </t>
  </si>
  <si>
    <t xml:space="preserve">A. Communications and Marketing Committee will research and implement a comprehensive public relations campaign by the end of 2028 with the goal of increasing name recognition. </t>
  </si>
  <si>
    <t>5.A.1</t>
  </si>
  <si>
    <t xml:space="preserve">1) Create an estimated cost and budget for said public relations campaign by the end of 2027. </t>
  </si>
  <si>
    <t>5.A.2</t>
  </si>
  <si>
    <t xml:space="preserve">2) Hire a public relations firm by the end of 2028. </t>
  </si>
  <si>
    <t>5.A.3</t>
  </si>
  <si>
    <t xml:space="preserve">3) Identify Key Performance Indicators (KPIs): Research and understand the value, in dollars and member numbers, of each advertising modality. </t>
  </si>
  <si>
    <t>5.A.4</t>
  </si>
  <si>
    <t xml:space="preserve">4) Identify and educate a Communications Point of Contact at the State and, where appropriate, Chapter level. </t>
  </si>
  <si>
    <t>5.A.5</t>
  </si>
  <si>
    <t xml:space="preserve">5) Establish a Crisis Communication Policy and Plan by the 31 March 2026. </t>
  </si>
  <si>
    <t>5.A.6</t>
  </si>
  <si>
    <t xml:space="preserve">6) Establish a Communication Policy and Plan by the end of 2027.  </t>
  </si>
  <si>
    <t xml:space="preserve">B. Create and fund a program, process, and presentation booth package/traveling tool kit by July 2027. </t>
  </si>
  <si>
    <t>5.B.1</t>
  </si>
  <si>
    <t xml:space="preserve">1) Identify and solicit SAR participation with external organizations or entities where current participation is absent. </t>
  </si>
  <si>
    <t>5.B.2</t>
  </si>
  <si>
    <t xml:space="preserve">2) Leverage Patriot Research System (PRS) data with other external websites (e.g., Ancestry, FamilySearch) as a marketing tool. </t>
  </si>
  <si>
    <t>5.B.3</t>
  </si>
  <si>
    <t xml:space="preserve">3) Enhance interaction with business and civic groups in Louisville and the chapter, state and national levels. </t>
  </si>
  <si>
    <t>5.B.4</t>
  </si>
  <si>
    <t xml:space="preserve">4) Partner with state and local historical societies and participate in their events and conferences by July 2030.  </t>
  </si>
  <si>
    <t xml:space="preserve">C. Continue to build relationships with other organizations, especially the C.A.R. and DAR, to enhance our common mission. </t>
  </si>
  <si>
    <t>5.C.1</t>
  </si>
  <si>
    <t xml:space="preserve">1) C.A.R.: </t>
  </si>
  <si>
    <t>5.C.1.a</t>
  </si>
  <si>
    <t xml:space="preserve">a. Increase senior leadership by 5% by 2028. </t>
  </si>
  <si>
    <t>5.C.1.b</t>
  </si>
  <si>
    <t xml:space="preserve">b. Increase transition to membership rate by 5% by 2028. </t>
  </si>
  <si>
    <t>5.C.2</t>
  </si>
  <si>
    <t xml:space="preserve">2) DAR: </t>
  </si>
  <si>
    <t>5.C.2.a</t>
  </si>
  <si>
    <t xml:space="preserve">a) Increase number of chapters with a DAR/SAR Liaison Chairman by 5% by 2028. </t>
  </si>
  <si>
    <t>5.C.2.b</t>
  </si>
  <si>
    <t xml:space="preserve">b) Increase usage of DAR Finder Form by 10% per year. </t>
  </si>
  <si>
    <t>5.C.2.c</t>
  </si>
  <si>
    <t xml:space="preserve">c) Increase and enhance SAR chapter recognition of DAR contributions to 15% of chapters within state societies by the end of 2028, and 20% by the end of 2030.  </t>
  </si>
  <si>
    <t>5.C.2.d</t>
  </si>
  <si>
    <t>d) Increase and enhance SAR/DAR presences at each other’s respective meetings or activities with a goal of at least once per year per SAR chapter by the end of 2026.</t>
  </si>
  <si>
    <t xml:space="preserve">D. Communications and Marketing Committee plan, fund, and staff assets to promote/advertise the NSSAR utilizing social media by the end of 2027 with the goal of increasing name recognition. </t>
  </si>
  <si>
    <t>5.D.1</t>
  </si>
  <si>
    <t xml:space="preserve">1) Author a procedure for social media and public relations content for committees, programs, etc. </t>
  </si>
  <si>
    <t>5.D.2</t>
  </si>
  <si>
    <t xml:space="preserve">2) Identify Key Performance Indicators (KPIs): Research and understand the value, in dollars and member numbers, of each advertising modality. </t>
  </si>
  <si>
    <t>5.D.3</t>
  </si>
  <si>
    <t xml:space="preserve">3) Create a comprehensive inventory of Society “assets” and establish a marketing strategy for each. </t>
  </si>
  <si>
    <t>5.D.4</t>
  </si>
  <si>
    <t xml:space="preserve">4) Create a comprehensive inventory of Social Media “assets” and establish a marketing strategy for each. </t>
  </si>
  <si>
    <t>5.D.5</t>
  </si>
  <si>
    <t xml:space="preserve">5) Integrate social media strategies with relevant committees’ goals and objectives. </t>
  </si>
  <si>
    <t>5.D.6</t>
  </si>
  <si>
    <t xml:space="preserve">6) Implement social media advertisements and communication programs.  </t>
  </si>
  <si>
    <t xml:space="preserve">Strategic Goal #6: Internal Operations – Provide the necessary resources and infrastructure to support members and staff in accomplishing our goals. [Treasurer General] </t>
  </si>
  <si>
    <t xml:space="preserve">A. Develop a personnel plan for SAR HQ to support the membership needs as defined by the Strategic Plan 2035 by 2026 Spring Leadership. </t>
  </si>
  <si>
    <t>6.A.1</t>
  </si>
  <si>
    <t xml:space="preserve">1) Determine staffing needs based on priorities in operational plan. </t>
  </si>
  <si>
    <t>6.A.2</t>
  </si>
  <si>
    <t xml:space="preserve">2) Recruit best qualified personnel to fill staffing needs. </t>
  </si>
  <si>
    <t>6.A.3</t>
  </si>
  <si>
    <t xml:space="preserve">3) Review compensation annually based on performance and market comparisons. </t>
  </si>
  <si>
    <t>6.A.4</t>
  </si>
  <si>
    <t xml:space="preserve">4) Review and update job descriptions as needed. </t>
  </si>
  <si>
    <t>6.A.5</t>
  </si>
  <si>
    <t xml:space="preserve">5) Provide training tools and seminars for staff to improve skills.  </t>
  </si>
  <si>
    <t xml:space="preserve">B. Fund and Implement (including training) a fully integrated Enterprise Resource Planning (ERP) system at SAR HQ with Security Assertion Mark-up Language (SAML) interface and Single Sign On (SSO) capability with access permissions coordinate with role by 2030, including: </t>
  </si>
  <si>
    <t>6.B.1</t>
  </si>
  <si>
    <t xml:space="preserve">1) Accounting and reporting. </t>
  </si>
  <si>
    <t>6.B.2</t>
  </si>
  <si>
    <t xml:space="preserve">2) Merchandise ordering, sales, inventory control and distribution including drop shipments. </t>
  </si>
  <si>
    <t>6.B.3</t>
  </si>
  <si>
    <t xml:space="preserve">3) National dues billing. </t>
  </si>
  <si>
    <t>6.B.4</t>
  </si>
  <si>
    <t xml:space="preserve">4) Application fee processing. </t>
  </si>
  <si>
    <t>6.B.5</t>
  </si>
  <si>
    <t xml:space="preserve">5) Donations processing. </t>
  </si>
  <si>
    <t>6.B.6</t>
  </si>
  <si>
    <t xml:space="preserve">6) Record copy fee purchasing and distribution. </t>
  </si>
  <si>
    <t>6.B.7</t>
  </si>
  <si>
    <t xml:space="preserve">7) Subscription fee processing for access to proven lineage information if justified. </t>
  </si>
  <si>
    <t>6.B.8</t>
  </si>
  <si>
    <t xml:space="preserve">8) High speed local area network (LAN) and computer equipment to support software in use and access to wide area network (WAN). </t>
  </si>
  <si>
    <t>6.B.9</t>
  </si>
  <si>
    <t xml:space="preserve">9) Fully integrated with necessary databases.  </t>
  </si>
  <si>
    <t xml:space="preserve">C. Fund and digitize the member application process from submission to approval by 2027. </t>
  </si>
  <si>
    <t>6.C.1</t>
  </si>
  <si>
    <t xml:space="preserve">1) Standardize application form. </t>
  </si>
  <si>
    <t>6.C.2</t>
  </si>
  <si>
    <t xml:space="preserve">2) Digitize supporting documents. </t>
  </si>
  <si>
    <t>6.C.3</t>
  </si>
  <si>
    <t xml:space="preserve">3) Marketing of online access to the PRS and Supporting Documentation for Record Copies.  </t>
  </si>
  <si>
    <t xml:space="preserve">D. Fund the completion of the membership database including all members, patriot ancestors, record copies and grave locations by 2030. </t>
  </si>
  <si>
    <t>6.D.1</t>
  </si>
  <si>
    <t xml:space="preserve">1) Digitize and index all current paper records and supplement funding with record copy fees when possible. </t>
  </si>
  <si>
    <t>6.D.2</t>
  </si>
  <si>
    <t xml:space="preserve">2) Upgrade genealogist and registrar staff computer equipment where needed.  </t>
  </si>
  <si>
    <t xml:space="preserve">E. Develop and implement in a phased approach by 2028 a SAR University that consolidates required training and qualification regimen for leadership, genealogy research, application preparation, and educational outreach detailing ways to improve relations and productivity, including: </t>
  </si>
  <si>
    <t>6.E.1</t>
  </si>
  <si>
    <t xml:space="preserve">1) New member orientation. </t>
  </si>
  <si>
    <t>6.E.2</t>
  </si>
  <si>
    <t xml:space="preserve">2) Chapter officers training. </t>
  </si>
  <si>
    <t>6.E.3</t>
  </si>
  <si>
    <t xml:space="preserve">3) State officers training. </t>
  </si>
  <si>
    <t>6.E.4</t>
  </si>
  <si>
    <t xml:space="preserve">4) General Officer training. </t>
  </si>
  <si>
    <t>6.E.5</t>
  </si>
  <si>
    <t xml:space="preserve">5) Committee chairmen training at national, state and chapter levels. </t>
  </si>
  <si>
    <t>6.E.6</t>
  </si>
  <si>
    <t xml:space="preserve">6) Color Guard training. </t>
  </si>
  <si>
    <t>6.E.7</t>
  </si>
  <si>
    <t xml:space="preserve">7) Media relations training. </t>
  </si>
  <si>
    <t>6.E.8</t>
  </si>
  <si>
    <t xml:space="preserve">8) Youth Protection Training for all designated roles.  </t>
  </si>
  <si>
    <t xml:space="preserve">F. Utilize the IT Special Purpose Operating Fund to pay for the internal operations IT projects listed above to supplement the Alexander Hamilton Fund annual distribution beginning in 2025.  </t>
  </si>
  <si>
    <t>6.F.1</t>
  </si>
  <si>
    <t xml:space="preserve">1) Publicize and solicit donations to the IT Special Purpose Operating Fund. </t>
  </si>
  <si>
    <t xml:space="preserve">G. Form a task force of relevant committees and staff to identify and prioritize IT projects by the end of 2025. </t>
  </si>
  <si>
    <t>6.G.1</t>
  </si>
  <si>
    <t xml:space="preserve">1) Communicate to members the amount of funds needed and project purpose and invite donations. </t>
  </si>
  <si>
    <t>6.G.2</t>
  </si>
  <si>
    <t xml:space="preserve">2) Provide progress updates on projects funded and completed.  </t>
  </si>
  <si>
    <t>Applying For Committee Contests</t>
  </si>
  <si>
    <t>Volunteering in the Community</t>
  </si>
  <si>
    <t>Supporting Current Veterans</t>
  </si>
  <si>
    <t>Completing SAR Training Courses</t>
  </si>
  <si>
    <t>Colorado</t>
  </si>
  <si>
    <t>Georgia</t>
  </si>
  <si>
    <t>Germany</t>
  </si>
  <si>
    <t>Hawaii</t>
  </si>
  <si>
    <t>Kansas</t>
  </si>
  <si>
    <t>Kentucky</t>
  </si>
  <si>
    <t>Louisiana</t>
  </si>
  <si>
    <t>Maine</t>
  </si>
  <si>
    <t>Maryland</t>
  </si>
  <si>
    <t>Massachusetts</t>
  </si>
  <si>
    <t>Michigan</t>
  </si>
  <si>
    <t>Minnesota</t>
  </si>
  <si>
    <t>Mississippi</t>
  </si>
  <si>
    <t>Missouri</t>
  </si>
  <si>
    <t>Montana</t>
  </si>
  <si>
    <t>Nebraska</t>
  </si>
  <si>
    <t>New Hampshire</t>
  </si>
  <si>
    <t>New York</t>
  </si>
  <si>
    <t>North Carolina</t>
  </si>
  <si>
    <t>North Dakota</t>
  </si>
  <si>
    <t>Ohio</t>
  </si>
  <si>
    <t>Oklahoma</t>
  </si>
  <si>
    <t>Oregon</t>
  </si>
  <si>
    <t>Pennsylvania</t>
  </si>
  <si>
    <t>Rhode Island</t>
  </si>
  <si>
    <t>Switzerland</t>
  </si>
  <si>
    <t>United Kingdom</t>
  </si>
  <si>
    <t>Utah</t>
  </si>
  <si>
    <t>Recipient Organization</t>
  </si>
  <si>
    <t>Member of Public</t>
  </si>
  <si>
    <t>Grave Marking Report Submitted to Patriot Records Committee</t>
  </si>
  <si>
    <t>Submission</t>
  </si>
  <si>
    <t>Ancestor Patriot Number</t>
  </si>
  <si>
    <t>Print Media</t>
  </si>
  <si>
    <t>Brochure</t>
  </si>
  <si>
    <t>Chapter Minutes</t>
  </si>
  <si>
    <t>Bureau Source Type</t>
  </si>
  <si>
    <t>X / Twitter</t>
  </si>
  <si>
    <t>TicTok</t>
  </si>
  <si>
    <t>LinkedIn</t>
  </si>
  <si>
    <t>YouTube Channel</t>
  </si>
  <si>
    <t>List:</t>
  </si>
  <si>
    <t>Reported Chapter Event</t>
  </si>
  <si>
    <t>Reported Society Event</t>
  </si>
  <si>
    <t>Grave Marking</t>
  </si>
  <si>
    <t>Historic Article</t>
  </si>
  <si>
    <t>Historic Preservation Program</t>
  </si>
  <si>
    <t>Article Type</t>
  </si>
  <si>
    <t>SAR 1st Line Sponsor</t>
  </si>
  <si>
    <t>General Officer</t>
  </si>
  <si>
    <t>Foundation Officer</t>
  </si>
  <si>
    <t>Foundation At Large</t>
  </si>
  <si>
    <t>FaceBook</t>
  </si>
  <si>
    <t>COVER  ==&gt;</t>
  </si>
  <si>
    <t>EVENT GUIDE ==&gt;</t>
  </si>
  <si>
    <t>Do you want the website considered for the Vance Award?</t>
  </si>
  <si>
    <t>On-Line Media Type</t>
  </si>
  <si>
    <t>Access Address</t>
  </si>
  <si>
    <t>Most Recent Update</t>
  </si>
  <si>
    <t>Number of Updates During the Calendar Year</t>
  </si>
  <si>
    <t>Title of Display</t>
  </si>
  <si>
    <r>
      <rPr>
        <sz val="11"/>
        <color theme="1"/>
        <rFont val="Times New Roman"/>
        <family val="1"/>
      </rPr>
      <t xml:space="preserve">Chapter member appointed to VA Hospital Council, Voluntary Service or Center for Development and Civic Engagement (VAVS/CDCE). </t>
    </r>
    <r>
      <rPr>
        <i/>
        <u/>
        <sz val="11"/>
        <color theme="1"/>
        <rFont val="Times New Roman"/>
        <family val="1"/>
      </rPr>
      <t>Must be appointed in writing by the NSSAR Veterans Committee Chairman</t>
    </r>
    <r>
      <rPr>
        <sz val="11"/>
        <color theme="1"/>
        <rFont val="Times New Roman"/>
        <family val="1"/>
      </rPr>
      <t>.  The Americanism Committee will submit information from this section to the Veterans Committee for that committee's USS Stark Memorial Contest, replacing the previously existing form.</t>
    </r>
    <r>
      <rPr>
        <b/>
        <sz val="11"/>
        <color theme="1"/>
        <rFont val="Times New Roman"/>
        <family val="1"/>
      </rPr>
      <t xml:space="preserve">
</t>
    </r>
    <r>
      <rPr>
        <b/>
        <sz val="11"/>
        <color rgb="FFFF0000"/>
        <rFont val="Times New Roman"/>
        <family val="1"/>
      </rPr>
      <t>For USS Stark, 100 Points Per Representative or Deputy Representative for USS Stark Awards
For Americanism, 25% of the section total</t>
    </r>
  </si>
  <si>
    <t>Grave Decorations</t>
  </si>
  <si>
    <t>C.A.R Level</t>
  </si>
  <si>
    <t xml:space="preserve">Total Grants:  </t>
  </si>
  <si>
    <t>Uniform / Militia / Period Attire</t>
  </si>
  <si>
    <t xml:space="preserve">Meeting Attendance at State, District, and National Levels
</t>
  </si>
  <si>
    <t xml:space="preserve">Historic Commemorations (DOES NOT INCLUDE PARADES OR GRAVE MARKINGS).  </t>
  </si>
  <si>
    <t xml:space="preserve">Revolutionary War Display. </t>
  </si>
  <si>
    <t>Cash Donation.</t>
  </si>
  <si>
    <t xml:space="preserve">Color Guard Participation
</t>
  </si>
  <si>
    <t>Volunteer Hours served as VAMC/Clinic Volunteer</t>
  </si>
  <si>
    <r>
      <rPr>
        <sz val="11"/>
        <color theme="1"/>
        <rFont val="Times New Roman"/>
        <family val="1"/>
      </rPr>
      <t>For hours that are volunteered and miles driven in support of VA-related  activities, list the hours and miles in this area and identify the purpose.  The Americanism Committee will submit information from this section to the Veterans Committee for that committee's USS Stark Memorial Contest, replacing the previously existing form.</t>
    </r>
    <r>
      <rPr>
        <b/>
        <sz val="11"/>
        <color theme="1"/>
        <rFont val="Times New Roman"/>
        <family val="1"/>
      </rPr>
      <t xml:space="preserve">
</t>
    </r>
    <r>
      <rPr>
        <b/>
        <sz val="11"/>
        <color rgb="FFFF0000"/>
        <rFont val="Times New Roman"/>
        <family val="1"/>
      </rPr>
      <t>For USS Stark, 10 pts per hour, 1 pt per mile driven
For Americanism, 25% of the section total</t>
    </r>
  </si>
  <si>
    <r>
      <rPr>
        <sz val="11"/>
        <color theme="1"/>
        <rFont val="Times New Roman"/>
        <family val="1"/>
      </rPr>
      <t xml:space="preserve">Each SAR Member visiting a Veteran in a Hospital, Nursing Home or private home, or taking one or more Veterans on an outing where the hours are NOT recorded in Section 3F.  Only time spent in direct support of the Veteran(s) can be reported.  Time spent driving, unless the Veteran(s) being supported are passengers, cannot be reported.  The Americanism Committee will submit information from this section to the Veterans Committee for that committee's USS Stark Memorial Contest, replacing the previously existing form.
</t>
    </r>
    <r>
      <rPr>
        <b/>
        <sz val="11"/>
        <color rgb="FFFF0000"/>
        <rFont val="Times New Roman"/>
        <family val="1"/>
      </rPr>
      <t>For USS Stark, 10 pts per hour, 1 pt per mile driven
For Americanism, 25% of the section total</t>
    </r>
  </si>
  <si>
    <t>Public Service &amp; Heroism</t>
  </si>
  <si>
    <t>Personal Care</t>
  </si>
  <si>
    <t>Event / Funeral Type</t>
  </si>
  <si>
    <t xml:space="preserve">Total Vance Points  </t>
  </si>
  <si>
    <t xml:space="preserve">Total Website Points  </t>
  </si>
  <si>
    <t>SAR Sponsoring Chapter</t>
  </si>
  <si>
    <t>C.A.R. Society / Chapter Sponsored</t>
  </si>
  <si>
    <t>YPT Completed?</t>
  </si>
  <si>
    <t>Within 6 months</t>
  </si>
  <si>
    <t>6 month target</t>
  </si>
  <si>
    <t>Participation</t>
  </si>
  <si>
    <t>Patriot / Compatriot Grave Markings</t>
  </si>
  <si>
    <t>Revolutionary War Displays</t>
  </si>
  <si>
    <t>Patriot / Compatriot Grave Marking</t>
  </si>
  <si>
    <r>
      <t>(2)</t>
    </r>
    <r>
      <rPr>
        <sz val="10"/>
        <rFont val="Times New Roman"/>
        <family val="1"/>
      </rPr>
      <t xml:space="preserve"> Membership is defined as </t>
    </r>
    <r>
      <rPr>
        <u/>
        <sz val="10"/>
        <rFont val="Times New Roman"/>
        <family val="1"/>
      </rPr>
      <t>current, paid up members (regular, junior, life)</t>
    </r>
    <r>
      <rPr>
        <sz val="10"/>
        <rFont val="Times New Roman"/>
        <family val="1"/>
      </rPr>
      <t xml:space="preserve"> at January 1st (start of the contest year) and at December 31st (end of the contest year) whose </t>
    </r>
    <r>
      <rPr>
        <b/>
        <u/>
        <sz val="10"/>
        <color rgb="FFFF0000"/>
        <rFont val="Times New Roman"/>
        <family val="1"/>
      </rPr>
      <t>primary</t>
    </r>
    <r>
      <rPr>
        <sz val="10"/>
        <rFont val="Times New Roman"/>
        <family val="1"/>
      </rPr>
      <t xml:space="preserve"> membership is in the respective chapter or state society.  Dual members are not to be included in any sections except where the chapter or society is making an award to the dual compatriot.  The January 1st total determines the classification the entry will be placed in.  The December 31st total is used to calculate the per capita total for the PG Cup contest.  Both membership numbers must be entered for an entry to be considered for the contests.  </t>
    </r>
  </si>
  <si>
    <r>
      <t>(3)</t>
    </r>
    <r>
      <rPr>
        <sz val="10"/>
        <rFont val="Times New Roman"/>
        <family val="1"/>
      </rPr>
      <t xml:space="preserve"> </t>
    </r>
    <r>
      <rPr>
        <u/>
        <sz val="10"/>
        <rFont val="Times New Roman"/>
        <family val="1"/>
      </rPr>
      <t>A chapter or state society may only count the activities of those SAR members who are primary members of that chapter or state</t>
    </r>
    <r>
      <rPr>
        <sz val="10"/>
        <rFont val="Times New Roman"/>
        <family val="1"/>
      </rPr>
      <t xml:space="preserve">.  Compatriots participating in an event outside the boundary of their primary membership state society will earn points for their primary chapter and state society regardless of where the event is located. </t>
    </r>
  </si>
  <si>
    <r>
      <t>(6)</t>
    </r>
    <r>
      <rPr>
        <sz val="10"/>
        <rFont val="Times New Roman"/>
        <family val="1"/>
      </rPr>
      <t xml:space="preserve"> Points may be earned for awarding a medal or certificate to an individual; however, points may not be earned for awarding a Certificate of Appreciation to that same recipient.  For example, if a JROTC medal is presented to a cadet, points cannot be earned for presenting that same cadet a Certificate of Appreciation. </t>
    </r>
  </si>
  <si>
    <t>(8) Where specific data entry is required, drop down menus are provided.  Selection is only allowed from the provided menu options.  Any attempt to enter data that is not in the menu options will result in an error message that will require the submitter to cancel / delete the erroneous data and make a selection based on the menu options.</t>
  </si>
  <si>
    <r>
      <rPr>
        <b/>
        <sz val="10"/>
        <rFont val="Times New Roman"/>
        <family val="1"/>
      </rPr>
      <t>(11)</t>
    </r>
    <r>
      <rPr>
        <sz val="10"/>
        <rFont val="Times New Roman"/>
        <family val="1"/>
      </rPr>
      <t xml:space="preserve"> It is HIGHLY recommended that chapters and state societies record their activities as they happen and not wait until the end of the year.  While some items, such as cash donations and year end membership, might not be known until the end of the year (and the Americanism Committee will make every effort to promulgate the report it receives from the SAR Foundation on national fund donations), experience has shown that reporting as events occur takes less overall time and is more accurate, as the information is recorded while it is fresh in the submitter's memory.</t>
    </r>
  </si>
  <si>
    <r>
      <t xml:space="preserve">Beginning in 1978 (last revised in 2020), chapters and state societies compete by accumulating points awarded for participation in various SAR activities.  The competition runs from </t>
    </r>
    <r>
      <rPr>
        <b/>
        <sz val="10"/>
        <rFont val="Times New Roman"/>
        <family val="1"/>
      </rPr>
      <t>January 1st to December 31st</t>
    </r>
    <r>
      <rPr>
        <sz val="10"/>
        <rFont val="Times New Roman"/>
        <family val="1"/>
      </rPr>
      <t xml:space="preserve">.  Completed entries should be emailed to the National Americanism Committee Chairman no later than </t>
    </r>
    <r>
      <rPr>
        <b/>
        <i/>
        <u/>
        <sz val="10"/>
        <rFont val="Times New Roman"/>
        <family val="1"/>
      </rPr>
      <t>March 1st</t>
    </r>
    <r>
      <rPr>
        <b/>
        <i/>
        <sz val="10"/>
        <rFont val="Times New Roman"/>
        <family val="1"/>
      </rPr>
      <t>.</t>
    </r>
    <r>
      <rPr>
        <b/>
        <sz val="10"/>
        <rFont val="Times New Roman"/>
        <family val="1"/>
      </rPr>
      <t xml:space="preserve">  To be considered a complete entry, this form must have all tabs completed and be received in its entirety by the National Americanism Committee Chairman by 11:59 pm (Eastern Time Zone) on the stated deadline day.</t>
    </r>
    <r>
      <rPr>
        <sz val="10"/>
        <rFont val="Times New Roman"/>
        <family val="1"/>
      </rPr>
      <t xml:space="preserve">  Supporting documentation may be asked for if necessary. </t>
    </r>
  </si>
  <si>
    <t xml:space="preserve">The USS Stark Memorial Award scoring methodology is as follows: (1) $1.00 equals 1 point; (2) individual time is 10 points per hour; and (3) travel is 1 point per mile.  All equivalencies should confirm.  For example, 1/4 of a man hour equals 2.5 points.  Only voluntary hours as a representative of hte SAR may be counted.  </t>
  </si>
  <si>
    <t>The National Society of the Children of the American Revolution (C.A.R.) is an organization of persons through 21 years of age who are lineal descendants of a patriot of the American Revolution. The C.A.R. is an independent organization which looks to the National Society of the Sons of the American Revolution (SAR), National Society of the Daughters of the American Revolution (DAR), and General Society of the Sons of the Revolution (SR) for its leadership and financial support. The C.A.R. needs adult leaders, financial support, and members. An SAR member may hold a "Senior Leader" office in a local, state, regional, or the national-levels of the C.A.R. Direct descendants of SAR and DAR members (from birth to 22 years of age) are eligible for C.A.R. membership.
Every SAR chapter and state-level society should have a C.A.R. Chairman or Liaison Officer who focuses support and encouragement on this very worthwhile youth organization. It is encouraged to award the SAR, DAR, and C.A.R. members who give their time and effort toward supporting the C.A.R. This recognition can be given through the SAR or C.A.R. Medals of Appreciation or other appropriate medals for support and service to the C.A.R.  Completing the listed sections of the SMART report, allows your SAR state-level society to be considered for the C.A.R. Activity Award.  The Americanism Committee, on collection of all SMART reports, will compile and send to the C.A.R. Liasion Committee all the related data from these sections for its reviewing and judging.</t>
  </si>
  <si>
    <t xml:space="preserve">25% of USS Stark Totals to Americanism.   </t>
  </si>
  <si>
    <r>
      <t xml:space="preserve">Service on a National Committee or Special Volunteer Project. </t>
    </r>
    <r>
      <rPr>
        <b/>
        <sz val="11"/>
        <color rgb="FF0070C0"/>
        <rFont val="Times New Roman"/>
        <family val="1"/>
      </rPr>
      <t xml:space="preserve"> Trustees Meetings, the Annual Congress and meetings of established State or Equivalent Societies ARE NOT committee meetings by definition and should not be entered in this section (see Grid Section 1H). </t>
    </r>
  </si>
  <si>
    <t>Event Sponsor</t>
  </si>
  <si>
    <r>
      <rPr>
        <sz val="11"/>
        <color theme="1"/>
        <rFont val="Times New Roman"/>
        <family val="1"/>
      </rPr>
      <t xml:space="preserve">Service minimally consists of a ceremony (see National SAR Handbook) with a Master of Ceremonies, placement of an SAR or stone marker, Chaplain, at least one (1) compatriot in uniform, with descendant(s), the public and other compatriots invited.  Only the sponsoring chapter or society may earn sponsorship points.  Sponsorship is defined as having at least two (2) SAR members attending the program in addition to having a major planning role.  </t>
    </r>
    <r>
      <rPr>
        <sz val="11"/>
        <color rgb="FF0070C0"/>
        <rFont val="Times New Roman"/>
        <family val="1"/>
      </rPr>
      <t>Attendance is only the number of compatriots attending the program from the chapter or society.</t>
    </r>
    <r>
      <rPr>
        <sz val="11"/>
        <color theme="1"/>
        <rFont val="Times New Roman"/>
        <family val="1"/>
      </rPr>
      <t xml:space="preserve">  Choose the type of grave marking from the drop down provided.   Count only PRIMARY members of the unit attending, not all SAR members; list the number of the public attending separately</t>
    </r>
    <r>
      <rPr>
        <b/>
        <sz val="11"/>
        <color theme="1"/>
        <rFont val="Times New Roman"/>
        <family val="1"/>
      </rPr>
      <t xml:space="preserve">
</t>
    </r>
    <r>
      <rPr>
        <b/>
        <sz val="11"/>
        <color rgb="FFFF0000"/>
        <rFont val="Times New Roman"/>
        <family val="1"/>
      </rPr>
      <t>50 points per Patriot grave marking sponsored / 25 points per Compatriot grave marking sponsored / 300 point Chapter and State maximum for marking sponsorships / 5 points per compatriot attendee / 10 points for wreath presentation / 10 points for Submission to Patriot Graves Records Committee</t>
    </r>
  </si>
  <si>
    <r>
      <rPr>
        <sz val="11"/>
        <color theme="1"/>
        <rFont val="Times New Roman"/>
        <family val="1"/>
      </rPr>
      <t xml:space="preserve">Presenting a SAR Wounded Warrior Certificate and Wounded Warrior Challenge Coin. Award criteria is in the NSSAR Handbook, Volume V, Individual Medals and Awards.  </t>
    </r>
    <r>
      <rPr>
        <i/>
        <u/>
        <sz val="11"/>
        <color theme="1"/>
        <rFont val="Times New Roman"/>
        <family val="1"/>
      </rPr>
      <t xml:space="preserve">This activity does not count towards "Visits" scored under Grid Section 3G. </t>
    </r>
    <r>
      <rPr>
        <sz val="11"/>
        <color theme="1"/>
        <rFont val="Times New Roman"/>
        <family val="1"/>
      </rPr>
      <t xml:space="preserve"> </t>
    </r>
    <r>
      <rPr>
        <i/>
        <u/>
        <sz val="11"/>
        <color theme="1"/>
        <rFont val="Times New Roman"/>
        <family val="1"/>
      </rPr>
      <t>Note that points can be earned ONLY by a presentation of the SAR Wounded Warrior certificate and Challenge Coin.</t>
    </r>
    <r>
      <rPr>
        <sz val="11"/>
        <color theme="1"/>
        <rFont val="Times New Roman"/>
        <family val="1"/>
      </rPr>
      <t xml:space="preserve"> Only time spent in presence of the Veteran(s) can be reported. Time spent driving to and from the venue is not reportable.    The Americanism Committee will submit information from this section to the Veterans Committee for that committee's USS Stark Memorial Contest, replacing the previously existing form.</t>
    </r>
    <r>
      <rPr>
        <b/>
        <sz val="11"/>
        <color theme="1"/>
        <rFont val="Times New Roman"/>
        <family val="1"/>
      </rPr>
      <t xml:space="preserve">
</t>
    </r>
    <r>
      <rPr>
        <b/>
        <sz val="11"/>
        <color rgb="FFFF0000"/>
        <rFont val="Times New Roman"/>
        <family val="1"/>
      </rPr>
      <t>For USS Stark:  15 pts per purchased set of Certificate and Coin;  10 pts per hour, Attendance in business attire; 20 pts per hour, Attendance in colonial attire; 1 pt per mile driven, Mileage.
For Americanism, 25% of the section total</t>
    </r>
  </si>
  <si>
    <r>
      <rPr>
        <sz val="11"/>
        <color rgb="FF0070C0"/>
        <rFont val="Times New Roman"/>
        <family val="1"/>
      </rPr>
      <t xml:space="preserve">Patriot Grave Markings are not reportable in this section.  </t>
    </r>
    <r>
      <rPr>
        <sz val="11"/>
        <color theme="1"/>
        <rFont val="Times New Roman"/>
        <family val="1"/>
      </rPr>
      <t xml:space="preserve">They are reported only in Grid Section 3C.  Only time spent in the activity can be reported. Time spent driving to and from the venue is not reportable. </t>
    </r>
    <r>
      <rPr>
        <i/>
        <sz val="11"/>
        <color theme="1"/>
        <rFont val="Times New Roman"/>
        <family val="1"/>
      </rPr>
      <t xml:space="preserve"> </t>
    </r>
    <r>
      <rPr>
        <i/>
        <u/>
        <sz val="11"/>
        <color theme="1"/>
        <rFont val="Times New Roman"/>
        <family val="1"/>
      </rPr>
      <t xml:space="preserve">The preferred approach is to enter one compatriot name per line.  However, if multiple compatriots travelled together, list those compatriots on one line, list the total number of those compatriots on the line, and the average individual hours, not total hours of all the listed compatriots in the hours column.  </t>
    </r>
    <r>
      <rPr>
        <sz val="11"/>
        <color theme="1"/>
        <rFont val="Times New Roman"/>
        <family val="1"/>
      </rPr>
      <t>The Americanism Committee will submit information from this section to the Veterans Committee for that committee's USS Stark Memorial Contest, replacing the previously existing form.</t>
    </r>
    <r>
      <rPr>
        <b/>
        <sz val="11"/>
        <color theme="1"/>
        <rFont val="Times New Roman"/>
        <family val="1"/>
      </rPr>
      <t xml:space="preserve">
</t>
    </r>
    <r>
      <rPr>
        <b/>
        <sz val="11"/>
        <color rgb="FFFF0000"/>
        <rFont val="Times New Roman"/>
        <family val="1"/>
      </rPr>
      <t>For USS Stark:  10 pts per hour per compatriot attending in business attire; 20 pts per hour per compatriot attending in colonial attire; 1 pt per mile driven.
For Americanism, 25% of the section total</t>
    </r>
  </si>
  <si>
    <r>
      <rPr>
        <sz val="11"/>
        <color theme="1"/>
        <rFont val="Times New Roman"/>
        <family val="1"/>
      </rPr>
      <t>Participation in a New Citizen Swearing In Ceremony.   Indicate the number of PRIMARY members of the chapter or society attending.  If other heritage organizations attend, please list all in attendance.</t>
    </r>
    <r>
      <rPr>
        <b/>
        <sz val="11"/>
        <color theme="1"/>
        <rFont val="Times New Roman"/>
        <family val="1"/>
      </rPr>
      <t xml:space="preserve">
</t>
    </r>
    <r>
      <rPr>
        <b/>
        <sz val="11"/>
        <color rgb="FFFF0000"/>
        <rFont val="Times New Roman"/>
        <family val="1"/>
      </rPr>
      <t>50 points for participation / 5 points per member attending</t>
    </r>
  </si>
  <si>
    <t>Public Service/Government Advisory</t>
  </si>
  <si>
    <t>Americanism…................................................</t>
  </si>
  <si>
    <t>PG Streamer…............................................................................................</t>
  </si>
  <si>
    <t>USS Stark…............................................................................................</t>
  </si>
  <si>
    <t>George Washington Endowment Fund</t>
  </si>
  <si>
    <t>C.A.R. Trust Fund</t>
  </si>
  <si>
    <t>Eagle Scout Trust Fund</t>
  </si>
  <si>
    <t>Education Committee</t>
  </si>
  <si>
    <t>Education Outreach</t>
  </si>
  <si>
    <t>Genealogical Research Fund</t>
  </si>
  <si>
    <t>General Operating Fund</t>
  </si>
  <si>
    <t>History Committee</t>
  </si>
  <si>
    <t>JROTC Fund</t>
  </si>
  <si>
    <t>Knight Essay Contest Fund</t>
  </si>
  <si>
    <t>Museum Board Fund</t>
  </si>
  <si>
    <t>Ohanesian History Award</t>
  </si>
  <si>
    <t>SAR Education Center and Museum</t>
  </si>
  <si>
    <t>Unrestricted</t>
  </si>
  <si>
    <t>Life Saving</t>
  </si>
  <si>
    <t>Type of Donation (New)</t>
  </si>
  <si>
    <t>Type of Donation (Used)</t>
  </si>
  <si>
    <t>Personal Care - New</t>
  </si>
  <si>
    <t>Personal Care - Used</t>
  </si>
  <si>
    <t>Rumble</t>
  </si>
  <si>
    <t>BlueSky</t>
  </si>
  <si>
    <t>Social Media</t>
  </si>
  <si>
    <t>Good Citizenship Lapel Pin</t>
  </si>
  <si>
    <t>Silver ROTC Medal</t>
  </si>
  <si>
    <t>Bronze JROTC Medal</t>
  </si>
  <si>
    <t>Knight Essay Award</t>
  </si>
  <si>
    <t>Rumbaugh Oration Award</t>
  </si>
  <si>
    <t>Eagle Scout Award</t>
  </si>
  <si>
    <t>Enhanced JROTC Cadet Award - Silver</t>
  </si>
  <si>
    <t>Enhanced JROTC Cadet Award - Bronze</t>
  </si>
  <si>
    <t>Certificate (Brochure)</t>
  </si>
  <si>
    <t>Certificate (Essay)</t>
  </si>
  <si>
    <t>Certificate (Oration)</t>
  </si>
  <si>
    <t>Certificate (Poster)</t>
  </si>
  <si>
    <t>Grant Amount</t>
  </si>
  <si>
    <t>REMEMBER: If copying data, Use:
COPY  &gt;  PASTE SPECIAL  &gt;  TEXT (or VALUES)</t>
  </si>
  <si>
    <t>Plan Section</t>
  </si>
  <si>
    <t>SG 1</t>
  </si>
  <si>
    <t>SG 1.C</t>
  </si>
  <si>
    <t>SG 2</t>
  </si>
  <si>
    <t>SG 2.A</t>
  </si>
  <si>
    <t>SG 2.A.3</t>
  </si>
  <si>
    <t>SG 2.A.4</t>
  </si>
  <si>
    <t>SG 2.B.1</t>
  </si>
  <si>
    <t>SG 2.B.2</t>
  </si>
  <si>
    <t>SG 2.B.3</t>
  </si>
  <si>
    <t>SG 2.B.4</t>
  </si>
  <si>
    <t>SG 3</t>
  </si>
  <si>
    <t>SG 3.A.1</t>
  </si>
  <si>
    <t>SG 3.A.2</t>
  </si>
  <si>
    <t>SG 3.A.3</t>
  </si>
  <si>
    <t>SG 3.B.1</t>
  </si>
  <si>
    <t>SG 3.B.2</t>
  </si>
  <si>
    <t>SG 3.B.2.A</t>
  </si>
  <si>
    <t>SG 3.B.2.B</t>
  </si>
  <si>
    <t>SG 3.B.3</t>
  </si>
  <si>
    <t>SG 3.C.1</t>
  </si>
  <si>
    <t>SG 3.C.1.a</t>
  </si>
  <si>
    <t>SG 3.C.1.b</t>
  </si>
  <si>
    <t>SG 3.C.1.c</t>
  </si>
  <si>
    <t>SG 3.C.1.d</t>
  </si>
  <si>
    <t>SG 3.C.1.e</t>
  </si>
  <si>
    <t>SG 3.C.2</t>
  </si>
  <si>
    <t>SG 3.D</t>
  </si>
  <si>
    <t>SG 4.A</t>
  </si>
  <si>
    <t>SG 4.B</t>
  </si>
  <si>
    <t>SG 4.C</t>
  </si>
  <si>
    <t>SG 6</t>
  </si>
  <si>
    <t>SG 6.A</t>
  </si>
  <si>
    <t>SG 6.B</t>
  </si>
  <si>
    <t>SG 6.C</t>
  </si>
  <si>
    <t>SG 6.D</t>
  </si>
  <si>
    <t>SG 6.F</t>
  </si>
  <si>
    <t>SG 6.G</t>
  </si>
  <si>
    <t>Section ID</t>
  </si>
  <si>
    <t>OG 1</t>
  </si>
  <si>
    <t>OG 1.A</t>
  </si>
  <si>
    <t>OG 1.A.1</t>
  </si>
  <si>
    <t>OG 1.A.2</t>
  </si>
  <si>
    <t>OG 1.D</t>
  </si>
  <si>
    <t>OG 1.D.2</t>
  </si>
  <si>
    <t>OG 1.D.3</t>
  </si>
  <si>
    <t>OG 1.D.4</t>
  </si>
  <si>
    <t>OG 1.D.6</t>
  </si>
  <si>
    <t>OG 1.E</t>
  </si>
  <si>
    <t>OG 1.E.1</t>
  </si>
  <si>
    <t>OG 1.E.2</t>
  </si>
  <si>
    <t>OG 2</t>
  </si>
  <si>
    <t>OG 2.A</t>
  </si>
  <si>
    <t>OG 2.A.1</t>
  </si>
  <si>
    <t>OG 2.A.2</t>
  </si>
  <si>
    <t>OG 2.A.3</t>
  </si>
  <si>
    <t>OG 2.A.4</t>
  </si>
  <si>
    <t>OG 2.A.5</t>
  </si>
  <si>
    <t>OG 2.B.1</t>
  </si>
  <si>
    <t>OG 2.B.2</t>
  </si>
  <si>
    <t>OG 2.B.3</t>
  </si>
  <si>
    <t>OG 2.C</t>
  </si>
  <si>
    <t>OG 2.C.1</t>
  </si>
  <si>
    <t>OG 2.C.2</t>
  </si>
  <si>
    <t>OG 2.C.3</t>
  </si>
  <si>
    <t>OG 2.C.4</t>
  </si>
  <si>
    <t>OG 2.D</t>
  </si>
  <si>
    <t>OG 2.D.1</t>
  </si>
  <si>
    <t>OG 2.D.2</t>
  </si>
  <si>
    <t>OG 2.D.3</t>
  </si>
  <si>
    <t>OG 2.E</t>
  </si>
  <si>
    <t>OG 2.E.1</t>
  </si>
  <si>
    <t>OG 2.E.2</t>
  </si>
  <si>
    <t>OG 2.E.3</t>
  </si>
  <si>
    <t>OG 2.F</t>
  </si>
  <si>
    <t>OG 2.F.1</t>
  </si>
  <si>
    <t>OG 2.F.2</t>
  </si>
  <si>
    <t>OG 2.F.3</t>
  </si>
  <si>
    <t>OG 2.F.4</t>
  </si>
  <si>
    <t>OG 2.F.5</t>
  </si>
  <si>
    <t>OG 3</t>
  </si>
  <si>
    <t>OG 3.A.1</t>
  </si>
  <si>
    <t>OG 3.A.1.a</t>
  </si>
  <si>
    <t>OG 3.A.1.b</t>
  </si>
  <si>
    <t>OG 3.A.1.c</t>
  </si>
  <si>
    <t>OG 3.A.1.c.i</t>
  </si>
  <si>
    <t>OG 3.A.1.c.ii</t>
  </si>
  <si>
    <t>OG 3.A.1.d</t>
  </si>
  <si>
    <t>OG 3.A.1.e</t>
  </si>
  <si>
    <t>OG 3.A.2</t>
  </si>
  <si>
    <t>OG 3.A.2.a</t>
  </si>
  <si>
    <t>OG 3.A.3</t>
  </si>
  <si>
    <t>OG 3.A.4</t>
  </si>
  <si>
    <t>OG 3.B.2</t>
  </si>
  <si>
    <t>OG 3.B.2.a</t>
  </si>
  <si>
    <t>OG 3.B.2.b</t>
  </si>
  <si>
    <t>OG 3.B.3</t>
  </si>
  <si>
    <t>OG 3.B.3.a</t>
  </si>
  <si>
    <t>OG 3.B.3.b</t>
  </si>
  <si>
    <t>OG 3.B.3.c</t>
  </si>
  <si>
    <t>OG 3.B.4</t>
  </si>
  <si>
    <t>OG 3.B.4.a</t>
  </si>
  <si>
    <t>OG 3.B.4.b</t>
  </si>
  <si>
    <t>OG 3.B.4.c</t>
  </si>
  <si>
    <t>OG 3.B.5.a</t>
  </si>
  <si>
    <t>OG 3.B.5.b</t>
  </si>
  <si>
    <t>OG 3.C.1</t>
  </si>
  <si>
    <t>OG 3.C.2</t>
  </si>
  <si>
    <t>OG 3.C.3</t>
  </si>
  <si>
    <t>OG 3.D</t>
  </si>
  <si>
    <t>OG 3.D.1</t>
  </si>
  <si>
    <t>OG 3.D.2</t>
  </si>
  <si>
    <t>OG 4</t>
  </si>
  <si>
    <t>OG 4.A</t>
  </si>
  <si>
    <t>OG 4.A.1</t>
  </si>
  <si>
    <t>OG 4.A.2</t>
  </si>
  <si>
    <t>OG 4.A.3</t>
  </si>
  <si>
    <t>OG 4.A.4</t>
  </si>
  <si>
    <t>OG 4.A.5</t>
  </si>
  <si>
    <t>OG 4.B</t>
  </si>
  <si>
    <t>OG 4.B.1</t>
  </si>
  <si>
    <t>OG 4.B.2</t>
  </si>
  <si>
    <t>OG 4.B.3</t>
  </si>
  <si>
    <t>OG 4.C</t>
  </si>
  <si>
    <t>OG 4.C.1</t>
  </si>
  <si>
    <t>OG 4.C.2</t>
  </si>
  <si>
    <t>OG 5.A</t>
  </si>
  <si>
    <t>OG 5.A.1</t>
  </si>
  <si>
    <t>OG 5.A.2</t>
  </si>
  <si>
    <t>OG 5.A.3</t>
  </si>
  <si>
    <t>OG 5.A.4</t>
  </si>
  <si>
    <t>OG 5.A.5</t>
  </si>
  <si>
    <t>OG 5.A.6</t>
  </si>
  <si>
    <t>OG 5.B</t>
  </si>
  <si>
    <t>OG 5.B.1</t>
  </si>
  <si>
    <t>OG 5.B.2</t>
  </si>
  <si>
    <t>OG 5.B.3</t>
  </si>
  <si>
    <t>OG 5.C.1</t>
  </si>
  <si>
    <t>OG 5.C.2</t>
  </si>
  <si>
    <t>OG 5.C.2.a</t>
  </si>
  <si>
    <t>OG 5.C.2.c</t>
  </si>
  <si>
    <t>OG 5.D.1</t>
  </si>
  <si>
    <t>OG 5.D.2</t>
  </si>
  <si>
    <t>OG 5.D.3</t>
  </si>
  <si>
    <t>OG 5.D.4</t>
  </si>
  <si>
    <t>OG 5.D.5</t>
  </si>
  <si>
    <t>OG 5.D.6</t>
  </si>
  <si>
    <t>OG 6</t>
  </si>
  <si>
    <t>OG 6.A</t>
  </si>
  <si>
    <t>OG 6.A.1</t>
  </si>
  <si>
    <t>OG 6.A.2</t>
  </si>
  <si>
    <t>OG 6.A.3</t>
  </si>
  <si>
    <t>OG 6.A.4</t>
  </si>
  <si>
    <t>OG 6.A.5</t>
  </si>
  <si>
    <t>OG 6.B</t>
  </si>
  <si>
    <t>OG 6.B.1</t>
  </si>
  <si>
    <t>OG 6.B.2</t>
  </si>
  <si>
    <t>OG 6.B.3</t>
  </si>
  <si>
    <t>OG 6.B.4</t>
  </si>
  <si>
    <t>OG 6.B.5</t>
  </si>
  <si>
    <t>OG 6.B.6</t>
  </si>
  <si>
    <t>OG 6.B.7</t>
  </si>
  <si>
    <t>OG 6.B.8</t>
  </si>
  <si>
    <t>OG 6.B.9</t>
  </si>
  <si>
    <t>OG 6.C</t>
  </si>
  <si>
    <t>OG 6.C.1</t>
  </si>
  <si>
    <t>OG 6.C.2</t>
  </si>
  <si>
    <t>OG 6.C.3</t>
  </si>
  <si>
    <t>OG 6.D</t>
  </si>
  <si>
    <t>OG 6.D.1</t>
  </si>
  <si>
    <t>OG 6.D.2</t>
  </si>
  <si>
    <t>OG 6.E.1</t>
  </si>
  <si>
    <t>OG 6.E.2</t>
  </si>
  <si>
    <t>OG 6.E.3</t>
  </si>
  <si>
    <t>OG 6.E.4</t>
  </si>
  <si>
    <t>OG 6.E.5</t>
  </si>
  <si>
    <t>OG 6.E.6</t>
  </si>
  <si>
    <t>OG 6.E.7</t>
  </si>
  <si>
    <t>OG 6.E.8</t>
  </si>
  <si>
    <t>OG 6.F</t>
  </si>
  <si>
    <t>OG 6.F.1</t>
  </si>
  <si>
    <t>OG 6.G</t>
  </si>
  <si>
    <t>OG 6.G.1</t>
  </si>
  <si>
    <t>OG 6.G.2</t>
  </si>
  <si>
    <t xml:space="preserve">OG 1.D.3 </t>
  </si>
  <si>
    <t xml:space="preserve">SG 1.C </t>
  </si>
  <si>
    <t>Number of Flags / Wreaths Placed</t>
  </si>
  <si>
    <t>Funeral KIA</t>
  </si>
  <si>
    <t>Funeral Non-KIA</t>
  </si>
  <si>
    <r>
      <rPr>
        <sz val="11"/>
        <color theme="1"/>
        <rFont val="Times New Roman"/>
        <family val="1"/>
      </rPr>
      <t>One of several types of donations supporting veterans: (1) Each GIFT (personal care item) donated to Veterans in a VA or State Hospital or State Veterans  Nursing Home, or other organization whose primary clients are Veterans (Personal care items can be items such as liquid soap, shampoo, dental and nail care items, as well as playing cards, combs, puzzles, nonperishable food items, etc.); (2) Each DOLLAR donated to a VAVS/CDCE, State Veterans Hospital or State Veterans Nursing Home, or other organization whose primary clients are Veterans (including cash, checks, gift cards, or clothing and transportation vouchers); (3) Each PUBLICATION donated to Veterans in a VAVS/CDCE or State Veterans Hospital or State Veterans Nursing Home,  or other organization whose primary clients are Veterans (Publications can include magazines, paperback hard bound books, CDs/DVDs containing music, books or movies, etc.); (4) New or used men’s and women’s clothing donated to a VAVS/CDCE or State Veterans Hospital or State Veterans Nursing Home, or other organization whose primary clients are Veterans (NOTE: Donations to Goodwill and the Salvation Army do not count since their primary function is not Veteran related); (5) New or used but working items, such as TV’s, Computers, etc., donated to a VAVS/CDCE or State Veterans  Hospital or State Veterans Nursing Home or other organization whose primary clients are Veterans (Points are based in 1/3 of the Original Cost New; the original cost new should be entered).  The Americanism Committee will submit information from this section to the Veterans Committee for that committee's USS Stark Memorial Contest, replacing the previously existing form.</t>
    </r>
    <r>
      <rPr>
        <b/>
        <sz val="11"/>
        <color theme="1"/>
        <rFont val="Times New Roman"/>
        <family val="1"/>
      </rPr>
      <t xml:space="preserve">
</t>
    </r>
    <r>
      <rPr>
        <b/>
        <sz val="11"/>
        <color rgb="FFFF0000"/>
        <rFont val="Times New Roman"/>
        <family val="1"/>
      </rPr>
      <t>For USS Stark, (1) personal care items: 1 point per $ purchase price of each item; 1/5 point per  Free Sample Items;  1 pt per mile driven. (2) cash donations: 1 point per $ donated; 1 pt per mile driven. (3) publications: 1 point per $ purchase price of New books, magazines, and CDs/DVDs; 1 pt per item, Used magazines under six months old, books, CDs; 1 pt per mile driven. (4) clothing donations:  1 pt per dollar, Donation of new items purchased and donated within 30 days of purchase counts as purchase price excluding sales tax (receipt required);  1/3 of a point per dollar of original purchase price, Donation of used clothing. (5) furniture donations:  1 pt per dollar, Donation of new clothing purchased and donated within 30 days of purchase counts as purchase price excluding sales tax (receipt required);  1/3 of a point per dollar of original purchase price, Donation of used furniture (receipt required, tax excluded); 1 pt per mile driven. (6) funeral decorations:  1 pt per dollar for  flag/wreath/flower decorations placed on a veteran's grave
For Americanism, 25% of  the section total</t>
    </r>
  </si>
  <si>
    <t>Hours Per Compatriot</t>
  </si>
  <si>
    <t>Total Miles Driven</t>
  </si>
  <si>
    <t>SAR Compatriot Training</t>
  </si>
  <si>
    <t>SAR Blue Data Base Training</t>
  </si>
  <si>
    <t>SAR Vice President General Training</t>
  </si>
  <si>
    <t>SAR Youth Protection Training</t>
  </si>
  <si>
    <t>SAR 201 - The Effective Leader</t>
  </si>
  <si>
    <t>SAR 202 - Goal Setting and Action Plans</t>
  </si>
  <si>
    <t>SAR 203 - Patriotic Outreach</t>
  </si>
  <si>
    <t>SAR 210 - Presidential Duties</t>
  </si>
  <si>
    <t>SAR 211 - Presiding Over Meetings</t>
  </si>
  <si>
    <t>SAR 212 - Member Involvement</t>
  </si>
  <si>
    <t>SAR 213 - Chapter Activities</t>
  </si>
  <si>
    <t>SAR 214 - Chapter Reports</t>
  </si>
  <si>
    <t>SAR 220 - Vice President's Duties</t>
  </si>
  <si>
    <t>SAR 221 - Member Recruitment</t>
  </si>
  <si>
    <t>SAR 222 - Social Media and Communications</t>
  </si>
  <si>
    <t>SAR 223 - Leadership Development</t>
  </si>
  <si>
    <t>SAR 230 - Secretarial Duties</t>
  </si>
  <si>
    <t>SAR 231 - Correspondences and Newsletters</t>
  </si>
  <si>
    <t>SAR 240 - Treasurer's Duties and Accounting</t>
  </si>
  <si>
    <t>SAR 241 - Legal Filing Requirements</t>
  </si>
  <si>
    <t>SAR 242 - Dues Collection and Reconciliation</t>
  </si>
  <si>
    <t>SAR 250 - Registrar's Duties</t>
  </si>
  <si>
    <t>SAR 260 - Chaplain's Duties</t>
  </si>
  <si>
    <t xml:space="preserve">SAR 270 - Historian's Duties </t>
  </si>
  <si>
    <t>Furniture</t>
  </si>
  <si>
    <t>Non-Perishable Foods</t>
  </si>
  <si>
    <t>Gift Cards</t>
  </si>
  <si>
    <t>America 250 SAR</t>
  </si>
  <si>
    <t>Americanism Committee</t>
  </si>
  <si>
    <t>Audit Committee</t>
  </si>
  <si>
    <t>Budget Committee</t>
  </si>
  <si>
    <t>Bylaws, Rules, and Resolutions Committee</t>
  </si>
  <si>
    <t>Chaplains Committee</t>
  </si>
  <si>
    <t>Color Guard Committee</t>
  </si>
  <si>
    <t>Communications and Marketing Committee</t>
  </si>
  <si>
    <t>Communications and Marketing Committee --Branding and Engagement</t>
  </si>
  <si>
    <t>Communications and Marketing Committee --Magazine Committee</t>
  </si>
  <si>
    <t>Communications and Marketing Committee --Newsletters &amp; Publications Committee</t>
  </si>
  <si>
    <t>Communications and Marketing Committee --Social Media Committee</t>
  </si>
  <si>
    <t>Congress Planning Committee</t>
  </si>
  <si>
    <t>Council of Presidents General</t>
  </si>
  <si>
    <t>Council of State Presidents</t>
  </si>
  <si>
    <t>Council of Vice Presidents General</t>
  </si>
  <si>
    <t>Council of Youth Programs</t>
  </si>
  <si>
    <t>Council of Youth Programs --American History Teacher Award Committee</t>
  </si>
  <si>
    <t>Council of Youth Programs --Brochure &amp; Poster Contests Award Committee</t>
  </si>
  <si>
    <t>Council of Youth Programs --CAR Liaison Committee</t>
  </si>
  <si>
    <t>Council of Youth Programs --Eagle Scout Committee</t>
  </si>
  <si>
    <t>Council of Youth Programs --Knight Essay Contest Committee</t>
  </si>
  <si>
    <t>Council of Youth Programs --JROTC/ROTC/Service Academies Liaison Committee</t>
  </si>
  <si>
    <t>Council of Youth Programs --Rumbaugh Orations Contest Committee</t>
  </si>
  <si>
    <t>Council of Youth Programs --Youth Exchange Program Committee</t>
  </si>
  <si>
    <t>Council of Youth Programs --Youth Video Contest Committee</t>
  </si>
  <si>
    <t>DAR Liaison Committee</t>
  </si>
  <si>
    <t>Education Committee --SAR University Committee</t>
  </si>
  <si>
    <t>Education Committee --Outreach to Schools Committee</t>
  </si>
  <si>
    <t>Education Center and Museum Operations Committee</t>
  </si>
  <si>
    <t>Education Center and Museum RFP and Construction Committee</t>
  </si>
  <si>
    <t>Ethics Committee</t>
  </si>
  <si>
    <t>Executive Committee</t>
  </si>
  <si>
    <t>Finance Committee</t>
  </si>
  <si>
    <t>Flag Committee</t>
  </si>
  <si>
    <t>Genealogy Committee</t>
  </si>
  <si>
    <t>George Washington Endowment Fund Board</t>
  </si>
  <si>
    <t>GWEF Board--GWEF Distribution Committee</t>
  </si>
  <si>
    <t>GWEF Board--GWEF Fundraising Committee</t>
  </si>
  <si>
    <t>Handbook Committee</t>
  </si>
  <si>
    <t>Handbook Committee --Protocol Committee</t>
  </si>
  <si>
    <t>Headquarters &amp; Maintenance Committee</t>
  </si>
  <si>
    <t>History Committee --Historic Sites &amp; Celebrations Committee</t>
  </si>
  <si>
    <t>History Committee --Reenactor &amp; Living History Committee</t>
  </si>
  <si>
    <t>Hospitality &amp; Music Committee</t>
  </si>
  <si>
    <t>Human Resource Committee</t>
  </si>
  <si>
    <t>Information Technology Committee</t>
  </si>
  <si>
    <t>Information Technology Committee --Genealogical Research System Committee</t>
  </si>
  <si>
    <t>Information Technology Committee --Patriot Records Committee</t>
  </si>
  <si>
    <t>Information Technology Committee --Records Digitization Committee</t>
  </si>
  <si>
    <t>Insurance &amp; Risk Management Committee</t>
  </si>
  <si>
    <t>Investment Committee</t>
  </si>
  <si>
    <t>Ladies Auxiliary Liaison</t>
  </si>
  <si>
    <t>Legal Advisory Committee</t>
  </si>
  <si>
    <t>Library and Archives Committee</t>
  </si>
  <si>
    <t>Master of Ceremonies Committee</t>
  </si>
  <si>
    <t>Medals and Awards Committee</t>
  </si>
  <si>
    <t>Medical Advisory Committee</t>
  </si>
  <si>
    <t>Membership Committee</t>
  </si>
  <si>
    <t>Membership Committee --Military Affiliated Members Committee</t>
  </si>
  <si>
    <t>Membership Committee --Veterans Recognition Committee</t>
  </si>
  <si>
    <t>Membership Committee --Younger Members Committee</t>
  </si>
  <si>
    <t>Merchandise Committee</t>
  </si>
  <si>
    <t>Minuteman Award Committee</t>
  </si>
  <si>
    <t>Museum Board</t>
  </si>
  <si>
    <t>National Dues Billing System Task Force</t>
  </si>
  <si>
    <t>National Leadership Development Committee</t>
  </si>
  <si>
    <t>Nominating Committee</t>
  </si>
  <si>
    <t>Public Service &amp; Heroism Committee</t>
  </si>
  <si>
    <t>SAR Annual Conference on the American Revolution Committee (SARACAR)</t>
  </si>
  <si>
    <t>Strategic Planning Committee</t>
  </si>
  <si>
    <t>Veterans Committee</t>
  </si>
  <si>
    <t>Veterans Committee--Operation Ancestor Search Committee</t>
  </si>
  <si>
    <t>Veterans Committee--Patriotic Outreach Committee</t>
  </si>
  <si>
    <t>National Service Volunteer Project</t>
  </si>
  <si>
    <t>250th Anniversary</t>
  </si>
  <si>
    <t>Alexander Hamilton Operating Fund</t>
  </si>
  <si>
    <t>Americanism Fund</t>
  </si>
  <si>
    <t>Dr Joseph Warren Documentary</t>
  </si>
  <si>
    <t>Founders Circle</t>
  </si>
  <si>
    <t>Geneaology</t>
  </si>
  <si>
    <t>Historic Preservation Fund</t>
  </si>
  <si>
    <t>IT Special Purpose Fund</t>
  </si>
  <si>
    <t>J. Michael Tomme, Sr. and Priscilla G. Leed Endowment Fund</t>
  </si>
  <si>
    <t>Lawrence American History Teacher Award</t>
  </si>
  <si>
    <t>Liberty Tree</t>
  </si>
  <si>
    <t>Library Trust Fund</t>
  </si>
  <si>
    <t>Rumbaugh Orations Fund</t>
  </si>
  <si>
    <t>SAR 1776 Society Campaign</t>
  </si>
  <si>
    <t>SAR Annual Conference on the American Revolution</t>
  </si>
  <si>
    <t>Service Academies Awards Fund</t>
  </si>
  <si>
    <t>Sgt Moses Adams Memorial MS Brochure Contest</t>
  </si>
  <si>
    <t>Veteran's Committee</t>
  </si>
  <si>
    <t>Younger Members Fund</t>
  </si>
  <si>
    <t>Color Guard Fund</t>
  </si>
  <si>
    <t xml:space="preserve">Bronze 250th Anniversary Recognition Award </t>
  </si>
  <si>
    <t>Bronze Children of the American Revolution - Sons of the American Revolution Medal of Appreciation</t>
  </si>
  <si>
    <t xml:space="preserve">Bronze Good Citizenship Medal </t>
  </si>
  <si>
    <t xml:space="preserve">Bronze NSSAR Color Guard Medal </t>
  </si>
  <si>
    <t xml:space="preserve">Bronze Samuel Adams Congress Appreciation Medal </t>
  </si>
  <si>
    <t>Certificate of Appreciation</t>
  </si>
  <si>
    <t>Certificate of Patriotism for Veterans Service</t>
  </si>
  <si>
    <t xml:space="preserve">Chapter Distinguished Service Medal </t>
  </si>
  <si>
    <t xml:space="preserve">Chapter Henry Knox Achievement Medal </t>
  </si>
  <si>
    <t xml:space="preserve">Chapter Meritorious Service Medal </t>
  </si>
  <si>
    <t xml:space="preserve">Chapter Outstanding Young Member Medal </t>
  </si>
  <si>
    <t xml:space="preserve">Chapter Roger Sherman Commendation Medal </t>
  </si>
  <si>
    <t>Distinguished Service Certificate</t>
  </si>
  <si>
    <t>Flag Certificate</t>
  </si>
  <si>
    <t>Flag Retirement Certificate</t>
  </si>
  <si>
    <t>Former Chapter President Pin &amp; Certificate</t>
  </si>
  <si>
    <t>Former Society President Pin &amp; Certificate</t>
  </si>
  <si>
    <t xml:space="preserve">Gold 250th Anniversary Recognition Award </t>
  </si>
  <si>
    <t xml:space="preserve">Gold Good Citizenship Medal </t>
  </si>
  <si>
    <t xml:space="preserve">Lydia Darragh Medal </t>
  </si>
  <si>
    <t xml:space="preserve">Martha Washington Medal </t>
  </si>
  <si>
    <t>Outstanding Citizenship Award Lapel Pin</t>
  </si>
  <si>
    <t>Outstanding Citizenship Certificate</t>
  </si>
  <si>
    <t>Partnership for Good Citizenship Patch</t>
  </si>
  <si>
    <t xml:space="preserve">Patriot Medal </t>
  </si>
  <si>
    <t>SAR Congress Attendance Certificate</t>
  </si>
  <si>
    <t xml:space="preserve">SAR Daughters of Liberty Medal </t>
  </si>
  <si>
    <t xml:space="preserve">SAR Medal of Appreciation </t>
  </si>
  <si>
    <t xml:space="preserve">Service to Veterans Medal </t>
  </si>
  <si>
    <t>Silver 250th Anniversary Recognition Award</t>
  </si>
  <si>
    <t>Silver Children of the American Revolution - Sons of the American Revolution Medal of Appreciation</t>
  </si>
  <si>
    <t xml:space="preserve">Silver Good Citizenship Medal </t>
  </si>
  <si>
    <t xml:space="preserve">Silver Samuel Adams Congress Appreciation Medal </t>
  </si>
  <si>
    <t xml:space="preserve">State Distinguished Service Medal </t>
  </si>
  <si>
    <t xml:space="preserve">State Henry Knox Achievement Medal </t>
  </si>
  <si>
    <t xml:space="preserve">State Meritorious Service Medal </t>
  </si>
  <si>
    <t xml:space="preserve">State Outstanding Young Member Medal </t>
  </si>
  <si>
    <t>State Roger Sherman Commendation Medal</t>
  </si>
  <si>
    <t xml:space="preserve">The Molly Pitcher Medal </t>
  </si>
  <si>
    <t>Years of Service Pin &amp; Certificate</t>
  </si>
  <si>
    <t>Youth Color Guard Medal</t>
  </si>
  <si>
    <t xml:space="preserve">Youth Education Medal </t>
  </si>
  <si>
    <t xml:space="preserve">Youth Education Medal with Lifetime Achievement Bar </t>
  </si>
  <si>
    <t>CoChair</t>
  </si>
  <si>
    <t>Visiting a Veteran or Helping with a Veteran Outing</t>
  </si>
  <si>
    <t xml:space="preserve">Visiting a Veteran or Helping with a Veteran Outing
</t>
  </si>
  <si>
    <r>
      <t xml:space="preserve">Mentoring Program.  YES will populate if new members are assigned to a mentor during the calendar year as documented in Section 1E below. </t>
    </r>
    <r>
      <rPr>
        <b/>
        <sz val="11"/>
        <color rgb="FFFF0000"/>
        <rFont val="Times New Roman"/>
        <family val="1"/>
      </rPr>
      <t xml:space="preserve">
25 points</t>
    </r>
  </si>
  <si>
    <r>
      <t xml:space="preserve">New Members During Calendar Year.  List only those new members approved and registered during the calendar year.  </t>
    </r>
    <r>
      <rPr>
        <b/>
        <u/>
        <sz val="11"/>
        <color theme="1"/>
        <rFont val="Times New Roman"/>
        <family val="1"/>
      </rPr>
      <t>Dual members, reinstatements and transfers in are specifically excluded</t>
    </r>
    <r>
      <rPr>
        <b/>
        <sz val="11"/>
        <color theme="1"/>
        <rFont val="Times New Roman"/>
        <family val="1"/>
      </rPr>
      <t xml:space="preserve">.     
</t>
    </r>
    <r>
      <rPr>
        <b/>
        <sz val="11"/>
        <color rgb="FFFF0000"/>
        <rFont val="Times New Roman"/>
        <family val="1"/>
      </rPr>
      <t>25 points per new member / 10 point bonus for each mentor</t>
    </r>
  </si>
  <si>
    <r>
      <t xml:space="preserve">Reinstatements during the Calendar Year.  List all PRIMARY MEMBER reinstatements registered during the calendar year.  </t>
    </r>
    <r>
      <rPr>
        <b/>
        <i/>
        <sz val="11"/>
        <color theme="1"/>
        <rFont val="Times New Roman"/>
        <family val="1"/>
      </rPr>
      <t xml:space="preserve">Dual members are excluded.         </t>
    </r>
    <r>
      <rPr>
        <b/>
        <sz val="11"/>
        <color rgb="FFFF0000"/>
        <rFont val="Times New Roman"/>
        <family val="1"/>
      </rPr>
      <t>10 points per reinstated member</t>
    </r>
  </si>
  <si>
    <r>
      <rPr>
        <b/>
        <u/>
        <sz val="11"/>
        <color theme="1"/>
        <rFont val="Times New Roman"/>
        <family val="1"/>
      </rPr>
      <t>State committee meetings are not allowed in this section.</t>
    </r>
    <r>
      <rPr>
        <b/>
        <sz val="11"/>
        <color theme="1"/>
        <rFont val="Times New Roman"/>
        <family val="1"/>
      </rPr>
      <t xml:space="preserve">   </t>
    </r>
    <r>
      <rPr>
        <b/>
        <i/>
        <sz val="11"/>
        <color theme="1"/>
        <rFont val="Times New Roman"/>
        <family val="1"/>
      </rPr>
      <t xml:space="preserve">Committee service is based on being named as a committee member per the Committee Directory published on the NSSAR website and by attending a committee meeting as verified by the Committee Chairman's published report (guests at these committee meetings are not to be included). </t>
    </r>
    <r>
      <rPr>
        <sz val="11"/>
        <color theme="1"/>
        <rFont val="Times New Roman"/>
        <family val="1"/>
      </rPr>
      <t xml:space="preserve"> Chairman, Co-Chairman or Vice-Chairman receive a 10-point bonus.  Special Volunteer Project service based on actively working on the specific project with at least 40 hours of service earned on an annual basis as verified by the Project Leader's published reports (meeting date should be entered as 9/30/2026 to coincide with the awarding of the Lafayette Medal).  For this section only, awarded Lafayette Medal Oak Leaf Clusters may be counted as an equivalent to multiple committee meeting attendance.   
</t>
    </r>
    <r>
      <rPr>
        <b/>
        <sz val="11"/>
        <color rgb="FFFF0000"/>
        <rFont val="Times New Roman"/>
        <family val="1"/>
      </rPr>
      <t>10 points per committee member / 10 point bonus for chairman, co-chairman or vice chairman / 10 points per project volunteer entry.</t>
    </r>
  </si>
  <si>
    <r>
      <rPr>
        <sz val="11"/>
        <color theme="1"/>
        <rFont val="Times New Roman"/>
        <family val="1"/>
      </rPr>
      <t xml:space="preserve">Please refer to </t>
    </r>
    <r>
      <rPr>
        <i/>
        <sz val="11"/>
        <color theme="1"/>
        <rFont val="Times New Roman"/>
        <family val="1"/>
      </rPr>
      <t>The SAR Handbook</t>
    </r>
    <r>
      <rPr>
        <sz val="11"/>
        <color theme="1"/>
        <rFont val="Times New Roman"/>
        <family val="1"/>
      </rPr>
      <t xml:space="preserve"> for any questions regarding which medal/award may be presented by the chapter and which by a society. Only certificates, medals and lapel pins listed in </t>
    </r>
    <r>
      <rPr>
        <i/>
        <sz val="11"/>
        <color theme="1"/>
        <rFont val="Times New Roman"/>
        <family val="1"/>
      </rPr>
      <t>The SAR Handbook</t>
    </r>
    <r>
      <rPr>
        <sz val="11"/>
        <color theme="1"/>
        <rFont val="Times New Roman"/>
        <family val="1"/>
      </rPr>
      <t xml:space="preserve"> may be counted.  If a medal and its related certificate are awarded simultaneously, the award can only be counted once.  </t>
    </r>
    <r>
      <rPr>
        <i/>
        <u/>
        <sz val="11"/>
        <color theme="1"/>
        <rFont val="Times New Roman"/>
        <family val="1"/>
      </rPr>
      <t>Specialty certificates, medals, lapel pins and challenge coins that are specific to a chapter, state society or district are excluded.  District and national awards are not to be listed.  Oak leaf cluster presentations are also excluded.  Commemorative medals, lapel pins or coins are also specifically excluded.</t>
    </r>
    <r>
      <rPr>
        <sz val="11"/>
        <color theme="1"/>
        <rFont val="Times New Roman"/>
        <family val="1"/>
      </rPr>
      <t xml:space="preserve">  Award must be made in person by an SAR member.  SAR/Non-SAR refers to the recipient, whether an SAR Compatriot (SAR) or a member of the public; SAR recipients include dual members and compatriots not in the chapter and/or state society.  The Americanism Committee will submit information on flag and flag retirement certificates from this section to the Flag Committee for that committee's Admiral Furlong and Flag Retirement report (Flag), replacing the previously existing form.                     
</t>
    </r>
    <r>
      <rPr>
        <b/>
        <sz val="11"/>
        <color rgb="FFFF0000"/>
        <rFont val="Times New Roman"/>
        <family val="1"/>
      </rPr>
      <t>30 points per award to a non-SAR individual, 15 points per award to an SAR compatriot  / 5,000 point maximum</t>
    </r>
  </si>
  <si>
    <t>Does the Chapter or State Society Carry Additional Insurance?</t>
  </si>
  <si>
    <t>Provider Name</t>
  </si>
  <si>
    <t>Policy Number</t>
  </si>
  <si>
    <t>Expiration Date</t>
  </si>
  <si>
    <t>NSSAR Named as Additional Insured</t>
  </si>
  <si>
    <t>D&amp;O Insurance</t>
  </si>
  <si>
    <t>Cannon Firing</t>
  </si>
  <si>
    <t>Liability</t>
  </si>
  <si>
    <r>
      <rPr>
        <sz val="11"/>
        <color theme="1"/>
        <rFont val="Times New Roman"/>
        <family val="1"/>
      </rPr>
      <t xml:space="preserve">For each Law Enforcement, Life Saving, Fire Safety, EMS or Heroism Medal presented with or without a certificate.  Choose the appropriate award from the provided drop down menu.  These are not to be included in Section  1J.  The Americanism Committee will submit information from this section to the Public Service &amp; Heroism Committee, replacing that Committee's previously existing form.         </t>
    </r>
    <r>
      <rPr>
        <b/>
        <sz val="11"/>
        <color rgb="FFFF0000"/>
        <rFont val="Times New Roman"/>
        <family val="1"/>
      </rPr>
      <t xml:space="preserve">25 points per medal   </t>
    </r>
  </si>
  <si>
    <r>
      <t xml:space="preserve">For establishing and publicizing a Speakers Bureau to deliver Patriotic, Historical, and Educational talks to Non-SAR organizations.  Speakers Bureau must be functioning for at least 6 months defined as being advertised on an SAR website or publication with contact information provided in order to receive points for the year.  If the date established is prior to the calendar year, list the date as 01/01/xxxx, where xxxx is the calendar year.    </t>
    </r>
    <r>
      <rPr>
        <sz val="11"/>
        <color rgb="FFFF0000"/>
        <rFont val="Times New Roman"/>
        <family val="1"/>
      </rPr>
      <t>25 points</t>
    </r>
  </si>
  <si>
    <r>
      <rPr>
        <sz val="11"/>
        <color theme="1"/>
        <rFont val="Times New Roman"/>
        <family val="1"/>
      </rPr>
      <t xml:space="preserve">SAR must be the owner of the web/social media site, be prominently displayed and have current information updated on a regular basis.  Website / social media site must have been updated within the last six (6) months of the calendar year to receive points for the year.  Any social media site (i.e. Facebook, Google Groups) must have comments restricted to protect the reputation of the SAR.  A state society can only earn points for its own website or social media site - it cannot count chapter sites.               </t>
    </r>
    <r>
      <rPr>
        <b/>
        <sz val="11"/>
        <color rgb="FFFF0000"/>
        <rFont val="Times New Roman"/>
        <family val="1"/>
      </rPr>
      <t>100 points; 5 points/Yes in Vance Report questions; 50 points / Social Media source</t>
    </r>
    <r>
      <rPr>
        <b/>
        <sz val="11"/>
        <color theme="1"/>
        <rFont val="Times New Roman"/>
        <family val="1"/>
      </rPr>
      <t xml:space="preserve">
</t>
    </r>
  </si>
  <si>
    <r>
      <rPr>
        <sz val="11"/>
        <color theme="1"/>
        <rFont val="Times New Roman"/>
        <family val="1"/>
      </rPr>
      <t>Sponsorship of established National SAR Youth Programs.  Points are not allowed unless there is at least one (1) participant named in Section 5I below.  Please list the number of participants for information purposes only.  State societies may add all entries submitted by their Chapters for their point totals.</t>
    </r>
    <r>
      <rPr>
        <b/>
        <sz val="11"/>
        <color theme="1"/>
        <rFont val="Times New Roman"/>
        <family val="1"/>
      </rPr>
      <t xml:space="preserve">
</t>
    </r>
    <r>
      <rPr>
        <b/>
        <sz val="11"/>
        <color rgb="FFFF0000"/>
        <rFont val="Times New Roman"/>
        <family val="1"/>
      </rPr>
      <t>500 points per program with 4,500 point chapter maximum</t>
    </r>
  </si>
  <si>
    <r>
      <rPr>
        <sz val="11"/>
        <color theme="1"/>
        <rFont val="Times New Roman"/>
        <family val="1"/>
      </rPr>
      <t xml:space="preserve">Points are earned by presenting programming through public speaking engagements.  Selections for "Type of Program"; "SAR/Non-SAR"; and "Classroom/Non-Classroom" should be made from the respective drop down menus in the specific column.  SAR/Non-SAR describes the audience the program is presented to.  Classroom refers to any presentation made in a school or to a school group (home school co-op for example).  All other presentations are Non-Classroom.  Enter the name of the group for which the program is given in the Audience column.  Presentations made in different classes during the same day in the same school may be counted separately as long as specific data such as teacher name or separate class period is entered to designate separate presentations.  </t>
    </r>
    <r>
      <rPr>
        <b/>
        <i/>
        <u/>
        <sz val="11"/>
        <color theme="1"/>
        <rFont val="Times New Roman"/>
        <family val="1"/>
      </rPr>
      <t xml:space="preserve">Names of city, town or region are not valid Audience data. </t>
    </r>
    <r>
      <rPr>
        <sz val="11"/>
        <color theme="1"/>
        <rFont val="Times New Roman"/>
        <family val="1"/>
      </rPr>
      <t xml:space="preserve"> A 5-point bonus is awarded if the presentation is made by at least one (1) compatriot wearing Period Attire (Continental Uniform/Militia Uniform or Period Attire worn by civilians).  Note: this cannot be counted in Section 3B.  </t>
    </r>
    <r>
      <rPr>
        <sz val="11"/>
        <color rgb="FF0070C0"/>
        <rFont val="Times New Roman"/>
        <family val="1"/>
      </rPr>
      <t xml:space="preserve">Points are earned per presentation and NOT per compatriot(s) participating in the presentation.  For purposes of the Education Committee, please enter the number of attendees at each presentation as well as the name(s) of the compatriot presenter(s) (multiple presenters for the same group and topic are listed in the same cell for the Presenter(s) Name(s).   </t>
    </r>
    <r>
      <rPr>
        <b/>
        <sz val="11"/>
        <color theme="1"/>
        <rFont val="Times New Roman"/>
        <family val="1"/>
      </rPr>
      <t xml:space="preserve">
</t>
    </r>
    <r>
      <rPr>
        <b/>
        <sz val="11"/>
        <color rgb="FFFF0000"/>
        <rFont val="Times New Roman"/>
        <family val="1"/>
      </rPr>
      <t>25 points per Classroom or Non-SAR program / 10 points per SAR program / 5 point Period Attire bonus / 4,500 point chapter maximum for School programs</t>
    </r>
  </si>
  <si>
    <t>Committee</t>
  </si>
  <si>
    <t>Wreath Pts</t>
  </si>
  <si>
    <t>Uniform</t>
  </si>
  <si>
    <t>Pat-Sponsor</t>
  </si>
  <si>
    <t xml:space="preserve">Actual Membership growth </t>
  </si>
  <si>
    <t>Hospital</t>
  </si>
  <si>
    <t>VA Center / Hospital</t>
  </si>
  <si>
    <t>Public Attendance at Event</t>
  </si>
  <si>
    <r>
      <rPr>
        <sz val="11"/>
        <color theme="1"/>
        <rFont val="Times New Roman"/>
        <family val="1"/>
      </rPr>
      <t xml:space="preserve">Compatriots actively participating in formal color guard activity at a chapter meeting, special event/observance, grave marking or parade in a Continental Uniform or as a Militiaman as detailed in </t>
    </r>
    <r>
      <rPr>
        <i/>
        <sz val="11"/>
        <color theme="1"/>
        <rFont val="Times New Roman"/>
        <family val="1"/>
      </rPr>
      <t>The SAR Color Guard Handbook</t>
    </r>
    <r>
      <rPr>
        <sz val="11"/>
        <color theme="1"/>
        <rFont val="Times New Roman"/>
        <family val="1"/>
      </rPr>
      <t xml:space="preserve"> and </t>
    </r>
    <r>
      <rPr>
        <i/>
        <sz val="11"/>
        <color theme="1"/>
        <rFont val="Times New Roman"/>
        <family val="1"/>
      </rPr>
      <t>The SAR Color Guardsman</t>
    </r>
    <r>
      <rPr>
        <sz val="11"/>
        <color theme="1"/>
        <rFont val="Times New Roman"/>
        <family val="1"/>
      </rPr>
      <t xml:space="preserve">.  Enter the location of the event as "City, State".  Notate if the event had attendance by the Public, enter YES from the drop down menu - if no public attendance, the answer should be NO.  Color Guard participation at an SAR Congress, Spring/Fall Leadership Meeting, District Meeting  or State Society meeting are specifically excluded from this Tab and must be entered in Section 1H .  Choose "Continental Uniform" or "Militia" from the provided drop down menu.          
</t>
    </r>
    <r>
      <rPr>
        <b/>
        <sz val="11"/>
        <color rgb="FFFF0000"/>
        <rFont val="Times New Roman"/>
        <family val="1"/>
      </rPr>
      <t xml:space="preserve">10 points per Compatriot per event  involving only SAR/DAR/CAR / 20 points per Compatriot per event  involving the Public </t>
    </r>
    <r>
      <rPr>
        <b/>
        <sz val="11"/>
        <color theme="1"/>
        <rFont val="Times New Roman"/>
        <family val="1"/>
      </rPr>
      <t xml:space="preserve">
</t>
    </r>
  </si>
  <si>
    <t>Wreath and Named Presenter</t>
  </si>
  <si>
    <t>Miles Driven (minimum 1 point for "0" miles)</t>
  </si>
  <si>
    <t>Presenter/Purchaser Name</t>
  </si>
  <si>
    <t>Number of Compatriots</t>
  </si>
  <si>
    <t>Attendee only</t>
  </si>
  <si>
    <t>Used</t>
  </si>
  <si>
    <t>New</t>
  </si>
  <si>
    <t>Actual Growth Percentage</t>
  </si>
  <si>
    <t>(5 points for each member)</t>
  </si>
  <si>
    <t>Comp-Sponsor</t>
  </si>
  <si>
    <t>Dollars + Miles</t>
  </si>
  <si>
    <t>Dollars</t>
  </si>
  <si>
    <t>Miles    (1 Pts)</t>
  </si>
  <si>
    <t>Business           (10 Pts)</t>
  </si>
  <si>
    <t>Congresses</t>
  </si>
  <si>
    <t>Host State</t>
  </si>
  <si>
    <t>North Carolina SAR</t>
  </si>
  <si>
    <t>Louisiana SAR</t>
  </si>
  <si>
    <t>Mississippi SAR</t>
  </si>
  <si>
    <t>Ohio SAR</t>
  </si>
  <si>
    <t>TBD SAR</t>
  </si>
  <si>
    <t>Americanism Elementary School Poster Contest</t>
  </si>
  <si>
    <t>Geneaology Committee</t>
  </si>
  <si>
    <t>Building and Outreach Education</t>
  </si>
  <si>
    <t>Friends of the Library</t>
  </si>
  <si>
    <t>Battle of Cowpens Gaffney, SC Daniel Morgan Chapter</t>
  </si>
  <si>
    <t>Battle of Cowan's Ford Huntersville, NC Mecklenburg Chapter</t>
  </si>
  <si>
    <t>Washington's Birthday Nationally</t>
  </si>
  <si>
    <t>Patriots Day* Nationally</t>
  </si>
  <si>
    <t>Flag Day Nationally</t>
  </si>
  <si>
    <t>Battle of Baton Rouge Baton Rouge Louisiana</t>
  </si>
  <si>
    <t>Liberty Tree Dedication* Nationally</t>
  </si>
  <si>
    <t>Fields of Honor / Healing Field* Nationally</t>
  </si>
  <si>
    <t>Massing of the Colors* Nationally</t>
  </si>
  <si>
    <t>Honor Flights* Nationally</t>
  </si>
  <si>
    <t>Memorial Day* Nationally</t>
  </si>
  <si>
    <t>Veterans Day* Nationally</t>
  </si>
  <si>
    <t>Wreaths Across America* Nationally</t>
  </si>
  <si>
    <t>Ten Crucial Days = 25 Dec to 3 Jan Princeton, New Jersey</t>
  </si>
  <si>
    <t>Battle of Kettle Creek Washington, Georgia</t>
  </si>
  <si>
    <t>Crossing of the Dan South Boston, Virginia</t>
  </si>
  <si>
    <t>Battle of Moore's Creek Bridge Currie, North Carolina</t>
  </si>
  <si>
    <t>Last Naval Battle of the Revolution Cape Canaveral, Florida</t>
  </si>
  <si>
    <t>Battle of Guilford Courthouse Greensboro, North Carolina</t>
  </si>
  <si>
    <t>Battle of Thomas Creek Jacksonville, Jacksonville Chapter</t>
  </si>
  <si>
    <t>Halifax Resolves Halifax, North Carolina</t>
  </si>
  <si>
    <t>Battle of Bound Brook New Jersey</t>
  </si>
  <si>
    <t>Frederica Naval Action St Simons Island, Georgia</t>
  </si>
  <si>
    <t>Battle of Pensacola Pensacola, Florida</t>
  </si>
  <si>
    <t>Battle of Fort San Carlos St Louis, Missouri</t>
  </si>
  <si>
    <t>Buford's Massacre Lancaster, Gen Francis Marion Chapter</t>
  </si>
  <si>
    <t>Spirit of Vincennes Rendezvous Vincennes, Indiana</t>
  </si>
  <si>
    <t>Battle of Ramsour's Mill Lincolnton, Catawba Valley Chapter</t>
  </si>
  <si>
    <t>Battle of Monmouth Monmouth, New Jersey</t>
  </si>
  <si>
    <t>Machias Battle of US Navy Machias, Maine</t>
  </si>
  <si>
    <t>Battle of Bunker Hill Boston, Massachusetts</t>
  </si>
  <si>
    <t>Battle of Springfield and Connecticut Farms Springfield, New Jersey</t>
  </si>
  <si>
    <t>Battle of Alligator Creek Callahal, Florida</t>
  </si>
  <si>
    <t xml:space="preserve">Independence Day* Nationally </t>
  </si>
  <si>
    <t>Fairfax Resolves Alexandria, Virginia Society</t>
  </si>
  <si>
    <t>Siege at Fort Laurens Bolivar, Ohio</t>
  </si>
  <si>
    <t>Battle of Blue Licks Carlisle, Kentucky</t>
  </si>
  <si>
    <t xml:space="preserve">Battle of Brooklyn/Maryland 400 Brooklyn, NY </t>
  </si>
  <si>
    <t>Battle of the Capes Virginia Beach, Norfolk Chap., Virginia</t>
  </si>
  <si>
    <t>Battle of Groton Heights Groton, Connecticut</t>
  </si>
  <si>
    <t>Battle of Eutaw Springs Eutawville, South Carolina</t>
  </si>
  <si>
    <t>Gathering at Sycamore Shoals Elizabethton, Tennessee</t>
  </si>
  <si>
    <t>Battle of Saratoga (American) Stillwater, New York (Empire State)</t>
  </si>
  <si>
    <t>Vigil at Washington’s Tomb Mt Vernon. Virginia</t>
  </si>
  <si>
    <t>Point Pleasant Battle Days Point Pleasant, West Virginia</t>
  </si>
  <si>
    <t>Battle of Chestnut Creek Little Egg Harbor, New Jersey</t>
  </si>
  <si>
    <t xml:space="preserve">Battle of Kings Mountain Blacksburg, Kings Mountain </t>
  </si>
  <si>
    <t>Yorktown Days Yorktown, Virginia</t>
  </si>
  <si>
    <t>Battle of Red Bank National Park, New Jersey</t>
  </si>
  <si>
    <t>Siege of Fort Morris Midway, Georgia</t>
  </si>
  <si>
    <t>Battle of Great Bridge Norfolk, Virginia</t>
  </si>
  <si>
    <t>Spring Leadership Louisville, Kentucky -  NSSAR</t>
  </si>
  <si>
    <t>Congress Various - NSSAR</t>
  </si>
  <si>
    <t>Leadership Louisville, Kentucky - NSSAR</t>
  </si>
  <si>
    <t>Ten Crucial Days = 25 Dec to 3 Jan Trenton, New Jersey</t>
  </si>
  <si>
    <t xml:space="preserve">Silver NSSAR Color Guard Medal </t>
  </si>
  <si>
    <t>Dollars Spent on Veteran (1 point for each $ spent)</t>
  </si>
  <si>
    <t>gfh</t>
  </si>
  <si>
    <t>dfa</t>
  </si>
  <si>
    <t>dsfa</t>
  </si>
  <si>
    <t>adg</t>
  </si>
  <si>
    <t>adfgadf</t>
  </si>
  <si>
    <t>sghf</t>
  </si>
  <si>
    <t>gh</t>
  </si>
  <si>
    <t>sgfh</t>
  </si>
  <si>
    <t>sfghadre</t>
  </si>
  <si>
    <t>rqaee</t>
  </si>
  <si>
    <t xml:space="preserve"> tyuety</t>
  </si>
  <si>
    <t>qywrt</t>
  </si>
  <si>
    <t>dfgafha</t>
  </si>
  <si>
    <t>fghfg</t>
  </si>
  <si>
    <t>as</t>
  </si>
  <si>
    <r>
      <t xml:space="preserve">Chapter chairman should complete all information and submit the completed form to their State chairman.  State chairmen should merge all chapter entries into a single state entry.  Completed forms must be submitted via email to the National Americanism Chairman at </t>
    </r>
    <r>
      <rPr>
        <i/>
        <sz val="14"/>
        <rFont val="Times New Roman"/>
        <family val="1"/>
      </rPr>
      <t>americanism@sar.org</t>
    </r>
    <r>
      <rPr>
        <sz val="14"/>
        <rFont val="Times New Roman"/>
        <family val="1"/>
      </rPr>
      <t xml:space="preserve">.  </t>
    </r>
    <r>
      <rPr>
        <i/>
        <u/>
        <sz val="14"/>
        <rFont val="Times New Roman"/>
        <family val="1"/>
      </rPr>
      <t>All submitted forms must be in Excel or other editable spread sheet format.</t>
    </r>
    <r>
      <rPr>
        <sz val="14"/>
        <rFont val="Times New Roman"/>
        <family val="1"/>
      </rPr>
      <t xml:space="preserve"> </t>
    </r>
  </si>
  <si>
    <t>Date Started enter (dd / mm / yyyy)</t>
  </si>
  <si>
    <t>Other Heritage Org Participation   (Enter Name of Other Heritage Org Participating, default is "n/a")</t>
  </si>
  <si>
    <t>TOTAL STARK POINTS WITH LIMITS</t>
  </si>
  <si>
    <t>C.A.R. / DAR Participation</t>
  </si>
  <si>
    <r>
      <rPr>
        <sz val="11"/>
        <color theme="1"/>
        <rFont val="Times New Roman"/>
        <family val="1"/>
      </rPr>
      <t xml:space="preserve">Support by the SAR chapter or state society of local C.A.R. Societies.  Information from this section replaces part of the C.A.R. Activity Award.  List the specific name of the C.A.R. Society supported.  Funds donated to a C.A.R. Society are reported in Section  2D.   The Americanism Committee will submit information in this section to the C.A.R. Liaison committee as part of that committee's contest submissions, replacing that committee's previously existing form.
</t>
    </r>
    <r>
      <rPr>
        <b/>
        <sz val="11"/>
        <color rgb="FFFF0000"/>
        <rFont val="Times New Roman"/>
        <family val="1"/>
      </rPr>
      <t>25 Points for chapter support.  Points for financial support will be covered in section 2D.</t>
    </r>
  </si>
  <si>
    <r>
      <t xml:space="preserve">C.A.R. Media Support by SAR
</t>
    </r>
    <r>
      <rPr>
        <sz val="11"/>
        <color theme="1"/>
        <rFont val="Times New Roman"/>
        <family val="1"/>
      </rPr>
      <t>Proving support to the C.A.R. Society by inclusion of articles on the C.A.R. society's activities in an SAR chapter or state society newsletter.  State Society may claim credit for each chapter newsletter article as well as its own state newsletter.   The Americanism Committee will submit information in this section to the C.A.R. Liaison committee as part of that committee's contest submissions, replacing that committee's previously existing form.</t>
    </r>
    <r>
      <rPr>
        <b/>
        <sz val="11"/>
        <color theme="1"/>
        <rFont val="Times New Roman"/>
        <family val="1"/>
      </rPr>
      <t xml:space="preserve">
</t>
    </r>
    <r>
      <rPr>
        <b/>
        <sz val="11"/>
        <color rgb="FFFF0000"/>
        <rFont val="Times New Roman"/>
        <family val="1"/>
      </rPr>
      <t>50 points per article</t>
    </r>
  </si>
  <si>
    <r>
      <rPr>
        <sz val="11"/>
        <color theme="1"/>
        <rFont val="Times New Roman"/>
        <family val="1"/>
      </rPr>
      <t xml:space="preserve">Support of the C.A.R. through SAR senior leadership at chapter, state and/or national level.   The Americanism Committee will submit information in this section to the C.A.R. Liaison committee as part of that committee's contest submissions, replacing that committee's previously existing form.
</t>
    </r>
    <r>
      <rPr>
        <b/>
        <sz val="11"/>
        <color rgb="FFFF0000"/>
        <rFont val="Times New Roman"/>
        <family val="1"/>
      </rPr>
      <t>50 points for each SAR senior leadership position.  Maximum 1,500 point per chapter or 7,500 points for state society.</t>
    </r>
  </si>
  <si>
    <r>
      <rPr>
        <sz val="11"/>
        <color theme="1"/>
        <rFont val="Times New Roman"/>
        <family val="1"/>
      </rPr>
      <t xml:space="preserve">Enter names of C.A.R. members sponsored by primary SAR members of the chapter of state society for membership in SAR either as a Junior member of SAR or as a Regular Member when the C.A.R. member ages out.   The Americanism Committee will submit information in this section to the C.A.R. Liaison committee as part of that committee's contest submissions, replacing that committee's previously existing form.
</t>
    </r>
    <r>
      <rPr>
        <b/>
        <sz val="11"/>
        <color rgb="FFFF0000"/>
        <rFont val="Times New Roman"/>
        <family val="1"/>
      </rPr>
      <t>25 Points per approved application.</t>
    </r>
  </si>
  <si>
    <r>
      <rPr>
        <sz val="11"/>
        <color theme="1"/>
        <rFont val="Times New Roman"/>
        <family val="1"/>
      </rPr>
      <t xml:space="preserve">For each scheduled Meeting or Function where the C.A.R. and/or DAR attended with at least one (1) SAR member.  If other heritage groups also attended, please list their names for information purposes only.  </t>
    </r>
    <r>
      <rPr>
        <sz val="11"/>
        <color rgb="FF0070C0"/>
        <rFont val="Times New Roman"/>
        <family val="1"/>
      </rPr>
      <t xml:space="preserve">Planning and committee meetings leading up to a commemoration or other event are specifically excluded.  </t>
    </r>
    <r>
      <rPr>
        <sz val="11"/>
        <color theme="1"/>
        <rFont val="Times New Roman"/>
        <family val="1"/>
      </rPr>
      <t xml:space="preserve">National, District and State SAR meetings are excluded.  If both C.A.R. and DAR are present, then the meeting or event can only be counted once.  The Americanism Committee will submit information on CAR participation from this section to the C.A.R. Liaison committee as part of that committee's contest submissions, replacing that committee's previously existing form.                         </t>
    </r>
    <r>
      <rPr>
        <b/>
        <sz val="11"/>
        <color rgb="FFFF0000"/>
        <rFont val="Times New Roman"/>
        <family val="1"/>
      </rPr>
      <t>10 points per event</t>
    </r>
  </si>
  <si>
    <r>
      <rPr>
        <sz val="11"/>
        <color theme="1"/>
        <rFont val="Times New Roman"/>
        <family val="1"/>
      </rPr>
      <t>The Color Guard comes into regular contact with the public, and SAR takes seriously the need to mitigate adverse risks to the organization.  All color guardsmen MUST be Youth Protection Training (YPT) Certified.  Indicate whether all members of the Color Guard have SAR YPT training (if taken within the year, list the compatriot in Section 6A).  Points based only on YPT.</t>
    </r>
    <r>
      <rPr>
        <b/>
        <sz val="11"/>
        <color theme="1"/>
        <rFont val="Times New Roman"/>
        <family val="1"/>
      </rPr>
      <t xml:space="preserve">
</t>
    </r>
    <r>
      <rPr>
        <b/>
        <sz val="11"/>
        <color rgb="FFFF0000"/>
        <rFont val="Times New Roman"/>
        <family val="1"/>
      </rPr>
      <t>100 points for full YPT Compliance as of December 31st of the contest year.</t>
    </r>
    <r>
      <rPr>
        <b/>
        <sz val="11"/>
        <color theme="1"/>
        <rFont val="Times New Roman"/>
        <family val="1"/>
      </rPr>
      <t xml:space="preserve">
</t>
    </r>
    <r>
      <rPr>
        <sz val="11"/>
        <color theme="1"/>
        <rFont val="Times New Roman"/>
        <family val="1"/>
      </rPr>
      <t>NOTE: For information purposes only, if the state government permit the firing of black powder weapons, complete the remaining items in the section.</t>
    </r>
    <r>
      <rPr>
        <b/>
        <sz val="11"/>
        <color theme="1"/>
        <rFont val="Times New Roman"/>
        <family val="1"/>
      </rPr>
      <t xml:space="preserve"> </t>
    </r>
  </si>
  <si>
    <t xml:space="preserve">Battle of Cooch's Bridge Newark, Delaware </t>
  </si>
  <si>
    <t>Medal of Honor Parade Gainesville, Texas</t>
  </si>
  <si>
    <t>Appointment to VA Hospital Council etc.</t>
  </si>
  <si>
    <r>
      <rPr>
        <sz val="11"/>
        <color theme="1"/>
        <rFont val="Times New Roman"/>
        <family val="1"/>
      </rPr>
      <t>Focus on presence and growth of Color Guard at both chapter and state society levels.  ONLY PRIMARY MEMBERS of the chapter or state society who participate as  Color Guard members can be counted.</t>
    </r>
    <r>
      <rPr>
        <b/>
        <sz val="11"/>
        <color theme="1"/>
        <rFont val="Times New Roman"/>
        <family val="1"/>
      </rPr>
      <t xml:space="preserve">
</t>
    </r>
    <r>
      <rPr>
        <b/>
        <sz val="11"/>
        <color rgb="FFFF0000"/>
        <rFont val="Times New Roman"/>
        <family val="1"/>
      </rPr>
      <t>50 points for having a Color Guard, 10 points for each additional Color Guard member the chapter or society has at the end of the year above the number at the start of the year.</t>
    </r>
  </si>
  <si>
    <t>Decedent's Name</t>
  </si>
  <si>
    <t>Presenter's Name</t>
  </si>
  <si>
    <t>If Honor Guard,  Number of Funerals</t>
  </si>
  <si>
    <t>SAR   /  Non-SAR</t>
  </si>
  <si>
    <t>Classroom  / Non-classroom</t>
  </si>
  <si>
    <t>Other Heritage Group(s) Present  (Enter Name of Other Heritage Org Participating, default is "n/a"). If no Other Heritage Organization, enter "None"</t>
  </si>
  <si>
    <t>(4) Stated maximum number of points apply to chapters only.  State Societies may accumulate points in excess of the stated chapter maximum in any category unless a specific state society cap is stated for the specific Section.</t>
  </si>
  <si>
    <t xml:space="preserve">For the purpose of calculating the winner of the President General's Cup, no individual score sheet category may count for more than 20% of the total score.  No chapter will be eligible for this award unless it has scored points in at least 80% of the respective Sections related to Americanism and President General Streamer Sections.  The chapters in the President General's Cup competition will be judged using a weighted equation on a per member basis. </t>
  </si>
  <si>
    <t>The USS Stark Memorial Report (Sections 3E-3K)</t>
  </si>
  <si>
    <t>The Public Service Award Report (Section 3L)</t>
  </si>
  <si>
    <t>The Public Service and Heroism Committee (PS&amp;H) recognizes and honors citizens and individuals in our public service sectors of Law Enforcement, Fire Safety, and Emergency Medical Services for their contributions to the community and for heroic acts with a commendation and medal. States, chapters and commendation recipients are recognized in a booklet published and distributed at the National Congress each year.  Awards presented by state socieities and chapters are reported to the National-level PS&amp;H Committee and the State-level society by filling out Section 3L of the SMART report.  The Americanism Committee on receipt of all SMART reports will compile a list of all awards made in the covered calendar year to ensure inclusion in the PS&amp;H Committee Commendation booklet for distribution at the NSSAR Congress.</t>
  </si>
  <si>
    <t>The C.A.R. Activity Report (Sections 5C-5G, Part of Section 2D)</t>
  </si>
  <si>
    <t>The  Admiral Furlong and James Alexander Flag Retirement Reports (Part of Section 1J)</t>
  </si>
  <si>
    <t>The PG Robert B. Vance Website Award (Section 5A)</t>
  </si>
  <si>
    <r>
      <rPr>
        <sz val="11"/>
        <color theme="1"/>
        <rFont val="Times New Roman"/>
        <family val="1"/>
      </rPr>
      <t xml:space="preserve">Decorating Veterans’ Graves (flags, wreaths, etc. placed on Veterans’ graves) and removing decorations.  Also participation in a Veteran's Funeral.  </t>
    </r>
    <r>
      <rPr>
        <sz val="11"/>
        <color rgb="FF0070C0"/>
        <rFont val="Times New Roman"/>
        <family val="1"/>
      </rPr>
      <t xml:space="preserve">Patriot Grave Markings are not reportable in this section. </t>
    </r>
    <r>
      <rPr>
        <sz val="11"/>
        <color theme="1"/>
        <rFont val="Times New Roman"/>
        <family val="1"/>
      </rPr>
      <t xml:space="preserve"> They are reported only in Grid Section 3C.  Only time spent in the activity can be reported. Time spent driving to and from the venue is not reportable.  </t>
    </r>
    <r>
      <rPr>
        <i/>
        <u/>
        <sz val="11"/>
        <color theme="1"/>
        <rFont val="Times New Roman"/>
        <family val="1"/>
      </rPr>
      <t xml:space="preserve">The preferred approach is to enter one compatriot name per line.  However, if multiple compatriots travelled together, list those compatriots on one line, list the total number of those compatriots on the line, and the average individual hours, not total hours of all the listed compatriots in the hours column. </t>
    </r>
    <r>
      <rPr>
        <sz val="11"/>
        <color theme="1"/>
        <rFont val="Times New Roman"/>
        <family val="1"/>
      </rPr>
      <t xml:space="preserve"> </t>
    </r>
    <r>
      <rPr>
        <sz val="11"/>
        <color rgb="FF0070C0"/>
        <rFont val="Times New Roman"/>
        <family val="1"/>
      </rPr>
      <t>Note that a Funeral for an Active Duty Service Member who was Killed in the Line of Duty earns double the points for other veterans' funerals</t>
    </r>
    <r>
      <rPr>
        <sz val="11"/>
        <color theme="1"/>
        <rFont val="Times New Roman"/>
        <family val="1"/>
      </rPr>
      <t>. A visit to the funeral home counts if you cannot attend the funeral service, but points cannot be counted for both the visit and attendance at the funeral.  ''If Honor Guard, # of funerals" is for compatriots serving in a funeral detail which can perform multiple funerals in a day.  A minimum value of 1 must be entered in all instances whether in a funeral detail or not.  The Americanism Committee will submit information from this section to the Veterans Committee for that committee's USS Stark Memorial Contest, replacing the previously existing form.</t>
    </r>
    <r>
      <rPr>
        <b/>
        <sz val="11"/>
        <color theme="1"/>
        <rFont val="Times New Roman"/>
        <family val="1"/>
      </rPr>
      <t xml:space="preserve">
</t>
    </r>
    <r>
      <rPr>
        <b/>
        <sz val="11"/>
        <color rgb="FFFF0000"/>
        <rFont val="Times New Roman"/>
        <family val="1"/>
      </rPr>
      <t xml:space="preserve">
For USS Stark, decorating veterans' graves:  1 point per flag placed; 10 pts per hour per compatriot attending in business attire; 20 pts per hour per compatriot attending in colonial attire; 1 pt per mile driven.
For USS Stark, attending veteran's funeral:  20 points per compatriot per funeral serving in identified roles (Reading, Dedication, Bugler, Rifle Team,  Flag Folder, Pallbearer, Honorary Pallbearer); 10 pts per hour per compatriot attending in business attire; 20 pts per hour per compatriot attending in colonial attire; 1 pt per mile driven.
For USS Stark, attending funeral of active duty veteran killed in the line of duty:  40 points per compatriot per funeral serving in identified roles (Reading, Dedication, Bugler, Rifle Team,  Flag Folder, Pallbearer, Honorary Pallbearer); 10 pts per hour per compatriot attending in business attire; 20 pts per hour per compatriot attending in colonial attire; 1 pt per mile driven.
For Americanism, 25% of the section total</t>
    </r>
  </si>
  <si>
    <t>New Donatio n pts</t>
  </si>
  <si>
    <t>Used Donations pts</t>
  </si>
  <si>
    <t>Free Samples</t>
  </si>
  <si>
    <t>New Factor</t>
  </si>
  <si>
    <t>Used Factor</t>
  </si>
  <si>
    <t># of Used Publications</t>
  </si>
  <si>
    <t>Classroom/SAR Combo Pts</t>
  </si>
  <si>
    <t>Yes</t>
  </si>
  <si>
    <t>You CANNOT mark any announcement of the up-coming event as a newspaper article in Section 5B
     Record the information separately, same format if you want to have an idea of all mentions of your chapter or society</t>
  </si>
  <si>
    <t>Take Pictures of Any and ALL Awards!  Get these and their captions, at least, or a full blown article, to your local newspaper(s).  When each gets published, enter the name of the newspaper, the title of the article, and the date in Section 5B</t>
  </si>
  <si>
    <t>Did you get it covered by TV?  Record the date, event and station covered also in Section 5B</t>
  </si>
  <si>
    <t>If it repeats on multiple days (e.g., on a cable channel), these can included as a separate entry once  per day per channel
     Limitation: record up to 30 days' after the orginal broadcast</t>
  </si>
  <si>
    <t>On Radio? The same thing in Section 5B</t>
  </si>
  <si>
    <t>Do you have updates to your website?
     Add to your website, and update the Last Date Updated to when you added information about the event in Section 5A</t>
  </si>
  <si>
    <t>Youth Contests (Poster, Brochure, Knight Essay, Orations, Eagle Scout Essay, JROTC Enhanced) require chapters to advertise, arrange for judges, decide on winners.
    Just remember, you CANNOT mark any announcement of the up-coming event as a newspaper article in Section 5B.  They are not for your Score Sheet, but for your own records</t>
  </si>
  <si>
    <t>Did you hve at least one contestant in a youth program?
     Mark with an “X” the related program in  Section 5H
     List the number of participants in Section 5H as well</t>
  </si>
  <si>
    <t>Are you presenting a relate medal/certificate for that youth contest? 
     Schedule an appropriate event to make the presentation (often this is during a chapter meeting) and make the presentation BY AN SAR MEMBER WHOSE HOME IS YOUR CHAPTER IF POSSIBLE
     Record the type of Medal/Lapel pin/certificate, the name of the winner (with name of school or troop in parentheses with the name)and the date of the presentation in Section 5I</t>
  </si>
  <si>
    <t>Did the presenter wear colonial uniform or clothing for the presentation? 
    Not part of your SMART report, but for your own records, and perhaps in your chapter newsletter, record the Compatriot’s name (and in parentheses, what was presented), whether it was in uniform or colonial clothing, and the date</t>
  </si>
  <si>
    <t>Did you have a cash prize for the winner? If so, record the amountwith the awardee name and medal received in Section 5I</t>
  </si>
  <si>
    <t>Does your chapter have a locally-operated youth contest or program not shown above?  
     Not part of the SMART report, but for your own records, and perhaps in your chapter newsletter, identify any Compatriot making these awards</t>
  </si>
  <si>
    <t>Was your locally-operated youth contest one where students came to participate and it was run by the chapter?
     List the program and the date in Section 2B</t>
  </si>
  <si>
    <t xml:space="preserve">Other non-SAR awardees (Public Safety, to DAR/CAR, certificates of Appreciation, Flag certificates, Outstanding Citizenship) in some cases require chapters to work with local community organizations to identify deserving candidates.
SAR Compatriots (Medals with Certificates as listed in SAR Handbook Volume V, or Certificates alone, BUT NOT THE MEMBERSHIP MEDAL/CERTIFICATE OR SUPPLEMENTAL CERTIFICATES) are at the discretion of the chapter, or may be coming down from the state society or national headquarters
A chapter CAN  record any awards the chapter initiates and makes
A chapter CANNOT include any state, district, or nationally awarded medals
A state society CAN  record any awards the state sociaty initiates and makes with the date presented, whether at a state meeting, or later at a chapter event
A state society CANNOT include any district, or nationally awarded medals; it CAN include chapter awards from their chapters' reports
Chapters and State Societies CANNNOT mark any announcement of the UPCOMING event as an article in Section 5B
Schedule an appropriate event to make the presentation (often this is during a chapter or state society meeting depending on the presenting unit) and make the presentation BY AN SAR MEMBER WHOSE HOME IS YOUR CHAPTER/SOCIETY IF POSSIBLE
</t>
  </si>
  <si>
    <t>Is this a Public Safety Award?  
     List name of the recipient and unit, whether Law Enforcement/Fire Safety/EMS/Heroism (USE DROP DOWN) and the date of the presentation in Section 3L</t>
  </si>
  <si>
    <t>Is  this a SAR Medal Award, or Certificate to a member of the public, the DAR, or CAR? 
     These are  given to non-SAR people who provide services to the SAR, to speakers, to members of the public exhibiting the ideals taht SAR promotes, etc.. 
     Record Medal using the drop down list with name of recipient, enter n/a for organization,list as  member of the public, the DAR, or CAR in the SAR/Non-SAR column, and Date in  Section 1J</t>
  </si>
  <si>
    <t>Is  this a SAR Medal or Pin Award with or without a Certificate to a member of the SAR, whether or not he is a member of the chapter or state society? 
     Record Medal using the drop down list, name of recipient, enter n/a for organization, list him as SAR in the SAR/Non-SAR column, and Date in  Section 1J</t>
  </si>
  <si>
    <t>Is this a Certificate of Appreciation for a member of the public/DAR/CAR?
     Record certificate using the drop down list, name of recipient, enter n/a for organization, list as  member of the public, the DAR, or CAR in the SAR/Non-SAR column, and date in 1J</t>
  </si>
  <si>
    <t>Is this a Certificate of Appreciation for a member of the SAR whether or not in the chapter or state society?
     Record certificate using the drop down list, name of recipient, enter n/a for organization, list him as SAR in the SAR/Non-SAR column, and date in 1J</t>
  </si>
  <si>
    <t>Was this an Outstanding Citizenship Award presented to graduating High School Seniors, usually at a Senior Class Assembly?
    Record Lapel pin using the drop down list, enter the high school name for organization, name of the recipient (put name of the school in parentheses with the name), and date in Section 1J</t>
  </si>
  <si>
    <t>Was the presentation at a public event?
     Record the event and Date  in 2B, along with how many compatriots attended the event,  and information about the event</t>
  </si>
  <si>
    <t>Did the presenter wear colonial uniform or clothing for the presentation? 
     This CANNOT be recorded in the SMART report, but should record separately the Compatriot’s name, the Event/Program, whether it was in uniform or colonial clothing</t>
  </si>
  <si>
    <t>Chapter meetings CANNOT explicitly be recorded in the scoresheet, but facets of them can be.
Chapter meetings should be more than just business:  there should be something of interest to get people to attend
     Awards to non-SAR individuals and SAR Compatriots can build interest, so can speakers</t>
  </si>
  <si>
    <t>Did one of your own chapter members make a presentation as the meeting speaker?
    Record the Organization (your chapter) the topic, whether the presentation was of historic/educational/patriotic theme (drop down list), the date, number of members in the audience, and in this case, that it was an “SAR” event and "Non-Classroom" in Section 4B</t>
  </si>
  <si>
    <t>Was this meeting held jointly with DAR and/or CAR or did they attend as a guest? 
     List the Event and the Date in Section 5G</t>
  </si>
  <si>
    <t xml:space="preserve">Did the speaker present in Colonial Uniform/Clothing?
     Enter that in Section 4B  </t>
  </si>
  <si>
    <t>Not for your SMART file, but for your own records, and perhaps in your chapter newsletter, identify any Compatriot attending these events, name (and in parentheses, the event), whether it was in uniform or colonial clothing, and the date</t>
  </si>
  <si>
    <t xml:space="preserve">Chapters should do more than just have business meetings.  Special programs for various patriotic activities are also appropriate
Sponsor the celebration of a historic site or event.  
 There are nationally approved events, shown in section 2A.  While the section shows the location and host chapters on site, they can be performed anywhere, not just at the actual site of the event commemorated.
State societies often sponor more local events, and chapters can as well.; lines are included for more local events.
In each case, list the event name, whether the chapter sponsored the event (can still get credit for attending another SAR chapter’s or state’s event) and if this was the first time the chapter commemorated one of its sponsored events, record it in Section 2A
</t>
  </si>
  <si>
    <t>If this event is Memorial Day, Veterans Day, or Wreaths Across America, was there the placement of one or more flags at a veteran’s grave (Revolutionary War or later)?  
     Record the Holiday, Date and the number of flags in Section 3J
     Flags MUST NOT be part of a wreath</t>
  </si>
  <si>
    <t>Is the event a commemoration of a Revolutionary Era site (e.g., birthplace or burial site of a nationally- or locally-famous Patriot, building where important Revolutionary business transpired over time), or a battle or other event other than a Patriot grave marking?  
      List the name of the site (if not already shown) and the date commemorated, whether sponsored by the chapter, whether this was the first time so marked in Section 2A</t>
  </si>
  <si>
    <t>How Many members of the chapter attended?  
     Having a visual record showing all Compatriots in and out of the chapter, with names, can be a great alternative to having an attendance list.  Enter the Event,  Date and number of chapter members (non-Duals) in Section 2A</t>
  </si>
  <si>
    <t>Did members of the chapter or state society attend another SAR chapter or state society's special event?
     Even if a special observance isn’t sponsored by the chapter, if any chapter member attended and/or participated, it counts and can be entered with the count in Section 2A, but not listed as sponsored</t>
  </si>
  <si>
    <t xml:space="preserve">    Was a wreath Placed? Enter the Event, Presenter and date, depending on what level sponsors the event (so it can count even if your chapter doesn’t sponsor it, so long as some level of SAR does):</t>
  </si>
  <si>
    <t>Was it Nationally Sponsored by SAR? Enter under Section 2A</t>
  </si>
  <si>
    <t>Was it State Sponsored (any State): enter in Section 2A</t>
  </si>
  <si>
    <t>Was it sponsored by a chapter (yours, or any other, whether in or out of your state)? Enter in Section 2A</t>
  </si>
  <si>
    <t>Did the event include public service or heroism awards being given?
   Record the particulars in section 3L</t>
  </si>
  <si>
    <t>Did the event include awards to the public/DAR/CAR being given?
   Record the particulars in section 1J</t>
  </si>
  <si>
    <t>Did the event include awards to SAR being given?
   Record the particulars in section 1J</t>
  </si>
  <si>
    <t>If you can get one of your own members to make a presentation, record the Organization (your chapter) the topic, whether the presentation was of historic/educational/patriotic theme (use the drop down), the date, and in this case, that it was an “SAR” event (for your chapter) in Section 4B</t>
  </si>
  <si>
    <t>Was this Special Observance held jointly with DAR and/or CAR? 
     List the Event and the Date in Section 5G</t>
  </si>
  <si>
    <t>Did any Compatriot attend in Colonial Uniform/Clothing as part of the Color Guard?  
     List the Compatriot Name  and Event, whether this was in Uniform or Colonial Clothing and the date in Section 3B</t>
  </si>
  <si>
    <t>Again, in addition to sponsoring in Section 2A, the chapter can take credit for involvement at other chapters’ or state societies special observances</t>
  </si>
  <si>
    <t>Does a Compatriot serve as any of the following:  a liaison with a School Board on history Books for School use; a local 250 anniversity commission; a volunteer to (not employee of) the National Park Service;  leadership in scouting; volunteering (not paid) as an advisor to government of public service? 
    Record the name, role, and organization served in Section 5K</t>
  </si>
  <si>
    <t>Does the chapter have an exhibit viewable by the public? 
    Enter the Location of the Display, the Display’s title, and the date first installed in Section 2C</t>
  </si>
  <si>
    <t>Does the chapter march in a public parade, serve at a Flag Retirement program, a History Fair, A Proclamation Event related to an SAR theme, or other public event with an SAR-related theme?  
    List the program , number of chapter members attending, and the date in Section 2B</t>
  </si>
  <si>
    <t>Does the chapter present a Historic Document (includes GW Portraits) to a public place? 
     Record the Type of Document, to whom presented, and the date in Section 2C</t>
  </si>
  <si>
    <t>Does the chapter support a Seminar on History or Genealogy, open to the public? 
     Enter The Location, Type of Seminar and the Date in Section 2B</t>
  </si>
  <si>
    <t>Did the chapter (at least one member) participate at a New Citizen Swearing In? 
     Record the location, number of chapter members attending,  and Date in Section 5J</t>
  </si>
  <si>
    <t>Did any Compatriots attend one of these events in Colonial Uniform or Clothing as part of the color guard? 
     List the name of the Compatriot, the Event/Program, Date and whether in Continental or Militia uniform in Section 3B
     Another good reason for the photos: clearly shows who was and was not dressed in period-appropriate clothing</t>
  </si>
  <si>
    <t>A good way to get the SAR name out there is for a Chapter to have a speakers bureau that gets individuals out before non-SAR audiences
Does your chapter have a speakers bureau?  
    If so, record the date updated (if in the year) and the published location of your speakers list in Section 4A</t>
  </si>
  <si>
    <t>Did you have speakers who presented before a classroom? 
     Enter the school and class , the topic,  whether historical/educational/patriotic (the column uses a drop down menu for the cell) and the date presented, that it was a classroom and Non-SAR, who the presenter was, and if he was in period appropriate clothing in Section 4B</t>
  </si>
  <si>
    <t>Did one of your compatriots as a speaker make a presentation to either an SAR group other than your chapter, or to a non-SAR group?
     Enter the organization, that it was non-classroom , the topic,  whether historical/educational/patriotic (the column uses a drop down menu for the cell) and the date presented, who the presenter was, and if he was in period appropriate clothing in Section 4B
     If the organization was a SAR chapter or state society, list it as SAR, but any other audience is Non-SAR</t>
  </si>
  <si>
    <t>Is this the first time this patriot's grave is being marked by SAR?
     Record the Patriot Name and the date marked and list the grave as Patriot in Section 3C</t>
  </si>
  <si>
    <t>Is this NOT the first time the Patriot’s grave is marked by SAR?
     Then this is a historic commeoration.  Typically, some sort of wreath laying is also involved. See “Special Observances”.  SAR Grave markings are NOT RECORDED IN Section 2A</t>
  </si>
  <si>
    <t>Did the reportig unit (i.e., Chapter or state society) sponsor the SAR grave marking?
     If so, enter YES for sponsorship in Section 3C.  
     NOTE: More than one chapter or society can sponsor an event (meaning they were involved in the planning, execution, and participation of the event) and each can claim the sponsorship credit</t>
  </si>
  <si>
    <t xml:space="preserve">    If not, enter NO for the Sponsorship in Section 3C</t>
  </si>
  <si>
    <t>Were multiple graves of Patriots in the place being marked by SAR (i.e., this dedicates a marker with the names of multiple Patriots)?
    Make a separate entry for each patriot being marked
     NOTE: it is recommended that if there are more than five (5) graves being marked, come back multiple years until all Patriots at the graveyard/cemetery are marked</t>
  </si>
  <si>
    <t>Did the Sponsoring chapter submit the Patriot Grave Marking Report to the NSSAR Patriot Reords Committee?
    Fill out the form and list as YES in the column in 3C; otherwise, list as NO
     Recording a SAR Patriot Grave really isn’t complete until documentation is submitted to the National Graves Registry Committee.   Moreover, unless submitted, Compatriots cannot claim the grave marking when they submit their patriot or compatriot grave marking medal applications.</t>
  </si>
  <si>
    <t>Even if you didn't submit a report in the yerar the grave was marked, did the unit submit the Patriot Grave Marking Report after the year the grave was marked?
     Even if you haven't considered it before, submit the report anyway, and include a Patriot Biography.  Once the biography appears in the SAR Patriot Records System (PRS), enter the patriot name and related PRS Patriot number in Section 3D</t>
  </si>
  <si>
    <t xml:space="preserve">      How many compariots of the chapter attended the marking (photo record helps)?  
          Record on the line for the patriot the total chapter only (non-duals) in Section 3C
          NOTE: It's recommended you take attendance, and find out the chapters of any SAR members attending, then send their chapters that information for theoir SMART reports</t>
  </si>
  <si>
    <t xml:space="preserve">     Was a wreath placed as part of the marking ceremony? 
          Record on the line of the Patriot’s Name, YES and the name of the person making the wreath presentation as part of the ceremony in Section 3C</t>
  </si>
  <si>
    <t xml:space="preserve">     Were any Chapter Compatriots wearing period uniform as part of the color guard? 
          List the name of each chapter (non-dual) member, the event attended, the date and whether Uniform or Colonial Clothing in Section 3B</t>
  </si>
  <si>
    <t xml:space="preserve">     Was this SAR Grave Marking performed  as a scheduled event in cooperation with DAR and/or CAR (i.e., co-sponsored) or had CAR and/or DAR attending? 
          Record the Event and date in Section 5G</t>
  </si>
  <si>
    <t>Was this NOT an SAR Sponsored grave marking?
     Record this as a public event in Section 2B</t>
  </si>
  <si>
    <t xml:space="preserve">     Did this event also include DAR and/or CAR?
          Record this event also in Section 5G</t>
  </si>
  <si>
    <t>Is this the first time this patriot's grave is being marked by SAR?
     Record the Compatriot Name and the date marked and list the grave as Compatriot in Section 3C</t>
  </si>
  <si>
    <t>Is this NOT the first time the Compatriot’s grave is marked by SAR?
     Then this is a public commeoration.  See “Special Observances”.  SAR Grave markings are NOT RECORDED IN Section 2B</t>
  </si>
  <si>
    <t xml:space="preserve">      How many compariots of the chapter attended the marking (photo record helps)?  
          Record on the line for the patriot the total chapter only (non-duals) in Section 3C
          NOTE: It's recommended you take attendance, and find out the chapters of any SAR members attending, then send their chapters that information for theoir scoresheets</t>
  </si>
  <si>
    <t>Was this NOT an SAR Sponsored event?
     Record this as a public event in Section 2B</t>
  </si>
  <si>
    <t>Was the chapter involved in a scheduled meeting or function involving CAR or DAR, in which at least one Chapter compatriot attended? 
     Record the event and date in Section 5G
     Columns are present to separately show if CAR  and DAR attended: explicitly enter Yes or No as appropriate.
     This DOES include joint chapter meetings
     This DOES NOT include meetings planning future joint events</t>
  </si>
  <si>
    <t>Did any Compatriot attend wearing colonial uniform or clothing for the event as part of a Color Guard? 
     List the name of the Compatriot, the Event/Program, Date and whether in Continental or Militia uniform in Section 3B</t>
  </si>
  <si>
    <t>If the compatriots were not in the Color Guard but in colonial attire, you cannot record it in for the SMART file, but for your own records, and perhaps in your chapter newsletter, identify any Compatriot attending these events, name (and in parentheses, the event), whether it was in uniform or colonial clothing, and the date</t>
  </si>
  <si>
    <t xml:space="preserve">Did the reporting unit (Chapter or Society) contribute to one or more local CAR Societies, one or more state CAR Societies, or the National CAR Society?  
     Record the name of the specific organization and the total amount contributed by the end of the year in Section 2D
DO NOT include the name of the donor as a senior leader, if a compatriot of the chapter made a donation
</t>
  </si>
  <si>
    <t>Does your chapter provide a senior leader to a CAR society at any level? 
     List the society/societies supported separately, the name of each senior leader, the position with that associated CAR society in Section 5E</t>
  </si>
  <si>
    <t>Did your chapter provide any support to a CAR local society?  
    If so, your unit sponsored that CAR society.  Enter the names of the CAR unit and the SAR sponsoring unit in section 5C</t>
  </si>
  <si>
    <t>Did the reporting unit (Chapter or Society) include an article in their newsletter about the local or state CAR society?  
     Record the date published, anme of the newsletter, and the title of the article in section 5D</t>
  </si>
  <si>
    <t>Did one of your unit's primary members sponsor a CAR member into SAR?
    If so, list the date the application was approved by National SAR HW, the new member's name,  the application's A.C.N, and the new members original C AR national number in section 5F
NOTE: Any information related to CAR that is entered into sections 5C through 5G will be submitted by the Americnism Committee to the C.A.R. Liasion Committee for consideration in the C.A.R. Activity Award</t>
  </si>
  <si>
    <t>Do you have compatriots who attended a state meeting (Board of Managers, Annual and Semi-Annual meetings, or the equivalent in your own or other State Societies)? 
     Record the Compatriot Name (and list the location, which helps show differences in attendance at meetings of different state societies), their current highest role and the calendar year(s) serving in the role (if not holding a current office, or is any state officer other than state president, enter "Attendee Only" for office and "n/a" for term), mark the event with “S” and the start date of the meeting (for multiple day meetings) in Section 1H
     DO NOT Claim credit for each day of a multiple meeting event</t>
  </si>
  <si>
    <t>Do you have compatriots who attended a  district meeting? 
    Record the Compatriot Name (and list the location, which helps show differences in attendance at meetings of different districts), their current highest role and the calendar year(s) serving in the role (if not holding a current office, or is any state officer other than state president, enter "Attendee Only" for office and "n/a" for term), mark the event with “D” and the start date of the meeting (for multiple day meetings) in Section 1H
     DO NOT Claim credit for each day of a multiple meeting</t>
  </si>
  <si>
    <t>Do you have compatriots who attended the annual National Congress? 
     Record the Compatriot Name (and list the location, which helps show differences in attendance at meetings of different state societies), their current highest role and the calendar year(s) serving in the role (if not holding a current office, or is any state officer other than state president, enter "Attendee Only" for office and "n/a" for term), mark the event with “C” and the date of the opening session of Congress in Section 1H
     DO NOT claim credit for each day of Congress</t>
  </si>
  <si>
    <t>Do you have compatriots who attended a national Trustees meeting (e.g., at Spring Leadership, Fall Leadership)? 
     Record the Compatriot Name (and list the location, which helps show differences in attendance at meetings of different districts), their current highest role and the calendar year(s) serving in the role (if not holding a current office, or is any state officer other than state president, enter "Attendee Only" for office and "n/a" for term), mark the event with “T” and the date of the Trustees met (even if the compatriot was not a Trustee) in Section 1H</t>
  </si>
  <si>
    <t xml:space="preserve">Were any Chapter Compatriots wearing colonial clothing (event photos helps here, too)? 
     On the line entered above for the compatriot's attendance, list whether Uniform or Colonial Clothing in Section 1H
     Records are usually available in State Minutes and the attendance lists of District/National Meetings, which can serve as further confirmation of chapter knowledge; photos may also help, if taken to confirm use of colonial clothing
NOTE: No NOT record attending State, District, Trustee or Congrees meetings in section 1I.
</t>
  </si>
  <si>
    <t>Did you have a chapter member who served on a national committee (see the NSSAR Committee Directory on line for official membership) and attended the committee meeting at Spring or Fall Leadership or National Congress (the actual minutes of the committee prove as the confirmation)? 
    Record the Compatriot name, the committee attended and the date attended in Section 1I
NOTE:  Committees also meet outside of these meetings typically as virtual online meetings.  These count as well, and get recorded in Section 1I with the date of the meeting, typically reported in committee reports for Congress and Leadership meetings.</t>
  </si>
  <si>
    <t xml:space="preserve">    Did the chapter member  serves as a Chair or Vice Chair of a National Committeeat that meeting?
          If so, enter YES in the “Chairman/Vice Chairman” column in Section 1I
          If not, enter NO in the “Chairman/Vice Chairman” column in Section 1I</t>
  </si>
  <si>
    <t xml:space="preserve">Did you have a chapter member who worked a NSSAR national service project on which they received the Lafayette Volunteer Medal from the national society this year? 
     Record the Compatriot name, the "committee" as "National Volunteer Service Project", and the date of 9/30 of the reporting year in Section 1I
     Typically, this is for volunteers who put in 40 hours service on the Patriot Research System (PRS) data entry project, although there are other projects that support efforts around SAR Headquarters in  Louisville
     The NSSAR Americanism Committee will send out the full list to all society contacts and submitters of scoresheets on record after the end of the year.  This list shows the annual awards of Lafayette Volunteer Service Medals
     Recipients of the medal and/or Oak Leaf clusters get as many lines in Section 1I as that reports from the Americanism Committee lists, to a maximum of 72 entries;   </t>
  </si>
  <si>
    <t xml:space="preserve">Does your chapter and / or any member of the chapter contribute cash to any national SAR fund?
    Record fund, show the CAR society as "n/a", and total amount donated in the name of the chapter in Section 2D
    Requires contacting your membership to find out if they’ve contributed.  Donors names are NOT included
    The Americanism Committee will send out a complete list as reported by SAR Foudation in January following the end of the calendar year.
NOTE: Record chapter and state donations to all levels of CAR in section 2D, showing the name of the CAR society receiving the donation in the column marked "CAR Society"
</t>
  </si>
  <si>
    <t>Does your chapter and / or any member of the chapter contribute a non-cash donation to NSSAR? 
     Record the type of donarion, donationdescription,  and total amount in Section 2E
     Requires contacting your membership to find out if they’ve contributed.  Donors names are NOT included
     Will need to use IRS Defined market values for calculations</t>
  </si>
  <si>
    <t>Often Color Guard appareances in the past have been entered by themselves.  If the event recording shown on this Section is followed, all the events at which Color Guard appears should be covered in the relevant sectios of the SMART report.  However, just for completeness, it is recommended that each entry in Section 3B be reviewed, and ask the following questions, and if the answer is YES, confirm that the event appears recorded with all its facets as described in the related event questions.
NOTE:  DO NOT include in section 3B anyone who is NOT a PRIMARY member of your chapter/state society.  While there may be men and women that are attached to Color Guard at these events, we are concerned ONLY wilth SAR members that are in  your chapter for chapter SMART files and your society for society SMART files.  Do make certain that the other chapters and state societies are informed of their SAR compatriots who attended your events as Color Guard.</t>
  </si>
  <si>
    <t>Was this event  in support of a State Society or Higher Meeting?
     If so, IT DOES NOT BELONG IN Section 3B!
     Make sure the event appears in the related sections.</t>
  </si>
  <si>
    <t>What’s your Chapter membership at the start and the end of the year?
    This gets recorded on the COVER Section and gets automatically entered in Section 1B</t>
  </si>
  <si>
    <t xml:space="preserve">
State Society Officers will need to provide the numbers after reconciliation  sometime after the new year and give an idea of what the number should be at the end of the year.  National count (available from the National database) and State numbers tracked by the State Treasurer) typically differ, which is the reason for the reconciliation.
</t>
  </si>
  <si>
    <t>How many of your chapter paid on time (i.e., the end of the year)?  Enter the count the State Officers will provide in Section 1C</t>
  </si>
  <si>
    <t xml:space="preserve">In the chapter’s best interest to get as many to pay on time as possible.   If all pay, the end of year count will be the start of the next year count.  If the number paid is less than the end of the year count, the number paid  becomes the new start of the year number.    </t>
  </si>
  <si>
    <t>Those that don’t pay on time but do finally pay? 
   They're reinstatements.  Record the date reinstated, the Compatriot Name and National Number in Section 1F</t>
  </si>
  <si>
    <t xml:space="preserve">Is your Chapter getting new members in the year? 
    Record the date approved, membership type, Compatriot Name,  National Number, A.C.N. number (all can be found in the application status report that can be generated from the SAR PRS), and the first line sponsor (can be found on the actual application) in Section 1E
</t>
  </si>
  <si>
    <t xml:space="preserve">Does your chapter run a mentoring program to get new members used to the chapter? 
     If so, enter the assigned mentor for each new member in Section 1E.  The presence of a mentor program will automattically go to YES with the first mentor that is listed for a new compatriot.
Not all Compatriots have mentors.  If there is none, leave the mentoring cell blank.  Also, if the type of application is Memorial, leave the mentor cell blank.
NOTE: Only the chapter and state society shown on the application will get to enter the new member.  Even if the new member immediately transfers to another chapter and/or society, only the original chapter and society claim credit.  The new member is a transfer in for the other chapter and society and is not recored in the SMART file.
</t>
  </si>
  <si>
    <t>Are your current Compatriots submitting Supplemental Applications? 
    Enter the date approved, the Compatriot’s Name, the Patriot’s Name, the Compatriot's National Number, and the ACN number of the Approved Application (can be found on the record copy) in Section 1G</t>
  </si>
  <si>
    <t>State Secretary should be able to provide the ACN number and the first line sponsor for new applications.</t>
  </si>
  <si>
    <t xml:space="preserve">The SMART file supports multiple national committees by providing information for their existing contests.  The Americanism Committee will provide the needed data to each committee shortly after the deadline for submitting the SMART file.  While some of the information can be entered when the decision to submit to these contests, many aspects remain event-based, and should be entered when the events occur throughout the year.
</t>
  </si>
  <si>
    <t xml:space="preserve">By submitting the SMART file, you are automatically entered in the Americanism Committee's contests. 
</t>
  </si>
  <si>
    <t xml:space="preserve">Want to submit your chapter/society for the USS Stark Memorial Contest?
    This contest directly recognizes service to veterans and the SMART file has dedicated sections for veterans support to provide the information needed for this contest.  It still is recommended that the information be entered as the events occur.
</t>
  </si>
  <si>
    <t xml:space="preserve">Want to submit your chapter/society awards to public safety and heroism?
    This information is reported annually at Congress as a compilation of all awards received across the country.  Enter the Medal, recipient, unit, date in section 3L.
</t>
  </si>
  <si>
    <t xml:space="preserve">Want to submit your chapter/society for the CAR Activity Award?
    This contest directly recognizes C.A.R. involvement and the SMART file has dedicated sections to provide the information needed for this contest.  It still is recommended that the information be entered as the events occur.
</t>
  </si>
  <si>
    <t xml:space="preserve">Want to submit your chapter/society for the Admiral Furlong Flag and James Alexander Flag Retirement Contests?
    These contests directly identify flag recognition activities and the SMART file has a section to provide the information needed for this contest.  It still is recommended that the information be entered as the events occur.  Enter the awards as they happen in section 1J.
</t>
  </si>
  <si>
    <t xml:space="preserve">Want to submit your chapter/society for the PG Vance Website Contest?
    This contest seeks to identify the best chapter and society websites.  The SMART file has a section to provide the information needed for this contest.  It still is recommended that the information be entered as your website and social media outlets are updated in section 5A.
Do you have a website?  
    If you do, enter the URL, date started, the most recent date updated, and the number of  times it has been accessed in section 5A.  Also answer the questions following those fields to list what features your website has.  If you want to submit the website for contest submission, if you don't want it considered, answer No to that question; whether or not you submit, it is adviseable to show what features your website has, which will be helpful for the national IT and Communications Committees.
    If you do not have a website, you can enter the URL of your primary social media feed, date started, the most recent date updated, and the number of  times it has been accessed in section 5A.  Ignore the questions that follow those fields.
Do you have one or mmore more social media feeds?
   The table at the bottom of the section provides the space to enter that information, similar to what was asked for the website.
</t>
  </si>
  <si>
    <t xml:space="preserve">Want to submit your chapter/society or an individual compatriot for the Historical Preservation Awards?
    These contests directly recognizes efforts in historic preservation, research and education.  While the current form is a text-based description of why a chapter, society, or individual shold receive the award, he SMART file provides data supporting the History Committee's contests.  It still is recommended that the information be entered as the events occur.
</t>
  </si>
  <si>
    <t xml:space="preserve">Has an individual researched and written historical articles?
    Record the date, topic (with author name in parentheses), media type, publication name, and the article type as "Historic Article" or "Historic Preservation Program" in Section 5B.
</t>
  </si>
  <si>
    <t xml:space="preserve">Does a Compatriot serve as any of the following:  a liaison with a School Board on history Books for School use; a local 250 anniversity commission; a volunteer to (not employee of) the National Park Service;  leadership in scouting; volunteering (not paid) as an advisor to government of public service? 
    Record the name, role, and organization served in Section 5K
</t>
  </si>
  <si>
    <t xml:space="preserve">Does a Compatriot volunteer in helping modern day veterans?
</t>
  </si>
  <si>
    <t>Has your chapter done work helping veterans?  
     Review and fill out the SAR’s USS Stark Memorial Award Report sections (3E-3K) on that service, and enter the total points in that reportstarting in Section 3E</t>
  </si>
  <si>
    <t>Did a compatriot serve as an official representative (as approved by the national Veterans Committee) to a Veterans Adminstration(VA) Medical Center?
    If so, enter the date approved, compatriot name and role in Section 3E</t>
  </si>
  <si>
    <t>Did a compatriot serve as a voliunteer in a VA Medical Center?
    If so, enter the date volunteered, compatriot name, hours and miles travellled in Section 3F</t>
  </si>
  <si>
    <t>Did a compatriot visit a veteran or take the vet3eran on an outing?
    If so, enter the date, compatriot name, veteran's name, dollars spend solely on the veterasn, hours and miles travellled in Section 3G</t>
  </si>
  <si>
    <t>Did a compatriotpresent a Wounded Warrior Coin to veteran?
    If so, enter the date, compatriot name, veteran's name, number of coin sets purchased, hours (in business attire or colonial uniform) and miles travellled in Section 3H</t>
  </si>
  <si>
    <t>Did a compatriotpresent support an event with other veteran organizations?
    If so, enter the date, compatriot name(s), event, number of compatriots involved in the event and average hours per compatriot (in business attire or colonial uniform) and miles travellled in Section 3I</t>
  </si>
  <si>
    <t>Did compatriots decorate veterans' graves for Memorial Day, Veterans Day, Wreaths Across America, or attend a veteran's funderal?
    If so, record the date,  compatriot name(s), event type, number of funerals involved or flags placed (based on the event type) number of compatriots involved in the event and average hours per compatriot (in business attire or colonial uniform) and miles travellled in Section 3J</t>
  </si>
  <si>
    <t>Did compatriots make donations in support of veterans?
    If so, record the donations in Section 3K.  This is a complex section, so see the instructions that are shown for the section</t>
  </si>
  <si>
    <t>Encourage your compatriots to take the free training courses to be found on SAR University, and report when they completed the course.</t>
  </si>
  <si>
    <t>Has a compatriot taken any of the training course modules?
    If so, enter the compatriot name, date, and course (a drop down list) in section 6A.</t>
  </si>
  <si>
    <t>No</t>
  </si>
  <si>
    <t>State Society</t>
  </si>
  <si>
    <t>Chapter Americanism Chair</t>
  </si>
  <si>
    <t>State Americanism Chair</t>
  </si>
  <si>
    <t>C.A.R. Society Donation</t>
  </si>
  <si>
    <t>Spon + Record</t>
  </si>
  <si>
    <t xml:space="preserve">                                         DEADLINE FOR ENTRY: 1 MARCH 2027</t>
  </si>
  <si>
    <r>
      <rPr>
        <sz val="11"/>
        <color theme="1"/>
        <rFont val="Times New Roman"/>
        <family val="1"/>
      </rPr>
      <t xml:space="preserve">Only </t>
    </r>
    <r>
      <rPr>
        <i/>
        <u/>
        <sz val="11"/>
        <color theme="1"/>
        <rFont val="Times New Roman"/>
        <family val="1"/>
      </rPr>
      <t>PRIMARY MEMBERS</t>
    </r>
    <r>
      <rPr>
        <sz val="11"/>
        <color theme="1"/>
        <rFont val="Times New Roman"/>
        <family val="1"/>
      </rPr>
      <t xml:space="preserve"> of a chapter or state society may be counted.  No points can be earned from dual members whose primary membership is in another chapter or state society.   </t>
    </r>
    <r>
      <rPr>
        <b/>
        <sz val="11"/>
        <color rgb="FFFF0000"/>
        <rFont val="Times New Roman"/>
        <family val="1"/>
      </rPr>
      <t xml:space="preserve">A bonus of 10 points for each compatriot actively participating in a Continental Uniform, as a Militiaman, or in other period attire. </t>
    </r>
    <r>
      <rPr>
        <sz val="11"/>
        <color theme="1"/>
        <rFont val="Times New Roman"/>
        <family val="1"/>
      </rPr>
      <t xml:space="preserve"> Attendance at any meeting is counted only once per meeting per compatriot - additional entries for each day of a multi-day meeting are not allowed.  Meetings are only considered to be called meetings of the respective state, district or national society which is open to the full membership of the society.  Meetings of subgroups (Executive Committee, Committees, etc.) with limited attendance are not allowed in this section.  If a compatriot holds more than one office position, list the highest under "Office Held" and put any other of the listed in parentheses after the Compatriot's name. List the term of office in the format 20XX-20XX.  </t>
    </r>
    <r>
      <rPr>
        <b/>
        <sz val="11"/>
        <color rgb="FFFF0000"/>
        <rFont val="Times New Roman"/>
        <family val="1"/>
      </rPr>
      <t xml:space="preserve">10 point bonus for all meeting types for all officer positions listed except State President, 10 point bonus for State Prresident at District, Trustee and Congress events </t>
    </r>
    <r>
      <rPr>
        <b/>
        <sz val="11"/>
        <color theme="1"/>
        <rFont val="Times New Roman"/>
        <family val="1"/>
      </rPr>
      <t xml:space="preserve">
</t>
    </r>
    <r>
      <rPr>
        <sz val="11"/>
        <color theme="1"/>
        <rFont val="Times New Roman"/>
        <family val="1"/>
      </rPr>
      <t xml:space="preserve">(C) National Congress    </t>
    </r>
    <r>
      <rPr>
        <b/>
        <sz val="11"/>
        <color rgb="FFFF0000"/>
        <rFont val="Times New Roman"/>
        <family val="1"/>
      </rPr>
      <t>15 points per member  / 750 point maximum for hosting Congress</t>
    </r>
    <r>
      <rPr>
        <sz val="11"/>
        <color theme="1"/>
        <rFont val="Times New Roman"/>
        <family val="1"/>
      </rPr>
      <t xml:space="preserve">
(T) Spring or Fall Leadership Trustee Meeting     </t>
    </r>
    <r>
      <rPr>
        <b/>
        <sz val="11"/>
        <color rgb="FFFF0000"/>
        <rFont val="Times New Roman"/>
        <family val="1"/>
      </rPr>
      <t xml:space="preserve">15 points per member </t>
    </r>
    <r>
      <rPr>
        <sz val="11"/>
        <color theme="1"/>
        <rFont val="Times New Roman"/>
        <family val="1"/>
      </rPr>
      <t xml:space="preserve">
(D) NSSAR District Meeting (home district or visiting other districts)     </t>
    </r>
    <r>
      <rPr>
        <b/>
        <sz val="11"/>
        <color rgb="FFFF0000"/>
        <rFont val="Times New Roman"/>
        <family val="1"/>
      </rPr>
      <t>10 points per member</t>
    </r>
    <r>
      <rPr>
        <sz val="11"/>
        <color theme="1"/>
        <rFont val="Times New Roman"/>
        <family val="1"/>
      </rPr>
      <t xml:space="preserve">
(S) State Meeting (home state or visiting other state societies)     </t>
    </r>
    <r>
      <rPr>
        <b/>
        <sz val="11"/>
        <color rgb="FFFF0000"/>
        <rFont val="Times New Roman"/>
        <family val="1"/>
      </rPr>
      <t>5 points per member</t>
    </r>
  </si>
  <si>
    <t>Officer Pts</t>
  </si>
  <si>
    <t>National Excom</t>
  </si>
  <si>
    <r>
      <rPr>
        <sz val="11"/>
        <rFont val="Times New Roman"/>
        <family val="1"/>
      </rPr>
      <t xml:space="preserve">Officially recognized events, as listed on the National SAR Historic Sites &amp; Celebrations Committee website and published quarterly </t>
    </r>
    <r>
      <rPr>
        <i/>
        <sz val="11"/>
        <rFont val="Times New Roman"/>
        <family val="1"/>
      </rPr>
      <t>The SAR Colorguardsman</t>
    </r>
    <r>
      <rPr>
        <sz val="11"/>
        <rFont val="Times New Roman"/>
        <family val="1"/>
      </rPr>
      <t xml:space="preserve"> magazine, are listed below. </t>
    </r>
    <r>
      <rPr>
        <b/>
        <i/>
        <sz val="11"/>
        <rFont val="Times New Roman"/>
        <family val="1"/>
      </rPr>
      <t xml:space="preserve"> The first 44 event names are password protected - no other entries for one of these events should be entered in the subsequent rows. </t>
    </r>
    <r>
      <rPr>
        <sz val="11"/>
        <rFont val="Times New Roman"/>
        <family val="1"/>
      </rPr>
      <t xml:space="preserve">   Sponsorship points are only earned by the Chapter / State Society sponsoring the event and / or the initial marking.  Additional space is provided for other eligible events that honor a Revolutionary War Individual (grave markings should be entered in Section 3C), battle or event.  Local festivals, parades or similar events should be entered in Section 2B.  Sponsorship points are only earned by the Chapter / State Society sponsoring the event and / or initial marking.  Sponsorship is defined as having at least two (2) SAR members attending the program in addition to having a major planning role to which other organizations and the public are invited to attend.  The event cannot be part of a regular SAR meeting.  All other chapters and state societies can only earn points for attendance and wreath presentations.  State societies should combine attendance of its chapters at the same event.  A250 events should be marked as such in the "A250 Event" column.  A signature event refers to events identified by the chapter, state society or district as a local event that is designed to bring significant attention or publicity to the SAR within the local community on an ongoing annual basis. If No wreath was presented, indicate "No" and presenter as "n/a"; do not leave blank.</t>
    </r>
    <r>
      <rPr>
        <b/>
        <sz val="11"/>
        <color theme="1"/>
        <rFont val="Times New Roman"/>
        <family val="1"/>
      </rPr>
      <t xml:space="preserve">
</t>
    </r>
    <r>
      <rPr>
        <b/>
        <sz val="11"/>
        <color rgb="FFFF0000"/>
        <rFont val="Times New Roman"/>
        <family val="1"/>
      </rPr>
      <t>50 points per program / 5 points per member attending / 25 point bonus if initial marking
Additional points for a wreath presentation (must include presenter's name): 20 points for a national / district event; 10 points for a state society event; 5 points for a chapter event.</t>
    </r>
  </si>
  <si>
    <r>
      <rPr>
        <sz val="11"/>
        <color theme="1"/>
        <rFont val="Times New Roman"/>
        <family val="1"/>
      </rPr>
      <t xml:space="preserve">Sponsoring or participating in a Public Service Program with an SAR related theme or purpose or for sponsoring or participating in a Lineage/Genealogy/ Historic Seminar or Workshop.  This includes participation in public parades.  Examples:  Flag Retirement Program, Scout Merit Badge training, history fairs, National History Day, SAR related Proclamation Ceremony, etc.  Participation is defined as having at least two (2) SAR members attending the program that is being claimed and Sponsorship is defined as having at least two (2) SAR members attending the program in addition to having a major planning role.  If the event is designated as an America 250 event please indicate in the appropriate column.  A signature event refers to events identified by the chapter, state society or district as a local event that is designed to bring significant attention or publicity to the SAR within the local community on an ongoing annual basis.
</t>
    </r>
    <r>
      <rPr>
        <sz val="11"/>
        <color theme="3" tint="0.249977111117893"/>
        <rFont val="Times New Roman"/>
        <family val="1"/>
      </rPr>
      <t xml:space="preserve">Note 1: National Events, as defined by the National Historic Sites &amp; Celebrations Committee and published in The SAR Colorguardsman magazine, should not be entered in this section. 
</t>
    </r>
    <r>
      <rPr>
        <b/>
        <sz val="11"/>
        <color rgb="FFFF0000"/>
        <rFont val="Times New Roman"/>
        <family val="1"/>
      </rPr>
      <t>35 points per sponsored event / 5 points per member attending / 25 points for Initial Event / 1,750 point chapter maximum</t>
    </r>
  </si>
  <si>
    <t>Number Public attendees?</t>
  </si>
  <si>
    <t>AMERICANISM TOTALS (includes 25% of the USS Stark totals with limits):</t>
  </si>
  <si>
    <t xml:space="preserve">Has an individual made historic presentations?
    This is recorded in section 4B, including speaker, date, audience and size, topic, wheter Classroom/Non-Classroom, SAR/Non-SAR (and SAR is always an Non-classroom presentation).
</t>
  </si>
  <si>
    <t>Maximum Eligible Classroom Points</t>
  </si>
  <si>
    <t>Point Deductions</t>
  </si>
  <si>
    <t>Total Classroom Points</t>
  </si>
  <si>
    <t xml:space="preserve">The SMART report is the method by which chapters and state societies record their activities over the course of the calendar year.  The SMART report in fact conforms to the business principle called SMART (Specific, Measurable, Achievable, Relevant, and Time-Bound).  The SMART report directly supports the following: (1) metrics reporting on the SAR Strategic and Operational plans; (2) SAR chapter and society overall activty reporting for the Americanism Committee's contests; (3) SAR chapter and society veteran support activty reporting for the Veterans Committee's USS Stark Memorial Contest; (4) SAR chapter and society public service reporting for the Public Service &amp; Heroism Committee's  Public Service Award; (5) SAR chapter and society C.A.R. activty reporting for the C.A.R. Activty Award; (6) SAR chapter and society flag activty reporting for the Flag Committee's Admiral Furlong and Flag Retirement Award; and (7) SAR chapter and society website activty reporting for the Information Technology Committee's PG Robert B. Vance Website Award; (8) historic presetvation data to support the Historian General's awards.  
The SMART report is an expansion on the previous SAR Americanism Scoresheet (SAS) and is driven by the twin needs of improved alignment with SAR Strategic/Operational Plans and the need to reduce the number of independent forms developed and maintained by various national SAR committees.  The Americanism Committee has re-ordered and expanded sections of the  SAS to meet the first of these needs and has added sections and scoring for the second.  The Americanism Committee, once all SMART reports are submitted by socieities and chapters, will compile the information in the sections and send the appropriate section contents to national committees that need th data for their awards.  The Americanism Committee will use the inputs for its contests and will continue to create an annual SAR activity report, as it has been doing since the 2022 calendar year submissions.  Below will be found information on each of these areas and overall instructions on using the SMART file. </t>
  </si>
  <si>
    <t>Historian General Awards (Parts of Sections 4B and 5B)</t>
  </si>
  <si>
    <t xml:space="preserve">There are three Historian General Awards: (1) Historic Preservation Awards for chapters and societies; (2) Minnesota Society SAR Stephen Taylor Award for the compatriot contributing significantly to preserving  American Revolutionary era and its patriots' history through research and writing; (3) Colonel Stewart Boone McCarty Award to the compatriot furthering  U.S. history  preservation of U.S. history and its traditional teaching in schools.  The forms are mainly text-based write ups on candidate qualifications.  While the SMART file does not support the text-based explanations, section 4B data will supply inforation on presentations made asnd audiences, with section 5B data including articles on history and historical preservation.  The Americanism Committee will provide this information to the History Committee and the Historian Genewral to support written submissions of these awards. </t>
  </si>
  <si>
    <t>Maximum Sponsorship</t>
  </si>
  <si>
    <t>Sponsorhsip Points</t>
  </si>
  <si>
    <t>Adjusted</t>
  </si>
  <si>
    <t>14 (75%)</t>
  </si>
  <si>
    <t>N/A</t>
  </si>
  <si>
    <t>The SAR Mission Activity Record Tracker (SMART)</t>
  </si>
  <si>
    <r>
      <t xml:space="preserve">New Chapter Sponsorship - List any new chapters sponsored during the calendar year with related charter date.             </t>
    </r>
    <r>
      <rPr>
        <b/>
        <sz val="11"/>
        <color rgb="FFFF0000"/>
        <rFont val="Times New Roman"/>
        <family val="1"/>
      </rPr>
      <t>100 points per new chapter</t>
    </r>
  </si>
  <si>
    <r>
      <t xml:space="preserve">Net Membership Growth During Calendar Year - PRIMARY MEMBERS ONLY (data for this section is entered on the Cover Sheet).                </t>
    </r>
    <r>
      <rPr>
        <b/>
        <sz val="11"/>
        <color rgb="FFFF0000"/>
        <rFont val="Times New Roman"/>
        <family val="1"/>
      </rPr>
      <t xml:space="preserve">100 points for meeting 3% growth goal / 5 points per each member </t>
    </r>
  </si>
  <si>
    <r>
      <t xml:space="preserve"># of Members w/Paid Dues for following year by 31 December of the reporting year.  Counts are based ONLY ON PRIMARY MEMBERS of the chapter or state society.    </t>
    </r>
    <r>
      <rPr>
        <b/>
        <sz val="11"/>
        <color rgb="FFFF0000"/>
        <rFont val="Times New Roman"/>
        <family val="1"/>
      </rPr>
      <t xml:space="preserve">        10 points per member</t>
    </r>
  </si>
  <si>
    <r>
      <t xml:space="preserve">Supplemental Patriot Ancestor Applications approved during calendar year   </t>
    </r>
    <r>
      <rPr>
        <b/>
        <i/>
        <sz val="11"/>
        <color theme="1"/>
        <rFont val="Times New Roman"/>
        <family val="1"/>
      </rPr>
      <t>Dual member supplementals are excluded.</t>
    </r>
    <r>
      <rPr>
        <b/>
        <sz val="11"/>
        <color theme="1"/>
        <rFont val="Times New Roman"/>
        <family val="1"/>
      </rPr>
      <t xml:space="preserve">            </t>
    </r>
    <r>
      <rPr>
        <b/>
        <sz val="11"/>
        <color rgb="FFFF0000"/>
        <rFont val="Times New Roman"/>
        <family val="1"/>
      </rPr>
      <t>10 points per approved application</t>
    </r>
  </si>
  <si>
    <r>
      <rPr>
        <sz val="11"/>
        <color theme="1"/>
        <rFont val="Times New Roman"/>
        <family val="1"/>
      </rPr>
      <t xml:space="preserve">Providing an American Revolution exhibition / display or for presenting a framed copy of an Historical Document related to the American Revolution, Constitution, Bill of Rights etc. or a framed George Washington Portrait to a museum, school or public space.  The title of the display and location must be entered to earn points.               </t>
    </r>
    <r>
      <rPr>
        <b/>
        <sz val="11"/>
        <color rgb="FFFF0000"/>
        <rFont val="Times New Roman"/>
        <family val="1"/>
      </rPr>
      <t>50 points per display or document</t>
    </r>
  </si>
  <si>
    <r>
      <rPr>
        <sz val="11"/>
        <rFont val="Times New Roman"/>
        <family val="1"/>
      </rPr>
      <t xml:space="preserve">Cash donations made to an established National SAR program or fund as listed in the provided drop down menu.  Points earned on a $1.00 equals 1 point basis.  Funds include, but are not limited to the Youth Program Endowment Funds (this includes all specific Youth Award Funds as well), Public Service Program Endowment Funds, SAR Education Center &amp; Museum, George Washington Endowment Fund, SAR Foundation, Friends of the Library or President General's special project).  </t>
    </r>
    <r>
      <rPr>
        <b/>
        <i/>
        <sz val="11"/>
        <rFont val="Times New Roman"/>
        <family val="1"/>
      </rPr>
      <t>Donations to a state society, chapter, or non-SAR organizations are excluded EXCEPT for donations to C.A.R..</t>
    </r>
    <r>
      <rPr>
        <sz val="11"/>
        <rFont val="Times New Roman"/>
        <family val="1"/>
      </rPr>
      <t xml:space="preserve">  For C.A.R. Donations, list the name of the C.A.R. Society or C.A.R. Project being supported followed by </t>
    </r>
    <r>
      <rPr>
        <i/>
        <sz val="11"/>
        <rFont val="Times New Roman"/>
        <family val="1"/>
      </rPr>
      <t>(C.A.R.) in the C.A.R Society Column</t>
    </r>
    <r>
      <rPr>
        <sz val="11"/>
        <rFont val="Times New Roman"/>
        <family val="1"/>
      </rPr>
      <t xml:space="preserve">.  Donations to the same fund should be added together on the same line.  The Americanism Committee will submit information on C.A.R. donations from this section to the C.A.R. Liaison committee as part of that committee's contest submissions, replacing that committee's previously existing form.           </t>
    </r>
    <r>
      <rPr>
        <b/>
        <sz val="11"/>
        <color rgb="FFFF0000"/>
        <rFont val="Times New Roman"/>
        <family val="1"/>
      </rPr>
      <t>1 point per dollar donated - 3,000 point chapter maximum / 30,000 point state society maximum</t>
    </r>
  </si>
  <si>
    <r>
      <t xml:space="preserve">Non-Cash Donations.  Enter items donated to the </t>
    </r>
    <r>
      <rPr>
        <sz val="11"/>
        <color theme="1"/>
        <rFont val="Times New Roman"/>
        <family val="1"/>
      </rPr>
      <t>National SAR.  A</t>
    </r>
    <r>
      <rPr>
        <i/>
        <sz val="11"/>
        <color theme="1"/>
        <rFont val="Times New Roman"/>
        <family val="1"/>
      </rPr>
      <t>mount / Value donated is based on IRS defined Market Values</t>
    </r>
    <r>
      <rPr>
        <sz val="11"/>
        <color theme="1"/>
        <rFont val="Times New Roman"/>
        <family val="1"/>
      </rPr>
      <t xml:space="preserve">.         </t>
    </r>
    <r>
      <rPr>
        <b/>
        <sz val="11"/>
        <color rgb="FFFF0000"/>
        <rFont val="Times New Roman"/>
        <family val="1"/>
      </rPr>
      <t>1 point per dollar donated - 10,000 point chapter/state maximum</t>
    </r>
  </si>
  <si>
    <r>
      <t xml:space="preserve">Patriot Biographies.  </t>
    </r>
    <r>
      <rPr>
        <sz val="11"/>
        <color theme="1"/>
        <rFont val="Times New Roman"/>
        <family val="1"/>
      </rPr>
      <t xml:space="preserve">Biographical sketch submitted to the Patriot Records Committee and published in the SAR Patriot Research System (PRS). </t>
    </r>
    <r>
      <rPr>
        <b/>
        <sz val="11"/>
        <color theme="1"/>
        <rFont val="Times New Roman"/>
        <family val="1"/>
      </rPr>
      <t xml:space="preserve">          </t>
    </r>
    <r>
      <rPr>
        <b/>
        <sz val="11"/>
        <color rgb="FFFF0000"/>
        <rFont val="Times New Roman"/>
        <family val="1"/>
      </rPr>
      <t>10 points per submission / 1000 point maximum</t>
    </r>
  </si>
  <si>
    <r>
      <rPr>
        <sz val="11"/>
        <color theme="1"/>
        <rFont val="Times New Roman"/>
        <family val="1"/>
      </rPr>
      <t xml:space="preserve">For Publicity through traditional print publications, traditional broadcast media or social media sites where the SAR is prominently displayed, depicted or described.  "Prominently" should be a minimum of ten (10) seconds of screen/air time.  Television and radio broadcasts can only be counted once per station per day  with the broadcast station defined.   Social media postings can only be counted on the original posting day.  Further, the posting entity should be clearly recorded in addition to the social media platform (no points awarded if just the platform is entered). </t>
    </r>
    <r>
      <rPr>
        <sz val="11"/>
        <color theme="3" tint="0.249977111117893"/>
        <rFont val="Times New Roman"/>
        <family val="1"/>
      </rPr>
      <t xml:space="preserve"> Specifically excluded media includes (1) </t>
    </r>
    <r>
      <rPr>
        <i/>
        <sz val="11"/>
        <color theme="3" tint="0.249977111117893"/>
        <rFont val="Times New Roman"/>
        <family val="1"/>
      </rPr>
      <t>The SAR Magazine</t>
    </r>
    <r>
      <rPr>
        <sz val="11"/>
        <color theme="3" tint="0.249977111117893"/>
        <rFont val="Times New Roman"/>
        <family val="1"/>
      </rPr>
      <t xml:space="preserve">, (2) state society and chapter newsletters, websites and social media sites, (3) meeting notices, and (4) SAR sponsored event advertisements. </t>
    </r>
    <r>
      <rPr>
        <sz val="11"/>
        <color theme="1"/>
        <rFont val="Times New Roman"/>
        <family val="1"/>
      </rPr>
      <t xml:space="preserve"> If published in both print and electronic formats by a single entity, only one format may be counted.  No points are awarded for updates to a previously published/ posted article.                </t>
    </r>
    <r>
      <rPr>
        <b/>
        <sz val="11"/>
        <color rgb="FFFF0000"/>
        <rFont val="Times New Roman"/>
        <family val="1"/>
      </rPr>
      <t>50 points per Article in Non-SAR Publications / 5,000 point chapter maximum</t>
    </r>
  </si>
  <si>
    <r>
      <rPr>
        <sz val="11"/>
        <color theme="1"/>
        <rFont val="Times New Roman"/>
        <family val="1"/>
      </rPr>
      <t xml:space="preserve">Awarding SAR Medals, Lapel Pins or Certificates to youth participants in programs listed in Section 5H above.  If a certificate is awarded with a medal, the award can only be counted one time.  Please refer to The SAR Handbook, Volume V for any questions regarding which and when a medal/award may be presented.  Award must be made in person by an SAR member.   If the full recipient name is not known, one name and an initial will qualify as an entry.   Enter the name of the recipients organization under "Organization" - e.g. Troop 100 or Washington HS.  Choose the type of award from the provided drop down menu. </t>
    </r>
    <r>
      <rPr>
        <sz val="11"/>
        <color rgb="FF0070C0"/>
        <rFont val="Times New Roman"/>
        <family val="1"/>
      </rPr>
      <t xml:space="preserve"> </t>
    </r>
    <r>
      <rPr>
        <i/>
        <u/>
        <sz val="11"/>
        <color rgb="FF0070C0"/>
        <rFont val="Times New Roman"/>
        <family val="1"/>
      </rPr>
      <t>Cannot be counted in Section 1J.</t>
    </r>
    <r>
      <rPr>
        <i/>
        <sz val="11"/>
        <color theme="1"/>
        <rFont val="Times New Roman"/>
        <family val="1"/>
      </rPr>
      <t xml:space="preserve">  </t>
    </r>
    <r>
      <rPr>
        <i/>
        <u/>
        <sz val="11"/>
        <color theme="1"/>
        <rFont val="Times New Roman"/>
        <family val="1"/>
      </rPr>
      <t xml:space="preserve">Any Junior SAR member that wins an award is recorded in this section by listing in parentheses after the recipient's name in the recipient name cell the phrase "Junior SAR". </t>
    </r>
    <r>
      <rPr>
        <i/>
        <sz val="11"/>
        <color theme="1"/>
        <rFont val="Times New Roman"/>
        <family val="1"/>
      </rPr>
      <t xml:space="preserve">           </t>
    </r>
    <r>
      <rPr>
        <b/>
        <sz val="11"/>
        <color rgb="FFFF0000"/>
        <rFont val="Times New Roman"/>
        <family val="1"/>
      </rPr>
      <t>30 points per Award / 6,000 point chapter maximum</t>
    </r>
  </si>
  <si>
    <r>
      <rPr>
        <sz val="11"/>
        <color theme="1"/>
        <rFont val="Times New Roman"/>
        <family val="1"/>
      </rPr>
      <t xml:space="preserve">For each Chapter member serving with a local or state organization, including, but not limited to, school boards, America 250 Commissions, the National Park Service (volunteer, not employee), Historic Sites or Societies, Scouting, or public service organization or government advisory capacity while representing the SAR.  There should be at least one related event with the volunteer organization entered in Section 2B. </t>
    </r>
    <r>
      <rPr>
        <b/>
        <sz val="11"/>
        <color theme="1"/>
        <rFont val="Times New Roman"/>
        <family val="1"/>
      </rPr>
      <t xml:space="preserve"> </t>
    </r>
    <r>
      <rPr>
        <b/>
        <u/>
        <sz val="11"/>
        <color theme="1"/>
        <rFont val="Times New Roman"/>
        <family val="1"/>
      </rPr>
      <t>Any volunteerism related to Veterans should be entered in Section 3G as appropriate.</t>
    </r>
    <r>
      <rPr>
        <b/>
        <sz val="11"/>
        <color theme="1"/>
        <rFont val="Times New Roman"/>
        <family val="1"/>
      </rPr>
      <t xml:space="preserve">             </t>
    </r>
    <r>
      <rPr>
        <b/>
        <sz val="11"/>
        <color rgb="FFFF0000"/>
        <rFont val="Times New Roman"/>
        <family val="1"/>
      </rPr>
      <t>10 points per member</t>
    </r>
  </si>
  <si>
    <r>
      <rPr>
        <sz val="11"/>
        <color theme="1"/>
        <rFont val="Times New Roman"/>
        <family val="1"/>
      </rPr>
      <t xml:space="preserve">Identify each PRIMARY member of the chapter or state society who has taken online training with SAR University.  NOTE: All chapter members involved in Color Guard, C.A.R. interaction, and Youth Contests MUST have an active Youth Protection Training (YPT) certification, which can be done through the SAR University.  If the YPT training was done during the current calendar year, please record it here.           </t>
    </r>
    <r>
      <rPr>
        <b/>
        <sz val="11"/>
        <color rgb="FFFF0000"/>
        <rFont val="Times New Roman"/>
        <family val="1"/>
      </rPr>
      <t>5 points per member per training course completed in calendar year.</t>
    </r>
    <r>
      <rPr>
        <b/>
        <sz val="11"/>
        <color theme="1"/>
        <rFont val="Times New Roman"/>
        <family val="1"/>
      </rPr>
      <t xml:space="preserve"> </t>
    </r>
  </si>
  <si>
    <t>Colorado SAR</t>
  </si>
  <si>
    <t>Dakota SAR</t>
  </si>
  <si>
    <t>Georgia SAR</t>
  </si>
  <si>
    <t>Germany SAR</t>
  </si>
  <si>
    <t>Hawaii SAR</t>
  </si>
  <si>
    <t>Kansas SAR</t>
  </si>
  <si>
    <t>Kentucky SAR</t>
  </si>
  <si>
    <t>Maine SAR</t>
  </si>
  <si>
    <t>Maryland SAR</t>
  </si>
  <si>
    <t>Massachusetts SAR</t>
  </si>
  <si>
    <t>Michigan SAR</t>
  </si>
  <si>
    <t>Minnesota SAR</t>
  </si>
  <si>
    <t>Missouri SAR</t>
  </si>
  <si>
    <t>Montana SAR</t>
  </si>
  <si>
    <t>Nebraska SAR</t>
  </si>
  <si>
    <t>Oklahoma SAR</t>
  </si>
  <si>
    <t>Oregon SAR</t>
  </si>
  <si>
    <t>Pennsylvania SAR</t>
  </si>
  <si>
    <t>Utah SAR</t>
  </si>
  <si>
    <t>Empire State (New York) SAR</t>
  </si>
  <si>
    <t>New Hampshire SAR</t>
  </si>
  <si>
    <t>Rhode Island SAR</t>
  </si>
  <si>
    <t>Canada SAR</t>
  </si>
  <si>
    <t>Spain SAR</t>
  </si>
  <si>
    <t>Southern District</t>
  </si>
  <si>
    <t>Pacific District</t>
  </si>
  <si>
    <t>Rocky Mountain District</t>
  </si>
  <si>
    <t>South Central District</t>
  </si>
  <si>
    <t>Western District</t>
  </si>
  <si>
    <t>North Central District</t>
  </si>
  <si>
    <t>Mid-Atlantic District</t>
  </si>
  <si>
    <t>North Atlantic District</t>
  </si>
  <si>
    <t>South Atlantic District</t>
  </si>
  <si>
    <t>European District</t>
  </si>
  <si>
    <t>Inter-Mountain District</t>
  </si>
  <si>
    <t>Great Lakes District</t>
  </si>
  <si>
    <t>Central District</t>
  </si>
  <si>
    <t>New England District</t>
  </si>
  <si>
    <t xml:space="preserve">The USS Stark Memorial Award, authorized in 1988 (revised 2021), was established to memorialize those brave men and women who continue to stand at the forefront to preserve the freedoms our patriotic ancestors fought so long and hard to achieve. Its purpose is to recognize outstanding chapters and outstanding state societies within the National Society of the Sons of the American Revolution for their participation with the Veteran community and supporting activities of the NSSAR Veterans Committee.
</t>
  </si>
  <si>
    <t xml:space="preserve">The reporting period for the Stark Award is January 1 through December 31 of the Contest Year.  Now part of the SMART report, the SMART report submitter sends copies to both the State Society's Americanism and Veterans Chairmen.  The State Society's Point of Contact for the SMART report will then include chapter data supporting the USS Stark Award in the appropriate sections of the State Society's SMART report and submit both the chapter and society SMART files to the National  Americanism Committee by the overall SMART file deadline.  The National Americanism Committee will then compile all reports and send the appropriate data to the Veterans Committee for their review and judging.   The SMART report must be completed for USS Stark Award scoring purposes. Note: Each submitter (chapter or society) must document some categories. If you need to provide additional information, use separate files to electronically document those items and send the set to the Veterans Committee. Please be sure to put the name of the Chapter or Society filing this form in the box at the top of each page. This allows us to ensure that all pages of your submission are kept together.
</t>
  </si>
  <si>
    <r>
      <t xml:space="preserve">Awards will recognize the most active state society and most active state chapters. An award certificate will go to winning chapters based on membership size: 10 to 49, 50 to 99, 100 to 199, and 200 or more, using a weighted equation on a per member basis. First-place awards for state societies will be based on membership size: 10 to 199, 200 to 499, 500 to 999, and 1,000 or more members, using a weighted equation on a per member basis. A first-place award may not be won for two consecutive years, though an honorable mention certificate may be awarded at the discretion of the Veterans Committee.  To clarify the presentation of the points on the Cover Sheet, the far left column reports the total USS Stark points reported in the respective sections of Strategic Goal #3.  Within the Americanism column, the adjusted points (25% of total reported points per section) are shown in the PURPLE highlighted cells.  Finally, there is a row below the PURPLE highlighted cells that reports the allowed point totals for the calculation of the Americanism contest.  The amount reported in this cell is the lesser amount of (1) actual points or 25,000 limit for chapters or (2) actual points or 100,000 limit for state societies.  
For the purposes of the related sections of the SMART report,  a Veteran is defined as “A person who honorably served, or is currently serving, in any branch of the United States Armed Services or the armed services of an allied country.” A Veterans Service Organization (VSO) means a VA recognized service organization whose primary clients are Veterans.  </t>
    </r>
    <r>
      <rPr>
        <sz val="10"/>
        <color rgb="FFFF0000"/>
        <rFont val="Times New Roman"/>
        <family val="1"/>
      </rPr>
      <t xml:space="preserve">To clarify the presentation of the points on the Cover Sheet, the far left column reports the total USS Stark points reported in the respective sections of Strategic Goal #3.  Within the Americanism column, the adjusted points (25% of total reported points per section) are shown in the PURPLE highlighted cells.  Finally, there is a row below the PURPLE highlighted cells that reports the allowed point totals for the calculation of the Americanism contest.  The amount reported in this cell is the lesser amount of (1) actual points or 25,000 limit for chapters or (2) actual points or 100,000 limit for state societies.  </t>
    </r>
  </si>
  <si>
    <r>
      <t xml:space="preserve">For the purposes of the related sections of the SMART report,  a Veteran is defined as “A person who honorably served, or is currently serving, in any branch of the United States Armed Services or the armed services of an allied country.” A Veterans Service Organization (VSO) means a VA recognized service organization whose primary clients are Veterans.  </t>
    </r>
    <r>
      <rPr>
        <sz val="10"/>
        <color rgb="FFFF0000"/>
        <rFont val="Times New Roman"/>
        <family val="1"/>
      </rPr>
      <t xml:space="preserve">To clarify the presentation of the points on the Cover Sheet, the far left column reports the total USS Stark points reported in the respective sections of Strategic Goal #3.  Within the Americanism column, the adjusted points (25% of total reported points per section) are shown in the PURPLE highlighted cells.  Finally, there is a row below the PURPLE highlighted cells that reports the allowed point totals for the calculation of the Americanism contest.  The amount reported in this cell is the lesser amount of (1) actual points or 25,000 limit for chapters or (2) actual points or 100,000 limit for state societies.  </t>
    </r>
  </si>
  <si>
    <t>General Casimir Pulaski Founders Medal</t>
  </si>
  <si>
    <t>Caleb Gibbs State Color Guard Commander Medal</t>
  </si>
  <si>
    <t>Sarah Fulton Color Guard Medal</t>
  </si>
  <si>
    <t>Lucy Knox DAR Finder Form Medal</t>
  </si>
  <si>
    <t>Deborah Sampson DAR Finder Form Award Medal</t>
  </si>
  <si>
    <t>Abigail Adams DAR Finder Form Award Medal</t>
  </si>
  <si>
    <t>What’s your Chapter membership changed?
    Whenever the mebership count changes, update the end of year number on the COVER Section and it gets automatically updated in Section 1B</t>
  </si>
  <si>
    <t>Last Revised: 20260223 - Version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</si>
</sst>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7" formatCode="&quot;$&quot;#,##0.00_);\(&quot;$&quot;#,##0.00\)"/>
    <numFmt numFmtId="44" formatCode="_(&quot;$&quot;* #,##0.00_);_(&quot;$&quot;* \(#,##0.00\);_(&quot;$&quot;* &quot;-&quot;??_);_(@_)"/>
    <numFmt numFmtId="43" formatCode="_(* #,##0.00_);_(* \(#,##0.00\);_(* &quot;-&quot;??_);_(@_)"/>
    <numFmt numFmtId="164" formatCode="d\-mmmm"/>
    <numFmt numFmtId="165" formatCode="mm/dd/yy;@"/>
    <numFmt numFmtId="166" formatCode="0.0%"/>
    <numFmt numFmtId="167" formatCode="_(* #,##0_);_(* \(#,##0\);_(* &quot;-&quot;??_);_(@_)"/>
    <numFmt numFmtId="168" formatCode="#,##0.00;[Red]#,##0.00"/>
    <numFmt numFmtId="169" formatCode="_(&quot;$&quot;* #,##0_);_(&quot;$&quot;* \(#,##0\);_(&quot;$&quot;* &quot;-&quot;??_);_(@_)"/>
    <numFmt numFmtId="170" formatCode="m/d/yyyy;@"/>
  </numFmts>
  <fonts count="117" x14ac:knownFonts="1">
    <font>
      <sz val="11"/>
      <color theme="1"/>
      <name val="Aptos Narrow"/>
      <family val="2"/>
      <scheme val="minor"/>
    </font>
    <font>
      <b/>
      <sz val="11"/>
      <color theme="1"/>
      <name val="Aptos Narrow"/>
      <family val="2"/>
      <scheme val="minor"/>
    </font>
    <font>
      <sz val="11"/>
      <color theme="1"/>
      <name val="Times New Roman"/>
      <family val="1"/>
    </font>
    <font>
      <b/>
      <sz val="11"/>
      <color theme="1"/>
      <name val="Times New Roman"/>
      <family val="1"/>
    </font>
    <font>
      <i/>
      <sz val="11"/>
      <color theme="1"/>
      <name val="Times New Roman"/>
      <family val="1"/>
    </font>
    <font>
      <b/>
      <sz val="11"/>
      <color theme="3" tint="0.249977111117893"/>
      <name val="Times New Roman"/>
      <family val="1"/>
    </font>
    <font>
      <sz val="11"/>
      <color theme="0"/>
      <name val="Times New Roman"/>
      <family val="1"/>
    </font>
    <font>
      <b/>
      <sz val="11"/>
      <name val="Times New Roman"/>
      <family val="1"/>
    </font>
    <font>
      <sz val="11"/>
      <color theme="1"/>
      <name val="Aptos Narrow"/>
      <family val="2"/>
      <scheme val="minor"/>
    </font>
    <font>
      <sz val="10"/>
      <name val="Times New Roman"/>
      <family val="1"/>
    </font>
    <font>
      <sz val="10"/>
      <color theme="1"/>
      <name val="Times New Roman"/>
      <family val="1"/>
    </font>
    <font>
      <b/>
      <sz val="12"/>
      <name val="Times New Roman"/>
      <family val="1"/>
    </font>
    <font>
      <sz val="12"/>
      <name val="Times New Roman"/>
      <family val="1"/>
    </font>
    <font>
      <sz val="11"/>
      <name val="Times New Roman"/>
      <family val="1"/>
    </font>
    <font>
      <b/>
      <sz val="10"/>
      <color rgb="FFFF0000"/>
      <name val="Times New Roman"/>
      <family val="1"/>
    </font>
    <font>
      <b/>
      <u/>
      <sz val="10"/>
      <name val="Times New Roman"/>
      <family val="1"/>
    </font>
    <font>
      <u/>
      <sz val="10"/>
      <name val="Times New Roman"/>
      <family val="1"/>
    </font>
    <font>
      <b/>
      <sz val="10"/>
      <name val="Times New Roman"/>
      <family val="1"/>
    </font>
    <font>
      <b/>
      <sz val="10"/>
      <color rgb="FF00B0F0"/>
      <name val="Times New Roman"/>
      <family val="1"/>
    </font>
    <font>
      <sz val="10"/>
      <color rgb="FFFF0000"/>
      <name val="Times New Roman"/>
      <family val="1"/>
    </font>
    <font>
      <b/>
      <i/>
      <u/>
      <sz val="10"/>
      <name val="Times New Roman"/>
      <family val="1"/>
    </font>
    <font>
      <b/>
      <i/>
      <sz val="10"/>
      <name val="Times New Roman"/>
      <family val="1"/>
    </font>
    <font>
      <b/>
      <sz val="10"/>
      <color indexed="60"/>
      <name val="Times New Roman"/>
      <family val="1"/>
    </font>
    <font>
      <b/>
      <sz val="10"/>
      <color indexed="30"/>
      <name val="Times New Roman"/>
      <family val="1"/>
    </font>
    <font>
      <sz val="10"/>
      <color indexed="30"/>
      <name val="Times New Roman"/>
      <family val="1"/>
    </font>
    <font>
      <b/>
      <sz val="10"/>
      <color rgb="FFC00000"/>
      <name val="Times New Roman"/>
      <family val="1"/>
    </font>
    <font>
      <b/>
      <sz val="10"/>
      <color indexed="10"/>
      <name val="Times New Roman"/>
      <family val="1"/>
    </font>
    <font>
      <b/>
      <u/>
      <sz val="10"/>
      <color rgb="FFFF0000"/>
      <name val="Times New Roman"/>
      <family val="1"/>
    </font>
    <font>
      <b/>
      <sz val="11"/>
      <color rgb="FFFF0000"/>
      <name val="Times New Roman"/>
      <family val="1"/>
    </font>
    <font>
      <b/>
      <i/>
      <sz val="11"/>
      <color theme="1"/>
      <name val="Times New Roman"/>
      <family val="1"/>
    </font>
    <font>
      <b/>
      <u/>
      <sz val="11"/>
      <color theme="1"/>
      <name val="Times New Roman"/>
      <family val="1"/>
    </font>
    <font>
      <i/>
      <u/>
      <sz val="11"/>
      <color theme="1"/>
      <name val="Times New Roman"/>
      <family val="1"/>
    </font>
    <font>
      <b/>
      <sz val="11"/>
      <color rgb="FF0070C0"/>
      <name val="Times New Roman"/>
      <family val="1"/>
    </font>
    <font>
      <sz val="11"/>
      <color rgb="FFFF0000"/>
      <name val="Times New Roman"/>
      <family val="1"/>
    </font>
    <font>
      <sz val="11"/>
      <color theme="3" tint="0.249977111117893"/>
      <name val="Times New Roman"/>
      <family val="1"/>
    </font>
    <font>
      <i/>
      <sz val="11"/>
      <color theme="3" tint="0.249977111117893"/>
      <name val="Times New Roman"/>
      <family val="1"/>
    </font>
    <font>
      <b/>
      <i/>
      <u/>
      <sz val="11"/>
      <color theme="1"/>
      <name val="Aptos Narrow"/>
      <family val="2"/>
      <scheme val="minor"/>
    </font>
    <font>
      <sz val="11"/>
      <color rgb="FF0070C0"/>
      <name val="Times New Roman"/>
      <family val="1"/>
    </font>
    <font>
      <sz val="10"/>
      <color theme="1"/>
      <name val="Aptos Narrow"/>
      <family val="2"/>
      <scheme val="minor"/>
    </font>
    <font>
      <u/>
      <sz val="11"/>
      <color theme="10"/>
      <name val="Aptos Narrow"/>
      <family val="2"/>
      <scheme val="minor"/>
    </font>
    <font>
      <sz val="11"/>
      <color rgb="FFFF0000"/>
      <name val="Aptos Narrow"/>
      <family val="2"/>
      <scheme val="minor"/>
    </font>
    <font>
      <b/>
      <u/>
      <sz val="11"/>
      <color theme="10"/>
      <name val="Times New Roman"/>
      <family val="1"/>
    </font>
    <font>
      <sz val="8"/>
      <name val="Aptos Narrow"/>
      <family val="2"/>
      <scheme val="minor"/>
    </font>
    <font>
      <sz val="11"/>
      <color theme="6" tint="-0.499984740745262"/>
      <name val="Times New Roman"/>
      <family val="1"/>
    </font>
    <font>
      <b/>
      <sz val="11"/>
      <color theme="1"/>
      <name val="Aptos Narrow"/>
      <family val="2"/>
      <scheme val="minor"/>
    </font>
    <font>
      <b/>
      <sz val="11"/>
      <color theme="0"/>
      <name val="Times New Roman"/>
      <family val="1"/>
    </font>
    <font>
      <sz val="10"/>
      <color theme="0"/>
      <name val="Times New Roman"/>
      <family val="1"/>
    </font>
    <font>
      <b/>
      <sz val="11"/>
      <color rgb="FF7030A0"/>
      <name val="Times New Roman"/>
      <family val="1"/>
    </font>
    <font>
      <sz val="11"/>
      <color rgb="FF7030A0"/>
      <name val="Times New Roman"/>
      <family val="1"/>
    </font>
    <font>
      <b/>
      <u/>
      <sz val="11"/>
      <color theme="10"/>
      <name val="Aptos Narrow"/>
      <family val="2"/>
      <scheme val="minor"/>
    </font>
    <font>
      <b/>
      <sz val="28"/>
      <color theme="1"/>
      <name val="Times New Roman"/>
      <family val="1"/>
    </font>
    <font>
      <sz val="12"/>
      <color theme="1"/>
      <name val="Times New Roman"/>
      <family val="1"/>
    </font>
    <font>
      <b/>
      <sz val="12"/>
      <color theme="1"/>
      <name val="Times New Roman"/>
      <family val="1"/>
    </font>
    <font>
      <b/>
      <sz val="12"/>
      <color theme="3" tint="0.249977111117893"/>
      <name val="Times New Roman"/>
      <family val="1"/>
    </font>
    <font>
      <b/>
      <sz val="12"/>
      <color rgb="FF7030A0"/>
      <name val="Times New Roman"/>
      <family val="1"/>
    </font>
    <font>
      <i/>
      <sz val="12"/>
      <color theme="1"/>
      <name val="Times New Roman"/>
      <family val="1"/>
    </font>
    <font>
      <b/>
      <sz val="12"/>
      <color rgb="FFFF0000"/>
      <name val="Times New Roman"/>
      <family val="1"/>
    </font>
    <font>
      <sz val="12"/>
      <color rgb="FFFF0000"/>
      <name val="Times New Roman"/>
      <family val="1"/>
    </font>
    <font>
      <b/>
      <u/>
      <sz val="12"/>
      <color theme="10"/>
      <name val="Times New Roman"/>
      <family val="1"/>
    </font>
    <font>
      <b/>
      <i/>
      <u/>
      <sz val="11"/>
      <color theme="1"/>
      <name val="Times New Roman"/>
      <family val="1"/>
    </font>
    <font>
      <u/>
      <sz val="10"/>
      <color indexed="12"/>
      <name val="Arial"/>
      <family val="2"/>
    </font>
    <font>
      <u/>
      <sz val="10"/>
      <color indexed="12"/>
      <name val="Times New Roman"/>
      <family val="1"/>
    </font>
    <font>
      <sz val="12"/>
      <color theme="6" tint="0.39997558519241921"/>
      <name val="Times New Roman"/>
      <family val="1"/>
    </font>
    <font>
      <b/>
      <u/>
      <sz val="10"/>
      <color theme="10"/>
      <name val="Times New Roman"/>
      <family val="1"/>
    </font>
    <font>
      <b/>
      <sz val="10"/>
      <color theme="3" tint="0.249977111117893"/>
      <name val="Times New Roman"/>
      <family val="1"/>
    </font>
    <font>
      <b/>
      <sz val="10"/>
      <color rgb="FF7030A0"/>
      <name val="Times New Roman"/>
      <family val="1"/>
    </font>
    <font>
      <u/>
      <sz val="16"/>
      <color theme="10"/>
      <name val="Times New Roman"/>
      <family val="1"/>
    </font>
    <font>
      <u/>
      <sz val="18"/>
      <color theme="10"/>
      <name val="Times New Roman"/>
      <family val="1"/>
    </font>
    <font>
      <b/>
      <sz val="12"/>
      <color theme="1"/>
      <name val="Aptos Narrow"/>
      <family val="2"/>
      <scheme val="minor"/>
    </font>
    <font>
      <i/>
      <u/>
      <sz val="11"/>
      <color rgb="FF0070C0"/>
      <name val="Times New Roman"/>
      <family val="1"/>
    </font>
    <font>
      <b/>
      <sz val="13"/>
      <color rgb="FFFF0000"/>
      <name val="Times New Roman"/>
      <family val="1"/>
    </font>
    <font>
      <b/>
      <u/>
      <sz val="12"/>
      <color theme="1"/>
      <name val="Times New Roman"/>
      <family val="1"/>
    </font>
    <font>
      <sz val="12"/>
      <color theme="0"/>
      <name val="Times New Roman"/>
      <family val="1"/>
    </font>
    <font>
      <b/>
      <sz val="18"/>
      <color theme="1"/>
      <name val="Times New Roman"/>
      <family val="1"/>
    </font>
    <font>
      <i/>
      <sz val="11"/>
      <name val="Times New Roman"/>
      <family val="1"/>
    </font>
    <font>
      <b/>
      <i/>
      <sz val="11"/>
      <name val="Times New Roman"/>
      <family val="1"/>
    </font>
    <font>
      <u/>
      <sz val="11"/>
      <color theme="0"/>
      <name val="Times New Roman"/>
      <family val="1"/>
    </font>
    <font>
      <sz val="11"/>
      <color theme="0"/>
      <name val="Aptos Narrow"/>
      <family val="2"/>
      <scheme val="minor"/>
    </font>
    <font>
      <b/>
      <sz val="10"/>
      <color theme="0"/>
      <name val="Times New Roman"/>
      <family val="1"/>
    </font>
    <font>
      <b/>
      <sz val="11"/>
      <color theme="0"/>
      <name val="Aptos Narrow"/>
      <family val="2"/>
      <scheme val="minor"/>
    </font>
    <font>
      <b/>
      <sz val="14"/>
      <color theme="1"/>
      <name val="Times New Roman"/>
      <family val="1"/>
    </font>
    <font>
      <u/>
      <sz val="14"/>
      <color theme="10"/>
      <name val="Aptos Narrow"/>
      <family val="2"/>
      <scheme val="minor"/>
    </font>
    <font>
      <b/>
      <sz val="14"/>
      <name val="Times New Roman"/>
      <family val="1"/>
    </font>
    <font>
      <b/>
      <sz val="14"/>
      <color theme="1"/>
      <name val="Aptos Narrow"/>
      <family val="2"/>
      <scheme val="minor"/>
    </font>
    <font>
      <b/>
      <u/>
      <sz val="14"/>
      <color rgb="FFC00000"/>
      <name val="Times New Roman"/>
      <family val="1"/>
    </font>
    <font>
      <b/>
      <u/>
      <sz val="14"/>
      <color theme="3" tint="0.249977111117893"/>
      <name val="Times New Roman"/>
      <family val="1"/>
    </font>
    <font>
      <b/>
      <u/>
      <sz val="14"/>
      <color rgb="FF7030A0"/>
      <name val="Times New Roman"/>
      <family val="1"/>
    </font>
    <font>
      <b/>
      <u/>
      <sz val="14"/>
      <color theme="10"/>
      <name val="Times New Roman"/>
      <family val="1"/>
    </font>
    <font>
      <b/>
      <sz val="14"/>
      <color rgb="FFC00000"/>
      <name val="Times New Roman"/>
      <family val="1"/>
    </font>
    <font>
      <b/>
      <sz val="14"/>
      <color theme="6" tint="-0.499984740745262"/>
      <name val="Times New Roman"/>
      <family val="1"/>
    </font>
    <font>
      <b/>
      <sz val="14"/>
      <color rgb="FF7030A0"/>
      <name val="Times New Roman"/>
      <family val="1"/>
    </font>
    <font>
      <b/>
      <sz val="14"/>
      <color theme="3" tint="0.249977111117893"/>
      <name val="Times New Roman"/>
      <family val="1"/>
    </font>
    <font>
      <b/>
      <sz val="14"/>
      <color theme="0"/>
      <name val="Times New Roman"/>
      <family val="1"/>
    </font>
    <font>
      <b/>
      <sz val="14"/>
      <color rgb="FF7030A0"/>
      <name val="Aptos Narrow"/>
      <family val="2"/>
      <scheme val="minor"/>
    </font>
    <font>
      <sz val="14"/>
      <color theme="1"/>
      <name val="Times New Roman"/>
      <family val="1"/>
    </font>
    <font>
      <sz val="14"/>
      <color rgb="FF7030A0"/>
      <name val="Times New Roman"/>
      <family val="1"/>
    </font>
    <font>
      <i/>
      <sz val="14"/>
      <color theme="1"/>
      <name val="Times New Roman"/>
      <family val="1"/>
    </font>
    <font>
      <sz val="14"/>
      <color theme="6" tint="-0.499984740745262"/>
      <name val="Times New Roman"/>
      <family val="1"/>
    </font>
    <font>
      <u/>
      <sz val="14"/>
      <name val="Times New Roman"/>
      <family val="1"/>
    </font>
    <font>
      <sz val="14"/>
      <name val="Times New Roman"/>
      <family val="1"/>
    </font>
    <font>
      <u/>
      <sz val="14"/>
      <color theme="1"/>
      <name val="Times New Roman"/>
      <family val="1"/>
    </font>
    <font>
      <i/>
      <sz val="14"/>
      <name val="Times New Roman"/>
      <family val="1"/>
    </font>
    <font>
      <i/>
      <u/>
      <sz val="14"/>
      <name val="Times New Roman"/>
      <family val="1"/>
    </font>
    <font>
      <sz val="14"/>
      <color theme="1"/>
      <name val="Aptos Narrow"/>
      <family val="2"/>
      <scheme val="minor"/>
    </font>
    <font>
      <sz val="14"/>
      <color theme="0"/>
      <name val="Times New Roman"/>
      <family val="1"/>
    </font>
    <font>
      <sz val="14"/>
      <color rgb="FFFF0000"/>
      <name val="Times New Roman"/>
      <family val="1"/>
    </font>
    <font>
      <b/>
      <sz val="14"/>
      <color rgb="FFFF0000"/>
      <name val="Times New Roman"/>
      <family val="1"/>
    </font>
    <font>
      <sz val="14"/>
      <color rgb="FFC00000"/>
      <name val="Times New Roman"/>
      <family val="1"/>
    </font>
    <font>
      <b/>
      <i/>
      <sz val="12"/>
      <color theme="9" tint="-0.499984740745262"/>
      <name val="Times New Roman"/>
      <family val="1"/>
    </font>
    <font>
      <sz val="11"/>
      <color rgb="FF000000"/>
      <name val="Times New Roman"/>
      <family val="1"/>
    </font>
    <font>
      <u/>
      <sz val="10"/>
      <color theme="10"/>
      <name val="Aptos Narrow"/>
      <family val="2"/>
      <scheme val="minor"/>
    </font>
    <font>
      <b/>
      <u/>
      <sz val="10"/>
      <color theme="10"/>
      <name val="Aptos Narrow"/>
      <family val="2"/>
      <scheme val="minor"/>
    </font>
    <font>
      <b/>
      <u/>
      <sz val="11"/>
      <color theme="0"/>
      <name val="Times New Roman"/>
      <family val="1"/>
    </font>
    <font>
      <i/>
      <sz val="11"/>
      <color theme="0"/>
      <name val="Times New Roman"/>
      <family val="1"/>
    </font>
    <font>
      <b/>
      <i/>
      <sz val="11"/>
      <color theme="0"/>
      <name val="Times New Roman"/>
      <family val="1"/>
    </font>
    <font>
      <i/>
      <sz val="10"/>
      <color theme="0"/>
      <name val="Times New Roman"/>
      <family val="1"/>
    </font>
    <font>
      <i/>
      <sz val="12"/>
      <color theme="0"/>
      <name val="Times New Roman"/>
      <family val="1"/>
    </font>
  </fonts>
  <fills count="15">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indexed="44"/>
        <bgColor indexed="64"/>
      </patternFill>
    </fill>
    <fill>
      <patternFill patternType="solid">
        <fgColor rgb="FFFFFF00"/>
        <bgColor indexed="64"/>
      </patternFill>
    </fill>
    <fill>
      <patternFill patternType="solid">
        <fgColor theme="0"/>
        <bgColor indexed="64"/>
      </patternFill>
    </fill>
    <fill>
      <patternFill patternType="solid">
        <fgColor theme="0" tint="-0.499984740745262"/>
        <bgColor indexed="64"/>
      </patternFill>
    </fill>
    <fill>
      <patternFill patternType="solid">
        <fgColor rgb="FF7030A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DAE9F8"/>
        <bgColor indexed="64"/>
      </patternFill>
    </fill>
    <fill>
      <patternFill patternType="solid">
        <fgColor theme="3" tint="0.89999084444715716"/>
        <bgColor indexed="64"/>
      </patternFill>
    </fill>
    <fill>
      <patternFill patternType="solid">
        <fgColor rgb="FFFBF9C9"/>
        <bgColor indexed="64"/>
      </patternFill>
    </fill>
    <fill>
      <patternFill patternType="solid">
        <fgColor theme="3" tint="0.89996032593768116"/>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thin">
        <color indexed="64"/>
      </top>
      <bottom style="thin">
        <color indexed="64"/>
      </bottom>
      <diagonal/>
    </border>
  </borders>
  <cellStyleXfs count="6">
    <xf numFmtId="0" fontId="0" fillId="0" borderId="0"/>
    <xf numFmtId="43" fontId="8" fillId="0" borderId="0" applyFont="0" applyFill="0" applyBorder="0" applyAlignment="0" applyProtection="0"/>
    <xf numFmtId="0" fontId="39" fillId="0" borderId="0" applyNumberForma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60" fillId="0" borderId="0" applyNumberFormat="0" applyFill="0" applyBorder="0" applyAlignment="0" applyProtection="0">
      <alignment vertical="top"/>
      <protection locked="0"/>
    </xf>
  </cellStyleXfs>
  <cellXfs count="531">
    <xf numFmtId="0" fontId="0" fillId="0" borderId="0" xfId="0"/>
    <xf numFmtId="0" fontId="9" fillId="4" borderId="0" xfId="0" applyFont="1" applyFill="1"/>
    <xf numFmtId="0" fontId="9" fillId="0" borderId="0" xfId="0" applyFont="1"/>
    <xf numFmtId="0" fontId="9" fillId="4" borderId="0" xfId="0" applyFont="1" applyFill="1" applyAlignment="1">
      <alignment wrapText="1"/>
    </xf>
    <xf numFmtId="0" fontId="9" fillId="4" borderId="0" xfId="0" applyFont="1" applyFill="1" applyAlignment="1">
      <alignment vertical="top"/>
    </xf>
    <xf numFmtId="43" fontId="9" fillId="0" borderId="0" xfId="1" applyFont="1" applyProtection="1"/>
    <xf numFmtId="0" fontId="40" fillId="0" borderId="0" xfId="0" applyFont="1"/>
    <xf numFmtId="14" fontId="2" fillId="0" borderId="1" xfId="0" applyNumberFormat="1" applyFont="1" applyBorder="1" applyAlignment="1" applyProtection="1">
      <alignment horizontal="center"/>
      <protection locked="0"/>
    </xf>
    <xf numFmtId="0" fontId="2" fillId="0" borderId="2" xfId="0" applyFont="1" applyBorder="1" applyAlignment="1" applyProtection="1">
      <alignment horizontal="center"/>
      <protection locked="0"/>
    </xf>
    <xf numFmtId="0" fontId="2" fillId="0" borderId="1" xfId="0" applyFont="1" applyBorder="1" applyAlignment="1" applyProtection="1">
      <alignment horizontal="center"/>
      <protection locked="0"/>
    </xf>
    <xf numFmtId="0" fontId="2" fillId="0" borderId="1" xfId="0" applyFont="1" applyBorder="1" applyProtection="1">
      <protection locked="0"/>
    </xf>
    <xf numFmtId="0" fontId="4" fillId="0" borderId="1" xfId="0" applyFont="1" applyBorder="1" applyProtection="1">
      <protection locked="0"/>
    </xf>
    <xf numFmtId="0" fontId="3" fillId="0" borderId="0" xfId="0" applyFont="1"/>
    <xf numFmtId="0" fontId="3" fillId="6" borderId="0" xfId="0" applyFont="1" applyFill="1"/>
    <xf numFmtId="37" fontId="3" fillId="0" borderId="0" xfId="0" applyNumberFormat="1" applyFont="1"/>
    <xf numFmtId="0" fontId="2" fillId="6" borderId="0" xfId="0" applyFont="1" applyFill="1"/>
    <xf numFmtId="0" fontId="2" fillId="0" borderId="0" xfId="0" applyFont="1"/>
    <xf numFmtId="37" fontId="2" fillId="0" borderId="0" xfId="0" applyNumberFormat="1" applyFont="1"/>
    <xf numFmtId="0" fontId="2" fillId="6" borderId="0" xfId="0" applyFont="1" applyFill="1" applyAlignment="1">
      <alignment vertical="top"/>
    </xf>
    <xf numFmtId="0" fontId="2" fillId="0" borderId="0" xfId="0" applyFont="1" applyAlignment="1">
      <alignment vertical="top"/>
    </xf>
    <xf numFmtId="37" fontId="2" fillId="0" borderId="0" xfId="0" applyNumberFormat="1" applyFont="1" applyAlignment="1">
      <alignment vertical="top"/>
    </xf>
    <xf numFmtId="0" fontId="3" fillId="0" borderId="0" xfId="0" applyFont="1" applyAlignment="1">
      <alignment vertical="top"/>
    </xf>
    <xf numFmtId="37" fontId="3" fillId="0" borderId="0" xfId="0" applyNumberFormat="1" applyFont="1" applyAlignment="1">
      <alignment vertical="top"/>
    </xf>
    <xf numFmtId="3" fontId="2" fillId="0" borderId="1" xfId="0" applyNumberFormat="1" applyFont="1" applyBorder="1" applyAlignment="1" applyProtection="1">
      <alignment horizontal="center"/>
      <protection locked="0"/>
    </xf>
    <xf numFmtId="165" fontId="2" fillId="0" borderId="1" xfId="0" applyNumberFormat="1" applyFont="1" applyBorder="1" applyAlignment="1" applyProtection="1">
      <alignment horizontal="center"/>
      <protection locked="0"/>
    </xf>
    <xf numFmtId="44" fontId="2" fillId="0" borderId="1" xfId="4" applyFont="1" applyFill="1" applyBorder="1" applyProtection="1">
      <protection locked="0"/>
    </xf>
    <xf numFmtId="3" fontId="2" fillId="0" borderId="0" xfId="0" applyNumberFormat="1" applyFont="1" applyAlignment="1">
      <alignment horizontal="center"/>
    </xf>
    <xf numFmtId="3" fontId="3" fillId="0" borderId="0" xfId="0" applyNumberFormat="1" applyFont="1" applyAlignment="1">
      <alignment horizontal="center"/>
    </xf>
    <xf numFmtId="3" fontId="2" fillId="0" borderId="0" xfId="0" applyNumberFormat="1" applyFont="1" applyAlignment="1">
      <alignment horizontal="center" vertical="top"/>
    </xf>
    <xf numFmtId="3" fontId="3" fillId="0" borderId="0" xfId="0" applyNumberFormat="1" applyFont="1" applyAlignment="1">
      <alignment horizontal="center" vertical="top"/>
    </xf>
    <xf numFmtId="0" fontId="6" fillId="0" borderId="0" xfId="0" applyFont="1"/>
    <xf numFmtId="0" fontId="13" fillId="0" borderId="1" xfId="0" applyFont="1" applyBorder="1" applyProtection="1">
      <protection locked="0"/>
    </xf>
    <xf numFmtId="38" fontId="2" fillId="0" borderId="0" xfId="0" applyNumberFormat="1" applyFont="1" applyAlignment="1">
      <alignment horizontal="center"/>
    </xf>
    <xf numFmtId="38" fontId="3" fillId="0" borderId="0" xfId="0" applyNumberFormat="1" applyFont="1" applyAlignment="1">
      <alignment horizontal="center"/>
    </xf>
    <xf numFmtId="38" fontId="2" fillId="0" borderId="0" xfId="0" applyNumberFormat="1" applyFont="1" applyAlignment="1">
      <alignment horizontal="center" vertical="top"/>
    </xf>
    <xf numFmtId="38" fontId="3" fillId="0" borderId="0" xfId="0" applyNumberFormat="1" applyFont="1" applyAlignment="1">
      <alignment horizontal="center" vertical="top"/>
    </xf>
    <xf numFmtId="0" fontId="6" fillId="6" borderId="0" xfId="0" applyFont="1" applyFill="1"/>
    <xf numFmtId="0" fontId="33" fillId="0" borderId="0" xfId="0" applyFont="1"/>
    <xf numFmtId="37" fontId="2" fillId="6" borderId="0" xfId="0" applyNumberFormat="1" applyFont="1" applyFill="1" applyAlignment="1">
      <alignment horizontal="center"/>
    </xf>
    <xf numFmtId="37" fontId="3" fillId="6" borderId="0" xfId="0" applyNumberFormat="1" applyFont="1" applyFill="1" applyAlignment="1">
      <alignment horizontal="center"/>
    </xf>
    <xf numFmtId="37" fontId="2" fillId="6" borderId="0" xfId="0" applyNumberFormat="1" applyFont="1" applyFill="1" applyAlignment="1">
      <alignment horizontal="center" vertical="top"/>
    </xf>
    <xf numFmtId="37" fontId="3" fillId="0" borderId="0" xfId="0" applyNumberFormat="1" applyFont="1" applyAlignment="1">
      <alignment horizontal="center"/>
    </xf>
    <xf numFmtId="37" fontId="3" fillId="0" borderId="0" xfId="0" applyNumberFormat="1" applyFont="1" applyAlignment="1">
      <alignment horizontal="center" vertical="top"/>
    </xf>
    <xf numFmtId="37" fontId="2" fillId="0" borderId="0" xfId="0" applyNumberFormat="1" applyFont="1" applyAlignment="1">
      <alignment horizontal="center"/>
    </xf>
    <xf numFmtId="3" fontId="5" fillId="0" borderId="0" xfId="0" applyNumberFormat="1" applyFont="1" applyAlignment="1">
      <alignment horizontal="left" vertical="top"/>
    </xf>
    <xf numFmtId="0" fontId="28" fillId="0" borderId="0" xfId="0" applyFont="1"/>
    <xf numFmtId="0" fontId="47" fillId="0" borderId="0" xfId="0" applyFont="1"/>
    <xf numFmtId="0" fontId="19" fillId="0" borderId="0" xfId="0" applyFont="1"/>
    <xf numFmtId="0" fontId="45" fillId="0" borderId="0" xfId="0" applyFont="1"/>
    <xf numFmtId="0" fontId="6" fillId="0" borderId="0" xfId="0" applyFont="1" applyAlignment="1">
      <alignment horizontal="center"/>
    </xf>
    <xf numFmtId="3" fontId="46" fillId="0" borderId="0" xfId="0" applyNumberFormat="1" applyFont="1"/>
    <xf numFmtId="167" fontId="46" fillId="0" borderId="0" xfId="1" applyNumberFormat="1" applyFont="1" applyFill="1" applyProtection="1"/>
    <xf numFmtId="0" fontId="45" fillId="0" borderId="0" xfId="0" applyFont="1" applyAlignment="1">
      <alignment horizontal="center"/>
    </xf>
    <xf numFmtId="0" fontId="45" fillId="0" borderId="0" xfId="0" applyFont="1" applyAlignment="1">
      <alignment vertical="top"/>
    </xf>
    <xf numFmtId="0" fontId="6" fillId="6" borderId="0" xfId="0" applyFont="1" applyFill="1" applyAlignment="1">
      <alignment horizontal="center"/>
    </xf>
    <xf numFmtId="0" fontId="45" fillId="6" borderId="0" xfId="0" applyFont="1" applyFill="1"/>
    <xf numFmtId="0" fontId="45" fillId="6" borderId="0" xfId="0" applyFont="1" applyFill="1" applyAlignment="1">
      <alignment horizontal="center"/>
    </xf>
    <xf numFmtId="0" fontId="6" fillId="6" borderId="0" xfId="0" applyFont="1" applyFill="1" applyAlignment="1">
      <alignment vertical="top"/>
    </xf>
    <xf numFmtId="0" fontId="46" fillId="0" borderId="0" xfId="0" applyFont="1"/>
    <xf numFmtId="0" fontId="19" fillId="0" borderId="0" xfId="0" applyFont="1" applyAlignment="1">
      <alignment horizontal="center"/>
    </xf>
    <xf numFmtId="164" fontId="9" fillId="0" borderId="0" xfId="0" applyNumberFormat="1" applyFont="1"/>
    <xf numFmtId="16" fontId="9" fillId="0" borderId="0" xfId="0" applyNumberFormat="1" applyFont="1"/>
    <xf numFmtId="0" fontId="14" fillId="0" borderId="0" xfId="0" applyFont="1"/>
    <xf numFmtId="0" fontId="14" fillId="0" borderId="0" xfId="0" applyFont="1" applyAlignment="1">
      <alignment horizontal="center"/>
    </xf>
    <xf numFmtId="0" fontId="14" fillId="0" borderId="0" xfId="0" applyFont="1" applyAlignment="1">
      <alignment horizontal="left"/>
    </xf>
    <xf numFmtId="0" fontId="4" fillId="0" borderId="0" xfId="0" applyFont="1"/>
    <xf numFmtId="166" fontId="2" fillId="0" borderId="4" xfId="3" applyNumberFormat="1" applyFont="1" applyFill="1" applyBorder="1" applyAlignment="1" applyProtection="1">
      <alignment horizontal="center"/>
      <protection locked="0"/>
    </xf>
    <xf numFmtId="37" fontId="2" fillId="0" borderId="1" xfId="0" applyNumberFormat="1" applyFont="1" applyBorder="1" applyAlignment="1" applyProtection="1">
      <alignment horizontal="center"/>
      <protection locked="0"/>
    </xf>
    <xf numFmtId="0" fontId="2" fillId="0" borderId="2" xfId="0" applyFont="1" applyBorder="1" applyProtection="1">
      <protection locked="0"/>
    </xf>
    <xf numFmtId="7" fontId="2" fillId="0" borderId="1" xfId="0" applyNumberFormat="1" applyFont="1" applyBorder="1" applyAlignment="1" applyProtection="1">
      <alignment horizontal="center"/>
      <protection locked="0"/>
    </xf>
    <xf numFmtId="0" fontId="28" fillId="0" borderId="0" xfId="0" applyFont="1" applyAlignment="1">
      <alignment vertical="top"/>
    </xf>
    <xf numFmtId="0" fontId="51" fillId="0" borderId="0" xfId="0" applyFont="1" applyAlignment="1">
      <alignment vertical="top"/>
    </xf>
    <xf numFmtId="165" fontId="52" fillId="0" borderId="0" xfId="0" applyNumberFormat="1" applyFont="1" applyAlignment="1">
      <alignment horizontal="center"/>
    </xf>
    <xf numFmtId="3" fontId="53" fillId="0" borderId="0" xfId="0" applyNumberFormat="1" applyFont="1" applyAlignment="1">
      <alignment horizontal="center" vertical="top"/>
    </xf>
    <xf numFmtId="3" fontId="54" fillId="0" borderId="0" xfId="0" applyNumberFormat="1" applyFont="1" applyAlignment="1">
      <alignment horizontal="center" vertical="top"/>
    </xf>
    <xf numFmtId="0" fontId="51" fillId="7" borderId="0" xfId="0" applyFont="1" applyFill="1" applyAlignment="1">
      <alignment vertical="top"/>
    </xf>
    <xf numFmtId="38" fontId="53" fillId="0" borderId="5" xfId="0" applyNumberFormat="1" applyFont="1" applyBorder="1" applyAlignment="1">
      <alignment horizontal="center" vertical="top"/>
    </xf>
    <xf numFmtId="3" fontId="54" fillId="0" borderId="5" xfId="0" applyNumberFormat="1" applyFont="1" applyBorder="1" applyAlignment="1">
      <alignment horizontal="center" vertical="top"/>
    </xf>
    <xf numFmtId="0" fontId="51" fillId="2" borderId="0" xfId="0" applyFont="1" applyFill="1" applyAlignment="1">
      <alignment vertical="top"/>
    </xf>
    <xf numFmtId="0" fontId="51" fillId="0" borderId="0" xfId="0" applyFont="1"/>
    <xf numFmtId="3" fontId="56" fillId="0" borderId="0" xfId="0" applyNumberFormat="1" applyFont="1" applyAlignment="1">
      <alignment horizontal="center" vertical="top"/>
    </xf>
    <xf numFmtId="0" fontId="57" fillId="0" borderId="0" xfId="0" applyFont="1"/>
    <xf numFmtId="3" fontId="56" fillId="0" borderId="5" xfId="0" applyNumberFormat="1" applyFont="1" applyBorder="1" applyAlignment="1">
      <alignment horizontal="center" vertical="top"/>
    </xf>
    <xf numFmtId="0" fontId="52" fillId="0" borderId="0" xfId="0" applyFont="1"/>
    <xf numFmtId="0" fontId="52" fillId="0" borderId="0" xfId="0" applyFont="1" applyAlignment="1">
      <alignment vertical="top"/>
    </xf>
    <xf numFmtId="0" fontId="51" fillId="0" borderId="0" xfId="0" applyFont="1" applyAlignment="1">
      <alignment horizontal="left" vertical="top"/>
    </xf>
    <xf numFmtId="3" fontId="51" fillId="0" borderId="0" xfId="0" applyNumberFormat="1" applyFont="1" applyAlignment="1">
      <alignment horizontal="center"/>
    </xf>
    <xf numFmtId="3" fontId="51" fillId="5" borderId="5" xfId="0" applyNumberFormat="1" applyFont="1" applyFill="1" applyBorder="1" applyAlignment="1">
      <alignment horizontal="center"/>
    </xf>
    <xf numFmtId="0" fontId="51" fillId="5" borderId="0" xfId="0" applyFont="1" applyFill="1"/>
    <xf numFmtId="3" fontId="51" fillId="0" borderId="5" xfId="0" applyNumberFormat="1" applyFont="1" applyBorder="1" applyAlignment="1">
      <alignment horizontal="center"/>
    </xf>
    <xf numFmtId="0" fontId="58" fillId="0" borderId="0" xfId="2" applyFont="1" applyFill="1" applyAlignment="1" applyProtection="1">
      <alignment horizontal="center" vertical="top"/>
    </xf>
    <xf numFmtId="0" fontId="52" fillId="0" borderId="0" xfId="0" applyFont="1" applyAlignment="1">
      <alignment horizontal="center" vertical="top"/>
    </xf>
    <xf numFmtId="0" fontId="52" fillId="0" borderId="0" xfId="0" applyFont="1" applyAlignment="1">
      <alignment vertical="top" wrapText="1"/>
    </xf>
    <xf numFmtId="0" fontId="51" fillId="3" borderId="0" xfId="0" applyFont="1" applyFill="1"/>
    <xf numFmtId="37" fontId="51" fillId="0" borderId="0" xfId="0" applyNumberFormat="1" applyFont="1"/>
    <xf numFmtId="37" fontId="51" fillId="3" borderId="0" xfId="0" applyNumberFormat="1" applyFont="1" applyFill="1"/>
    <xf numFmtId="166" fontId="10" fillId="3" borderId="0" xfId="3" applyNumberFormat="1" applyFont="1" applyFill="1" applyAlignment="1">
      <alignment horizontal="center"/>
    </xf>
    <xf numFmtId="0" fontId="51" fillId="0" borderId="0" xfId="0" applyFont="1" applyAlignment="1">
      <alignment horizontal="center"/>
    </xf>
    <xf numFmtId="0" fontId="51" fillId="3" borderId="0" xfId="0" applyFont="1" applyFill="1" applyAlignment="1">
      <alignment horizontal="center"/>
    </xf>
    <xf numFmtId="37" fontId="51" fillId="0" borderId="0" xfId="0" applyNumberFormat="1" applyFont="1" applyAlignment="1">
      <alignment horizontal="center"/>
    </xf>
    <xf numFmtId="37" fontId="51" fillId="3" borderId="0" xfId="0" applyNumberFormat="1" applyFont="1" applyFill="1" applyAlignment="1">
      <alignment horizontal="center"/>
    </xf>
    <xf numFmtId="0" fontId="52" fillId="0" borderId="0" xfId="0" applyFont="1" applyAlignment="1">
      <alignment horizontal="center"/>
    </xf>
    <xf numFmtId="3" fontId="52" fillId="0" borderId="0" xfId="0" applyNumberFormat="1" applyFont="1" applyAlignment="1">
      <alignment horizontal="center"/>
    </xf>
    <xf numFmtId="0" fontId="7" fillId="0" borderId="0" xfId="0" applyFont="1" applyAlignment="1">
      <alignment horizontal="center"/>
    </xf>
    <xf numFmtId="0" fontId="33" fillId="0" borderId="0" xfId="0" applyFont="1" applyAlignment="1">
      <alignment vertical="top"/>
    </xf>
    <xf numFmtId="0" fontId="6" fillId="0" borderId="0" xfId="0" applyFont="1" applyAlignment="1">
      <alignment vertical="top"/>
    </xf>
    <xf numFmtId="3" fontId="0" fillId="0" borderId="0" xfId="0" applyNumberFormat="1"/>
    <xf numFmtId="0" fontId="51" fillId="5" borderId="0" xfId="0" applyFont="1" applyFill="1" applyAlignment="1">
      <alignment horizontal="center"/>
    </xf>
    <xf numFmtId="3" fontId="51" fillId="5" borderId="0" xfId="0" applyNumberFormat="1" applyFont="1" applyFill="1" applyAlignment="1">
      <alignment horizontal="center"/>
    </xf>
    <xf numFmtId="3" fontId="62" fillId="0" borderId="0" xfId="0" applyNumberFormat="1" applyFont="1" applyAlignment="1">
      <alignment horizontal="center"/>
    </xf>
    <xf numFmtId="3" fontId="57" fillId="0" borderId="0" xfId="0" applyNumberFormat="1" applyFont="1" applyAlignment="1">
      <alignment horizontal="center"/>
    </xf>
    <xf numFmtId="3" fontId="51" fillId="9" borderId="5" xfId="0" applyNumberFormat="1" applyFont="1" applyFill="1" applyBorder="1" applyAlignment="1">
      <alignment horizontal="center"/>
    </xf>
    <xf numFmtId="0" fontId="63" fillId="0" borderId="0" xfId="2" applyFont="1" applyFill="1" applyAlignment="1" applyProtection="1">
      <protection locked="0"/>
    </xf>
    <xf numFmtId="0" fontId="17" fillId="0" borderId="0" xfId="0" applyFont="1" applyAlignment="1">
      <alignment vertical="top"/>
    </xf>
    <xf numFmtId="0" fontId="10" fillId="0" borderId="0" xfId="0" applyFont="1"/>
    <xf numFmtId="0" fontId="55" fillId="0" borderId="0" xfId="0" applyFont="1" applyAlignment="1">
      <alignment vertical="top"/>
    </xf>
    <xf numFmtId="0" fontId="51" fillId="0" borderId="0" xfId="0" applyFont="1" applyAlignment="1">
      <alignment wrapText="1"/>
    </xf>
    <xf numFmtId="0" fontId="52" fillId="0" borderId="0" xfId="0" applyFont="1" applyAlignment="1">
      <alignment wrapText="1"/>
    </xf>
    <xf numFmtId="0" fontId="0" fillId="0" borderId="0" xfId="0" applyAlignment="1">
      <alignment vertical="top" wrapText="1"/>
    </xf>
    <xf numFmtId="0" fontId="0" fillId="0" borderId="0" xfId="0" quotePrefix="1" applyAlignment="1">
      <alignment vertical="top" wrapText="1"/>
    </xf>
    <xf numFmtId="0" fontId="0" fillId="0" borderId="0" xfId="0" applyAlignment="1">
      <alignment vertical="top"/>
    </xf>
    <xf numFmtId="0" fontId="0" fillId="0" borderId="0" xfId="0" quotePrefix="1" applyAlignment="1">
      <alignment vertical="top"/>
    </xf>
    <xf numFmtId="0" fontId="9" fillId="11" borderId="0" xfId="0" applyFont="1" applyFill="1"/>
    <xf numFmtId="0" fontId="12" fillId="11" borderId="0" xfId="0" applyFont="1" applyFill="1" applyAlignment="1">
      <alignment horizontal="center"/>
    </xf>
    <xf numFmtId="0" fontId="13" fillId="11" borderId="0" xfId="0" applyFont="1" applyFill="1"/>
    <xf numFmtId="0" fontId="17" fillId="11" borderId="0" xfId="0" applyFont="1" applyFill="1"/>
    <xf numFmtId="0" fontId="9" fillId="11" borderId="0" xfId="0" applyFont="1" applyFill="1" applyAlignment="1">
      <alignment horizontal="left"/>
    </xf>
    <xf numFmtId="0" fontId="0" fillId="11" borderId="0" xfId="0" applyFill="1"/>
    <xf numFmtId="0" fontId="2" fillId="11" borderId="0" xfId="0" applyFont="1" applyFill="1"/>
    <xf numFmtId="0" fontId="3" fillId="11" borderId="0" xfId="0" applyFont="1" applyFill="1"/>
    <xf numFmtId="0" fontId="3" fillId="11" borderId="0" xfId="0" applyFont="1" applyFill="1" applyAlignment="1">
      <alignment horizontal="center"/>
    </xf>
    <xf numFmtId="0" fontId="3" fillId="11" borderId="0" xfId="0" applyFont="1" applyFill="1" applyAlignment="1">
      <alignment horizontal="right"/>
    </xf>
    <xf numFmtId="9" fontId="4" fillId="11" borderId="0" xfId="0" applyNumberFormat="1" applyFont="1" applyFill="1" applyAlignment="1">
      <alignment horizontal="center"/>
    </xf>
    <xf numFmtId="38" fontId="2" fillId="11" borderId="0" xfId="0" applyNumberFormat="1" applyFont="1" applyFill="1"/>
    <xf numFmtId="0" fontId="2" fillId="11" borderId="0" xfId="0" applyFont="1" applyFill="1" applyAlignment="1">
      <alignment horizontal="center"/>
    </xf>
    <xf numFmtId="0" fontId="19" fillId="11" borderId="0" xfId="0" applyFont="1" applyFill="1" applyAlignment="1">
      <alignment horizontal="center"/>
    </xf>
    <xf numFmtId="0" fontId="14" fillId="11" borderId="0" xfId="0" applyFont="1" applyFill="1"/>
    <xf numFmtId="0" fontId="14" fillId="11" borderId="0" xfId="0" applyFont="1" applyFill="1" applyAlignment="1">
      <alignment horizontal="center"/>
    </xf>
    <xf numFmtId="0" fontId="14" fillId="11" borderId="0" xfId="0" applyFont="1" applyFill="1" applyAlignment="1">
      <alignment horizontal="left"/>
    </xf>
    <xf numFmtId="0" fontId="40" fillId="11" borderId="0" xfId="0" applyFont="1" applyFill="1"/>
    <xf numFmtId="0" fontId="28" fillId="11" borderId="0" xfId="0" applyFont="1" applyFill="1" applyAlignment="1">
      <alignment vertical="top"/>
    </xf>
    <xf numFmtId="38" fontId="28" fillId="11" borderId="5" xfId="0" applyNumberFormat="1" applyFont="1" applyFill="1" applyBorder="1" applyAlignment="1">
      <alignment horizontal="center" vertical="top"/>
    </xf>
    <xf numFmtId="0" fontId="5" fillId="11" borderId="0" xfId="0" applyFont="1" applyFill="1" applyAlignment="1">
      <alignment vertical="top"/>
    </xf>
    <xf numFmtId="38" fontId="5" fillId="11" borderId="5" xfId="0" applyNumberFormat="1" applyFont="1" applyFill="1" applyBorder="1" applyAlignment="1">
      <alignment horizontal="center" vertical="top"/>
    </xf>
    <xf numFmtId="38" fontId="2" fillId="11" borderId="0" xfId="0" applyNumberFormat="1" applyFont="1" applyFill="1" applyAlignment="1">
      <alignment horizontal="center"/>
    </xf>
    <xf numFmtId="0" fontId="2" fillId="11" borderId="0" xfId="0" applyFont="1" applyFill="1" applyAlignment="1">
      <alignment vertical="top"/>
    </xf>
    <xf numFmtId="0" fontId="41" fillId="11" borderId="0" xfId="2" applyFont="1" applyFill="1" applyAlignment="1" applyProtection="1">
      <alignment horizontal="center" vertical="top"/>
    </xf>
    <xf numFmtId="0" fontId="3" fillId="11" borderId="0" xfId="0" applyFont="1" applyFill="1" applyAlignment="1">
      <alignment vertical="top" wrapText="1"/>
    </xf>
    <xf numFmtId="38" fontId="34" fillId="11" borderId="1" xfId="0" applyNumberFormat="1" applyFont="1" applyFill="1" applyBorder="1" applyAlignment="1">
      <alignment horizontal="center" vertical="top"/>
    </xf>
    <xf numFmtId="38" fontId="33" fillId="11" borderId="1" xfId="1" applyNumberFormat="1" applyFont="1" applyFill="1" applyBorder="1" applyAlignment="1" applyProtection="1">
      <alignment horizontal="center"/>
    </xf>
    <xf numFmtId="0" fontId="2" fillId="11" borderId="0" xfId="0" applyFont="1" applyFill="1" applyAlignment="1">
      <alignment horizontal="center" vertical="top"/>
    </xf>
    <xf numFmtId="0" fontId="3" fillId="11" borderId="0" xfId="0" applyFont="1" applyFill="1" applyAlignment="1">
      <alignment horizontal="center" vertical="top"/>
    </xf>
    <xf numFmtId="38" fontId="3" fillId="11" borderId="0" xfId="0" applyNumberFormat="1" applyFont="1" applyFill="1" applyAlignment="1">
      <alignment horizontal="center"/>
    </xf>
    <xf numFmtId="0" fontId="2" fillId="11" borderId="0" xfId="0" applyFont="1" applyFill="1" applyAlignment="1">
      <alignment vertical="top" wrapText="1"/>
    </xf>
    <xf numFmtId="38" fontId="2" fillId="11" borderId="1" xfId="1" applyNumberFormat="1" applyFont="1" applyFill="1" applyBorder="1" applyAlignment="1" applyProtection="1">
      <alignment horizontal="center"/>
    </xf>
    <xf numFmtId="0" fontId="2" fillId="11" borderId="1" xfId="0" applyFont="1" applyFill="1" applyBorder="1" applyAlignment="1">
      <alignment horizontal="center"/>
    </xf>
    <xf numFmtId="0" fontId="3" fillId="11" borderId="0" xfId="0" applyFont="1" applyFill="1" applyAlignment="1">
      <alignment horizontal="center" vertical="center"/>
    </xf>
    <xf numFmtId="0" fontId="3" fillId="11" borderId="0" xfId="0" applyFont="1" applyFill="1" applyAlignment="1">
      <alignment wrapText="1"/>
    </xf>
    <xf numFmtId="0" fontId="3" fillId="11" borderId="1" xfId="0" applyFont="1" applyFill="1" applyBorder="1" applyAlignment="1">
      <alignment horizontal="center"/>
    </xf>
    <xf numFmtId="0" fontId="4" fillId="11" borderId="0" xfId="0" applyFont="1" applyFill="1"/>
    <xf numFmtId="0" fontId="3" fillId="11" borderId="0" xfId="0" applyFont="1" applyFill="1" applyAlignment="1">
      <alignment vertical="top"/>
    </xf>
    <xf numFmtId="38" fontId="3" fillId="11" borderId="0" xfId="0" applyNumberFormat="1" applyFont="1" applyFill="1" applyAlignment="1">
      <alignment horizontal="center" vertical="top"/>
    </xf>
    <xf numFmtId="0" fontId="3" fillId="11" borderId="6" xfId="0" applyFont="1" applyFill="1" applyBorder="1" applyAlignment="1">
      <alignment horizontal="center"/>
    </xf>
    <xf numFmtId="38" fontId="2" fillId="11" borderId="1" xfId="0" applyNumberFormat="1" applyFont="1" applyFill="1" applyBorder="1" applyAlignment="1">
      <alignment horizontal="center"/>
    </xf>
    <xf numFmtId="0" fontId="3" fillId="11" borderId="0" xfId="0" applyFont="1" applyFill="1" applyAlignment="1">
      <alignment horizontal="left" vertical="top" wrapText="1"/>
    </xf>
    <xf numFmtId="0" fontId="2" fillId="11" borderId="0" xfId="0" applyFont="1" applyFill="1" applyAlignment="1">
      <alignment wrapText="1"/>
    </xf>
    <xf numFmtId="0" fontId="3" fillId="11" borderId="0" xfId="0" applyFont="1" applyFill="1" applyAlignment="1">
      <alignment horizontal="center" wrapText="1"/>
    </xf>
    <xf numFmtId="0" fontId="2" fillId="11" borderId="0" xfId="0" applyFont="1" applyFill="1" applyAlignment="1">
      <alignment horizontal="center" vertical="top" wrapText="1"/>
    </xf>
    <xf numFmtId="0" fontId="3" fillId="11" borderId="0" xfId="0" applyFont="1" applyFill="1" applyAlignment="1">
      <alignment horizontal="left"/>
    </xf>
    <xf numFmtId="0" fontId="2" fillId="11" borderId="7" xfId="0" applyFont="1" applyFill="1" applyBorder="1"/>
    <xf numFmtId="0" fontId="2" fillId="11" borderId="0" xfId="0" applyFont="1" applyFill="1" applyAlignment="1">
      <alignment horizontal="right"/>
    </xf>
    <xf numFmtId="0" fontId="2" fillId="11" borderId="7" xfId="0" applyFont="1" applyFill="1" applyBorder="1" applyAlignment="1">
      <alignment horizontal="right"/>
    </xf>
    <xf numFmtId="0" fontId="2" fillId="11" borderId="0" xfId="0" applyFont="1" applyFill="1" applyAlignment="1">
      <alignment horizontal="right" wrapText="1"/>
    </xf>
    <xf numFmtId="0" fontId="2" fillId="11" borderId="7" xfId="0" applyFont="1" applyFill="1" applyBorder="1" applyAlignment="1">
      <alignment horizontal="right" wrapText="1"/>
    </xf>
    <xf numFmtId="38" fontId="2" fillId="11" borderId="0" xfId="0" applyNumberFormat="1" applyFont="1" applyFill="1" applyAlignment="1">
      <alignment horizontal="center" vertical="top"/>
    </xf>
    <xf numFmtId="0" fontId="3" fillId="11" borderId="2" xfId="0" applyFont="1" applyFill="1" applyBorder="1" applyAlignment="1">
      <alignment horizontal="left"/>
    </xf>
    <xf numFmtId="0" fontId="3" fillId="11" borderId="3" xfId="0" applyFont="1" applyFill="1" applyBorder="1" applyAlignment="1">
      <alignment horizontal="center"/>
    </xf>
    <xf numFmtId="0" fontId="50" fillId="11" borderId="0" xfId="0" quotePrefix="1" applyFont="1" applyFill="1" applyAlignment="1">
      <alignment horizontal="center" vertical="top"/>
    </xf>
    <xf numFmtId="0" fontId="28" fillId="11" borderId="0" xfId="0" applyFont="1" applyFill="1" applyAlignment="1">
      <alignment horizontal="center" wrapText="1"/>
    </xf>
    <xf numFmtId="0" fontId="2" fillId="11" borderId="0" xfId="0" applyFont="1" applyFill="1" applyAlignment="1">
      <alignment horizontal="center" wrapText="1"/>
    </xf>
    <xf numFmtId="38" fontId="33" fillId="11" borderId="1" xfId="0" applyNumberFormat="1" applyFont="1" applyFill="1" applyBorder="1" applyAlignment="1">
      <alignment horizontal="center" vertical="top"/>
    </xf>
    <xf numFmtId="0" fontId="33" fillId="11" borderId="0" xfId="0" applyFont="1" applyFill="1"/>
    <xf numFmtId="38" fontId="43" fillId="11" borderId="1" xfId="0" applyNumberFormat="1" applyFont="1" applyFill="1" applyBorder="1" applyAlignment="1">
      <alignment horizontal="center"/>
    </xf>
    <xf numFmtId="0" fontId="0" fillId="11" borderId="0" xfId="0" applyFill="1" applyAlignment="1">
      <alignment vertical="top" wrapText="1"/>
    </xf>
    <xf numFmtId="3" fontId="3" fillId="11" borderId="0" xfId="0" applyNumberFormat="1" applyFont="1" applyFill="1"/>
    <xf numFmtId="38" fontId="0" fillId="11" borderId="0" xfId="0" applyNumberFormat="1" applyFill="1"/>
    <xf numFmtId="0" fontId="3" fillId="11" borderId="0" xfId="0" applyFont="1" applyFill="1" applyAlignment="1">
      <alignment horizontal="center" vertical="top" wrapText="1"/>
    </xf>
    <xf numFmtId="37" fontId="28" fillId="11" borderId="1" xfId="1" applyNumberFormat="1" applyFont="1" applyFill="1" applyBorder="1" applyAlignment="1" applyProtection="1">
      <alignment horizontal="center"/>
    </xf>
    <xf numFmtId="0" fontId="47" fillId="11" borderId="0" xfId="0" applyFont="1" applyFill="1" applyAlignment="1">
      <alignment vertical="top"/>
    </xf>
    <xf numFmtId="37" fontId="47" fillId="11" borderId="1" xfId="1" applyNumberFormat="1" applyFont="1" applyFill="1" applyBorder="1" applyAlignment="1" applyProtection="1">
      <alignment horizontal="center"/>
    </xf>
    <xf numFmtId="37" fontId="2" fillId="11" borderId="0" xfId="0" applyNumberFormat="1" applyFont="1" applyFill="1" applyAlignment="1">
      <alignment horizontal="center"/>
    </xf>
    <xf numFmtId="37" fontId="33" fillId="11" borderId="12" xfId="0" applyNumberFormat="1" applyFont="1" applyFill="1" applyBorder="1" applyAlignment="1">
      <alignment horizontal="center"/>
    </xf>
    <xf numFmtId="37" fontId="33" fillId="11" borderId="1" xfId="1" applyNumberFormat="1" applyFont="1" applyFill="1" applyBorder="1" applyAlignment="1" applyProtection="1">
      <alignment horizontal="center"/>
    </xf>
    <xf numFmtId="37" fontId="48" fillId="11" borderId="1" xfId="1" applyNumberFormat="1" applyFont="1" applyFill="1" applyBorder="1" applyAlignment="1" applyProtection="1">
      <alignment horizontal="center"/>
    </xf>
    <xf numFmtId="0" fontId="49" fillId="11" borderId="0" xfId="2" applyFont="1" applyFill="1" applyAlignment="1" applyProtection="1">
      <alignment horizontal="center" vertical="top"/>
    </xf>
    <xf numFmtId="37" fontId="3" fillId="11" borderId="0" xfId="0" applyNumberFormat="1" applyFont="1" applyFill="1" applyAlignment="1">
      <alignment horizontal="center" vertical="top"/>
    </xf>
    <xf numFmtId="37" fontId="3" fillId="11" borderId="0" xfId="0" applyNumberFormat="1" applyFont="1" applyFill="1" applyAlignment="1">
      <alignment horizontal="center"/>
    </xf>
    <xf numFmtId="37" fontId="2" fillId="11" borderId="1" xfId="0" applyNumberFormat="1" applyFont="1" applyFill="1" applyBorder="1" applyAlignment="1">
      <alignment horizontal="center"/>
    </xf>
    <xf numFmtId="0" fontId="3" fillId="11" borderId="6" xfId="0" applyFont="1" applyFill="1" applyBorder="1" applyAlignment="1">
      <alignment horizontal="center" wrapText="1"/>
    </xf>
    <xf numFmtId="0" fontId="3" fillId="11" borderId="0" xfId="0" applyFont="1" applyFill="1" applyAlignment="1">
      <alignment horizontal="left" vertical="top"/>
    </xf>
    <xf numFmtId="37" fontId="2" fillId="11" borderId="0" xfId="0" applyNumberFormat="1" applyFont="1" applyFill="1" applyAlignment="1">
      <alignment horizontal="center" vertical="top"/>
    </xf>
    <xf numFmtId="0" fontId="3" fillId="11" borderId="2" xfId="0" applyFont="1" applyFill="1" applyBorder="1" applyAlignment="1">
      <alignment horizontal="center"/>
    </xf>
    <xf numFmtId="37" fontId="2" fillId="11" borderId="0" xfId="0" applyNumberFormat="1" applyFont="1" applyFill="1" applyAlignment="1">
      <alignment horizontal="center" vertical="top" wrapText="1"/>
    </xf>
    <xf numFmtId="37" fontId="3" fillId="11" borderId="0" xfId="0" applyNumberFormat="1" applyFont="1" applyFill="1" applyAlignment="1">
      <alignment horizontal="center" wrapText="1"/>
    </xf>
    <xf numFmtId="0" fontId="33" fillId="11" borderId="0" xfId="0" applyFont="1" applyFill="1" applyAlignment="1">
      <alignment horizontal="center" vertical="top" wrapText="1"/>
    </xf>
    <xf numFmtId="3" fontId="28" fillId="11" borderId="5" xfId="0" applyNumberFormat="1" applyFont="1" applyFill="1" applyBorder="1" applyAlignment="1">
      <alignment horizontal="center" vertical="top"/>
    </xf>
    <xf numFmtId="3" fontId="2" fillId="11" borderId="0" xfId="0" applyNumberFormat="1" applyFont="1" applyFill="1" applyAlignment="1">
      <alignment horizontal="center"/>
    </xf>
    <xf numFmtId="3" fontId="0" fillId="11" borderId="0" xfId="0" applyNumberFormat="1" applyFill="1"/>
    <xf numFmtId="0" fontId="41" fillId="11" borderId="0" xfId="2" applyFont="1" applyFill="1" applyAlignment="1">
      <alignment horizontal="center"/>
    </xf>
    <xf numFmtId="3" fontId="2" fillId="11" borderId="1" xfId="0" applyNumberFormat="1" applyFont="1" applyFill="1" applyBorder="1" applyAlignment="1">
      <alignment horizontal="center" vertical="center"/>
    </xf>
    <xf numFmtId="3" fontId="3" fillId="11" borderId="0" xfId="0" applyNumberFormat="1" applyFont="1" applyFill="1" applyAlignment="1">
      <alignment horizontal="center"/>
    </xf>
    <xf numFmtId="0" fontId="2" fillId="11" borderId="0" xfId="0" applyFont="1" applyFill="1" applyAlignment="1">
      <alignment horizontal="left" vertical="top" wrapText="1"/>
    </xf>
    <xf numFmtId="3" fontId="0" fillId="11" borderId="0" xfId="0" applyNumberFormat="1" applyFill="1" applyAlignment="1">
      <alignment vertical="top" wrapText="1"/>
    </xf>
    <xf numFmtId="0" fontId="3" fillId="11" borderId="7" xfId="0" applyFont="1" applyFill="1" applyBorder="1"/>
    <xf numFmtId="3" fontId="3" fillId="11" borderId="1" xfId="0" applyNumberFormat="1" applyFont="1" applyFill="1" applyBorder="1" applyAlignment="1">
      <alignment horizontal="center" vertical="center"/>
    </xf>
    <xf numFmtId="0" fontId="0" fillId="11" borderId="0" xfId="0" applyFill="1" applyAlignment="1">
      <alignment vertical="top"/>
    </xf>
    <xf numFmtId="3" fontId="2" fillId="11" borderId="1" xfId="0" applyNumberFormat="1" applyFont="1" applyFill="1" applyBorder="1" applyAlignment="1">
      <alignment horizontal="center"/>
    </xf>
    <xf numFmtId="3" fontId="2" fillId="11" borderId="0" xfId="0" applyNumberFormat="1" applyFont="1" applyFill="1"/>
    <xf numFmtId="3" fontId="5" fillId="11" borderId="5" xfId="0" applyNumberFormat="1" applyFont="1" applyFill="1" applyBorder="1" applyAlignment="1">
      <alignment horizontal="center" vertical="top"/>
    </xf>
    <xf numFmtId="3" fontId="33" fillId="11" borderId="1" xfId="1" applyNumberFormat="1" applyFont="1" applyFill="1" applyBorder="1" applyAlignment="1" applyProtection="1">
      <alignment horizontal="center"/>
    </xf>
    <xf numFmtId="3" fontId="34" fillId="11" borderId="1" xfId="0" applyNumberFormat="1" applyFont="1" applyFill="1" applyBorder="1" applyAlignment="1">
      <alignment horizontal="center" vertical="top"/>
    </xf>
    <xf numFmtId="37" fontId="2" fillId="11" borderId="0" xfId="0" applyNumberFormat="1" applyFont="1" applyFill="1"/>
    <xf numFmtId="0" fontId="3" fillId="11" borderId="6" xfId="0" applyFont="1" applyFill="1" applyBorder="1" applyAlignment="1">
      <alignment horizontal="center" vertical="top"/>
    </xf>
    <xf numFmtId="165" fontId="0" fillId="11" borderId="0" xfId="0" applyNumberFormat="1" applyFill="1"/>
    <xf numFmtId="0" fontId="44" fillId="11" borderId="0" xfId="0" applyFont="1" applyFill="1" applyAlignment="1">
      <alignment horizontal="center"/>
    </xf>
    <xf numFmtId="0" fontId="0" fillId="11" borderId="7" xfId="0" applyFill="1" applyBorder="1"/>
    <xf numFmtId="0" fontId="2" fillId="11" borderId="6" xfId="0" applyFont="1" applyFill="1" applyBorder="1"/>
    <xf numFmtId="0" fontId="44" fillId="11" borderId="0" xfId="0" applyFont="1" applyFill="1" applyAlignment="1">
      <alignment horizontal="center" vertical="top"/>
    </xf>
    <xf numFmtId="3" fontId="3" fillId="11" borderId="0" xfId="0" applyNumberFormat="1" applyFont="1" applyFill="1" applyAlignment="1">
      <alignment vertical="top"/>
    </xf>
    <xf numFmtId="3" fontId="0" fillId="11" borderId="0" xfId="0" applyNumberFormat="1" applyFill="1" applyAlignment="1">
      <alignment vertical="top"/>
    </xf>
    <xf numFmtId="0" fontId="7" fillId="11" borderId="6" xfId="0" applyFont="1" applyFill="1" applyBorder="1" applyAlignment="1">
      <alignment horizontal="center"/>
    </xf>
    <xf numFmtId="0" fontId="0" fillId="11" borderId="0" xfId="0" applyFill="1" applyAlignment="1">
      <alignment horizontal="left" vertical="top" wrapText="1"/>
    </xf>
    <xf numFmtId="0" fontId="2" fillId="11" borderId="0" xfId="0" applyFont="1" applyFill="1" applyAlignment="1">
      <alignment horizontal="left" vertical="top"/>
    </xf>
    <xf numFmtId="3" fontId="3" fillId="11" borderId="0" xfId="0" applyNumberFormat="1" applyFont="1" applyFill="1" applyAlignment="1">
      <alignment horizontal="left" vertical="top"/>
    </xf>
    <xf numFmtId="0" fontId="3" fillId="11" borderId="3" xfId="0" applyFont="1" applyFill="1" applyBorder="1" applyAlignment="1">
      <alignment horizontal="left"/>
    </xf>
    <xf numFmtId="44" fontId="3" fillId="11" borderId="0" xfId="0" applyNumberFormat="1" applyFont="1" applyFill="1"/>
    <xf numFmtId="0" fontId="59" fillId="11" borderId="0" xfId="0" applyFont="1" applyFill="1" applyAlignment="1">
      <alignment vertical="top" wrapText="1"/>
    </xf>
    <xf numFmtId="0" fontId="2" fillId="11" borderId="0" xfId="0" applyFont="1" applyFill="1" applyAlignment="1">
      <alignment vertical="center" wrapText="1"/>
    </xf>
    <xf numFmtId="0" fontId="39" fillId="11" borderId="0" xfId="2" applyFill="1" applyAlignment="1" applyProtection="1">
      <alignment vertical="top" wrapText="1"/>
    </xf>
    <xf numFmtId="0" fontId="2" fillId="11" borderId="0" xfId="0" applyFont="1" applyFill="1" applyAlignment="1">
      <alignment horizontal="center" vertical="center" wrapText="1"/>
    </xf>
    <xf numFmtId="0" fontId="61" fillId="11" borderId="0" xfId="5" applyFont="1" applyFill="1" applyAlignment="1" applyProtection="1">
      <alignment horizontal="center" vertical="center" wrapText="1"/>
    </xf>
    <xf numFmtId="0" fontId="31" fillId="11" borderId="0" xfId="0" applyFont="1" applyFill="1" applyAlignment="1">
      <alignment vertical="top" wrapText="1"/>
    </xf>
    <xf numFmtId="0" fontId="52" fillId="11" borderId="0" xfId="0" applyFont="1" applyFill="1" applyAlignment="1">
      <alignment wrapText="1"/>
    </xf>
    <xf numFmtId="0" fontId="51" fillId="11" borderId="0" xfId="0" applyFont="1" applyFill="1" applyAlignment="1">
      <alignment wrapText="1"/>
    </xf>
    <xf numFmtId="0" fontId="52" fillId="11" borderId="0" xfId="0" applyFont="1" applyFill="1"/>
    <xf numFmtId="0" fontId="51" fillId="11" borderId="0" xfId="0" applyFont="1" applyFill="1"/>
    <xf numFmtId="0" fontId="68" fillId="11" borderId="0" xfId="0" applyFont="1" applyFill="1"/>
    <xf numFmtId="0" fontId="2" fillId="0" borderId="2" xfId="0" applyFont="1" applyBorder="1" applyAlignment="1" applyProtection="1">
      <alignment horizontal="left"/>
      <protection locked="0"/>
    </xf>
    <xf numFmtId="0" fontId="6" fillId="0" borderId="0" xfId="0" applyFont="1" applyAlignment="1" applyProtection="1">
      <alignment horizontal="center"/>
      <protection locked="0"/>
    </xf>
    <xf numFmtId="0" fontId="6" fillId="0" borderId="0" xfId="0" applyFont="1" applyProtection="1">
      <protection locked="0"/>
    </xf>
    <xf numFmtId="0" fontId="3" fillId="11" borderId="13" xfId="0" applyFont="1" applyFill="1" applyBorder="1"/>
    <xf numFmtId="7" fontId="3" fillId="11" borderId="14" xfId="0" applyNumberFormat="1" applyFont="1" applyFill="1" applyBorder="1"/>
    <xf numFmtId="0" fontId="3" fillId="11" borderId="15" xfId="0" applyFont="1" applyFill="1" applyBorder="1"/>
    <xf numFmtId="0" fontId="3" fillId="11" borderId="16" xfId="0" applyFont="1" applyFill="1" applyBorder="1"/>
    <xf numFmtId="7" fontId="3" fillId="11" borderId="16" xfId="0" applyNumberFormat="1" applyFont="1" applyFill="1" applyBorder="1"/>
    <xf numFmtId="0" fontId="3" fillId="11" borderId="17" xfId="0" applyFont="1" applyFill="1" applyBorder="1"/>
    <xf numFmtId="168" fontId="3" fillId="11" borderId="18" xfId="0" applyNumberFormat="1" applyFont="1" applyFill="1" applyBorder="1"/>
    <xf numFmtId="16" fontId="2" fillId="0" borderId="0" xfId="0" quotePrefix="1" applyNumberFormat="1" applyFont="1"/>
    <xf numFmtId="0" fontId="9" fillId="14" borderId="0" xfId="0" applyFont="1" applyFill="1" applyAlignment="1">
      <alignment vertical="top" wrapText="1"/>
    </xf>
    <xf numFmtId="0" fontId="0" fillId="14" borderId="0" xfId="0" applyFill="1" applyAlignment="1">
      <alignment vertical="top" wrapText="1"/>
    </xf>
    <xf numFmtId="0" fontId="10" fillId="14" borderId="0" xfId="0" applyFont="1" applyFill="1" applyAlignment="1">
      <alignment vertical="top" wrapText="1"/>
    </xf>
    <xf numFmtId="0" fontId="41" fillId="12" borderId="0" xfId="2" applyFont="1" applyFill="1" applyAlignment="1" applyProtection="1">
      <alignment horizontal="center" vertical="top"/>
    </xf>
    <xf numFmtId="0" fontId="41" fillId="12" borderId="0" xfId="2" applyFont="1" applyFill="1" applyAlignment="1">
      <alignment horizontal="center"/>
    </xf>
    <xf numFmtId="0" fontId="49" fillId="12" borderId="0" xfId="2" applyFont="1" applyFill="1" applyAlignment="1" applyProtection="1">
      <alignment horizontal="center" vertical="top"/>
    </xf>
    <xf numFmtId="0" fontId="71" fillId="2" borderId="0" xfId="2" applyFont="1" applyFill="1" applyAlignment="1">
      <alignment horizontal="center" vertical="center"/>
    </xf>
    <xf numFmtId="0" fontId="57" fillId="0" borderId="0" xfId="0" applyFont="1" applyAlignment="1">
      <alignment vertical="top"/>
    </xf>
    <xf numFmtId="0" fontId="2" fillId="0" borderId="3" xfId="0" applyFont="1" applyBorder="1" applyAlignment="1" applyProtection="1">
      <alignment horizontal="left"/>
      <protection locked="0"/>
    </xf>
    <xf numFmtId="49" fontId="2" fillId="12" borderId="1" xfId="0" applyNumberFormat="1" applyFont="1" applyFill="1" applyBorder="1" applyAlignment="1">
      <alignment horizontal="center"/>
    </xf>
    <xf numFmtId="0" fontId="45" fillId="6" borderId="0" xfId="0" applyFont="1" applyFill="1" applyAlignment="1">
      <alignment horizontal="right"/>
    </xf>
    <xf numFmtId="0" fontId="6" fillId="6" borderId="0" xfId="0" applyFont="1" applyFill="1" applyAlignment="1">
      <alignment vertical="center"/>
    </xf>
    <xf numFmtId="0" fontId="2" fillId="0" borderId="1" xfId="0" applyFont="1" applyBorder="1" applyAlignment="1" applyProtection="1">
      <alignment horizontal="left"/>
      <protection locked="0"/>
    </xf>
    <xf numFmtId="14" fontId="33" fillId="11" borderId="0" xfId="0" applyNumberFormat="1" applyFont="1" applyFill="1"/>
    <xf numFmtId="0" fontId="33" fillId="11" borderId="0" xfId="0" applyFont="1" applyFill="1" applyAlignment="1">
      <alignment horizontal="center"/>
    </xf>
    <xf numFmtId="167" fontId="6" fillId="0" borderId="0" xfId="1" applyNumberFormat="1" applyFont="1"/>
    <xf numFmtId="49" fontId="2" fillId="11" borderId="1" xfId="0" applyNumberFormat="1" applyFont="1" applyFill="1" applyBorder="1" applyAlignment="1">
      <alignment horizontal="center"/>
    </xf>
    <xf numFmtId="169" fontId="2" fillId="0" borderId="1" xfId="4" applyNumberFormat="1" applyFont="1" applyFill="1" applyBorder="1" applyProtection="1">
      <protection locked="0"/>
    </xf>
    <xf numFmtId="49" fontId="2" fillId="11" borderId="0" xfId="0" applyNumberFormat="1" applyFont="1" applyFill="1"/>
    <xf numFmtId="5" fontId="2" fillId="0" borderId="1" xfId="4" applyNumberFormat="1" applyFont="1" applyBorder="1" applyAlignment="1" applyProtection="1">
      <alignment horizontal="center"/>
      <protection locked="0"/>
    </xf>
    <xf numFmtId="10" fontId="2" fillId="11" borderId="1" xfId="3" applyNumberFormat="1" applyFont="1" applyFill="1" applyBorder="1" applyAlignment="1">
      <alignment horizontal="center"/>
    </xf>
    <xf numFmtId="0" fontId="72" fillId="6" borderId="0" xfId="0" applyFont="1" applyFill="1" applyAlignment="1">
      <alignment vertical="top"/>
    </xf>
    <xf numFmtId="0" fontId="72" fillId="0" borderId="0" xfId="0" applyFont="1" applyAlignment="1">
      <alignment vertical="top"/>
    </xf>
    <xf numFmtId="0" fontId="73" fillId="11" borderId="0" xfId="0" applyFont="1" applyFill="1" applyAlignment="1">
      <alignment horizontal="center" vertical="center" wrapText="1"/>
    </xf>
    <xf numFmtId="0" fontId="72" fillId="0" borderId="0" xfId="0" applyFont="1"/>
    <xf numFmtId="165" fontId="72" fillId="0" borderId="0" xfId="0" applyNumberFormat="1" applyFont="1"/>
    <xf numFmtId="0" fontId="33" fillId="11" borderId="0" xfId="0" applyFont="1" applyFill="1" applyAlignment="1">
      <alignment vertical="top" wrapText="1"/>
    </xf>
    <xf numFmtId="0" fontId="76" fillId="6" borderId="0" xfId="0" applyFont="1" applyFill="1" applyAlignment="1">
      <alignment horizontal="center"/>
    </xf>
    <xf numFmtId="37" fontId="6" fillId="6" borderId="0" xfId="0" applyNumberFormat="1" applyFont="1" applyFill="1"/>
    <xf numFmtId="0" fontId="6" fillId="6" borderId="0" xfId="0" applyFont="1" applyFill="1" applyAlignment="1">
      <alignment horizontal="center" wrapText="1"/>
    </xf>
    <xf numFmtId="3" fontId="6" fillId="6" borderId="0" xfId="0" applyNumberFormat="1" applyFont="1" applyFill="1" applyAlignment="1">
      <alignment horizontal="center"/>
    </xf>
    <xf numFmtId="3" fontId="6" fillId="6" borderId="0" xfId="0" applyNumberFormat="1" applyFont="1" applyFill="1"/>
    <xf numFmtId="3" fontId="6" fillId="0" borderId="0" xfId="0" applyNumberFormat="1" applyFont="1"/>
    <xf numFmtId="0" fontId="77" fillId="0" borderId="0" xfId="0" applyFont="1"/>
    <xf numFmtId="4" fontId="6" fillId="6" borderId="0" xfId="0" applyNumberFormat="1" applyFont="1" applyFill="1" applyAlignment="1">
      <alignment horizontal="center"/>
    </xf>
    <xf numFmtId="7" fontId="6" fillId="6" borderId="0" xfId="0" applyNumberFormat="1" applyFont="1" applyFill="1" applyAlignment="1">
      <alignment horizontal="left"/>
    </xf>
    <xf numFmtId="4" fontId="6" fillId="6" borderId="0" xfId="0" applyNumberFormat="1" applyFont="1" applyFill="1"/>
    <xf numFmtId="7" fontId="45" fillId="6" borderId="0" xfId="0" applyNumberFormat="1" applyFont="1" applyFill="1" applyAlignment="1">
      <alignment horizontal="center"/>
    </xf>
    <xf numFmtId="168" fontId="45" fillId="6" borderId="0" xfId="0" applyNumberFormat="1" applyFont="1" applyFill="1" applyAlignment="1">
      <alignment horizontal="center"/>
    </xf>
    <xf numFmtId="7" fontId="45" fillId="6" borderId="0" xfId="0" applyNumberFormat="1" applyFont="1" applyFill="1" applyAlignment="1">
      <alignment horizontal="left"/>
    </xf>
    <xf numFmtId="0" fontId="46" fillId="0" borderId="0" xfId="0" applyFont="1" applyAlignment="1">
      <alignment horizontal="center"/>
    </xf>
    <xf numFmtId="0" fontId="78" fillId="0" borderId="0" xfId="0" applyFont="1" applyAlignment="1">
      <alignment horizontal="center"/>
    </xf>
    <xf numFmtId="14" fontId="46" fillId="0" borderId="0" xfId="0" applyNumberFormat="1" applyFont="1"/>
    <xf numFmtId="0" fontId="78" fillId="0" borderId="0" xfId="0" applyFont="1"/>
    <xf numFmtId="0" fontId="79" fillId="0" borderId="0" xfId="0" applyFont="1"/>
    <xf numFmtId="0" fontId="2" fillId="0" borderId="1" xfId="0" applyFont="1" applyBorder="1" applyAlignment="1" applyProtection="1">
      <alignment horizontal="center" vertical="top"/>
      <protection locked="0"/>
    </xf>
    <xf numFmtId="0" fontId="3" fillId="0" borderId="1" xfId="0" applyFont="1" applyBorder="1" applyProtection="1">
      <protection locked="0"/>
    </xf>
    <xf numFmtId="0" fontId="3" fillId="6" borderId="1" xfId="0" applyFont="1" applyFill="1" applyBorder="1" applyAlignment="1" applyProtection="1">
      <alignment horizontal="center"/>
      <protection locked="0"/>
    </xf>
    <xf numFmtId="0" fontId="3" fillId="13" borderId="1" xfId="0" applyFont="1" applyFill="1" applyBorder="1"/>
    <xf numFmtId="0" fontId="6" fillId="0" borderId="0" xfId="0" applyFont="1" applyAlignment="1">
      <alignment vertical="top" wrapText="1"/>
    </xf>
    <xf numFmtId="3" fontId="33" fillId="0" borderId="0" xfId="0" applyNumberFormat="1" applyFont="1" applyAlignment="1">
      <alignment horizontal="center"/>
    </xf>
    <xf numFmtId="0" fontId="1" fillId="11" borderId="0" xfId="0" applyFont="1" applyFill="1" applyAlignment="1">
      <alignment horizontal="center" vertical="top"/>
    </xf>
    <xf numFmtId="14" fontId="51" fillId="0" borderId="0" xfId="0" applyNumberFormat="1" applyFont="1"/>
    <xf numFmtId="0" fontId="80" fillId="5" borderId="1" xfId="0" applyFont="1" applyFill="1" applyBorder="1"/>
    <xf numFmtId="0" fontId="80" fillId="11" borderId="0" xfId="0" applyFont="1" applyFill="1"/>
    <xf numFmtId="165" fontId="80" fillId="5" borderId="1" xfId="0" applyNumberFormat="1" applyFont="1" applyFill="1" applyBorder="1" applyAlignment="1">
      <alignment horizontal="center"/>
    </xf>
    <xf numFmtId="0" fontId="80" fillId="0" borderId="1" xfId="0" applyFont="1" applyBorder="1" applyAlignment="1" applyProtection="1">
      <alignment horizontal="center"/>
      <protection locked="0"/>
    </xf>
    <xf numFmtId="0" fontId="80" fillId="0" borderId="1" xfId="0" applyFont="1" applyBorder="1" applyAlignment="1">
      <alignment horizontal="center"/>
    </xf>
    <xf numFmtId="0" fontId="81" fillId="0" borderId="1" xfId="2" applyFont="1" applyBorder="1" applyAlignment="1" applyProtection="1">
      <alignment horizontal="center"/>
      <protection locked="0"/>
    </xf>
    <xf numFmtId="14" fontId="82" fillId="0" borderId="1" xfId="0" applyNumberFormat="1" applyFont="1" applyBorder="1" applyAlignment="1" applyProtection="1">
      <alignment horizontal="center"/>
      <protection locked="0"/>
    </xf>
    <xf numFmtId="49" fontId="80" fillId="0" borderId="1" xfId="0" applyNumberFormat="1" applyFont="1" applyBorder="1" applyAlignment="1" applyProtection="1">
      <alignment horizontal="center"/>
      <protection locked="0"/>
    </xf>
    <xf numFmtId="0" fontId="83" fillId="11" borderId="0" xfId="0" applyFont="1" applyFill="1"/>
    <xf numFmtId="0" fontId="84" fillId="11" borderId="0" xfId="0" applyFont="1" applyFill="1" applyAlignment="1">
      <alignment horizontal="center"/>
    </xf>
    <xf numFmtId="0" fontId="85" fillId="11" borderId="0" xfId="0" applyFont="1" applyFill="1" applyAlignment="1">
      <alignment horizontal="center"/>
    </xf>
    <xf numFmtId="0" fontId="86" fillId="11" borderId="0" xfId="0" applyFont="1" applyFill="1" applyAlignment="1">
      <alignment horizontal="center"/>
    </xf>
    <xf numFmtId="0" fontId="87" fillId="5" borderId="1" xfId="2" applyFont="1" applyFill="1" applyBorder="1" applyAlignment="1" applyProtection="1">
      <alignment horizontal="center"/>
      <protection locked="0"/>
    </xf>
    <xf numFmtId="38" fontId="88" fillId="3" borderId="1" xfId="0" applyNumberFormat="1" applyFont="1" applyFill="1" applyBorder="1" applyAlignment="1">
      <alignment horizontal="center"/>
    </xf>
    <xf numFmtId="38" fontId="89" fillId="0" borderId="1" xfId="0" applyNumberFormat="1" applyFont="1" applyBorder="1" applyAlignment="1">
      <alignment horizontal="center"/>
    </xf>
    <xf numFmtId="0" fontId="87" fillId="5" borderId="4" xfId="2" applyFont="1" applyFill="1" applyBorder="1" applyAlignment="1" applyProtection="1">
      <alignment horizontal="center"/>
      <protection locked="0"/>
    </xf>
    <xf numFmtId="38" fontId="88" fillId="0" borderId="1" xfId="0" applyNumberFormat="1" applyFont="1" applyBorder="1" applyAlignment="1">
      <alignment horizontal="center"/>
    </xf>
    <xf numFmtId="38" fontId="90" fillId="3" borderId="1" xfId="0" applyNumberFormat="1" applyFont="1" applyFill="1" applyBorder="1" applyAlignment="1">
      <alignment horizontal="center"/>
    </xf>
    <xf numFmtId="38" fontId="88" fillId="11" borderId="0" xfId="0" applyNumberFormat="1" applyFont="1" applyFill="1"/>
    <xf numFmtId="38" fontId="91" fillId="11" borderId="0" xfId="0" applyNumberFormat="1" applyFont="1" applyFill="1"/>
    <xf numFmtId="38" fontId="90" fillId="11" borderId="0" xfId="0" applyNumberFormat="1" applyFont="1" applyFill="1"/>
    <xf numFmtId="0" fontId="80" fillId="11" borderId="0" xfId="0" applyFont="1" applyFill="1" applyAlignment="1">
      <alignment horizontal="center"/>
    </xf>
    <xf numFmtId="38" fontId="91" fillId="3" borderId="1" xfId="0" applyNumberFormat="1" applyFont="1" applyFill="1" applyBorder="1" applyAlignment="1">
      <alignment horizontal="center"/>
    </xf>
    <xf numFmtId="38" fontId="92" fillId="8" borderId="1" xfId="0" applyNumberFormat="1" applyFont="1" applyFill="1" applyBorder="1" applyAlignment="1">
      <alignment horizontal="center"/>
    </xf>
    <xf numFmtId="38" fontId="90" fillId="0" borderId="1" xfId="0" applyNumberFormat="1" applyFont="1" applyBorder="1" applyAlignment="1">
      <alignment horizontal="center"/>
    </xf>
    <xf numFmtId="38" fontId="83" fillId="11" borderId="0" xfId="0" applyNumberFormat="1" applyFont="1" applyFill="1"/>
    <xf numFmtId="38" fontId="93" fillId="11" borderId="0" xfId="0" applyNumberFormat="1" applyFont="1" applyFill="1"/>
    <xf numFmtId="38" fontId="94" fillId="3" borderId="1" xfId="0" applyNumberFormat="1" applyFont="1" applyFill="1" applyBorder="1"/>
    <xf numFmtId="0" fontId="94" fillId="11" borderId="0" xfId="0" applyFont="1" applyFill="1"/>
    <xf numFmtId="38" fontId="94" fillId="11" borderId="0" xfId="0" applyNumberFormat="1" applyFont="1" applyFill="1"/>
    <xf numFmtId="38" fontId="95" fillId="11" borderId="0" xfId="0" applyNumberFormat="1" applyFont="1" applyFill="1"/>
    <xf numFmtId="38" fontId="96" fillId="11" borderId="0" xfId="0" applyNumberFormat="1" applyFont="1" applyFill="1" applyAlignment="1">
      <alignment horizontal="center"/>
    </xf>
    <xf numFmtId="0" fontId="96" fillId="11" borderId="0" xfId="0" applyFont="1" applyFill="1" applyAlignment="1">
      <alignment horizontal="right"/>
    </xf>
    <xf numFmtId="9" fontId="96" fillId="11" borderId="0" xfId="0" applyNumberFormat="1" applyFont="1" applyFill="1" applyAlignment="1">
      <alignment horizontal="center"/>
    </xf>
    <xf numFmtId="0" fontId="96" fillId="11" borderId="0" xfId="0" applyFont="1" applyFill="1" applyAlignment="1">
      <alignment horizontal="center"/>
    </xf>
    <xf numFmtId="9" fontId="94" fillId="11" borderId="0" xfId="0" applyNumberFormat="1" applyFont="1" applyFill="1" applyAlignment="1">
      <alignment horizontal="center"/>
    </xf>
    <xf numFmtId="0" fontId="94" fillId="11" borderId="0" xfId="0" applyFont="1" applyFill="1" applyAlignment="1">
      <alignment horizontal="center"/>
    </xf>
    <xf numFmtId="0" fontId="80" fillId="11" borderId="0" xfId="0" applyFont="1" applyFill="1" applyAlignment="1">
      <alignment horizontal="right"/>
    </xf>
    <xf numFmtId="3" fontId="88" fillId="6" borderId="1" xfId="0" applyNumberFormat="1" applyFont="1" applyFill="1" applyBorder="1" applyAlignment="1">
      <alignment horizontal="center"/>
    </xf>
    <xf numFmtId="3" fontId="89" fillId="6" borderId="1" xfId="0" applyNumberFormat="1" applyFont="1" applyFill="1" applyBorder="1" applyAlignment="1">
      <alignment horizontal="center"/>
    </xf>
    <xf numFmtId="3" fontId="94" fillId="11" borderId="0" xfId="1" applyNumberFormat="1" applyFont="1" applyFill="1" applyAlignment="1" applyProtection="1">
      <alignment horizontal="center"/>
    </xf>
    <xf numFmtId="3" fontId="97" fillId="11" borderId="0" xfId="1" applyNumberFormat="1" applyFont="1" applyFill="1" applyAlignment="1" applyProtection="1">
      <alignment horizontal="center"/>
    </xf>
    <xf numFmtId="0" fontId="98" fillId="11" borderId="0" xfId="0" applyFont="1" applyFill="1"/>
    <xf numFmtId="0" fontId="99" fillId="11" borderId="0" xfId="0" applyFont="1" applyFill="1"/>
    <xf numFmtId="0" fontId="100" fillId="11" borderId="0" xfId="0" applyFont="1" applyFill="1"/>
    <xf numFmtId="0" fontId="102" fillId="11" borderId="0" xfId="0" applyFont="1" applyFill="1"/>
    <xf numFmtId="0" fontId="103" fillId="11" borderId="0" xfId="0" applyFont="1" applyFill="1"/>
    <xf numFmtId="0" fontId="104" fillId="0" borderId="0" xfId="0" applyFont="1" applyAlignment="1">
      <alignment horizontal="center"/>
    </xf>
    <xf numFmtId="0" fontId="104" fillId="0" borderId="0" xfId="0" applyFont="1"/>
    <xf numFmtId="0" fontId="105" fillId="0" borderId="0" xfId="0" applyFont="1"/>
    <xf numFmtId="165" fontId="106" fillId="0" borderId="5" xfId="0" applyNumberFormat="1" applyFont="1" applyBorder="1" applyAlignment="1" applyProtection="1">
      <alignment horizontal="center"/>
      <protection locked="0"/>
    </xf>
    <xf numFmtId="0" fontId="106" fillId="0" borderId="0" xfId="0" applyFont="1"/>
    <xf numFmtId="9" fontId="107" fillId="6" borderId="1" xfId="0" applyNumberFormat="1" applyFont="1" applyFill="1" applyBorder="1" applyAlignment="1">
      <alignment horizontal="center"/>
    </xf>
    <xf numFmtId="0" fontId="97" fillId="6" borderId="1" xfId="0" applyFont="1" applyFill="1" applyBorder="1" applyAlignment="1">
      <alignment horizontal="center"/>
    </xf>
    <xf numFmtId="10" fontId="107" fillId="6" borderId="1" xfId="3" applyNumberFormat="1" applyFont="1" applyFill="1" applyBorder="1" applyAlignment="1" applyProtection="1">
      <alignment horizontal="center"/>
    </xf>
    <xf numFmtId="10" fontId="97" fillId="6" borderId="1" xfId="3" applyNumberFormat="1" applyFont="1" applyFill="1" applyBorder="1" applyAlignment="1" applyProtection="1">
      <alignment horizontal="center"/>
    </xf>
    <xf numFmtId="0" fontId="108" fillId="11" borderId="0" xfId="0" applyFont="1" applyFill="1" applyAlignment="1">
      <alignment horizontal="center"/>
    </xf>
    <xf numFmtId="170" fontId="2" fillId="0" borderId="1" xfId="0" applyNumberFormat="1" applyFont="1" applyBorder="1" applyAlignment="1" applyProtection="1">
      <alignment horizontal="center"/>
      <protection locked="0"/>
    </xf>
    <xf numFmtId="38" fontId="5" fillId="11" borderId="1" xfId="0" applyNumberFormat="1" applyFont="1" applyFill="1" applyBorder="1" applyAlignment="1">
      <alignment horizontal="center" vertical="top"/>
    </xf>
    <xf numFmtId="0" fontId="90" fillId="5" borderId="1" xfId="0" applyFont="1" applyFill="1" applyBorder="1"/>
    <xf numFmtId="0" fontId="39" fillId="11" borderId="0" xfId="2" applyFill="1" applyAlignment="1">
      <alignment vertical="center" wrapText="1"/>
    </xf>
    <xf numFmtId="0" fontId="13" fillId="11" borderId="0" xfId="0" applyFont="1" applyFill="1" applyAlignment="1">
      <alignment vertical="top" wrapText="1"/>
    </xf>
    <xf numFmtId="0" fontId="110" fillId="11" borderId="0" xfId="2" applyFont="1" applyFill="1" applyAlignment="1" applyProtection="1">
      <alignment horizontal="center" vertical="center" wrapText="1"/>
    </xf>
    <xf numFmtId="0" fontId="39" fillId="11" borderId="0" xfId="2" applyFill="1" applyAlignment="1" applyProtection="1">
      <alignment horizontal="center" vertical="center" wrapText="1"/>
    </xf>
    <xf numFmtId="0" fontId="59" fillId="11" borderId="0" xfId="0" applyFont="1" applyFill="1" applyAlignment="1">
      <alignment vertical="center" wrapText="1"/>
    </xf>
    <xf numFmtId="0" fontId="2" fillId="11" borderId="0" xfId="0" applyFont="1" applyFill="1" applyAlignment="1">
      <alignment horizontal="left" vertical="center" wrapText="1"/>
    </xf>
    <xf numFmtId="0" fontId="110" fillId="11" borderId="0" xfId="2" applyFont="1" applyFill="1" applyAlignment="1">
      <alignment horizontal="center" vertical="center" wrapText="1"/>
    </xf>
    <xf numFmtId="0" fontId="13" fillId="0" borderId="1" xfId="0" applyFont="1" applyBorder="1" applyAlignment="1" applyProtection="1">
      <alignment horizontal="center"/>
      <protection locked="0"/>
    </xf>
    <xf numFmtId="0" fontId="2" fillId="0" borderId="3" xfId="0" applyFont="1" applyBorder="1" applyAlignment="1" applyProtection="1">
      <alignment horizontal="center"/>
      <protection locked="0"/>
    </xf>
    <xf numFmtId="37" fontId="6" fillId="8" borderId="1" xfId="1" applyNumberFormat="1" applyFont="1" applyFill="1" applyBorder="1" applyAlignment="1" applyProtection="1">
      <alignment horizontal="center"/>
    </xf>
    <xf numFmtId="0" fontId="72" fillId="8" borderId="11" xfId="0" applyFont="1" applyFill="1" applyBorder="1"/>
    <xf numFmtId="0" fontId="45" fillId="8" borderId="12" xfId="0" applyFont="1" applyFill="1" applyBorder="1" applyAlignment="1">
      <alignment horizontal="right"/>
    </xf>
    <xf numFmtId="167" fontId="2" fillId="11" borderId="0" xfId="0" applyNumberFormat="1" applyFont="1" applyFill="1"/>
    <xf numFmtId="0" fontId="2" fillId="0" borderId="1" xfId="0" applyFont="1" applyBorder="1" applyAlignment="1" applyProtection="1">
      <alignment horizontal="center" vertical="center"/>
      <protection locked="0"/>
    </xf>
    <xf numFmtId="14" fontId="2" fillId="0" borderId="1" xfId="0" applyNumberFormat="1" applyFont="1" applyBorder="1" applyAlignment="1" applyProtection="1">
      <alignment horizontal="center" vertical="center"/>
      <protection locked="0"/>
    </xf>
    <xf numFmtId="0" fontId="45" fillId="6" borderId="0" xfId="0" applyFont="1" applyFill="1" applyAlignment="1">
      <alignment horizontal="center" wrapText="1"/>
    </xf>
    <xf numFmtId="0" fontId="6" fillId="6" borderId="0" xfId="0" applyFont="1" applyFill="1" applyAlignment="1">
      <alignment horizontal="right"/>
    </xf>
    <xf numFmtId="0" fontId="112" fillId="0" borderId="0" xfId="0" applyFont="1" applyAlignment="1">
      <alignment horizontal="center"/>
    </xf>
    <xf numFmtId="0" fontId="112" fillId="0" borderId="0" xfId="0" applyFont="1" applyAlignment="1">
      <alignment horizontal="right"/>
    </xf>
    <xf numFmtId="167" fontId="6" fillId="6" borderId="0" xfId="1" applyNumberFormat="1" applyFont="1" applyFill="1" applyAlignment="1">
      <alignment horizontal="center"/>
    </xf>
    <xf numFmtId="167" fontId="45" fillId="6" borderId="0" xfId="1" applyNumberFormat="1" applyFont="1" applyFill="1" applyAlignment="1">
      <alignment horizontal="center"/>
    </xf>
    <xf numFmtId="0" fontId="77" fillId="0" borderId="0" xfId="0" applyFont="1" applyAlignment="1">
      <alignment horizontal="center"/>
    </xf>
    <xf numFmtId="7" fontId="6" fillId="6" borderId="0" xfId="0" applyNumberFormat="1" applyFont="1" applyFill="1" applyAlignment="1">
      <alignment horizontal="center"/>
    </xf>
    <xf numFmtId="1" fontId="6" fillId="6" borderId="0" xfId="0" applyNumberFormat="1" applyFont="1" applyFill="1" applyAlignment="1">
      <alignment horizontal="center"/>
    </xf>
    <xf numFmtId="2" fontId="6" fillId="6" borderId="0" xfId="0" applyNumberFormat="1" applyFont="1" applyFill="1" applyAlignment="1">
      <alignment horizontal="center"/>
    </xf>
    <xf numFmtId="1" fontId="6" fillId="6" borderId="0" xfId="0" applyNumberFormat="1" applyFont="1" applyFill="1"/>
    <xf numFmtId="0" fontId="45" fillId="0" borderId="0" xfId="0" applyFont="1" applyAlignment="1">
      <alignment horizontal="center" wrapText="1"/>
    </xf>
    <xf numFmtId="0" fontId="45" fillId="0" borderId="0" xfId="0" applyFont="1" applyAlignment="1">
      <alignment horizontal="right"/>
    </xf>
    <xf numFmtId="165" fontId="45" fillId="0" borderId="0" xfId="0" applyNumberFormat="1" applyFont="1" applyAlignment="1">
      <alignment horizontal="center"/>
    </xf>
    <xf numFmtId="0" fontId="33" fillId="0" borderId="0" xfId="0" applyFont="1" applyAlignment="1">
      <alignment horizontal="center"/>
    </xf>
    <xf numFmtId="0" fontId="9" fillId="14" borderId="0" xfId="0" applyFont="1" applyFill="1" applyAlignment="1">
      <alignment vertical="top"/>
    </xf>
    <xf numFmtId="0" fontId="113" fillId="6" borderId="0" xfId="0" applyFont="1" applyFill="1"/>
    <xf numFmtId="0" fontId="114" fillId="0" borderId="0" xfId="0" applyFont="1"/>
    <xf numFmtId="0" fontId="113" fillId="0" borderId="0" xfId="0" applyFont="1" applyAlignment="1">
      <alignment vertical="top"/>
    </xf>
    <xf numFmtId="0" fontId="114" fillId="0" borderId="0" xfId="0" applyFont="1" applyAlignment="1">
      <alignment vertical="top"/>
    </xf>
    <xf numFmtId="0" fontId="114" fillId="6" borderId="0" xfId="0" applyFont="1" applyFill="1"/>
    <xf numFmtId="0" fontId="113" fillId="0" borderId="0" xfId="0" applyFont="1"/>
    <xf numFmtId="0" fontId="114" fillId="6" borderId="0" xfId="0" applyFont="1" applyFill="1" applyAlignment="1">
      <alignment wrapText="1"/>
    </xf>
    <xf numFmtId="0" fontId="114" fillId="6" borderId="0" xfId="0" applyFont="1" applyFill="1" applyAlignment="1">
      <alignment horizontal="right"/>
    </xf>
    <xf numFmtId="0" fontId="114" fillId="6" borderId="0" xfId="0" applyFont="1" applyFill="1" applyAlignment="1">
      <alignment horizontal="right" wrapText="1"/>
    </xf>
    <xf numFmtId="0" fontId="113" fillId="6" borderId="0" xfId="0" applyFont="1" applyFill="1" applyAlignment="1">
      <alignment horizontal="right"/>
    </xf>
    <xf numFmtId="0" fontId="114" fillId="6" borderId="0" xfId="0" applyFont="1" applyFill="1" applyAlignment="1">
      <alignment horizontal="center"/>
    </xf>
    <xf numFmtId="0" fontId="115" fillId="0" borderId="0" xfId="0" applyFont="1" applyAlignment="1">
      <alignment vertical="center"/>
    </xf>
    <xf numFmtId="0" fontId="116" fillId="0" borderId="0" xfId="0" applyFont="1" applyAlignment="1">
      <alignment vertical="center"/>
    </xf>
    <xf numFmtId="0" fontId="113" fillId="6" borderId="0" xfId="0" applyFont="1" applyFill="1" applyAlignment="1">
      <alignment vertical="top"/>
    </xf>
    <xf numFmtId="167" fontId="115" fillId="0" borderId="0" xfId="1" applyNumberFormat="1" applyFont="1" applyFill="1" applyProtection="1"/>
    <xf numFmtId="3" fontId="115" fillId="0" borderId="0" xfId="0" applyNumberFormat="1" applyFont="1"/>
    <xf numFmtId="0" fontId="116" fillId="0" borderId="0" xfId="0" applyFont="1" applyAlignment="1">
      <alignment vertical="top"/>
    </xf>
    <xf numFmtId="0" fontId="113" fillId="0" borderId="0" xfId="0" applyFont="1" applyAlignment="1">
      <alignment vertical="top" wrapText="1"/>
    </xf>
    <xf numFmtId="0" fontId="114" fillId="6" borderId="0" xfId="0" applyFont="1" applyFill="1" applyAlignment="1">
      <alignment horizontal="center" wrapText="1"/>
    </xf>
    <xf numFmtId="0" fontId="0" fillId="0" borderId="0" xfId="0" applyAlignment="1">
      <alignment wrapText="1"/>
    </xf>
    <xf numFmtId="0" fontId="11" fillId="11" borderId="0" xfId="0" applyFont="1" applyFill="1" applyAlignment="1">
      <alignment horizontal="center"/>
    </xf>
    <xf numFmtId="0" fontId="7" fillId="11" borderId="0" xfId="0" applyFont="1" applyFill="1" applyAlignment="1">
      <alignment horizontal="center"/>
    </xf>
    <xf numFmtId="0" fontId="17" fillId="11" borderId="0" xfId="0" applyFont="1" applyFill="1" applyAlignment="1">
      <alignment horizontal="left"/>
    </xf>
    <xf numFmtId="0" fontId="1" fillId="0" borderId="0" xfId="0" applyFont="1" applyAlignment="1">
      <alignment horizontal="left"/>
    </xf>
    <xf numFmtId="0" fontId="99" fillId="11" borderId="0" xfId="0" applyFont="1" applyFill="1" applyAlignment="1">
      <alignment horizontal="left" vertical="top" wrapText="1"/>
    </xf>
    <xf numFmtId="0" fontId="99" fillId="11" borderId="0" xfId="0" applyFont="1" applyFill="1" applyAlignment="1">
      <alignment horizontal="left" wrapText="1"/>
    </xf>
    <xf numFmtId="0" fontId="3" fillId="5" borderId="2" xfId="0" applyFont="1" applyFill="1" applyBorder="1"/>
    <xf numFmtId="0" fontId="0" fillId="5" borderId="3" xfId="0" applyFill="1" applyBorder="1"/>
    <xf numFmtId="0" fontId="80" fillId="11" borderId="0" xfId="0" applyFont="1" applyFill="1"/>
    <xf numFmtId="0" fontId="83" fillId="11" borderId="0" xfId="0" applyFont="1" applyFill="1"/>
    <xf numFmtId="0" fontId="20" fillId="14" borderId="0" xfId="0" applyFont="1" applyFill="1" applyAlignment="1">
      <alignment vertical="top"/>
    </xf>
    <xf numFmtId="0" fontId="36" fillId="14" borderId="0" xfId="0" applyFont="1" applyFill="1" applyAlignment="1">
      <alignment vertical="top"/>
    </xf>
    <xf numFmtId="0" fontId="10" fillId="14" borderId="0" xfId="0" applyFont="1" applyFill="1" applyAlignment="1">
      <alignment vertical="top" wrapText="1"/>
    </xf>
    <xf numFmtId="0" fontId="38" fillId="14" borderId="0" xfId="0" applyFont="1" applyFill="1" applyAlignment="1">
      <alignment vertical="top" wrapText="1"/>
    </xf>
    <xf numFmtId="0" fontId="15" fillId="14" borderId="0" xfId="0" applyFont="1" applyFill="1" applyAlignment="1">
      <alignment vertical="top" wrapText="1"/>
    </xf>
    <xf numFmtId="0" fontId="9" fillId="14" borderId="0" xfId="0" applyFont="1" applyFill="1" applyAlignment="1">
      <alignment vertical="top" wrapText="1"/>
    </xf>
    <xf numFmtId="0" fontId="0" fillId="14" borderId="0" xfId="0" applyFill="1" applyAlignment="1">
      <alignment vertical="top" wrapText="1"/>
    </xf>
    <xf numFmtId="0" fontId="17" fillId="14" borderId="0" xfId="0" applyFont="1" applyFill="1" applyAlignment="1">
      <alignment vertical="top" wrapText="1"/>
    </xf>
    <xf numFmtId="0" fontId="25" fillId="14" borderId="0" xfId="0" applyFont="1" applyFill="1" applyAlignment="1">
      <alignment vertical="top" wrapText="1"/>
    </xf>
    <xf numFmtId="0" fontId="26" fillId="14" borderId="0" xfId="0" applyFont="1" applyFill="1" applyAlignment="1">
      <alignment vertical="top" wrapText="1"/>
    </xf>
    <xf numFmtId="0" fontId="17" fillId="14" borderId="0" xfId="0" applyFont="1" applyFill="1" applyAlignment="1">
      <alignment horizontal="left" vertical="top" wrapText="1"/>
    </xf>
    <xf numFmtId="0" fontId="9" fillId="14" borderId="0" xfId="0" applyFont="1" applyFill="1" applyAlignment="1">
      <alignment horizontal="left" vertical="top" wrapText="1"/>
    </xf>
    <xf numFmtId="0" fontId="82" fillId="14" borderId="0" xfId="0" applyFont="1" applyFill="1" applyAlignment="1">
      <alignment horizontal="center" vertical="top"/>
    </xf>
    <xf numFmtId="0" fontId="103" fillId="14" borderId="0" xfId="0" applyFont="1" applyFill="1" applyAlignment="1">
      <alignment vertical="top"/>
    </xf>
    <xf numFmtId="0" fontId="9" fillId="14" borderId="0" xfId="0" applyFont="1" applyFill="1" applyAlignment="1">
      <alignment vertical="top"/>
    </xf>
    <xf numFmtId="0" fontId="2" fillId="0" borderId="2"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3" fillId="11" borderId="0" xfId="0" applyFont="1" applyFill="1" applyAlignment="1">
      <alignment horizontal="center" vertical="top" wrapText="1"/>
    </xf>
    <xf numFmtId="0" fontId="2" fillId="0" borderId="1" xfId="0" applyFont="1" applyBorder="1" applyAlignment="1" applyProtection="1">
      <alignment horizontal="center"/>
      <protection locked="0"/>
    </xf>
    <xf numFmtId="0" fontId="3" fillId="11" borderId="0" xfId="0" applyFont="1" applyFill="1" applyAlignment="1">
      <alignment horizontal="left" vertical="top" wrapText="1"/>
    </xf>
    <xf numFmtId="0" fontId="3" fillId="11" borderId="0" xfId="0" applyFont="1" applyFill="1" applyAlignment="1">
      <alignment horizontal="center"/>
    </xf>
    <xf numFmtId="0" fontId="3" fillId="11" borderId="6" xfId="0" applyFont="1" applyFill="1" applyBorder="1" applyAlignment="1">
      <alignment horizontal="center"/>
    </xf>
    <xf numFmtId="0" fontId="52" fillId="11" borderId="0" xfId="0" applyFont="1" applyFill="1" applyAlignment="1">
      <alignment horizontal="left" vertical="center" wrapText="1"/>
    </xf>
    <xf numFmtId="0" fontId="45" fillId="6" borderId="0" xfId="0" applyFont="1" applyFill="1" applyAlignment="1">
      <alignment horizontal="center"/>
    </xf>
    <xf numFmtId="0" fontId="50" fillId="11" borderId="0" xfId="0" quotePrefix="1" applyFont="1" applyFill="1" applyAlignment="1">
      <alignment horizontal="center" vertical="top"/>
    </xf>
    <xf numFmtId="0" fontId="3" fillId="11" borderId="0" xfId="0" applyFont="1" applyFill="1" applyAlignment="1">
      <alignment vertical="top" wrapText="1"/>
    </xf>
    <xf numFmtId="0" fontId="2" fillId="11" borderId="0" xfId="0" applyFont="1" applyFill="1" applyAlignment="1">
      <alignment vertical="top"/>
    </xf>
    <xf numFmtId="0" fontId="0" fillId="11" borderId="0" xfId="0" applyFill="1" applyAlignment="1">
      <alignment vertical="top"/>
    </xf>
    <xf numFmtId="0" fontId="2" fillId="11" borderId="0" xfId="0" applyFont="1" applyFill="1" applyAlignment="1">
      <alignment vertical="top" wrapText="1"/>
    </xf>
    <xf numFmtId="0" fontId="0" fillId="11" borderId="0" xfId="0" applyFill="1" applyAlignment="1">
      <alignment vertical="top" wrapText="1"/>
    </xf>
    <xf numFmtId="0" fontId="3" fillId="11" borderId="0" xfId="0" applyFont="1" applyFill="1" applyAlignment="1">
      <alignment horizontal="center" vertical="top"/>
    </xf>
    <xf numFmtId="0" fontId="28" fillId="11" borderId="0" xfId="0" applyFont="1" applyFill="1" applyAlignment="1">
      <alignment horizontal="left" vertical="top" wrapText="1"/>
    </xf>
    <xf numFmtId="0" fontId="39" fillId="0" borderId="1" xfId="2" applyFill="1" applyBorder="1" applyAlignment="1" applyProtection="1">
      <alignment horizontal="left" indent="2"/>
      <protection locked="0"/>
    </xf>
    <xf numFmtId="0" fontId="0" fillId="0" borderId="1" xfId="0" applyBorder="1" applyAlignment="1" applyProtection="1">
      <alignment horizontal="left" indent="2"/>
      <protection locked="0"/>
    </xf>
    <xf numFmtId="37" fontId="45" fillId="6" borderId="0" xfId="1" applyNumberFormat="1" applyFont="1" applyFill="1" applyAlignment="1">
      <alignment horizontal="center"/>
    </xf>
    <xf numFmtId="3" fontId="64" fillId="0" borderId="8" xfId="0" applyNumberFormat="1" applyFont="1" applyBorder="1" applyAlignment="1">
      <alignment horizontal="center" vertical="center" wrapText="1"/>
    </xf>
    <xf numFmtId="3" fontId="64" fillId="0" borderId="10" xfId="0" applyNumberFormat="1" applyFont="1" applyBorder="1" applyAlignment="1">
      <alignment horizontal="center" vertical="center" wrapText="1"/>
    </xf>
    <xf numFmtId="0" fontId="2" fillId="0" borderId="1" xfId="0" applyFont="1" applyBorder="1" applyAlignment="1" applyProtection="1">
      <alignment horizontal="center" vertical="center"/>
      <protection locked="0"/>
    </xf>
    <xf numFmtId="0" fontId="3" fillId="11" borderId="0" xfId="0" applyFont="1" applyFill="1" applyAlignment="1">
      <alignment wrapText="1"/>
    </xf>
    <xf numFmtId="0" fontId="2" fillId="11" borderId="0" xfId="0" applyFont="1" applyFill="1" applyAlignment="1">
      <alignment wrapText="1"/>
    </xf>
    <xf numFmtId="0" fontId="0" fillId="11" borderId="0" xfId="0" applyFill="1" applyAlignment="1">
      <alignment wrapText="1"/>
    </xf>
    <xf numFmtId="0" fontId="2" fillId="11" borderId="0" xfId="0" applyFont="1" applyFill="1" applyAlignment="1">
      <alignment horizontal="left" vertical="top" wrapText="1"/>
    </xf>
    <xf numFmtId="0" fontId="67" fillId="5" borderId="8" xfId="2" applyFont="1" applyFill="1" applyBorder="1" applyAlignment="1" applyProtection="1">
      <alignment horizontal="center" vertical="center" textRotation="90"/>
      <protection locked="0"/>
    </xf>
    <xf numFmtId="0" fontId="67" fillId="5" borderId="9" xfId="2" applyFont="1" applyFill="1" applyBorder="1" applyAlignment="1" applyProtection="1">
      <alignment horizontal="center" vertical="center" textRotation="90"/>
      <protection locked="0"/>
    </xf>
    <xf numFmtId="0" fontId="67" fillId="5" borderId="10" xfId="2" applyFont="1" applyFill="1" applyBorder="1" applyAlignment="1" applyProtection="1">
      <alignment horizontal="center" vertical="center" textRotation="90"/>
      <protection locked="0"/>
    </xf>
    <xf numFmtId="0" fontId="67" fillId="10" borderId="8" xfId="2" applyFont="1" applyFill="1" applyBorder="1" applyAlignment="1">
      <alignment horizontal="center" vertical="center" textRotation="90"/>
    </xf>
    <xf numFmtId="0" fontId="67" fillId="10" borderId="9" xfId="2" applyFont="1" applyFill="1" applyBorder="1" applyAlignment="1">
      <alignment horizontal="center" vertical="center" textRotation="90"/>
    </xf>
    <xf numFmtId="0" fontId="67" fillId="10" borderId="15" xfId="2" applyFont="1" applyFill="1" applyBorder="1" applyAlignment="1">
      <alignment horizontal="center" vertical="center" textRotation="90"/>
    </xf>
    <xf numFmtId="0" fontId="67" fillId="10" borderId="17" xfId="2" applyFont="1" applyFill="1" applyBorder="1" applyAlignment="1">
      <alignment horizontal="center" vertical="center" textRotation="90"/>
    </xf>
    <xf numFmtId="0" fontId="109" fillId="0" borderId="2" xfId="0" applyFont="1" applyBorder="1" applyAlignment="1" applyProtection="1">
      <alignment horizontal="center" vertical="center"/>
      <protection locked="0"/>
    </xf>
    <xf numFmtId="0" fontId="109" fillId="0" borderId="3"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2" fillId="11" borderId="0" xfId="0" applyFont="1" applyFill="1" applyAlignment="1">
      <alignment horizontal="center"/>
    </xf>
    <xf numFmtId="0" fontId="2" fillId="12" borderId="1" xfId="0" applyFont="1" applyFill="1" applyBorder="1" applyAlignment="1">
      <alignment horizont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52" fillId="11" borderId="0" xfId="0" applyFont="1" applyFill="1" applyAlignment="1">
      <alignment horizontal="left" wrapText="1"/>
    </xf>
    <xf numFmtId="0" fontId="2" fillId="0" borderId="2" xfId="0" applyFont="1" applyBorder="1" applyProtection="1">
      <protection locked="0"/>
    </xf>
    <xf numFmtId="0" fontId="2" fillId="0" borderId="3" xfId="0" applyFont="1" applyBorder="1" applyProtection="1">
      <protection locked="0"/>
    </xf>
    <xf numFmtId="0" fontId="70" fillId="0" borderId="13" xfId="0" applyFont="1" applyBorder="1" applyAlignment="1">
      <alignment horizontal="center" vertical="center" wrapText="1"/>
    </xf>
    <xf numFmtId="0" fontId="70" fillId="0" borderId="19"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0" xfId="0" applyFont="1" applyAlignment="1">
      <alignment horizontal="center" vertical="center" wrapText="1"/>
    </xf>
    <xf numFmtId="0" fontId="70" fillId="0" borderId="16" xfId="0" applyFont="1" applyBorder="1" applyAlignment="1">
      <alignment horizontal="center" vertical="center" wrapText="1"/>
    </xf>
    <xf numFmtId="0" fontId="70" fillId="0" borderId="17" xfId="0" applyFont="1" applyBorder="1" applyAlignment="1">
      <alignment horizontal="center" vertical="center" wrapText="1"/>
    </xf>
    <xf numFmtId="0" fontId="70" fillId="0" borderId="20" xfId="0" applyFont="1" applyBorder="1" applyAlignment="1">
      <alignment horizontal="center" vertical="center" wrapText="1"/>
    </xf>
    <xf numFmtId="0" fontId="70" fillId="0" borderId="18" xfId="0" applyFont="1" applyBorder="1" applyAlignment="1">
      <alignment horizontal="center" vertical="center" wrapText="1"/>
    </xf>
    <xf numFmtId="0" fontId="0" fillId="0" borderId="0" xfId="0" applyAlignment="1">
      <alignment vertical="top"/>
    </xf>
    <xf numFmtId="0" fontId="3" fillId="11" borderId="0" xfId="0" applyFont="1" applyFill="1"/>
    <xf numFmtId="0" fontId="2" fillId="11" borderId="0" xfId="0" applyFont="1" applyFill="1"/>
    <xf numFmtId="0" fontId="3" fillId="11" borderId="6" xfId="0" applyFont="1" applyFill="1" applyBorder="1" applyAlignment="1" applyProtection="1">
      <alignment horizontal="center"/>
      <protection locked="0"/>
    </xf>
    <xf numFmtId="0" fontId="3" fillId="11" borderId="2" xfId="0" applyFont="1" applyFill="1" applyBorder="1" applyAlignment="1">
      <alignment horizontal="center"/>
    </xf>
    <xf numFmtId="0" fontId="3" fillId="11" borderId="3" xfId="0" applyFont="1" applyFill="1" applyBorder="1" applyAlignment="1">
      <alignment horizontal="center"/>
    </xf>
    <xf numFmtId="0" fontId="52" fillId="3" borderId="0" xfId="0" applyFont="1" applyFill="1" applyAlignment="1">
      <alignment wrapText="1"/>
    </xf>
    <xf numFmtId="0" fontId="51" fillId="3" borderId="0" xfId="0" applyFont="1" applyFill="1" applyAlignment="1">
      <alignment wrapText="1"/>
    </xf>
    <xf numFmtId="0" fontId="52" fillId="3" borderId="0" xfId="0" applyFont="1" applyFill="1"/>
    <xf numFmtId="0" fontId="51" fillId="3" borderId="0" xfId="0" applyFont="1" applyFill="1"/>
    <xf numFmtId="0" fontId="66" fillId="5" borderId="8" xfId="2" applyFont="1" applyFill="1" applyBorder="1" applyAlignment="1" applyProtection="1">
      <alignment horizontal="center" vertical="center" textRotation="90"/>
      <protection locked="0"/>
    </xf>
    <xf numFmtId="0" fontId="66" fillId="5" borderId="9" xfId="2" applyFont="1" applyFill="1" applyBorder="1" applyAlignment="1" applyProtection="1">
      <alignment horizontal="center" vertical="center" textRotation="90"/>
      <protection locked="0"/>
    </xf>
    <xf numFmtId="0" fontId="66" fillId="5" borderId="10" xfId="2" applyFont="1" applyFill="1" applyBorder="1" applyAlignment="1" applyProtection="1">
      <alignment horizontal="center" vertical="center" textRotation="90"/>
      <protection locked="0"/>
    </xf>
    <xf numFmtId="0" fontId="59" fillId="11" borderId="15" xfId="0" applyFont="1" applyFill="1" applyBorder="1" applyAlignment="1">
      <alignment horizontal="center" vertical="top"/>
    </xf>
    <xf numFmtId="0" fontId="0" fillId="0" borderId="0" xfId="0" applyAlignment="1">
      <alignment horizontal="center" vertical="top"/>
    </xf>
    <xf numFmtId="0" fontId="0" fillId="6" borderId="0" xfId="0" applyFill="1"/>
    <xf numFmtId="0" fontId="61" fillId="6" borderId="0" xfId="5" applyFont="1" applyFill="1" applyAlignment="1" applyProtection="1">
      <alignment vertical="top" wrapText="1"/>
    </xf>
    <xf numFmtId="0" fontId="2" fillId="6" borderId="0" xfId="0" applyFont="1" applyFill="1" applyAlignment="1">
      <alignment vertical="top" wrapText="1"/>
    </xf>
    <xf numFmtId="0" fontId="0" fillId="6" borderId="0" xfId="0" applyFill="1" applyAlignment="1">
      <alignment wrapText="1"/>
    </xf>
    <xf numFmtId="0" fontId="2" fillId="6" borderId="0" xfId="0" applyFont="1" applyFill="1" applyAlignment="1">
      <alignment horizontal="center" vertical="center" wrapText="1"/>
    </xf>
    <xf numFmtId="0" fontId="41" fillId="11" borderId="0" xfId="2" applyFont="1" applyFill="1" applyAlignment="1" applyProtection="1">
      <alignment horizontal="center" vertical="center" wrapText="1"/>
    </xf>
    <xf numFmtId="0" fontId="63" fillId="11" borderId="0" xfId="2" applyFont="1" applyFill="1" applyAlignment="1" applyProtection="1">
      <alignment horizontal="center" vertical="center" wrapText="1"/>
    </xf>
    <xf numFmtId="0" fontId="41" fillId="11" borderId="0" xfId="2" applyFont="1" applyFill="1" applyAlignment="1">
      <alignment horizontal="center" vertical="center" wrapText="1"/>
    </xf>
    <xf numFmtId="0" fontId="111" fillId="11" borderId="0" xfId="2" applyFont="1" applyFill="1" applyAlignment="1" applyProtection="1">
      <alignment horizontal="center" vertical="center" wrapText="1"/>
    </xf>
    <xf numFmtId="0" fontId="61" fillId="6" borderId="0" xfId="5" applyFont="1" applyFill="1" applyAlignment="1" applyProtection="1">
      <alignment horizontal="center" vertical="center" wrapText="1"/>
    </xf>
  </cellXfs>
  <cellStyles count="6">
    <cellStyle name="Comma" xfId="1" builtinId="3"/>
    <cellStyle name="Currency" xfId="4" builtinId="4"/>
    <cellStyle name="Hyperlink" xfId="2" builtinId="8"/>
    <cellStyle name="Hyperlink 2" xfId="5" xr:uid="{DB67FF82-ED1E-664F-AD61-0BADE9DD7770}"/>
    <cellStyle name="Normal" xfId="0" builtinId="0"/>
    <cellStyle name="Percent" xfId="3" builtinId="5"/>
  </cellStyles>
  <dxfs count="12">
    <dxf>
      <font>
        <color rgb="FFDAE9F8"/>
      </font>
    </dxf>
    <dxf>
      <font>
        <color rgb="FFDAE9F8"/>
      </font>
    </dxf>
    <dxf>
      <font>
        <color rgb="FFDAE9F8"/>
      </font>
    </dxf>
    <dxf>
      <font>
        <color theme="0"/>
      </font>
    </dxf>
    <dxf>
      <font>
        <color rgb="FFDAE9F8"/>
      </font>
    </dxf>
    <dxf>
      <font>
        <color rgb="FFDAE9F8"/>
      </font>
    </dxf>
    <dxf>
      <font>
        <color rgb="FFDAE9F8"/>
      </font>
    </dxf>
    <dxf>
      <font>
        <color rgb="FFDAE9F8"/>
      </font>
    </dxf>
    <dxf>
      <font>
        <color rgb="FFDAE9F8"/>
      </font>
    </dxf>
    <dxf>
      <font>
        <color theme="0"/>
      </font>
    </dxf>
    <dxf>
      <font>
        <color rgb="FFDAE9F8"/>
      </font>
    </dxf>
    <dxf>
      <font>
        <color rgb="FFDAE9F8"/>
      </font>
    </dxf>
  </dxfs>
  <tableStyles count="0" defaultTableStyle="TableStyleMedium2" defaultPivotStyle="PivotStyleLight16"/>
  <colors>
    <mruColors>
      <color rgb="FF99CCFF"/>
      <color rgb="FFDAE9F8"/>
      <color rgb="FFFBF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304799</xdr:colOff>
      <xdr:row>0</xdr:row>
      <xdr:rowOff>161924</xdr:rowOff>
    </xdr:from>
    <xdr:to>
      <xdr:col>1</xdr:col>
      <xdr:colOff>1466372</xdr:colOff>
      <xdr:row>6</xdr:row>
      <xdr:rowOff>153590</xdr:rowOff>
    </xdr:to>
    <xdr:pic>
      <xdr:nvPicPr>
        <xdr:cNvPr id="3" name="Picture 2">
          <a:extLst>
            <a:ext uri="{FF2B5EF4-FFF2-40B4-BE49-F238E27FC236}">
              <a16:creationId xmlns:a16="http://schemas.microsoft.com/office/drawing/2014/main" id="{50F7515A-2C81-4310-6C29-656000109891}"/>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799" y="161924"/>
          <a:ext cx="1476375" cy="1105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XFER\2026\Development\2026%20NEW%20MOCK-UP%20Americanism%20Scoresheet%20-%20DTC%2009142025A%20Test.xlsx" TargetMode="External"/><Relationship Id="rId1" Type="http://schemas.openxmlformats.org/officeDocument/2006/relationships/externalLinkPath" Target="2026%20NEW%20MOCK-UP%20Americanism%20Scoresheet%20-%20DTC%2009142025A%20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rts"/>
      <sheetName val="EventBasedRecordingGuide"/>
      <sheetName val="Sheet2"/>
      <sheetName val="Summary"/>
      <sheetName val="Sheet1"/>
      <sheetName val=" "/>
    </sheetNames>
    <sheetDataSet>
      <sheetData sheetId="0">
        <row r="3">
          <cell r="V3">
            <v>2024</v>
          </cell>
        </row>
      </sheetData>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08E6-6D9C-49BB-99C3-97FFBCBB9251}">
  <sheetPr>
    <tabColor rgb="FFFFFF00"/>
    <pageSetUpPr fitToPage="1"/>
  </sheetPr>
  <dimension ref="A1:X131"/>
  <sheetViews>
    <sheetView showGridLines="0" tabSelected="1" zoomScale="70" zoomScaleNormal="70" workbookViewId="0">
      <selection activeCell="C21" sqref="C21"/>
    </sheetView>
  </sheetViews>
  <sheetFormatPr defaultColWidth="16.42578125" defaultRowHeight="15" x14ac:dyDescent="0.25"/>
  <cols>
    <col min="1" max="1" width="4.42578125" style="16" customWidth="1"/>
    <col min="2" max="2" width="30.85546875" style="16" customWidth="1"/>
    <col min="3" max="3" width="46.85546875" style="16" customWidth="1"/>
    <col min="4" max="4" width="13.42578125" style="16" customWidth="1"/>
    <col min="5" max="5" width="3" style="16" customWidth="1"/>
    <col min="6" max="6" width="30.42578125" style="16" customWidth="1"/>
    <col min="7" max="7" width="26.42578125" style="16" customWidth="1"/>
    <col min="8" max="8" width="15.140625" style="16" customWidth="1"/>
    <col min="9" max="9" width="2" style="37" customWidth="1"/>
    <col min="10" max="10" width="12.42578125" style="37" customWidth="1"/>
    <col min="11" max="12" width="16.42578125" style="37"/>
    <col min="13" max="16" width="16.42578125" style="30"/>
    <col min="17" max="17" width="4.42578125" style="30" customWidth="1"/>
    <col min="18" max="18" width="12" style="30" bestFit="1" customWidth="1"/>
    <col min="19" max="19" width="22.28515625" style="30" customWidth="1"/>
    <col min="20" max="20" width="23.140625" style="16" bestFit="1" customWidth="1"/>
    <col min="21" max="16384" width="16.42578125" style="16"/>
  </cols>
  <sheetData>
    <row r="1" spans="1:24" s="2" customFormat="1" ht="12.75" x14ac:dyDescent="0.2">
      <c r="A1" s="122"/>
      <c r="B1" s="122"/>
      <c r="C1" s="122"/>
      <c r="D1" s="122"/>
      <c r="E1" s="122"/>
      <c r="F1" s="122"/>
      <c r="G1" s="122"/>
      <c r="H1" s="122"/>
      <c r="I1" s="135"/>
      <c r="J1" s="59"/>
      <c r="K1" s="47"/>
      <c r="L1" s="47"/>
      <c r="M1" s="58"/>
      <c r="N1" s="58"/>
      <c r="O1" s="300">
        <f>IF(P4="NO",K4+73,K4+74)</f>
        <v>46096</v>
      </c>
      <c r="P1" s="300">
        <f>O1+365</f>
        <v>46461</v>
      </c>
      <c r="Q1" s="58"/>
      <c r="R1" s="58"/>
      <c r="S1" s="58"/>
      <c r="W1" s="60"/>
      <c r="X1" s="5"/>
    </row>
    <row r="2" spans="1:24" s="2" customFormat="1" ht="12.75" x14ac:dyDescent="0.2">
      <c r="A2" s="122"/>
      <c r="B2" s="122"/>
      <c r="C2" s="122"/>
      <c r="D2" s="122"/>
      <c r="E2" s="122"/>
      <c r="F2" s="122"/>
      <c r="G2" s="122"/>
      <c r="H2" s="122"/>
      <c r="I2" s="135"/>
      <c r="J2" s="59"/>
      <c r="K2" s="47"/>
      <c r="L2" s="47"/>
      <c r="M2" s="58"/>
      <c r="N2" s="58"/>
      <c r="O2" s="58"/>
      <c r="P2" s="58"/>
      <c r="Q2" s="58"/>
      <c r="R2" s="58"/>
      <c r="S2" s="58"/>
      <c r="W2" s="61"/>
      <c r="X2" s="5"/>
    </row>
    <row r="3" spans="1:24" s="2" customFormat="1" ht="19.5" thickBot="1" x14ac:dyDescent="0.35">
      <c r="A3" s="122"/>
      <c r="B3" s="422" t="str">
        <f>K3&amp;" National Society Sons of the American Revolution"</f>
        <v>2026 National Society Sons of the American Revolution</v>
      </c>
      <c r="C3" s="422"/>
      <c r="D3" s="422"/>
      <c r="E3" s="422"/>
      <c r="F3" s="422"/>
      <c r="G3" s="422"/>
      <c r="H3" s="123"/>
      <c r="I3" s="135"/>
      <c r="J3" s="59"/>
      <c r="K3" s="358">
        <f>YEAR(K4)</f>
        <v>2026</v>
      </c>
      <c r="L3" s="359" t="str">
        <f>VLOOKUP(K3,leapyear,2,FALSE)</f>
        <v>No</v>
      </c>
      <c r="M3" s="359"/>
      <c r="N3" s="58"/>
      <c r="O3" s="299" t="s">
        <v>292</v>
      </c>
      <c r="P3" s="299" t="s">
        <v>293</v>
      </c>
      <c r="Q3" s="58"/>
      <c r="R3" s="58"/>
      <c r="S3" s="58"/>
      <c r="T3" s="58"/>
      <c r="U3" s="58"/>
      <c r="W3" s="61"/>
      <c r="X3" s="5"/>
    </row>
    <row r="4" spans="1:24" s="2" customFormat="1" ht="16.350000000000001" customHeight="1" thickBot="1" x14ac:dyDescent="0.35">
      <c r="A4" s="124"/>
      <c r="B4" s="423" t="s">
        <v>309</v>
      </c>
      <c r="C4" s="423"/>
      <c r="D4" s="423"/>
      <c r="E4" s="423"/>
      <c r="F4" s="423"/>
      <c r="G4" s="423"/>
      <c r="H4" s="125"/>
      <c r="I4" s="136"/>
      <c r="J4" s="62"/>
      <c r="K4" s="361">
        <v>46023</v>
      </c>
      <c r="L4" s="362" t="s">
        <v>294</v>
      </c>
      <c r="M4" s="359"/>
      <c r="N4" s="58"/>
      <c r="O4" s="298">
        <f>K3</f>
        <v>2026</v>
      </c>
      <c r="P4" s="298" t="str">
        <f>IF(OR(MOD(O4,400)=0,AND(MOD(O4,4)=0,MOD(O4,100)&lt;&gt;0)),"Yes","No")</f>
        <v>No</v>
      </c>
      <c r="Q4" s="58"/>
      <c r="R4" s="58"/>
      <c r="S4" s="58"/>
      <c r="T4" s="58"/>
      <c r="U4" s="58"/>
      <c r="W4" s="61"/>
      <c r="X4" s="5"/>
    </row>
    <row r="5" spans="1:24" s="2" customFormat="1" ht="15" customHeight="1" x14ac:dyDescent="0.3">
      <c r="A5" s="122"/>
      <c r="B5" s="423" t="s">
        <v>295</v>
      </c>
      <c r="C5" s="423"/>
      <c r="D5" s="423"/>
      <c r="E5" s="423"/>
      <c r="F5" s="423"/>
      <c r="G5" s="423"/>
      <c r="H5" s="125"/>
      <c r="I5" s="137"/>
      <c r="J5" s="63"/>
      <c r="K5" s="360"/>
      <c r="L5" s="360"/>
      <c r="M5" s="359"/>
      <c r="N5" s="58"/>
      <c r="O5" s="298">
        <f>+O4+1</f>
        <v>2027</v>
      </c>
      <c r="P5" s="298" t="str">
        <f>IF(OR(MOD(O5,400)=0,AND(MOD(O5,4)=0,MOD(O5,100)&lt;&gt;0)),"Yes","No")</f>
        <v>No</v>
      </c>
      <c r="Q5" s="300"/>
      <c r="R5" s="301" t="s">
        <v>1543</v>
      </c>
      <c r="S5" s="301" t="s">
        <v>1544</v>
      </c>
      <c r="T5" s="58"/>
      <c r="U5" s="58"/>
      <c r="W5" s="61"/>
      <c r="X5" s="5"/>
    </row>
    <row r="6" spans="1:24" s="2" customFormat="1" ht="12.75" x14ac:dyDescent="0.2">
      <c r="A6" s="122"/>
      <c r="B6" s="122"/>
      <c r="C6" s="122"/>
      <c r="D6" s="122"/>
      <c r="E6" s="122"/>
      <c r="F6" s="122"/>
      <c r="G6" s="122"/>
      <c r="H6" s="122"/>
      <c r="I6" s="135"/>
      <c r="J6" s="59"/>
      <c r="K6" s="63"/>
      <c r="L6" s="47"/>
      <c r="M6" s="58"/>
      <c r="N6" s="58"/>
      <c r="O6" s="298">
        <f t="shared" ref="O6:O22" si="0">+O5+1</f>
        <v>2028</v>
      </c>
      <c r="P6" s="298" t="str">
        <f>IF(OR(MOD(O6,400)=0,AND(MOD(O6,4)=0,MOD(O6,100)&lt;&gt;0)),"Yes","No")</f>
        <v>Yes</v>
      </c>
      <c r="Q6" s="300"/>
      <c r="R6" s="58"/>
      <c r="S6" s="58"/>
      <c r="T6" s="58"/>
      <c r="U6" s="58"/>
      <c r="W6" s="61"/>
      <c r="X6" s="5"/>
    </row>
    <row r="7" spans="1:24" s="2" customFormat="1" x14ac:dyDescent="0.25">
      <c r="A7" s="126"/>
      <c r="B7" s="122"/>
      <c r="C7" s="424" t="s">
        <v>1790</v>
      </c>
      <c r="D7" s="425"/>
      <c r="E7" s="425"/>
      <c r="F7" s="425"/>
      <c r="G7" s="425"/>
      <c r="H7" s="122"/>
      <c r="I7" s="138"/>
      <c r="J7" s="64"/>
      <c r="K7" s="47"/>
      <c r="L7" s="47"/>
      <c r="M7" s="58"/>
      <c r="N7" s="58"/>
      <c r="O7" s="298">
        <f t="shared" si="0"/>
        <v>2029</v>
      </c>
      <c r="P7" s="298" t="str">
        <f t="shared" ref="P7:P24" si="1">IF(OR(MOD(O7,400)=0,AND(MOD(O7,4)=0,MOD(O7,100)&lt;&gt;0)),"Yes","No")</f>
        <v>No</v>
      </c>
      <c r="Q7" s="300"/>
      <c r="R7" s="298">
        <v>2025</v>
      </c>
      <c r="S7" s="58" t="s">
        <v>531</v>
      </c>
      <c r="T7" s="58" t="str">
        <f>R7&amp;" "&amp;S7</f>
        <v>2025 Connecticut SAR</v>
      </c>
      <c r="U7" s="58">
        <v>1</v>
      </c>
      <c r="W7" s="61"/>
      <c r="X7" s="5"/>
    </row>
    <row r="8" spans="1:24" s="2" customFormat="1" ht="11.85" customHeight="1" x14ac:dyDescent="0.2">
      <c r="A8" s="122"/>
      <c r="B8" s="122"/>
      <c r="C8" s="122"/>
      <c r="D8" s="122"/>
      <c r="E8" s="122"/>
      <c r="F8" s="122"/>
      <c r="G8" s="122"/>
      <c r="H8" s="122"/>
      <c r="I8" s="135"/>
      <c r="J8" s="59"/>
      <c r="K8" s="47"/>
      <c r="L8" s="47"/>
      <c r="M8" s="58"/>
      <c r="N8" s="58"/>
      <c r="O8" s="298">
        <f t="shared" si="0"/>
        <v>2030</v>
      </c>
      <c r="P8" s="298" t="str">
        <f t="shared" si="1"/>
        <v>No</v>
      </c>
      <c r="Q8" s="300"/>
      <c r="R8" s="298">
        <v>2026</v>
      </c>
      <c r="S8" s="58" t="s">
        <v>1545</v>
      </c>
      <c r="T8" s="58" t="str">
        <f t="shared" ref="T8:T15" si="2">R8&amp;" "&amp;S8</f>
        <v>2026 North Carolina SAR</v>
      </c>
      <c r="U8" s="58">
        <v>1</v>
      </c>
      <c r="W8" s="61"/>
      <c r="X8" s="5"/>
    </row>
    <row r="9" spans="1:24" s="2" customFormat="1" ht="15" customHeight="1" x14ac:dyDescent="0.3">
      <c r="A9" s="122"/>
      <c r="B9" s="353" t="s">
        <v>308</v>
      </c>
      <c r="C9" s="354"/>
      <c r="D9" s="354"/>
      <c r="E9" s="354"/>
      <c r="F9" s="354"/>
      <c r="G9" s="354"/>
      <c r="H9" s="122"/>
      <c r="I9" s="138"/>
      <c r="J9" s="64"/>
      <c r="K9" s="47"/>
      <c r="L9" s="291" t="s">
        <v>500</v>
      </c>
      <c r="M9" s="302" t="s">
        <v>543</v>
      </c>
      <c r="N9" s="302" t="s">
        <v>1847</v>
      </c>
      <c r="O9" s="298">
        <f t="shared" si="0"/>
        <v>2031</v>
      </c>
      <c r="P9" s="298" t="str">
        <f t="shared" si="1"/>
        <v>No</v>
      </c>
      <c r="Q9" s="300"/>
      <c r="R9" s="298">
        <v>2027</v>
      </c>
      <c r="S9" s="58" t="s">
        <v>1546</v>
      </c>
      <c r="T9" s="58" t="str">
        <f t="shared" si="2"/>
        <v>2027 Louisiana SAR</v>
      </c>
      <c r="U9" s="58">
        <v>1</v>
      </c>
      <c r="W9" s="61"/>
      <c r="X9" s="5"/>
    </row>
    <row r="10" spans="1:24" s="2" customFormat="1" ht="6" customHeight="1" x14ac:dyDescent="0.3">
      <c r="A10" s="122"/>
      <c r="B10" s="353"/>
      <c r="C10" s="354"/>
      <c r="D10" s="354"/>
      <c r="E10" s="354"/>
      <c r="F10" s="354"/>
      <c r="G10" s="354"/>
      <c r="H10" s="122"/>
      <c r="I10" s="137"/>
      <c r="J10" s="63"/>
      <c r="K10" s="47"/>
      <c r="L10" s="291" t="s">
        <v>514</v>
      </c>
      <c r="M10" s="302" t="s">
        <v>535</v>
      </c>
      <c r="N10" s="302" t="s">
        <v>1848</v>
      </c>
      <c r="O10" s="298">
        <f t="shared" si="0"/>
        <v>2032</v>
      </c>
      <c r="P10" s="298" t="str">
        <f t="shared" si="1"/>
        <v>Yes</v>
      </c>
      <c r="Q10" s="300"/>
      <c r="R10" s="298">
        <v>2027</v>
      </c>
      <c r="S10" s="58" t="s">
        <v>543</v>
      </c>
      <c r="T10" s="58" t="str">
        <f t="shared" si="2"/>
        <v>2027 Alabama SAR</v>
      </c>
      <c r="U10" s="58">
        <v>1</v>
      </c>
    </row>
    <row r="11" spans="1:24" s="2" customFormat="1" ht="18.75" x14ac:dyDescent="0.3">
      <c r="A11" s="122"/>
      <c r="B11" s="354" t="s">
        <v>296</v>
      </c>
      <c r="C11" s="354"/>
      <c r="D11" s="354"/>
      <c r="E11" s="354"/>
      <c r="F11" s="354"/>
      <c r="G11" s="354"/>
      <c r="H11" s="122"/>
      <c r="I11" s="135"/>
      <c r="J11" s="59"/>
      <c r="K11" s="47"/>
      <c r="L11" s="291" t="s">
        <v>508</v>
      </c>
      <c r="M11" s="302" t="s">
        <v>537</v>
      </c>
      <c r="N11" s="302" t="s">
        <v>1849</v>
      </c>
      <c r="O11" s="298">
        <f t="shared" si="0"/>
        <v>2033</v>
      </c>
      <c r="P11" s="298" t="str">
        <f t="shared" si="1"/>
        <v>No</v>
      </c>
      <c r="Q11" s="58"/>
      <c r="R11" s="298">
        <v>2027</v>
      </c>
      <c r="S11" s="58" t="s">
        <v>1547</v>
      </c>
      <c r="T11" s="58" t="str">
        <f t="shared" si="2"/>
        <v>2027 Mississippi SAR</v>
      </c>
      <c r="U11" s="58">
        <v>1</v>
      </c>
    </row>
    <row r="12" spans="1:24" s="2" customFormat="1" ht="6" customHeight="1" x14ac:dyDescent="0.3">
      <c r="A12" s="122"/>
      <c r="B12" s="354"/>
      <c r="C12" s="354"/>
      <c r="D12" s="354"/>
      <c r="E12" s="354"/>
      <c r="F12" s="354"/>
      <c r="G12" s="354"/>
      <c r="H12" s="122"/>
      <c r="I12" s="135"/>
      <c r="J12" s="59"/>
      <c r="K12" s="47"/>
      <c r="L12" s="291" t="s">
        <v>506</v>
      </c>
      <c r="M12" s="302" t="s">
        <v>541</v>
      </c>
      <c r="N12" s="302" t="s">
        <v>1850</v>
      </c>
      <c r="O12" s="298">
        <f t="shared" si="0"/>
        <v>2034</v>
      </c>
      <c r="P12" s="298" t="str">
        <f t="shared" si="1"/>
        <v>No</v>
      </c>
      <c r="Q12" s="58"/>
      <c r="R12" s="298">
        <v>2027</v>
      </c>
      <c r="S12" s="58" t="s">
        <v>544</v>
      </c>
      <c r="T12" s="58" t="str">
        <f t="shared" si="2"/>
        <v>2027 Tennessee SAR</v>
      </c>
      <c r="U12" s="58">
        <v>1</v>
      </c>
    </row>
    <row r="13" spans="1:24" s="2" customFormat="1" ht="12.75" customHeight="1" x14ac:dyDescent="0.3">
      <c r="A13" s="122"/>
      <c r="B13" s="355" t="s">
        <v>297</v>
      </c>
      <c r="C13" s="354"/>
      <c r="D13" s="354"/>
      <c r="E13" s="354"/>
      <c r="F13" s="354"/>
      <c r="G13" s="354"/>
      <c r="H13" s="122"/>
      <c r="I13" s="135"/>
      <c r="J13" s="59"/>
      <c r="K13" s="47"/>
      <c r="L13" s="291" t="s">
        <v>512</v>
      </c>
      <c r="M13" s="302" t="s">
        <v>545</v>
      </c>
      <c r="N13" s="302" t="s">
        <v>1851</v>
      </c>
      <c r="O13" s="298">
        <f t="shared" si="0"/>
        <v>2035</v>
      </c>
      <c r="P13" s="298" t="str">
        <f t="shared" si="1"/>
        <v>No</v>
      </c>
      <c r="Q13" s="58"/>
      <c r="R13" s="298">
        <v>2028</v>
      </c>
      <c r="S13" s="58" t="s">
        <v>1548</v>
      </c>
      <c r="T13" s="58" t="str">
        <f t="shared" si="2"/>
        <v>2028 Ohio SAR</v>
      </c>
      <c r="U13" s="58">
        <v>1</v>
      </c>
    </row>
    <row r="14" spans="1:24" s="2" customFormat="1" ht="6" customHeight="1" x14ac:dyDescent="0.3">
      <c r="A14" s="122"/>
      <c r="B14" s="354"/>
      <c r="C14" s="354"/>
      <c r="D14" s="354"/>
      <c r="E14" s="354"/>
      <c r="F14" s="354"/>
      <c r="G14" s="354"/>
      <c r="H14" s="122"/>
      <c r="I14" s="135"/>
      <c r="J14" s="59"/>
      <c r="K14" s="47"/>
      <c r="L14" s="291" t="s">
        <v>999</v>
      </c>
      <c r="M14" s="302" t="s">
        <v>1823</v>
      </c>
      <c r="N14" s="302" t="s">
        <v>1849</v>
      </c>
      <c r="O14" s="298">
        <f t="shared" si="0"/>
        <v>2036</v>
      </c>
      <c r="P14" s="298" t="str">
        <f t="shared" si="1"/>
        <v>Yes</v>
      </c>
      <c r="Q14" s="58"/>
      <c r="R14" s="298">
        <v>2029</v>
      </c>
      <c r="S14" s="58" t="s">
        <v>542</v>
      </c>
      <c r="T14" s="58" t="str">
        <f t="shared" si="2"/>
        <v>2029 Texas SAR</v>
      </c>
      <c r="U14" s="58">
        <v>1</v>
      </c>
    </row>
    <row r="15" spans="1:24" s="2" customFormat="1" ht="59.1" customHeight="1" x14ac:dyDescent="0.25">
      <c r="A15" s="122"/>
      <c r="B15" s="426" t="s">
        <v>1626</v>
      </c>
      <c r="C15" s="426"/>
      <c r="D15" s="426"/>
      <c r="E15" s="426"/>
      <c r="F15" s="426"/>
      <c r="G15" s="426"/>
      <c r="H15" s="426"/>
      <c r="I15" s="135"/>
      <c r="J15" s="59"/>
      <c r="K15" s="47"/>
      <c r="L15" s="291" t="s">
        <v>492</v>
      </c>
      <c r="M15" s="302" t="s">
        <v>1845</v>
      </c>
      <c r="N15" s="302" t="s">
        <v>517</v>
      </c>
      <c r="O15" s="298">
        <f t="shared" si="0"/>
        <v>2037</v>
      </c>
      <c r="P15" s="298" t="str">
        <f t="shared" si="1"/>
        <v>No</v>
      </c>
      <c r="Q15" s="58"/>
      <c r="R15" s="298">
        <v>2030</v>
      </c>
      <c r="S15" s="58" t="s">
        <v>1549</v>
      </c>
      <c r="T15" s="58" t="str">
        <f t="shared" si="2"/>
        <v>2030 TBD SAR</v>
      </c>
      <c r="U15" s="58">
        <v>1</v>
      </c>
    </row>
    <row r="16" spans="1:24" s="2" customFormat="1" ht="18.95" customHeight="1" x14ac:dyDescent="0.3">
      <c r="A16" s="122"/>
      <c r="B16" s="356" t="s">
        <v>298</v>
      </c>
      <c r="C16" s="354"/>
      <c r="D16" s="354"/>
      <c r="E16" s="354"/>
      <c r="F16" s="354"/>
      <c r="G16" s="354"/>
      <c r="H16" s="122"/>
      <c r="I16" s="138"/>
      <c r="J16" s="64"/>
      <c r="K16" s="47"/>
      <c r="L16" s="291" t="s">
        <v>496</v>
      </c>
      <c r="M16" s="302" t="s">
        <v>531</v>
      </c>
      <c r="N16" s="302" t="s">
        <v>1860</v>
      </c>
      <c r="O16" s="298">
        <f t="shared" si="0"/>
        <v>2038</v>
      </c>
      <c r="P16" s="298" t="str">
        <f t="shared" si="1"/>
        <v>No</v>
      </c>
      <c r="Q16" s="58"/>
      <c r="R16" s="298"/>
      <c r="S16" s="58"/>
      <c r="T16" s="58"/>
      <c r="U16" s="58"/>
    </row>
    <row r="17" spans="1:21" s="2" customFormat="1" ht="6" customHeight="1" x14ac:dyDescent="0.3">
      <c r="A17" s="122"/>
      <c r="B17" s="357"/>
      <c r="C17" s="354"/>
      <c r="D17" s="354"/>
      <c r="E17" s="354"/>
      <c r="F17" s="354"/>
      <c r="G17" s="354"/>
      <c r="H17" s="122"/>
      <c r="I17" s="135"/>
      <c r="J17" s="59"/>
      <c r="K17" s="47"/>
      <c r="L17" s="291" t="s">
        <v>495</v>
      </c>
      <c r="M17" s="302" t="s">
        <v>1824</v>
      </c>
      <c r="N17" s="302" t="s">
        <v>1852</v>
      </c>
      <c r="O17" s="298">
        <f t="shared" si="0"/>
        <v>2039</v>
      </c>
      <c r="P17" s="298" t="str">
        <f t="shared" si="1"/>
        <v>No</v>
      </c>
      <c r="Q17" s="58"/>
      <c r="R17" s="298"/>
      <c r="S17" s="58"/>
      <c r="T17" s="58"/>
      <c r="U17" s="58"/>
    </row>
    <row r="18" spans="1:21" s="2" customFormat="1" ht="54.95" customHeight="1" x14ac:dyDescent="0.3">
      <c r="A18" s="122"/>
      <c r="B18" s="427" t="s">
        <v>299</v>
      </c>
      <c r="C18" s="427"/>
      <c r="D18" s="427"/>
      <c r="E18" s="427"/>
      <c r="F18" s="427"/>
      <c r="G18" s="427"/>
      <c r="H18" s="427"/>
      <c r="I18" s="135"/>
      <c r="J18" s="59"/>
      <c r="K18" s="47"/>
      <c r="L18" s="291" t="s">
        <v>518</v>
      </c>
      <c r="M18" s="302" t="s">
        <v>528</v>
      </c>
      <c r="N18" s="302" t="s">
        <v>1853</v>
      </c>
      <c r="O18" s="298">
        <f t="shared" si="0"/>
        <v>2040</v>
      </c>
      <c r="P18" s="298" t="str">
        <f t="shared" si="1"/>
        <v>Yes</v>
      </c>
      <c r="Q18" s="58"/>
      <c r="R18" s="298"/>
      <c r="S18" s="58"/>
      <c r="T18" s="58"/>
      <c r="U18" s="58"/>
    </row>
    <row r="19" spans="1:21" s="2" customFormat="1" ht="6" customHeight="1" x14ac:dyDescent="0.25">
      <c r="A19" s="122"/>
      <c r="B19" s="122"/>
      <c r="C19" s="122"/>
      <c r="D19" s="122"/>
      <c r="E19" s="122"/>
      <c r="F19" s="122"/>
      <c r="G19" s="122"/>
      <c r="H19" s="122"/>
      <c r="I19" s="135"/>
      <c r="J19" s="59"/>
      <c r="K19" s="59"/>
      <c r="L19" s="291" t="s">
        <v>498</v>
      </c>
      <c r="M19" s="302" t="s">
        <v>529</v>
      </c>
      <c r="N19" s="302" t="s">
        <v>1853</v>
      </c>
      <c r="O19" s="298">
        <f t="shared" si="0"/>
        <v>2041</v>
      </c>
      <c r="P19" s="298" t="str">
        <f t="shared" si="1"/>
        <v>No</v>
      </c>
      <c r="Q19" s="298"/>
      <c r="R19" s="298"/>
      <c r="S19" s="58"/>
      <c r="T19" s="58"/>
      <c r="U19" s="58"/>
    </row>
    <row r="20" spans="1:21" ht="6" customHeight="1" x14ac:dyDescent="0.25">
      <c r="A20" s="128"/>
      <c r="B20" s="128"/>
      <c r="C20" s="128"/>
      <c r="D20" s="128"/>
      <c r="E20" s="128"/>
      <c r="F20" s="128"/>
      <c r="G20" s="128"/>
      <c r="H20" s="128"/>
      <c r="I20" s="135"/>
      <c r="J20" s="59"/>
      <c r="K20" s="59"/>
      <c r="L20" s="291" t="s">
        <v>516</v>
      </c>
      <c r="M20" s="302" t="s">
        <v>1842</v>
      </c>
      <c r="N20" s="302" t="s">
        <v>1854</v>
      </c>
      <c r="O20" s="298">
        <f t="shared" si="0"/>
        <v>2042</v>
      </c>
      <c r="P20" s="298" t="str">
        <f t="shared" si="1"/>
        <v>No</v>
      </c>
      <c r="Q20" s="298"/>
      <c r="R20" s="298"/>
      <c r="T20" s="30"/>
      <c r="U20" s="30"/>
    </row>
    <row r="21" spans="1:21" ht="18.75" x14ac:dyDescent="0.3">
      <c r="A21" s="128"/>
      <c r="B21" s="311" t="s">
        <v>0</v>
      </c>
      <c r="C21" s="314"/>
      <c r="D21" s="128"/>
      <c r="E21" s="129"/>
      <c r="F21" s="311" t="s">
        <v>1785</v>
      </c>
      <c r="G21" s="314"/>
      <c r="H21" s="128"/>
      <c r="I21" s="135"/>
      <c r="J21" s="59"/>
      <c r="K21" s="59"/>
      <c r="L21" s="291" t="s">
        <v>1000</v>
      </c>
      <c r="M21" s="302" t="s">
        <v>539</v>
      </c>
      <c r="N21" s="302" t="s">
        <v>1855</v>
      </c>
      <c r="O21" s="298">
        <f t="shared" si="0"/>
        <v>2043</v>
      </c>
      <c r="P21" s="298" t="str">
        <f t="shared" si="1"/>
        <v>No</v>
      </c>
      <c r="Q21" s="298"/>
      <c r="R21" s="298"/>
      <c r="T21" s="30"/>
      <c r="U21" s="30"/>
    </row>
    <row r="22" spans="1:21" ht="18.75" x14ac:dyDescent="0.3">
      <c r="A22" s="128"/>
      <c r="B22" s="311" t="s">
        <v>2</v>
      </c>
      <c r="C22" s="314"/>
      <c r="D22" s="128"/>
      <c r="E22" s="129"/>
      <c r="F22" s="311" t="s">
        <v>3</v>
      </c>
      <c r="G22" s="314"/>
      <c r="H22" s="128"/>
      <c r="I22" s="135"/>
      <c r="J22" s="59"/>
      <c r="K22" s="59"/>
      <c r="L22" s="291" t="s">
        <v>1001</v>
      </c>
      <c r="M22" s="302" t="s">
        <v>522</v>
      </c>
      <c r="N22" s="302" t="s">
        <v>1856</v>
      </c>
      <c r="O22" s="298">
        <f t="shared" si="0"/>
        <v>2044</v>
      </c>
      <c r="P22" s="298" t="str">
        <f t="shared" si="1"/>
        <v>Yes</v>
      </c>
      <c r="Q22" s="298"/>
      <c r="R22" s="298"/>
      <c r="T22" s="30"/>
      <c r="U22" s="30"/>
    </row>
    <row r="23" spans="1:21" ht="18.75" x14ac:dyDescent="0.3">
      <c r="A23" s="128"/>
      <c r="B23" s="311" t="s">
        <v>1786</v>
      </c>
      <c r="C23" s="314"/>
      <c r="D23" s="128"/>
      <c r="E23" s="129"/>
      <c r="F23" s="311" t="s">
        <v>1787</v>
      </c>
      <c r="G23" s="314"/>
      <c r="H23" s="128"/>
      <c r="I23" s="135"/>
      <c r="J23" s="59"/>
      <c r="K23" s="59"/>
      <c r="L23" s="291"/>
      <c r="M23" s="302" t="s">
        <v>1825</v>
      </c>
      <c r="N23" s="302" t="s">
        <v>1855</v>
      </c>
      <c r="O23" s="298"/>
      <c r="P23" s="298"/>
      <c r="Q23" s="298"/>
      <c r="R23" s="298"/>
      <c r="T23" s="30"/>
      <c r="U23" s="30"/>
    </row>
    <row r="24" spans="1:21" ht="18.75" x14ac:dyDescent="0.3">
      <c r="A24" s="128"/>
      <c r="B24" s="311" t="s">
        <v>1</v>
      </c>
      <c r="C24" s="315" t="str">
        <f>IFERROR(VLOOKUP(G21,Society_list,2,FALSE),"")</f>
        <v/>
      </c>
      <c r="D24" s="128"/>
      <c r="E24" s="129"/>
      <c r="F24" s="128"/>
      <c r="G24" s="128"/>
      <c r="H24" s="128"/>
      <c r="I24" s="135"/>
      <c r="J24" s="59"/>
      <c r="K24" s="59"/>
      <c r="L24" s="291" t="s">
        <v>1002</v>
      </c>
      <c r="M24" s="302" t="s">
        <v>1826</v>
      </c>
      <c r="N24" s="302" t="s">
        <v>1856</v>
      </c>
      <c r="O24" s="298">
        <f>+O22+1</f>
        <v>2045</v>
      </c>
      <c r="P24" s="298" t="str">
        <f t="shared" si="1"/>
        <v>No</v>
      </c>
      <c r="Q24" s="298"/>
      <c r="R24" s="298"/>
      <c r="T24" s="30"/>
      <c r="U24" s="30"/>
    </row>
    <row r="25" spans="1:21" ht="6" customHeight="1" x14ac:dyDescent="0.3">
      <c r="A25" s="128"/>
      <c r="B25" s="312"/>
      <c r="C25" s="129"/>
      <c r="D25" s="128"/>
      <c r="E25" s="129"/>
      <c r="F25" s="312"/>
      <c r="G25" s="129"/>
      <c r="H25" s="128"/>
      <c r="I25" s="135"/>
      <c r="J25" s="59"/>
      <c r="K25" s="59"/>
      <c r="L25" s="291" t="s">
        <v>510</v>
      </c>
      <c r="M25" s="302" t="s">
        <v>1827</v>
      </c>
      <c r="N25" s="302" t="s">
        <v>1851</v>
      </c>
      <c r="O25" s="298"/>
      <c r="P25" s="298"/>
      <c r="Q25" s="298"/>
      <c r="R25" s="298"/>
      <c r="T25" s="37"/>
    </row>
    <row r="26" spans="1:21" ht="18.75" x14ac:dyDescent="0.3">
      <c r="A26" s="128"/>
      <c r="B26" s="311" t="s">
        <v>4</v>
      </c>
      <c r="C26" s="313">
        <f>K4</f>
        <v>46023</v>
      </c>
      <c r="D26" s="318"/>
      <c r="E26" s="129"/>
      <c r="F26" s="313">
        <f>IF(L3="NO",C26+364,C26+365)</f>
        <v>46387</v>
      </c>
      <c r="G26" s="314"/>
      <c r="H26" s="128"/>
      <c r="I26" s="135"/>
      <c r="J26" s="59"/>
      <c r="K26" s="59"/>
      <c r="L26" s="291" t="s">
        <v>502</v>
      </c>
      <c r="M26" s="302" t="s">
        <v>525</v>
      </c>
      <c r="N26" s="302" t="s">
        <v>1857</v>
      </c>
      <c r="O26" s="298"/>
      <c r="P26" s="298"/>
      <c r="Q26" s="298"/>
      <c r="R26" s="298"/>
      <c r="T26" s="37"/>
    </row>
    <row r="27" spans="1:21" ht="6" customHeight="1" x14ac:dyDescent="0.3">
      <c r="A27" s="128"/>
      <c r="B27" s="312"/>
      <c r="C27" s="129"/>
      <c r="D27" s="129"/>
      <c r="E27" s="129"/>
      <c r="F27" s="312"/>
      <c r="G27" s="129"/>
      <c r="H27" s="128"/>
      <c r="I27" s="135"/>
      <c r="J27" s="59"/>
      <c r="K27" s="59"/>
      <c r="L27" s="291" t="s">
        <v>475</v>
      </c>
      <c r="M27" s="302" t="s">
        <v>523</v>
      </c>
      <c r="N27" s="302" t="s">
        <v>1858</v>
      </c>
      <c r="O27" s="298"/>
      <c r="P27" s="298"/>
      <c r="Q27" s="298"/>
      <c r="R27" s="298"/>
      <c r="T27" s="37"/>
    </row>
    <row r="28" spans="1:21" ht="18.75" x14ac:dyDescent="0.3">
      <c r="A28" s="128"/>
      <c r="B28" s="311" t="s">
        <v>5</v>
      </c>
      <c r="C28" s="314"/>
      <c r="D28" s="129"/>
      <c r="E28" s="129"/>
      <c r="F28" s="311" t="s">
        <v>7</v>
      </c>
      <c r="G28" s="314"/>
      <c r="H28" s="128"/>
      <c r="I28" s="135"/>
      <c r="J28" s="59"/>
      <c r="K28" s="59"/>
      <c r="L28" s="291" t="s">
        <v>519</v>
      </c>
      <c r="M28" s="302" t="s">
        <v>520</v>
      </c>
      <c r="N28" s="302" t="s">
        <v>1859</v>
      </c>
      <c r="O28" s="298"/>
      <c r="P28" s="298"/>
      <c r="Q28" s="298"/>
      <c r="R28" s="298"/>
      <c r="T28" s="37"/>
    </row>
    <row r="29" spans="1:21" ht="18.75" x14ac:dyDescent="0.3">
      <c r="A29" s="128"/>
      <c r="B29" s="311" t="s">
        <v>6</v>
      </c>
      <c r="C29" s="316"/>
      <c r="D29" s="129"/>
      <c r="E29" s="129"/>
      <c r="F29" s="312"/>
      <c r="G29" s="129"/>
      <c r="H29" s="128"/>
      <c r="I29" s="139"/>
      <c r="J29" s="6"/>
      <c r="K29" s="6"/>
      <c r="L29" s="291" t="s">
        <v>504</v>
      </c>
      <c r="M29" s="302" t="s">
        <v>527</v>
      </c>
      <c r="N29" s="302" t="s">
        <v>517</v>
      </c>
      <c r="O29" s="298"/>
      <c r="P29" s="298"/>
      <c r="Q29" s="298"/>
      <c r="R29" s="298"/>
      <c r="T29" s="37"/>
    </row>
    <row r="30" spans="1:21" ht="6" customHeight="1" x14ac:dyDescent="0.3">
      <c r="A30" s="128"/>
      <c r="B30" s="312"/>
      <c r="C30" s="129"/>
      <c r="D30" s="129"/>
      <c r="E30" s="129"/>
      <c r="F30" s="312"/>
      <c r="G30" s="129"/>
      <c r="H30" s="128"/>
      <c r="I30" s="139"/>
      <c r="J30" s="6"/>
      <c r="K30" s="6"/>
      <c r="L30" s="291" t="s">
        <v>1003</v>
      </c>
      <c r="M30" s="302" t="s">
        <v>534</v>
      </c>
      <c r="N30" s="302" t="s">
        <v>1852</v>
      </c>
      <c r="O30" s="298"/>
      <c r="P30" s="298"/>
      <c r="Q30" s="298"/>
      <c r="R30" s="298"/>
      <c r="T30" s="37"/>
    </row>
    <row r="31" spans="1:21" ht="18.75" x14ac:dyDescent="0.3">
      <c r="A31" s="128"/>
      <c r="B31" s="311" t="s">
        <v>8</v>
      </c>
      <c r="C31" s="314"/>
      <c r="D31" s="129"/>
      <c r="E31" s="129"/>
      <c r="F31" s="311" t="s">
        <v>9</v>
      </c>
      <c r="G31" s="314"/>
      <c r="H31" s="128"/>
      <c r="I31" s="139"/>
      <c r="J31" s="6"/>
      <c r="K31" s="6"/>
      <c r="L31" s="291" t="s">
        <v>1004</v>
      </c>
      <c r="M31" s="302" t="s">
        <v>1828</v>
      </c>
      <c r="N31" s="302" t="s">
        <v>1850</v>
      </c>
      <c r="O31" s="298"/>
      <c r="P31" s="298"/>
      <c r="Q31" s="298"/>
      <c r="R31" s="298"/>
      <c r="T31" s="37"/>
    </row>
    <row r="32" spans="1:21" ht="18.75" x14ac:dyDescent="0.3">
      <c r="A32" s="128"/>
      <c r="B32" s="428" t="s">
        <v>238</v>
      </c>
      <c r="C32" s="429"/>
      <c r="D32" s="317"/>
      <c r="E32" s="129"/>
      <c r="F32" s="129"/>
      <c r="G32" s="129"/>
      <c r="H32" s="128"/>
      <c r="I32" s="139"/>
      <c r="J32" s="6"/>
      <c r="K32" s="6"/>
      <c r="L32" s="291" t="s">
        <v>1005</v>
      </c>
      <c r="M32" s="302" t="s">
        <v>1829</v>
      </c>
      <c r="N32" s="302" t="s">
        <v>1859</v>
      </c>
      <c r="O32" s="298"/>
      <c r="P32" s="298"/>
      <c r="Q32" s="298"/>
      <c r="R32" s="298"/>
      <c r="T32" s="37"/>
    </row>
    <row r="33" spans="1:20" ht="6" customHeight="1" x14ac:dyDescent="0.25">
      <c r="A33" s="128"/>
      <c r="B33" s="129"/>
      <c r="C33" s="129"/>
      <c r="D33" s="129"/>
      <c r="E33" s="129"/>
      <c r="F33" s="129"/>
      <c r="G33" s="130"/>
      <c r="H33" s="128"/>
      <c r="I33" s="139"/>
      <c r="J33" s="6"/>
      <c r="K33" s="6"/>
      <c r="L33" s="291" t="s">
        <v>1006</v>
      </c>
      <c r="M33" s="302" t="s">
        <v>1546</v>
      </c>
      <c r="N33" s="302" t="s">
        <v>1847</v>
      </c>
      <c r="O33" s="298"/>
      <c r="P33" s="298"/>
      <c r="Q33" s="298"/>
      <c r="R33" s="298"/>
      <c r="T33" s="37"/>
    </row>
    <row r="34" spans="1:20" ht="18.75" x14ac:dyDescent="0.3">
      <c r="A34" s="128"/>
      <c r="B34" s="430" t="s">
        <v>168</v>
      </c>
      <c r="C34" s="431"/>
      <c r="D34" s="319"/>
      <c r="E34" s="312"/>
      <c r="F34" s="320" t="s">
        <v>241</v>
      </c>
      <c r="G34" s="321" t="s">
        <v>242</v>
      </c>
      <c r="H34" s="322" t="s">
        <v>220</v>
      </c>
      <c r="I34" s="139"/>
      <c r="J34" s="6"/>
      <c r="K34" s="6"/>
      <c r="L34" s="291" t="s">
        <v>1007</v>
      </c>
      <c r="M34" s="302" t="s">
        <v>1830</v>
      </c>
      <c r="N34" s="302" t="s">
        <v>1860</v>
      </c>
      <c r="O34" s="298"/>
      <c r="P34" s="298"/>
      <c r="Q34" s="298"/>
      <c r="R34" s="298"/>
      <c r="T34" s="37"/>
    </row>
    <row r="35" spans="1:20" ht="18.75" x14ac:dyDescent="0.3">
      <c r="A35" s="128"/>
      <c r="B35" s="323" t="s">
        <v>10</v>
      </c>
      <c r="C35" s="311" t="s">
        <v>243</v>
      </c>
      <c r="D35" s="319"/>
      <c r="E35" s="312"/>
      <c r="F35" s="324"/>
      <c r="G35" s="325">
        <f>Charts!$L$6</f>
        <v>0</v>
      </c>
      <c r="H35" s="324"/>
      <c r="I35" s="139"/>
      <c r="J35" s="6"/>
      <c r="K35" s="6"/>
      <c r="L35" s="291" t="s">
        <v>1008</v>
      </c>
      <c r="M35" s="302" t="s">
        <v>1831</v>
      </c>
      <c r="N35" s="302" t="s">
        <v>1853</v>
      </c>
      <c r="O35" s="298"/>
      <c r="P35" s="298"/>
      <c r="Q35" s="298"/>
      <c r="R35" s="298"/>
    </row>
    <row r="36" spans="1:20" ht="18.75" x14ac:dyDescent="0.3">
      <c r="A36" s="128"/>
      <c r="B36" s="326" t="s">
        <v>21</v>
      </c>
      <c r="C36" s="311" t="s">
        <v>244</v>
      </c>
      <c r="D36" s="319"/>
      <c r="E36" s="312"/>
      <c r="F36" s="324"/>
      <c r="G36" s="325">
        <f>Charts!$L$8</f>
        <v>0</v>
      </c>
      <c r="H36" s="324"/>
      <c r="I36" s="139"/>
      <c r="J36" s="6"/>
      <c r="K36" s="6"/>
      <c r="L36" s="291" t="s">
        <v>1009</v>
      </c>
      <c r="M36" s="302" t="s">
        <v>1832</v>
      </c>
      <c r="N36" s="302" t="s">
        <v>1860</v>
      </c>
      <c r="O36" s="298"/>
      <c r="P36" s="298"/>
      <c r="Q36" s="298"/>
      <c r="R36" s="298"/>
    </row>
    <row r="37" spans="1:20" ht="18.75" x14ac:dyDescent="0.3">
      <c r="A37" s="128"/>
      <c r="B37" s="323" t="s">
        <v>157</v>
      </c>
      <c r="C37" s="311" t="s">
        <v>245</v>
      </c>
      <c r="D37" s="319"/>
      <c r="E37" s="312"/>
      <c r="F37" s="324"/>
      <c r="G37" s="325">
        <f>Charts!$L$10</f>
        <v>0</v>
      </c>
      <c r="H37" s="324"/>
      <c r="I37" s="139"/>
      <c r="J37" s="6"/>
      <c r="K37" s="6"/>
      <c r="L37" s="291" t="s">
        <v>1010</v>
      </c>
      <c r="M37" s="302" t="s">
        <v>1833</v>
      </c>
      <c r="N37" s="302" t="s">
        <v>1858</v>
      </c>
      <c r="O37" s="298"/>
      <c r="P37" s="298"/>
      <c r="Q37" s="298"/>
      <c r="R37" s="298"/>
    </row>
    <row r="38" spans="1:20" ht="18.75" x14ac:dyDescent="0.3">
      <c r="A38" s="128"/>
      <c r="B38" s="323" t="s">
        <v>158</v>
      </c>
      <c r="C38" s="311" t="s">
        <v>130</v>
      </c>
      <c r="D38" s="319"/>
      <c r="E38" s="312"/>
      <c r="F38" s="324"/>
      <c r="G38" s="325">
        <f>Charts!$L$12</f>
        <v>0</v>
      </c>
      <c r="H38" s="324"/>
      <c r="I38" s="139"/>
      <c r="J38" s="6"/>
      <c r="K38" s="6"/>
      <c r="L38" s="291" t="s">
        <v>1011</v>
      </c>
      <c r="M38" s="302" t="s">
        <v>1834</v>
      </c>
      <c r="N38" s="302" t="s">
        <v>1852</v>
      </c>
      <c r="O38" s="298"/>
      <c r="P38" s="298"/>
      <c r="Q38" s="298"/>
      <c r="R38" s="298"/>
    </row>
    <row r="39" spans="1:20" ht="18.75" x14ac:dyDescent="0.3">
      <c r="A39" s="128"/>
      <c r="B39" s="323" t="s">
        <v>159</v>
      </c>
      <c r="C39" s="311" t="s">
        <v>131</v>
      </c>
      <c r="D39" s="319"/>
      <c r="E39" s="312"/>
      <c r="F39" s="324"/>
      <c r="G39" s="325">
        <f>Charts!$L$14</f>
        <v>0</v>
      </c>
      <c r="H39" s="324"/>
      <c r="I39" s="139"/>
      <c r="J39" s="6"/>
      <c r="K39" s="6"/>
      <c r="L39" s="291" t="s">
        <v>1012</v>
      </c>
      <c r="M39" s="302" t="s">
        <v>1547</v>
      </c>
      <c r="N39" s="302" t="s">
        <v>1847</v>
      </c>
      <c r="O39" s="298"/>
      <c r="P39" s="298"/>
      <c r="Q39" s="298"/>
      <c r="R39" s="298"/>
    </row>
    <row r="40" spans="1:20" ht="18.75" x14ac:dyDescent="0.3">
      <c r="A40" s="128"/>
      <c r="B40" s="323" t="s">
        <v>160</v>
      </c>
      <c r="C40" s="311" t="s">
        <v>135</v>
      </c>
      <c r="D40" s="319"/>
      <c r="E40" s="312"/>
      <c r="F40" s="324"/>
      <c r="G40" s="325">
        <f>Charts!$L$16</f>
        <v>0</v>
      </c>
      <c r="H40" s="324"/>
      <c r="I40" s="139"/>
      <c r="J40" s="6"/>
      <c r="K40" s="6"/>
      <c r="L40" s="291" t="s">
        <v>1013</v>
      </c>
      <c r="M40" s="302" t="s">
        <v>1835</v>
      </c>
      <c r="N40" s="302" t="s">
        <v>1850</v>
      </c>
      <c r="O40" s="298"/>
      <c r="P40" s="298"/>
      <c r="Q40" s="298"/>
      <c r="R40" s="298"/>
    </row>
    <row r="41" spans="1:20" ht="18.75" x14ac:dyDescent="0.3">
      <c r="A41" s="128"/>
      <c r="B41" s="323" t="s">
        <v>161</v>
      </c>
      <c r="C41" s="311" t="s">
        <v>138</v>
      </c>
      <c r="D41" s="319"/>
      <c r="E41" s="312"/>
      <c r="F41" s="324"/>
      <c r="G41" s="325">
        <f>Charts!$L$18</f>
        <v>0</v>
      </c>
      <c r="H41" s="324"/>
      <c r="I41" s="139"/>
      <c r="J41" s="6"/>
      <c r="K41" s="6"/>
      <c r="L41" s="291" t="s">
        <v>1014</v>
      </c>
      <c r="M41" s="302" t="s">
        <v>1836</v>
      </c>
      <c r="N41" s="302" t="s">
        <v>1857</v>
      </c>
      <c r="O41" s="298"/>
      <c r="P41" s="298"/>
      <c r="Q41" s="298"/>
      <c r="R41" s="298"/>
    </row>
    <row r="42" spans="1:20" ht="18.75" x14ac:dyDescent="0.3">
      <c r="A42" s="128"/>
      <c r="B42" s="323" t="s">
        <v>162</v>
      </c>
      <c r="C42" s="311" t="s">
        <v>119</v>
      </c>
      <c r="D42" s="319"/>
      <c r="E42" s="312"/>
      <c r="F42" s="324"/>
      <c r="G42" s="325">
        <f>Charts!$L$20</f>
        <v>0</v>
      </c>
      <c r="H42" s="324"/>
      <c r="I42" s="139"/>
      <c r="J42" s="6"/>
      <c r="K42" s="6"/>
      <c r="L42" s="291" t="s">
        <v>513</v>
      </c>
      <c r="M42" s="302" t="s">
        <v>1837</v>
      </c>
      <c r="N42" s="302" t="s">
        <v>1852</v>
      </c>
      <c r="O42" s="298"/>
      <c r="P42" s="298"/>
      <c r="Q42" s="298"/>
      <c r="R42" s="298"/>
    </row>
    <row r="43" spans="1:20" ht="18.75" x14ac:dyDescent="0.3">
      <c r="A43" s="128"/>
      <c r="B43" s="323" t="s">
        <v>181</v>
      </c>
      <c r="C43" s="311" t="s">
        <v>246</v>
      </c>
      <c r="D43" s="319"/>
      <c r="E43" s="312"/>
      <c r="F43" s="324"/>
      <c r="G43" s="325">
        <f>Charts!$L$22</f>
        <v>0</v>
      </c>
      <c r="H43" s="324"/>
      <c r="I43" s="139"/>
      <c r="J43" s="6"/>
      <c r="K43" s="6"/>
      <c r="L43" s="291" t="s">
        <v>1015</v>
      </c>
      <c r="M43" s="302" t="s">
        <v>546</v>
      </c>
      <c r="N43" s="302" t="s">
        <v>1851</v>
      </c>
      <c r="O43" s="298"/>
      <c r="P43" s="298"/>
      <c r="Q43" s="298"/>
      <c r="R43" s="298"/>
    </row>
    <row r="44" spans="1:20" ht="18.75" x14ac:dyDescent="0.3">
      <c r="A44" s="128"/>
      <c r="B44" s="323" t="s">
        <v>185</v>
      </c>
      <c r="C44" s="311" t="s">
        <v>281</v>
      </c>
      <c r="D44" s="319"/>
      <c r="E44" s="312"/>
      <c r="F44" s="327">
        <f>Charts!$K$1</f>
        <v>0</v>
      </c>
      <c r="G44" s="325">
        <f>Charts!$L$24</f>
        <v>0</v>
      </c>
      <c r="H44" s="328"/>
      <c r="I44" s="139"/>
      <c r="J44" s="6"/>
      <c r="K44" s="6"/>
      <c r="L44" s="291" t="s">
        <v>494</v>
      </c>
      <c r="M44" s="302" t="s">
        <v>1843</v>
      </c>
      <c r="N44" s="302" t="s">
        <v>1860</v>
      </c>
      <c r="O44" s="298"/>
      <c r="P44" s="298"/>
      <c r="Q44" s="298"/>
      <c r="R44" s="298"/>
    </row>
    <row r="45" spans="1:20" ht="18.75" x14ac:dyDescent="0.3">
      <c r="A45" s="128"/>
      <c r="B45" s="323" t="s">
        <v>275</v>
      </c>
      <c r="C45" s="311" t="s">
        <v>276</v>
      </c>
      <c r="D45" s="319"/>
      <c r="E45" s="312"/>
      <c r="F45" s="324"/>
      <c r="G45" s="325">
        <f>Charts!$L$26</f>
        <v>0</v>
      </c>
      <c r="H45" s="324"/>
      <c r="I45" s="139"/>
      <c r="J45" s="6"/>
      <c r="K45" s="6"/>
      <c r="L45" s="291" t="s">
        <v>509</v>
      </c>
      <c r="M45" s="302" t="s">
        <v>533</v>
      </c>
      <c r="N45" s="302" t="s">
        <v>1854</v>
      </c>
      <c r="O45" s="298"/>
      <c r="P45" s="298"/>
      <c r="Q45" s="298"/>
      <c r="R45" s="298"/>
    </row>
    <row r="46" spans="1:20" ht="18.75" x14ac:dyDescent="0.3">
      <c r="A46" s="128"/>
      <c r="B46" s="430" t="s">
        <v>169</v>
      </c>
      <c r="C46" s="431"/>
      <c r="D46" s="319"/>
      <c r="E46" s="312"/>
      <c r="F46" s="329"/>
      <c r="G46" s="330"/>
      <c r="H46" s="331"/>
      <c r="I46" s="139"/>
      <c r="J46" s="6"/>
      <c r="K46" s="6"/>
      <c r="L46" s="291" t="s">
        <v>1016</v>
      </c>
      <c r="M46" s="302" t="s">
        <v>538</v>
      </c>
      <c r="N46" s="302" t="s">
        <v>1849</v>
      </c>
      <c r="O46" s="298"/>
      <c r="P46" s="298"/>
      <c r="Q46" s="298"/>
      <c r="R46" s="298"/>
    </row>
    <row r="47" spans="1:20" ht="18.75" x14ac:dyDescent="0.3">
      <c r="A47" s="128"/>
      <c r="B47" s="323" t="s">
        <v>34</v>
      </c>
      <c r="C47" s="311" t="s">
        <v>248</v>
      </c>
      <c r="D47" s="319"/>
      <c r="E47" s="332"/>
      <c r="F47" s="327">
        <f>Charts!$AN$10</f>
        <v>0</v>
      </c>
      <c r="G47" s="333"/>
      <c r="H47" s="328"/>
      <c r="I47" s="139"/>
      <c r="J47" s="6"/>
      <c r="K47" s="6"/>
      <c r="L47" s="291" t="s">
        <v>1017</v>
      </c>
      <c r="M47" s="302" t="s">
        <v>1545</v>
      </c>
      <c r="N47" s="302" t="s">
        <v>1855</v>
      </c>
      <c r="O47" s="298"/>
      <c r="P47" s="298"/>
      <c r="Q47" s="298"/>
      <c r="R47" s="298"/>
    </row>
    <row r="48" spans="1:20" ht="18.75" x14ac:dyDescent="0.3">
      <c r="A48" s="128"/>
      <c r="B48" s="323" t="s">
        <v>37</v>
      </c>
      <c r="C48" s="311" t="s">
        <v>99</v>
      </c>
      <c r="D48" s="319"/>
      <c r="E48" s="332"/>
      <c r="F48" s="327">
        <f>Charts!$AN$12</f>
        <v>0</v>
      </c>
      <c r="G48" s="333"/>
      <c r="H48" s="328"/>
      <c r="I48" s="139"/>
      <c r="J48" s="6"/>
      <c r="K48" s="6"/>
      <c r="L48" s="291" t="s">
        <v>1018</v>
      </c>
      <c r="M48" s="302" t="s">
        <v>1548</v>
      </c>
      <c r="N48" s="302" t="s">
        <v>1859</v>
      </c>
      <c r="O48" s="298"/>
      <c r="P48" s="298"/>
      <c r="Q48" s="298"/>
      <c r="R48" s="298"/>
    </row>
    <row r="49" spans="1:18" ht="18.75" x14ac:dyDescent="0.3">
      <c r="A49" s="128"/>
      <c r="B49" s="323" t="s">
        <v>172</v>
      </c>
      <c r="C49" s="311" t="s">
        <v>1085</v>
      </c>
      <c r="D49" s="319"/>
      <c r="E49" s="332"/>
      <c r="F49" s="327">
        <f>Charts!$AN$14</f>
        <v>0</v>
      </c>
      <c r="G49" s="333"/>
      <c r="H49" s="328"/>
      <c r="I49" s="139"/>
      <c r="J49" s="6"/>
      <c r="K49" s="6"/>
      <c r="L49" s="291" t="s">
        <v>1019</v>
      </c>
      <c r="M49" s="302" t="s">
        <v>1838</v>
      </c>
      <c r="N49" s="302" t="s">
        <v>1850</v>
      </c>
      <c r="O49" s="298"/>
      <c r="P49" s="298"/>
      <c r="Q49" s="298"/>
      <c r="R49" s="298"/>
    </row>
    <row r="50" spans="1:18" ht="18.75" x14ac:dyDescent="0.3">
      <c r="A50" s="128"/>
      <c r="B50" s="323" t="s">
        <v>173</v>
      </c>
      <c r="C50" s="311" t="s">
        <v>249</v>
      </c>
      <c r="D50" s="319"/>
      <c r="E50" s="332"/>
      <c r="F50" s="324"/>
      <c r="G50" s="325">
        <f>Charts!$AN$16</f>
        <v>0</v>
      </c>
      <c r="H50" s="324"/>
      <c r="I50" s="139"/>
      <c r="J50" s="6"/>
      <c r="K50" s="6"/>
      <c r="L50" s="291" t="s">
        <v>1020</v>
      </c>
      <c r="M50" s="302" t="s">
        <v>1839</v>
      </c>
      <c r="N50" s="302" t="s">
        <v>1848</v>
      </c>
      <c r="O50" s="298"/>
      <c r="P50" s="298"/>
      <c r="Q50" s="298"/>
      <c r="R50" s="298"/>
    </row>
    <row r="51" spans="1:18" ht="18.75" x14ac:dyDescent="0.3">
      <c r="A51" s="128"/>
      <c r="B51" s="323" t="s">
        <v>174</v>
      </c>
      <c r="C51" s="311" t="s">
        <v>176</v>
      </c>
      <c r="D51" s="319"/>
      <c r="E51" s="332"/>
      <c r="F51" s="324"/>
      <c r="G51" s="325">
        <f>Charts!$AN$18</f>
        <v>0</v>
      </c>
      <c r="H51" s="324"/>
      <c r="I51" s="139"/>
      <c r="J51" s="6"/>
      <c r="K51" s="6"/>
      <c r="L51" s="291" t="s">
        <v>1021</v>
      </c>
      <c r="M51" s="302" t="s">
        <v>1840</v>
      </c>
      <c r="N51" s="302" t="s">
        <v>1853</v>
      </c>
      <c r="O51" s="298"/>
      <c r="P51" s="298"/>
      <c r="Q51" s="298"/>
      <c r="R51" s="298"/>
    </row>
    <row r="52" spans="1:18" ht="18.75" x14ac:dyDescent="0.3">
      <c r="A52" s="128"/>
      <c r="B52" s="430" t="s">
        <v>186</v>
      </c>
      <c r="C52" s="431"/>
      <c r="D52" s="319"/>
      <c r="E52" s="312"/>
      <c r="F52" s="329"/>
      <c r="G52" s="330"/>
      <c r="H52" s="331"/>
      <c r="I52" s="139"/>
      <c r="J52" s="6"/>
      <c r="K52" s="6"/>
      <c r="L52" s="291" t="s">
        <v>1022</v>
      </c>
      <c r="M52" s="302" t="s">
        <v>1844</v>
      </c>
      <c r="N52" s="302" t="s">
        <v>1860</v>
      </c>
      <c r="O52" s="298"/>
      <c r="P52" s="298"/>
      <c r="Q52" s="298"/>
      <c r="R52" s="298"/>
    </row>
    <row r="53" spans="1:18" ht="18.75" x14ac:dyDescent="0.3">
      <c r="A53" s="128"/>
      <c r="B53" s="323" t="s">
        <v>206</v>
      </c>
      <c r="C53" s="311" t="s">
        <v>282</v>
      </c>
      <c r="D53" s="319"/>
      <c r="E53" s="312"/>
      <c r="F53" s="327">
        <f>Charts!$BJ$6</f>
        <v>0</v>
      </c>
      <c r="G53" s="333"/>
      <c r="H53" s="328"/>
      <c r="I53" s="139"/>
      <c r="J53" s="6"/>
      <c r="K53" s="6"/>
      <c r="L53" s="291" t="s">
        <v>1023</v>
      </c>
      <c r="M53" s="302" t="s">
        <v>540</v>
      </c>
      <c r="N53" s="302" t="s">
        <v>1855</v>
      </c>
      <c r="O53" s="298"/>
      <c r="P53" s="298"/>
      <c r="Q53" s="298"/>
      <c r="R53" s="298"/>
    </row>
    <row r="54" spans="1:18" ht="18.75" x14ac:dyDescent="0.3">
      <c r="A54" s="128"/>
      <c r="B54" s="323" t="s">
        <v>207</v>
      </c>
      <c r="C54" s="311" t="s">
        <v>205</v>
      </c>
      <c r="D54" s="319"/>
      <c r="E54" s="312"/>
      <c r="F54" s="327">
        <f>Charts!$BJ$8</f>
        <v>0</v>
      </c>
      <c r="G54" s="333"/>
      <c r="H54" s="328"/>
      <c r="I54" s="139"/>
      <c r="J54" s="6"/>
      <c r="K54" s="6"/>
      <c r="L54" s="291" t="s">
        <v>499</v>
      </c>
      <c r="M54" s="302" t="s">
        <v>1846</v>
      </c>
      <c r="N54" s="302" t="s">
        <v>1856</v>
      </c>
      <c r="O54" s="298"/>
      <c r="P54" s="298"/>
      <c r="Q54" s="298"/>
      <c r="R54" s="298"/>
    </row>
    <row r="55" spans="1:18" ht="18.75" x14ac:dyDescent="0.3">
      <c r="A55" s="128"/>
      <c r="B55" s="323" t="s">
        <v>209</v>
      </c>
      <c r="C55" s="311" t="s">
        <v>1086</v>
      </c>
      <c r="D55" s="319"/>
      <c r="E55" s="312"/>
      <c r="F55" s="327">
        <f>Charts!$BJ$10</f>
        <v>0</v>
      </c>
      <c r="G55" s="333"/>
      <c r="H55" s="328"/>
      <c r="I55" s="139"/>
      <c r="J55" s="6"/>
      <c r="K55" s="6"/>
      <c r="L55" s="291" t="s">
        <v>505</v>
      </c>
      <c r="M55" s="302" t="s">
        <v>544</v>
      </c>
      <c r="N55" s="302" t="s">
        <v>1847</v>
      </c>
      <c r="O55" s="298"/>
      <c r="P55" s="298"/>
      <c r="Q55" s="298"/>
      <c r="R55" s="298"/>
    </row>
    <row r="56" spans="1:18" ht="18.75" x14ac:dyDescent="0.3">
      <c r="A56" s="128"/>
      <c r="B56" s="323" t="s">
        <v>210</v>
      </c>
      <c r="C56" s="311" t="s">
        <v>111</v>
      </c>
      <c r="D56" s="319"/>
      <c r="E56" s="312"/>
      <c r="F56" s="327">
        <f>Charts!$BJ$12</f>
        <v>0</v>
      </c>
      <c r="G56" s="333"/>
      <c r="H56" s="328"/>
      <c r="I56" s="139"/>
      <c r="J56" s="6"/>
      <c r="K56" s="6"/>
      <c r="L56" s="291" t="s">
        <v>1024</v>
      </c>
      <c r="M56" s="302" t="s">
        <v>542</v>
      </c>
      <c r="N56" s="302" t="s">
        <v>1850</v>
      </c>
      <c r="O56" s="298"/>
      <c r="P56" s="298"/>
      <c r="Q56" s="298"/>
      <c r="R56" s="298"/>
    </row>
    <row r="57" spans="1:18" ht="18.75" x14ac:dyDescent="0.3">
      <c r="A57" s="128"/>
      <c r="B57" s="323" t="s">
        <v>211</v>
      </c>
      <c r="C57" s="311" t="s">
        <v>250</v>
      </c>
      <c r="D57" s="319"/>
      <c r="E57" s="312"/>
      <c r="F57" s="334">
        <f>H57*0.25</f>
        <v>0</v>
      </c>
      <c r="G57" s="333"/>
      <c r="H57" s="335">
        <f>Charts!$BJ$14</f>
        <v>0</v>
      </c>
      <c r="I57" s="139"/>
      <c r="J57" s="6"/>
      <c r="K57" s="6"/>
      <c r="L57" s="291" t="s">
        <v>501</v>
      </c>
      <c r="M57" s="302" t="s">
        <v>1841</v>
      </c>
      <c r="N57" s="302" t="s">
        <v>1857</v>
      </c>
      <c r="O57" s="298"/>
      <c r="P57" s="298"/>
      <c r="Q57" s="298"/>
      <c r="R57" s="298"/>
    </row>
    <row r="58" spans="1:18" ht="18.75" x14ac:dyDescent="0.3">
      <c r="A58" s="128"/>
      <c r="B58" s="323" t="s">
        <v>212</v>
      </c>
      <c r="C58" s="311" t="s">
        <v>251</v>
      </c>
      <c r="D58" s="319"/>
      <c r="E58" s="312"/>
      <c r="F58" s="334">
        <f t="shared" ref="F58:F63" si="3">H58*0.25</f>
        <v>0</v>
      </c>
      <c r="G58" s="333"/>
      <c r="H58" s="335">
        <f>Charts!$BJ$16</f>
        <v>0</v>
      </c>
      <c r="I58" s="139"/>
      <c r="J58" s="6"/>
      <c r="K58" s="6"/>
      <c r="L58" s="291" t="s">
        <v>507</v>
      </c>
      <c r="M58" s="302" t="s">
        <v>532</v>
      </c>
      <c r="N58" s="302" t="s">
        <v>1860</v>
      </c>
      <c r="O58" s="298"/>
      <c r="P58" s="298"/>
      <c r="Q58" s="298"/>
      <c r="R58" s="298"/>
    </row>
    <row r="59" spans="1:18" ht="18.75" x14ac:dyDescent="0.3">
      <c r="A59" s="128"/>
      <c r="B59" s="323" t="s">
        <v>213</v>
      </c>
      <c r="C59" s="311" t="s">
        <v>252</v>
      </c>
      <c r="D59" s="319"/>
      <c r="E59" s="312"/>
      <c r="F59" s="334">
        <f t="shared" si="3"/>
        <v>0</v>
      </c>
      <c r="G59" s="333"/>
      <c r="H59" s="335">
        <f>Charts!$BJ$18</f>
        <v>0</v>
      </c>
      <c r="I59" s="139"/>
      <c r="J59" s="6"/>
      <c r="K59" s="6"/>
      <c r="L59" s="291" t="s">
        <v>1025</v>
      </c>
      <c r="M59" s="302" t="s">
        <v>530</v>
      </c>
      <c r="N59" s="302" t="s">
        <v>1853</v>
      </c>
      <c r="O59" s="298"/>
      <c r="P59" s="298"/>
      <c r="Q59" s="298"/>
      <c r="R59" s="298"/>
    </row>
    <row r="60" spans="1:18" ht="18.75" x14ac:dyDescent="0.3">
      <c r="A60" s="128"/>
      <c r="B60" s="323" t="s">
        <v>214</v>
      </c>
      <c r="C60" s="311" t="s">
        <v>253</v>
      </c>
      <c r="D60" s="319"/>
      <c r="E60" s="312"/>
      <c r="F60" s="334">
        <f t="shared" si="3"/>
        <v>0</v>
      </c>
      <c r="G60" s="333"/>
      <c r="H60" s="335">
        <f>Charts!$BJ$20</f>
        <v>0</v>
      </c>
      <c r="I60" s="139"/>
      <c r="J60" s="6"/>
      <c r="K60" s="6"/>
      <c r="L60" s="291" t="s">
        <v>1026</v>
      </c>
      <c r="M60" s="302" t="s">
        <v>536</v>
      </c>
      <c r="N60" s="302" t="s">
        <v>1848</v>
      </c>
      <c r="O60" s="298"/>
      <c r="P60" s="298"/>
      <c r="Q60" s="298"/>
      <c r="R60" s="298"/>
    </row>
    <row r="61" spans="1:18" ht="18.75" x14ac:dyDescent="0.3">
      <c r="A61" s="128"/>
      <c r="B61" s="323" t="s">
        <v>215</v>
      </c>
      <c r="C61" s="311" t="s">
        <v>254</v>
      </c>
      <c r="D61" s="319"/>
      <c r="E61" s="312"/>
      <c r="F61" s="334">
        <f t="shared" si="3"/>
        <v>0</v>
      </c>
      <c r="G61" s="333"/>
      <c r="H61" s="335">
        <f>Charts!$BJ$22</f>
        <v>0</v>
      </c>
      <c r="I61" s="139"/>
      <c r="J61" s="6"/>
      <c r="K61" s="6"/>
      <c r="L61" s="291" t="s">
        <v>493</v>
      </c>
      <c r="M61" s="302" t="s">
        <v>521</v>
      </c>
      <c r="N61" s="302" t="s">
        <v>1859</v>
      </c>
      <c r="O61" s="298"/>
      <c r="P61" s="298"/>
      <c r="Q61" s="298"/>
      <c r="R61" s="298"/>
    </row>
    <row r="62" spans="1:18" ht="18.75" x14ac:dyDescent="0.3">
      <c r="A62" s="128"/>
      <c r="B62" s="323" t="s">
        <v>217</v>
      </c>
      <c r="C62" s="311" t="s">
        <v>255</v>
      </c>
      <c r="D62" s="319"/>
      <c r="E62" s="312"/>
      <c r="F62" s="334">
        <f t="shared" si="3"/>
        <v>0</v>
      </c>
      <c r="G62" s="333"/>
      <c r="H62" s="335">
        <f>Charts!$BJ$24</f>
        <v>0</v>
      </c>
      <c r="I62" s="139"/>
      <c r="J62" s="6"/>
      <c r="K62" s="6"/>
      <c r="L62" s="291" t="s">
        <v>497</v>
      </c>
      <c r="M62" s="302" t="s">
        <v>524</v>
      </c>
      <c r="N62" s="302" t="s">
        <v>1858</v>
      </c>
      <c r="O62" s="298"/>
      <c r="P62" s="298"/>
      <c r="Q62" s="298"/>
      <c r="R62" s="298"/>
    </row>
    <row r="63" spans="1:18" ht="18.75" x14ac:dyDescent="0.3">
      <c r="A63" s="128"/>
      <c r="B63" s="323" t="s">
        <v>216</v>
      </c>
      <c r="C63" s="311" t="s">
        <v>256</v>
      </c>
      <c r="D63" s="319"/>
      <c r="E63" s="312"/>
      <c r="F63" s="334">
        <f t="shared" si="3"/>
        <v>0</v>
      </c>
      <c r="G63" s="333"/>
      <c r="H63" s="335">
        <f>Charts!$BJ$26</f>
        <v>0</v>
      </c>
      <c r="I63" s="139"/>
      <c r="J63" s="6"/>
      <c r="K63" s="6"/>
      <c r="L63" s="291" t="s">
        <v>515</v>
      </c>
      <c r="M63" s="302" t="s">
        <v>526</v>
      </c>
      <c r="N63" s="302" t="s">
        <v>1857</v>
      </c>
      <c r="O63" s="298"/>
      <c r="P63" s="298"/>
      <c r="Q63" s="298"/>
      <c r="R63" s="298"/>
    </row>
    <row r="64" spans="1:18" ht="18.75" x14ac:dyDescent="0.3">
      <c r="A64" s="128"/>
      <c r="B64" s="323"/>
      <c r="C64" s="370" t="s">
        <v>1629</v>
      </c>
      <c r="D64" s="319"/>
      <c r="E64" s="312"/>
      <c r="F64" s="327">
        <f>IF(C31="Chapter",J64,J65)</f>
        <v>0</v>
      </c>
      <c r="G64" s="333"/>
      <c r="H64" s="333"/>
      <c r="I64" s="139"/>
      <c r="J64" s="291">
        <f>IF(SUM(F57:F63)&gt;25000,25000,SUM(F57:F63))</f>
        <v>0</v>
      </c>
      <c r="K64" s="291" t="s">
        <v>50</v>
      </c>
      <c r="L64" s="291"/>
      <c r="M64" s="302"/>
      <c r="N64" s="302"/>
      <c r="O64" s="298"/>
      <c r="P64" s="298"/>
      <c r="Q64" s="298"/>
      <c r="R64" s="298"/>
    </row>
    <row r="65" spans="1:18" ht="18.75" x14ac:dyDescent="0.3">
      <c r="A65" s="128"/>
      <c r="B65" s="323" t="s">
        <v>218</v>
      </c>
      <c r="C65" s="311" t="s">
        <v>257</v>
      </c>
      <c r="D65" s="319"/>
      <c r="E65" s="312"/>
      <c r="F65" s="327">
        <f>Charts!$BJ$28</f>
        <v>0</v>
      </c>
      <c r="G65" s="333"/>
      <c r="H65" s="328"/>
      <c r="I65" s="139"/>
      <c r="J65" s="291">
        <f>IF(SUM(F57:F63)&gt;100000,100000,SUM(F57:F63))</f>
        <v>0</v>
      </c>
      <c r="K65" s="291" t="s">
        <v>51</v>
      </c>
      <c r="L65" s="291" t="s">
        <v>476</v>
      </c>
      <c r="M65" s="302"/>
      <c r="N65" s="302"/>
      <c r="O65" s="298"/>
      <c r="P65" s="298"/>
      <c r="Q65" s="298"/>
      <c r="R65" s="298"/>
    </row>
    <row r="66" spans="1:18" ht="18.75" x14ac:dyDescent="0.3">
      <c r="A66" s="128"/>
      <c r="B66" s="430" t="s">
        <v>187</v>
      </c>
      <c r="C66" s="431"/>
      <c r="D66" s="319"/>
      <c r="E66" s="319"/>
      <c r="F66" s="336"/>
      <c r="G66" s="336"/>
      <c r="H66" s="337"/>
      <c r="I66" s="139"/>
      <c r="J66" s="6"/>
      <c r="K66" s="6"/>
      <c r="L66" s="291" t="s">
        <v>503</v>
      </c>
      <c r="M66" s="302"/>
      <c r="N66" s="302"/>
      <c r="O66" s="298"/>
      <c r="P66" s="298"/>
      <c r="Q66" s="298"/>
      <c r="R66" s="298"/>
    </row>
    <row r="67" spans="1:18" ht="18.75" x14ac:dyDescent="0.3">
      <c r="A67" s="128"/>
      <c r="B67" s="323" t="s">
        <v>65</v>
      </c>
      <c r="C67" s="311" t="s">
        <v>258</v>
      </c>
      <c r="D67" s="319"/>
      <c r="E67" s="312"/>
      <c r="F67" s="327">
        <f>Charts!$CJ$6</f>
        <v>0</v>
      </c>
      <c r="G67" s="333"/>
      <c r="H67" s="328"/>
      <c r="I67" s="139"/>
      <c r="J67" s="6"/>
      <c r="K67" s="6"/>
      <c r="L67" s="291" t="s">
        <v>511</v>
      </c>
      <c r="M67" s="302"/>
      <c r="N67" s="302"/>
      <c r="O67" s="298"/>
      <c r="P67" s="298"/>
      <c r="Q67" s="298"/>
      <c r="R67" s="298"/>
    </row>
    <row r="68" spans="1:18" ht="18.75" x14ac:dyDescent="0.3">
      <c r="A68" s="128"/>
      <c r="B68" s="323" t="s">
        <v>78</v>
      </c>
      <c r="C68" s="311" t="s">
        <v>259</v>
      </c>
      <c r="D68" s="319"/>
      <c r="E68" s="312"/>
      <c r="F68" s="327">
        <f>Charts!$CJ$8</f>
        <v>0</v>
      </c>
      <c r="G68" s="333"/>
      <c r="H68" s="328"/>
      <c r="I68" s="139"/>
      <c r="J68" s="6"/>
      <c r="K68" s="6"/>
      <c r="L68" s="6"/>
      <c r="M68" s="302"/>
      <c r="N68" s="291"/>
      <c r="O68" s="298"/>
      <c r="P68" s="298"/>
      <c r="Q68" s="298"/>
      <c r="R68" s="298"/>
    </row>
    <row r="69" spans="1:18" ht="18.75" x14ac:dyDescent="0.3">
      <c r="A69" s="128"/>
      <c r="B69" s="430" t="s">
        <v>219</v>
      </c>
      <c r="C69" s="431"/>
      <c r="D69" s="319"/>
      <c r="E69" s="319"/>
      <c r="F69" s="336"/>
      <c r="G69" s="336"/>
      <c r="H69" s="337"/>
      <c r="I69" s="139"/>
      <c r="J69" s="6"/>
      <c r="K69" s="6"/>
      <c r="L69" s="6"/>
      <c r="M69" s="302"/>
      <c r="N69" s="291"/>
      <c r="O69" s="298"/>
      <c r="P69" s="298"/>
      <c r="Q69" s="298"/>
      <c r="R69" s="298"/>
    </row>
    <row r="70" spans="1:18" ht="18.75" x14ac:dyDescent="0.3">
      <c r="A70" s="128"/>
      <c r="B70" s="323" t="s">
        <v>85</v>
      </c>
      <c r="C70" s="311" t="s">
        <v>11</v>
      </c>
      <c r="D70" s="319"/>
      <c r="E70" s="312"/>
      <c r="F70" s="327">
        <f>Charts!$DH$6</f>
        <v>0</v>
      </c>
      <c r="G70" s="333"/>
      <c r="H70" s="328"/>
      <c r="I70" s="139"/>
      <c r="J70" s="6"/>
      <c r="K70" s="6"/>
      <c r="L70" s="6"/>
      <c r="M70" s="302"/>
      <c r="N70" s="291"/>
      <c r="O70" s="298"/>
      <c r="P70" s="298"/>
      <c r="Q70" s="298"/>
      <c r="R70" s="298"/>
    </row>
    <row r="71" spans="1:18" ht="18.75" x14ac:dyDescent="0.3">
      <c r="A71" s="128"/>
      <c r="B71" s="323" t="s">
        <v>86</v>
      </c>
      <c r="C71" s="311" t="s">
        <v>261</v>
      </c>
      <c r="D71" s="319"/>
      <c r="E71" s="312"/>
      <c r="F71" s="327">
        <f>Charts!$DH$8</f>
        <v>0</v>
      </c>
      <c r="G71" s="333"/>
      <c r="H71" s="328"/>
      <c r="I71" s="139"/>
      <c r="J71" s="6"/>
      <c r="K71" s="6"/>
      <c r="L71" s="6"/>
      <c r="M71" s="302"/>
      <c r="N71" s="291"/>
      <c r="O71" s="298"/>
      <c r="P71" s="298"/>
      <c r="Q71" s="298"/>
      <c r="R71" s="298"/>
    </row>
    <row r="72" spans="1:18" ht="18.75" x14ac:dyDescent="0.3">
      <c r="A72" s="128"/>
      <c r="B72" s="323" t="s">
        <v>194</v>
      </c>
      <c r="C72" s="311" t="s">
        <v>262</v>
      </c>
      <c r="D72" s="319"/>
      <c r="E72" s="312"/>
      <c r="F72" s="338"/>
      <c r="G72" s="325">
        <f>Charts!$DH$10</f>
        <v>0</v>
      </c>
      <c r="H72" s="324"/>
      <c r="I72" s="139"/>
      <c r="J72" s="6"/>
      <c r="K72" s="6"/>
      <c r="L72" s="6"/>
      <c r="M72" s="302"/>
      <c r="N72" s="291"/>
      <c r="O72" s="298"/>
      <c r="P72" s="298"/>
      <c r="Q72" s="298"/>
      <c r="R72" s="298"/>
    </row>
    <row r="73" spans="1:18" ht="18.75" x14ac:dyDescent="0.3">
      <c r="A73" s="128"/>
      <c r="B73" s="323" t="s">
        <v>195</v>
      </c>
      <c r="C73" s="311" t="s">
        <v>263</v>
      </c>
      <c r="D73" s="319"/>
      <c r="E73" s="312"/>
      <c r="F73" s="338"/>
      <c r="G73" s="325">
        <f>Charts!$DH$12</f>
        <v>0</v>
      </c>
      <c r="H73" s="324"/>
      <c r="I73" s="139"/>
      <c r="J73" s="6"/>
      <c r="K73" s="6"/>
      <c r="L73" s="6"/>
      <c r="M73" s="302"/>
      <c r="N73" s="291"/>
      <c r="O73" s="298"/>
      <c r="P73" s="298"/>
      <c r="Q73" s="298"/>
      <c r="R73" s="298"/>
    </row>
    <row r="74" spans="1:18" ht="18.75" x14ac:dyDescent="0.3">
      <c r="A74" s="128"/>
      <c r="B74" s="323" t="s">
        <v>196</v>
      </c>
      <c r="C74" s="311" t="s">
        <v>264</v>
      </c>
      <c r="D74" s="319"/>
      <c r="E74" s="312"/>
      <c r="F74" s="338"/>
      <c r="G74" s="325">
        <f>Charts!$DH$14</f>
        <v>0</v>
      </c>
      <c r="H74" s="324"/>
      <c r="I74" s="139"/>
      <c r="J74" s="6"/>
      <c r="K74" s="6"/>
      <c r="L74" s="6"/>
      <c r="M74" s="302"/>
      <c r="N74" s="291"/>
      <c r="O74" s="298"/>
      <c r="P74" s="298"/>
      <c r="Q74" s="298"/>
      <c r="R74" s="298"/>
    </row>
    <row r="75" spans="1:18" ht="18.75" x14ac:dyDescent="0.3">
      <c r="A75" s="128"/>
      <c r="B75" s="323" t="s">
        <v>197</v>
      </c>
      <c r="C75" s="311" t="s">
        <v>265</v>
      </c>
      <c r="D75" s="319"/>
      <c r="E75" s="312"/>
      <c r="F75" s="338"/>
      <c r="G75" s="325">
        <f>Charts!$DH$16</f>
        <v>0</v>
      </c>
      <c r="H75" s="324"/>
      <c r="I75" s="139"/>
      <c r="J75" s="6"/>
      <c r="K75" s="6"/>
      <c r="L75" s="6"/>
      <c r="M75" s="302"/>
      <c r="N75" s="291"/>
      <c r="O75" s="298"/>
      <c r="P75" s="298"/>
      <c r="Q75" s="298"/>
      <c r="R75" s="298"/>
    </row>
    <row r="76" spans="1:18" ht="18.75" x14ac:dyDescent="0.3">
      <c r="A76" s="128"/>
      <c r="B76" s="323" t="s">
        <v>198</v>
      </c>
      <c r="C76" s="311" t="s">
        <v>266</v>
      </c>
      <c r="D76" s="319"/>
      <c r="E76" s="312"/>
      <c r="F76" s="338"/>
      <c r="G76" s="325">
        <f>Charts!$DH$18</f>
        <v>0</v>
      </c>
      <c r="H76" s="324"/>
      <c r="I76" s="139"/>
      <c r="J76" s="6"/>
      <c r="K76" s="6"/>
      <c r="L76" s="6"/>
      <c r="M76" s="302"/>
      <c r="N76" s="291"/>
      <c r="O76" s="298"/>
      <c r="P76" s="298"/>
      <c r="Q76" s="298"/>
      <c r="R76" s="298"/>
    </row>
    <row r="77" spans="1:18" ht="18.75" x14ac:dyDescent="0.3">
      <c r="A77" s="128"/>
      <c r="B77" s="323" t="s">
        <v>199</v>
      </c>
      <c r="C77" s="311" t="s">
        <v>267</v>
      </c>
      <c r="D77" s="319"/>
      <c r="E77" s="312"/>
      <c r="F77" s="327">
        <f>Charts!$DH$20</f>
        <v>0</v>
      </c>
      <c r="G77" s="333"/>
      <c r="H77" s="328"/>
      <c r="I77" s="139"/>
      <c r="J77" s="6"/>
      <c r="K77" s="6"/>
      <c r="L77" s="6"/>
      <c r="M77" s="302"/>
      <c r="N77" s="291"/>
      <c r="O77" s="298"/>
      <c r="P77" s="298"/>
      <c r="Q77" s="298"/>
      <c r="R77" s="298"/>
    </row>
    <row r="78" spans="1:18" ht="18.75" x14ac:dyDescent="0.3">
      <c r="A78" s="128"/>
      <c r="B78" s="323" t="s">
        <v>202</v>
      </c>
      <c r="C78" s="311" t="s">
        <v>268</v>
      </c>
      <c r="D78" s="319"/>
      <c r="E78" s="312"/>
      <c r="F78" s="327">
        <f>Charts!$DH$22</f>
        <v>0</v>
      </c>
      <c r="G78" s="333"/>
      <c r="H78" s="328"/>
      <c r="I78" s="139"/>
      <c r="J78" s="6"/>
      <c r="K78" s="6"/>
      <c r="L78" s="6"/>
      <c r="M78" s="302"/>
      <c r="N78" s="291"/>
      <c r="O78" s="298"/>
      <c r="P78" s="298"/>
      <c r="Q78" s="298"/>
      <c r="R78" s="298"/>
    </row>
    <row r="79" spans="1:18" ht="18.75" x14ac:dyDescent="0.3">
      <c r="A79" s="128"/>
      <c r="B79" s="323" t="s">
        <v>203</v>
      </c>
      <c r="C79" s="311" t="s">
        <v>269</v>
      </c>
      <c r="D79" s="319"/>
      <c r="E79" s="312"/>
      <c r="F79" s="327">
        <f>Charts!$DH$24</f>
        <v>0</v>
      </c>
      <c r="G79" s="333"/>
      <c r="H79" s="328"/>
      <c r="I79" s="139"/>
      <c r="J79" s="6"/>
      <c r="K79" s="6"/>
      <c r="L79" s="6"/>
      <c r="M79" s="302"/>
      <c r="N79" s="291"/>
      <c r="O79" s="298"/>
      <c r="P79" s="298"/>
      <c r="Q79" s="298"/>
      <c r="R79" s="298"/>
    </row>
    <row r="80" spans="1:18" ht="18.75" x14ac:dyDescent="0.3">
      <c r="A80" s="128"/>
      <c r="B80" s="323" t="s">
        <v>222</v>
      </c>
      <c r="C80" s="311" t="s">
        <v>93</v>
      </c>
      <c r="D80" s="319"/>
      <c r="E80" s="312"/>
      <c r="F80" s="327">
        <f>Charts!$DH$26</f>
        <v>0</v>
      </c>
      <c r="G80" s="333"/>
      <c r="H80" s="328"/>
      <c r="I80" s="139"/>
      <c r="J80" s="6"/>
      <c r="K80" s="6"/>
      <c r="L80" s="6"/>
      <c r="M80" s="302"/>
      <c r="N80" s="291"/>
      <c r="O80" s="298"/>
      <c r="P80" s="298"/>
      <c r="Q80" s="298"/>
      <c r="R80" s="298"/>
    </row>
    <row r="81" spans="1:18" ht="18.75" x14ac:dyDescent="0.3">
      <c r="A81" s="128"/>
      <c r="B81" s="312" t="s">
        <v>283</v>
      </c>
      <c r="C81" s="339"/>
      <c r="D81" s="339"/>
      <c r="E81" s="339"/>
      <c r="F81" s="340"/>
      <c r="G81" s="340"/>
      <c r="H81" s="341"/>
      <c r="I81" s="139"/>
      <c r="J81" s="6"/>
      <c r="K81" s="6"/>
      <c r="L81" s="6"/>
      <c r="M81" s="302"/>
      <c r="N81" s="291"/>
      <c r="O81" s="298"/>
      <c r="P81" s="298"/>
      <c r="Q81" s="298"/>
      <c r="R81" s="298"/>
    </row>
    <row r="82" spans="1:18" ht="18.75" x14ac:dyDescent="0.3">
      <c r="A82" s="128"/>
      <c r="B82" s="323" t="s">
        <v>284</v>
      </c>
      <c r="C82" s="311" t="s">
        <v>285</v>
      </c>
      <c r="D82" s="319"/>
      <c r="E82" s="312"/>
      <c r="F82" s="324"/>
      <c r="G82" s="325">
        <f>Charts!EH1</f>
        <v>0</v>
      </c>
      <c r="H82" s="324"/>
      <c r="I82" s="139"/>
      <c r="J82" s="6"/>
      <c r="K82" s="6"/>
      <c r="L82" s="59"/>
      <c r="M82" s="298"/>
      <c r="N82" s="298"/>
      <c r="O82" s="298"/>
      <c r="P82" s="298"/>
      <c r="Q82" s="298"/>
      <c r="R82" s="298"/>
    </row>
    <row r="83" spans="1:18" ht="7.35" customHeight="1" x14ac:dyDescent="0.3">
      <c r="A83" s="128"/>
      <c r="B83" s="339"/>
      <c r="C83" s="339"/>
      <c r="D83" s="339"/>
      <c r="E83" s="339"/>
      <c r="F83" s="342"/>
      <c r="G83" s="342"/>
      <c r="H83" s="342"/>
      <c r="I83" s="139"/>
      <c r="J83" s="6"/>
      <c r="K83" s="6"/>
      <c r="L83" s="59"/>
      <c r="M83" s="298"/>
      <c r="N83" s="298"/>
      <c r="O83" s="298"/>
      <c r="P83" s="298"/>
      <c r="Q83" s="298"/>
      <c r="R83" s="298"/>
    </row>
    <row r="84" spans="1:18" ht="18.75" x14ac:dyDescent="0.3">
      <c r="A84" s="128"/>
      <c r="B84" s="339"/>
      <c r="C84" s="339"/>
      <c r="D84" s="343" t="s">
        <v>270</v>
      </c>
      <c r="E84" s="339"/>
      <c r="F84" s="344" t="s">
        <v>1808</v>
      </c>
      <c r="G84" s="345" t="s">
        <v>273</v>
      </c>
      <c r="H84" s="345" t="s">
        <v>1809</v>
      </c>
      <c r="I84" s="139"/>
      <c r="J84" s="6"/>
      <c r="K84" s="6"/>
      <c r="L84" s="59"/>
      <c r="M84" s="298"/>
      <c r="N84" s="298"/>
      <c r="O84" s="298"/>
      <c r="P84" s="298"/>
      <c r="Q84" s="298"/>
      <c r="R84" s="298"/>
    </row>
    <row r="85" spans="1:18" ht="7.35" customHeight="1" x14ac:dyDescent="0.3">
      <c r="A85" s="128"/>
      <c r="B85" s="339"/>
      <c r="C85" s="339"/>
      <c r="D85" s="343"/>
      <c r="E85" s="339"/>
      <c r="F85" s="346"/>
      <c r="G85" s="347"/>
      <c r="H85" s="347"/>
      <c r="I85" s="139"/>
      <c r="J85" s="6"/>
      <c r="K85" s="6"/>
      <c r="L85" s="59"/>
      <c r="M85" s="298"/>
      <c r="N85" s="298"/>
      <c r="O85" s="298"/>
      <c r="P85" s="298"/>
      <c r="Q85" s="298"/>
      <c r="R85" s="298"/>
    </row>
    <row r="86" spans="1:18" ht="18.75" x14ac:dyDescent="0.3">
      <c r="A86" s="128"/>
      <c r="B86" s="339"/>
      <c r="C86" s="339"/>
      <c r="D86" s="348" t="s">
        <v>310</v>
      </c>
      <c r="E86" s="339"/>
      <c r="F86" s="349">
        <f>SUM(F35:F80)-SUM(F57:F63)</f>
        <v>0</v>
      </c>
      <c r="G86" s="350">
        <f>SUM(G35:G82)</f>
        <v>0</v>
      </c>
      <c r="H86" s="350">
        <f>SUM(H35:H82)</f>
        <v>0</v>
      </c>
      <c r="I86" s="139"/>
      <c r="J86" s="6"/>
      <c r="K86" s="6"/>
      <c r="L86" s="59"/>
      <c r="M86" s="298"/>
      <c r="N86" s="298"/>
      <c r="O86" s="298"/>
      <c r="P86" s="298"/>
      <c r="Q86" s="298"/>
      <c r="R86" s="298"/>
    </row>
    <row r="87" spans="1:18" ht="7.35" customHeight="1" x14ac:dyDescent="0.3">
      <c r="A87" s="128"/>
      <c r="B87" s="339"/>
      <c r="C87" s="339"/>
      <c r="D87" s="343"/>
      <c r="E87" s="339"/>
      <c r="F87" s="346"/>
      <c r="G87" s="347"/>
      <c r="H87" s="347"/>
      <c r="I87" s="139"/>
      <c r="J87" s="6"/>
      <c r="K87" s="6"/>
      <c r="L87" s="59"/>
      <c r="M87" s="298"/>
      <c r="N87" s="298"/>
      <c r="O87" s="298"/>
      <c r="P87" s="298"/>
      <c r="Q87" s="298"/>
      <c r="R87" s="298"/>
    </row>
    <row r="88" spans="1:18" ht="18.75" x14ac:dyDescent="0.3">
      <c r="A88" s="128"/>
      <c r="B88" s="339"/>
      <c r="C88" s="339"/>
      <c r="D88" s="348" t="s">
        <v>347</v>
      </c>
      <c r="E88" s="339"/>
      <c r="F88" s="351">
        <f>COUNTA(F35:F56,F64:F80)</f>
        <v>18</v>
      </c>
      <c r="G88" s="352">
        <f>COUNTA(G35:G82)</f>
        <v>19</v>
      </c>
      <c r="H88" s="352" t="s">
        <v>1809</v>
      </c>
      <c r="I88" s="139"/>
      <c r="J88" s="6"/>
      <c r="K88" s="6"/>
      <c r="L88" s="59"/>
      <c r="M88" s="298"/>
      <c r="N88" s="298"/>
      <c r="O88" s="298"/>
      <c r="P88" s="298"/>
      <c r="Q88" s="298"/>
      <c r="R88" s="298"/>
    </row>
    <row r="89" spans="1:18" ht="18.75" x14ac:dyDescent="0.3">
      <c r="A89" s="128"/>
      <c r="B89" s="339"/>
      <c r="C89" s="339"/>
      <c r="D89" s="343"/>
      <c r="E89" s="339"/>
      <c r="F89" s="346"/>
      <c r="G89" s="347"/>
      <c r="H89" s="347"/>
      <c r="I89" s="139"/>
      <c r="J89" s="6"/>
      <c r="K89" s="6"/>
      <c r="L89" s="59"/>
      <c r="M89" s="298"/>
      <c r="N89" s="298"/>
      <c r="O89" s="298"/>
      <c r="P89" s="298"/>
      <c r="Q89" s="298"/>
      <c r="R89" s="298"/>
    </row>
    <row r="90" spans="1:18" ht="18.75" x14ac:dyDescent="0.3">
      <c r="A90" s="128"/>
      <c r="B90" s="339"/>
      <c r="C90" s="339"/>
      <c r="D90" s="348" t="s">
        <v>348</v>
      </c>
      <c r="E90" s="339"/>
      <c r="F90" s="351">
        <f>COUNTIF(F$35:F$82,"&gt;0")</f>
        <v>0</v>
      </c>
      <c r="G90" s="352">
        <f>COUNTIF(G$35:G$82,"&gt;0")</f>
        <v>0</v>
      </c>
      <c r="H90" s="352" t="s">
        <v>1809</v>
      </c>
      <c r="I90" s="139"/>
      <c r="J90" s="6"/>
      <c r="K90" s="6"/>
      <c r="L90" s="59"/>
      <c r="M90" s="298"/>
      <c r="N90" s="298"/>
      <c r="O90" s="298"/>
      <c r="P90" s="298"/>
      <c r="Q90" s="298"/>
      <c r="R90" s="298"/>
    </row>
    <row r="91" spans="1:18" ht="18.75" x14ac:dyDescent="0.3">
      <c r="A91" s="128"/>
      <c r="B91" s="128"/>
      <c r="C91" s="339"/>
      <c r="D91" s="339"/>
      <c r="E91" s="339"/>
      <c r="F91" s="339"/>
      <c r="G91" s="339"/>
      <c r="H91" s="339"/>
      <c r="I91" s="139"/>
      <c r="J91" s="6"/>
      <c r="K91" s="6"/>
      <c r="L91" s="59"/>
      <c r="M91" s="298"/>
      <c r="N91" s="298"/>
      <c r="O91" s="298"/>
      <c r="P91" s="298"/>
      <c r="Q91" s="298"/>
      <c r="R91" s="298"/>
    </row>
    <row r="92" spans="1:18" ht="18.75" x14ac:dyDescent="0.3">
      <c r="A92" s="128"/>
      <c r="B92" s="128"/>
      <c r="C92" s="339"/>
      <c r="D92" s="348" t="s">
        <v>311</v>
      </c>
      <c r="E92" s="339"/>
      <c r="F92" s="363" t="s">
        <v>312</v>
      </c>
      <c r="G92" s="364" t="s">
        <v>312</v>
      </c>
      <c r="H92" s="139"/>
      <c r="I92" s="139"/>
      <c r="J92" s="6"/>
      <c r="K92" s="6"/>
      <c r="L92" s="59"/>
      <c r="M92" s="298"/>
      <c r="N92" s="298"/>
      <c r="O92" s="298"/>
      <c r="P92" s="298"/>
      <c r="Q92" s="298"/>
      <c r="R92" s="298"/>
    </row>
    <row r="93" spans="1:18" ht="18.75" x14ac:dyDescent="0.3">
      <c r="A93" s="128"/>
      <c r="B93" s="128"/>
      <c r="C93" s="339"/>
      <c r="D93" s="343"/>
      <c r="E93" s="339"/>
      <c r="F93" s="365">
        <f>F90/F88</f>
        <v>0</v>
      </c>
      <c r="G93" s="366">
        <f>G90/G88</f>
        <v>0</v>
      </c>
      <c r="H93" s="139"/>
      <c r="I93" s="139"/>
      <c r="J93" s="6"/>
      <c r="K93" s="6"/>
      <c r="L93" s="59"/>
      <c r="M93" s="298"/>
      <c r="N93" s="298"/>
      <c r="O93" s="298"/>
      <c r="P93" s="298"/>
      <c r="Q93" s="298"/>
      <c r="R93" s="298"/>
    </row>
    <row r="94" spans="1:18" ht="18.75" x14ac:dyDescent="0.3">
      <c r="A94" s="128"/>
      <c r="B94" s="128"/>
      <c r="C94" s="339"/>
      <c r="D94" s="339"/>
      <c r="E94" s="344"/>
      <c r="F94" s="344"/>
      <c r="G94" s="339"/>
      <c r="H94" s="339"/>
      <c r="I94" s="135"/>
      <c r="J94" s="59"/>
      <c r="K94" s="59"/>
      <c r="L94" s="59"/>
      <c r="M94" s="298"/>
      <c r="N94" s="298"/>
      <c r="O94" s="298"/>
      <c r="P94" s="298"/>
      <c r="Q94" s="298"/>
      <c r="R94" s="298"/>
    </row>
    <row r="95" spans="1:18" ht="15.75" x14ac:dyDescent="0.25">
      <c r="A95" s="128"/>
      <c r="B95" s="128"/>
      <c r="C95" s="128"/>
      <c r="D95" s="367" t="s">
        <v>1872</v>
      </c>
      <c r="E95" s="132"/>
      <c r="F95" s="132"/>
      <c r="G95" s="128"/>
      <c r="H95" s="128"/>
      <c r="I95" s="135"/>
      <c r="J95" s="59"/>
      <c r="K95" s="59"/>
      <c r="L95" s="59"/>
      <c r="M95" s="298"/>
      <c r="N95" s="298"/>
      <c r="O95" s="298"/>
      <c r="P95" s="298"/>
      <c r="Q95" s="298"/>
      <c r="R95" s="298"/>
    </row>
    <row r="96" spans="1:18" x14ac:dyDescent="0.25">
      <c r="A96" s="128"/>
      <c r="B96" s="128"/>
      <c r="C96" s="128"/>
      <c r="D96" s="128"/>
      <c r="E96" s="132"/>
      <c r="F96" s="132"/>
      <c r="G96" s="128"/>
      <c r="H96" s="128"/>
      <c r="I96" s="135"/>
      <c r="J96" s="59"/>
      <c r="K96" s="59"/>
      <c r="L96" s="59"/>
      <c r="M96" s="298"/>
      <c r="N96" s="298"/>
      <c r="O96" s="298"/>
      <c r="P96" s="298"/>
      <c r="Q96" s="298"/>
      <c r="R96" s="298"/>
    </row>
    <row r="98" spans="2:4" x14ac:dyDescent="0.25">
      <c r="B98" s="12"/>
    </row>
    <row r="99" spans="2:4" x14ac:dyDescent="0.25">
      <c r="B99" s="12"/>
    </row>
    <row r="100" spans="2:4" x14ac:dyDescent="0.25">
      <c r="B100" s="12"/>
    </row>
    <row r="101" spans="2:4" x14ac:dyDescent="0.25">
      <c r="B101" s="12"/>
      <c r="C101" s="65"/>
      <c r="D101" s="65"/>
    </row>
    <row r="102" spans="2:4" x14ac:dyDescent="0.25">
      <c r="B102" s="12"/>
    </row>
    <row r="103" spans="2:4" x14ac:dyDescent="0.25">
      <c r="B103" s="12"/>
    </row>
    <row r="104" spans="2:4" x14ac:dyDescent="0.25">
      <c r="B104" s="12"/>
    </row>
    <row r="105" spans="2:4" x14ac:dyDescent="0.25">
      <c r="B105" s="12"/>
    </row>
    <row r="106" spans="2:4" x14ac:dyDescent="0.25">
      <c r="B106" s="12"/>
    </row>
    <row r="107" spans="2:4" x14ac:dyDescent="0.25">
      <c r="B107" s="12"/>
    </row>
    <row r="108" spans="2:4" x14ac:dyDescent="0.25">
      <c r="B108" s="12"/>
    </row>
    <row r="109" spans="2:4" x14ac:dyDescent="0.25">
      <c r="B109" s="12"/>
    </row>
    <row r="110" spans="2:4" x14ac:dyDescent="0.25">
      <c r="B110" s="12"/>
    </row>
    <row r="111" spans="2:4" x14ac:dyDescent="0.25">
      <c r="B111" s="12"/>
    </row>
    <row r="112" spans="2:4" x14ac:dyDescent="0.25">
      <c r="B112" s="12"/>
    </row>
    <row r="113" spans="2:7" x14ac:dyDescent="0.25">
      <c r="B113" s="12"/>
    </row>
    <row r="114" spans="2:7" x14ac:dyDescent="0.25">
      <c r="B114" s="12"/>
    </row>
    <row r="115" spans="2:7" x14ac:dyDescent="0.25">
      <c r="B115" s="12"/>
    </row>
    <row r="116" spans="2:7" x14ac:dyDescent="0.25">
      <c r="B116" s="12"/>
    </row>
    <row r="117" spans="2:7" x14ac:dyDescent="0.25">
      <c r="B117" s="12"/>
    </row>
    <row r="118" spans="2:7" x14ac:dyDescent="0.25">
      <c r="B118" s="12"/>
    </row>
    <row r="119" spans="2:7" x14ac:dyDescent="0.25">
      <c r="B119" s="12"/>
    </row>
    <row r="120" spans="2:7" x14ac:dyDescent="0.25">
      <c r="B120" s="12"/>
    </row>
    <row r="121" spans="2:7" x14ac:dyDescent="0.25">
      <c r="B121" s="12"/>
    </row>
    <row r="122" spans="2:7" x14ac:dyDescent="0.25">
      <c r="B122" s="12"/>
      <c r="C122" s="257"/>
    </row>
    <row r="123" spans="2:7" x14ac:dyDescent="0.25">
      <c r="B123" s="12"/>
      <c r="C123" s="65"/>
      <c r="D123" s="65"/>
    </row>
    <row r="124" spans="2:7" x14ac:dyDescent="0.25">
      <c r="B124" s="12"/>
      <c r="C124" s="65"/>
      <c r="D124" s="65"/>
    </row>
    <row r="125" spans="2:7" x14ac:dyDescent="0.25">
      <c r="B125" s="12"/>
    </row>
    <row r="126" spans="2:7" x14ac:dyDescent="0.25">
      <c r="B126" s="12"/>
      <c r="G126" s="12"/>
    </row>
    <row r="127" spans="2:7" x14ac:dyDescent="0.25">
      <c r="B127" s="12"/>
    </row>
    <row r="128" spans="2:7" x14ac:dyDescent="0.25">
      <c r="B128" s="12"/>
    </row>
    <row r="129" spans="2:2" x14ac:dyDescent="0.25">
      <c r="B129" s="12"/>
    </row>
    <row r="130" spans="2:2" x14ac:dyDescent="0.25">
      <c r="B130" s="12"/>
    </row>
    <row r="131" spans="2:2" x14ac:dyDescent="0.25">
      <c r="B131" s="12"/>
    </row>
  </sheetData>
  <sheetProtection algorithmName="SHA-512" hashValue="nENEljwJE7Whhz8S4GkaurdRGLgFNrQ7jr8hPtIDxXDgVjxfhQJLesemyvpwskx+x8iY5S6M9M154dqtiLxk6w==" saltValue="FyU6gmIKbfSzpsZwaNYWQg==" spinCount="100000" sheet="1" objects="1" scenarios="1"/>
  <sortState xmlns:xlrd2="http://schemas.microsoft.com/office/spreadsheetml/2017/richdata2" ref="M9:M63">
    <sortCondition ref="M9:M63"/>
  </sortState>
  <mergeCells count="12">
    <mergeCell ref="B18:H18"/>
    <mergeCell ref="B32:C32"/>
    <mergeCell ref="B69:C69"/>
    <mergeCell ref="B34:C34"/>
    <mergeCell ref="B46:C46"/>
    <mergeCell ref="B52:C52"/>
    <mergeCell ref="B66:C66"/>
    <mergeCell ref="B3:G3"/>
    <mergeCell ref="B4:G4"/>
    <mergeCell ref="B5:G5"/>
    <mergeCell ref="C7:G7"/>
    <mergeCell ref="B15:H15"/>
  </mergeCells>
  <phoneticPr fontId="42" type="noConversion"/>
  <dataValidations count="3">
    <dataValidation type="list" allowBlank="1" showInputMessage="1" showErrorMessage="1" sqref="A1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xr:uid="{5C402940-CDBA-4481-AA91-45256D6DEBD0}">
      <formula1>$B$214:$B$215</formula1>
    </dataValidation>
    <dataValidation type="list" allowBlank="1" showInputMessage="1" showErrorMessage="1" sqref="C31" xr:uid="{A9660A64-A09F-44CB-AC32-AFA150CA30F3}">
      <formula1>"State, Chapter"</formula1>
    </dataValidation>
    <dataValidation type="list" allowBlank="1" showInputMessage="1" showErrorMessage="1" sqref="G21" xr:uid="{F170D2D3-CA33-F54D-9DC7-8C56FC4226FA}">
      <formula1>$M$9:$M$67</formula1>
    </dataValidation>
  </dataValidations>
  <hyperlinks>
    <hyperlink ref="B45" location="SG_1K" display="1K" xr:uid="{E886E1E3-C6B8-4A48-AF8E-25C846338019}"/>
    <hyperlink ref="B44" location="SG_1J" display="1J" xr:uid="{DA67AD47-120D-42BE-9AF3-FB877C5AC249}"/>
    <hyperlink ref="B43" location="SG_1I" display="1I" xr:uid="{AB879907-63CD-4095-A475-F1B10DE9D52D}"/>
    <hyperlink ref="B42" location="SG_1H" display="1H" xr:uid="{C55AEAE9-AFE2-412B-9FBA-C110F97AA4DE}"/>
    <hyperlink ref="B41" location="SG_1G" display="1G" xr:uid="{8DE3B5DE-27BC-4346-ABE2-F0C4D8EE9EC7}"/>
    <hyperlink ref="B40" location="SG_1F" display="1F" xr:uid="{83940514-93D3-425C-BE32-3CC2DC2988B2}"/>
    <hyperlink ref="B39" location="SG_1E" display="1E" xr:uid="{8B4D58D2-7361-431F-9E4D-55A973B089CB}"/>
    <hyperlink ref="B38" location="SG_1D" display="1D" xr:uid="{16E4CFDB-D283-49FD-A5EE-6D0960F9FFEA}"/>
    <hyperlink ref="B37" location="SG_1C" display="1C" xr:uid="{793B805E-DA72-43C5-8D68-383405C4C716}"/>
    <hyperlink ref="B36" location="SG_1B" display="1B" xr:uid="{23DAADAE-B22A-433D-B73C-C1816A4F32A9}"/>
    <hyperlink ref="B35" location="SG_1A" display="1A" xr:uid="{4848BFF8-B2CF-4CA4-B492-1AED75C49EA5}"/>
    <hyperlink ref="B47" location="SG_2A" display="2A" xr:uid="{9822BC97-9953-1746-8C43-2C65D1C8CB33}"/>
    <hyperlink ref="B48" location="SG_2B" display="2B" xr:uid="{DFC674A8-74C4-DC4E-83DA-E4B3FA588943}"/>
    <hyperlink ref="B49" location="SG_2C" display="2C" xr:uid="{D130D38A-58B1-1741-B269-2179DC53D64C}"/>
    <hyperlink ref="B50" location="SG_2D" display="2D" xr:uid="{023DF18C-F930-7642-B98E-075DA25CF8F9}"/>
    <hyperlink ref="B51" location="SG_2E" display="2E" xr:uid="{16765A58-341A-4D40-87C2-607A1D2A02D6}"/>
    <hyperlink ref="B82" location="SG_6A" display="6A" xr:uid="{03FEA71B-252E-2642-98BD-36B75BA83BC3}"/>
    <hyperlink ref="B67" location="SG_4A" display="4A" xr:uid="{03382986-8F17-0341-89AF-B80B14848E55}"/>
    <hyperlink ref="B68" location="SG_4B" display="4B" xr:uid="{7AB6332C-FE6C-5346-A845-8EAF69BB7609}"/>
    <hyperlink ref="B53" location="SG_3A" display="3A" xr:uid="{E5F7809D-20E0-C940-A5B9-ED2A28D7EC5F}"/>
    <hyperlink ref="B54" location="SG_3B" display="3B" xr:uid="{EBF120FA-65C9-B042-9435-11603EFE2681}"/>
    <hyperlink ref="B55" location="SG_3C" display="3C" xr:uid="{BD49F3D9-854D-2943-B5EA-3ED469E35346}"/>
    <hyperlink ref="B56" location="SG_3D" display="3D" xr:uid="{A7CC0A3D-659D-074C-BBAD-853B2E440D21}"/>
    <hyperlink ref="B57" location="SG_3E" display="3E" xr:uid="{DF88592D-C0F2-0B41-97D2-22047FA79CD5}"/>
    <hyperlink ref="B58" location="SG_3F" display="3F" xr:uid="{EDAC8D81-A9A8-EB41-88C3-E3549A88EE67}"/>
    <hyperlink ref="B59" location="SG_3G" display="3G" xr:uid="{0D2EFE7F-5F7C-8845-9750-D5D7B0DAD2B3}"/>
    <hyperlink ref="B60" location="SG_3H" display="3H" xr:uid="{726BB3F4-35E6-5543-973D-A71FFE02FA51}"/>
    <hyperlink ref="B61" location="SG_3I" display="3I" xr:uid="{55DDAA46-00FA-E84B-88F0-EC6F185B8307}"/>
    <hyperlink ref="B62" location="SG_3J" display="3J" xr:uid="{5AB49D42-1D57-A446-9CF9-1187EE1544BC}"/>
    <hyperlink ref="B63" location="SG_3K" display="3K" xr:uid="{F159370A-DEA3-0644-A1DF-C5A2603BA613}"/>
    <hyperlink ref="B65" location="SG_3L" display="3L" xr:uid="{F1D5252F-3052-AF4D-8EDE-209940DD919A}"/>
    <hyperlink ref="B80" location="SG_5K" display="5K" xr:uid="{4532FCB5-EA5D-1E42-AC24-F78313F56EA5}"/>
    <hyperlink ref="B79" location="SG_5J" display="5J" xr:uid="{D138C588-0EC9-1D40-8DCE-5879232CF8AC}"/>
    <hyperlink ref="B78" location="SG_5I" display="5I" xr:uid="{E5DD6A56-1E4A-E940-BACE-2DEDEFE178B8}"/>
    <hyperlink ref="B77" location="SG_5H" display="5H" xr:uid="{962E79F7-2175-4542-AF76-103BA37CAB54}"/>
    <hyperlink ref="B76" location="SG_5G" display="5G" xr:uid="{B9E1CA12-A900-794C-AB73-E274F165DA2C}"/>
    <hyperlink ref="B75" location="SG_5F" display="5F" xr:uid="{07A837EE-2184-5D4D-A28F-529DCDEA12D4}"/>
    <hyperlink ref="B74" location="SG_5E" display="5E" xr:uid="{323F841C-476A-8845-8836-9068B4EBE668}"/>
    <hyperlink ref="B73" location="SG_5D" display="5D" xr:uid="{44CDFE38-8B5E-234E-AEE4-5704BA27435F}"/>
    <hyperlink ref="B72" location="SG_5C" display="5C" xr:uid="{625A1215-8149-5E49-88E7-20A9510BE92A}"/>
    <hyperlink ref="B71" location="SG_5B" display="5B" xr:uid="{D2AC246B-9B6E-6847-88F1-C491E4B6854E}"/>
    <hyperlink ref="B70" location="SG_5A" display="5A" xr:uid="{B9DBFF84-0908-EE4D-8D7B-83F456C32F1B}"/>
  </hyperlinks>
  <pageMargins left="0.7" right="0.7" top="0.75" bottom="0.75" header="0.3" footer="0.3"/>
  <pageSetup scale="35"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DC1A1-D19F-48F1-BB48-126CE94ACB22}">
  <dimension ref="A1:L40"/>
  <sheetViews>
    <sheetView topLeftCell="A34" workbookViewId="0">
      <selection activeCell="L40" sqref="L40"/>
    </sheetView>
  </sheetViews>
  <sheetFormatPr defaultRowHeight="15" x14ac:dyDescent="0.25"/>
  <cols>
    <col min="1" max="1" width="2.28515625" customWidth="1"/>
    <col min="10" max="10" width="31.7109375" customWidth="1"/>
  </cols>
  <sheetData>
    <row r="1" spans="1:12" ht="18.75" x14ac:dyDescent="0.25">
      <c r="A1" s="444" t="s">
        <v>1810</v>
      </c>
      <c r="B1" s="445"/>
      <c r="C1" s="445"/>
      <c r="D1" s="445"/>
      <c r="E1" s="445"/>
      <c r="F1" s="445"/>
      <c r="G1" s="445"/>
      <c r="H1" s="445"/>
      <c r="I1" s="445"/>
      <c r="J1" s="445"/>
      <c r="K1" s="445"/>
      <c r="L1" s="1"/>
    </row>
    <row r="2" spans="1:12" ht="6" customHeight="1" x14ac:dyDescent="0.25">
      <c r="A2" s="446"/>
      <c r="B2" s="446"/>
      <c r="C2" s="446"/>
      <c r="D2" s="446"/>
      <c r="E2" s="446"/>
      <c r="F2" s="446"/>
      <c r="G2" s="446"/>
      <c r="H2" s="446"/>
      <c r="I2" s="446"/>
      <c r="J2" s="446"/>
      <c r="K2" s="446"/>
      <c r="L2" s="1"/>
    </row>
    <row r="3" spans="1:12" ht="234.75" customHeight="1" x14ac:dyDescent="0.25">
      <c r="A3" s="401"/>
      <c r="B3" s="437" t="s">
        <v>1802</v>
      </c>
      <c r="C3" s="437"/>
      <c r="D3" s="437"/>
      <c r="E3" s="437"/>
      <c r="F3" s="437"/>
      <c r="G3" s="437"/>
      <c r="H3" s="437"/>
      <c r="I3" s="437"/>
      <c r="J3" s="437"/>
      <c r="K3" s="401"/>
      <c r="L3" s="1"/>
    </row>
    <row r="4" spans="1:12" x14ac:dyDescent="0.25">
      <c r="A4" s="432" t="s">
        <v>322</v>
      </c>
      <c r="B4" s="433"/>
      <c r="C4" s="433"/>
      <c r="D4" s="433"/>
      <c r="E4" s="433"/>
      <c r="F4" s="433"/>
      <c r="G4" s="433"/>
      <c r="H4" s="433"/>
      <c r="I4" s="433"/>
      <c r="J4" s="433"/>
      <c r="K4" s="401"/>
      <c r="L4" s="1"/>
    </row>
    <row r="5" spans="1:12" ht="41.25" customHeight="1" x14ac:dyDescent="0.25">
      <c r="A5" s="258"/>
      <c r="B5" s="439" t="s">
        <v>303</v>
      </c>
      <c r="C5" s="437"/>
      <c r="D5" s="437"/>
      <c r="E5" s="437"/>
      <c r="F5" s="437"/>
      <c r="G5" s="437"/>
      <c r="H5" s="437"/>
      <c r="I5" s="437"/>
      <c r="J5" s="437"/>
      <c r="K5" s="259"/>
      <c r="L5" s="1"/>
    </row>
    <row r="6" spans="1:12" ht="68.25" customHeight="1" x14ac:dyDescent="0.25">
      <c r="A6" s="401"/>
      <c r="B6" s="439" t="s">
        <v>1087</v>
      </c>
      <c r="C6" s="437"/>
      <c r="D6" s="437"/>
      <c r="E6" s="437"/>
      <c r="F6" s="437"/>
      <c r="G6" s="437"/>
      <c r="H6" s="437"/>
      <c r="I6" s="437"/>
      <c r="J6" s="437"/>
      <c r="K6" s="401"/>
      <c r="L6" s="1"/>
    </row>
    <row r="7" spans="1:12" ht="43.5" customHeight="1" x14ac:dyDescent="0.25">
      <c r="A7" s="401"/>
      <c r="B7" s="439" t="s">
        <v>1088</v>
      </c>
      <c r="C7" s="437"/>
      <c r="D7" s="437"/>
      <c r="E7" s="437"/>
      <c r="F7" s="437"/>
      <c r="G7" s="437"/>
      <c r="H7" s="437"/>
      <c r="I7" s="437"/>
      <c r="J7" s="437"/>
      <c r="K7" s="401"/>
      <c r="L7" s="1"/>
    </row>
    <row r="8" spans="1:12" ht="30.75" customHeight="1" x14ac:dyDescent="0.25">
      <c r="A8" s="401"/>
      <c r="B8" s="442" t="s">
        <v>1647</v>
      </c>
      <c r="C8" s="443"/>
      <c r="D8" s="443"/>
      <c r="E8" s="443"/>
      <c r="F8" s="443"/>
      <c r="G8" s="443"/>
      <c r="H8" s="443"/>
      <c r="I8" s="443"/>
      <c r="J8" s="443"/>
      <c r="K8" s="401"/>
      <c r="L8" s="1"/>
    </row>
    <row r="9" spans="1:12" ht="43.5" customHeight="1" x14ac:dyDescent="0.25">
      <c r="A9" s="401"/>
      <c r="B9" s="439" t="s">
        <v>304</v>
      </c>
      <c r="C9" s="437"/>
      <c r="D9" s="437"/>
      <c r="E9" s="437"/>
      <c r="F9" s="437"/>
      <c r="G9" s="437"/>
      <c r="H9" s="437"/>
      <c r="I9" s="437"/>
      <c r="J9" s="437"/>
      <c r="K9" s="401"/>
      <c r="L9" s="1"/>
    </row>
    <row r="10" spans="1:12" ht="43.5" customHeight="1" x14ac:dyDescent="0.25">
      <c r="A10" s="401"/>
      <c r="B10" s="439" t="s">
        <v>1089</v>
      </c>
      <c r="C10" s="437"/>
      <c r="D10" s="437"/>
      <c r="E10" s="437"/>
      <c r="F10" s="437"/>
      <c r="G10" s="437"/>
      <c r="H10" s="437"/>
      <c r="I10" s="437"/>
      <c r="J10" s="437"/>
      <c r="K10" s="401"/>
      <c r="L10" s="1"/>
    </row>
    <row r="11" spans="1:12" ht="29.25" customHeight="1" x14ac:dyDescent="0.25">
      <c r="A11" s="401"/>
      <c r="B11" s="439" t="s">
        <v>305</v>
      </c>
      <c r="C11" s="437"/>
      <c r="D11" s="437"/>
      <c r="E11" s="437"/>
      <c r="F11" s="437"/>
      <c r="G11" s="437"/>
      <c r="H11" s="437"/>
      <c r="I11" s="437"/>
      <c r="J11" s="437"/>
      <c r="K11" s="401"/>
      <c r="L11" s="1"/>
    </row>
    <row r="12" spans="1:12" ht="43.5" customHeight="1" x14ac:dyDescent="0.25">
      <c r="A12" s="401"/>
      <c r="B12" s="440" t="s">
        <v>1090</v>
      </c>
      <c r="C12" s="441"/>
      <c r="D12" s="441"/>
      <c r="E12" s="441"/>
      <c r="F12" s="441"/>
      <c r="G12" s="441"/>
      <c r="H12" s="441"/>
      <c r="I12" s="441"/>
      <c r="J12" s="441"/>
      <c r="K12" s="401"/>
      <c r="L12" s="1"/>
    </row>
    <row r="13" spans="1:12" ht="30.75" customHeight="1" x14ac:dyDescent="0.25">
      <c r="A13" s="401"/>
      <c r="B13" s="437" t="s">
        <v>306</v>
      </c>
      <c r="C13" s="438"/>
      <c r="D13" s="438"/>
      <c r="E13" s="438"/>
      <c r="F13" s="438"/>
      <c r="G13" s="438"/>
      <c r="H13" s="438"/>
      <c r="I13" s="438"/>
      <c r="J13" s="438"/>
      <c r="K13" s="401"/>
      <c r="L13" s="1"/>
    </row>
    <row r="14" spans="1:12" ht="20.25" customHeight="1" x14ac:dyDescent="0.25">
      <c r="A14" s="401"/>
      <c r="B14" s="437" t="s">
        <v>307</v>
      </c>
      <c r="C14" s="438"/>
      <c r="D14" s="438"/>
      <c r="E14" s="438"/>
      <c r="F14" s="438"/>
      <c r="G14" s="438"/>
      <c r="H14" s="438"/>
      <c r="I14" s="438"/>
      <c r="J14" s="438"/>
      <c r="K14" s="401"/>
      <c r="L14" s="1"/>
    </row>
    <row r="15" spans="1:12" ht="86.25" customHeight="1" x14ac:dyDescent="0.25">
      <c r="A15" s="401"/>
      <c r="B15" s="437" t="s">
        <v>1091</v>
      </c>
      <c r="C15" s="437"/>
      <c r="D15" s="437"/>
      <c r="E15" s="437"/>
      <c r="F15" s="437"/>
      <c r="G15" s="437"/>
      <c r="H15" s="437"/>
      <c r="I15" s="437"/>
      <c r="J15" s="437"/>
      <c r="K15" s="401"/>
      <c r="L15" s="1"/>
    </row>
    <row r="16" spans="1:12" x14ac:dyDescent="0.25">
      <c r="A16" s="432" t="s">
        <v>328</v>
      </c>
      <c r="B16" s="433"/>
      <c r="C16" s="433"/>
      <c r="D16" s="433"/>
      <c r="E16" s="433"/>
      <c r="F16" s="433"/>
      <c r="G16" s="433"/>
      <c r="H16" s="433"/>
      <c r="I16" s="433"/>
      <c r="J16" s="433"/>
      <c r="K16" s="433"/>
      <c r="L16" s="1"/>
    </row>
    <row r="17" spans="1:12" ht="196.5" customHeight="1" x14ac:dyDescent="0.25">
      <c r="A17" s="258"/>
      <c r="B17" s="437" t="s">
        <v>331</v>
      </c>
      <c r="C17" s="437"/>
      <c r="D17" s="437"/>
      <c r="E17" s="437"/>
      <c r="F17" s="437"/>
      <c r="G17" s="437"/>
      <c r="H17" s="437"/>
      <c r="I17" s="437"/>
      <c r="J17" s="437"/>
      <c r="K17" s="259"/>
      <c r="L17" s="4"/>
    </row>
    <row r="18" spans="1:12" x14ac:dyDescent="0.25">
      <c r="A18" s="432" t="s">
        <v>329</v>
      </c>
      <c r="B18" s="433"/>
      <c r="C18" s="433"/>
      <c r="D18" s="433"/>
      <c r="E18" s="433"/>
      <c r="F18" s="433"/>
      <c r="G18" s="433"/>
      <c r="H18" s="433"/>
      <c r="I18" s="433"/>
      <c r="J18" s="433"/>
      <c r="K18" s="433"/>
      <c r="L18" s="1"/>
    </row>
    <row r="19" spans="1:12" ht="71.25" customHeight="1" x14ac:dyDescent="0.25">
      <c r="A19" s="401"/>
      <c r="B19" s="437" t="s">
        <v>300</v>
      </c>
      <c r="C19" s="437"/>
      <c r="D19" s="437"/>
      <c r="E19" s="437"/>
      <c r="F19" s="437"/>
      <c r="G19" s="437"/>
      <c r="H19" s="437"/>
      <c r="I19" s="437"/>
      <c r="J19" s="437"/>
      <c r="K19" s="401"/>
      <c r="L19" s="1"/>
    </row>
    <row r="20" spans="1:12" ht="73.5" customHeight="1" x14ac:dyDescent="0.25">
      <c r="A20" s="401"/>
      <c r="B20" s="437" t="s">
        <v>1092</v>
      </c>
      <c r="C20" s="437"/>
      <c r="D20" s="437"/>
      <c r="E20" s="437"/>
      <c r="F20" s="437"/>
      <c r="G20" s="437"/>
      <c r="H20" s="437"/>
      <c r="I20" s="437"/>
      <c r="J20" s="437"/>
      <c r="K20" s="401"/>
      <c r="L20" s="1"/>
    </row>
    <row r="21" spans="1:12" ht="75.75" customHeight="1" x14ac:dyDescent="0.25">
      <c r="A21" s="401"/>
      <c r="B21" s="437" t="s">
        <v>1648</v>
      </c>
      <c r="C21" s="437"/>
      <c r="D21" s="437"/>
      <c r="E21" s="437"/>
      <c r="F21" s="437"/>
      <c r="G21" s="437"/>
      <c r="H21" s="437"/>
      <c r="I21" s="437"/>
      <c r="J21" s="437"/>
      <c r="K21" s="401"/>
      <c r="L21" s="1"/>
    </row>
    <row r="22" spans="1:12" x14ac:dyDescent="0.25">
      <c r="A22" s="401"/>
      <c r="B22" s="436" t="s">
        <v>301</v>
      </c>
      <c r="C22" s="437"/>
      <c r="D22" s="437"/>
      <c r="E22" s="437"/>
      <c r="F22" s="437"/>
      <c r="G22" s="437"/>
      <c r="H22" s="437"/>
      <c r="I22" s="437"/>
      <c r="J22" s="437"/>
      <c r="K22" s="401"/>
      <c r="L22" s="1"/>
    </row>
    <row r="23" spans="1:12" ht="103.5" customHeight="1" x14ac:dyDescent="0.25">
      <c r="A23" s="401"/>
      <c r="B23" s="437" t="s">
        <v>302</v>
      </c>
      <c r="C23" s="437"/>
      <c r="D23" s="437"/>
      <c r="E23" s="437"/>
      <c r="F23" s="437"/>
      <c r="G23" s="437"/>
      <c r="H23" s="437"/>
      <c r="I23" s="437"/>
      <c r="J23" s="437"/>
      <c r="K23" s="401"/>
      <c r="L23" s="1"/>
    </row>
    <row r="24" spans="1:12" x14ac:dyDescent="0.25">
      <c r="A24" s="432" t="s">
        <v>1649</v>
      </c>
      <c r="B24" s="433"/>
      <c r="C24" s="433"/>
      <c r="D24" s="433"/>
      <c r="E24" s="433"/>
      <c r="F24" s="433"/>
      <c r="G24" s="433"/>
      <c r="H24" s="433"/>
      <c r="I24" s="433"/>
      <c r="J24" s="433"/>
      <c r="K24" s="433"/>
      <c r="L24" s="1"/>
    </row>
    <row r="25" spans="1:12" ht="57" customHeight="1" x14ac:dyDescent="0.25">
      <c r="A25" s="258"/>
      <c r="B25" s="434" t="s">
        <v>1861</v>
      </c>
      <c r="C25" s="434"/>
      <c r="D25" s="434"/>
      <c r="E25" s="434"/>
      <c r="F25" s="434"/>
      <c r="G25" s="434"/>
      <c r="H25" s="434"/>
      <c r="I25" s="434"/>
      <c r="J25" s="434"/>
      <c r="K25" s="259"/>
      <c r="L25" s="1"/>
    </row>
    <row r="26" spans="1:12" ht="122.25" customHeight="1" x14ac:dyDescent="0.25">
      <c r="A26" s="258"/>
      <c r="B26" s="434" t="s">
        <v>1862</v>
      </c>
      <c r="C26" s="434"/>
      <c r="D26" s="434"/>
      <c r="E26" s="434"/>
      <c r="F26" s="434"/>
      <c r="G26" s="434"/>
      <c r="H26" s="434"/>
      <c r="I26" s="434"/>
      <c r="J26" s="434"/>
      <c r="K26" s="259"/>
      <c r="L26" s="1"/>
    </row>
    <row r="27" spans="1:12" ht="142.5" customHeight="1" x14ac:dyDescent="0.25">
      <c r="A27" s="258"/>
      <c r="B27" s="434" t="s">
        <v>1863</v>
      </c>
      <c r="C27" s="434"/>
      <c r="D27" s="434"/>
      <c r="E27" s="434"/>
      <c r="F27" s="434"/>
      <c r="G27" s="434"/>
      <c r="H27" s="434"/>
      <c r="I27" s="434"/>
      <c r="J27" s="434"/>
      <c r="K27" s="259"/>
      <c r="L27" s="1"/>
    </row>
    <row r="28" spans="1:12" ht="111" customHeight="1" x14ac:dyDescent="0.25">
      <c r="A28" s="258"/>
      <c r="B28" s="434" t="s">
        <v>1864</v>
      </c>
      <c r="C28" s="434"/>
      <c r="D28" s="434"/>
      <c r="E28" s="434"/>
      <c r="F28" s="434"/>
      <c r="G28" s="434"/>
      <c r="H28" s="434"/>
      <c r="I28" s="434"/>
      <c r="J28" s="434"/>
      <c r="K28" s="259"/>
      <c r="L28" s="1"/>
    </row>
    <row r="29" spans="1:12" ht="60.75" customHeight="1" x14ac:dyDescent="0.25">
      <c r="A29" s="258"/>
      <c r="B29" s="434" t="s">
        <v>1093</v>
      </c>
      <c r="C29" s="438"/>
      <c r="D29" s="438"/>
      <c r="E29" s="438"/>
      <c r="F29" s="438"/>
      <c r="G29" s="438"/>
      <c r="H29" s="438"/>
      <c r="I29" s="438"/>
      <c r="J29" s="438"/>
      <c r="K29" s="259"/>
      <c r="L29" s="1"/>
    </row>
    <row r="30" spans="1:12" x14ac:dyDescent="0.25">
      <c r="A30" s="432" t="s">
        <v>1650</v>
      </c>
      <c r="B30" s="433"/>
      <c r="C30" s="433"/>
      <c r="D30" s="433"/>
      <c r="E30" s="433"/>
      <c r="F30" s="433"/>
      <c r="G30" s="433"/>
      <c r="H30" s="433"/>
      <c r="I30" s="433"/>
      <c r="J30" s="433"/>
      <c r="K30" s="433"/>
      <c r="L30" s="1"/>
    </row>
    <row r="31" spans="1:12" ht="108" customHeight="1" x14ac:dyDescent="0.25">
      <c r="A31" s="258"/>
      <c r="B31" s="434" t="s">
        <v>1651</v>
      </c>
      <c r="C31" s="435"/>
      <c r="D31" s="435"/>
      <c r="E31" s="435"/>
      <c r="F31" s="435"/>
      <c r="G31" s="435"/>
      <c r="H31" s="435"/>
      <c r="I31" s="435"/>
      <c r="J31" s="435"/>
      <c r="K31" s="259"/>
      <c r="L31" s="4"/>
    </row>
    <row r="32" spans="1:12" x14ac:dyDescent="0.25">
      <c r="A32" s="432" t="s">
        <v>1652</v>
      </c>
      <c r="B32" s="433"/>
      <c r="C32" s="433"/>
      <c r="D32" s="433"/>
      <c r="E32" s="433"/>
      <c r="F32" s="433"/>
      <c r="G32" s="433"/>
      <c r="H32" s="433"/>
      <c r="I32" s="433"/>
      <c r="J32" s="433"/>
      <c r="K32" s="433"/>
      <c r="L32" s="1"/>
    </row>
    <row r="33" spans="1:12" ht="185.25" customHeight="1" x14ac:dyDescent="0.25">
      <c r="A33" s="258"/>
      <c r="B33" s="434" t="s">
        <v>1094</v>
      </c>
      <c r="C33" s="434"/>
      <c r="D33" s="434"/>
      <c r="E33" s="434"/>
      <c r="F33" s="434"/>
      <c r="G33" s="434"/>
      <c r="H33" s="434"/>
      <c r="I33" s="434"/>
      <c r="J33" s="434"/>
      <c r="K33" s="260"/>
      <c r="L33" s="4"/>
    </row>
    <row r="34" spans="1:12" x14ac:dyDescent="0.25">
      <c r="A34" s="432" t="s">
        <v>1653</v>
      </c>
      <c r="B34" s="433"/>
      <c r="C34" s="433"/>
      <c r="D34" s="433"/>
      <c r="E34" s="433"/>
      <c r="F34" s="433"/>
      <c r="G34" s="433"/>
      <c r="H34" s="433"/>
      <c r="I34" s="433"/>
      <c r="J34" s="433"/>
      <c r="K34" s="433"/>
      <c r="L34" s="1"/>
    </row>
    <row r="35" spans="1:12" ht="156" customHeight="1" x14ac:dyDescent="0.25">
      <c r="A35" s="258"/>
      <c r="B35" s="434" t="s">
        <v>330</v>
      </c>
      <c r="C35" s="434"/>
      <c r="D35" s="434"/>
      <c r="E35" s="434"/>
      <c r="F35" s="434"/>
      <c r="G35" s="434"/>
      <c r="H35" s="434"/>
      <c r="I35" s="434"/>
      <c r="J35" s="434"/>
      <c r="K35" s="259"/>
      <c r="L35" s="1"/>
    </row>
    <row r="36" spans="1:12" x14ac:dyDescent="0.25">
      <c r="A36" s="432" t="s">
        <v>1654</v>
      </c>
      <c r="B36" s="433"/>
      <c r="C36" s="433"/>
      <c r="D36" s="433"/>
      <c r="E36" s="433"/>
      <c r="F36" s="433"/>
      <c r="G36" s="433"/>
      <c r="H36" s="433"/>
      <c r="I36" s="433"/>
      <c r="J36" s="433"/>
      <c r="K36" s="433"/>
      <c r="L36" s="1"/>
    </row>
    <row r="37" spans="1:12" ht="80.25" customHeight="1" x14ac:dyDescent="0.25">
      <c r="A37" s="258"/>
      <c r="B37" s="434" t="s">
        <v>336</v>
      </c>
      <c r="C37" s="434"/>
      <c r="D37" s="434"/>
      <c r="E37" s="434"/>
      <c r="F37" s="434"/>
      <c r="G37" s="434"/>
      <c r="H37" s="434"/>
      <c r="I37" s="434"/>
      <c r="J37" s="434"/>
      <c r="K37" s="259"/>
      <c r="L37" s="1"/>
    </row>
    <row r="38" spans="1:12" x14ac:dyDescent="0.25">
      <c r="A38" s="432" t="s">
        <v>1803</v>
      </c>
      <c r="B38" s="433"/>
      <c r="C38" s="433"/>
      <c r="D38" s="433"/>
      <c r="E38" s="433"/>
      <c r="F38" s="433"/>
      <c r="G38" s="433"/>
      <c r="H38" s="433"/>
      <c r="I38" s="433"/>
      <c r="J38" s="433"/>
      <c r="K38" s="433"/>
      <c r="L38" s="1"/>
    </row>
    <row r="39" spans="1:12" ht="103.5" customHeight="1" x14ac:dyDescent="0.25">
      <c r="A39" s="258"/>
      <c r="B39" s="434" t="s">
        <v>1804</v>
      </c>
      <c r="C39" s="434"/>
      <c r="D39" s="434"/>
      <c r="E39" s="434"/>
      <c r="F39" s="434"/>
      <c r="G39" s="434"/>
      <c r="H39" s="434"/>
      <c r="I39" s="434"/>
      <c r="J39" s="434"/>
      <c r="K39" s="259"/>
      <c r="L39" s="1"/>
    </row>
    <row r="40" spans="1:12" x14ac:dyDescent="0.25">
      <c r="A40" s="1"/>
      <c r="B40" s="3"/>
      <c r="C40" s="3"/>
      <c r="D40" s="3"/>
      <c r="E40" s="3"/>
      <c r="F40" s="3"/>
      <c r="G40" s="3"/>
      <c r="H40" s="3"/>
      <c r="I40" s="3"/>
      <c r="J40" s="3"/>
      <c r="K40" s="1"/>
      <c r="L40" s="1"/>
    </row>
  </sheetData>
  <sheetProtection algorithmName="SHA-512" hashValue="KnhwbetAXjP4pAAwtBpObAFLcitea5rHHIRTrgEf/eeHTrl0mr0qgZ3sEukf1qJm/TEJ1fv4UI+gmb4QpiFycw==" saltValue="Bcwq9nPnKguIjHMcKj+xCw==" spinCount="100000" sheet="1" objects="1" scenarios="1"/>
  <mergeCells count="39">
    <mergeCell ref="B7:J7"/>
    <mergeCell ref="B8:J8"/>
    <mergeCell ref="B9:J9"/>
    <mergeCell ref="A1:K1"/>
    <mergeCell ref="A2:K2"/>
    <mergeCell ref="B3:J3"/>
    <mergeCell ref="A4:J4"/>
    <mergeCell ref="B5:J5"/>
    <mergeCell ref="B6:J6"/>
    <mergeCell ref="B21:J21"/>
    <mergeCell ref="B13:J13"/>
    <mergeCell ref="B14:J14"/>
    <mergeCell ref="B15:J15"/>
    <mergeCell ref="B10:J10"/>
    <mergeCell ref="B11:J11"/>
    <mergeCell ref="B12:J12"/>
    <mergeCell ref="A16:K16"/>
    <mergeCell ref="B17:J17"/>
    <mergeCell ref="A18:K18"/>
    <mergeCell ref="B19:J19"/>
    <mergeCell ref="B20:J20"/>
    <mergeCell ref="B22:J22"/>
    <mergeCell ref="B23:J23"/>
    <mergeCell ref="A24:K24"/>
    <mergeCell ref="B27:J27"/>
    <mergeCell ref="B29:J29"/>
    <mergeCell ref="A36:K36"/>
    <mergeCell ref="B37:J37"/>
    <mergeCell ref="A38:K38"/>
    <mergeCell ref="B39:J39"/>
    <mergeCell ref="B25:J25"/>
    <mergeCell ref="B26:J26"/>
    <mergeCell ref="B28:J28"/>
    <mergeCell ref="A30:K30"/>
    <mergeCell ref="B31:J31"/>
    <mergeCell ref="A32:K32"/>
    <mergeCell ref="B33:J33"/>
    <mergeCell ref="A34:K34"/>
    <mergeCell ref="B35:J3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76ACA-671C-48A4-B975-C5C186A9BC62}">
  <sheetPr>
    <tabColor rgb="FFFFFF00"/>
  </sheetPr>
  <dimension ref="A1:FP32689"/>
  <sheetViews>
    <sheetView showGridLines="0" zoomScale="70" zoomScaleNormal="70" workbookViewId="0">
      <pane xSplit="4" ySplit="30" topLeftCell="DB26049" activePane="bottomRight" state="frozen"/>
      <selection pane="topRight" activeCell="B1" sqref="B1"/>
      <selection pane="bottomLeft" activeCell="A2" sqref="A2"/>
      <selection pane="bottomRight" activeCell="DB26049" sqref="DB26049:EQ26099"/>
    </sheetView>
  </sheetViews>
  <sheetFormatPr defaultColWidth="8.7109375" defaultRowHeight="15.75" x14ac:dyDescent="0.25"/>
  <cols>
    <col min="1" max="1" width="6.28515625" style="16" customWidth="1"/>
    <col min="2" max="2" width="32.7109375" style="16" customWidth="1"/>
    <col min="3" max="3" width="14.7109375" style="79" customWidth="1"/>
    <col min="4" max="4" width="14" style="71" customWidth="1"/>
    <col min="5" max="5" width="6.28515625" style="19" customWidth="1"/>
    <col min="6" max="6" width="27.140625" style="16" customWidth="1"/>
    <col min="7" max="7" width="15.7109375" style="16" bestFit="1" customWidth="1"/>
    <col min="8" max="8" width="32.7109375" style="16" bestFit="1" customWidth="1"/>
    <col min="9" max="9" width="51.42578125" style="16" customWidth="1"/>
    <col min="10" max="10" width="37.7109375" style="16" customWidth="1"/>
    <col min="11" max="11" width="23.7109375" style="16" bestFit="1" customWidth="1"/>
    <col min="12" max="12" width="27.42578125" style="16" customWidth="1"/>
    <col min="13" max="13" width="31.7109375" style="16" customWidth="1"/>
    <col min="14" max="14" width="20.7109375" style="16" customWidth="1"/>
    <col min="15" max="15" width="1.42578125" style="16" customWidth="1"/>
    <col min="16" max="16" width="18.42578125" style="32" customWidth="1"/>
    <col min="17" max="17" width="3.140625" style="16" customWidth="1"/>
    <col min="18" max="18" width="28.42578125" style="402" customWidth="1"/>
    <col min="19" max="19" width="11.7109375" style="402" customWidth="1"/>
    <col min="20" max="21" width="27.7109375" style="402" customWidth="1"/>
    <col min="22" max="22" width="37.28515625" style="402" customWidth="1"/>
    <col min="23" max="23" width="21.140625" style="402" customWidth="1"/>
    <col min="24" max="24" width="37.28515625" style="402" customWidth="1"/>
    <col min="25" max="25" width="37.28515625" style="36" customWidth="1"/>
    <col min="26" max="26" width="83.28515625" style="36" customWidth="1"/>
    <col min="27" max="27" width="1.7109375" style="36" customWidth="1"/>
    <col min="28" max="28" width="5.7109375" style="16" customWidth="1"/>
    <col min="29" max="29" width="56.7109375" style="16" customWidth="1"/>
    <col min="30" max="30" width="19.28515625" style="16" customWidth="1"/>
    <col min="31" max="31" width="20.42578125" style="16" customWidth="1"/>
    <col min="32" max="32" width="21.28515625" style="16" customWidth="1"/>
    <col min="33" max="33" width="10.7109375" style="16" customWidth="1"/>
    <col min="34" max="34" width="10.28515625" style="16" customWidth="1"/>
    <col min="35" max="35" width="13.7109375" style="16" customWidth="1"/>
    <col min="36" max="36" width="12" style="16" customWidth="1"/>
    <col min="37" max="37" width="19.42578125" style="16" customWidth="1"/>
    <col min="38" max="38" width="21" style="16" customWidth="1"/>
    <col min="39" max="39" width="8.7109375" style="16"/>
    <col min="40" max="40" width="12.28515625" style="32" customWidth="1"/>
    <col min="41" max="41" width="1.7109375" style="15" customWidth="1"/>
    <col min="42" max="42" width="9.140625" style="36"/>
    <col min="43" max="43" width="12.7109375" style="36" customWidth="1"/>
    <col min="44" max="44" width="30" style="36" customWidth="1"/>
    <col min="45" max="47" width="45.7109375" style="36" customWidth="1"/>
    <col min="48" max="50" width="30" style="36" customWidth="1"/>
    <col min="51" max="52" width="9.140625" style="36"/>
    <col min="53" max="53" width="1.7109375" style="36" customWidth="1"/>
    <col min="54" max="54" width="9.42578125" style="16" customWidth="1"/>
    <col min="55" max="55" width="14.28515625" style="16" customWidth="1"/>
    <col min="56" max="56" width="22.28515625" style="16" customWidth="1"/>
    <col min="57" max="57" width="35.7109375" style="16" customWidth="1"/>
    <col min="58" max="58" width="32.42578125" style="16" customWidth="1"/>
    <col min="59" max="59" width="29" style="16" customWidth="1"/>
    <col min="60" max="60" width="29.85546875" style="16" customWidth="1"/>
    <col min="61" max="61" width="26.7109375" style="16" customWidth="1"/>
    <col min="62" max="62" width="24.42578125" style="16" customWidth="1"/>
    <col min="63" max="63" width="17.140625" style="16" customWidth="1"/>
    <col min="64" max="64" width="18.7109375" style="16" customWidth="1"/>
    <col min="65" max="65" width="9.42578125" style="15" customWidth="1"/>
    <col min="66" max="66" width="11.7109375" style="15" customWidth="1"/>
    <col min="67" max="67" width="2" style="15" customWidth="1"/>
    <col min="68" max="68" width="14.42578125" style="38" bestFit="1" customWidth="1"/>
    <col min="69" max="69" width="1.7109375" style="15" customWidth="1"/>
    <col min="70" max="70" width="20.42578125" style="36" bestFit="1" customWidth="1"/>
    <col min="71" max="71" width="22.42578125" style="36" customWidth="1"/>
    <col min="72" max="72" width="13.7109375" style="36" bestFit="1" customWidth="1"/>
    <col min="73" max="73" width="10.7109375" style="36" customWidth="1"/>
    <col min="74" max="74" width="18.42578125" style="36" bestFit="1" customWidth="1"/>
    <col min="75" max="75" width="19.85546875" style="36" customWidth="1"/>
    <col min="76" max="76" width="30" style="36" customWidth="1"/>
    <col min="77" max="77" width="13.140625" style="36" customWidth="1"/>
    <col min="78" max="78" width="129.42578125" style="36" customWidth="1"/>
    <col min="79" max="79" width="1.42578125" style="36" customWidth="1"/>
    <col min="80" max="80" width="6.28515625" style="16" customWidth="1"/>
    <col min="81" max="81" width="17.140625" style="16" customWidth="1"/>
    <col min="82" max="82" width="39" style="16" customWidth="1"/>
    <col min="83" max="83" width="37.28515625" style="16" customWidth="1"/>
    <col min="84" max="84" width="43.140625" style="16" customWidth="1"/>
    <col min="85" max="85" width="18.42578125" style="16" customWidth="1"/>
    <col min="86" max="86" width="16.42578125" style="16" customWidth="1"/>
    <col min="87" max="87" width="22" style="16" customWidth="1"/>
    <col min="88" max="88" width="36.28515625" style="16" customWidth="1"/>
    <col min="89" max="89" width="17.28515625" style="16" customWidth="1"/>
    <col min="90" max="90" width="1.7109375" style="16" customWidth="1"/>
    <col min="91" max="91" width="12.28515625" style="26" customWidth="1"/>
    <col min="92" max="92" width="2" style="16" customWidth="1"/>
    <col min="93" max="93" width="2" style="36" customWidth="1"/>
    <col min="94" max="94" width="14.28515625" style="36" customWidth="1"/>
    <col min="95" max="95" width="19.7109375" style="36" customWidth="1"/>
    <col min="96" max="96" width="6.7109375" style="36" bestFit="1" customWidth="1"/>
    <col min="97" max="97" width="2.42578125" style="36" bestFit="1" customWidth="1"/>
    <col min="98" max="98" width="2.7109375" style="36" customWidth="1"/>
    <col min="99" max="100" width="26.140625" style="36" customWidth="1"/>
    <col min="101" max="103" width="61.7109375" style="36" customWidth="1"/>
    <col min="104" max="104" width="9.140625" style="36"/>
    <col min="105" max="105" width="1.7109375" style="36" customWidth="1"/>
    <col min="106" max="106" width="11.7109375" style="16" customWidth="1"/>
    <col min="107" max="107" width="46.7109375" style="16" customWidth="1"/>
    <col min="108" max="108" width="41.7109375" style="16" customWidth="1"/>
    <col min="109" max="109" width="24.140625" style="16" customWidth="1"/>
    <col min="110" max="110" width="33.7109375" style="16" customWidth="1"/>
    <col min="111" max="111" width="34.42578125" style="16" customWidth="1"/>
    <col min="112" max="112" width="18" style="16" customWidth="1"/>
    <col min="113" max="113" width="15.7109375" style="16" customWidth="1"/>
    <col min="114" max="114" width="1.7109375" style="16" customWidth="1"/>
    <col min="115" max="115" width="14.28515625" style="26" customWidth="1"/>
    <col min="116" max="116" width="1.28515625" style="16" customWidth="1"/>
    <col min="117" max="117" width="30.140625" style="30" bestFit="1" customWidth="1"/>
    <col min="118" max="118" width="20.140625" style="30" customWidth="1"/>
    <col min="119" max="119" width="44.7109375" style="36" customWidth="1"/>
    <col min="120" max="120" width="27.42578125" style="36" customWidth="1"/>
    <col min="121" max="121" width="59.42578125" style="36" customWidth="1"/>
    <col min="122" max="129" width="44.7109375" style="36" customWidth="1"/>
    <col min="130" max="130" width="9.140625" style="36"/>
    <col min="131" max="131" width="1.7109375" style="36" customWidth="1"/>
    <col min="132" max="132" width="7.7109375" style="16" customWidth="1"/>
    <col min="133" max="133" width="35.140625" style="16" customWidth="1"/>
    <col min="134" max="134" width="33.28515625" style="16" customWidth="1"/>
    <col min="135" max="135" width="29.7109375" style="16" customWidth="1"/>
    <col min="136" max="136" width="43.140625" style="16" customWidth="1"/>
    <col min="137" max="137" width="4.7109375" style="16" customWidth="1"/>
    <col min="138" max="138" width="16.140625" style="17" customWidth="1"/>
    <col min="139" max="139" width="1.42578125" style="16" customWidth="1"/>
    <col min="140" max="162" width="8.7109375" style="30"/>
    <col min="163" max="172" width="8.7109375" style="37"/>
    <col min="173" max="16384" width="8.7109375" style="16"/>
  </cols>
  <sheetData>
    <row r="1" spans="1:139" ht="15" customHeight="1" thickBot="1" x14ac:dyDescent="0.3">
      <c r="A1" s="475" t="s">
        <v>1052</v>
      </c>
      <c r="B1" s="103" t="s">
        <v>594</v>
      </c>
      <c r="C1" s="492" t="s">
        <v>241</v>
      </c>
      <c r="D1" s="468" t="s">
        <v>596</v>
      </c>
      <c r="E1" s="140" t="s">
        <v>349</v>
      </c>
      <c r="F1" s="128"/>
      <c r="G1" s="128"/>
      <c r="H1" s="128"/>
      <c r="I1" s="128"/>
      <c r="J1" s="128"/>
      <c r="K1" s="141">
        <f>+K24</f>
        <v>0</v>
      </c>
      <c r="L1" s="128"/>
      <c r="M1" s="128"/>
      <c r="N1" s="128"/>
      <c r="O1" s="128"/>
      <c r="P1" s="144"/>
      <c r="Q1" s="128"/>
      <c r="AB1" s="140" t="s">
        <v>349</v>
      </c>
      <c r="AC1" s="128"/>
      <c r="AD1" s="128"/>
      <c r="AE1" s="128"/>
      <c r="AF1" s="128"/>
      <c r="AG1" s="128"/>
      <c r="AH1" s="128"/>
      <c r="AI1" s="128"/>
      <c r="AJ1" s="128"/>
      <c r="AK1" s="128"/>
      <c r="AL1" s="128"/>
      <c r="AM1" s="128"/>
      <c r="AN1" s="141">
        <f>+AN10+AN12+AN14</f>
        <v>0</v>
      </c>
      <c r="AO1" s="128"/>
      <c r="BB1" s="140" t="s">
        <v>1797</v>
      </c>
      <c r="BC1" s="128"/>
      <c r="BD1" s="128"/>
      <c r="BE1" s="128"/>
      <c r="BF1" s="128"/>
      <c r="BG1" s="128"/>
      <c r="BH1" s="128"/>
      <c r="BI1" s="128"/>
      <c r="BJ1" s="187">
        <f>+BJ8+BJ10+BJ12+BJ28+BJ6+MIN(IF('Cover Sheet'!C31="Chapter",25000,100000),SUM(BI14:BI26))</f>
        <v>0</v>
      </c>
      <c r="BK1" s="128"/>
      <c r="BL1" s="128"/>
      <c r="BM1" s="128"/>
      <c r="BN1" s="128"/>
      <c r="BO1" s="128"/>
      <c r="BP1" s="190"/>
      <c r="BQ1" s="128"/>
      <c r="CB1" s="140" t="s">
        <v>349</v>
      </c>
      <c r="CC1" s="128"/>
      <c r="CD1" s="128"/>
      <c r="CE1" s="128"/>
      <c r="CF1" s="128"/>
      <c r="CG1" s="128"/>
      <c r="CH1" s="128"/>
      <c r="CI1" s="128"/>
      <c r="CJ1" s="205">
        <f>+CJ6+CJ8</f>
        <v>0</v>
      </c>
      <c r="CK1" s="128"/>
      <c r="CL1" s="128"/>
      <c r="CM1" s="207"/>
      <c r="CN1" s="128"/>
      <c r="DB1" s="140" t="s">
        <v>349</v>
      </c>
      <c r="DC1" s="128"/>
      <c r="DD1" s="128"/>
      <c r="DE1" s="128"/>
      <c r="DF1" s="128"/>
      <c r="DG1" s="128"/>
      <c r="DH1" s="205">
        <f>+DH6+DH8+DH20+DH22+DH24+DH26</f>
        <v>0</v>
      </c>
      <c r="DI1" s="128"/>
      <c r="DJ1" s="128"/>
      <c r="DK1" s="206"/>
      <c r="DL1" s="128"/>
      <c r="DM1" s="36"/>
      <c r="DN1" s="36"/>
      <c r="EB1" s="142" t="s">
        <v>350</v>
      </c>
      <c r="EC1" s="128"/>
      <c r="ED1" s="128"/>
      <c r="EE1" s="128"/>
      <c r="EF1" s="128"/>
      <c r="EG1" s="128"/>
      <c r="EH1" s="218">
        <f>+EH10</f>
        <v>0</v>
      </c>
      <c r="EI1" s="128"/>
    </row>
    <row r="2" spans="1:139" ht="16.5" customHeight="1" thickBot="1" x14ac:dyDescent="0.3">
      <c r="A2" s="476"/>
      <c r="C2" s="493"/>
      <c r="D2" s="469"/>
      <c r="E2" s="142" t="s">
        <v>350</v>
      </c>
      <c r="F2" s="128"/>
      <c r="G2" s="128"/>
      <c r="H2" s="128"/>
      <c r="I2" s="128"/>
      <c r="J2" s="128"/>
      <c r="K2" s="128"/>
      <c r="L2" s="369">
        <f>SUM(L6:L26)</f>
        <v>0</v>
      </c>
      <c r="M2" s="128"/>
      <c r="N2" s="128"/>
      <c r="O2" s="128"/>
      <c r="P2" s="144"/>
      <c r="Q2" s="128"/>
      <c r="AB2" s="142" t="s">
        <v>350</v>
      </c>
      <c r="AC2" s="128"/>
      <c r="AD2" s="128"/>
      <c r="AE2" s="128"/>
      <c r="AF2" s="128"/>
      <c r="AG2" s="128"/>
      <c r="AH2" s="128"/>
      <c r="AI2" s="128"/>
      <c r="AJ2" s="128"/>
      <c r="AK2" s="128"/>
      <c r="AL2" s="128"/>
      <c r="AM2" s="128"/>
      <c r="AN2" s="143">
        <f>+AN16+AN18</f>
        <v>0</v>
      </c>
      <c r="AO2" s="128"/>
      <c r="BB2" s="188" t="s">
        <v>363</v>
      </c>
      <c r="BC2" s="128"/>
      <c r="BD2" s="128"/>
      <c r="BE2" s="128"/>
      <c r="BF2" s="128"/>
      <c r="BG2" s="128"/>
      <c r="BH2" s="128"/>
      <c r="BI2" s="128"/>
      <c r="BJ2" s="189">
        <f>+BJ26+BJ24+BJ22+BJ20+BJ18+BJ16+BJ14</f>
        <v>0</v>
      </c>
      <c r="BK2" s="128"/>
      <c r="BL2" s="128"/>
      <c r="BM2" s="128"/>
      <c r="BN2" s="128"/>
      <c r="BO2" s="128"/>
      <c r="BP2" s="190"/>
      <c r="BQ2" s="128"/>
      <c r="CB2" s="142"/>
      <c r="CC2" s="128"/>
      <c r="CD2" s="128"/>
      <c r="CE2" s="128"/>
      <c r="CF2" s="128"/>
      <c r="CG2" s="128"/>
      <c r="CH2" s="128"/>
      <c r="CI2" s="128"/>
      <c r="CJ2" s="206"/>
      <c r="CK2" s="128"/>
      <c r="CL2" s="128"/>
      <c r="CM2" s="207"/>
      <c r="CN2" s="128"/>
      <c r="DB2" s="142" t="s">
        <v>350</v>
      </c>
      <c r="DC2" s="128"/>
      <c r="DD2" s="128"/>
      <c r="DE2" s="128"/>
      <c r="DF2" s="128"/>
      <c r="DG2" s="128"/>
      <c r="DH2" s="218">
        <f>+DH10+DH12+DH14+DH16+DH18</f>
        <v>0</v>
      </c>
      <c r="DI2" s="128"/>
      <c r="DJ2" s="128"/>
      <c r="DK2" s="206"/>
      <c r="DL2" s="128"/>
      <c r="DM2" s="36"/>
      <c r="DN2" s="36"/>
      <c r="EB2" s="142"/>
      <c r="EC2" s="128"/>
      <c r="ED2" s="128"/>
      <c r="EE2" s="128"/>
      <c r="EF2" s="128"/>
      <c r="EG2" s="128"/>
      <c r="EH2" s="221"/>
      <c r="EI2" s="128"/>
    </row>
    <row r="3" spans="1:139" ht="6" customHeight="1" thickBot="1" x14ac:dyDescent="0.3">
      <c r="A3" s="476"/>
      <c r="C3" s="16"/>
      <c r="D3" s="72"/>
      <c r="E3" s="142"/>
      <c r="F3" s="128"/>
      <c r="G3" s="128"/>
      <c r="H3" s="128"/>
      <c r="I3" s="128"/>
      <c r="J3" s="128"/>
      <c r="K3" s="128"/>
      <c r="L3" s="144"/>
      <c r="M3" s="128"/>
      <c r="N3" s="128"/>
      <c r="O3" s="128"/>
      <c r="P3" s="144"/>
      <c r="Q3" s="128"/>
      <c r="AB3" s="142"/>
      <c r="AC3" s="128"/>
      <c r="AD3" s="128"/>
      <c r="AE3" s="128"/>
      <c r="AF3" s="128"/>
      <c r="AG3" s="128"/>
      <c r="AH3" s="128"/>
      <c r="AI3" s="128"/>
      <c r="AJ3" s="128"/>
      <c r="AK3" s="128"/>
      <c r="AL3" s="128"/>
      <c r="AM3" s="128"/>
      <c r="AN3" s="144"/>
      <c r="AO3" s="128"/>
      <c r="BB3" s="142"/>
      <c r="BC3" s="128"/>
      <c r="BD3" s="128"/>
      <c r="BE3" s="128"/>
      <c r="BF3" s="128"/>
      <c r="BG3" s="128"/>
      <c r="BH3" s="128"/>
      <c r="BI3" s="128"/>
      <c r="BJ3" s="190"/>
      <c r="BK3" s="128"/>
      <c r="BL3" s="128"/>
      <c r="BM3" s="128"/>
      <c r="BN3" s="128"/>
      <c r="BO3" s="128"/>
      <c r="BP3" s="190"/>
      <c r="BQ3" s="128"/>
      <c r="CB3" s="142"/>
      <c r="CC3" s="128"/>
      <c r="CD3" s="128"/>
      <c r="CE3" s="128"/>
      <c r="CF3" s="128"/>
      <c r="CG3" s="128"/>
      <c r="CH3" s="128"/>
      <c r="CI3" s="128"/>
      <c r="CJ3" s="206"/>
      <c r="CK3" s="128"/>
      <c r="CL3" s="128"/>
      <c r="CM3" s="207"/>
      <c r="CN3" s="128"/>
      <c r="DB3" s="142"/>
      <c r="DC3" s="128"/>
      <c r="DD3" s="128"/>
      <c r="DE3" s="128"/>
      <c r="DF3" s="128"/>
      <c r="DG3" s="128"/>
      <c r="DH3" s="206"/>
      <c r="DI3" s="128"/>
      <c r="DJ3" s="128"/>
      <c r="DK3" s="206"/>
      <c r="DL3" s="128"/>
      <c r="DM3" s="36"/>
      <c r="DN3" s="36"/>
      <c r="EB3" s="142"/>
      <c r="EC3" s="128"/>
      <c r="ED3" s="128"/>
      <c r="EE3" s="128"/>
      <c r="EF3" s="128"/>
      <c r="EG3" s="128"/>
      <c r="EH3" s="221"/>
      <c r="EI3" s="128"/>
    </row>
    <row r="4" spans="1:139" ht="17.25" customHeight="1" thickBot="1" x14ac:dyDescent="0.3">
      <c r="A4" s="476"/>
      <c r="B4" s="112" t="s">
        <v>589</v>
      </c>
      <c r="C4" s="80">
        <f>+K1</f>
        <v>0</v>
      </c>
      <c r="D4" s="73">
        <f>+L2</f>
        <v>0</v>
      </c>
      <c r="E4" s="244" t="s">
        <v>313</v>
      </c>
      <c r="F4" s="244"/>
      <c r="G4" s="244"/>
      <c r="H4" s="244"/>
      <c r="I4" s="244"/>
      <c r="J4" s="244"/>
      <c r="K4" s="244"/>
      <c r="L4" s="144"/>
      <c r="M4" s="244"/>
      <c r="N4" s="244"/>
      <c r="O4" s="128"/>
      <c r="P4" s="144"/>
      <c r="Q4" s="128"/>
      <c r="AB4" s="455" t="s">
        <v>315</v>
      </c>
      <c r="AC4" s="455"/>
      <c r="AD4" s="455"/>
      <c r="AE4" s="455"/>
      <c r="AF4" s="455"/>
      <c r="AG4" s="455"/>
      <c r="AH4" s="455"/>
      <c r="AI4" s="455"/>
      <c r="AJ4" s="455"/>
      <c r="AK4" s="455"/>
      <c r="AL4" s="455"/>
      <c r="AM4" s="128"/>
      <c r="AN4" s="144"/>
      <c r="AO4" s="128"/>
      <c r="BB4" s="244" t="s">
        <v>316</v>
      </c>
      <c r="BC4" s="245"/>
      <c r="BD4" s="245"/>
      <c r="BE4" s="245"/>
      <c r="BF4" s="245"/>
      <c r="BG4" s="245"/>
      <c r="BH4" s="381"/>
      <c r="BI4" s="382" t="s">
        <v>1095</v>
      </c>
      <c r="BJ4" s="191">
        <f>SUM(BJ14,BJ16,BJ18,BJ20,BJ22,BJ24,BJ26)*0.25</f>
        <v>0</v>
      </c>
      <c r="BK4" s="128"/>
      <c r="BL4" s="128"/>
      <c r="BM4" s="128"/>
      <c r="BN4" s="128"/>
      <c r="BO4" s="128"/>
      <c r="BP4" s="190"/>
      <c r="BQ4" s="128"/>
      <c r="CB4" s="246" t="s">
        <v>317</v>
      </c>
      <c r="CC4" s="246"/>
      <c r="CD4" s="246"/>
      <c r="CE4" s="246"/>
      <c r="CF4" s="246"/>
      <c r="CG4" s="246"/>
      <c r="CH4" s="246"/>
      <c r="CI4" s="246"/>
      <c r="CJ4" s="206"/>
      <c r="CK4" s="246"/>
      <c r="CL4" s="128"/>
      <c r="CM4" s="207"/>
      <c r="CN4" s="128"/>
      <c r="DB4" s="242" t="s">
        <v>327</v>
      </c>
      <c r="DC4" s="243"/>
      <c r="DD4" s="243"/>
      <c r="DE4" s="243"/>
      <c r="DF4" s="243"/>
      <c r="DG4" s="243"/>
      <c r="DH4" s="206"/>
      <c r="DI4" s="243"/>
      <c r="DJ4" s="243"/>
      <c r="DK4" s="206"/>
      <c r="DL4" s="128"/>
      <c r="DM4" s="36"/>
      <c r="DN4" s="36"/>
      <c r="EB4" s="494" t="s">
        <v>320</v>
      </c>
      <c r="EC4" s="494"/>
      <c r="ED4" s="494"/>
      <c r="EE4" s="494"/>
      <c r="EF4" s="494"/>
      <c r="EG4" s="128"/>
      <c r="EH4" s="221"/>
      <c r="EI4" s="128"/>
    </row>
    <row r="5" spans="1:139" ht="6" customHeight="1" x14ac:dyDescent="0.25">
      <c r="A5" s="476"/>
      <c r="B5" s="113"/>
      <c r="C5" s="80"/>
      <c r="E5" s="145"/>
      <c r="F5" s="128"/>
      <c r="G5" s="128"/>
      <c r="H5" s="128"/>
      <c r="I5" s="128"/>
      <c r="J5" s="128"/>
      <c r="K5" s="128"/>
      <c r="L5" s="144"/>
      <c r="M5" s="128"/>
      <c r="N5" s="128"/>
      <c r="O5" s="128"/>
      <c r="P5" s="144"/>
      <c r="Q5" s="128"/>
      <c r="AB5" s="455"/>
      <c r="AC5" s="455"/>
      <c r="AD5" s="455"/>
      <c r="AE5" s="455"/>
      <c r="AF5" s="455"/>
      <c r="AG5" s="455"/>
      <c r="AH5" s="455"/>
      <c r="AI5" s="455"/>
      <c r="AJ5" s="455"/>
      <c r="AK5" s="455"/>
      <c r="AL5" s="455"/>
      <c r="AM5" s="128"/>
      <c r="AN5" s="144"/>
      <c r="AO5" s="128"/>
      <c r="BB5" s="128"/>
      <c r="BC5" s="128"/>
      <c r="BD5" s="128"/>
      <c r="BE5" s="128"/>
      <c r="BF5" s="128"/>
      <c r="BG5" s="128"/>
      <c r="BH5" s="128"/>
      <c r="BI5" s="128"/>
      <c r="BJ5" s="190"/>
      <c r="BK5" s="128"/>
      <c r="BL5" s="128"/>
      <c r="BM5" s="128"/>
      <c r="BN5" s="128"/>
      <c r="BO5" s="128"/>
      <c r="BP5" s="190"/>
      <c r="BQ5" s="128"/>
      <c r="CB5" s="128"/>
      <c r="CC5" s="128"/>
      <c r="CD5" s="128"/>
      <c r="CE5" s="128"/>
      <c r="CF5" s="128"/>
      <c r="CG5" s="128"/>
      <c r="CH5" s="128"/>
      <c r="CI5" s="128"/>
      <c r="CJ5" s="207"/>
      <c r="CK5" s="128"/>
      <c r="CL5" s="127"/>
      <c r="CM5" s="207"/>
      <c r="CN5" s="127"/>
      <c r="CO5" s="291"/>
      <c r="CP5" s="291"/>
      <c r="CQ5" s="291"/>
      <c r="CR5" s="291"/>
      <c r="CS5" s="291"/>
      <c r="CT5" s="291"/>
      <c r="CU5" s="291"/>
      <c r="CV5" s="291"/>
      <c r="CW5" s="291"/>
      <c r="CX5" s="291"/>
      <c r="CY5" s="291"/>
      <c r="DB5" s="128"/>
      <c r="DC5" s="128"/>
      <c r="DD5" s="128"/>
      <c r="DE5" s="128"/>
      <c r="DF5" s="128"/>
      <c r="DG5" s="128"/>
      <c r="DH5" s="206"/>
      <c r="DI5" s="128"/>
      <c r="DJ5" s="128"/>
      <c r="DK5" s="206"/>
      <c r="DL5" s="128"/>
      <c r="DM5" s="36"/>
      <c r="DN5" s="36"/>
      <c r="EB5" s="494"/>
      <c r="EC5" s="494"/>
      <c r="ED5" s="494"/>
      <c r="EE5" s="494"/>
      <c r="EF5" s="494"/>
      <c r="EG5" s="128"/>
      <c r="EH5" s="221"/>
      <c r="EI5" s="128"/>
    </row>
    <row r="6" spans="1:139" ht="16.350000000000001" customHeight="1" x14ac:dyDescent="0.25">
      <c r="A6" s="476"/>
      <c r="B6" s="112" t="s">
        <v>590</v>
      </c>
      <c r="C6" s="80">
        <f>AN1</f>
        <v>0</v>
      </c>
      <c r="D6" s="73">
        <f>AN2</f>
        <v>0</v>
      </c>
      <c r="E6" s="146" t="s">
        <v>10</v>
      </c>
      <c r="F6" s="160" t="s">
        <v>351</v>
      </c>
      <c r="G6" s="147"/>
      <c r="H6" s="147"/>
      <c r="I6" s="147"/>
      <c r="J6" s="147"/>
      <c r="K6" s="147"/>
      <c r="L6" s="148">
        <f>SUM(P1003:P1027)</f>
        <v>0</v>
      </c>
      <c r="M6" s="147"/>
      <c r="N6" s="147"/>
      <c r="O6" s="128"/>
      <c r="P6" s="144"/>
      <c r="Q6" s="128"/>
      <c r="AB6" s="455"/>
      <c r="AC6" s="455"/>
      <c r="AD6" s="455"/>
      <c r="AE6" s="455"/>
      <c r="AF6" s="455"/>
      <c r="AG6" s="455"/>
      <c r="AH6" s="455"/>
      <c r="AI6" s="455"/>
      <c r="AJ6" s="455"/>
      <c r="AK6" s="455"/>
      <c r="AL6" s="455"/>
      <c r="AM6" s="128"/>
      <c r="AN6" s="144"/>
      <c r="AO6" s="128"/>
      <c r="BB6" s="146" t="s">
        <v>206</v>
      </c>
      <c r="BC6" s="160" t="s">
        <v>282</v>
      </c>
      <c r="BD6" s="147"/>
      <c r="BE6" s="147"/>
      <c r="BF6" s="128"/>
      <c r="BG6" s="147"/>
      <c r="BH6" s="128"/>
      <c r="BI6" s="128"/>
      <c r="BJ6" s="192">
        <f>BP12003</f>
        <v>0</v>
      </c>
      <c r="BK6" s="128"/>
      <c r="BL6" s="128"/>
      <c r="BM6" s="128"/>
      <c r="BN6" s="128"/>
      <c r="BO6" s="128"/>
      <c r="BP6" s="190"/>
      <c r="BQ6" s="128"/>
      <c r="CB6" s="208" t="s">
        <v>65</v>
      </c>
      <c r="CC6" s="147" t="s">
        <v>374</v>
      </c>
      <c r="CD6" s="147"/>
      <c r="CE6" s="147"/>
      <c r="CF6" s="147"/>
      <c r="CG6" s="147"/>
      <c r="CH6" s="147"/>
      <c r="CI6" s="147"/>
      <c r="CJ6" s="209">
        <f>CM19798</f>
        <v>0</v>
      </c>
      <c r="CK6" s="147"/>
      <c r="CL6" s="127"/>
      <c r="CM6" s="207"/>
      <c r="CN6" s="127"/>
      <c r="CO6" s="291"/>
      <c r="CP6" s="291"/>
      <c r="CQ6" s="291"/>
      <c r="CR6" s="291"/>
      <c r="CS6" s="291"/>
      <c r="CT6" s="291"/>
      <c r="CU6" s="291"/>
      <c r="CV6" s="291"/>
      <c r="CW6" s="291"/>
      <c r="CX6" s="291"/>
      <c r="CY6" s="291"/>
      <c r="DB6" s="146" t="s">
        <v>85</v>
      </c>
      <c r="DC6" s="160" t="s">
        <v>11</v>
      </c>
      <c r="DD6" s="160"/>
      <c r="DE6" s="160"/>
      <c r="DF6" s="160"/>
      <c r="DG6" s="160"/>
      <c r="DH6" s="219">
        <f>DK26007+DK26022+SUM(DK26025:DK26034)</f>
        <v>0</v>
      </c>
      <c r="DI6" s="160"/>
      <c r="DJ6" s="160"/>
      <c r="DK6" s="206"/>
      <c r="DL6" s="128"/>
      <c r="DM6" s="36"/>
      <c r="DN6" s="36"/>
      <c r="EB6" s="494"/>
      <c r="EC6" s="494"/>
      <c r="ED6" s="494"/>
      <c r="EE6" s="494"/>
      <c r="EF6" s="494"/>
      <c r="EG6" s="128"/>
      <c r="EH6" s="221"/>
      <c r="EI6" s="128"/>
    </row>
    <row r="7" spans="1:139" ht="6" customHeight="1" x14ac:dyDescent="0.25">
      <c r="A7" s="476"/>
      <c r="B7" s="113"/>
      <c r="C7" s="80"/>
      <c r="E7" s="145"/>
      <c r="F7" s="128"/>
      <c r="G7" s="128"/>
      <c r="H7" s="128"/>
      <c r="I7" s="128"/>
      <c r="J7" s="128"/>
      <c r="K7" s="128"/>
      <c r="L7" s="144"/>
      <c r="M7" s="128"/>
      <c r="N7" s="128"/>
      <c r="O7" s="128"/>
      <c r="P7" s="144"/>
      <c r="Q7" s="128"/>
      <c r="AB7" s="455"/>
      <c r="AC7" s="455"/>
      <c r="AD7" s="455"/>
      <c r="AE7" s="455"/>
      <c r="AF7" s="455"/>
      <c r="AG7" s="455"/>
      <c r="AH7" s="455"/>
      <c r="AI7" s="455"/>
      <c r="AJ7" s="455"/>
      <c r="AK7" s="455"/>
      <c r="AL7" s="455"/>
      <c r="AM7" s="128"/>
      <c r="AN7" s="144"/>
      <c r="AO7" s="128"/>
      <c r="BB7" s="128"/>
      <c r="BC7" s="128"/>
      <c r="BD7" s="128"/>
      <c r="BE7" s="128"/>
      <c r="BF7" s="128"/>
      <c r="BG7" s="128"/>
      <c r="BH7" s="128"/>
      <c r="BI7" s="128"/>
      <c r="BJ7" s="190"/>
      <c r="BK7" s="128"/>
      <c r="BL7" s="128"/>
      <c r="BM7" s="128"/>
      <c r="BN7" s="128"/>
      <c r="BO7" s="128"/>
      <c r="BP7" s="190"/>
      <c r="BQ7" s="128"/>
      <c r="CB7" s="128"/>
      <c r="CC7" s="160"/>
      <c r="CD7" s="160"/>
      <c r="CE7" s="160"/>
      <c r="CF7" s="160"/>
      <c r="CG7" s="160"/>
      <c r="CH7" s="160"/>
      <c r="CI7" s="160"/>
      <c r="CJ7" s="206"/>
      <c r="CK7" s="160"/>
      <c r="CL7" s="128"/>
      <c r="CM7" s="207"/>
      <c r="CN7" s="127"/>
      <c r="CO7" s="291"/>
      <c r="CP7" s="291"/>
      <c r="CQ7" s="291"/>
      <c r="CR7" s="291"/>
      <c r="CS7" s="291"/>
      <c r="CT7" s="291"/>
      <c r="CU7" s="291"/>
      <c r="CV7" s="291"/>
      <c r="CW7" s="291"/>
      <c r="CX7" s="291"/>
      <c r="CY7" s="291"/>
      <c r="DB7" s="128"/>
      <c r="DC7" s="128"/>
      <c r="DD7" s="128"/>
      <c r="DE7" s="128"/>
      <c r="DF7" s="128"/>
      <c r="DG7" s="128"/>
      <c r="DH7" s="206"/>
      <c r="DI7" s="128"/>
      <c r="DJ7" s="128"/>
      <c r="DK7" s="206"/>
      <c r="DL7" s="128"/>
      <c r="DM7" s="36"/>
      <c r="DN7" s="36"/>
      <c r="EB7" s="128"/>
      <c r="EC7" s="128"/>
      <c r="ED7" s="128"/>
      <c r="EE7" s="128"/>
      <c r="EF7" s="160"/>
      <c r="EG7" s="128"/>
      <c r="EH7" s="221"/>
      <c r="EI7" s="128"/>
    </row>
    <row r="8" spans="1:139" ht="16.350000000000001" customHeight="1" x14ac:dyDescent="0.25">
      <c r="A8" s="476"/>
      <c r="B8" s="112" t="s">
        <v>597</v>
      </c>
      <c r="C8" s="80">
        <f>BJ1</f>
        <v>0</v>
      </c>
      <c r="D8" s="74">
        <f>BJ2</f>
        <v>0</v>
      </c>
      <c r="E8" s="146" t="s">
        <v>21</v>
      </c>
      <c r="F8" s="160" t="s">
        <v>352</v>
      </c>
      <c r="G8" s="147"/>
      <c r="H8" s="147"/>
      <c r="I8" s="147"/>
      <c r="J8" s="147"/>
      <c r="K8" s="147"/>
      <c r="L8" s="148">
        <f>SUM(P1050:P1059)</f>
        <v>0</v>
      </c>
      <c r="M8" s="147"/>
      <c r="N8" s="147"/>
      <c r="O8" s="128"/>
      <c r="P8" s="144"/>
      <c r="Q8" s="128"/>
      <c r="W8" s="407"/>
      <c r="X8" s="419"/>
      <c r="Y8" s="307"/>
      <c r="Z8" s="307"/>
      <c r="AA8" s="307"/>
      <c r="AB8" s="284"/>
      <c r="AC8" s="284"/>
      <c r="AD8" s="284"/>
      <c r="AE8" s="284"/>
      <c r="AF8" s="284"/>
      <c r="AG8" s="284"/>
      <c r="AH8" s="284"/>
      <c r="AI8" s="284"/>
      <c r="AJ8" s="284"/>
      <c r="AK8" s="284"/>
      <c r="AL8" s="284"/>
      <c r="AM8" s="284"/>
      <c r="AN8" s="284"/>
      <c r="AO8" s="284"/>
      <c r="BB8" s="146" t="s">
        <v>207</v>
      </c>
      <c r="BC8" s="160" t="s">
        <v>205</v>
      </c>
      <c r="BD8" s="147"/>
      <c r="BE8" s="147"/>
      <c r="BF8" s="128"/>
      <c r="BG8" s="147"/>
      <c r="BH8" s="128"/>
      <c r="BI8" s="128"/>
      <c r="BJ8" s="192">
        <f>SUM(BP12019:BP14518)</f>
        <v>0</v>
      </c>
      <c r="BK8" s="128"/>
      <c r="BL8" s="128"/>
      <c r="BM8" s="128"/>
      <c r="BN8" s="128"/>
      <c r="BO8" s="128"/>
      <c r="BP8" s="190"/>
      <c r="BQ8" s="128"/>
      <c r="CB8" s="208" t="s">
        <v>78</v>
      </c>
      <c r="CC8" s="452" t="s">
        <v>375</v>
      </c>
      <c r="CD8" s="452"/>
      <c r="CE8" s="147"/>
      <c r="CF8" s="147"/>
      <c r="CG8" s="147"/>
      <c r="CH8" s="147"/>
      <c r="CI8" s="147"/>
      <c r="CJ8" s="209">
        <f>SUM(CM19823:CM22122)+CM22127</f>
        <v>0</v>
      </c>
      <c r="CK8" s="147"/>
      <c r="CL8" s="127"/>
      <c r="CM8" s="207"/>
      <c r="CN8" s="127"/>
      <c r="CO8" s="291"/>
      <c r="CP8" s="291"/>
      <c r="CQ8" s="291"/>
      <c r="CR8" s="291"/>
      <c r="CS8" s="291"/>
      <c r="CT8" s="291"/>
      <c r="CU8" s="291"/>
      <c r="CV8" s="291"/>
      <c r="CW8" s="291"/>
      <c r="CX8" s="291"/>
      <c r="CY8" s="291"/>
      <c r="DB8" s="146" t="s">
        <v>86</v>
      </c>
      <c r="DC8" s="160" t="s">
        <v>261</v>
      </c>
      <c r="DD8" s="160"/>
      <c r="DE8" s="160"/>
      <c r="DF8" s="160"/>
      <c r="DG8" s="160"/>
      <c r="DH8" s="219">
        <f>SUM(DK26052:DK26901)+DK26906</f>
        <v>0</v>
      </c>
      <c r="DI8" s="160"/>
      <c r="DJ8" s="160"/>
      <c r="DK8" s="206"/>
      <c r="DL8" s="128"/>
      <c r="DM8" s="36"/>
      <c r="DN8" s="36"/>
      <c r="EB8" s="128"/>
      <c r="EC8" s="128"/>
      <c r="ED8" s="128"/>
      <c r="EE8" s="160"/>
      <c r="EF8" s="128"/>
      <c r="EG8" s="128"/>
      <c r="EH8" s="196" t="s">
        <v>314</v>
      </c>
      <c r="EI8" s="128"/>
    </row>
    <row r="9" spans="1:139" ht="6" customHeight="1" x14ac:dyDescent="0.25">
      <c r="A9" s="476"/>
      <c r="B9" s="113"/>
      <c r="C9" s="80"/>
      <c r="E9" s="145"/>
      <c r="F9" s="128"/>
      <c r="G9" s="128"/>
      <c r="H9" s="128"/>
      <c r="I9" s="128"/>
      <c r="J9" s="128"/>
      <c r="K9" s="128"/>
      <c r="L9" s="144"/>
      <c r="M9" s="128"/>
      <c r="N9" s="128"/>
      <c r="O9" s="128"/>
      <c r="P9" s="144"/>
      <c r="Q9" s="128"/>
      <c r="AB9" s="128"/>
      <c r="AC9" s="128"/>
      <c r="AD9" s="128"/>
      <c r="AE9" s="128"/>
      <c r="AF9" s="128"/>
      <c r="AG9" s="128"/>
      <c r="AH9" s="128"/>
      <c r="AI9" s="128"/>
      <c r="AJ9" s="128"/>
      <c r="AK9" s="128"/>
      <c r="AL9" s="128"/>
      <c r="AM9" s="128"/>
      <c r="AN9" s="284"/>
      <c r="AO9" s="128"/>
      <c r="BB9" s="128"/>
      <c r="BC9" s="128"/>
      <c r="BD9" s="128"/>
      <c r="BE9" s="128"/>
      <c r="BF9" s="128"/>
      <c r="BG9" s="128"/>
      <c r="BH9" s="128"/>
      <c r="BI9" s="128"/>
      <c r="BJ9" s="190"/>
      <c r="BK9" s="128"/>
      <c r="BL9" s="128"/>
      <c r="BM9" s="128"/>
      <c r="BN9" s="128"/>
      <c r="BO9" s="128"/>
      <c r="BP9" s="190"/>
      <c r="BQ9" s="128"/>
      <c r="CB9" s="128"/>
      <c r="CC9" s="160"/>
      <c r="CD9" s="160"/>
      <c r="CE9" s="160"/>
      <c r="CF9" s="160"/>
      <c r="CG9" s="160"/>
      <c r="CH9" s="160"/>
      <c r="CI9" s="160"/>
      <c r="CJ9" s="206"/>
      <c r="CK9" s="160"/>
      <c r="CL9" s="128"/>
      <c r="CM9" s="207"/>
      <c r="CN9" s="127"/>
      <c r="CO9" s="291"/>
      <c r="CP9" s="291"/>
      <c r="CQ9" s="291"/>
      <c r="CR9" s="291"/>
      <c r="CS9" s="291"/>
      <c r="CT9" s="291"/>
      <c r="CU9" s="291"/>
      <c r="CV9" s="291"/>
      <c r="CW9" s="291"/>
      <c r="CX9" s="291"/>
      <c r="CY9" s="291"/>
      <c r="DB9" s="128"/>
      <c r="DC9" s="128"/>
      <c r="DD9" s="128"/>
      <c r="DE9" s="128"/>
      <c r="DF9" s="128"/>
      <c r="DG9" s="128"/>
      <c r="DH9" s="206"/>
      <c r="DI9" s="128"/>
      <c r="DJ9" s="128"/>
      <c r="DK9" s="206"/>
      <c r="DL9" s="128"/>
      <c r="DM9" s="36"/>
      <c r="DN9" s="36"/>
      <c r="EB9" s="145"/>
      <c r="EC9" s="128"/>
      <c r="ED9" s="128"/>
      <c r="EE9" s="128"/>
      <c r="EF9" s="128"/>
      <c r="EG9" s="128"/>
      <c r="EH9" s="221"/>
      <c r="EI9" s="128"/>
    </row>
    <row r="10" spans="1:139" ht="16.350000000000001" customHeight="1" x14ac:dyDescent="0.25">
      <c r="A10" s="476"/>
      <c r="B10" s="112" t="s">
        <v>591</v>
      </c>
      <c r="C10" s="80">
        <f>CJ1</f>
        <v>0</v>
      </c>
      <c r="D10" s="75"/>
      <c r="E10" s="146" t="s">
        <v>157</v>
      </c>
      <c r="F10" s="160" t="s">
        <v>353</v>
      </c>
      <c r="G10" s="147"/>
      <c r="H10" s="147"/>
      <c r="I10" s="147"/>
      <c r="J10" s="147"/>
      <c r="K10" s="147"/>
      <c r="L10" s="148">
        <f>SUM(P1075)</f>
        <v>0</v>
      </c>
      <c r="M10" s="147"/>
      <c r="N10" s="147"/>
      <c r="O10" s="128"/>
      <c r="P10" s="144"/>
      <c r="Q10" s="128"/>
      <c r="AB10" s="146" t="s">
        <v>34</v>
      </c>
      <c r="AC10" s="147" t="s">
        <v>360</v>
      </c>
      <c r="AD10" s="181"/>
      <c r="AE10" s="147"/>
      <c r="AF10" s="147"/>
      <c r="AG10" s="147"/>
      <c r="AH10" s="147"/>
      <c r="AI10" s="147"/>
      <c r="AJ10" s="147"/>
      <c r="AK10" s="147"/>
      <c r="AL10" s="128"/>
      <c r="AM10" s="128"/>
      <c r="AN10" s="180">
        <f>SUM(AN10003:AN10227)+AN10233</f>
        <v>0</v>
      </c>
      <c r="AO10" s="128"/>
      <c r="BB10" s="146" t="s">
        <v>209</v>
      </c>
      <c r="BC10" s="160" t="s">
        <v>365</v>
      </c>
      <c r="BD10" s="147"/>
      <c r="BE10" s="147"/>
      <c r="BF10" s="128"/>
      <c r="BG10" s="147"/>
      <c r="BH10" s="128"/>
      <c r="BI10" s="128"/>
      <c r="BJ10" s="192">
        <f>SUM(BP14540:BP14639)+BP14645</f>
        <v>0</v>
      </c>
      <c r="BK10" s="128"/>
      <c r="BL10" s="128"/>
      <c r="BM10" s="128"/>
      <c r="BN10" s="128"/>
      <c r="BO10" s="128"/>
      <c r="BP10" s="190"/>
      <c r="BQ10" s="128"/>
      <c r="CB10" s="130"/>
      <c r="CC10" s="160"/>
      <c r="CD10" s="160"/>
      <c r="CE10" s="160"/>
      <c r="CF10" s="160"/>
      <c r="CG10" s="160"/>
      <c r="CH10" s="160"/>
      <c r="CI10" s="160"/>
      <c r="CJ10" s="207"/>
      <c r="CK10" s="160"/>
      <c r="CL10" s="127"/>
      <c r="CM10" s="207"/>
      <c r="CN10" s="127"/>
      <c r="CO10" s="291"/>
      <c r="CP10" s="291"/>
      <c r="CQ10" s="291"/>
      <c r="CR10" s="291"/>
      <c r="CS10" s="291"/>
      <c r="CT10" s="291"/>
      <c r="CU10" s="291"/>
      <c r="CV10" s="291"/>
      <c r="CW10" s="291"/>
      <c r="CX10" s="291"/>
      <c r="CY10" s="291"/>
      <c r="DB10" s="146" t="s">
        <v>194</v>
      </c>
      <c r="DC10" s="160" t="s">
        <v>376</v>
      </c>
      <c r="DD10" s="160"/>
      <c r="DE10" s="160"/>
      <c r="DF10" s="160"/>
      <c r="DG10" s="160"/>
      <c r="DH10" s="220">
        <f>SUM(DK26916:DK26957)</f>
        <v>0</v>
      </c>
      <c r="DI10" s="160"/>
      <c r="DJ10" s="160"/>
      <c r="DK10" s="206"/>
      <c r="DL10" s="128"/>
      <c r="DM10" s="36"/>
      <c r="DN10" s="36"/>
      <c r="EB10" s="146" t="s">
        <v>284</v>
      </c>
      <c r="EC10" s="160" t="s">
        <v>384</v>
      </c>
      <c r="ED10" s="160"/>
      <c r="EE10" s="128"/>
      <c r="EF10" s="128"/>
      <c r="EG10" s="128"/>
      <c r="EH10" s="220" cm="1">
        <f t="array" ref="EH10">SUM(+EH32581:EH271772)</f>
        <v>0</v>
      </c>
      <c r="EI10" s="128"/>
    </row>
    <row r="11" spans="1:139" ht="6" customHeight="1" x14ac:dyDescent="0.25">
      <c r="A11" s="476"/>
      <c r="B11" s="113"/>
      <c r="C11" s="80"/>
      <c r="E11" s="145"/>
      <c r="F11" s="128"/>
      <c r="G11" s="128"/>
      <c r="H11" s="128"/>
      <c r="I11" s="128"/>
      <c r="J11" s="128"/>
      <c r="K11" s="128"/>
      <c r="L11" s="144"/>
      <c r="M11" s="128"/>
      <c r="N11" s="128"/>
      <c r="O11" s="128"/>
      <c r="P11" s="144"/>
      <c r="Q11" s="128"/>
      <c r="AB11" s="128"/>
      <c r="AC11" s="128"/>
      <c r="AD11" s="128"/>
      <c r="AE11" s="128"/>
      <c r="AF11" s="128"/>
      <c r="AG11" s="128"/>
      <c r="AH11" s="128"/>
      <c r="AI11" s="128"/>
      <c r="AJ11" s="128"/>
      <c r="AK11" s="128"/>
      <c r="AL11" s="128"/>
      <c r="AM11" s="128"/>
      <c r="AN11" s="144"/>
      <c r="AO11" s="128"/>
      <c r="BB11" s="128"/>
      <c r="BC11" s="128"/>
      <c r="BD11" s="128"/>
      <c r="BE11" s="128"/>
      <c r="BF11" s="128"/>
      <c r="BG11" s="128"/>
      <c r="BH11" s="128"/>
      <c r="BI11" s="128"/>
      <c r="BJ11" s="190"/>
      <c r="BK11" s="128"/>
      <c r="BL11" s="128"/>
      <c r="BM11" s="128"/>
      <c r="BN11" s="128"/>
      <c r="BO11" s="128"/>
      <c r="BP11" s="190"/>
      <c r="BQ11" s="128"/>
      <c r="CB11" s="129"/>
      <c r="CC11" s="160"/>
      <c r="CD11" s="160"/>
      <c r="CE11" s="160"/>
      <c r="CF11" s="160"/>
      <c r="CG11" s="160"/>
      <c r="CH11" s="160"/>
      <c r="CI11" s="160"/>
      <c r="CJ11" s="160"/>
      <c r="CK11" s="160"/>
      <c r="CL11" s="127"/>
      <c r="CM11" s="207"/>
      <c r="CN11" s="127"/>
      <c r="CO11" s="291"/>
      <c r="CP11" s="291"/>
      <c r="CQ11" s="291"/>
      <c r="CR11" s="291"/>
      <c r="CS11" s="291"/>
      <c r="CT11" s="291"/>
      <c r="CU11" s="291"/>
      <c r="CV11" s="291"/>
      <c r="CW11" s="291"/>
      <c r="CX11" s="291"/>
      <c r="CY11" s="291"/>
      <c r="DB11" s="128"/>
      <c r="DC11" s="128"/>
      <c r="DD11" s="128"/>
      <c r="DE11" s="128"/>
      <c r="DF11" s="128"/>
      <c r="DG11" s="128"/>
      <c r="DH11" s="206"/>
      <c r="DI11" s="128"/>
      <c r="DJ11" s="128"/>
      <c r="DK11" s="206"/>
      <c r="DL11" s="128"/>
      <c r="DM11" s="36"/>
      <c r="DN11" s="36"/>
      <c r="EB11" s="145"/>
      <c r="EC11" s="128"/>
      <c r="ED11" s="128"/>
      <c r="EE11" s="128"/>
      <c r="EF11" s="128"/>
      <c r="EG11" s="128"/>
      <c r="EH11" s="221"/>
      <c r="EI11" s="128"/>
    </row>
    <row r="12" spans="1:139" ht="15" customHeight="1" x14ac:dyDescent="0.25">
      <c r="A12" s="476"/>
      <c r="B12" s="112" t="s">
        <v>592</v>
      </c>
      <c r="C12" s="80">
        <f>DH1</f>
        <v>0</v>
      </c>
      <c r="D12" s="73">
        <f>DH2</f>
        <v>0</v>
      </c>
      <c r="E12" s="146" t="s">
        <v>158</v>
      </c>
      <c r="F12" s="147" t="s">
        <v>130</v>
      </c>
      <c r="G12" s="147"/>
      <c r="H12" s="147"/>
      <c r="I12" s="147"/>
      <c r="J12" s="147"/>
      <c r="K12" s="147"/>
      <c r="L12" s="148">
        <f>SUM(P1097)</f>
        <v>0</v>
      </c>
      <c r="M12" s="147"/>
      <c r="N12" s="147"/>
      <c r="O12" s="128"/>
      <c r="P12" s="144"/>
      <c r="Q12" s="128"/>
      <c r="AB12" s="146" t="s">
        <v>37</v>
      </c>
      <c r="AC12" s="147" t="s">
        <v>99</v>
      </c>
      <c r="AD12" s="147"/>
      <c r="AE12" s="147"/>
      <c r="AF12" s="147"/>
      <c r="AG12" s="147"/>
      <c r="AH12" s="147"/>
      <c r="AI12" s="147"/>
      <c r="AJ12" s="147"/>
      <c r="AK12" s="147"/>
      <c r="AL12" s="128"/>
      <c r="AM12" s="128"/>
      <c r="AN12" s="149">
        <f>SUM(AN10251:AN10600)+AN10605</f>
        <v>0</v>
      </c>
      <c r="AO12" s="128"/>
      <c r="BB12" s="146" t="s">
        <v>210</v>
      </c>
      <c r="BC12" s="160" t="s">
        <v>111</v>
      </c>
      <c r="BD12" s="147"/>
      <c r="BE12" s="147"/>
      <c r="BF12" s="128"/>
      <c r="BG12" s="147"/>
      <c r="BH12" s="128"/>
      <c r="BI12" s="128"/>
      <c r="BJ12" s="192">
        <f>SUM(BP14664:BP14764)+BP14768</f>
        <v>0</v>
      </c>
      <c r="BK12" s="128"/>
      <c r="BL12" s="128"/>
      <c r="BM12" s="128"/>
      <c r="BN12" s="128"/>
      <c r="BO12" s="128"/>
      <c r="BP12" s="190"/>
      <c r="BQ12" s="128"/>
      <c r="CB12" s="127"/>
      <c r="CC12" s="127"/>
      <c r="CD12" s="127"/>
      <c r="CE12" s="127"/>
      <c r="CF12" s="127"/>
      <c r="CG12" s="127"/>
      <c r="CH12" s="127"/>
      <c r="CI12" s="127"/>
      <c r="CJ12" s="127"/>
      <c r="CK12" s="127"/>
      <c r="CL12" s="127"/>
      <c r="CM12" s="207"/>
      <c r="CN12" s="127"/>
      <c r="CO12" s="291"/>
      <c r="CP12" s="291"/>
      <c r="CQ12" s="291"/>
      <c r="CR12" s="291"/>
      <c r="CS12" s="291"/>
      <c r="CT12" s="291"/>
      <c r="CU12" s="291"/>
      <c r="CV12" s="291"/>
      <c r="CW12" s="291"/>
      <c r="CX12" s="291"/>
      <c r="CY12" s="291"/>
      <c r="DB12" s="146" t="s">
        <v>195</v>
      </c>
      <c r="DC12" s="160" t="s">
        <v>377</v>
      </c>
      <c r="DD12" s="160"/>
      <c r="DE12" s="160"/>
      <c r="DF12" s="271"/>
      <c r="DG12" s="181"/>
      <c r="DH12" s="220">
        <f>SUM(DK26970:DK27019)</f>
        <v>0</v>
      </c>
      <c r="DI12" s="160"/>
      <c r="DJ12" s="160"/>
      <c r="DK12" s="206"/>
      <c r="DL12" s="128"/>
      <c r="DM12" s="36"/>
      <c r="DN12" s="36"/>
      <c r="EB12" s="145"/>
      <c r="EC12" s="452"/>
      <c r="ED12" s="452"/>
      <c r="EE12" s="452"/>
      <c r="EF12" s="452"/>
      <c r="EG12" s="128"/>
      <c r="EH12" s="221"/>
      <c r="EI12" s="128"/>
    </row>
    <row r="13" spans="1:139" ht="6" customHeight="1" x14ac:dyDescent="0.25">
      <c r="A13" s="476"/>
      <c r="B13" s="113"/>
      <c r="C13" s="81"/>
      <c r="D13" s="71" t="s">
        <v>247</v>
      </c>
      <c r="E13" s="145"/>
      <c r="F13" s="128"/>
      <c r="G13" s="128"/>
      <c r="H13" s="128"/>
      <c r="I13" s="128"/>
      <c r="J13" s="128"/>
      <c r="K13" s="128"/>
      <c r="L13" s="144"/>
      <c r="M13" s="128"/>
      <c r="N13" s="128"/>
      <c r="O13" s="128"/>
      <c r="P13" s="144"/>
      <c r="Q13" s="128"/>
      <c r="AB13" s="128"/>
      <c r="AC13" s="128"/>
      <c r="AD13" s="128"/>
      <c r="AE13" s="128"/>
      <c r="AF13" s="128"/>
      <c r="AG13" s="128"/>
      <c r="AH13" s="128"/>
      <c r="AI13" s="128"/>
      <c r="AJ13" s="128"/>
      <c r="AK13" s="128"/>
      <c r="AL13" s="128"/>
      <c r="AM13" s="128"/>
      <c r="AN13" s="144"/>
      <c r="AO13" s="128"/>
      <c r="BB13" s="128"/>
      <c r="BC13" s="128"/>
      <c r="BD13" s="128"/>
      <c r="BE13" s="128"/>
      <c r="BF13" s="128"/>
      <c r="BG13" s="128"/>
      <c r="BH13" s="128"/>
      <c r="BI13" s="128"/>
      <c r="BJ13" s="190"/>
      <c r="BK13" s="128"/>
      <c r="BL13" s="128"/>
      <c r="BM13" s="128"/>
      <c r="BN13" s="128"/>
      <c r="BO13" s="128"/>
      <c r="BP13" s="190"/>
      <c r="BQ13" s="128"/>
      <c r="CB13" s="127"/>
      <c r="CC13" s="127"/>
      <c r="CD13" s="127"/>
      <c r="CE13" s="127"/>
      <c r="CF13" s="127"/>
      <c r="CG13" s="127"/>
      <c r="CH13" s="127"/>
      <c r="CI13" s="127"/>
      <c r="CJ13" s="127"/>
      <c r="CK13" s="127"/>
      <c r="CL13" s="127"/>
      <c r="CM13" s="207"/>
      <c r="CN13" s="127"/>
      <c r="CO13" s="291"/>
      <c r="CP13" s="291"/>
      <c r="CQ13" s="291"/>
      <c r="CR13" s="291"/>
      <c r="CS13" s="291"/>
      <c r="CT13" s="291"/>
      <c r="CU13" s="291"/>
      <c r="CV13" s="291"/>
      <c r="CW13" s="291"/>
      <c r="CX13" s="291"/>
      <c r="CY13" s="291"/>
      <c r="DB13" s="128"/>
      <c r="DC13" s="128"/>
      <c r="DD13" s="128"/>
      <c r="DE13" s="128"/>
      <c r="DF13" s="160"/>
      <c r="DG13" s="181"/>
      <c r="DH13" s="206"/>
      <c r="DI13" s="128"/>
      <c r="DJ13" s="128"/>
      <c r="DK13" s="206"/>
      <c r="DL13" s="128"/>
      <c r="DM13" s="36"/>
      <c r="DN13" s="36"/>
      <c r="EB13" s="145"/>
      <c r="EC13" s="452"/>
      <c r="ED13" s="452"/>
      <c r="EE13" s="452"/>
      <c r="EF13" s="452"/>
      <c r="EG13" s="128"/>
      <c r="EH13" s="221"/>
      <c r="EI13" s="128"/>
    </row>
    <row r="14" spans="1:139" ht="15" customHeight="1" thickBot="1" x14ac:dyDescent="0.3">
      <c r="A14" s="477"/>
      <c r="B14" s="112" t="s">
        <v>593</v>
      </c>
      <c r="C14" s="75"/>
      <c r="D14" s="73">
        <f>EH1</f>
        <v>0</v>
      </c>
      <c r="E14" s="146" t="s">
        <v>159</v>
      </c>
      <c r="F14" s="160" t="s">
        <v>354</v>
      </c>
      <c r="G14" s="147"/>
      <c r="H14" s="147"/>
      <c r="I14" s="147"/>
      <c r="J14" s="147"/>
      <c r="K14" s="147"/>
      <c r="L14" s="148">
        <f>SUM(P1121:P1370)</f>
        <v>0</v>
      </c>
      <c r="M14" s="147"/>
      <c r="N14" s="147"/>
      <c r="O14" s="128"/>
      <c r="P14" s="144"/>
      <c r="Q14" s="128"/>
      <c r="AB14" s="146" t="s">
        <v>172</v>
      </c>
      <c r="AC14" s="147" t="s">
        <v>361</v>
      </c>
      <c r="AD14" s="147"/>
      <c r="AE14" s="147"/>
      <c r="AF14" s="147"/>
      <c r="AG14" s="147"/>
      <c r="AH14" s="147"/>
      <c r="AI14" s="147"/>
      <c r="AJ14" s="147"/>
      <c r="AK14" s="147"/>
      <c r="AL14" s="128"/>
      <c r="AM14" s="128"/>
      <c r="AN14" s="149">
        <f>SUM(AN10623:AN10772)</f>
        <v>0</v>
      </c>
      <c r="AO14" s="128"/>
      <c r="BB14" s="146" t="s">
        <v>211</v>
      </c>
      <c r="BC14" s="160" t="s">
        <v>1639</v>
      </c>
      <c r="BD14" s="147"/>
      <c r="BE14" s="147"/>
      <c r="BF14" s="128"/>
      <c r="BG14" s="147"/>
      <c r="BH14" s="128"/>
      <c r="BI14" s="380">
        <f>BJ14*0.25</f>
        <v>0</v>
      </c>
      <c r="BJ14" s="193">
        <f>SUM(BP14797:BP14896)</f>
        <v>0</v>
      </c>
      <c r="BK14" s="128"/>
      <c r="BL14" s="128"/>
      <c r="BM14" s="128"/>
      <c r="BN14" s="128"/>
      <c r="BO14" s="128"/>
      <c r="BP14" s="190"/>
      <c r="BQ14" s="128"/>
      <c r="CB14" s="127"/>
      <c r="CC14" s="127"/>
      <c r="CD14" s="127"/>
      <c r="CE14" s="127"/>
      <c r="CF14" s="127"/>
      <c r="CG14" s="127"/>
      <c r="CH14" s="127"/>
      <c r="CI14" s="127"/>
      <c r="CJ14" s="127"/>
      <c r="CK14" s="127"/>
      <c r="CL14" s="127"/>
      <c r="CM14" s="207"/>
      <c r="CN14" s="127"/>
      <c r="CO14" s="291"/>
      <c r="CP14" s="291"/>
      <c r="CQ14" s="291"/>
      <c r="CR14" s="291"/>
      <c r="CS14" s="291"/>
      <c r="CT14" s="291"/>
      <c r="CU14" s="291"/>
      <c r="CV14" s="291"/>
      <c r="CW14" s="291"/>
      <c r="CX14" s="291"/>
      <c r="CY14" s="291"/>
      <c r="DB14" s="146" t="s">
        <v>196</v>
      </c>
      <c r="DC14" s="160" t="s">
        <v>378</v>
      </c>
      <c r="DD14" s="160"/>
      <c r="DE14" s="160"/>
      <c r="DF14" s="271"/>
      <c r="DG14" s="181"/>
      <c r="DH14" s="220">
        <f>SUM(DK27043:DK27143)+DK27147</f>
        <v>0</v>
      </c>
      <c r="DI14" s="160"/>
      <c r="DJ14" s="160"/>
      <c r="DK14" s="206"/>
      <c r="DL14" s="128"/>
      <c r="DM14" s="36"/>
      <c r="DN14" s="36"/>
      <c r="EB14" s="145"/>
      <c r="EC14" s="452"/>
      <c r="ED14" s="452"/>
      <c r="EE14" s="452"/>
      <c r="EF14" s="452"/>
      <c r="EG14" s="128"/>
      <c r="EH14" s="221"/>
      <c r="EI14" s="128"/>
    </row>
    <row r="15" spans="1:139" ht="6" customHeight="1" thickBot="1" x14ac:dyDescent="0.3">
      <c r="B15" s="114"/>
      <c r="E15" s="145"/>
      <c r="F15" s="128"/>
      <c r="G15" s="128"/>
      <c r="H15" s="128"/>
      <c r="I15" s="128"/>
      <c r="J15" s="128"/>
      <c r="K15" s="128"/>
      <c r="L15" s="144"/>
      <c r="M15" s="128"/>
      <c r="N15" s="128"/>
      <c r="O15" s="128"/>
      <c r="P15" s="144"/>
      <c r="Q15" s="128"/>
      <c r="AB15" s="128"/>
      <c r="AC15" s="128"/>
      <c r="AD15" s="128"/>
      <c r="AE15" s="128"/>
      <c r="AF15" s="128"/>
      <c r="AG15" s="128"/>
      <c r="AH15" s="128"/>
      <c r="AI15" s="128"/>
      <c r="AJ15" s="128"/>
      <c r="AK15" s="128"/>
      <c r="AL15" s="128"/>
      <c r="AM15" s="128"/>
      <c r="AN15" s="144"/>
      <c r="AO15" s="128"/>
      <c r="BB15" s="128"/>
      <c r="BC15" s="128"/>
      <c r="BD15" s="128"/>
      <c r="BE15" s="128"/>
      <c r="BF15" s="128"/>
      <c r="BG15" s="128"/>
      <c r="BH15" s="128"/>
      <c r="BI15" s="128"/>
      <c r="BJ15" s="190"/>
      <c r="BK15" s="128"/>
      <c r="BL15" s="128"/>
      <c r="BM15" s="128"/>
      <c r="BN15" s="128"/>
      <c r="BO15" s="128"/>
      <c r="BP15" s="190"/>
      <c r="BQ15" s="128"/>
      <c r="CB15" s="127"/>
      <c r="CC15" s="127"/>
      <c r="CD15" s="127"/>
      <c r="CE15" s="127"/>
      <c r="CF15" s="127"/>
      <c r="CG15" s="127"/>
      <c r="CH15" s="127"/>
      <c r="CI15" s="127"/>
      <c r="CJ15" s="127"/>
      <c r="CK15" s="127"/>
      <c r="CL15" s="127"/>
      <c r="CM15" s="207"/>
      <c r="CN15" s="127"/>
      <c r="CO15" s="291"/>
      <c r="CP15" s="291"/>
      <c r="CQ15" s="291"/>
      <c r="CR15" s="291"/>
      <c r="CS15" s="291"/>
      <c r="CT15" s="291"/>
      <c r="CU15" s="291"/>
      <c r="CV15" s="291"/>
      <c r="CW15" s="291"/>
      <c r="CX15" s="291"/>
      <c r="CY15" s="291"/>
      <c r="DB15" s="128"/>
      <c r="DC15" s="128"/>
      <c r="DD15" s="128"/>
      <c r="DE15" s="128"/>
      <c r="DF15" s="160"/>
      <c r="DG15" s="181"/>
      <c r="DH15" s="206"/>
      <c r="DI15" s="128"/>
      <c r="DJ15" s="128"/>
      <c r="DK15" s="206"/>
      <c r="DL15" s="128"/>
      <c r="DM15" s="36"/>
      <c r="DN15" s="36"/>
      <c r="EB15" s="145"/>
      <c r="EC15" s="452"/>
      <c r="ED15" s="452"/>
      <c r="EE15" s="452"/>
      <c r="EF15" s="452"/>
      <c r="EG15" s="128"/>
      <c r="EH15" s="221"/>
      <c r="EI15" s="128"/>
    </row>
    <row r="16" spans="1:139" ht="17.100000000000001" customHeight="1" thickBot="1" x14ac:dyDescent="0.3">
      <c r="A16" s="478" t="s">
        <v>1053</v>
      </c>
      <c r="B16" s="45" t="s">
        <v>1103</v>
      </c>
      <c r="C16" s="82">
        <f>SUM(C4:C14)</f>
        <v>0</v>
      </c>
      <c r="E16" s="146" t="s">
        <v>160</v>
      </c>
      <c r="F16" s="160" t="s">
        <v>355</v>
      </c>
      <c r="G16" s="147"/>
      <c r="H16" s="147"/>
      <c r="I16" s="147"/>
      <c r="J16" s="147"/>
      <c r="K16" s="147"/>
      <c r="L16" s="148">
        <f>SUM(P1393:P1699)</f>
        <v>0</v>
      </c>
      <c r="M16" s="147"/>
      <c r="N16" s="147"/>
      <c r="O16" s="128"/>
      <c r="P16" s="144"/>
      <c r="Q16" s="128"/>
      <c r="AB16" s="146" t="s">
        <v>173</v>
      </c>
      <c r="AC16" s="147" t="s">
        <v>362</v>
      </c>
      <c r="AD16" s="147"/>
      <c r="AE16" s="147"/>
      <c r="AF16" s="147"/>
      <c r="AG16" s="147"/>
      <c r="AH16" s="147"/>
      <c r="AI16" s="147"/>
      <c r="AJ16" s="147"/>
      <c r="AK16" s="147"/>
      <c r="AL16" s="128"/>
      <c r="AM16" s="128"/>
      <c r="AN16" s="182">
        <f>SUM(AN10796:AN10845)+AN10850</f>
        <v>0</v>
      </c>
      <c r="AO16" s="128"/>
      <c r="BB16" s="194" t="s">
        <v>212</v>
      </c>
      <c r="BC16" s="160" t="s">
        <v>367</v>
      </c>
      <c r="BD16" s="147"/>
      <c r="BE16" s="147"/>
      <c r="BF16" s="128"/>
      <c r="BG16" s="147"/>
      <c r="BH16" s="128"/>
      <c r="BI16" s="380">
        <f>BJ16*0.25</f>
        <v>0</v>
      </c>
      <c r="BJ16" s="193">
        <f>SUM(BP14941:BP15040)</f>
        <v>0</v>
      </c>
      <c r="BK16" s="128"/>
      <c r="BL16" s="128"/>
      <c r="BM16" s="128"/>
      <c r="BN16" s="128"/>
      <c r="BO16" s="128"/>
      <c r="BP16" s="190"/>
      <c r="BQ16" s="128"/>
      <c r="CB16" s="127"/>
      <c r="CC16" s="127"/>
      <c r="CD16" s="127"/>
      <c r="CE16" s="127"/>
      <c r="CF16" s="127"/>
      <c r="CG16" s="127"/>
      <c r="CH16" s="127"/>
      <c r="CI16" s="127"/>
      <c r="CJ16" s="127"/>
      <c r="CK16" s="127"/>
      <c r="CL16" s="127"/>
      <c r="CM16" s="207"/>
      <c r="CN16" s="127"/>
      <c r="CO16" s="291"/>
      <c r="CP16" s="291"/>
      <c r="CQ16" s="291"/>
      <c r="CR16" s="291"/>
      <c r="CS16" s="291"/>
      <c r="CT16" s="291"/>
      <c r="CU16" s="291"/>
      <c r="CV16" s="291"/>
      <c r="CW16" s="291"/>
      <c r="CX16" s="291"/>
      <c r="CY16" s="291"/>
      <c r="DB16" s="146" t="s">
        <v>197</v>
      </c>
      <c r="DC16" s="160" t="s">
        <v>379</v>
      </c>
      <c r="DD16" s="160"/>
      <c r="DE16" s="160"/>
      <c r="DF16" s="271"/>
      <c r="DG16" s="272"/>
      <c r="DH16" s="220">
        <f>SUM(DK27168:DK27268)</f>
        <v>0</v>
      </c>
      <c r="DI16" s="160"/>
      <c r="DJ16" s="160"/>
      <c r="DK16" s="206"/>
      <c r="DL16" s="128"/>
      <c r="DM16" s="36"/>
      <c r="DN16" s="36"/>
      <c r="EB16" s="145"/>
      <c r="EC16" s="452"/>
      <c r="ED16" s="452"/>
      <c r="EE16" s="452"/>
      <c r="EF16" s="452"/>
      <c r="EG16" s="128"/>
      <c r="EH16" s="221"/>
      <c r="EI16" s="128"/>
    </row>
    <row r="17" spans="1:172" ht="6" customHeight="1" thickBot="1" x14ac:dyDescent="0.3">
      <c r="A17" s="479"/>
      <c r="E17" s="145"/>
      <c r="F17" s="128"/>
      <c r="G17" s="128"/>
      <c r="H17" s="128"/>
      <c r="I17" s="128"/>
      <c r="J17" s="128"/>
      <c r="K17" s="128"/>
      <c r="L17" s="144"/>
      <c r="M17" s="128"/>
      <c r="N17" s="147"/>
      <c r="O17" s="128"/>
      <c r="P17" s="144"/>
      <c r="Q17" s="128"/>
      <c r="AB17" s="128"/>
      <c r="AC17" s="128"/>
      <c r="AD17" s="128"/>
      <c r="AE17" s="128"/>
      <c r="AF17" s="128"/>
      <c r="AG17" s="128"/>
      <c r="AH17" s="128"/>
      <c r="AI17" s="128"/>
      <c r="AJ17" s="128"/>
      <c r="AK17" s="128"/>
      <c r="AL17" s="128"/>
      <c r="AM17" s="128"/>
      <c r="AN17" s="144"/>
      <c r="AO17" s="128"/>
      <c r="BB17" s="128"/>
      <c r="BC17" s="128"/>
      <c r="BD17" s="128"/>
      <c r="BE17" s="128"/>
      <c r="BF17" s="128"/>
      <c r="BG17" s="128"/>
      <c r="BH17" s="128"/>
      <c r="BI17" s="128"/>
      <c r="BJ17" s="128"/>
      <c r="BK17" s="128"/>
      <c r="BL17" s="128"/>
      <c r="BM17" s="128"/>
      <c r="BN17" s="128"/>
      <c r="BO17" s="128"/>
      <c r="BP17" s="190"/>
      <c r="BQ17" s="128"/>
      <c r="CB17" s="127"/>
      <c r="CC17" s="127"/>
      <c r="CD17" s="127"/>
      <c r="CE17" s="127"/>
      <c r="CF17" s="127"/>
      <c r="CG17" s="127"/>
      <c r="CH17" s="127"/>
      <c r="CI17" s="127"/>
      <c r="CJ17" s="127"/>
      <c r="CK17" s="127"/>
      <c r="CL17" s="127"/>
      <c r="CM17" s="207"/>
      <c r="CN17" s="127"/>
      <c r="CO17" s="291"/>
      <c r="CP17" s="291"/>
      <c r="CQ17" s="291"/>
      <c r="CR17" s="291"/>
      <c r="CS17" s="291"/>
      <c r="CT17" s="291"/>
      <c r="CU17" s="291"/>
      <c r="CV17" s="291"/>
      <c r="CW17" s="291"/>
      <c r="CX17" s="291"/>
      <c r="CY17" s="291"/>
      <c r="DB17" s="128"/>
      <c r="DC17" s="128"/>
      <c r="DD17" s="128"/>
      <c r="DE17" s="128"/>
      <c r="DF17" s="128"/>
      <c r="DG17" s="128"/>
      <c r="DH17" s="128"/>
      <c r="DI17" s="128"/>
      <c r="DJ17" s="128"/>
      <c r="DK17" s="206"/>
      <c r="DL17" s="128"/>
      <c r="DM17" s="36"/>
      <c r="DN17" s="36"/>
      <c r="EB17" s="145"/>
      <c r="EC17" s="145"/>
      <c r="ED17" s="145"/>
      <c r="EE17" s="145"/>
      <c r="EF17" s="145"/>
      <c r="EG17" s="128"/>
      <c r="EH17" s="221"/>
      <c r="EI17" s="128"/>
    </row>
    <row r="18" spans="1:172" ht="17.100000000000001" customHeight="1" thickBot="1" x14ac:dyDescent="0.3">
      <c r="A18" s="479"/>
      <c r="B18" s="44" t="s">
        <v>1104</v>
      </c>
      <c r="D18" s="76">
        <f>SUM(D4:D15)-D20</f>
        <v>0</v>
      </c>
      <c r="E18" s="146" t="s">
        <v>161</v>
      </c>
      <c r="F18" s="160" t="s">
        <v>356</v>
      </c>
      <c r="G18" s="147"/>
      <c r="H18" s="147"/>
      <c r="I18" s="147"/>
      <c r="J18" s="147"/>
      <c r="K18" s="147"/>
      <c r="L18" s="148">
        <f>SUM(P1713:P1814)</f>
        <v>0</v>
      </c>
      <c r="M18" s="147"/>
      <c r="N18" s="147"/>
      <c r="O18" s="128"/>
      <c r="P18" s="144"/>
      <c r="Q18" s="128"/>
      <c r="AB18" s="146" t="s">
        <v>174</v>
      </c>
      <c r="AC18" s="147" t="s">
        <v>176</v>
      </c>
      <c r="AD18" s="128"/>
      <c r="AE18" s="128"/>
      <c r="AF18" s="128"/>
      <c r="AG18" s="128"/>
      <c r="AH18" s="128"/>
      <c r="AI18" s="128"/>
      <c r="AJ18" s="128"/>
      <c r="AK18" s="128"/>
      <c r="AL18" s="128"/>
      <c r="AM18" s="128"/>
      <c r="AN18" s="182">
        <f>SUM(AN10871:AN10970)+AN10975</f>
        <v>0</v>
      </c>
      <c r="AO18" s="128"/>
      <c r="BB18" s="194" t="s">
        <v>213</v>
      </c>
      <c r="BC18" s="160" t="s">
        <v>1500</v>
      </c>
      <c r="BD18" s="147"/>
      <c r="BE18" s="147"/>
      <c r="BF18" s="128"/>
      <c r="BG18" s="147"/>
      <c r="BH18" s="147"/>
      <c r="BI18" s="380">
        <f>BJ18*0.25</f>
        <v>0</v>
      </c>
      <c r="BJ18" s="193">
        <f>SUM(BP15068:BP15242)</f>
        <v>0</v>
      </c>
      <c r="BK18" s="128"/>
      <c r="BL18" s="128"/>
      <c r="BM18" s="128"/>
      <c r="BN18" s="128"/>
      <c r="BO18" s="128"/>
      <c r="BP18" s="190"/>
      <c r="BQ18" s="128"/>
      <c r="CB18" s="127"/>
      <c r="CC18" s="127"/>
      <c r="CD18" s="127"/>
      <c r="CE18" s="127"/>
      <c r="CF18" s="127"/>
      <c r="CG18" s="127"/>
      <c r="CH18" s="127"/>
      <c r="CI18" s="127"/>
      <c r="CJ18" s="127"/>
      <c r="CK18" s="127"/>
      <c r="CL18" s="127"/>
      <c r="CM18" s="207"/>
      <c r="CN18" s="127"/>
      <c r="CO18" s="291"/>
      <c r="CP18" s="291"/>
      <c r="CQ18" s="291"/>
      <c r="CR18" s="291"/>
      <c r="CS18" s="291"/>
      <c r="CT18" s="291"/>
      <c r="CU18" s="291"/>
      <c r="CV18" s="291"/>
      <c r="CW18" s="291"/>
      <c r="CX18" s="291"/>
      <c r="CY18" s="291"/>
      <c r="DB18" s="146" t="s">
        <v>198</v>
      </c>
      <c r="DC18" s="160" t="s">
        <v>1630</v>
      </c>
      <c r="DD18" s="160"/>
      <c r="DE18" s="160"/>
      <c r="DF18" s="160"/>
      <c r="DG18" s="160"/>
      <c r="DH18" s="220">
        <f>SUM(DK27291:DK27990)</f>
        <v>0</v>
      </c>
      <c r="DI18" s="160"/>
      <c r="DJ18" s="160"/>
      <c r="DK18" s="206"/>
      <c r="DL18" s="128"/>
      <c r="DM18" s="36"/>
      <c r="DN18" s="36"/>
      <c r="EB18" s="145"/>
      <c r="EC18" s="145"/>
      <c r="ED18" s="145"/>
      <c r="EE18" s="145"/>
      <c r="EF18" s="145"/>
      <c r="EG18" s="128"/>
      <c r="EH18" s="221"/>
      <c r="EI18" s="128"/>
    </row>
    <row r="19" spans="1:172" ht="6" customHeight="1" thickBot="1" x14ac:dyDescent="0.3">
      <c r="A19" s="479"/>
      <c r="E19" s="145"/>
      <c r="F19" s="128"/>
      <c r="G19" s="128"/>
      <c r="H19" s="128"/>
      <c r="I19" s="128"/>
      <c r="J19" s="128"/>
      <c r="K19" s="128"/>
      <c r="L19" s="144"/>
      <c r="M19" s="128"/>
      <c r="N19" s="147"/>
      <c r="O19" s="128"/>
      <c r="P19" s="144"/>
      <c r="Q19" s="128"/>
      <c r="AB19" s="145"/>
      <c r="AC19" s="128"/>
      <c r="AD19" s="128"/>
      <c r="AE19" s="128"/>
      <c r="AF19" s="128"/>
      <c r="AG19" s="128"/>
      <c r="AH19" s="128"/>
      <c r="AI19" s="128"/>
      <c r="AJ19" s="128"/>
      <c r="AK19" s="128"/>
      <c r="AL19" s="128"/>
      <c r="AM19" s="128"/>
      <c r="AN19" s="144"/>
      <c r="AO19" s="128"/>
      <c r="BB19" s="128"/>
      <c r="BC19" s="128"/>
      <c r="BD19" s="128"/>
      <c r="BE19" s="128"/>
      <c r="BF19" s="128"/>
      <c r="BG19" s="128"/>
      <c r="BH19" s="128"/>
      <c r="BI19" s="128"/>
      <c r="BJ19" s="128"/>
      <c r="BK19" s="128"/>
      <c r="BL19" s="128"/>
      <c r="BM19" s="128"/>
      <c r="BN19" s="128"/>
      <c r="BO19" s="128"/>
      <c r="BP19" s="190"/>
      <c r="BQ19" s="128"/>
      <c r="CB19" s="127"/>
      <c r="CC19" s="127"/>
      <c r="CD19" s="127"/>
      <c r="CE19" s="127"/>
      <c r="CF19" s="127"/>
      <c r="CG19" s="127"/>
      <c r="CH19" s="127"/>
      <c r="CI19" s="127"/>
      <c r="CJ19" s="127"/>
      <c r="CK19" s="127"/>
      <c r="CL19" s="127"/>
      <c r="CM19" s="207"/>
      <c r="CN19" s="127"/>
      <c r="CO19" s="291"/>
      <c r="CP19" s="291"/>
      <c r="CQ19" s="291"/>
      <c r="CR19" s="291"/>
      <c r="CS19" s="291"/>
      <c r="CT19" s="291"/>
      <c r="CU19" s="291"/>
      <c r="CV19" s="291"/>
      <c r="CW19" s="291"/>
      <c r="CX19" s="291"/>
      <c r="CY19" s="291"/>
      <c r="DB19" s="128"/>
      <c r="DC19" s="128"/>
      <c r="DD19" s="128"/>
      <c r="DE19" s="128"/>
      <c r="DF19" s="128"/>
      <c r="DG19" s="128"/>
      <c r="DH19" s="128"/>
      <c r="DI19" s="128"/>
      <c r="DJ19" s="128"/>
      <c r="DK19" s="206"/>
      <c r="DL19" s="128"/>
      <c r="DM19" s="36"/>
      <c r="DN19" s="36"/>
      <c r="EB19" s="145"/>
      <c r="EC19" s="145"/>
      <c r="ED19" s="145"/>
      <c r="EE19" s="145"/>
      <c r="EF19" s="145"/>
      <c r="EG19" s="128"/>
      <c r="EH19" s="221"/>
      <c r="EI19" s="128"/>
    </row>
    <row r="20" spans="1:172" ht="17.100000000000001" customHeight="1" thickBot="1" x14ac:dyDescent="0.3">
      <c r="A20" s="479"/>
      <c r="B20" s="46" t="s">
        <v>1105</v>
      </c>
      <c r="D20" s="77">
        <f>+D8</f>
        <v>0</v>
      </c>
      <c r="E20" s="146" t="s">
        <v>162</v>
      </c>
      <c r="F20" s="458" t="s">
        <v>357</v>
      </c>
      <c r="G20" s="488"/>
      <c r="H20" s="488"/>
      <c r="I20" s="147"/>
      <c r="J20" s="147"/>
      <c r="K20" s="147"/>
      <c r="L20" s="148">
        <f>SUM(P1834:P2134)+P2138</f>
        <v>0</v>
      </c>
      <c r="M20" s="147"/>
      <c r="N20" s="147"/>
      <c r="O20" s="128"/>
      <c r="P20" s="144"/>
      <c r="Q20" s="128"/>
      <c r="AB20" s="145"/>
      <c r="AC20" s="128"/>
      <c r="AD20" s="128"/>
      <c r="AE20" s="128"/>
      <c r="AF20" s="128"/>
      <c r="AG20" s="128"/>
      <c r="AH20" s="128"/>
      <c r="AI20" s="128"/>
      <c r="AJ20" s="128"/>
      <c r="AK20" s="128"/>
      <c r="AL20" s="128"/>
      <c r="AM20" s="128"/>
      <c r="AN20" s="144"/>
      <c r="AO20" s="128"/>
      <c r="BB20" s="146" t="s">
        <v>214</v>
      </c>
      <c r="BC20" s="160" t="s">
        <v>369</v>
      </c>
      <c r="BD20" s="147"/>
      <c r="BE20" s="147"/>
      <c r="BF20" s="128"/>
      <c r="BG20" s="147"/>
      <c r="BH20" s="147"/>
      <c r="BI20" s="380">
        <f>BJ20*0.25</f>
        <v>0</v>
      </c>
      <c r="BJ20" s="193">
        <f>SUM(BP15268:BP15367)</f>
        <v>0</v>
      </c>
      <c r="BK20" s="128"/>
      <c r="BL20" s="128"/>
      <c r="BM20" s="128"/>
      <c r="BN20" s="128"/>
      <c r="BO20" s="128"/>
      <c r="BP20" s="190"/>
      <c r="BQ20" s="128"/>
      <c r="CB20" s="127"/>
      <c r="CC20" s="127"/>
      <c r="CD20" s="127"/>
      <c r="CE20" s="127"/>
      <c r="CF20" s="127"/>
      <c r="CG20" s="127"/>
      <c r="CH20" s="127"/>
      <c r="CI20" s="127"/>
      <c r="CJ20" s="127"/>
      <c r="CK20" s="127"/>
      <c r="CL20" s="127"/>
      <c r="CM20" s="207"/>
      <c r="CN20" s="127"/>
      <c r="CO20" s="291"/>
      <c r="CP20" s="291"/>
      <c r="CQ20" s="291"/>
      <c r="CR20" s="291"/>
      <c r="CS20" s="291"/>
      <c r="CT20" s="291"/>
      <c r="CU20" s="291"/>
      <c r="CV20" s="291"/>
      <c r="CW20" s="291"/>
      <c r="CX20" s="291"/>
      <c r="CY20" s="291"/>
      <c r="DB20" s="146" t="s">
        <v>199</v>
      </c>
      <c r="DC20" s="160" t="s">
        <v>381</v>
      </c>
      <c r="DD20" s="160"/>
      <c r="DE20" s="160"/>
      <c r="DF20" s="160"/>
      <c r="DG20" s="160"/>
      <c r="DH20" s="219">
        <f>SUM(DK28014:DK28022)</f>
        <v>0</v>
      </c>
      <c r="DI20" s="160"/>
      <c r="DJ20" s="160"/>
      <c r="DK20" s="206"/>
      <c r="DL20" s="128"/>
      <c r="DM20" s="36"/>
      <c r="DN20" s="36"/>
      <c r="EB20" s="145"/>
      <c r="EC20" s="145"/>
      <c r="ED20" s="145"/>
      <c r="EE20" s="145"/>
      <c r="EF20" s="145"/>
      <c r="EG20" s="128"/>
      <c r="EH20" s="221"/>
      <c r="EI20" s="128"/>
    </row>
    <row r="21" spans="1:172" ht="6" customHeight="1" x14ac:dyDescent="0.25">
      <c r="A21" s="479"/>
      <c r="B21" s="37"/>
      <c r="C21" s="81"/>
      <c r="D21" s="265"/>
      <c r="E21" s="145"/>
      <c r="F21" s="128"/>
      <c r="G21" s="128"/>
      <c r="H21" s="128"/>
      <c r="I21" s="128"/>
      <c r="J21" s="128"/>
      <c r="K21" s="128"/>
      <c r="L21" s="144"/>
      <c r="M21" s="147"/>
      <c r="N21" s="147"/>
      <c r="O21" s="128"/>
      <c r="P21" s="144"/>
      <c r="Q21" s="128"/>
      <c r="AB21" s="145"/>
      <c r="AC21" s="128"/>
      <c r="AD21" s="128"/>
      <c r="AE21" s="128"/>
      <c r="AF21" s="128"/>
      <c r="AG21" s="128"/>
      <c r="AH21" s="128"/>
      <c r="AI21" s="128"/>
      <c r="AJ21" s="128"/>
      <c r="AK21" s="128"/>
      <c r="AL21" s="128"/>
      <c r="AM21" s="128"/>
      <c r="AN21" s="144"/>
      <c r="AO21" s="128"/>
      <c r="BB21" s="128"/>
      <c r="BC21" s="128"/>
      <c r="BD21" s="128"/>
      <c r="BE21" s="128"/>
      <c r="BF21" s="128"/>
      <c r="BG21" s="128"/>
      <c r="BH21" s="128"/>
      <c r="BI21" s="128"/>
      <c r="BJ21" s="190"/>
      <c r="BK21" s="128"/>
      <c r="BL21" s="128"/>
      <c r="BM21" s="128"/>
      <c r="BN21" s="128"/>
      <c r="BO21" s="128"/>
      <c r="BP21" s="190"/>
      <c r="BQ21" s="128"/>
      <c r="CB21" s="127"/>
      <c r="CC21" s="127"/>
      <c r="CD21" s="127"/>
      <c r="CE21" s="127"/>
      <c r="CF21" s="127"/>
      <c r="CG21" s="127"/>
      <c r="CH21" s="127"/>
      <c r="CI21" s="127"/>
      <c r="CJ21" s="127"/>
      <c r="CK21" s="127"/>
      <c r="CL21" s="127"/>
      <c r="CM21" s="207"/>
      <c r="CN21" s="127"/>
      <c r="CO21" s="291"/>
      <c r="CP21" s="291"/>
      <c r="CQ21" s="291"/>
      <c r="CR21" s="291"/>
      <c r="CS21" s="291"/>
      <c r="CT21" s="291"/>
      <c r="CU21" s="291"/>
      <c r="CV21" s="291"/>
      <c r="CW21" s="291"/>
      <c r="CX21" s="291"/>
      <c r="CY21" s="291"/>
      <c r="DB21" s="128"/>
      <c r="DC21" s="128"/>
      <c r="DD21" s="128"/>
      <c r="DE21" s="128"/>
      <c r="DF21" s="128"/>
      <c r="DG21" s="128"/>
      <c r="DH21" s="206"/>
      <c r="DI21" s="128"/>
      <c r="DJ21" s="128"/>
      <c r="DK21" s="206"/>
      <c r="DL21" s="128"/>
      <c r="DM21" s="36"/>
      <c r="DN21" s="36"/>
      <c r="EB21" s="145"/>
      <c r="EC21" s="145"/>
      <c r="ED21" s="145"/>
      <c r="EE21" s="145"/>
      <c r="EF21" s="145"/>
      <c r="EG21" s="128"/>
      <c r="EH21" s="221"/>
      <c r="EI21" s="128"/>
    </row>
    <row r="22" spans="1:172" ht="16.350000000000001" customHeight="1" x14ac:dyDescent="0.25">
      <c r="A22" s="479"/>
      <c r="B22" s="399">
        <f>'Cover Sheet'!C26</f>
        <v>46023</v>
      </c>
      <c r="C22" s="283">
        <f>+B24-183</f>
        <v>46204</v>
      </c>
      <c r="D22" s="279" t="str">
        <f>YEAR(B22)&amp;'Cover Sheet'!G21</f>
        <v>2026</v>
      </c>
      <c r="E22" s="146" t="s">
        <v>181</v>
      </c>
      <c r="F22" s="160" t="s">
        <v>358</v>
      </c>
      <c r="G22" s="147"/>
      <c r="H22" s="147"/>
      <c r="I22" s="147"/>
      <c r="J22" s="147"/>
      <c r="K22" s="147"/>
      <c r="L22" s="148">
        <f>SUM(P2155:P2955)</f>
        <v>0</v>
      </c>
      <c r="M22" s="147"/>
      <c r="N22" s="147"/>
      <c r="O22" s="128"/>
      <c r="P22" s="144"/>
      <c r="Q22" s="128"/>
      <c r="AB22" s="145"/>
      <c r="AC22" s="128"/>
      <c r="AD22" s="128"/>
      <c r="AE22" s="128"/>
      <c r="AF22" s="128"/>
      <c r="AG22" s="128"/>
      <c r="AH22" s="128"/>
      <c r="AI22" s="128"/>
      <c r="AJ22" s="128"/>
      <c r="AK22" s="128"/>
      <c r="AL22" s="128"/>
      <c r="AM22" s="128"/>
      <c r="AN22" s="144"/>
      <c r="AO22" s="128"/>
      <c r="BB22" s="146" t="s">
        <v>215</v>
      </c>
      <c r="BC22" s="160" t="s">
        <v>370</v>
      </c>
      <c r="BD22" s="147"/>
      <c r="BE22" s="147"/>
      <c r="BF22" s="128"/>
      <c r="BG22" s="147"/>
      <c r="BH22" s="147"/>
      <c r="BI22" s="380">
        <f>BJ22*0.25</f>
        <v>0</v>
      </c>
      <c r="BJ22" s="193">
        <f>SUM(BP15418:BP15617)</f>
        <v>0</v>
      </c>
      <c r="BK22" s="128"/>
      <c r="BL22" s="128"/>
      <c r="BM22" s="128"/>
      <c r="BN22" s="128"/>
      <c r="BO22" s="128"/>
      <c r="BP22" s="190"/>
      <c r="BQ22" s="128"/>
      <c r="CB22" s="127"/>
      <c r="CC22" s="127"/>
      <c r="CD22" s="127"/>
      <c r="CE22" s="127"/>
      <c r="CF22" s="127"/>
      <c r="CG22" s="127"/>
      <c r="CH22" s="127"/>
      <c r="CI22" s="127"/>
      <c r="CJ22" s="127"/>
      <c r="CK22" s="127"/>
      <c r="CL22" s="127"/>
      <c r="CM22" s="207"/>
      <c r="CN22" s="127"/>
      <c r="CO22" s="291"/>
      <c r="CP22" s="291"/>
      <c r="CQ22" s="291"/>
      <c r="CR22" s="291"/>
      <c r="CS22" s="291"/>
      <c r="CT22" s="291"/>
      <c r="CU22" s="291"/>
      <c r="CV22" s="291"/>
      <c r="CW22" s="291"/>
      <c r="CX22" s="291"/>
      <c r="CY22" s="291"/>
      <c r="DB22" s="146" t="s">
        <v>202</v>
      </c>
      <c r="DC22" s="160" t="s">
        <v>382</v>
      </c>
      <c r="DD22" s="160"/>
      <c r="DE22" s="160"/>
      <c r="DF22" s="160"/>
      <c r="DG22" s="160"/>
      <c r="DH22" s="219">
        <f>SUM(DK28048:DK28747)+DK28751</f>
        <v>0</v>
      </c>
      <c r="DI22" s="160"/>
      <c r="DJ22" s="160"/>
      <c r="DK22" s="206"/>
      <c r="DL22" s="128"/>
      <c r="DM22" s="36"/>
      <c r="DN22" s="36"/>
      <c r="EB22" s="145"/>
      <c r="EC22" s="145"/>
      <c r="ED22" s="145"/>
      <c r="EE22" s="145"/>
      <c r="EF22" s="145"/>
      <c r="EG22" s="128"/>
      <c r="EH22" s="221"/>
      <c r="EI22" s="128"/>
    </row>
    <row r="23" spans="1:172" ht="6" customHeight="1" x14ac:dyDescent="0.25">
      <c r="A23" s="479"/>
      <c r="B23" s="30"/>
      <c r="C23" s="282"/>
      <c r="D23" s="280"/>
      <c r="E23" s="145"/>
      <c r="F23" s="128"/>
      <c r="G23" s="128"/>
      <c r="H23" s="128"/>
      <c r="I23" s="128"/>
      <c r="J23" s="128"/>
      <c r="K23" s="128"/>
      <c r="L23" s="144"/>
      <c r="M23" s="147"/>
      <c r="N23" s="147"/>
      <c r="O23" s="128"/>
      <c r="P23" s="144"/>
      <c r="Q23" s="128"/>
      <c r="AB23" s="145"/>
      <c r="AC23" s="128"/>
      <c r="AD23" s="128"/>
      <c r="AE23" s="128"/>
      <c r="AF23" s="128"/>
      <c r="AG23" s="128"/>
      <c r="AH23" s="128"/>
      <c r="AI23" s="128"/>
      <c r="AJ23" s="128"/>
      <c r="AK23" s="128"/>
      <c r="AL23" s="128"/>
      <c r="AM23" s="128"/>
      <c r="AN23" s="144"/>
      <c r="AO23" s="128"/>
      <c r="BB23" s="128"/>
      <c r="BC23" s="128"/>
      <c r="BD23" s="128"/>
      <c r="BE23" s="128"/>
      <c r="BF23" s="128"/>
      <c r="BG23" s="128"/>
      <c r="BH23" s="128"/>
      <c r="BI23" s="128"/>
      <c r="BJ23" s="190"/>
      <c r="BK23" s="128"/>
      <c r="BL23" s="128"/>
      <c r="BM23" s="128"/>
      <c r="BN23" s="128"/>
      <c r="BO23" s="128"/>
      <c r="BP23" s="190"/>
      <c r="BQ23" s="128"/>
      <c r="CB23" s="127"/>
      <c r="CC23" s="127"/>
      <c r="CD23" s="127"/>
      <c r="CE23" s="127"/>
      <c r="CF23" s="127"/>
      <c r="CG23" s="127"/>
      <c r="CH23" s="127"/>
      <c r="CI23" s="127"/>
      <c r="CJ23" s="127"/>
      <c r="CK23" s="127"/>
      <c r="CL23" s="127"/>
      <c r="CM23" s="207"/>
      <c r="CN23" s="127"/>
      <c r="CO23" s="291"/>
      <c r="CP23" s="291"/>
      <c r="CQ23" s="291"/>
      <c r="CR23" s="291"/>
      <c r="CS23" s="291"/>
      <c r="CT23" s="291"/>
      <c r="CU23" s="291"/>
      <c r="CV23" s="291"/>
      <c r="CW23" s="291"/>
      <c r="CX23" s="291"/>
      <c r="CY23" s="291"/>
      <c r="DB23" s="128"/>
      <c r="DC23" s="128"/>
      <c r="DD23" s="128"/>
      <c r="DE23" s="128"/>
      <c r="DF23" s="128"/>
      <c r="DG23" s="128"/>
      <c r="DH23" s="206"/>
      <c r="DI23" s="128"/>
      <c r="DJ23" s="128"/>
      <c r="DK23" s="206"/>
      <c r="DL23" s="128"/>
      <c r="DM23" s="36"/>
      <c r="DN23" s="36"/>
      <c r="EB23" s="145"/>
      <c r="EC23" s="145"/>
      <c r="ED23" s="145"/>
      <c r="EE23" s="145"/>
      <c r="EF23" s="145"/>
      <c r="EG23" s="128"/>
      <c r="EH23" s="221"/>
      <c r="EI23" s="128"/>
    </row>
    <row r="24" spans="1:172" ht="16.350000000000001" customHeight="1" x14ac:dyDescent="0.25">
      <c r="A24" s="479"/>
      <c r="B24" s="399">
        <f>'Cover Sheet'!F26</f>
        <v>46387</v>
      </c>
      <c r="C24" s="283">
        <f>+B24-183</f>
        <v>46204</v>
      </c>
      <c r="D24" s="280" t="e">
        <f>VLOOKUP($D$22,Congress_Location,2,FALSE)</f>
        <v>#N/A</v>
      </c>
      <c r="E24" s="146" t="s">
        <v>185</v>
      </c>
      <c r="F24" s="458" t="s">
        <v>359</v>
      </c>
      <c r="G24" s="488"/>
      <c r="H24" s="488"/>
      <c r="I24" s="488"/>
      <c r="J24" s="488"/>
      <c r="K24" s="180">
        <f>SUMIF(K2981:K4480,$W$2979,P2981:P4480)+SUMIF(K2981:K4480,$X$2979,P2981:P4480)+SUMIF(K2981:K4480,$Y$2979,P2981:P4480)</f>
        <v>0</v>
      </c>
      <c r="L24" s="148">
        <f>SUMIF(K2981:K4480,$V$2979,P2981:P4480)</f>
        <v>0</v>
      </c>
      <c r="M24" s="147"/>
      <c r="N24" s="147"/>
      <c r="O24" s="128"/>
      <c r="P24" s="144"/>
      <c r="Q24" s="128"/>
      <c r="AB24" s="145"/>
      <c r="AC24" s="128"/>
      <c r="AD24" s="128"/>
      <c r="AE24" s="128"/>
      <c r="AF24" s="128"/>
      <c r="AG24" s="128"/>
      <c r="AH24" s="128"/>
      <c r="AI24" s="128"/>
      <c r="AJ24" s="128"/>
      <c r="AK24" s="128"/>
      <c r="AL24" s="128"/>
      <c r="AM24" s="128"/>
      <c r="AN24" s="144"/>
      <c r="AO24" s="128"/>
      <c r="BB24" s="146" t="s">
        <v>217</v>
      </c>
      <c r="BC24" s="160" t="s">
        <v>371</v>
      </c>
      <c r="BD24" s="147"/>
      <c r="BE24" s="147"/>
      <c r="BF24" s="128"/>
      <c r="BG24" s="147"/>
      <c r="BH24" s="147"/>
      <c r="BI24" s="380">
        <f>BJ24*0.25</f>
        <v>0</v>
      </c>
      <c r="BJ24" s="193">
        <f>SUM(BP15657:BP15906)</f>
        <v>0</v>
      </c>
      <c r="BK24" s="128"/>
      <c r="BL24" s="128"/>
      <c r="BM24" s="128"/>
      <c r="BN24" s="128"/>
      <c r="BO24" s="128"/>
      <c r="BP24" s="190"/>
      <c r="BQ24" s="128"/>
      <c r="BV24" s="456" t="s">
        <v>421</v>
      </c>
      <c r="BW24" s="456"/>
      <c r="BX24" s="456"/>
      <c r="BY24" s="456"/>
      <c r="CB24" s="127"/>
      <c r="CC24" s="127"/>
      <c r="CD24" s="127"/>
      <c r="CE24" s="127"/>
      <c r="CF24" s="127"/>
      <c r="CG24" s="127"/>
      <c r="CH24" s="127"/>
      <c r="CI24" s="127"/>
      <c r="CJ24" s="127"/>
      <c r="CK24" s="127"/>
      <c r="CL24" s="127"/>
      <c r="CM24" s="207"/>
      <c r="CN24" s="127"/>
      <c r="CO24" s="291"/>
      <c r="CP24" s="291"/>
      <c r="CQ24" s="291"/>
      <c r="CR24" s="291"/>
      <c r="CS24" s="291"/>
      <c r="CT24" s="291"/>
      <c r="CU24" s="291"/>
      <c r="CV24" s="291"/>
      <c r="CW24" s="291"/>
      <c r="CX24" s="291"/>
      <c r="CY24" s="291"/>
      <c r="DB24" s="146" t="s">
        <v>203</v>
      </c>
      <c r="DC24" s="160" t="s">
        <v>383</v>
      </c>
      <c r="DD24" s="160"/>
      <c r="DE24" s="160"/>
      <c r="DF24" s="160"/>
      <c r="DG24" s="160"/>
      <c r="DH24" s="219">
        <f>SUM(DK28770:DK29136)</f>
        <v>0</v>
      </c>
      <c r="DI24" s="160"/>
      <c r="DJ24" s="160"/>
      <c r="DK24" s="206"/>
      <c r="DL24" s="128"/>
      <c r="DM24" s="36"/>
      <c r="DN24" s="36"/>
      <c r="EB24" s="145"/>
      <c r="EC24" s="145"/>
      <c r="ED24" s="145"/>
      <c r="EE24" s="145"/>
      <c r="EF24" s="145"/>
      <c r="EG24" s="128"/>
      <c r="EH24" s="221"/>
      <c r="EI24" s="128"/>
    </row>
    <row r="25" spans="1:172" ht="6" customHeight="1" x14ac:dyDescent="0.25">
      <c r="A25" s="479"/>
      <c r="B25" s="30"/>
      <c r="C25" s="282"/>
      <c r="D25" s="280"/>
      <c r="E25" s="145"/>
      <c r="F25" s="128"/>
      <c r="G25" s="128"/>
      <c r="H25" s="128"/>
      <c r="I25" s="128"/>
      <c r="J25" s="128"/>
      <c r="K25" s="128"/>
      <c r="L25" s="144"/>
      <c r="M25" s="128"/>
      <c r="N25" s="147"/>
      <c r="O25" s="128"/>
      <c r="P25" s="144"/>
      <c r="Q25" s="128"/>
      <c r="AB25" s="145"/>
      <c r="AC25" s="128"/>
      <c r="AD25" s="128"/>
      <c r="AE25" s="128"/>
      <c r="AF25" s="128"/>
      <c r="AG25" s="128"/>
      <c r="AH25" s="128"/>
      <c r="AI25" s="128"/>
      <c r="AJ25" s="128"/>
      <c r="AK25" s="128"/>
      <c r="AL25" s="128"/>
      <c r="AM25" s="128"/>
      <c r="AN25" s="144"/>
      <c r="AO25" s="128"/>
      <c r="BB25" s="128"/>
      <c r="BC25" s="128"/>
      <c r="BD25" s="128"/>
      <c r="BE25" s="128"/>
      <c r="BF25" s="128"/>
      <c r="BG25" s="128"/>
      <c r="BH25" s="128"/>
      <c r="BI25" s="128"/>
      <c r="BJ25" s="190"/>
      <c r="BK25" s="128"/>
      <c r="BL25" s="128"/>
      <c r="BM25" s="128"/>
      <c r="BN25" s="128"/>
      <c r="BO25" s="128"/>
      <c r="BP25" s="190"/>
      <c r="BQ25" s="128"/>
      <c r="CB25" s="127"/>
      <c r="CC25" s="127"/>
      <c r="CD25" s="127"/>
      <c r="CE25" s="127"/>
      <c r="CF25" s="127"/>
      <c r="CG25" s="127"/>
      <c r="CH25" s="127"/>
      <c r="CI25" s="127"/>
      <c r="CJ25" s="127"/>
      <c r="CK25" s="127"/>
      <c r="CL25" s="127"/>
      <c r="CM25" s="207"/>
      <c r="CN25" s="127"/>
      <c r="CO25" s="291"/>
      <c r="CP25" s="291"/>
      <c r="CQ25" s="291"/>
      <c r="CR25" s="291"/>
      <c r="CS25" s="291"/>
      <c r="CT25" s="291"/>
      <c r="CU25" s="291"/>
      <c r="CV25" s="291"/>
      <c r="CW25" s="291"/>
      <c r="CX25" s="291"/>
      <c r="CY25" s="291"/>
      <c r="DB25" s="128"/>
      <c r="DC25" s="128"/>
      <c r="DD25" s="128"/>
      <c r="DE25" s="128"/>
      <c r="DF25" s="128"/>
      <c r="DG25" s="128"/>
      <c r="DH25" s="206"/>
      <c r="DI25" s="128"/>
      <c r="DJ25" s="128"/>
      <c r="DK25" s="206"/>
      <c r="DL25" s="128"/>
      <c r="DM25" s="36"/>
      <c r="DN25" s="36"/>
      <c r="EB25" s="145"/>
      <c r="EC25" s="145"/>
      <c r="ED25" s="145"/>
      <c r="EE25" s="145"/>
      <c r="EF25" s="145"/>
      <c r="EG25" s="128"/>
      <c r="EH25" s="221"/>
      <c r="EI25" s="128"/>
    </row>
    <row r="26" spans="1:172" ht="16.350000000000001" customHeight="1" x14ac:dyDescent="0.25">
      <c r="A26" s="479"/>
      <c r="B26" s="400">
        <f>'Cover Sheet'!C31</f>
        <v>0</v>
      </c>
      <c r="C26" s="282">
        <f>SUMIF('Cover Sheet'!$T:$T,'Cover Sheet'!K3&amp;'Cover Sheet'!G21,'Cover Sheet'!$U:$U)</f>
        <v>0</v>
      </c>
      <c r="D26" s="280">
        <f>IFERROR(IF(AND(D24=1,B26="State")=TRUE,1,0),0)</f>
        <v>0</v>
      </c>
      <c r="E26" s="146" t="s">
        <v>275</v>
      </c>
      <c r="F26" s="160" t="s">
        <v>276</v>
      </c>
      <c r="G26" s="147"/>
      <c r="H26" s="147"/>
      <c r="I26" s="147"/>
      <c r="J26" s="147"/>
      <c r="K26" s="147"/>
      <c r="L26" s="148">
        <f>+P4504</f>
        <v>0</v>
      </c>
      <c r="M26" s="147"/>
      <c r="N26" s="147"/>
      <c r="O26" s="128"/>
      <c r="P26" s="144"/>
      <c r="Q26" s="128"/>
      <c r="AB26" s="145"/>
      <c r="AC26" s="128"/>
      <c r="AD26" s="128"/>
      <c r="AE26" s="128"/>
      <c r="AF26" s="128"/>
      <c r="AG26" s="128"/>
      <c r="AH26" s="128"/>
      <c r="AI26" s="128"/>
      <c r="AJ26" s="128"/>
      <c r="AK26" s="128"/>
      <c r="AL26" s="128"/>
      <c r="AM26" s="128"/>
      <c r="AN26" s="144"/>
      <c r="AO26" s="128"/>
      <c r="BB26" s="146" t="s">
        <v>216</v>
      </c>
      <c r="BC26" s="160" t="s">
        <v>372</v>
      </c>
      <c r="BD26" s="147"/>
      <c r="BE26" s="147"/>
      <c r="BF26" s="128"/>
      <c r="BG26" s="147"/>
      <c r="BH26" s="147"/>
      <c r="BI26" s="380">
        <f>BJ26*0.25</f>
        <v>0</v>
      </c>
      <c r="BJ26" s="193">
        <f>SUM(BP15931:BP16080)</f>
        <v>0</v>
      </c>
      <c r="BK26" s="128"/>
      <c r="BL26" s="128"/>
      <c r="BM26" s="128"/>
      <c r="BN26" s="128"/>
      <c r="BO26" s="128"/>
      <c r="BP26" s="190"/>
      <c r="BQ26" s="128"/>
      <c r="BR26" s="285" t="s">
        <v>1061</v>
      </c>
      <c r="BS26" s="285" t="s">
        <v>419</v>
      </c>
      <c r="BT26" s="54" t="s">
        <v>420</v>
      </c>
      <c r="BV26" s="54" t="s">
        <v>422</v>
      </c>
      <c r="BW26" s="54" t="s">
        <v>423</v>
      </c>
      <c r="BX26" s="54" t="s">
        <v>424</v>
      </c>
      <c r="BY26" s="54" t="s">
        <v>405</v>
      </c>
      <c r="CB26" s="127"/>
      <c r="CC26" s="127"/>
      <c r="CD26" s="127"/>
      <c r="CE26" s="127"/>
      <c r="CF26" s="127"/>
      <c r="CG26" s="127"/>
      <c r="CH26" s="127"/>
      <c r="CI26" s="127"/>
      <c r="CJ26" s="127"/>
      <c r="CK26" s="127"/>
      <c r="CL26" s="127"/>
      <c r="CM26" s="207"/>
      <c r="CN26" s="127"/>
      <c r="CO26" s="291"/>
      <c r="CP26" s="291"/>
      <c r="CQ26" s="291"/>
      <c r="CR26" s="291"/>
      <c r="CS26" s="291"/>
      <c r="CT26" s="291"/>
      <c r="CU26" s="291"/>
      <c r="CV26" s="291"/>
      <c r="CW26" s="291"/>
      <c r="CX26" s="291"/>
      <c r="CY26" s="291"/>
      <c r="DB26" s="146" t="s">
        <v>222</v>
      </c>
      <c r="DC26" s="160" t="s">
        <v>93</v>
      </c>
      <c r="DD26" s="160"/>
      <c r="DE26" s="160"/>
      <c r="DF26" s="160"/>
      <c r="DG26" s="160"/>
      <c r="DH26" s="219">
        <f>SUM(DK29147:DK29396)</f>
        <v>0</v>
      </c>
      <c r="DI26" s="160"/>
      <c r="DJ26" s="160"/>
      <c r="DK26" s="206"/>
      <c r="DL26" s="128"/>
      <c r="DM26" s="36"/>
      <c r="DN26" s="36"/>
      <c r="EB26" s="145"/>
      <c r="EC26" s="145"/>
      <c r="ED26" s="145"/>
      <c r="EE26" s="145"/>
      <c r="EF26" s="145"/>
      <c r="EG26" s="128"/>
      <c r="EH26" s="221"/>
      <c r="EI26" s="128"/>
    </row>
    <row r="27" spans="1:172" ht="6" customHeight="1" thickBot="1" x14ac:dyDescent="0.3">
      <c r="A27" s="479"/>
      <c r="B27" s="37"/>
      <c r="C27" s="81"/>
      <c r="E27" s="145"/>
      <c r="F27" s="128"/>
      <c r="G27" s="128"/>
      <c r="H27" s="128"/>
      <c r="I27" s="128"/>
      <c r="J27" s="128"/>
      <c r="K27" s="128"/>
      <c r="L27" s="144"/>
      <c r="M27" s="128"/>
      <c r="N27" s="147"/>
      <c r="O27" s="128"/>
      <c r="P27" s="144"/>
      <c r="Q27" s="128"/>
      <c r="AB27" s="145"/>
      <c r="AC27" s="128"/>
      <c r="AD27" s="128"/>
      <c r="AE27" s="128"/>
      <c r="AF27" s="128"/>
      <c r="AG27" s="128"/>
      <c r="AH27" s="128"/>
      <c r="AI27" s="128"/>
      <c r="AJ27" s="128"/>
      <c r="AK27" s="128"/>
      <c r="AL27" s="128"/>
      <c r="AM27" s="128"/>
      <c r="AN27" s="144"/>
      <c r="AO27" s="128"/>
      <c r="BB27" s="128"/>
      <c r="BC27" s="128"/>
      <c r="BD27" s="128"/>
      <c r="BE27" s="128"/>
      <c r="BF27" s="128"/>
      <c r="BG27" s="128"/>
      <c r="BH27" s="128"/>
      <c r="BI27" s="128"/>
      <c r="BJ27" s="190"/>
      <c r="BK27" s="128"/>
      <c r="BL27" s="128"/>
      <c r="BM27" s="128"/>
      <c r="BN27" s="128"/>
      <c r="BO27" s="128"/>
      <c r="BP27" s="190"/>
      <c r="BQ27" s="128"/>
      <c r="CB27" s="127"/>
      <c r="CC27" s="127"/>
      <c r="CD27" s="127"/>
      <c r="CE27" s="127"/>
      <c r="CF27" s="127"/>
      <c r="CG27" s="127"/>
      <c r="CH27" s="127"/>
      <c r="CI27" s="127"/>
      <c r="CJ27" s="127"/>
      <c r="CK27" s="127"/>
      <c r="CL27" s="127"/>
      <c r="CM27" s="207"/>
      <c r="CN27" s="127"/>
      <c r="CO27" s="291"/>
      <c r="CP27" s="291"/>
      <c r="CQ27" s="291"/>
      <c r="CR27" s="291"/>
      <c r="CS27" s="291"/>
      <c r="CT27" s="291"/>
      <c r="CU27" s="291"/>
      <c r="CV27" s="291"/>
      <c r="CW27" s="291"/>
      <c r="CX27" s="291"/>
      <c r="CY27" s="291"/>
      <c r="DB27" s="128"/>
      <c r="DC27" s="128"/>
      <c r="DD27" s="128"/>
      <c r="DE27" s="128"/>
      <c r="DF27" s="128"/>
      <c r="DG27" s="128"/>
      <c r="DH27" s="128"/>
      <c r="DI27" s="128"/>
      <c r="DJ27" s="128"/>
      <c r="DK27" s="206"/>
      <c r="DL27" s="128"/>
      <c r="DM27" s="36"/>
      <c r="DN27" s="36"/>
      <c r="EB27" s="145"/>
      <c r="EC27" s="128"/>
      <c r="ED27" s="128"/>
      <c r="EE27" s="128"/>
      <c r="EF27" s="128"/>
      <c r="EG27" s="128"/>
      <c r="EH27" s="221"/>
      <c r="EI27" s="128"/>
    </row>
    <row r="28" spans="1:172" ht="23.25" customHeight="1" x14ac:dyDescent="0.25">
      <c r="A28" s="480"/>
      <c r="B28" s="497" t="s">
        <v>1141</v>
      </c>
      <c r="C28" s="498"/>
      <c r="D28" s="499"/>
      <c r="E28" s="150"/>
      <c r="F28" s="128"/>
      <c r="G28" s="128"/>
      <c r="H28" s="128"/>
      <c r="I28" s="128"/>
      <c r="J28" s="128"/>
      <c r="K28" s="128"/>
      <c r="L28" s="144"/>
      <c r="M28" s="128"/>
      <c r="N28" s="147"/>
      <c r="O28" s="128"/>
      <c r="P28" s="144"/>
      <c r="Q28" s="128"/>
      <c r="AB28" s="145"/>
      <c r="AC28" s="128"/>
      <c r="AD28" s="128"/>
      <c r="AE28" s="128"/>
      <c r="AF28" s="128"/>
      <c r="AG28" s="128"/>
      <c r="AH28" s="128"/>
      <c r="AI28" s="128"/>
      <c r="AJ28" s="128"/>
      <c r="AK28" s="128"/>
      <c r="AL28" s="128"/>
      <c r="AM28" s="128"/>
      <c r="AN28" s="144"/>
      <c r="AO28" s="128"/>
      <c r="BB28" s="146" t="s">
        <v>218</v>
      </c>
      <c r="BC28" s="160" t="s">
        <v>373</v>
      </c>
      <c r="BD28" s="147"/>
      <c r="BE28" s="147"/>
      <c r="BF28" s="128"/>
      <c r="BG28" s="147"/>
      <c r="BH28" s="147"/>
      <c r="BI28" s="147"/>
      <c r="BJ28" s="192">
        <f>SUM(BP16111:BP16310)</f>
        <v>0</v>
      </c>
      <c r="BK28" s="128"/>
      <c r="BL28" s="128"/>
      <c r="BM28" s="128"/>
      <c r="BN28" s="128"/>
      <c r="BO28" s="128"/>
      <c r="BP28" s="190"/>
      <c r="BQ28" s="128"/>
      <c r="BR28" s="387"/>
      <c r="BS28" s="387"/>
      <c r="BT28" s="387"/>
      <c r="BU28" s="387"/>
      <c r="BV28" s="387"/>
      <c r="BW28" s="387"/>
      <c r="BX28" s="387"/>
      <c r="BY28" s="387"/>
      <c r="CB28" s="127"/>
      <c r="CC28" s="127"/>
      <c r="CD28" s="127"/>
      <c r="CE28" s="127"/>
      <c r="CF28" s="127"/>
      <c r="CG28" s="127"/>
      <c r="CH28" s="127"/>
      <c r="CI28" s="127"/>
      <c r="CJ28" s="127"/>
      <c r="CK28" s="127"/>
      <c r="CL28" s="127"/>
      <c r="CM28" s="207"/>
      <c r="CN28" s="127"/>
      <c r="CO28" s="291"/>
      <c r="CP28" s="291"/>
      <c r="CQ28" s="291"/>
      <c r="CR28" s="291"/>
      <c r="CS28" s="291"/>
      <c r="CT28" s="291"/>
      <c r="CU28" s="291"/>
      <c r="CV28" s="291"/>
      <c r="CW28" s="291"/>
      <c r="CX28" s="291"/>
      <c r="CY28" s="291"/>
      <c r="DB28" s="146"/>
      <c r="DC28" s="160"/>
      <c r="DD28" s="160"/>
      <c r="DE28" s="160"/>
      <c r="DF28" s="160"/>
      <c r="DG28" s="160"/>
      <c r="DH28" s="160"/>
      <c r="DI28" s="160"/>
      <c r="DJ28" s="160"/>
      <c r="DK28" s="206"/>
      <c r="DL28" s="128"/>
      <c r="DM28" s="36"/>
      <c r="DN28" s="36"/>
      <c r="EB28" s="145"/>
      <c r="EC28" s="128"/>
      <c r="ED28" s="128"/>
      <c r="EE28" s="128"/>
      <c r="EF28" s="128"/>
      <c r="EG28" s="128"/>
      <c r="EH28" s="221"/>
      <c r="EI28" s="128"/>
    </row>
    <row r="29" spans="1:172" ht="6" customHeight="1" thickBot="1" x14ac:dyDescent="0.3">
      <c r="A29" s="481"/>
      <c r="B29" s="500"/>
      <c r="C29" s="501"/>
      <c r="D29" s="502"/>
      <c r="E29" s="145"/>
      <c r="F29" s="128"/>
      <c r="G29" s="128"/>
      <c r="H29" s="128"/>
      <c r="I29" s="128"/>
      <c r="J29" s="128"/>
      <c r="K29" s="128"/>
      <c r="L29" s="128"/>
      <c r="M29" s="128"/>
      <c r="N29" s="128"/>
      <c r="O29" s="128"/>
      <c r="P29" s="144"/>
      <c r="Q29" s="128"/>
      <c r="AB29" s="145"/>
      <c r="AC29" s="128"/>
      <c r="AD29" s="128"/>
      <c r="AE29" s="128"/>
      <c r="AF29" s="128"/>
      <c r="AG29" s="128"/>
      <c r="AH29" s="128"/>
      <c r="AI29" s="128"/>
      <c r="AJ29" s="128"/>
      <c r="AK29" s="128"/>
      <c r="AL29" s="128"/>
      <c r="AM29" s="128"/>
      <c r="AN29" s="144"/>
      <c r="AO29" s="128"/>
      <c r="BB29" s="128"/>
      <c r="BC29" s="128"/>
      <c r="BD29" s="128"/>
      <c r="BE29" s="128"/>
      <c r="BF29" s="128"/>
      <c r="BG29" s="128"/>
      <c r="BH29" s="128"/>
      <c r="BI29" s="128"/>
      <c r="BJ29" s="128"/>
      <c r="BK29" s="128"/>
      <c r="BL29" s="128"/>
      <c r="BM29" s="128"/>
      <c r="BN29" s="128"/>
      <c r="BO29" s="128"/>
      <c r="BP29" s="190"/>
      <c r="BQ29" s="128"/>
      <c r="CB29" s="127"/>
      <c r="CC29" s="127"/>
      <c r="CD29" s="127"/>
      <c r="CE29" s="127"/>
      <c r="CF29" s="127"/>
      <c r="CG29" s="127"/>
      <c r="CH29" s="127"/>
      <c r="CI29" s="127"/>
      <c r="CJ29" s="127"/>
      <c r="CK29" s="127"/>
      <c r="CL29" s="127"/>
      <c r="CM29" s="207"/>
      <c r="CN29" s="127"/>
      <c r="CO29" s="291"/>
      <c r="CP29" s="291"/>
      <c r="CQ29" s="291"/>
      <c r="CR29" s="291"/>
      <c r="CS29" s="291"/>
      <c r="CT29" s="291"/>
      <c r="CU29" s="291"/>
      <c r="CV29" s="291"/>
      <c r="CW29" s="291"/>
      <c r="CX29" s="291"/>
      <c r="CY29" s="291"/>
      <c r="DB29" s="128"/>
      <c r="DC29" s="128"/>
      <c r="DD29" s="128"/>
      <c r="DE29" s="128"/>
      <c r="DF29" s="128"/>
      <c r="DG29" s="128"/>
      <c r="DH29" s="128"/>
      <c r="DI29" s="128"/>
      <c r="DJ29" s="128"/>
      <c r="DK29" s="206"/>
      <c r="DL29" s="128"/>
      <c r="DM29" s="36"/>
      <c r="DN29" s="36"/>
      <c r="EB29" s="145"/>
      <c r="EC29" s="128"/>
      <c r="ED29" s="128"/>
      <c r="EE29" s="128"/>
      <c r="EF29" s="128"/>
      <c r="EG29" s="128"/>
      <c r="EH29" s="221"/>
      <c r="EI29" s="128"/>
    </row>
    <row r="30" spans="1:172" ht="18.75" customHeight="1" thickBot="1" x14ac:dyDescent="0.3">
      <c r="B30" s="503"/>
      <c r="C30" s="504"/>
      <c r="D30" s="505"/>
      <c r="E30" s="145"/>
      <c r="F30" s="128"/>
      <c r="G30" s="128"/>
      <c r="H30" s="128"/>
      <c r="I30" s="128"/>
      <c r="J30" s="128"/>
      <c r="K30" s="128"/>
      <c r="L30" s="128"/>
      <c r="M30" s="128"/>
      <c r="N30" s="128"/>
      <c r="O30" s="128"/>
      <c r="P30" s="144"/>
      <c r="Q30" s="128"/>
      <c r="AB30" s="145"/>
      <c r="AC30" s="128"/>
      <c r="AD30" s="128"/>
      <c r="AE30" s="128"/>
      <c r="AF30" s="128"/>
      <c r="AG30" s="128"/>
      <c r="AH30" s="128"/>
      <c r="AI30" s="128"/>
      <c r="AJ30" s="128"/>
      <c r="AK30" s="128"/>
      <c r="AL30" s="128"/>
      <c r="AM30" s="128"/>
      <c r="AN30" s="144"/>
      <c r="AO30" s="128"/>
      <c r="BB30" s="150"/>
      <c r="BC30" s="128"/>
      <c r="BD30" s="128"/>
      <c r="BE30" s="128"/>
      <c r="BF30" s="128"/>
      <c r="BG30" s="128"/>
      <c r="BH30" s="128"/>
      <c r="BI30" s="128"/>
      <c r="BJ30" s="128"/>
      <c r="BK30" s="128"/>
      <c r="BL30" s="198"/>
      <c r="BM30" s="128"/>
      <c r="BN30" s="128"/>
      <c r="BO30" s="128"/>
      <c r="BP30" s="190"/>
      <c r="BQ30" s="128"/>
      <c r="CB30" s="127"/>
      <c r="CC30" s="127"/>
      <c r="CD30" s="127"/>
      <c r="CE30" s="127"/>
      <c r="CF30" s="127"/>
      <c r="CG30" s="127"/>
      <c r="CH30" s="127"/>
      <c r="CI30" s="127"/>
      <c r="CJ30" s="127"/>
      <c r="CK30" s="127"/>
      <c r="CL30" s="127"/>
      <c r="CM30" s="207"/>
      <c r="CN30" s="127"/>
      <c r="CO30" s="291"/>
      <c r="CP30" s="291"/>
      <c r="CQ30" s="291"/>
      <c r="CR30" s="291"/>
      <c r="CS30" s="291"/>
      <c r="CT30" s="291"/>
      <c r="CU30" s="291"/>
      <c r="CV30" s="291"/>
      <c r="CW30" s="291"/>
      <c r="CX30" s="291"/>
      <c r="CY30" s="291"/>
      <c r="DB30" s="145"/>
      <c r="DC30" s="128"/>
      <c r="DD30" s="128"/>
      <c r="DE30" s="128"/>
      <c r="DF30" s="128"/>
      <c r="DG30" s="128"/>
      <c r="DH30" s="128"/>
      <c r="DI30" s="128"/>
      <c r="DJ30" s="128"/>
      <c r="DK30" s="206"/>
      <c r="DL30" s="128"/>
      <c r="DM30" s="36"/>
      <c r="DN30" s="36"/>
      <c r="EB30" s="145"/>
      <c r="EC30" s="128"/>
      <c r="ED30" s="128"/>
      <c r="EE30" s="128"/>
      <c r="EF30" s="128"/>
      <c r="EG30" s="128"/>
      <c r="EH30" s="221"/>
      <c r="EI30" s="128"/>
    </row>
    <row r="31" spans="1:172" x14ac:dyDescent="0.25">
      <c r="CB31"/>
      <c r="CC31"/>
      <c r="CD31"/>
      <c r="CE31"/>
      <c r="CF31"/>
      <c r="CG31"/>
      <c r="CH31"/>
      <c r="CI31"/>
      <c r="CJ31"/>
      <c r="CK31"/>
      <c r="CL31"/>
      <c r="CM31" s="106"/>
      <c r="CN31"/>
      <c r="CO31" s="291"/>
      <c r="CP31" s="291"/>
      <c r="CQ31" s="291"/>
      <c r="CR31" s="291"/>
      <c r="CS31" s="291"/>
      <c r="CT31" s="291"/>
      <c r="CU31" s="291"/>
      <c r="CV31" s="291"/>
      <c r="CW31" s="291"/>
      <c r="CX31" s="291"/>
      <c r="CY31" s="291"/>
    </row>
    <row r="32" spans="1:172" s="12" customFormat="1" ht="30" customHeight="1" x14ac:dyDescent="0.25">
      <c r="C32" s="83"/>
      <c r="D32" s="71"/>
      <c r="R32" s="403"/>
      <c r="S32" s="403"/>
      <c r="T32" s="403"/>
      <c r="U32" s="403"/>
      <c r="V32" s="403"/>
      <c r="W32" s="403"/>
      <c r="X32" s="403"/>
      <c r="Y32" s="48"/>
      <c r="Z32" s="48"/>
      <c r="AA32" s="48"/>
      <c r="AN32" s="33"/>
      <c r="AO32" s="13"/>
      <c r="AP32" s="55"/>
      <c r="AQ32" s="55"/>
      <c r="AR32" s="55"/>
      <c r="AS32" s="55"/>
      <c r="AT32" s="55"/>
      <c r="AU32" s="55"/>
      <c r="AV32" s="55"/>
      <c r="AW32" s="55"/>
      <c r="AX32" s="55"/>
      <c r="AY32" s="55"/>
      <c r="AZ32" s="55"/>
      <c r="BA32" s="55"/>
      <c r="BM32" s="13"/>
      <c r="BN32" s="13"/>
      <c r="BO32" s="13"/>
      <c r="BP32" s="39"/>
      <c r="BQ32" s="13"/>
      <c r="BR32" s="55"/>
      <c r="BS32" s="55"/>
      <c r="BT32" s="55"/>
      <c r="BU32" s="55"/>
      <c r="BV32" s="55"/>
      <c r="BW32" s="55"/>
      <c r="BX32" s="55"/>
      <c r="BY32" s="55"/>
      <c r="BZ32" s="55"/>
      <c r="CA32" s="55"/>
      <c r="CB32"/>
      <c r="CC32"/>
      <c r="CD32"/>
      <c r="CE32"/>
      <c r="CF32"/>
      <c r="CG32"/>
      <c r="CH32"/>
      <c r="CI32"/>
      <c r="CJ32"/>
      <c r="CK32"/>
      <c r="CL32"/>
      <c r="CM32" s="106"/>
      <c r="CN32"/>
      <c r="CO32" s="291"/>
      <c r="CP32" s="291"/>
      <c r="CQ32" s="291"/>
      <c r="CR32" s="291"/>
      <c r="CS32" s="291"/>
      <c r="CT32" s="291"/>
      <c r="CU32" s="291"/>
      <c r="CV32" s="291"/>
      <c r="CW32" s="291"/>
      <c r="CX32" s="291"/>
      <c r="CY32" s="291"/>
      <c r="CZ32" s="55"/>
      <c r="DA32" s="55"/>
      <c r="DK32" s="27"/>
      <c r="DM32" s="48"/>
      <c r="DN32" s="48"/>
      <c r="DO32" s="55"/>
      <c r="DP32" s="55"/>
      <c r="DQ32" s="55"/>
      <c r="DR32" s="55"/>
      <c r="DS32" s="55"/>
      <c r="DT32" s="55"/>
      <c r="DU32" s="55"/>
      <c r="DV32" s="55"/>
      <c r="DW32" s="55"/>
      <c r="DX32" s="55"/>
      <c r="DY32" s="55"/>
      <c r="DZ32" s="55"/>
      <c r="EA32" s="55"/>
      <c r="EH32" s="14"/>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5"/>
      <c r="FH32" s="45"/>
      <c r="FI32" s="45"/>
      <c r="FJ32" s="45"/>
      <c r="FK32" s="45"/>
      <c r="FL32" s="45"/>
      <c r="FM32" s="45"/>
      <c r="FN32" s="45"/>
      <c r="FO32" s="45"/>
      <c r="FP32" s="45"/>
    </row>
    <row r="33" spans="3:172" s="12" customFormat="1" x14ac:dyDescent="0.25">
      <c r="C33" s="83"/>
      <c r="D33" s="71"/>
      <c r="R33" s="403"/>
      <c r="S33" s="403"/>
      <c r="T33" s="403"/>
      <c r="U33" s="403"/>
      <c r="V33" s="403"/>
      <c r="W33" s="403"/>
      <c r="X33" s="403"/>
      <c r="Y33" s="48"/>
      <c r="Z33" s="48"/>
      <c r="AA33" s="48"/>
      <c r="AN33" s="33"/>
      <c r="AO33" s="13"/>
      <c r="AP33" s="55"/>
      <c r="AQ33" s="55"/>
      <c r="AR33" s="55"/>
      <c r="AS33" s="55"/>
      <c r="AT33" s="55"/>
      <c r="AU33" s="55"/>
      <c r="AV33" s="55"/>
      <c r="AW33" s="55"/>
      <c r="AX33" s="55"/>
      <c r="AY33" s="55"/>
      <c r="AZ33" s="55"/>
      <c r="BA33" s="55"/>
      <c r="BM33" s="13"/>
      <c r="BN33" s="13"/>
      <c r="BO33" s="13"/>
      <c r="BP33" s="39"/>
      <c r="BQ33" s="13"/>
      <c r="BR33" s="55"/>
      <c r="BS33" s="55"/>
      <c r="BT33" s="55"/>
      <c r="BU33" s="55"/>
      <c r="BV33" s="55"/>
      <c r="BW33" s="55"/>
      <c r="BX33" s="55"/>
      <c r="BY33" s="55"/>
      <c r="BZ33" s="55"/>
      <c r="CA33" s="55"/>
      <c r="CB33"/>
      <c r="CC33"/>
      <c r="CD33"/>
      <c r="CE33"/>
      <c r="CF33"/>
      <c r="CG33"/>
      <c r="CH33"/>
      <c r="CI33"/>
      <c r="CJ33"/>
      <c r="CK33"/>
      <c r="CL33"/>
      <c r="CM33" s="106"/>
      <c r="CN33"/>
      <c r="CO33" s="291"/>
      <c r="CP33" s="291"/>
      <c r="CQ33" s="291"/>
      <c r="CR33" s="291"/>
      <c r="CS33" s="291"/>
      <c r="CT33" s="291"/>
      <c r="CU33" s="291"/>
      <c r="CV33" s="291"/>
      <c r="CW33" s="291"/>
      <c r="CX33" s="291"/>
      <c r="CY33" s="291"/>
      <c r="CZ33" s="55"/>
      <c r="DA33" s="55"/>
      <c r="DK33" s="27"/>
      <c r="DM33" s="48"/>
      <c r="DN33" s="48"/>
      <c r="DO33" s="55"/>
      <c r="DP33" s="55"/>
      <c r="DQ33" s="55"/>
      <c r="DR33" s="55"/>
      <c r="DS33" s="55"/>
      <c r="DT33" s="55"/>
      <c r="DU33" s="55"/>
      <c r="DV33" s="55"/>
      <c r="DW33" s="55"/>
      <c r="DX33" s="55"/>
      <c r="DY33" s="55"/>
      <c r="DZ33" s="55"/>
      <c r="EA33" s="55"/>
      <c r="EH33" s="14"/>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5"/>
      <c r="FH33" s="45"/>
      <c r="FI33" s="45"/>
      <c r="FJ33" s="45"/>
      <c r="FK33" s="45"/>
      <c r="FL33" s="45"/>
      <c r="FM33" s="45"/>
      <c r="FN33" s="45"/>
      <c r="FO33" s="45"/>
      <c r="FP33" s="45"/>
    </row>
    <row r="34" spans="3:172" x14ac:dyDescent="0.25">
      <c r="CB34"/>
      <c r="CC34"/>
      <c r="CD34"/>
      <c r="CE34"/>
      <c r="CF34"/>
      <c r="CG34"/>
      <c r="CH34"/>
      <c r="CI34"/>
      <c r="CJ34"/>
      <c r="CK34"/>
      <c r="CL34"/>
      <c r="CM34" s="106"/>
      <c r="CN34"/>
      <c r="CO34" s="291"/>
      <c r="CP34" s="291"/>
      <c r="CQ34" s="291"/>
      <c r="CR34" s="291"/>
      <c r="CS34" s="291"/>
      <c r="CT34" s="291"/>
      <c r="CU34" s="291"/>
      <c r="CV34" s="291"/>
      <c r="CW34" s="291"/>
      <c r="CX34" s="291"/>
      <c r="CY34" s="291"/>
    </row>
    <row r="35" spans="3:172" x14ac:dyDescent="0.25">
      <c r="CB35"/>
      <c r="CC35"/>
      <c r="CD35"/>
      <c r="CE35"/>
      <c r="CF35"/>
      <c r="CG35"/>
      <c r="CH35"/>
      <c r="CI35"/>
      <c r="CJ35"/>
      <c r="CK35"/>
      <c r="CL35"/>
      <c r="CM35" s="106"/>
      <c r="CN35"/>
      <c r="CO35" s="291"/>
      <c r="CP35" s="291"/>
      <c r="CQ35" s="291"/>
      <c r="CR35" s="291"/>
      <c r="CS35" s="291"/>
      <c r="CT35" s="291"/>
      <c r="CU35" s="291"/>
      <c r="CV35" s="291"/>
      <c r="CW35" s="291"/>
      <c r="CX35" s="291"/>
      <c r="CY35" s="291"/>
    </row>
    <row r="36" spans="3:172" x14ac:dyDescent="0.25">
      <c r="CB36"/>
      <c r="CC36"/>
      <c r="CD36"/>
      <c r="CE36"/>
      <c r="CF36"/>
      <c r="CG36"/>
      <c r="CH36"/>
      <c r="CI36"/>
      <c r="CJ36"/>
      <c r="CK36"/>
      <c r="CL36"/>
      <c r="CM36" s="106"/>
      <c r="CN36"/>
      <c r="CO36" s="291"/>
      <c r="CP36" s="291"/>
      <c r="CQ36" s="291"/>
      <c r="CR36" s="291"/>
      <c r="CS36" s="291"/>
      <c r="CT36" s="291"/>
      <c r="CU36" s="291"/>
      <c r="CV36" s="291"/>
      <c r="CW36" s="291"/>
      <c r="CX36" s="291"/>
      <c r="CY36" s="291"/>
    </row>
    <row r="37" spans="3:172" x14ac:dyDescent="0.25">
      <c r="CB37"/>
      <c r="CC37"/>
      <c r="CD37"/>
      <c r="CE37"/>
      <c r="CF37"/>
      <c r="CG37"/>
      <c r="CH37"/>
      <c r="CI37"/>
      <c r="CJ37"/>
      <c r="CK37"/>
      <c r="CL37"/>
      <c r="CM37" s="106"/>
      <c r="CN37"/>
      <c r="CO37" s="291"/>
      <c r="CP37" s="291"/>
      <c r="CQ37" s="291"/>
      <c r="CR37" s="291"/>
      <c r="CS37" s="291"/>
      <c r="CT37" s="291"/>
      <c r="CU37" s="291"/>
      <c r="CV37" s="291"/>
      <c r="CW37" s="291"/>
      <c r="CX37" s="291"/>
      <c r="CY37" s="291"/>
    </row>
    <row r="38" spans="3:172" s="12" customFormat="1" ht="46.5" customHeight="1" x14ac:dyDescent="0.25">
      <c r="C38" s="83"/>
      <c r="D38" s="71"/>
      <c r="R38" s="403"/>
      <c r="S38" s="403"/>
      <c r="T38" s="403"/>
      <c r="U38" s="403"/>
      <c r="V38" s="403"/>
      <c r="W38" s="403"/>
      <c r="X38" s="403"/>
      <c r="Y38" s="48"/>
      <c r="Z38" s="48"/>
      <c r="AA38" s="48"/>
      <c r="AN38" s="33"/>
      <c r="AO38" s="13"/>
      <c r="AP38" s="55"/>
      <c r="AQ38" s="55"/>
      <c r="AR38" s="55"/>
      <c r="AS38" s="55"/>
      <c r="AT38" s="55"/>
      <c r="AU38" s="55"/>
      <c r="AV38" s="55"/>
      <c r="AW38" s="55"/>
      <c r="AX38" s="55"/>
      <c r="AY38" s="55"/>
      <c r="AZ38" s="55"/>
      <c r="BA38" s="55"/>
      <c r="BM38" s="13"/>
      <c r="BN38" s="13"/>
      <c r="BO38" s="13"/>
      <c r="BP38" s="39"/>
      <c r="BQ38" s="13"/>
      <c r="BR38" s="55"/>
      <c r="BS38" s="55"/>
      <c r="BT38" s="55"/>
      <c r="BU38" s="55"/>
      <c r="BV38" s="55"/>
      <c r="BW38" s="55"/>
      <c r="BX38" s="55"/>
      <c r="BY38" s="55"/>
      <c r="BZ38" s="55"/>
      <c r="CA38" s="55"/>
      <c r="CB38"/>
      <c r="CC38"/>
      <c r="CD38"/>
      <c r="CE38"/>
      <c r="CF38"/>
      <c r="CG38"/>
      <c r="CH38"/>
      <c r="CI38"/>
      <c r="CJ38"/>
      <c r="CK38"/>
      <c r="CL38"/>
      <c r="CM38" s="106"/>
      <c r="CN38"/>
      <c r="CO38" s="291"/>
      <c r="CP38" s="291"/>
      <c r="CQ38" s="291"/>
      <c r="CR38" s="291"/>
      <c r="CS38" s="291"/>
      <c r="CT38" s="291"/>
      <c r="CU38" s="291"/>
      <c r="CV38" s="291"/>
      <c r="CW38" s="291"/>
      <c r="CX38" s="291"/>
      <c r="CY38" s="291"/>
      <c r="CZ38" s="55"/>
      <c r="DA38" s="55"/>
      <c r="DK38" s="27"/>
      <c r="DM38" s="48"/>
      <c r="DN38" s="48"/>
      <c r="DO38" s="55"/>
      <c r="DP38" s="55"/>
      <c r="DQ38" s="55"/>
      <c r="DR38" s="55"/>
      <c r="DS38" s="55"/>
      <c r="DT38" s="55"/>
      <c r="DU38" s="55"/>
      <c r="DV38" s="55"/>
      <c r="DW38" s="55"/>
      <c r="DX38" s="55"/>
      <c r="DY38" s="55"/>
      <c r="DZ38" s="55"/>
      <c r="EA38" s="55"/>
      <c r="EH38" s="14"/>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5"/>
      <c r="FH38" s="45"/>
      <c r="FI38" s="45"/>
      <c r="FJ38" s="45"/>
      <c r="FK38" s="45"/>
      <c r="FL38" s="45"/>
      <c r="FM38" s="45"/>
      <c r="FN38" s="45"/>
      <c r="FO38" s="45"/>
      <c r="FP38" s="45"/>
    </row>
    <row r="39" spans="3:172" s="12" customFormat="1" x14ac:dyDescent="0.25">
      <c r="C39" s="83"/>
      <c r="D39" s="84"/>
      <c r="R39" s="403"/>
      <c r="S39" s="403"/>
      <c r="T39" s="403"/>
      <c r="U39" s="403"/>
      <c r="V39" s="403"/>
      <c r="W39" s="403"/>
      <c r="X39" s="403"/>
      <c r="Y39" s="48"/>
      <c r="Z39" s="48"/>
      <c r="AA39" s="48"/>
      <c r="AN39" s="33"/>
      <c r="AO39" s="13"/>
      <c r="AP39" s="55"/>
      <c r="AQ39" s="55"/>
      <c r="AR39" s="55"/>
      <c r="AS39" s="55"/>
      <c r="AT39" s="55"/>
      <c r="AU39" s="55"/>
      <c r="AV39" s="55"/>
      <c r="AW39" s="55"/>
      <c r="AX39" s="55"/>
      <c r="AY39" s="55"/>
      <c r="AZ39" s="55"/>
      <c r="BA39" s="55"/>
      <c r="BM39" s="13"/>
      <c r="BN39" s="13"/>
      <c r="BO39" s="13"/>
      <c r="BP39" s="39"/>
      <c r="BQ39" s="13"/>
      <c r="BR39" s="55"/>
      <c r="BS39" s="55"/>
      <c r="BT39" s="55"/>
      <c r="BU39" s="55"/>
      <c r="BV39" s="55"/>
      <c r="BW39" s="55"/>
      <c r="BX39" s="55"/>
      <c r="BY39" s="55"/>
      <c r="BZ39" s="55"/>
      <c r="CA39" s="55"/>
      <c r="CB39"/>
      <c r="CC39"/>
      <c r="CD39"/>
      <c r="CE39"/>
      <c r="CF39"/>
      <c r="CG39"/>
      <c r="CH39"/>
      <c r="CI39"/>
      <c r="CJ39"/>
      <c r="CK39"/>
      <c r="CL39"/>
      <c r="CM39" s="106"/>
      <c r="CN39"/>
      <c r="CO39" s="291"/>
      <c r="CP39" s="291"/>
      <c r="CQ39" s="291"/>
      <c r="CR39" s="291"/>
      <c r="CS39" s="291"/>
      <c r="CT39" s="291"/>
      <c r="CU39" s="291"/>
      <c r="CV39" s="291"/>
      <c r="CW39" s="291"/>
      <c r="CX39" s="291"/>
      <c r="CY39" s="291"/>
      <c r="CZ39" s="55"/>
      <c r="DA39" s="55"/>
      <c r="DK39" s="27"/>
      <c r="DM39" s="48"/>
      <c r="DN39" s="48"/>
      <c r="DO39" s="55"/>
      <c r="DP39" s="55"/>
      <c r="DQ39" s="55"/>
      <c r="DR39" s="55"/>
      <c r="DS39" s="55"/>
      <c r="DT39" s="55"/>
      <c r="DU39" s="55"/>
      <c r="DV39" s="55"/>
      <c r="DW39" s="55"/>
      <c r="DX39" s="55"/>
      <c r="DY39" s="55"/>
      <c r="DZ39" s="55"/>
      <c r="EA39" s="55"/>
      <c r="EH39" s="14"/>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5"/>
      <c r="FH39" s="45"/>
      <c r="FI39" s="45"/>
      <c r="FJ39" s="45"/>
      <c r="FK39" s="45"/>
      <c r="FL39" s="45"/>
      <c r="FM39" s="45"/>
      <c r="FN39" s="45"/>
      <c r="FO39" s="45"/>
      <c r="FP39" s="45"/>
    </row>
    <row r="40" spans="3:172" x14ac:dyDescent="0.25">
      <c r="D40" s="84"/>
      <c r="CB40"/>
      <c r="CC40"/>
      <c r="CD40"/>
      <c r="CE40"/>
      <c r="CF40"/>
      <c r="CG40"/>
      <c r="CH40"/>
      <c r="CI40"/>
      <c r="CJ40"/>
      <c r="CK40"/>
      <c r="CL40"/>
      <c r="CM40" s="106"/>
      <c r="CN40"/>
      <c r="CO40" s="291"/>
      <c r="CP40" s="291"/>
      <c r="CQ40" s="291"/>
      <c r="CR40" s="291"/>
      <c r="CS40" s="291"/>
      <c r="CT40" s="291"/>
      <c r="CU40" s="291"/>
      <c r="CV40" s="291"/>
      <c r="CW40" s="291"/>
      <c r="CX40" s="291"/>
      <c r="CY40" s="291"/>
    </row>
    <row r="41" spans="3:172" x14ac:dyDescent="0.25">
      <c r="CB41"/>
      <c r="CC41"/>
      <c r="CD41"/>
      <c r="CE41"/>
      <c r="CF41"/>
      <c r="CG41"/>
      <c r="CH41"/>
      <c r="CI41"/>
      <c r="CJ41"/>
      <c r="CK41"/>
      <c r="CL41"/>
      <c r="CM41" s="106"/>
      <c r="CN41"/>
      <c r="CO41" s="291"/>
      <c r="CP41" s="291"/>
      <c r="CQ41" s="291"/>
      <c r="CR41" s="291"/>
      <c r="CS41" s="291"/>
      <c r="CT41" s="291"/>
      <c r="CU41" s="291"/>
      <c r="CV41" s="291"/>
      <c r="CW41" s="291"/>
      <c r="CX41" s="291"/>
      <c r="CY41" s="291"/>
    </row>
    <row r="42" spans="3:172" ht="30.75" customHeight="1" x14ac:dyDescent="0.25">
      <c r="CB42"/>
      <c r="CC42"/>
      <c r="CD42"/>
      <c r="CE42"/>
      <c r="CF42"/>
      <c r="CG42"/>
      <c r="CH42"/>
      <c r="CI42"/>
      <c r="CJ42"/>
      <c r="CK42"/>
      <c r="CL42"/>
      <c r="CM42" s="106"/>
      <c r="CN42"/>
      <c r="CO42" s="291"/>
      <c r="CP42" s="291"/>
      <c r="CQ42" s="291"/>
      <c r="CR42" s="291"/>
      <c r="CS42" s="291"/>
      <c r="CT42" s="291"/>
      <c r="CU42" s="291"/>
      <c r="CV42" s="291"/>
      <c r="CW42" s="291"/>
      <c r="CX42" s="291"/>
      <c r="CY42" s="291"/>
    </row>
    <row r="43" spans="3:172" x14ac:dyDescent="0.25">
      <c r="CB43"/>
      <c r="CC43"/>
      <c r="CD43"/>
      <c r="CE43"/>
      <c r="CF43"/>
      <c r="CG43"/>
      <c r="CH43"/>
      <c r="CI43"/>
      <c r="CJ43"/>
      <c r="CK43"/>
      <c r="CL43"/>
      <c r="CM43" s="106"/>
      <c r="CN43"/>
      <c r="CO43" s="291"/>
      <c r="CP43" s="291"/>
      <c r="CQ43" s="291"/>
      <c r="CR43" s="291"/>
      <c r="CS43" s="291"/>
      <c r="CT43" s="291"/>
      <c r="CU43" s="291"/>
      <c r="CV43" s="291"/>
      <c r="CW43" s="291"/>
      <c r="CX43" s="291"/>
      <c r="CY43" s="291"/>
    </row>
    <row r="44" spans="3:172" x14ac:dyDescent="0.25">
      <c r="CB44"/>
      <c r="CC44"/>
      <c r="CD44"/>
      <c r="CE44"/>
      <c r="CF44"/>
      <c r="CG44"/>
      <c r="CH44"/>
      <c r="CI44"/>
      <c r="CJ44"/>
      <c r="CK44"/>
      <c r="CL44"/>
      <c r="CM44" s="106"/>
      <c r="CN44"/>
      <c r="CO44" s="291"/>
      <c r="CP44" s="291"/>
      <c r="CQ44" s="291"/>
      <c r="CR44" s="291"/>
      <c r="CS44" s="291"/>
      <c r="CT44" s="291"/>
      <c r="CU44" s="291"/>
      <c r="CV44" s="291"/>
      <c r="CW44" s="291"/>
      <c r="CX44" s="291"/>
      <c r="CY44" s="291"/>
    </row>
    <row r="45" spans="3:172" s="12" customFormat="1" ht="32.25" customHeight="1" x14ac:dyDescent="0.25">
      <c r="C45" s="83"/>
      <c r="D45" s="84"/>
      <c r="R45" s="403"/>
      <c r="S45" s="403"/>
      <c r="T45" s="403"/>
      <c r="U45" s="403"/>
      <c r="V45" s="403"/>
      <c r="W45" s="403"/>
      <c r="X45" s="403"/>
      <c r="Y45" s="48"/>
      <c r="Z45" s="48"/>
      <c r="AA45" s="48"/>
      <c r="AN45" s="33"/>
      <c r="AO45" s="13"/>
      <c r="AP45" s="55"/>
      <c r="AQ45" s="55"/>
      <c r="AR45" s="55"/>
      <c r="AS45" s="55"/>
      <c r="AT45" s="55"/>
      <c r="AU45" s="55"/>
      <c r="AV45" s="55"/>
      <c r="AW45" s="55"/>
      <c r="AX45" s="55"/>
      <c r="AY45" s="55"/>
      <c r="AZ45" s="55"/>
      <c r="BA45" s="55"/>
      <c r="BM45" s="13"/>
      <c r="BN45" s="13"/>
      <c r="BO45" s="13"/>
      <c r="BP45" s="39"/>
      <c r="BQ45" s="13"/>
      <c r="BR45" s="55"/>
      <c r="BS45" s="55"/>
      <c r="BT45" s="55"/>
      <c r="BU45" s="55"/>
      <c r="BV45" s="55"/>
      <c r="BW45" s="55"/>
      <c r="BX45" s="55"/>
      <c r="BY45" s="55"/>
      <c r="BZ45" s="55"/>
      <c r="CA45" s="55"/>
      <c r="CB45"/>
      <c r="CC45"/>
      <c r="CD45"/>
      <c r="CE45"/>
      <c r="CF45"/>
      <c r="CG45"/>
      <c r="CH45"/>
      <c r="CI45"/>
      <c r="CJ45"/>
      <c r="CK45"/>
      <c r="CL45"/>
      <c r="CM45" s="106"/>
      <c r="CN45"/>
      <c r="CO45" s="291"/>
      <c r="CP45" s="291"/>
      <c r="CQ45" s="291"/>
      <c r="CR45" s="291"/>
      <c r="CS45" s="291"/>
      <c r="CT45" s="291"/>
      <c r="CU45" s="291"/>
      <c r="CV45" s="291"/>
      <c r="CW45" s="291"/>
      <c r="CX45" s="291"/>
      <c r="CY45" s="291"/>
      <c r="CZ45" s="55"/>
      <c r="DA45" s="55"/>
      <c r="DK45" s="27"/>
      <c r="DM45" s="48"/>
      <c r="DN45" s="48"/>
      <c r="DO45" s="55"/>
      <c r="DP45" s="55"/>
      <c r="DQ45" s="55"/>
      <c r="DR45" s="55"/>
      <c r="DS45" s="55"/>
      <c r="DT45" s="55"/>
      <c r="DU45" s="55"/>
      <c r="DV45" s="55"/>
      <c r="DW45" s="55"/>
      <c r="DX45" s="55"/>
      <c r="DY45" s="55"/>
      <c r="DZ45" s="55"/>
      <c r="EA45" s="55"/>
      <c r="EH45" s="14"/>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5"/>
      <c r="FH45" s="45"/>
      <c r="FI45" s="45"/>
      <c r="FJ45" s="45"/>
      <c r="FK45" s="45"/>
      <c r="FL45" s="45"/>
      <c r="FM45" s="45"/>
      <c r="FN45" s="45"/>
      <c r="FO45" s="45"/>
      <c r="FP45" s="45"/>
    </row>
    <row r="46" spans="3:172" x14ac:dyDescent="0.25">
      <c r="CB46"/>
      <c r="CC46"/>
      <c r="CD46"/>
      <c r="CE46"/>
      <c r="CF46"/>
      <c r="CG46"/>
      <c r="CH46"/>
      <c r="CI46"/>
      <c r="CJ46"/>
      <c r="CK46"/>
      <c r="CL46"/>
      <c r="CM46" s="106"/>
      <c r="CN46"/>
      <c r="CO46" s="291"/>
      <c r="CP46" s="291"/>
      <c r="CQ46" s="291"/>
      <c r="CR46" s="291"/>
      <c r="CS46" s="291"/>
      <c r="CT46" s="291"/>
      <c r="CU46" s="291"/>
      <c r="CV46" s="291"/>
      <c r="CW46" s="291"/>
      <c r="CX46" s="291"/>
      <c r="CY46" s="291"/>
    </row>
    <row r="47" spans="3:172" x14ac:dyDescent="0.25">
      <c r="CB47"/>
      <c r="CC47"/>
      <c r="CD47"/>
      <c r="CE47"/>
      <c r="CF47"/>
      <c r="CG47"/>
      <c r="CH47"/>
      <c r="CI47"/>
      <c r="CJ47"/>
      <c r="CK47"/>
      <c r="CL47"/>
      <c r="CM47" s="106"/>
      <c r="CN47"/>
      <c r="CO47" s="291"/>
      <c r="CP47" s="291"/>
      <c r="CQ47" s="291"/>
      <c r="CR47" s="291"/>
      <c r="CS47" s="291"/>
      <c r="CT47" s="291"/>
      <c r="CU47" s="291"/>
      <c r="CV47" s="291"/>
      <c r="CW47" s="291"/>
      <c r="CX47" s="291"/>
      <c r="CY47" s="291"/>
    </row>
    <row r="48" spans="3:172" s="12" customFormat="1" ht="41.25" customHeight="1" x14ac:dyDescent="0.25">
      <c r="C48" s="83"/>
      <c r="D48" s="71"/>
      <c r="R48" s="403"/>
      <c r="S48" s="403"/>
      <c r="T48" s="403"/>
      <c r="U48" s="403"/>
      <c r="V48" s="403"/>
      <c r="W48" s="403"/>
      <c r="X48" s="403"/>
      <c r="Y48" s="48"/>
      <c r="Z48" s="48"/>
      <c r="AA48" s="48"/>
      <c r="AN48" s="33"/>
      <c r="AO48" s="13"/>
      <c r="AP48" s="55"/>
      <c r="AQ48" s="55"/>
      <c r="AR48" s="55"/>
      <c r="AS48" s="55"/>
      <c r="AT48" s="55"/>
      <c r="AU48" s="55"/>
      <c r="AV48" s="55"/>
      <c r="AW48" s="55"/>
      <c r="AX48" s="55"/>
      <c r="AY48" s="55"/>
      <c r="AZ48" s="55"/>
      <c r="BA48" s="55"/>
      <c r="BM48" s="13"/>
      <c r="BN48" s="13"/>
      <c r="BO48" s="13"/>
      <c r="BP48" s="39"/>
      <c r="BQ48" s="13"/>
      <c r="BR48" s="55"/>
      <c r="BS48" s="55"/>
      <c r="BT48" s="55"/>
      <c r="BU48" s="55"/>
      <c r="BV48" s="55"/>
      <c r="BW48" s="55"/>
      <c r="BX48" s="55"/>
      <c r="BY48" s="55"/>
      <c r="BZ48" s="55"/>
      <c r="CA48" s="55"/>
      <c r="CB48"/>
      <c r="CC48"/>
      <c r="CD48"/>
      <c r="CE48"/>
      <c r="CF48"/>
      <c r="CG48"/>
      <c r="CH48"/>
      <c r="CI48"/>
      <c r="CJ48"/>
      <c r="CK48"/>
      <c r="CL48"/>
      <c r="CM48" s="106"/>
      <c r="CN48"/>
      <c r="CO48" s="291"/>
      <c r="CP48" s="291"/>
      <c r="CQ48" s="291"/>
      <c r="CR48" s="291"/>
      <c r="CS48" s="291"/>
      <c r="CT48" s="291"/>
      <c r="CU48" s="291"/>
      <c r="CV48" s="291"/>
      <c r="CW48" s="291"/>
      <c r="CX48" s="291"/>
      <c r="CY48" s="291"/>
      <c r="CZ48" s="55"/>
      <c r="DA48" s="55"/>
      <c r="DK48" s="27"/>
      <c r="DM48" s="48"/>
      <c r="DN48" s="48"/>
      <c r="DO48" s="55"/>
      <c r="DP48" s="55"/>
      <c r="DQ48" s="55"/>
      <c r="DR48" s="55"/>
      <c r="DS48" s="55"/>
      <c r="DT48" s="55"/>
      <c r="DU48" s="55"/>
      <c r="DV48" s="55"/>
      <c r="DW48" s="55"/>
      <c r="DX48" s="55"/>
      <c r="DY48" s="55"/>
      <c r="DZ48" s="55"/>
      <c r="EA48" s="55"/>
      <c r="EH48" s="14"/>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5"/>
      <c r="FH48" s="45"/>
      <c r="FI48" s="45"/>
      <c r="FJ48" s="45"/>
      <c r="FK48" s="45"/>
      <c r="FL48" s="45"/>
      <c r="FM48" s="45"/>
      <c r="FN48" s="45"/>
      <c r="FO48" s="45"/>
      <c r="FP48" s="45"/>
    </row>
    <row r="49" spans="3:172" s="12" customFormat="1" x14ac:dyDescent="0.25">
      <c r="C49" s="83"/>
      <c r="D49" s="71"/>
      <c r="R49" s="403"/>
      <c r="S49" s="403"/>
      <c r="T49" s="403"/>
      <c r="U49" s="403"/>
      <c r="V49" s="403"/>
      <c r="W49" s="403"/>
      <c r="X49" s="403"/>
      <c r="Y49" s="48"/>
      <c r="Z49" s="48"/>
      <c r="AA49" s="48"/>
      <c r="AN49" s="33"/>
      <c r="AO49" s="13"/>
      <c r="AP49" s="55"/>
      <c r="AQ49" s="55"/>
      <c r="AR49" s="55"/>
      <c r="AS49" s="55"/>
      <c r="AT49" s="55"/>
      <c r="AU49" s="55"/>
      <c r="AV49" s="55"/>
      <c r="AW49" s="55"/>
      <c r="AX49" s="55"/>
      <c r="AY49" s="55"/>
      <c r="AZ49" s="55"/>
      <c r="BA49" s="55"/>
      <c r="BM49" s="13"/>
      <c r="BN49" s="13"/>
      <c r="BO49" s="13"/>
      <c r="BP49" s="39"/>
      <c r="BQ49" s="13"/>
      <c r="BR49" s="55"/>
      <c r="BS49" s="55"/>
      <c r="BT49" s="55"/>
      <c r="BU49" s="55"/>
      <c r="BV49" s="55"/>
      <c r="BW49" s="55"/>
      <c r="BX49" s="55"/>
      <c r="BY49" s="55"/>
      <c r="BZ49" s="55"/>
      <c r="CA49" s="55"/>
      <c r="CB49"/>
      <c r="CC49"/>
      <c r="CD49"/>
      <c r="CE49"/>
      <c r="CF49"/>
      <c r="CG49"/>
      <c r="CH49"/>
      <c r="CI49"/>
      <c r="CJ49"/>
      <c r="CK49"/>
      <c r="CL49"/>
      <c r="CM49" s="106"/>
      <c r="CN49"/>
      <c r="CO49" s="291"/>
      <c r="CP49" s="291"/>
      <c r="CQ49" s="291"/>
      <c r="CR49" s="291"/>
      <c r="CS49" s="291"/>
      <c r="CT49" s="291"/>
      <c r="CU49" s="291"/>
      <c r="CV49" s="291"/>
      <c r="CW49" s="291"/>
      <c r="CX49" s="291"/>
      <c r="CY49" s="291"/>
      <c r="CZ49" s="55"/>
      <c r="DA49" s="55"/>
      <c r="DK49" s="27"/>
      <c r="DM49" s="48"/>
      <c r="DN49" s="48"/>
      <c r="DO49" s="55"/>
      <c r="DP49" s="55"/>
      <c r="DQ49" s="55"/>
      <c r="DR49" s="55"/>
      <c r="DS49" s="55"/>
      <c r="DT49" s="55"/>
      <c r="DU49" s="55"/>
      <c r="DV49" s="55"/>
      <c r="DW49" s="55"/>
      <c r="DX49" s="55"/>
      <c r="DY49" s="55"/>
      <c r="DZ49" s="55"/>
      <c r="EA49" s="55"/>
      <c r="EH49" s="14"/>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5"/>
      <c r="FH49" s="45"/>
      <c r="FI49" s="45"/>
      <c r="FJ49" s="45"/>
      <c r="FK49" s="45"/>
      <c r="FL49" s="45"/>
      <c r="FM49" s="45"/>
      <c r="FN49" s="45"/>
      <c r="FO49" s="45"/>
      <c r="FP49" s="45"/>
    </row>
    <row r="50" spans="3:172" x14ac:dyDescent="0.25">
      <c r="CB50"/>
      <c r="CC50"/>
      <c r="CD50"/>
      <c r="CE50"/>
      <c r="CF50"/>
      <c r="CG50"/>
      <c r="CH50"/>
      <c r="CI50"/>
      <c r="CJ50"/>
      <c r="CK50"/>
      <c r="CL50"/>
      <c r="CM50" s="106"/>
      <c r="CN50"/>
      <c r="CO50" s="291"/>
      <c r="CP50" s="291"/>
      <c r="CQ50" s="291"/>
      <c r="CR50" s="291"/>
      <c r="CS50" s="291"/>
      <c r="CT50" s="291"/>
      <c r="CU50" s="291"/>
      <c r="CV50" s="291"/>
      <c r="CW50" s="291"/>
      <c r="CX50" s="291"/>
      <c r="CY50" s="291"/>
    </row>
    <row r="51" spans="3:172" x14ac:dyDescent="0.25">
      <c r="CB51"/>
      <c r="CC51"/>
      <c r="CD51"/>
      <c r="CE51"/>
      <c r="CF51"/>
      <c r="CG51"/>
      <c r="CH51"/>
      <c r="CI51"/>
      <c r="CJ51"/>
      <c r="CK51"/>
      <c r="CL51"/>
      <c r="CM51" s="106"/>
      <c r="CN51"/>
      <c r="CO51" s="291"/>
      <c r="CP51" s="291"/>
      <c r="CQ51" s="291"/>
      <c r="CR51" s="291"/>
      <c r="CS51" s="291"/>
      <c r="CT51" s="291"/>
      <c r="CU51" s="291"/>
      <c r="CV51" s="291"/>
      <c r="CW51" s="291"/>
      <c r="CX51" s="291"/>
      <c r="CY51" s="291"/>
    </row>
    <row r="52" spans="3:172" x14ac:dyDescent="0.25">
      <c r="CB52"/>
      <c r="CC52"/>
      <c r="CD52"/>
      <c r="CE52"/>
      <c r="CF52"/>
      <c r="CG52"/>
      <c r="CH52"/>
      <c r="CI52"/>
      <c r="CJ52"/>
      <c r="CK52"/>
      <c r="CL52"/>
      <c r="CM52" s="106"/>
      <c r="CN52"/>
      <c r="CO52" s="291"/>
      <c r="CP52" s="291"/>
      <c r="CQ52" s="291"/>
      <c r="CR52" s="291"/>
      <c r="CS52" s="291"/>
      <c r="CT52" s="291"/>
      <c r="CU52" s="291"/>
      <c r="CV52" s="291"/>
      <c r="CW52" s="291"/>
      <c r="CX52" s="291"/>
      <c r="CY52" s="291"/>
    </row>
    <row r="53" spans="3:172" x14ac:dyDescent="0.25">
      <c r="CB53"/>
      <c r="CC53"/>
      <c r="CD53"/>
      <c r="CE53"/>
      <c r="CF53"/>
      <c r="CG53"/>
      <c r="CH53"/>
      <c r="CI53"/>
      <c r="CJ53"/>
      <c r="CK53"/>
      <c r="CL53"/>
      <c r="CM53" s="106"/>
      <c r="CN53"/>
      <c r="CO53" s="291"/>
      <c r="CP53" s="291"/>
      <c r="CQ53" s="291"/>
      <c r="CR53" s="291"/>
      <c r="CS53" s="291"/>
      <c r="CT53" s="291"/>
      <c r="CU53" s="291"/>
      <c r="CV53" s="291"/>
      <c r="CW53" s="291"/>
      <c r="CX53" s="291"/>
      <c r="CY53" s="291"/>
    </row>
    <row r="54" spans="3:172" x14ac:dyDescent="0.25">
      <c r="CB54"/>
      <c r="CC54"/>
      <c r="CD54"/>
      <c r="CE54"/>
      <c r="CF54"/>
      <c r="CG54"/>
      <c r="CH54"/>
      <c r="CI54"/>
      <c r="CJ54"/>
      <c r="CK54"/>
      <c r="CL54"/>
      <c r="CM54" s="106"/>
      <c r="CN54"/>
      <c r="CO54" s="291"/>
      <c r="CP54" s="291"/>
      <c r="CQ54" s="291"/>
      <c r="CR54" s="291"/>
      <c r="CS54" s="291"/>
      <c r="CT54" s="291"/>
      <c r="CU54" s="291"/>
      <c r="CV54" s="291"/>
      <c r="CW54" s="291"/>
      <c r="CX54" s="291"/>
      <c r="CY54" s="291"/>
    </row>
    <row r="56" spans="3:172" s="12" customFormat="1" ht="30.75" customHeight="1" x14ac:dyDescent="0.25">
      <c r="C56" s="83"/>
      <c r="D56" s="84"/>
      <c r="R56" s="403"/>
      <c r="S56" s="403"/>
      <c r="T56" s="403"/>
      <c r="U56" s="403"/>
      <c r="V56" s="403"/>
      <c r="W56" s="403"/>
      <c r="X56" s="403"/>
      <c r="Y56" s="48"/>
      <c r="Z56" s="48"/>
      <c r="AA56" s="48"/>
      <c r="AN56" s="33"/>
      <c r="AO56" s="13"/>
      <c r="AP56" s="55"/>
      <c r="AQ56" s="55"/>
      <c r="AR56" s="55"/>
      <c r="AS56" s="55"/>
      <c r="AT56" s="55"/>
      <c r="AU56" s="55"/>
      <c r="AV56" s="55"/>
      <c r="AW56" s="55"/>
      <c r="AX56" s="55"/>
      <c r="AY56" s="55"/>
      <c r="AZ56" s="55"/>
      <c r="BA56" s="55"/>
      <c r="BM56" s="13"/>
      <c r="BN56" s="13"/>
      <c r="BO56" s="13"/>
      <c r="BP56" s="39"/>
      <c r="BQ56" s="13"/>
      <c r="BR56" s="55"/>
      <c r="BS56" s="55"/>
      <c r="BT56" s="55"/>
      <c r="BU56" s="55"/>
      <c r="BV56" s="55"/>
      <c r="BW56" s="55"/>
      <c r="BX56" s="55"/>
      <c r="BY56" s="55"/>
      <c r="BZ56" s="55"/>
      <c r="CA56" s="55"/>
      <c r="CM56" s="27"/>
      <c r="CO56" s="36"/>
      <c r="CP56" s="55"/>
      <c r="CQ56" s="55"/>
      <c r="CR56" s="55"/>
      <c r="CS56" s="55"/>
      <c r="CT56" s="55"/>
      <c r="CU56" s="55"/>
      <c r="CV56" s="55"/>
      <c r="CW56" s="55"/>
      <c r="CX56" s="55"/>
      <c r="CY56" s="55"/>
      <c r="CZ56" s="55"/>
      <c r="DA56" s="55"/>
      <c r="DK56" s="27"/>
      <c r="DM56" s="48"/>
      <c r="DN56" s="48"/>
      <c r="DO56" s="55"/>
      <c r="DP56" s="55"/>
      <c r="DQ56" s="55"/>
      <c r="DR56" s="55"/>
      <c r="DS56" s="55"/>
      <c r="DT56" s="55"/>
      <c r="DU56" s="55"/>
      <c r="DV56" s="55"/>
      <c r="DW56" s="55"/>
      <c r="DX56" s="55"/>
      <c r="DY56" s="55"/>
      <c r="DZ56" s="55"/>
      <c r="EA56" s="55"/>
      <c r="EH56" s="14"/>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5"/>
      <c r="FH56" s="45"/>
      <c r="FI56" s="45"/>
      <c r="FJ56" s="45"/>
      <c r="FK56" s="45"/>
      <c r="FL56" s="45"/>
      <c r="FM56" s="45"/>
      <c r="FN56" s="45"/>
      <c r="FO56" s="45"/>
      <c r="FP56" s="45"/>
    </row>
    <row r="57" spans="3:172" s="12" customFormat="1" x14ac:dyDescent="0.25">
      <c r="C57" s="83"/>
      <c r="D57" s="71"/>
      <c r="R57" s="403"/>
      <c r="S57" s="403"/>
      <c r="T57" s="403"/>
      <c r="U57" s="403"/>
      <c r="V57" s="403"/>
      <c r="W57" s="403"/>
      <c r="X57" s="403"/>
      <c r="Y57" s="48"/>
      <c r="Z57" s="48"/>
      <c r="AA57" s="48"/>
      <c r="AN57" s="33"/>
      <c r="AO57" s="13"/>
      <c r="AP57" s="55"/>
      <c r="AQ57" s="55"/>
      <c r="AR57" s="55"/>
      <c r="AS57" s="55"/>
      <c r="AT57" s="55"/>
      <c r="AU57" s="55"/>
      <c r="AV57" s="55"/>
      <c r="AW57" s="55"/>
      <c r="AX57" s="55"/>
      <c r="AY57" s="55"/>
      <c r="AZ57" s="55"/>
      <c r="BA57" s="55"/>
      <c r="BM57" s="13"/>
      <c r="BN57" s="13"/>
      <c r="BO57" s="13"/>
      <c r="BP57" s="39"/>
      <c r="BQ57" s="13"/>
      <c r="BR57" s="55"/>
      <c r="BS57" s="55"/>
      <c r="BT57" s="55"/>
      <c r="BU57" s="55"/>
      <c r="BV57" s="55"/>
      <c r="BW57" s="55"/>
      <c r="BX57" s="55"/>
      <c r="BY57" s="55"/>
      <c r="BZ57" s="55"/>
      <c r="CA57" s="55"/>
      <c r="CM57" s="27"/>
      <c r="CO57" s="36"/>
      <c r="CP57" s="55"/>
      <c r="CQ57" s="55"/>
      <c r="CR57" s="55"/>
      <c r="CS57" s="55"/>
      <c r="CT57" s="55"/>
      <c r="CU57" s="55"/>
      <c r="CV57" s="55"/>
      <c r="CW57" s="55"/>
      <c r="CX57" s="55"/>
      <c r="CY57" s="55"/>
      <c r="CZ57" s="55"/>
      <c r="DA57" s="55"/>
      <c r="DK57" s="27"/>
      <c r="DM57" s="48"/>
      <c r="DN57" s="48"/>
      <c r="DO57" s="55"/>
      <c r="DP57" s="55"/>
      <c r="DQ57" s="55"/>
      <c r="DR57" s="55"/>
      <c r="DS57" s="55"/>
      <c r="DT57" s="55"/>
      <c r="DU57" s="55"/>
      <c r="DV57" s="55"/>
      <c r="DW57" s="55"/>
      <c r="DX57" s="55"/>
      <c r="DY57" s="55"/>
      <c r="DZ57" s="55"/>
      <c r="EA57" s="55"/>
      <c r="EH57" s="14"/>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5"/>
      <c r="FH57" s="45"/>
      <c r="FI57" s="45"/>
      <c r="FJ57" s="45"/>
      <c r="FK57" s="45"/>
      <c r="FL57" s="45"/>
      <c r="FM57" s="45"/>
      <c r="FN57" s="45"/>
      <c r="FO57" s="45"/>
      <c r="FP57" s="45"/>
    </row>
    <row r="62" spans="3:172" s="12" customFormat="1" x14ac:dyDescent="0.25">
      <c r="C62" s="83"/>
      <c r="D62" s="115"/>
      <c r="R62" s="403"/>
      <c r="S62" s="403"/>
      <c r="T62" s="403"/>
      <c r="U62" s="403"/>
      <c r="V62" s="403"/>
      <c r="W62" s="403"/>
      <c r="X62" s="403"/>
      <c r="Y62" s="48"/>
      <c r="Z62" s="48"/>
      <c r="AA62" s="48"/>
      <c r="AN62" s="33"/>
      <c r="AO62" s="13"/>
      <c r="AP62" s="55"/>
      <c r="AQ62" s="55"/>
      <c r="AR62" s="55"/>
      <c r="AS62" s="55"/>
      <c r="AT62" s="55"/>
      <c r="AU62" s="55"/>
      <c r="AV62" s="55"/>
      <c r="AW62" s="55"/>
      <c r="AX62" s="55"/>
      <c r="AY62" s="55"/>
      <c r="AZ62" s="55"/>
      <c r="BA62" s="55"/>
      <c r="BM62" s="13"/>
      <c r="BN62" s="13"/>
      <c r="BO62" s="13"/>
      <c r="BP62" s="39"/>
      <c r="BQ62" s="13"/>
      <c r="BR62" s="55"/>
      <c r="BS62" s="55"/>
      <c r="BT62" s="55"/>
      <c r="BU62" s="55"/>
      <c r="BV62" s="55"/>
      <c r="BW62" s="55"/>
      <c r="BX62" s="55"/>
      <c r="BY62" s="55"/>
      <c r="BZ62" s="55"/>
      <c r="CA62" s="55"/>
      <c r="CM62" s="27"/>
      <c r="CO62" s="55"/>
      <c r="CP62" s="55"/>
      <c r="CQ62" s="55"/>
      <c r="CR62" s="55"/>
      <c r="CS62" s="55"/>
      <c r="CT62" s="55"/>
      <c r="CU62" s="55"/>
      <c r="CV62" s="55"/>
      <c r="CW62" s="55"/>
      <c r="CX62" s="55"/>
      <c r="CY62" s="55"/>
      <c r="CZ62" s="55"/>
      <c r="DA62" s="55"/>
      <c r="DK62" s="27"/>
      <c r="DM62" s="48"/>
      <c r="DN62" s="48"/>
      <c r="DO62" s="55"/>
      <c r="DP62" s="55"/>
      <c r="DQ62" s="55"/>
      <c r="DR62" s="55"/>
      <c r="DS62" s="55"/>
      <c r="DT62" s="55"/>
      <c r="DU62" s="55"/>
      <c r="DV62" s="55"/>
      <c r="DW62" s="55"/>
      <c r="DX62" s="55"/>
      <c r="DY62" s="55"/>
      <c r="DZ62" s="55"/>
      <c r="EA62" s="55"/>
      <c r="EH62" s="14"/>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5"/>
      <c r="FH62" s="45"/>
      <c r="FI62" s="45"/>
      <c r="FJ62" s="45"/>
      <c r="FK62" s="45"/>
      <c r="FL62" s="45"/>
      <c r="FM62" s="45"/>
      <c r="FN62" s="45"/>
      <c r="FO62" s="45"/>
      <c r="FP62" s="45"/>
    </row>
    <row r="63" spans="3:172" s="12" customFormat="1" x14ac:dyDescent="0.25">
      <c r="C63" s="83"/>
      <c r="D63" s="115"/>
      <c r="R63" s="403"/>
      <c r="S63" s="403"/>
      <c r="T63" s="403"/>
      <c r="U63" s="403"/>
      <c r="V63" s="403"/>
      <c r="W63" s="403"/>
      <c r="X63" s="403"/>
      <c r="Y63" s="48"/>
      <c r="Z63" s="48"/>
      <c r="AA63" s="48"/>
      <c r="AN63" s="33"/>
      <c r="AO63" s="13"/>
      <c r="AP63" s="55"/>
      <c r="AQ63" s="55"/>
      <c r="AR63" s="55"/>
      <c r="AS63" s="55"/>
      <c r="AT63" s="55"/>
      <c r="AU63" s="55"/>
      <c r="AV63" s="55"/>
      <c r="AW63" s="55"/>
      <c r="AX63" s="55"/>
      <c r="AY63" s="55"/>
      <c r="AZ63" s="55"/>
      <c r="BA63" s="55"/>
      <c r="BM63" s="13"/>
      <c r="BN63" s="13"/>
      <c r="BO63" s="13"/>
      <c r="BP63" s="39"/>
      <c r="BQ63" s="13"/>
      <c r="BR63" s="55"/>
      <c r="BS63" s="55"/>
      <c r="BT63" s="55"/>
      <c r="BU63" s="55"/>
      <c r="BV63" s="55"/>
      <c r="BW63" s="55"/>
      <c r="BX63" s="55"/>
      <c r="BY63" s="55"/>
      <c r="BZ63" s="55"/>
      <c r="CA63" s="55"/>
      <c r="CM63" s="27"/>
      <c r="CO63" s="55"/>
      <c r="CP63" s="55"/>
      <c r="CQ63" s="55"/>
      <c r="CR63" s="55"/>
      <c r="CS63" s="55"/>
      <c r="CT63" s="55"/>
      <c r="CU63" s="55"/>
      <c r="CV63" s="55"/>
      <c r="CW63" s="55"/>
      <c r="CX63" s="55"/>
      <c r="CY63" s="55"/>
      <c r="CZ63" s="55"/>
      <c r="DA63" s="55"/>
      <c r="DK63" s="27"/>
      <c r="DM63" s="48"/>
      <c r="DN63" s="48"/>
      <c r="DO63" s="55"/>
      <c r="DP63" s="55"/>
      <c r="DQ63" s="55"/>
      <c r="DR63" s="55"/>
      <c r="DS63" s="55"/>
      <c r="DT63" s="55"/>
      <c r="DU63" s="55"/>
      <c r="DV63" s="55"/>
      <c r="DW63" s="55"/>
      <c r="DX63" s="55"/>
      <c r="DY63" s="55"/>
      <c r="DZ63" s="55"/>
      <c r="EA63" s="55"/>
      <c r="EH63" s="14"/>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5"/>
      <c r="FH63" s="45"/>
      <c r="FI63" s="45"/>
      <c r="FJ63" s="45"/>
      <c r="FK63" s="45"/>
      <c r="FL63" s="45"/>
      <c r="FM63" s="45"/>
      <c r="FN63" s="45"/>
      <c r="FO63" s="45"/>
      <c r="FP63" s="45"/>
    </row>
    <row r="64" spans="3:172" x14ac:dyDescent="0.25">
      <c r="D64" s="84"/>
    </row>
    <row r="68" spans="3:172" s="12" customFormat="1" x14ac:dyDescent="0.25">
      <c r="C68" s="83"/>
      <c r="D68" s="115"/>
      <c r="R68" s="403"/>
      <c r="S68" s="403"/>
      <c r="T68" s="403"/>
      <c r="U68" s="403"/>
      <c r="V68" s="403"/>
      <c r="W68" s="403"/>
      <c r="X68" s="403"/>
      <c r="Y68" s="48"/>
      <c r="Z68" s="48"/>
      <c r="AA68" s="48"/>
      <c r="AN68" s="33"/>
      <c r="AO68" s="13"/>
      <c r="AP68" s="55"/>
      <c r="AQ68" s="55"/>
      <c r="AR68" s="55"/>
      <c r="AS68" s="55"/>
      <c r="AT68" s="55"/>
      <c r="AU68" s="55"/>
      <c r="AV68" s="55"/>
      <c r="AW68" s="55"/>
      <c r="AX68" s="55"/>
      <c r="AY68" s="55"/>
      <c r="AZ68" s="55"/>
      <c r="BA68" s="55"/>
      <c r="BM68" s="13"/>
      <c r="BN68" s="13"/>
      <c r="BO68" s="13"/>
      <c r="BP68" s="39"/>
      <c r="BQ68" s="13"/>
      <c r="BR68" s="55"/>
      <c r="BS68" s="55"/>
      <c r="BT68" s="55"/>
      <c r="BU68" s="55"/>
      <c r="BV68" s="55"/>
      <c r="BW68" s="55"/>
      <c r="BX68" s="55"/>
      <c r="BY68" s="55"/>
      <c r="BZ68" s="55"/>
      <c r="CA68" s="55"/>
      <c r="CM68" s="27"/>
      <c r="CO68" s="55"/>
      <c r="CP68" s="55"/>
      <c r="CQ68" s="55"/>
      <c r="CR68" s="55"/>
      <c r="CS68" s="55"/>
      <c r="CT68" s="55"/>
      <c r="CU68" s="55"/>
      <c r="CV68" s="55"/>
      <c r="CW68" s="55"/>
      <c r="CX68" s="55"/>
      <c r="CY68" s="55"/>
      <c r="CZ68" s="55"/>
      <c r="DA68" s="55"/>
      <c r="DK68" s="27"/>
      <c r="DM68" s="48"/>
      <c r="DN68" s="48"/>
      <c r="DO68" s="55"/>
      <c r="DP68" s="55"/>
      <c r="DQ68" s="55"/>
      <c r="DR68" s="55"/>
      <c r="DS68" s="55"/>
      <c r="DT68" s="55"/>
      <c r="DU68" s="55"/>
      <c r="DV68" s="55"/>
      <c r="DW68" s="55"/>
      <c r="DX68" s="55"/>
      <c r="DY68" s="55"/>
      <c r="DZ68" s="55"/>
      <c r="EA68" s="55"/>
      <c r="EH68" s="14"/>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5"/>
      <c r="FH68" s="45"/>
      <c r="FI68" s="45"/>
      <c r="FJ68" s="45"/>
      <c r="FK68" s="45"/>
      <c r="FL68" s="45"/>
      <c r="FM68" s="45"/>
      <c r="FN68" s="45"/>
      <c r="FO68" s="45"/>
      <c r="FP68" s="45"/>
    </row>
    <row r="69" spans="3:172" s="12" customFormat="1" x14ac:dyDescent="0.25">
      <c r="C69" s="83"/>
      <c r="D69" s="115"/>
      <c r="R69" s="403"/>
      <c r="S69" s="403"/>
      <c r="T69" s="403"/>
      <c r="U69" s="403"/>
      <c r="V69" s="403"/>
      <c r="W69" s="403"/>
      <c r="X69" s="403"/>
      <c r="Y69" s="48"/>
      <c r="Z69" s="48"/>
      <c r="AA69" s="48"/>
      <c r="AN69" s="33"/>
      <c r="AO69" s="13"/>
      <c r="AP69" s="55"/>
      <c r="AQ69" s="55"/>
      <c r="AR69" s="55"/>
      <c r="AS69" s="55"/>
      <c r="AT69" s="55"/>
      <c r="AU69" s="55"/>
      <c r="AV69" s="55"/>
      <c r="AW69" s="55"/>
      <c r="AX69" s="55"/>
      <c r="AY69" s="55"/>
      <c r="AZ69" s="55"/>
      <c r="BA69" s="55"/>
      <c r="BM69" s="13"/>
      <c r="BN69" s="13"/>
      <c r="BO69" s="13"/>
      <c r="BP69" s="39"/>
      <c r="BQ69" s="13"/>
      <c r="BR69" s="55"/>
      <c r="BS69" s="55"/>
      <c r="BT69" s="55"/>
      <c r="BU69" s="55"/>
      <c r="BV69" s="55"/>
      <c r="BW69" s="55"/>
      <c r="BX69" s="55"/>
      <c r="BY69" s="55"/>
      <c r="BZ69" s="55"/>
      <c r="CA69" s="55"/>
      <c r="CM69" s="27"/>
      <c r="CO69" s="55"/>
      <c r="CP69" s="55"/>
      <c r="CQ69" s="55"/>
      <c r="CR69" s="55"/>
      <c r="CS69" s="55"/>
      <c r="CT69" s="55"/>
      <c r="CU69" s="55"/>
      <c r="CV69" s="55"/>
      <c r="CW69" s="55"/>
      <c r="CX69" s="55"/>
      <c r="CY69" s="55"/>
      <c r="CZ69" s="55"/>
      <c r="DA69" s="55"/>
      <c r="DK69" s="27"/>
      <c r="DM69" s="48"/>
      <c r="DN69" s="48"/>
      <c r="DO69" s="55"/>
      <c r="DP69" s="55"/>
      <c r="DQ69" s="55"/>
      <c r="DR69" s="55"/>
      <c r="DS69" s="55"/>
      <c r="DT69" s="55"/>
      <c r="DU69" s="55"/>
      <c r="DV69" s="55"/>
      <c r="DW69" s="55"/>
      <c r="DX69" s="55"/>
      <c r="DY69" s="55"/>
      <c r="DZ69" s="55"/>
      <c r="EA69" s="55"/>
      <c r="EH69" s="14"/>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5"/>
      <c r="FH69" s="45"/>
      <c r="FI69" s="45"/>
      <c r="FJ69" s="45"/>
      <c r="FK69" s="45"/>
      <c r="FL69" s="45"/>
      <c r="FM69" s="45"/>
      <c r="FN69" s="45"/>
      <c r="FO69" s="45"/>
      <c r="FP69" s="45"/>
    </row>
    <row r="79" spans="3:172" x14ac:dyDescent="0.25">
      <c r="D79" s="115"/>
    </row>
    <row r="80" spans="3:172" x14ac:dyDescent="0.25">
      <c r="D80" s="115"/>
    </row>
    <row r="90" spans="3:172" s="12" customFormat="1" ht="130.5" customHeight="1" x14ac:dyDescent="0.25">
      <c r="C90" s="83"/>
      <c r="D90" s="115"/>
      <c r="R90" s="403"/>
      <c r="S90" s="403"/>
      <c r="T90" s="403"/>
      <c r="U90" s="403"/>
      <c r="V90" s="403"/>
      <c r="W90" s="403"/>
      <c r="X90" s="403"/>
      <c r="Y90" s="48"/>
      <c r="Z90" s="48"/>
      <c r="AA90" s="48"/>
      <c r="AN90" s="33"/>
      <c r="AO90" s="13"/>
      <c r="AP90" s="55"/>
      <c r="AQ90" s="55"/>
      <c r="AR90" s="55"/>
      <c r="AS90" s="55"/>
      <c r="AT90" s="55"/>
      <c r="AU90" s="55"/>
      <c r="AV90" s="55"/>
      <c r="AW90" s="55"/>
      <c r="AX90" s="55"/>
      <c r="AY90" s="55"/>
      <c r="AZ90" s="55"/>
      <c r="BA90" s="55"/>
      <c r="BM90" s="13"/>
      <c r="BN90" s="13"/>
      <c r="BO90" s="13"/>
      <c r="BP90" s="39"/>
      <c r="BQ90" s="13"/>
      <c r="BR90" s="55"/>
      <c r="BS90" s="55"/>
      <c r="BT90" s="55"/>
      <c r="BU90" s="55"/>
      <c r="BV90" s="55"/>
      <c r="BW90" s="55"/>
      <c r="BX90" s="55"/>
      <c r="BY90" s="55"/>
      <c r="BZ90" s="55"/>
      <c r="CA90" s="55"/>
      <c r="CM90" s="27"/>
      <c r="CO90" s="55"/>
      <c r="CP90" s="55"/>
      <c r="CQ90" s="55"/>
      <c r="CR90" s="55"/>
      <c r="CS90" s="55"/>
      <c r="CT90" s="55"/>
      <c r="CU90" s="55"/>
      <c r="CV90" s="55"/>
      <c r="CW90" s="55"/>
      <c r="CX90" s="55"/>
      <c r="CY90" s="55"/>
      <c r="CZ90" s="55"/>
      <c r="DA90" s="55"/>
      <c r="DK90" s="27"/>
      <c r="DM90" s="48"/>
      <c r="DN90" s="48"/>
      <c r="DO90" s="55"/>
      <c r="DP90" s="55"/>
      <c r="DQ90" s="55"/>
      <c r="DR90" s="55"/>
      <c r="DS90" s="55"/>
      <c r="DT90" s="55"/>
      <c r="DU90" s="55"/>
      <c r="DV90" s="55"/>
      <c r="DW90" s="55"/>
      <c r="DX90" s="55"/>
      <c r="DY90" s="55"/>
      <c r="DZ90" s="55"/>
      <c r="EA90" s="55"/>
      <c r="EH90" s="14"/>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5"/>
      <c r="FH90" s="45"/>
      <c r="FI90" s="45"/>
      <c r="FJ90" s="45"/>
      <c r="FK90" s="45"/>
      <c r="FL90" s="45"/>
      <c r="FM90" s="45"/>
      <c r="FN90" s="45"/>
      <c r="FO90" s="45"/>
      <c r="FP90" s="45"/>
    </row>
    <row r="91" spans="3:172" x14ac:dyDescent="0.25">
      <c r="D91" s="115"/>
    </row>
    <row r="92" spans="3:172" x14ac:dyDescent="0.25">
      <c r="D92" s="115"/>
    </row>
    <row r="96" spans="3:172" ht="14.1" customHeight="1" x14ac:dyDescent="0.25"/>
    <row r="101" spans="3:172" s="19" customFormat="1" ht="85.5" customHeight="1" x14ac:dyDescent="0.25">
      <c r="C101" s="71"/>
      <c r="D101" s="71"/>
      <c r="R101" s="404"/>
      <c r="S101" s="404"/>
      <c r="T101" s="404"/>
      <c r="U101" s="404"/>
      <c r="V101" s="404"/>
      <c r="W101" s="404"/>
      <c r="X101" s="404"/>
      <c r="Y101" s="105"/>
      <c r="Z101" s="105"/>
      <c r="AA101" s="105"/>
      <c r="AN101" s="34"/>
      <c r="AO101" s="18"/>
      <c r="AP101" s="57"/>
      <c r="AQ101" s="57"/>
      <c r="AR101" s="57"/>
      <c r="AS101" s="57"/>
      <c r="AT101" s="57"/>
      <c r="AU101" s="57"/>
      <c r="AV101" s="57"/>
      <c r="AW101" s="57"/>
      <c r="AX101" s="57"/>
      <c r="AY101" s="57"/>
      <c r="AZ101" s="57"/>
      <c r="BA101" s="57"/>
      <c r="BM101" s="18"/>
      <c r="BN101" s="18"/>
      <c r="BO101" s="18"/>
      <c r="BP101" s="40"/>
      <c r="BQ101" s="18"/>
      <c r="BR101" s="57"/>
      <c r="BS101" s="57"/>
      <c r="BT101" s="57"/>
      <c r="BU101" s="57"/>
      <c r="BV101" s="57"/>
      <c r="BW101" s="57"/>
      <c r="BX101" s="57"/>
      <c r="BY101" s="57"/>
      <c r="BZ101" s="57"/>
      <c r="CA101" s="57"/>
      <c r="CM101" s="28"/>
      <c r="CO101" s="57"/>
      <c r="CP101" s="57"/>
      <c r="CQ101" s="57"/>
      <c r="CR101" s="57"/>
      <c r="CS101" s="57"/>
      <c r="CT101" s="57"/>
      <c r="CU101" s="57"/>
      <c r="CV101" s="57"/>
      <c r="CW101" s="57"/>
      <c r="CX101" s="57"/>
      <c r="CY101" s="57"/>
      <c r="CZ101" s="57"/>
      <c r="DA101" s="57"/>
      <c r="DK101" s="28"/>
      <c r="DM101" s="105"/>
      <c r="DN101" s="105"/>
      <c r="DO101" s="57"/>
      <c r="DP101" s="57"/>
      <c r="DQ101" s="57"/>
      <c r="DR101" s="57"/>
      <c r="DS101" s="57"/>
      <c r="DT101" s="57"/>
      <c r="DU101" s="57"/>
      <c r="DV101" s="57"/>
      <c r="DW101" s="57"/>
      <c r="DX101" s="57"/>
      <c r="DY101" s="57"/>
      <c r="DZ101" s="57"/>
      <c r="EA101" s="57"/>
      <c r="EH101" s="20"/>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4"/>
      <c r="FH101" s="104"/>
      <c r="FI101" s="104"/>
      <c r="FJ101" s="104"/>
      <c r="FK101" s="104"/>
      <c r="FL101" s="104"/>
      <c r="FM101" s="104"/>
      <c r="FN101" s="104"/>
      <c r="FO101" s="104"/>
      <c r="FP101" s="104"/>
    </row>
    <row r="102" spans="3:172" ht="14.1" customHeight="1" x14ac:dyDescent="0.25">
      <c r="D102" s="79"/>
    </row>
    <row r="103" spans="3:172" x14ac:dyDescent="0.25">
      <c r="D103" s="79"/>
    </row>
    <row r="104" spans="3:172" ht="30" customHeight="1" x14ac:dyDescent="0.25">
      <c r="D104" s="79"/>
    </row>
    <row r="105" spans="3:172" x14ac:dyDescent="0.25">
      <c r="D105" s="79"/>
    </row>
    <row r="106" spans="3:172" x14ac:dyDescent="0.25">
      <c r="D106" s="79"/>
    </row>
    <row r="107" spans="3:172" ht="14.1" customHeight="1" x14ac:dyDescent="0.25">
      <c r="D107" s="79"/>
    </row>
    <row r="108" spans="3:172" x14ac:dyDescent="0.25">
      <c r="D108" s="79"/>
    </row>
    <row r="109" spans="3:172" x14ac:dyDescent="0.25">
      <c r="D109" s="79"/>
    </row>
    <row r="110" spans="3:172" x14ac:dyDescent="0.25">
      <c r="D110" s="79"/>
    </row>
    <row r="111" spans="3:172" x14ac:dyDescent="0.25">
      <c r="D111" s="79"/>
    </row>
    <row r="115" ht="15" customHeight="1" x14ac:dyDescent="0.25"/>
    <row r="119" ht="15" customHeight="1" x14ac:dyDescent="0.25"/>
    <row r="128" ht="15" customHeight="1" x14ac:dyDescent="0.25"/>
    <row r="138" spans="3:172" x14ac:dyDescent="0.25">
      <c r="AC138" s="19"/>
      <c r="AD138" s="19"/>
      <c r="AO138" s="16"/>
    </row>
    <row r="139" spans="3:172" s="12" customFormat="1" ht="15" customHeight="1" x14ac:dyDescent="0.25">
      <c r="C139" s="83"/>
      <c r="D139" s="83"/>
      <c r="R139" s="403"/>
      <c r="S139" s="403"/>
      <c r="T139" s="403"/>
      <c r="U139" s="403"/>
      <c r="V139" s="403"/>
      <c r="W139" s="403"/>
      <c r="X139" s="403"/>
      <c r="Y139" s="48"/>
      <c r="Z139" s="48"/>
      <c r="AA139" s="48"/>
      <c r="AN139" s="33"/>
      <c r="AP139" s="48"/>
      <c r="AQ139" s="48"/>
      <c r="AR139" s="48"/>
      <c r="AS139" s="48"/>
      <c r="AT139" s="48"/>
      <c r="AU139" s="48"/>
      <c r="AV139" s="48"/>
      <c r="AW139" s="48"/>
      <c r="AX139" s="48"/>
      <c r="AY139" s="48"/>
      <c r="AZ139" s="48"/>
      <c r="BA139" s="48"/>
      <c r="BP139" s="41"/>
      <c r="BR139" s="48"/>
      <c r="BS139" s="48"/>
      <c r="BT139" s="48"/>
      <c r="BU139" s="48"/>
      <c r="BV139" s="48"/>
      <c r="BW139" s="48"/>
      <c r="BX139" s="48"/>
      <c r="BY139" s="48"/>
      <c r="BZ139" s="48"/>
      <c r="CA139" s="48"/>
      <c r="CM139" s="27"/>
      <c r="CO139" s="48"/>
      <c r="CP139" s="48"/>
      <c r="CQ139" s="48"/>
      <c r="CR139" s="48"/>
      <c r="CS139" s="48"/>
      <c r="CT139" s="48"/>
      <c r="CU139" s="48"/>
      <c r="CV139" s="48"/>
      <c r="CW139" s="48"/>
      <c r="CX139" s="48"/>
      <c r="CY139" s="48"/>
      <c r="CZ139" s="48"/>
      <c r="DA139" s="48"/>
      <c r="DK139" s="27"/>
      <c r="DM139" s="48"/>
      <c r="DN139" s="48"/>
      <c r="DO139" s="48"/>
      <c r="DP139" s="48"/>
      <c r="DQ139" s="48"/>
      <c r="DR139" s="48"/>
      <c r="DS139" s="48"/>
      <c r="DT139" s="48"/>
      <c r="DU139" s="48"/>
      <c r="DV139" s="48"/>
      <c r="DW139" s="48"/>
      <c r="DX139" s="48"/>
      <c r="DY139" s="48"/>
      <c r="DZ139" s="48"/>
      <c r="EA139" s="48"/>
      <c r="EH139" s="14"/>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5"/>
      <c r="FH139" s="45"/>
      <c r="FI139" s="45"/>
      <c r="FJ139" s="45"/>
      <c r="FK139" s="45"/>
      <c r="FL139" s="45"/>
      <c r="FM139" s="45"/>
      <c r="FN139" s="45"/>
      <c r="FO139" s="45"/>
      <c r="FP139" s="45"/>
    </row>
    <row r="140" spans="3:172" s="21" customFormat="1" ht="122.25" customHeight="1" x14ac:dyDescent="0.25">
      <c r="C140" s="84"/>
      <c r="D140" s="84"/>
      <c r="R140" s="405"/>
      <c r="S140" s="405"/>
      <c r="T140" s="405"/>
      <c r="U140" s="405"/>
      <c r="V140" s="405"/>
      <c r="W140" s="405"/>
      <c r="X140" s="405"/>
      <c r="Y140" s="53"/>
      <c r="Z140" s="53"/>
      <c r="AA140" s="53"/>
      <c r="AN140" s="35"/>
      <c r="AP140" s="53"/>
      <c r="AQ140" s="53"/>
      <c r="AR140" s="53"/>
      <c r="AS140" s="53"/>
      <c r="AT140" s="53"/>
      <c r="AU140" s="53"/>
      <c r="AV140" s="53"/>
      <c r="AW140" s="53"/>
      <c r="AX140" s="53"/>
      <c r="AY140" s="53"/>
      <c r="AZ140" s="53"/>
      <c r="BA140" s="53"/>
      <c r="BP140" s="42"/>
      <c r="BR140" s="53"/>
      <c r="BS140" s="53"/>
      <c r="BT140" s="53"/>
      <c r="BU140" s="53"/>
      <c r="BV140" s="53"/>
      <c r="BW140" s="53"/>
      <c r="BX140" s="53"/>
      <c r="BY140" s="53"/>
      <c r="BZ140" s="53"/>
      <c r="CA140" s="53"/>
      <c r="CM140" s="29"/>
      <c r="CO140" s="53"/>
      <c r="CP140" s="53"/>
      <c r="CQ140" s="53"/>
      <c r="CR140" s="53"/>
      <c r="CS140" s="53"/>
      <c r="CT140" s="53"/>
      <c r="CU140" s="53"/>
      <c r="CV140" s="53"/>
      <c r="CW140" s="53"/>
      <c r="CX140" s="53"/>
      <c r="CY140" s="53"/>
      <c r="CZ140" s="53"/>
      <c r="DA140" s="53"/>
      <c r="DK140" s="29"/>
      <c r="DM140" s="53"/>
      <c r="DN140" s="53"/>
      <c r="DO140" s="53"/>
      <c r="DP140" s="53"/>
      <c r="DQ140" s="53"/>
      <c r="DR140" s="53"/>
      <c r="DS140" s="53"/>
      <c r="DT140" s="53"/>
      <c r="DU140" s="53"/>
      <c r="DV140" s="53"/>
      <c r="DW140" s="53"/>
      <c r="DX140" s="53"/>
      <c r="DY140" s="53"/>
      <c r="DZ140" s="53"/>
      <c r="EA140" s="53"/>
      <c r="EH140" s="22"/>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70"/>
      <c r="FH140" s="70"/>
      <c r="FI140" s="70"/>
      <c r="FJ140" s="70"/>
      <c r="FK140" s="70"/>
      <c r="FL140" s="70"/>
      <c r="FM140" s="70"/>
      <c r="FN140" s="70"/>
      <c r="FO140" s="70"/>
      <c r="FP140" s="70"/>
    </row>
    <row r="141" spans="3:172" s="12" customFormat="1" ht="14.25" customHeight="1" x14ac:dyDescent="0.25">
      <c r="C141" s="83"/>
      <c r="D141" s="79"/>
      <c r="R141" s="403"/>
      <c r="S141" s="403"/>
      <c r="T141" s="403"/>
      <c r="U141" s="403"/>
      <c r="V141" s="403"/>
      <c r="W141" s="403"/>
      <c r="X141" s="403"/>
      <c r="Y141" s="48"/>
      <c r="Z141" s="48"/>
      <c r="AA141" s="48"/>
      <c r="AN141" s="33"/>
      <c r="AP141" s="48"/>
      <c r="AQ141" s="48"/>
      <c r="AR141" s="48"/>
      <c r="AS141" s="48"/>
      <c r="AT141" s="48"/>
      <c r="AU141" s="48"/>
      <c r="AV141" s="48"/>
      <c r="AW141" s="48"/>
      <c r="AX141" s="48"/>
      <c r="AY141" s="48"/>
      <c r="AZ141" s="48"/>
      <c r="BA141" s="48"/>
      <c r="BP141" s="41"/>
      <c r="BR141" s="48"/>
      <c r="BS141" s="48"/>
      <c r="BT141" s="48"/>
      <c r="BU141" s="48"/>
      <c r="BV141" s="48"/>
      <c r="BW141" s="48"/>
      <c r="BX141" s="48"/>
      <c r="BY141" s="48"/>
      <c r="BZ141" s="48"/>
      <c r="CA141" s="48"/>
      <c r="CM141" s="27"/>
      <c r="CO141" s="48"/>
      <c r="CP141" s="48"/>
      <c r="CQ141" s="48"/>
      <c r="CR141" s="48"/>
      <c r="CS141" s="48"/>
      <c r="CT141" s="48"/>
      <c r="CU141" s="48"/>
      <c r="CV141" s="48"/>
      <c r="CW141" s="48"/>
      <c r="CX141" s="48"/>
      <c r="CY141" s="48"/>
      <c r="CZ141" s="48"/>
      <c r="DA141" s="48"/>
      <c r="DK141" s="27"/>
      <c r="DM141" s="48"/>
      <c r="DN141" s="48"/>
      <c r="DO141" s="48"/>
      <c r="DP141" s="48"/>
      <c r="DQ141" s="48"/>
      <c r="DR141" s="48"/>
      <c r="DS141" s="48"/>
      <c r="DT141" s="48"/>
      <c r="DU141" s="48"/>
      <c r="DV141" s="48"/>
      <c r="DW141" s="48"/>
      <c r="DX141" s="48"/>
      <c r="DY141" s="48"/>
      <c r="DZ141" s="48"/>
      <c r="EA141" s="48"/>
      <c r="EH141" s="14"/>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5"/>
      <c r="FH141" s="45"/>
      <c r="FI141" s="45"/>
      <c r="FJ141" s="45"/>
      <c r="FK141" s="45"/>
      <c r="FL141" s="45"/>
      <c r="FM141" s="45"/>
      <c r="FN141" s="45"/>
      <c r="FO141" s="45"/>
      <c r="FP141" s="45"/>
    </row>
    <row r="142" spans="3:172" x14ac:dyDescent="0.25">
      <c r="D142" s="79"/>
      <c r="AO142" s="16"/>
      <c r="AP142" s="30"/>
      <c r="AQ142" s="30"/>
      <c r="AR142" s="30"/>
      <c r="AS142" s="30"/>
      <c r="AT142" s="30"/>
      <c r="AU142" s="30"/>
      <c r="AV142" s="30"/>
      <c r="AW142" s="30"/>
      <c r="AX142" s="30"/>
      <c r="AY142" s="30"/>
      <c r="AZ142" s="30"/>
      <c r="BA142" s="30"/>
      <c r="BM142" s="16"/>
      <c r="BN142" s="16"/>
      <c r="BO142" s="16"/>
      <c r="BP142" s="43"/>
      <c r="BQ142" s="16"/>
      <c r="BR142" s="30"/>
      <c r="BS142" s="30"/>
      <c r="BT142" s="30"/>
      <c r="BU142" s="30"/>
      <c r="BV142" s="30"/>
      <c r="BW142" s="30"/>
      <c r="BX142" s="30"/>
      <c r="BY142" s="30"/>
      <c r="BZ142" s="30"/>
      <c r="CA142" s="30"/>
      <c r="CO142" s="30"/>
      <c r="CP142" s="30"/>
      <c r="CQ142" s="30"/>
      <c r="CR142" s="30"/>
      <c r="CS142" s="30"/>
      <c r="CT142" s="30"/>
      <c r="CU142" s="30"/>
      <c r="CV142" s="30"/>
      <c r="CW142" s="30"/>
      <c r="CX142" s="30"/>
      <c r="CY142" s="30"/>
      <c r="CZ142" s="30"/>
      <c r="DA142" s="30"/>
      <c r="DO142" s="30"/>
      <c r="DP142" s="30"/>
      <c r="DQ142" s="30"/>
      <c r="DR142" s="30"/>
      <c r="DS142" s="30"/>
      <c r="DT142" s="30"/>
      <c r="DU142" s="30"/>
      <c r="DV142" s="30"/>
      <c r="DW142" s="30"/>
      <c r="DX142" s="30"/>
      <c r="DY142" s="30"/>
      <c r="DZ142" s="30"/>
      <c r="EA142" s="30"/>
    </row>
    <row r="143" spans="3:172" x14ac:dyDescent="0.25">
      <c r="D143" s="79"/>
      <c r="AO143" s="16"/>
      <c r="AP143" s="30"/>
      <c r="AQ143" s="30"/>
      <c r="AR143" s="30"/>
      <c r="AS143" s="30"/>
      <c r="AT143" s="30"/>
      <c r="AU143" s="30"/>
      <c r="AV143" s="30"/>
      <c r="AW143" s="30"/>
      <c r="AX143" s="30"/>
      <c r="AY143" s="30"/>
      <c r="AZ143" s="30"/>
      <c r="BA143" s="30"/>
      <c r="BM143" s="16"/>
      <c r="BN143" s="16"/>
      <c r="BO143" s="16"/>
      <c r="BP143" s="43"/>
      <c r="BQ143" s="16"/>
      <c r="BR143" s="30"/>
      <c r="BS143" s="30"/>
      <c r="BT143" s="30"/>
      <c r="BU143" s="30"/>
      <c r="BV143" s="30"/>
      <c r="BW143" s="30"/>
      <c r="BX143" s="30"/>
      <c r="BY143" s="30"/>
      <c r="BZ143" s="30"/>
      <c r="CA143" s="30"/>
      <c r="CO143" s="30"/>
      <c r="CP143" s="30"/>
      <c r="CQ143" s="30"/>
      <c r="CR143" s="30"/>
      <c r="CS143" s="30"/>
      <c r="CT143" s="30"/>
      <c r="CU143" s="30"/>
      <c r="CV143" s="30"/>
      <c r="CW143" s="30"/>
      <c r="CX143" s="30"/>
      <c r="CY143" s="30"/>
      <c r="CZ143" s="30"/>
      <c r="DA143" s="30"/>
      <c r="DO143" s="30"/>
      <c r="DP143" s="30"/>
      <c r="DQ143" s="30"/>
      <c r="DR143" s="30"/>
      <c r="DS143" s="30"/>
      <c r="DT143" s="30"/>
      <c r="DU143" s="30"/>
      <c r="DV143" s="30"/>
      <c r="DW143" s="30"/>
      <c r="DX143" s="30"/>
      <c r="DY143" s="30"/>
      <c r="DZ143" s="30"/>
      <c r="EA143" s="30"/>
    </row>
    <row r="144" spans="3:172" x14ac:dyDescent="0.25">
      <c r="D144" s="79"/>
      <c r="AO144" s="16"/>
      <c r="AP144" s="30"/>
      <c r="AQ144" s="30"/>
      <c r="AR144" s="30"/>
      <c r="AS144" s="30"/>
      <c r="AT144" s="30"/>
      <c r="AU144" s="30"/>
      <c r="AV144" s="30"/>
      <c r="AW144" s="30"/>
      <c r="AX144" s="30"/>
      <c r="AY144" s="30"/>
      <c r="AZ144" s="30"/>
      <c r="BA144" s="30"/>
      <c r="BM144" s="16"/>
      <c r="BN144" s="16"/>
      <c r="BO144" s="16"/>
      <c r="BP144" s="43"/>
      <c r="BQ144" s="16"/>
      <c r="BR144" s="30"/>
      <c r="BS144" s="30"/>
      <c r="BT144" s="30"/>
      <c r="BU144" s="30"/>
      <c r="BV144" s="30"/>
      <c r="BW144" s="30"/>
      <c r="BX144" s="30"/>
      <c r="BY144" s="30"/>
      <c r="BZ144" s="30"/>
      <c r="CA144" s="30"/>
      <c r="CO144" s="30"/>
      <c r="CP144" s="30"/>
      <c r="CQ144" s="30"/>
      <c r="CR144" s="30"/>
      <c r="CS144" s="30"/>
      <c r="CT144" s="30"/>
      <c r="CU144" s="30"/>
      <c r="CV144" s="30"/>
      <c r="CW144" s="30"/>
      <c r="CX144" s="30"/>
      <c r="CY144" s="30"/>
      <c r="CZ144" s="30"/>
      <c r="DA144" s="30"/>
      <c r="DO144" s="30"/>
      <c r="DP144" s="30"/>
      <c r="DQ144" s="30"/>
      <c r="DR144" s="30"/>
      <c r="DS144" s="30"/>
      <c r="DT144" s="30"/>
      <c r="DU144" s="30"/>
      <c r="DV144" s="30"/>
      <c r="DW144" s="30"/>
      <c r="DX144" s="30"/>
      <c r="DY144" s="30"/>
      <c r="DZ144" s="30"/>
      <c r="EA144" s="30"/>
    </row>
    <row r="145" spans="3:172" x14ac:dyDescent="0.25">
      <c r="D145" s="79"/>
      <c r="AO145" s="16"/>
      <c r="AP145" s="30"/>
      <c r="AQ145" s="30"/>
      <c r="AR145" s="30"/>
      <c r="AS145" s="30"/>
      <c r="AT145" s="30"/>
      <c r="AU145" s="30"/>
      <c r="AV145" s="30"/>
      <c r="AW145" s="30"/>
      <c r="AX145" s="30"/>
      <c r="AY145" s="30"/>
      <c r="AZ145" s="30"/>
      <c r="BA145" s="30"/>
      <c r="BM145" s="16"/>
      <c r="BN145" s="16"/>
      <c r="BO145" s="16"/>
      <c r="BP145" s="43"/>
      <c r="BQ145" s="16"/>
      <c r="BR145" s="30"/>
      <c r="BS145" s="30"/>
      <c r="BT145" s="30"/>
      <c r="BU145" s="30"/>
      <c r="BV145" s="30"/>
      <c r="BW145" s="30"/>
      <c r="BX145" s="30"/>
      <c r="BY145" s="30"/>
      <c r="BZ145" s="30"/>
      <c r="CA145" s="30"/>
      <c r="CO145" s="30"/>
      <c r="CP145" s="30"/>
      <c r="CQ145" s="30"/>
      <c r="CR145" s="30"/>
      <c r="CS145" s="30"/>
      <c r="CT145" s="30"/>
      <c r="CU145" s="30"/>
      <c r="CV145" s="30"/>
      <c r="CW145" s="30"/>
      <c r="CX145" s="30"/>
      <c r="CY145" s="30"/>
      <c r="CZ145" s="30"/>
      <c r="DA145" s="30"/>
      <c r="DO145" s="30"/>
      <c r="DP145" s="30"/>
      <c r="DQ145" s="30"/>
      <c r="DR145" s="30"/>
      <c r="DS145" s="30"/>
      <c r="DT145" s="30"/>
      <c r="DU145" s="30"/>
      <c r="DV145" s="30"/>
      <c r="DW145" s="30"/>
      <c r="DX145" s="30"/>
      <c r="DY145" s="30"/>
      <c r="DZ145" s="30"/>
      <c r="EA145" s="30"/>
    </row>
    <row r="146" spans="3:172" ht="15" customHeight="1" x14ac:dyDescent="0.25">
      <c r="D146" s="79"/>
      <c r="AO146" s="16"/>
      <c r="AP146" s="30"/>
      <c r="AQ146" s="30"/>
      <c r="AR146" s="30"/>
      <c r="AS146" s="30"/>
      <c r="AT146" s="30"/>
      <c r="AU146" s="30"/>
      <c r="AV146" s="30"/>
      <c r="AW146" s="30"/>
      <c r="AX146" s="30"/>
      <c r="AY146" s="30"/>
      <c r="AZ146" s="30"/>
      <c r="BA146" s="30"/>
      <c r="BM146" s="16"/>
      <c r="BN146" s="16"/>
      <c r="BO146" s="16"/>
      <c r="BP146" s="43"/>
      <c r="BQ146" s="16"/>
      <c r="BR146" s="30"/>
      <c r="BS146" s="30"/>
      <c r="BT146" s="30"/>
      <c r="BU146" s="30"/>
      <c r="BV146" s="30"/>
      <c r="BW146" s="30"/>
      <c r="BX146" s="30"/>
      <c r="BY146" s="30"/>
      <c r="BZ146" s="30"/>
      <c r="CA146" s="30"/>
      <c r="CO146" s="30"/>
      <c r="CP146" s="30"/>
      <c r="CQ146" s="30"/>
      <c r="CR146" s="30"/>
      <c r="CS146" s="30"/>
      <c r="CT146" s="30"/>
      <c r="CU146" s="30"/>
      <c r="CV146" s="30"/>
      <c r="CW146" s="30"/>
      <c r="CX146" s="30"/>
      <c r="CY146" s="30"/>
      <c r="CZ146" s="30"/>
      <c r="DA146" s="30"/>
      <c r="DO146" s="30"/>
      <c r="DP146" s="30"/>
      <c r="DQ146" s="30"/>
      <c r="DR146" s="30"/>
      <c r="DS146" s="30"/>
      <c r="DT146" s="30"/>
      <c r="DU146" s="30"/>
      <c r="DV146" s="30"/>
      <c r="DW146" s="30"/>
      <c r="DX146" s="30"/>
      <c r="DY146" s="30"/>
      <c r="DZ146" s="30"/>
      <c r="EA146" s="30"/>
    </row>
    <row r="147" spans="3:172" x14ac:dyDescent="0.25">
      <c r="D147" s="79"/>
      <c r="AO147" s="16"/>
      <c r="AP147" s="30"/>
      <c r="AQ147" s="30"/>
      <c r="AR147" s="30"/>
      <c r="AS147" s="30"/>
      <c r="AT147" s="30"/>
      <c r="AU147" s="30"/>
      <c r="AV147" s="30"/>
      <c r="AW147" s="30"/>
      <c r="AX147" s="30"/>
      <c r="AY147" s="30"/>
      <c r="AZ147" s="30"/>
      <c r="BA147" s="30"/>
      <c r="BM147" s="16"/>
      <c r="BN147" s="16"/>
      <c r="BO147" s="16"/>
      <c r="BP147" s="43"/>
      <c r="BQ147" s="16"/>
      <c r="BR147" s="30"/>
      <c r="BS147" s="30"/>
      <c r="BT147" s="30"/>
      <c r="BU147" s="30"/>
      <c r="BV147" s="30"/>
      <c r="BW147" s="30"/>
      <c r="BX147" s="30"/>
      <c r="BY147" s="30"/>
      <c r="BZ147" s="30"/>
      <c r="CA147" s="30"/>
      <c r="CO147" s="30"/>
      <c r="CP147" s="30"/>
      <c r="CQ147" s="30"/>
      <c r="CR147" s="30"/>
      <c r="CS147" s="30"/>
      <c r="CT147" s="30"/>
      <c r="CU147" s="30"/>
      <c r="CV147" s="30"/>
      <c r="CW147" s="30"/>
      <c r="CX147" s="30"/>
      <c r="CY147" s="30"/>
      <c r="CZ147" s="30"/>
      <c r="DA147" s="30"/>
      <c r="DO147" s="30"/>
      <c r="DP147" s="30"/>
      <c r="DQ147" s="30"/>
      <c r="DR147" s="30"/>
      <c r="DS147" s="30"/>
      <c r="DT147" s="30"/>
      <c r="DU147" s="30"/>
      <c r="DV147" s="30"/>
      <c r="DW147" s="30"/>
      <c r="DX147" s="30"/>
      <c r="DY147" s="30"/>
      <c r="DZ147" s="30"/>
      <c r="EA147" s="30"/>
    </row>
    <row r="148" spans="3:172" x14ac:dyDescent="0.25">
      <c r="D148" s="79"/>
      <c r="AO148" s="16"/>
      <c r="AP148" s="30"/>
      <c r="AQ148" s="30"/>
      <c r="AR148" s="30"/>
      <c r="AS148" s="30"/>
      <c r="AT148" s="30"/>
      <c r="AU148" s="30"/>
      <c r="AV148" s="30"/>
      <c r="AW148" s="30"/>
      <c r="AX148" s="30"/>
      <c r="AY148" s="30"/>
      <c r="AZ148" s="30"/>
      <c r="BA148" s="30"/>
      <c r="BM148" s="16"/>
      <c r="BN148" s="16"/>
      <c r="BO148" s="16"/>
      <c r="BP148" s="43"/>
      <c r="BQ148" s="16"/>
      <c r="BR148" s="30"/>
      <c r="BS148" s="30"/>
      <c r="BT148" s="30"/>
      <c r="BU148" s="30"/>
      <c r="BV148" s="30"/>
      <c r="BW148" s="30"/>
      <c r="BX148" s="30"/>
      <c r="BY148" s="30"/>
      <c r="BZ148" s="30"/>
      <c r="CA148" s="30"/>
      <c r="CO148" s="30"/>
      <c r="CP148" s="30"/>
      <c r="CQ148" s="30"/>
      <c r="CR148" s="30"/>
      <c r="CS148" s="30"/>
      <c r="CT148" s="30"/>
      <c r="CU148" s="30"/>
      <c r="CV148" s="30"/>
      <c r="CW148" s="30"/>
      <c r="CX148" s="30"/>
      <c r="CY148" s="30"/>
      <c r="CZ148" s="30"/>
      <c r="DA148" s="30"/>
      <c r="DO148" s="30"/>
      <c r="DP148" s="30"/>
      <c r="DQ148" s="30"/>
      <c r="DR148" s="30"/>
      <c r="DS148" s="30"/>
      <c r="DT148" s="30"/>
      <c r="DU148" s="30"/>
      <c r="DV148" s="30"/>
      <c r="DW148" s="30"/>
      <c r="DX148" s="30"/>
      <c r="DY148" s="30"/>
      <c r="DZ148" s="30"/>
      <c r="EA148" s="30"/>
    </row>
    <row r="149" spans="3:172" x14ac:dyDescent="0.25">
      <c r="D149" s="79"/>
      <c r="AO149" s="16"/>
      <c r="AP149" s="30"/>
      <c r="AQ149" s="30"/>
      <c r="AR149" s="30"/>
      <c r="AS149" s="30"/>
      <c r="AT149" s="30"/>
      <c r="AU149" s="30"/>
      <c r="AV149" s="30"/>
      <c r="AW149" s="30"/>
      <c r="AX149" s="30"/>
      <c r="AY149" s="30"/>
      <c r="AZ149" s="30"/>
      <c r="BA149" s="30"/>
      <c r="BM149" s="16"/>
      <c r="BN149" s="16"/>
      <c r="BO149" s="16"/>
      <c r="BP149" s="43"/>
      <c r="BQ149" s="16"/>
      <c r="BR149" s="30"/>
      <c r="BS149" s="30"/>
      <c r="BT149" s="30"/>
      <c r="BU149" s="30"/>
      <c r="BV149" s="30"/>
      <c r="BW149" s="30"/>
      <c r="BX149" s="30"/>
      <c r="BY149" s="30"/>
      <c r="BZ149" s="30"/>
      <c r="CA149" s="30"/>
      <c r="CO149" s="30"/>
      <c r="CP149" s="30"/>
      <c r="CQ149" s="30"/>
      <c r="CR149" s="30"/>
      <c r="CS149" s="30"/>
      <c r="CT149" s="30"/>
      <c r="CU149" s="30"/>
      <c r="CV149" s="30"/>
      <c r="CW149" s="30"/>
      <c r="CX149" s="30"/>
      <c r="CY149" s="30"/>
      <c r="CZ149" s="30"/>
      <c r="DA149" s="30"/>
      <c r="DO149" s="30"/>
      <c r="DP149" s="30"/>
      <c r="DQ149" s="30"/>
      <c r="DR149" s="30"/>
      <c r="DS149" s="30"/>
      <c r="DT149" s="30"/>
      <c r="DU149" s="30"/>
      <c r="DV149" s="30"/>
      <c r="DW149" s="30"/>
      <c r="DX149" s="30"/>
      <c r="DY149" s="30"/>
      <c r="DZ149" s="30"/>
      <c r="EA149" s="30"/>
    </row>
    <row r="150" spans="3:172" ht="33" customHeight="1" x14ac:dyDescent="0.25">
      <c r="D150" s="79"/>
      <c r="AO150" s="16"/>
      <c r="AP150" s="30"/>
      <c r="AQ150" s="30"/>
      <c r="AR150" s="30"/>
      <c r="AS150" s="30"/>
      <c r="AT150" s="30"/>
      <c r="AU150" s="30"/>
      <c r="AV150" s="30"/>
      <c r="AW150" s="30"/>
      <c r="AX150" s="30"/>
      <c r="AY150" s="30"/>
      <c r="AZ150" s="30"/>
      <c r="BA150" s="30"/>
      <c r="BM150" s="16"/>
      <c r="BN150" s="16"/>
      <c r="BO150" s="16"/>
      <c r="BP150" s="43"/>
      <c r="BQ150" s="16"/>
      <c r="BR150" s="30"/>
      <c r="BS150" s="30"/>
      <c r="BT150" s="30"/>
      <c r="BU150" s="30"/>
      <c r="BV150" s="30"/>
      <c r="BW150" s="30"/>
      <c r="BX150" s="30"/>
      <c r="BY150" s="30"/>
      <c r="BZ150" s="30"/>
      <c r="CA150" s="30"/>
      <c r="CO150" s="30"/>
      <c r="CP150" s="30"/>
      <c r="CQ150" s="30"/>
      <c r="CR150" s="30"/>
      <c r="CS150" s="30"/>
      <c r="CT150" s="30"/>
      <c r="CU150" s="30"/>
      <c r="CV150" s="30"/>
      <c r="CW150" s="30"/>
      <c r="CX150" s="30"/>
      <c r="CY150" s="30"/>
      <c r="CZ150" s="30"/>
      <c r="DA150" s="30"/>
      <c r="DO150" s="30"/>
      <c r="DP150" s="30"/>
      <c r="DQ150" s="30"/>
      <c r="DR150" s="30"/>
      <c r="DS150" s="30"/>
      <c r="DT150" s="30"/>
      <c r="DU150" s="30"/>
      <c r="DV150" s="30"/>
      <c r="DW150" s="30"/>
      <c r="DX150" s="30"/>
      <c r="DY150" s="30"/>
      <c r="DZ150" s="30"/>
      <c r="EA150" s="30"/>
    </row>
    <row r="151" spans="3:172" s="12" customFormat="1" x14ac:dyDescent="0.25">
      <c r="C151" s="83"/>
      <c r="D151" s="83"/>
      <c r="R151" s="403"/>
      <c r="S151" s="403"/>
      <c r="T151" s="403"/>
      <c r="U151" s="403"/>
      <c r="V151" s="403"/>
      <c r="W151" s="403"/>
      <c r="X151" s="403"/>
      <c r="Y151" s="48"/>
      <c r="Z151" s="48"/>
      <c r="AA151" s="48"/>
      <c r="AN151" s="33"/>
      <c r="AP151" s="48"/>
      <c r="AQ151" s="48"/>
      <c r="AR151" s="48"/>
      <c r="AS151" s="48"/>
      <c r="AT151" s="48"/>
      <c r="AU151" s="48"/>
      <c r="AV151" s="48"/>
      <c r="AW151" s="48"/>
      <c r="AX151" s="48"/>
      <c r="AY151" s="48"/>
      <c r="AZ151" s="48"/>
      <c r="BA151" s="48"/>
      <c r="BP151" s="41"/>
      <c r="BR151" s="48"/>
      <c r="BS151" s="48"/>
      <c r="BT151" s="48"/>
      <c r="BU151" s="48"/>
      <c r="BV151" s="48"/>
      <c r="BW151" s="48"/>
      <c r="BX151" s="48"/>
      <c r="BY151" s="48"/>
      <c r="BZ151" s="48"/>
      <c r="CA151" s="48"/>
      <c r="CM151" s="27"/>
      <c r="CO151" s="48"/>
      <c r="CP151" s="48"/>
      <c r="CQ151" s="48"/>
      <c r="CR151" s="48"/>
      <c r="CS151" s="48"/>
      <c r="CT151" s="48"/>
      <c r="CU151" s="48"/>
      <c r="CV151" s="48"/>
      <c r="CW151" s="48"/>
      <c r="CX151" s="48"/>
      <c r="CY151" s="48"/>
      <c r="CZ151" s="48"/>
      <c r="DA151" s="48"/>
      <c r="DK151" s="27"/>
      <c r="DM151" s="48"/>
      <c r="DN151" s="48"/>
      <c r="DO151" s="48"/>
      <c r="DP151" s="48"/>
      <c r="DQ151" s="48"/>
      <c r="DR151" s="48"/>
      <c r="DS151" s="48"/>
      <c r="DT151" s="48"/>
      <c r="DU151" s="48"/>
      <c r="DV151" s="48"/>
      <c r="DW151" s="48"/>
      <c r="DX151" s="48"/>
      <c r="DY151" s="48"/>
      <c r="DZ151" s="48"/>
      <c r="EA151" s="48"/>
      <c r="EH151" s="14"/>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5"/>
      <c r="FH151" s="45"/>
      <c r="FI151" s="45"/>
      <c r="FJ151" s="45"/>
      <c r="FK151" s="45"/>
      <c r="FL151" s="45"/>
      <c r="FM151" s="45"/>
      <c r="FN151" s="45"/>
      <c r="FO151" s="45"/>
      <c r="FP151" s="45"/>
    </row>
    <row r="152" spans="3:172" s="12" customFormat="1" ht="15" customHeight="1" x14ac:dyDescent="0.25">
      <c r="C152" s="83"/>
      <c r="D152" s="79"/>
      <c r="R152" s="403"/>
      <c r="S152" s="403"/>
      <c r="T152" s="403"/>
      <c r="U152" s="403"/>
      <c r="V152" s="403"/>
      <c r="W152" s="403"/>
      <c r="X152" s="403"/>
      <c r="Y152" s="48"/>
      <c r="Z152" s="48"/>
      <c r="AA152" s="48"/>
      <c r="AN152" s="33"/>
      <c r="AP152" s="48"/>
      <c r="AQ152" s="48"/>
      <c r="AR152" s="48"/>
      <c r="AS152" s="48"/>
      <c r="AT152" s="48"/>
      <c r="AU152" s="48"/>
      <c r="AV152" s="48"/>
      <c r="AW152" s="48"/>
      <c r="AX152" s="48"/>
      <c r="AY152" s="48"/>
      <c r="AZ152" s="48"/>
      <c r="BA152" s="48"/>
      <c r="BP152" s="41"/>
      <c r="BR152" s="48"/>
      <c r="BS152" s="48"/>
      <c r="BT152" s="48"/>
      <c r="BU152" s="48"/>
      <c r="BV152" s="48"/>
      <c r="BW152" s="48"/>
      <c r="BX152" s="48"/>
      <c r="BY152" s="48"/>
      <c r="BZ152" s="48"/>
      <c r="CA152" s="48"/>
      <c r="CM152" s="27"/>
      <c r="CO152" s="48"/>
      <c r="CP152" s="48"/>
      <c r="CQ152" s="48"/>
      <c r="CR152" s="48"/>
      <c r="CS152" s="48"/>
      <c r="CT152" s="48"/>
      <c r="CU152" s="48"/>
      <c r="CV152" s="48"/>
      <c r="CW152" s="48"/>
      <c r="CX152" s="48"/>
      <c r="CY152" s="48"/>
      <c r="CZ152" s="48"/>
      <c r="DA152" s="48"/>
      <c r="DK152" s="27"/>
      <c r="DM152" s="48"/>
      <c r="DN152" s="48"/>
      <c r="DO152" s="48"/>
      <c r="DP152" s="48"/>
      <c r="DQ152" s="48"/>
      <c r="DR152" s="48"/>
      <c r="DS152" s="48"/>
      <c r="DT152" s="48"/>
      <c r="DU152" s="48"/>
      <c r="DV152" s="48"/>
      <c r="DW152" s="48"/>
      <c r="DX152" s="48"/>
      <c r="DY152" s="48"/>
      <c r="DZ152" s="48"/>
      <c r="EA152" s="48"/>
      <c r="EH152" s="14"/>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5"/>
      <c r="FH152" s="45"/>
      <c r="FI152" s="45"/>
      <c r="FJ152" s="45"/>
      <c r="FK152" s="45"/>
      <c r="FL152" s="45"/>
      <c r="FM152" s="45"/>
      <c r="FN152" s="45"/>
      <c r="FO152" s="45"/>
      <c r="FP152" s="45"/>
    </row>
    <row r="153" spans="3:172" x14ac:dyDescent="0.25">
      <c r="D153" s="79"/>
      <c r="AO153" s="16"/>
      <c r="AP153" s="30"/>
      <c r="AQ153" s="30"/>
      <c r="AR153" s="30"/>
      <c r="AS153" s="30"/>
      <c r="AT153" s="30"/>
      <c r="AU153" s="30"/>
      <c r="AV153" s="30"/>
      <c r="AW153" s="30"/>
      <c r="AX153" s="30"/>
      <c r="AY153" s="30"/>
      <c r="AZ153" s="30"/>
      <c r="BA153" s="30"/>
      <c r="BM153" s="16"/>
      <c r="BN153" s="16"/>
      <c r="BO153" s="16"/>
      <c r="BP153" s="43"/>
      <c r="BQ153" s="16"/>
      <c r="BR153" s="30"/>
      <c r="BS153" s="30"/>
      <c r="BT153" s="30"/>
      <c r="BU153" s="30"/>
      <c r="BV153" s="30"/>
      <c r="BW153" s="30"/>
      <c r="BX153" s="30"/>
      <c r="BY153" s="30"/>
      <c r="BZ153" s="30"/>
      <c r="CA153" s="30"/>
      <c r="CO153" s="30"/>
      <c r="CP153" s="30"/>
      <c r="CQ153" s="30"/>
      <c r="CR153" s="30"/>
      <c r="CS153" s="30"/>
      <c r="CT153" s="30"/>
      <c r="CU153" s="30"/>
      <c r="CV153" s="30"/>
      <c r="CW153" s="30"/>
      <c r="CX153" s="30"/>
      <c r="CY153" s="30"/>
      <c r="CZ153" s="30"/>
      <c r="DA153" s="30"/>
      <c r="DO153" s="30"/>
      <c r="DP153" s="30"/>
      <c r="DQ153" s="30"/>
      <c r="DR153" s="30"/>
      <c r="DS153" s="30"/>
      <c r="DT153" s="30"/>
      <c r="DU153" s="30"/>
      <c r="DV153" s="30"/>
      <c r="DW153" s="30"/>
      <c r="DX153" s="30"/>
      <c r="DY153" s="30"/>
      <c r="DZ153" s="30"/>
      <c r="EA153" s="30"/>
    </row>
    <row r="154" spans="3:172" x14ac:dyDescent="0.25">
      <c r="D154" s="79"/>
      <c r="AO154" s="16"/>
      <c r="AP154" s="30"/>
      <c r="AQ154" s="30"/>
      <c r="AR154" s="30"/>
      <c r="AS154" s="30"/>
      <c r="AT154" s="30"/>
      <c r="AU154" s="30"/>
      <c r="AV154" s="30"/>
      <c r="AW154" s="30"/>
      <c r="AX154" s="30"/>
      <c r="AY154" s="30"/>
      <c r="AZ154" s="30"/>
      <c r="BA154" s="30"/>
      <c r="BM154" s="16"/>
      <c r="BN154" s="16"/>
      <c r="BO154" s="16"/>
      <c r="BP154" s="43"/>
      <c r="BQ154" s="16"/>
      <c r="BR154" s="30"/>
      <c r="BS154" s="30"/>
      <c r="BT154" s="30"/>
      <c r="BU154" s="30"/>
      <c r="BV154" s="30"/>
      <c r="BW154" s="30"/>
      <c r="BX154" s="30"/>
      <c r="BY154" s="30"/>
      <c r="BZ154" s="30"/>
      <c r="CA154" s="30"/>
      <c r="CO154" s="30"/>
      <c r="CP154" s="30"/>
      <c r="CQ154" s="30"/>
      <c r="CR154" s="30"/>
      <c r="CS154" s="30"/>
      <c r="CT154" s="30"/>
      <c r="CU154" s="30"/>
      <c r="CV154" s="30"/>
      <c r="CW154" s="30"/>
      <c r="CX154" s="30"/>
      <c r="CY154" s="30"/>
      <c r="CZ154" s="30"/>
      <c r="DA154" s="30"/>
      <c r="DO154" s="30"/>
      <c r="DP154" s="30"/>
      <c r="DQ154" s="30"/>
      <c r="DR154" s="30"/>
      <c r="DS154" s="30"/>
      <c r="DT154" s="30"/>
      <c r="DU154" s="30"/>
      <c r="DV154" s="30"/>
      <c r="DW154" s="30"/>
      <c r="DX154" s="30"/>
      <c r="DY154" s="30"/>
      <c r="DZ154" s="30"/>
      <c r="EA154" s="30"/>
    </row>
    <row r="155" spans="3:172" x14ac:dyDescent="0.25">
      <c r="D155" s="79"/>
      <c r="AO155" s="16"/>
      <c r="AP155" s="30"/>
      <c r="AQ155" s="30"/>
      <c r="AR155" s="30"/>
      <c r="AS155" s="30"/>
      <c r="AT155" s="30"/>
      <c r="AU155" s="30"/>
      <c r="AV155" s="30"/>
      <c r="AW155" s="30"/>
      <c r="AX155" s="30"/>
      <c r="AY155" s="30"/>
      <c r="AZ155" s="30"/>
      <c r="BA155" s="30"/>
      <c r="BM155" s="16"/>
      <c r="BN155" s="16"/>
      <c r="BO155" s="16"/>
      <c r="BP155" s="43"/>
      <c r="BQ155" s="16"/>
      <c r="BR155" s="30"/>
      <c r="BS155" s="30"/>
      <c r="BT155" s="30"/>
      <c r="BU155" s="30"/>
      <c r="BV155" s="30"/>
      <c r="BW155" s="30"/>
      <c r="BX155" s="30"/>
      <c r="BY155" s="30"/>
      <c r="BZ155" s="30"/>
      <c r="CA155" s="30"/>
      <c r="CO155" s="30"/>
      <c r="CP155" s="30"/>
      <c r="CQ155" s="30"/>
      <c r="CR155" s="30"/>
      <c r="CS155" s="30"/>
      <c r="CT155" s="30"/>
      <c r="CU155" s="30"/>
      <c r="CV155" s="30"/>
      <c r="CW155" s="30"/>
      <c r="CX155" s="30"/>
      <c r="CY155" s="30"/>
      <c r="CZ155" s="30"/>
      <c r="DA155" s="30"/>
      <c r="DO155" s="30"/>
      <c r="DP155" s="30"/>
      <c r="DQ155" s="30"/>
      <c r="DR155" s="30"/>
      <c r="DS155" s="30"/>
      <c r="DT155" s="30"/>
      <c r="DU155" s="30"/>
      <c r="DV155" s="30"/>
      <c r="DW155" s="30"/>
      <c r="DX155" s="30"/>
      <c r="DY155" s="30"/>
      <c r="DZ155" s="30"/>
      <c r="EA155" s="30"/>
    </row>
    <row r="156" spans="3:172" x14ac:dyDescent="0.25">
      <c r="D156" s="79"/>
      <c r="AO156" s="16"/>
      <c r="AP156" s="30"/>
      <c r="AQ156" s="30"/>
      <c r="AR156" s="30"/>
      <c r="AS156" s="30"/>
      <c r="AT156" s="30"/>
      <c r="AU156" s="30"/>
      <c r="AV156" s="30"/>
      <c r="AW156" s="30"/>
      <c r="AX156" s="30"/>
      <c r="AY156" s="30"/>
      <c r="AZ156" s="30"/>
      <c r="BA156" s="30"/>
      <c r="BM156" s="16"/>
      <c r="BN156" s="16"/>
      <c r="BO156" s="16"/>
      <c r="BP156" s="43"/>
      <c r="BQ156" s="16"/>
      <c r="BR156" s="30"/>
      <c r="BS156" s="30"/>
      <c r="BT156" s="30"/>
      <c r="BU156" s="30"/>
      <c r="BV156" s="30"/>
      <c r="BW156" s="30"/>
      <c r="BX156" s="30"/>
      <c r="BY156" s="30"/>
      <c r="BZ156" s="30"/>
      <c r="CA156" s="30"/>
      <c r="CO156" s="30"/>
      <c r="CP156" s="30"/>
      <c r="CQ156" s="30"/>
      <c r="CR156" s="30"/>
      <c r="CS156" s="30"/>
      <c r="CT156" s="30"/>
      <c r="CU156" s="30"/>
      <c r="CV156" s="30"/>
      <c r="CW156" s="30"/>
      <c r="CX156" s="30"/>
      <c r="CY156" s="30"/>
      <c r="CZ156" s="30"/>
      <c r="DA156" s="30"/>
      <c r="DO156" s="30"/>
      <c r="DP156" s="30"/>
      <c r="DQ156" s="30"/>
      <c r="DR156" s="30"/>
      <c r="DS156" s="30"/>
      <c r="DT156" s="30"/>
      <c r="DU156" s="30"/>
      <c r="DV156" s="30"/>
      <c r="DW156" s="30"/>
      <c r="DX156" s="30"/>
      <c r="DY156" s="30"/>
      <c r="DZ156" s="30"/>
      <c r="EA156" s="30"/>
    </row>
    <row r="157" spans="3:172" x14ac:dyDescent="0.25">
      <c r="D157" s="79"/>
      <c r="AO157" s="16"/>
      <c r="AP157" s="30"/>
      <c r="AQ157" s="30"/>
      <c r="AR157" s="30"/>
      <c r="AS157" s="30"/>
      <c r="AT157" s="30"/>
      <c r="AU157" s="30"/>
      <c r="AV157" s="30"/>
      <c r="AW157" s="30"/>
      <c r="AX157" s="30"/>
      <c r="AY157" s="30"/>
      <c r="AZ157" s="30"/>
      <c r="BA157" s="30"/>
      <c r="BM157" s="16"/>
      <c r="BN157" s="16"/>
      <c r="BO157" s="16"/>
      <c r="BP157" s="43"/>
      <c r="BQ157" s="16"/>
      <c r="BR157" s="30"/>
      <c r="BS157" s="30"/>
      <c r="BT157" s="30"/>
      <c r="BU157" s="30"/>
      <c r="BV157" s="30"/>
      <c r="BW157" s="30"/>
      <c r="BX157" s="30"/>
      <c r="BY157" s="30"/>
      <c r="BZ157" s="30"/>
      <c r="CA157" s="30"/>
      <c r="CO157" s="30"/>
      <c r="CP157" s="30"/>
      <c r="CQ157" s="30"/>
      <c r="CR157" s="30"/>
      <c r="CS157" s="30"/>
      <c r="CT157" s="30"/>
      <c r="CU157" s="30"/>
      <c r="CV157" s="30"/>
      <c r="CW157" s="30"/>
      <c r="CX157" s="30"/>
      <c r="CY157" s="30"/>
      <c r="CZ157" s="30"/>
      <c r="DA157" s="30"/>
      <c r="DO157" s="30"/>
      <c r="DP157" s="30"/>
      <c r="DQ157" s="30"/>
      <c r="DR157" s="30"/>
      <c r="DS157" s="30"/>
      <c r="DT157" s="30"/>
      <c r="DU157" s="30"/>
      <c r="DV157" s="30"/>
      <c r="DW157" s="30"/>
      <c r="DX157" s="30"/>
      <c r="DY157" s="30"/>
      <c r="DZ157" s="30"/>
      <c r="EA157" s="30"/>
    </row>
    <row r="158" spans="3:172" x14ac:dyDescent="0.25">
      <c r="D158" s="79"/>
      <c r="AO158" s="16"/>
      <c r="AP158" s="30"/>
      <c r="AQ158" s="30"/>
      <c r="AR158" s="30"/>
      <c r="AS158" s="30"/>
      <c r="AT158" s="30"/>
      <c r="AU158" s="30"/>
      <c r="AV158" s="30"/>
      <c r="AW158" s="30"/>
      <c r="AX158" s="30"/>
      <c r="AY158" s="30"/>
      <c r="AZ158" s="30"/>
      <c r="BA158" s="30"/>
      <c r="BM158" s="16"/>
      <c r="BN158" s="16"/>
      <c r="BO158" s="16"/>
      <c r="BP158" s="43"/>
      <c r="BQ158" s="16"/>
      <c r="BR158" s="30"/>
      <c r="BS158" s="30"/>
      <c r="BT158" s="30"/>
      <c r="BU158" s="30"/>
      <c r="BV158" s="30"/>
      <c r="BW158" s="30"/>
      <c r="BX158" s="30"/>
      <c r="BY158" s="30"/>
      <c r="BZ158" s="30"/>
      <c r="CA158" s="30"/>
      <c r="CO158" s="30"/>
      <c r="CP158" s="30"/>
      <c r="CQ158" s="30"/>
      <c r="CR158" s="30"/>
      <c r="CS158" s="30"/>
      <c r="CT158" s="30"/>
      <c r="CU158" s="30"/>
      <c r="CV158" s="30"/>
      <c r="CW158" s="30"/>
      <c r="CX158" s="30"/>
      <c r="CY158" s="30"/>
      <c r="CZ158" s="30"/>
      <c r="DA158" s="30"/>
      <c r="DO158" s="30"/>
      <c r="DP158" s="30"/>
      <c r="DQ158" s="30"/>
      <c r="DR158" s="30"/>
      <c r="DS158" s="30"/>
      <c r="DT158" s="30"/>
      <c r="DU158" s="30"/>
      <c r="DV158" s="30"/>
      <c r="DW158" s="30"/>
      <c r="DX158" s="30"/>
      <c r="DY158" s="30"/>
      <c r="DZ158" s="30"/>
      <c r="EA158" s="30"/>
    </row>
    <row r="159" spans="3:172" s="12" customFormat="1" x14ac:dyDescent="0.25">
      <c r="C159" s="83"/>
      <c r="D159" s="79"/>
      <c r="R159" s="403"/>
      <c r="S159" s="403"/>
      <c r="T159" s="403"/>
      <c r="U159" s="403"/>
      <c r="V159" s="403"/>
      <c r="W159" s="403"/>
      <c r="X159" s="403"/>
      <c r="Y159" s="48"/>
      <c r="Z159" s="48"/>
      <c r="AA159" s="48"/>
      <c r="AN159" s="33"/>
      <c r="AP159" s="48"/>
      <c r="AQ159" s="48"/>
      <c r="AR159" s="48"/>
      <c r="AS159" s="48"/>
      <c r="AT159" s="48"/>
      <c r="AU159" s="48"/>
      <c r="AV159" s="48"/>
      <c r="AW159" s="48"/>
      <c r="AX159" s="48"/>
      <c r="AY159" s="48"/>
      <c r="AZ159" s="48"/>
      <c r="BA159" s="48"/>
      <c r="BP159" s="41"/>
      <c r="BR159" s="48"/>
      <c r="BS159" s="48"/>
      <c r="BT159" s="48"/>
      <c r="BU159" s="48"/>
      <c r="BV159" s="48"/>
      <c r="BW159" s="48"/>
      <c r="BX159" s="48"/>
      <c r="BY159" s="48"/>
      <c r="BZ159" s="48"/>
      <c r="CA159" s="48"/>
      <c r="CM159" s="27"/>
      <c r="CO159" s="48"/>
      <c r="CP159" s="48"/>
      <c r="CQ159" s="48"/>
      <c r="CR159" s="48"/>
      <c r="CS159" s="48"/>
      <c r="CT159" s="48"/>
      <c r="CU159" s="48"/>
      <c r="CV159" s="48"/>
      <c r="CW159" s="48"/>
      <c r="CX159" s="48"/>
      <c r="CY159" s="48"/>
      <c r="CZ159" s="48"/>
      <c r="DA159" s="48"/>
      <c r="DK159" s="27"/>
      <c r="DM159" s="48"/>
      <c r="DN159" s="48"/>
      <c r="DO159" s="48"/>
      <c r="DP159" s="48"/>
      <c r="DQ159" s="48"/>
      <c r="DR159" s="48"/>
      <c r="DS159" s="48"/>
      <c r="DT159" s="48"/>
      <c r="DU159" s="48"/>
      <c r="DV159" s="48"/>
      <c r="DW159" s="48"/>
      <c r="DX159" s="48"/>
      <c r="DY159" s="48"/>
      <c r="DZ159" s="48"/>
      <c r="EA159" s="48"/>
      <c r="EH159" s="14"/>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5"/>
      <c r="FH159" s="45"/>
      <c r="FI159" s="45"/>
      <c r="FJ159" s="45"/>
      <c r="FK159" s="45"/>
      <c r="FL159" s="45"/>
      <c r="FM159" s="45"/>
      <c r="FN159" s="45"/>
      <c r="FO159" s="45"/>
      <c r="FP159" s="45"/>
    </row>
    <row r="160" spans="3:172" x14ac:dyDescent="0.25">
      <c r="D160" s="79"/>
      <c r="AO160" s="16"/>
      <c r="AP160" s="30"/>
      <c r="AQ160" s="30"/>
      <c r="AR160" s="30"/>
      <c r="AS160" s="30"/>
      <c r="AT160" s="30"/>
      <c r="AU160" s="30"/>
      <c r="AV160" s="30"/>
      <c r="AW160" s="30"/>
      <c r="AX160" s="30"/>
      <c r="AY160" s="30"/>
      <c r="AZ160" s="30"/>
      <c r="BA160" s="30"/>
      <c r="BM160" s="16"/>
      <c r="BN160" s="16"/>
      <c r="BO160" s="16"/>
      <c r="BP160" s="43"/>
      <c r="BQ160" s="16"/>
      <c r="BR160" s="30"/>
      <c r="BS160" s="30"/>
      <c r="BT160" s="30"/>
      <c r="BU160" s="30"/>
      <c r="BV160" s="30"/>
      <c r="BW160" s="30"/>
      <c r="BX160" s="30"/>
      <c r="BY160" s="30"/>
      <c r="BZ160" s="30"/>
      <c r="CA160" s="30"/>
      <c r="CO160" s="30"/>
      <c r="CP160" s="30"/>
      <c r="CQ160" s="30"/>
      <c r="CR160" s="30"/>
      <c r="CS160" s="30"/>
      <c r="CT160" s="30"/>
      <c r="CU160" s="30"/>
      <c r="CV160" s="30"/>
      <c r="CW160" s="30"/>
      <c r="CX160" s="30"/>
      <c r="CY160" s="30"/>
      <c r="CZ160" s="30"/>
      <c r="DA160" s="30"/>
      <c r="DO160" s="30"/>
      <c r="DP160" s="30"/>
      <c r="DQ160" s="30"/>
      <c r="DR160" s="30"/>
      <c r="DS160" s="30"/>
      <c r="DT160" s="30"/>
      <c r="DU160" s="30"/>
      <c r="DV160" s="30"/>
      <c r="DW160" s="30"/>
      <c r="DX160" s="30"/>
      <c r="DY160" s="30"/>
      <c r="DZ160" s="30"/>
      <c r="EA160" s="30"/>
    </row>
    <row r="161" spans="3:172" x14ac:dyDescent="0.25">
      <c r="D161" s="79"/>
      <c r="AO161" s="16"/>
      <c r="AP161" s="30"/>
      <c r="AQ161" s="30"/>
      <c r="AR161" s="30"/>
      <c r="AS161" s="30"/>
      <c r="AT161" s="30"/>
      <c r="AU161" s="30"/>
      <c r="AV161" s="30"/>
      <c r="AW161" s="30"/>
      <c r="AX161" s="30"/>
      <c r="AY161" s="30"/>
      <c r="AZ161" s="30"/>
      <c r="BA161" s="30"/>
      <c r="BM161" s="16"/>
      <c r="BN161" s="16"/>
      <c r="BO161" s="16"/>
      <c r="BP161" s="43"/>
      <c r="BQ161" s="16"/>
      <c r="BR161" s="30"/>
      <c r="BS161" s="30"/>
      <c r="BT161" s="30"/>
      <c r="BU161" s="30"/>
      <c r="BV161" s="30"/>
      <c r="BW161" s="30"/>
      <c r="BX161" s="30"/>
      <c r="BY161" s="30"/>
      <c r="BZ161" s="30"/>
      <c r="CA161" s="30"/>
      <c r="CO161" s="30"/>
      <c r="CP161" s="30"/>
      <c r="CQ161" s="30"/>
      <c r="CR161" s="30"/>
      <c r="CS161" s="30"/>
      <c r="CT161" s="30"/>
      <c r="CU161" s="30"/>
      <c r="CV161" s="30"/>
      <c r="CW161" s="30"/>
      <c r="CX161" s="30"/>
      <c r="CY161" s="30"/>
      <c r="CZ161" s="30"/>
      <c r="DA161" s="30"/>
      <c r="DO161" s="30"/>
      <c r="DP161" s="30"/>
      <c r="DQ161" s="30"/>
      <c r="DR161" s="30"/>
      <c r="DS161" s="30"/>
      <c r="DT161" s="30"/>
      <c r="DU161" s="30"/>
      <c r="DV161" s="30"/>
      <c r="DW161" s="30"/>
      <c r="DX161" s="30"/>
      <c r="DY161" s="30"/>
      <c r="DZ161" s="30"/>
      <c r="EA161" s="30"/>
    </row>
    <row r="162" spans="3:172" x14ac:dyDescent="0.25">
      <c r="D162" s="79"/>
      <c r="AO162" s="16"/>
      <c r="AP162" s="30"/>
      <c r="AQ162" s="30"/>
      <c r="AR162" s="30"/>
      <c r="AS162" s="30"/>
      <c r="AT162" s="30"/>
      <c r="AU162" s="30"/>
      <c r="AV162" s="30"/>
      <c r="AW162" s="30"/>
      <c r="AX162" s="30"/>
      <c r="AY162" s="30"/>
      <c r="AZ162" s="30"/>
      <c r="BA162" s="30"/>
      <c r="BM162" s="16"/>
      <c r="BN162" s="16"/>
      <c r="BO162" s="16"/>
      <c r="BP162" s="43"/>
      <c r="BQ162" s="16"/>
      <c r="BR162" s="30"/>
      <c r="BS162" s="30"/>
      <c r="BT162" s="30"/>
      <c r="BU162" s="30"/>
      <c r="BV162" s="30"/>
      <c r="BW162" s="30"/>
      <c r="BX162" s="30"/>
      <c r="BY162" s="30"/>
      <c r="BZ162" s="30"/>
      <c r="CA162" s="30"/>
      <c r="CO162" s="30"/>
      <c r="CP162" s="30"/>
      <c r="CQ162" s="30"/>
      <c r="CR162" s="30"/>
      <c r="CS162" s="30"/>
      <c r="CT162" s="30"/>
      <c r="CU162" s="30"/>
      <c r="CV162" s="30"/>
      <c r="CW162" s="30"/>
      <c r="CX162" s="30"/>
      <c r="CY162" s="30"/>
      <c r="CZ162" s="30"/>
      <c r="DA162" s="30"/>
      <c r="DO162" s="30"/>
      <c r="DP162" s="30"/>
      <c r="DQ162" s="30"/>
      <c r="DR162" s="30"/>
      <c r="DS162" s="30"/>
      <c r="DT162" s="30"/>
      <c r="DU162" s="30"/>
      <c r="DV162" s="30"/>
      <c r="DW162" s="30"/>
      <c r="DX162" s="30"/>
      <c r="DY162" s="30"/>
      <c r="DZ162" s="30"/>
      <c r="EA162" s="30"/>
    </row>
    <row r="163" spans="3:172" x14ac:dyDescent="0.25">
      <c r="D163" s="79"/>
      <c r="AO163" s="16"/>
      <c r="AP163" s="30"/>
      <c r="AQ163" s="30"/>
      <c r="AR163" s="30"/>
      <c r="AS163" s="30"/>
      <c r="AT163" s="30"/>
      <c r="AU163" s="30"/>
      <c r="AV163" s="30"/>
      <c r="AW163" s="30"/>
      <c r="AX163" s="30"/>
      <c r="AY163" s="30"/>
      <c r="AZ163" s="30"/>
      <c r="BA163" s="30"/>
      <c r="BM163" s="16"/>
      <c r="BN163" s="16"/>
      <c r="BO163" s="16"/>
      <c r="BP163" s="43"/>
      <c r="BQ163" s="16"/>
      <c r="BR163" s="30"/>
      <c r="BS163" s="30"/>
      <c r="BT163" s="30"/>
      <c r="BU163" s="30"/>
      <c r="BV163" s="30"/>
      <c r="BW163" s="30"/>
      <c r="BX163" s="30"/>
      <c r="BY163" s="30"/>
      <c r="BZ163" s="30"/>
      <c r="CA163" s="30"/>
      <c r="CO163" s="30"/>
      <c r="CP163" s="30"/>
      <c r="CQ163" s="30"/>
      <c r="CR163" s="30"/>
      <c r="CS163" s="30"/>
      <c r="CT163" s="30"/>
      <c r="CU163" s="30"/>
      <c r="CV163" s="30"/>
      <c r="CW163" s="30"/>
      <c r="CX163" s="30"/>
      <c r="CY163" s="30"/>
      <c r="CZ163" s="30"/>
      <c r="DA163" s="30"/>
      <c r="DO163" s="30"/>
      <c r="DP163" s="30"/>
      <c r="DQ163" s="30"/>
      <c r="DR163" s="30"/>
      <c r="DS163" s="30"/>
      <c r="DT163" s="30"/>
      <c r="DU163" s="30"/>
      <c r="DV163" s="30"/>
      <c r="DW163" s="30"/>
      <c r="DX163" s="30"/>
      <c r="DY163" s="30"/>
      <c r="DZ163" s="30"/>
      <c r="EA163" s="30"/>
    </row>
    <row r="164" spans="3:172" x14ac:dyDescent="0.25">
      <c r="D164" s="79"/>
      <c r="AO164" s="16"/>
      <c r="AP164" s="30"/>
      <c r="AQ164" s="30"/>
      <c r="AR164" s="30"/>
      <c r="AS164" s="30"/>
      <c r="AT164" s="30"/>
      <c r="AU164" s="30"/>
      <c r="AV164" s="30"/>
      <c r="AW164" s="30"/>
      <c r="AX164" s="30"/>
      <c r="AY164" s="30"/>
      <c r="AZ164" s="30"/>
      <c r="BA164" s="30"/>
      <c r="BM164" s="16"/>
      <c r="BN164" s="16"/>
      <c r="BO164" s="16"/>
      <c r="BP164" s="43"/>
      <c r="BQ164" s="16"/>
      <c r="BR164" s="30"/>
      <c r="BS164" s="30"/>
      <c r="BT164" s="30"/>
      <c r="BU164" s="30"/>
      <c r="BV164" s="30"/>
      <c r="BW164" s="30"/>
      <c r="BX164" s="30"/>
      <c r="BY164" s="30"/>
      <c r="BZ164" s="30"/>
      <c r="CA164" s="30"/>
      <c r="CO164" s="30"/>
      <c r="CP164" s="30"/>
      <c r="CQ164" s="30"/>
      <c r="CR164" s="30"/>
      <c r="CS164" s="30"/>
      <c r="CT164" s="30"/>
      <c r="CU164" s="30"/>
      <c r="CV164" s="30"/>
      <c r="CW164" s="30"/>
      <c r="CX164" s="30"/>
      <c r="CY164" s="30"/>
      <c r="CZ164" s="30"/>
      <c r="DA164" s="30"/>
      <c r="DO164" s="30"/>
      <c r="DP164" s="30"/>
      <c r="DQ164" s="30"/>
      <c r="DR164" s="30"/>
      <c r="DS164" s="30"/>
      <c r="DT164" s="30"/>
      <c r="DU164" s="30"/>
      <c r="DV164" s="30"/>
      <c r="DW164" s="30"/>
      <c r="DX164" s="30"/>
      <c r="DY164" s="30"/>
      <c r="DZ164" s="30"/>
      <c r="EA164" s="30"/>
    </row>
    <row r="165" spans="3:172" ht="15" customHeight="1" x14ac:dyDescent="0.25">
      <c r="D165" s="79"/>
      <c r="AO165" s="16"/>
      <c r="AP165" s="30"/>
      <c r="AQ165" s="30"/>
      <c r="AR165" s="30"/>
      <c r="AS165" s="30"/>
      <c r="AT165" s="30"/>
      <c r="AU165" s="30"/>
      <c r="AV165" s="30"/>
      <c r="AW165" s="30"/>
      <c r="AX165" s="30"/>
      <c r="AY165" s="30"/>
      <c r="AZ165" s="30"/>
      <c r="BA165" s="30"/>
      <c r="BM165" s="16"/>
      <c r="BN165" s="16"/>
      <c r="BO165" s="16"/>
      <c r="BP165" s="43"/>
      <c r="BQ165" s="16"/>
      <c r="BR165" s="30"/>
      <c r="BS165" s="30"/>
      <c r="BT165" s="30"/>
      <c r="BU165" s="30"/>
      <c r="BV165" s="30"/>
      <c r="BW165" s="30"/>
      <c r="BX165" s="30"/>
      <c r="BY165" s="30"/>
      <c r="BZ165" s="30"/>
      <c r="CA165" s="30"/>
      <c r="CO165" s="30"/>
      <c r="CP165" s="30"/>
      <c r="CQ165" s="30"/>
      <c r="CR165" s="30"/>
      <c r="CS165" s="30"/>
      <c r="CT165" s="30"/>
      <c r="CU165" s="30"/>
      <c r="CV165" s="30"/>
      <c r="CW165" s="30"/>
      <c r="CX165" s="30"/>
      <c r="CY165" s="30"/>
      <c r="CZ165" s="30"/>
      <c r="DA165" s="30"/>
      <c r="DO165" s="30"/>
      <c r="DP165" s="30"/>
      <c r="DQ165" s="30"/>
      <c r="DR165" s="30"/>
      <c r="DS165" s="30"/>
      <c r="DT165" s="30"/>
      <c r="DU165" s="30"/>
      <c r="DV165" s="30"/>
      <c r="DW165" s="30"/>
      <c r="DX165" s="30"/>
      <c r="DY165" s="30"/>
      <c r="DZ165" s="30"/>
      <c r="EA165" s="30"/>
    </row>
    <row r="166" spans="3:172" x14ac:dyDescent="0.25">
      <c r="D166" s="79"/>
      <c r="AO166" s="16"/>
      <c r="AP166" s="30"/>
      <c r="AQ166" s="30"/>
      <c r="AR166" s="30"/>
      <c r="AS166" s="30"/>
      <c r="AT166" s="30"/>
      <c r="AU166" s="30"/>
      <c r="AV166" s="30"/>
      <c r="AW166" s="30"/>
      <c r="AX166" s="30"/>
      <c r="AY166" s="30"/>
      <c r="AZ166" s="30"/>
      <c r="BA166" s="30"/>
      <c r="BM166" s="16"/>
      <c r="BN166" s="16"/>
      <c r="BO166" s="16"/>
      <c r="BP166" s="43"/>
      <c r="BQ166" s="16"/>
      <c r="BR166" s="30"/>
      <c r="BS166" s="30"/>
      <c r="BT166" s="30"/>
      <c r="BU166" s="30"/>
      <c r="BV166" s="30"/>
      <c r="BW166" s="30"/>
      <c r="BX166" s="30"/>
      <c r="BY166" s="30"/>
      <c r="BZ166" s="30"/>
      <c r="CA166" s="30"/>
      <c r="CO166" s="30"/>
      <c r="CP166" s="30"/>
      <c r="CQ166" s="30"/>
      <c r="CR166" s="30"/>
      <c r="CS166" s="30"/>
      <c r="CT166" s="30"/>
      <c r="CU166" s="30"/>
      <c r="CV166" s="30"/>
      <c r="CW166" s="30"/>
      <c r="CX166" s="30"/>
      <c r="CY166" s="30"/>
      <c r="CZ166" s="30"/>
      <c r="DA166" s="30"/>
      <c r="DO166" s="30"/>
      <c r="DP166" s="30"/>
      <c r="DQ166" s="30"/>
      <c r="DR166" s="30"/>
      <c r="DS166" s="30"/>
      <c r="DT166" s="30"/>
      <c r="DU166" s="30"/>
      <c r="DV166" s="30"/>
      <c r="DW166" s="30"/>
      <c r="DX166" s="30"/>
      <c r="DY166" s="30"/>
      <c r="DZ166" s="30"/>
      <c r="EA166" s="30"/>
    </row>
    <row r="167" spans="3:172" x14ac:dyDescent="0.25">
      <c r="D167" s="79"/>
      <c r="AO167" s="16"/>
      <c r="AP167" s="30"/>
      <c r="AQ167" s="30"/>
      <c r="AR167" s="30"/>
      <c r="AS167" s="30"/>
      <c r="AT167" s="30"/>
      <c r="AU167" s="30"/>
      <c r="AV167" s="30"/>
      <c r="AW167" s="30"/>
      <c r="AX167" s="30"/>
      <c r="AY167" s="30"/>
      <c r="AZ167" s="30"/>
      <c r="BA167" s="30"/>
      <c r="BM167" s="16"/>
      <c r="BN167" s="16"/>
      <c r="BO167" s="16"/>
      <c r="BP167" s="43"/>
      <c r="BQ167" s="16"/>
      <c r="BR167" s="30"/>
      <c r="BS167" s="30"/>
      <c r="BT167" s="30"/>
      <c r="BU167" s="30"/>
      <c r="BV167" s="30"/>
      <c r="BW167" s="30"/>
      <c r="BX167" s="30"/>
      <c r="BY167" s="30"/>
      <c r="BZ167" s="30"/>
      <c r="CA167" s="30"/>
      <c r="CO167" s="30"/>
      <c r="CP167" s="30"/>
      <c r="CQ167" s="30"/>
      <c r="CR167" s="30"/>
      <c r="CS167" s="30"/>
      <c r="CT167" s="30"/>
      <c r="CU167" s="30"/>
      <c r="CV167" s="30"/>
      <c r="CW167" s="30"/>
      <c r="CX167" s="30"/>
      <c r="CY167" s="30"/>
      <c r="CZ167" s="30"/>
      <c r="DA167" s="30"/>
      <c r="DO167" s="30"/>
      <c r="DP167" s="30"/>
      <c r="DQ167" s="30"/>
      <c r="DR167" s="30"/>
      <c r="DS167" s="30"/>
      <c r="DT167" s="30"/>
      <c r="DU167" s="30"/>
      <c r="DV167" s="30"/>
      <c r="DW167" s="30"/>
      <c r="DX167" s="30"/>
      <c r="DY167" s="30"/>
      <c r="DZ167" s="30"/>
      <c r="EA167" s="30"/>
    </row>
    <row r="168" spans="3:172" s="12" customFormat="1" x14ac:dyDescent="0.25">
      <c r="C168" s="83"/>
      <c r="D168" s="79"/>
      <c r="R168" s="403"/>
      <c r="S168" s="403"/>
      <c r="T168" s="403"/>
      <c r="U168" s="403"/>
      <c r="V168" s="403"/>
      <c r="W168" s="403"/>
      <c r="X168" s="403"/>
      <c r="Y168" s="48"/>
      <c r="Z168" s="48"/>
      <c r="AA168" s="48"/>
      <c r="AN168" s="33"/>
      <c r="AP168" s="48"/>
      <c r="AQ168" s="48"/>
      <c r="AR168" s="48"/>
      <c r="AS168" s="48"/>
      <c r="AT168" s="48"/>
      <c r="AU168" s="48"/>
      <c r="AV168" s="48"/>
      <c r="AW168" s="48"/>
      <c r="AX168" s="48"/>
      <c r="AY168" s="48"/>
      <c r="AZ168" s="48"/>
      <c r="BA168" s="48"/>
      <c r="BP168" s="41"/>
      <c r="BR168" s="48"/>
      <c r="BS168" s="48"/>
      <c r="BT168" s="48"/>
      <c r="BU168" s="48"/>
      <c r="BV168" s="48"/>
      <c r="BW168" s="48"/>
      <c r="BX168" s="48"/>
      <c r="BY168" s="48"/>
      <c r="BZ168" s="48"/>
      <c r="CA168" s="48"/>
      <c r="CM168" s="27"/>
      <c r="CO168" s="48"/>
      <c r="CP168" s="48"/>
      <c r="CQ168" s="48"/>
      <c r="CR168" s="48"/>
      <c r="CS168" s="48"/>
      <c r="CT168" s="48"/>
      <c r="CU168" s="48"/>
      <c r="CV168" s="48"/>
      <c r="CW168" s="48"/>
      <c r="CX168" s="48"/>
      <c r="CY168" s="48"/>
      <c r="CZ168" s="48"/>
      <c r="DA168" s="48"/>
      <c r="DK168" s="27"/>
      <c r="DM168" s="48"/>
      <c r="DN168" s="48"/>
      <c r="DO168" s="48"/>
      <c r="DP168" s="48"/>
      <c r="DQ168" s="48"/>
      <c r="DR168" s="48"/>
      <c r="DS168" s="48"/>
      <c r="DT168" s="48"/>
      <c r="DU168" s="48"/>
      <c r="DV168" s="48"/>
      <c r="DW168" s="48"/>
      <c r="DX168" s="48"/>
      <c r="DY168" s="48"/>
      <c r="DZ168" s="48"/>
      <c r="EA168" s="48"/>
      <c r="EH168" s="14"/>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5"/>
      <c r="FH168" s="45"/>
      <c r="FI168" s="45"/>
      <c r="FJ168" s="45"/>
      <c r="FK168" s="45"/>
      <c r="FL168" s="45"/>
      <c r="FM168" s="45"/>
      <c r="FN168" s="45"/>
      <c r="FO168" s="45"/>
      <c r="FP168" s="45"/>
    </row>
    <row r="169" spans="3:172" x14ac:dyDescent="0.25">
      <c r="D169" s="79"/>
      <c r="AO169" s="16"/>
      <c r="AP169" s="30"/>
      <c r="AQ169" s="30"/>
      <c r="AR169" s="30"/>
      <c r="AS169" s="30"/>
      <c r="AT169" s="30"/>
      <c r="AU169" s="30"/>
      <c r="AV169" s="30"/>
      <c r="AW169" s="30"/>
      <c r="AX169" s="30"/>
      <c r="AY169" s="30"/>
      <c r="AZ169" s="30"/>
      <c r="BA169" s="30"/>
      <c r="BM169" s="16"/>
      <c r="BN169" s="16"/>
      <c r="BO169" s="16"/>
      <c r="BP169" s="43"/>
      <c r="BQ169" s="16"/>
      <c r="BR169" s="30"/>
      <c r="BS169" s="30"/>
      <c r="BT169" s="30"/>
      <c r="BU169" s="30"/>
      <c r="BV169" s="30"/>
      <c r="BW169" s="30"/>
      <c r="BX169" s="30"/>
      <c r="BY169" s="30"/>
      <c r="BZ169" s="30"/>
      <c r="CA169" s="30"/>
      <c r="CO169" s="30"/>
      <c r="CP169" s="30"/>
      <c r="CQ169" s="30"/>
      <c r="CR169" s="30"/>
      <c r="CS169" s="30"/>
      <c r="CT169" s="30"/>
      <c r="CU169" s="30"/>
      <c r="CV169" s="30"/>
      <c r="CW169" s="30"/>
      <c r="CX169" s="30"/>
      <c r="CY169" s="30"/>
      <c r="CZ169" s="30"/>
      <c r="DA169" s="30"/>
      <c r="DO169" s="30"/>
      <c r="DP169" s="30"/>
      <c r="DQ169" s="30"/>
      <c r="DR169" s="30"/>
      <c r="DS169" s="30"/>
      <c r="DT169" s="30"/>
      <c r="DU169" s="30"/>
      <c r="DV169" s="30"/>
      <c r="DW169" s="30"/>
      <c r="DX169" s="30"/>
      <c r="DY169" s="30"/>
      <c r="DZ169" s="30"/>
      <c r="EA169" s="30"/>
    </row>
    <row r="170" spans="3:172" x14ac:dyDescent="0.25">
      <c r="D170" s="79"/>
      <c r="AO170" s="16"/>
      <c r="AP170" s="30"/>
      <c r="AQ170" s="30"/>
      <c r="AR170" s="30"/>
      <c r="AS170" s="30"/>
      <c r="AT170" s="30"/>
      <c r="AU170" s="30"/>
      <c r="AV170" s="30"/>
      <c r="AW170" s="30"/>
      <c r="AX170" s="30"/>
      <c r="AY170" s="30"/>
      <c r="AZ170" s="30"/>
      <c r="BA170" s="30"/>
      <c r="BM170" s="16"/>
      <c r="BN170" s="16"/>
      <c r="BO170" s="16"/>
      <c r="BP170" s="43"/>
      <c r="BQ170" s="16"/>
      <c r="BR170" s="30"/>
      <c r="BS170" s="30"/>
      <c r="BT170" s="30"/>
      <c r="BU170" s="30"/>
      <c r="BV170" s="30"/>
      <c r="BW170" s="30"/>
      <c r="BX170" s="30"/>
      <c r="BY170" s="30"/>
      <c r="BZ170" s="30"/>
      <c r="CA170" s="30"/>
      <c r="CO170" s="30"/>
      <c r="CP170" s="30"/>
      <c r="CQ170" s="30"/>
      <c r="CR170" s="30"/>
      <c r="CS170" s="30"/>
      <c r="CT170" s="30"/>
      <c r="CU170" s="30"/>
      <c r="CV170" s="30"/>
      <c r="CW170" s="30"/>
      <c r="CX170" s="30"/>
      <c r="CY170" s="30"/>
      <c r="CZ170" s="30"/>
      <c r="DA170" s="30"/>
      <c r="DO170" s="30"/>
      <c r="DP170" s="30"/>
      <c r="DQ170" s="30"/>
      <c r="DR170" s="30"/>
      <c r="DS170" s="30"/>
      <c r="DT170" s="30"/>
      <c r="DU170" s="30"/>
      <c r="DV170" s="30"/>
      <c r="DW170" s="30"/>
      <c r="DX170" s="30"/>
      <c r="DY170" s="30"/>
      <c r="DZ170" s="30"/>
      <c r="EA170" s="30"/>
    </row>
    <row r="171" spans="3:172" ht="15" customHeight="1" x14ac:dyDescent="0.25">
      <c r="D171" s="79"/>
      <c r="AO171" s="16"/>
      <c r="AP171" s="30"/>
      <c r="AQ171" s="30"/>
      <c r="AR171" s="30"/>
      <c r="AS171" s="30"/>
      <c r="AT171" s="30"/>
      <c r="AU171" s="30"/>
      <c r="AV171" s="30"/>
      <c r="AW171" s="30"/>
      <c r="AX171" s="30"/>
      <c r="AY171" s="30"/>
      <c r="AZ171" s="30"/>
      <c r="BA171" s="30"/>
      <c r="BM171" s="16"/>
      <c r="BN171" s="16"/>
      <c r="BO171" s="16"/>
      <c r="BP171" s="43"/>
      <c r="BQ171" s="16"/>
      <c r="BR171" s="30"/>
      <c r="BS171" s="30"/>
      <c r="BT171" s="30"/>
      <c r="BU171" s="30"/>
      <c r="BV171" s="30"/>
      <c r="BW171" s="30"/>
      <c r="BX171" s="30"/>
      <c r="BY171" s="30"/>
      <c r="BZ171" s="30"/>
      <c r="CA171" s="30"/>
      <c r="CO171" s="30"/>
      <c r="CP171" s="30"/>
      <c r="CQ171" s="30"/>
      <c r="CR171" s="30"/>
      <c r="CS171" s="30"/>
      <c r="CT171" s="30"/>
      <c r="CU171" s="30"/>
      <c r="CV171" s="30"/>
      <c r="CW171" s="30"/>
      <c r="CX171" s="30"/>
      <c r="CY171" s="30"/>
      <c r="CZ171" s="30"/>
      <c r="DA171" s="30"/>
      <c r="DO171" s="30"/>
      <c r="DP171" s="30"/>
      <c r="DQ171" s="30"/>
      <c r="DR171" s="30"/>
      <c r="DS171" s="30"/>
      <c r="DT171" s="30"/>
      <c r="DU171" s="30"/>
      <c r="DV171" s="30"/>
      <c r="DW171" s="30"/>
      <c r="DX171" s="30"/>
      <c r="DY171" s="30"/>
      <c r="DZ171" s="30"/>
      <c r="EA171" s="30"/>
    </row>
    <row r="172" spans="3:172" x14ac:dyDescent="0.25">
      <c r="D172" s="79"/>
      <c r="AO172" s="16"/>
      <c r="AP172" s="30"/>
      <c r="AQ172" s="30"/>
      <c r="AR172" s="30"/>
      <c r="AS172" s="30"/>
      <c r="AT172" s="30"/>
      <c r="AU172" s="30"/>
      <c r="AV172" s="30"/>
      <c r="AW172" s="30"/>
      <c r="AX172" s="30"/>
      <c r="AY172" s="30"/>
      <c r="AZ172" s="30"/>
      <c r="BA172" s="30"/>
      <c r="BM172" s="16"/>
      <c r="BN172" s="16"/>
      <c r="BO172" s="16"/>
      <c r="BP172" s="43"/>
      <c r="BQ172" s="16"/>
      <c r="BR172" s="30"/>
      <c r="BS172" s="30"/>
      <c r="BT172" s="30"/>
      <c r="BU172" s="30"/>
      <c r="BV172" s="30"/>
      <c r="BW172" s="30"/>
      <c r="BX172" s="30"/>
      <c r="BY172" s="30"/>
      <c r="BZ172" s="30"/>
      <c r="CA172" s="30"/>
      <c r="CO172" s="30"/>
      <c r="CP172" s="30"/>
      <c r="CQ172" s="30"/>
      <c r="CR172" s="30"/>
      <c r="CS172" s="30"/>
      <c r="CT172" s="30"/>
      <c r="CU172" s="30"/>
      <c r="CV172" s="30"/>
      <c r="CW172" s="30"/>
      <c r="CX172" s="30"/>
      <c r="CY172" s="30"/>
      <c r="CZ172" s="30"/>
      <c r="DA172" s="30"/>
      <c r="DO172" s="30"/>
      <c r="DP172" s="30"/>
      <c r="DQ172" s="30"/>
      <c r="DR172" s="30"/>
      <c r="DS172" s="30"/>
      <c r="DT172" s="30"/>
      <c r="DU172" s="30"/>
      <c r="DV172" s="30"/>
      <c r="DW172" s="30"/>
      <c r="DX172" s="30"/>
      <c r="DY172" s="30"/>
      <c r="DZ172" s="30"/>
      <c r="EA172" s="30"/>
    </row>
    <row r="173" spans="3:172" x14ac:dyDescent="0.25">
      <c r="D173" s="79"/>
      <c r="AO173" s="16"/>
      <c r="AP173" s="30"/>
      <c r="AQ173" s="30"/>
      <c r="AR173" s="30"/>
      <c r="AS173" s="30"/>
      <c r="AT173" s="30"/>
      <c r="AU173" s="30"/>
      <c r="AV173" s="30"/>
      <c r="AW173" s="30"/>
      <c r="AX173" s="30"/>
      <c r="AY173" s="30"/>
      <c r="AZ173" s="30"/>
      <c r="BA173" s="30"/>
      <c r="BM173" s="16"/>
      <c r="BN173" s="16"/>
      <c r="BO173" s="16"/>
      <c r="BP173" s="43"/>
      <c r="BQ173" s="16"/>
      <c r="BR173" s="30"/>
      <c r="BS173" s="30"/>
      <c r="BT173" s="30"/>
      <c r="BU173" s="30"/>
      <c r="BV173" s="30"/>
      <c r="BW173" s="30"/>
      <c r="BX173" s="30"/>
      <c r="BY173" s="30"/>
      <c r="BZ173" s="30"/>
      <c r="CA173" s="30"/>
      <c r="CO173" s="30"/>
      <c r="CP173" s="30"/>
      <c r="CQ173" s="30"/>
      <c r="CR173" s="30"/>
      <c r="CS173" s="30"/>
      <c r="CT173" s="30"/>
      <c r="CU173" s="30"/>
      <c r="CV173" s="30"/>
      <c r="CW173" s="30"/>
      <c r="CX173" s="30"/>
      <c r="CY173" s="30"/>
      <c r="CZ173" s="30"/>
      <c r="DA173" s="30"/>
      <c r="DO173" s="30"/>
      <c r="DP173" s="30"/>
      <c r="DQ173" s="30"/>
      <c r="DR173" s="30"/>
      <c r="DS173" s="30"/>
      <c r="DT173" s="30"/>
      <c r="DU173" s="30"/>
      <c r="DV173" s="30"/>
      <c r="DW173" s="30"/>
      <c r="DX173" s="30"/>
      <c r="DY173" s="30"/>
      <c r="DZ173" s="30"/>
      <c r="EA173" s="30"/>
    </row>
    <row r="174" spans="3:172" x14ac:dyDescent="0.25">
      <c r="D174" s="79"/>
      <c r="AO174" s="16"/>
      <c r="AP174" s="30"/>
      <c r="AQ174" s="30"/>
      <c r="AR174" s="30"/>
      <c r="AS174" s="30"/>
      <c r="AT174" s="30"/>
      <c r="AU174" s="30"/>
      <c r="AV174" s="30"/>
      <c r="AW174" s="30"/>
      <c r="AX174" s="30"/>
      <c r="AY174" s="30"/>
      <c r="AZ174" s="30"/>
      <c r="BA174" s="30"/>
      <c r="BM174" s="16"/>
      <c r="BN174" s="16"/>
      <c r="BO174" s="16"/>
      <c r="BP174" s="43"/>
      <c r="BQ174" s="16"/>
      <c r="BR174" s="30"/>
      <c r="BS174" s="30"/>
      <c r="BT174" s="30"/>
      <c r="BU174" s="30"/>
      <c r="BV174" s="30"/>
      <c r="BW174" s="30"/>
      <c r="BX174" s="30"/>
      <c r="BY174" s="30"/>
      <c r="BZ174" s="30"/>
      <c r="CA174" s="30"/>
      <c r="CO174" s="30"/>
      <c r="CP174" s="30"/>
      <c r="CQ174" s="30"/>
      <c r="CR174" s="30"/>
      <c r="CS174" s="30"/>
      <c r="CT174" s="30"/>
      <c r="CU174" s="30"/>
      <c r="CV174" s="30"/>
      <c r="CW174" s="30"/>
      <c r="CX174" s="30"/>
      <c r="CY174" s="30"/>
      <c r="CZ174" s="30"/>
      <c r="DA174" s="30"/>
      <c r="DO174" s="30"/>
      <c r="DP174" s="30"/>
      <c r="DQ174" s="30"/>
      <c r="DR174" s="30"/>
      <c r="DS174" s="30"/>
      <c r="DT174" s="30"/>
      <c r="DU174" s="30"/>
      <c r="DV174" s="30"/>
      <c r="DW174" s="30"/>
      <c r="DX174" s="30"/>
      <c r="DY174" s="30"/>
      <c r="DZ174" s="30"/>
      <c r="EA174" s="30"/>
    </row>
    <row r="175" spans="3:172" x14ac:dyDescent="0.25">
      <c r="D175" s="79"/>
      <c r="AO175" s="16"/>
      <c r="AP175" s="30"/>
      <c r="AQ175" s="30"/>
      <c r="AR175" s="30"/>
      <c r="AS175" s="30"/>
      <c r="AT175" s="30"/>
      <c r="AU175" s="30"/>
      <c r="AV175" s="30"/>
      <c r="AW175" s="30"/>
      <c r="AX175" s="30"/>
      <c r="AY175" s="30"/>
      <c r="AZ175" s="30"/>
      <c r="BA175" s="30"/>
      <c r="BM175" s="16"/>
      <c r="BN175" s="16"/>
      <c r="BO175" s="16"/>
      <c r="BP175" s="43"/>
      <c r="BQ175" s="16"/>
      <c r="BR175" s="30"/>
      <c r="BS175" s="30"/>
      <c r="BT175" s="30"/>
      <c r="BU175" s="30"/>
      <c r="BV175" s="30"/>
      <c r="BW175" s="30"/>
      <c r="BX175" s="30"/>
      <c r="BY175" s="30"/>
      <c r="BZ175" s="30"/>
      <c r="CA175" s="30"/>
      <c r="CO175" s="30"/>
      <c r="CP175" s="30"/>
      <c r="CQ175" s="30"/>
      <c r="CR175" s="30"/>
      <c r="CS175" s="30"/>
      <c r="CT175" s="30"/>
      <c r="CU175" s="30"/>
      <c r="CV175" s="30"/>
      <c r="CW175" s="30"/>
      <c r="CX175" s="30"/>
      <c r="CY175" s="30"/>
      <c r="CZ175" s="30"/>
      <c r="DA175" s="30"/>
      <c r="DO175" s="30"/>
      <c r="DP175" s="30"/>
      <c r="DQ175" s="30"/>
      <c r="DR175" s="30"/>
      <c r="DS175" s="30"/>
      <c r="DT175" s="30"/>
      <c r="DU175" s="30"/>
      <c r="DV175" s="30"/>
      <c r="DW175" s="30"/>
      <c r="DX175" s="30"/>
      <c r="DY175" s="30"/>
      <c r="DZ175" s="30"/>
      <c r="EA175" s="30"/>
    </row>
    <row r="176" spans="3:172" x14ac:dyDescent="0.25">
      <c r="D176" s="79"/>
      <c r="AO176" s="16"/>
      <c r="AP176" s="30"/>
      <c r="AQ176" s="30"/>
      <c r="AR176" s="30"/>
      <c r="AS176" s="30"/>
      <c r="AT176" s="30"/>
      <c r="AU176" s="30"/>
      <c r="AV176" s="30"/>
      <c r="AW176" s="30"/>
      <c r="AX176" s="30"/>
      <c r="AY176" s="30"/>
      <c r="AZ176" s="30"/>
      <c r="BA176" s="30"/>
      <c r="BM176" s="16"/>
      <c r="BN176" s="16"/>
      <c r="BO176" s="16"/>
      <c r="BP176" s="43"/>
      <c r="BQ176" s="16"/>
      <c r="BR176" s="30"/>
      <c r="BS176" s="30"/>
      <c r="BT176" s="30"/>
      <c r="BU176" s="30"/>
      <c r="BV176" s="30"/>
      <c r="BW176" s="30"/>
      <c r="BX176" s="30"/>
      <c r="BY176" s="30"/>
      <c r="BZ176" s="30"/>
      <c r="CA176" s="30"/>
      <c r="CO176" s="30"/>
      <c r="CP176" s="30"/>
      <c r="CQ176" s="30"/>
      <c r="CR176" s="30"/>
      <c r="CS176" s="30"/>
      <c r="CT176" s="30"/>
      <c r="CU176" s="30"/>
      <c r="CV176" s="30"/>
      <c r="CW176" s="30"/>
      <c r="CX176" s="30"/>
      <c r="CY176" s="30"/>
      <c r="CZ176" s="30"/>
      <c r="DA176" s="30"/>
      <c r="DO176" s="30"/>
      <c r="DP176" s="30"/>
      <c r="DQ176" s="30"/>
      <c r="DR176" s="30"/>
      <c r="DS176" s="30"/>
      <c r="DT176" s="30"/>
      <c r="DU176" s="30"/>
      <c r="DV176" s="30"/>
      <c r="DW176" s="30"/>
      <c r="DX176" s="30"/>
      <c r="DY176" s="30"/>
      <c r="DZ176" s="30"/>
      <c r="EA176" s="30"/>
    </row>
    <row r="177" spans="4:131" ht="15" customHeight="1" x14ac:dyDescent="0.25">
      <c r="D177" s="79"/>
      <c r="AO177" s="16"/>
      <c r="AP177" s="30"/>
      <c r="AQ177" s="30"/>
      <c r="AR177" s="30"/>
      <c r="AS177" s="30"/>
      <c r="AT177" s="30"/>
      <c r="AU177" s="30"/>
      <c r="AV177" s="30"/>
      <c r="AW177" s="30"/>
      <c r="AX177" s="30"/>
      <c r="AY177" s="30"/>
      <c r="AZ177" s="30"/>
      <c r="BA177" s="30"/>
      <c r="BM177" s="16"/>
      <c r="BN177" s="16"/>
      <c r="BO177" s="16"/>
      <c r="BP177" s="43"/>
      <c r="BQ177" s="16"/>
      <c r="BR177" s="30"/>
      <c r="BS177" s="30"/>
      <c r="BT177" s="30"/>
      <c r="BU177" s="30"/>
      <c r="BV177" s="30"/>
      <c r="BW177" s="30"/>
      <c r="BX177" s="30"/>
      <c r="BY177" s="30"/>
      <c r="BZ177" s="30"/>
      <c r="CA177" s="30"/>
      <c r="CO177" s="30"/>
      <c r="CP177" s="30"/>
      <c r="CQ177" s="30"/>
      <c r="CR177" s="30"/>
      <c r="CS177" s="30"/>
      <c r="CT177" s="30"/>
      <c r="CU177" s="30"/>
      <c r="CV177" s="30"/>
      <c r="CW177" s="30"/>
      <c r="CX177" s="30"/>
      <c r="CY177" s="30"/>
      <c r="CZ177" s="30"/>
      <c r="DA177" s="30"/>
      <c r="DO177" s="30"/>
      <c r="DP177" s="30"/>
      <c r="DQ177" s="30"/>
      <c r="DR177" s="30"/>
      <c r="DS177" s="30"/>
      <c r="DT177" s="30"/>
      <c r="DU177" s="30"/>
      <c r="DV177" s="30"/>
      <c r="DW177" s="30"/>
      <c r="DX177" s="30"/>
      <c r="DY177" s="30"/>
      <c r="DZ177" s="30"/>
      <c r="EA177" s="30"/>
    </row>
    <row r="178" spans="4:131" x14ac:dyDescent="0.25">
      <c r="D178" s="79"/>
      <c r="AO178" s="16"/>
      <c r="AP178" s="30"/>
      <c r="AQ178" s="30"/>
      <c r="AR178" s="30"/>
      <c r="AS178" s="30"/>
      <c r="AT178" s="30"/>
      <c r="AU178" s="30"/>
      <c r="AV178" s="30"/>
      <c r="AW178" s="30"/>
      <c r="AX178" s="30"/>
      <c r="AY178" s="30"/>
      <c r="AZ178" s="30"/>
      <c r="BA178" s="30"/>
      <c r="BM178" s="16"/>
      <c r="BN178" s="16"/>
      <c r="BO178" s="16"/>
      <c r="BP178" s="43"/>
      <c r="BQ178" s="16"/>
      <c r="BR178" s="30"/>
      <c r="BS178" s="30"/>
      <c r="BT178" s="30"/>
      <c r="BU178" s="30"/>
      <c r="BV178" s="30"/>
      <c r="BW178" s="30"/>
      <c r="BX178" s="30"/>
      <c r="BY178" s="30"/>
      <c r="BZ178" s="30"/>
      <c r="CA178" s="30"/>
      <c r="CO178" s="30"/>
      <c r="CP178" s="30"/>
      <c r="CQ178" s="30"/>
      <c r="CR178" s="30"/>
      <c r="CS178" s="30"/>
      <c r="CT178" s="30"/>
      <c r="CU178" s="30"/>
      <c r="CV178" s="30"/>
      <c r="CW178" s="30"/>
      <c r="CX178" s="30"/>
      <c r="CY178" s="30"/>
      <c r="CZ178" s="30"/>
      <c r="DA178" s="30"/>
      <c r="DO178" s="30"/>
      <c r="DP178" s="30"/>
      <c r="DQ178" s="30"/>
      <c r="DR178" s="30"/>
      <c r="DS178" s="30"/>
      <c r="DT178" s="30"/>
      <c r="DU178" s="30"/>
      <c r="DV178" s="30"/>
      <c r="DW178" s="30"/>
      <c r="DX178" s="30"/>
      <c r="DY178" s="30"/>
      <c r="DZ178" s="30"/>
      <c r="EA178" s="30"/>
    </row>
    <row r="179" spans="4:131" x14ac:dyDescent="0.25">
      <c r="D179" s="79"/>
      <c r="AO179" s="16"/>
      <c r="AP179" s="30"/>
      <c r="AQ179" s="30"/>
      <c r="AR179" s="30"/>
      <c r="AS179" s="30"/>
      <c r="AT179" s="30"/>
      <c r="AU179" s="30"/>
      <c r="AV179" s="30"/>
      <c r="AW179" s="30"/>
      <c r="AX179" s="30"/>
      <c r="AY179" s="30"/>
      <c r="AZ179" s="30"/>
      <c r="BA179" s="30"/>
      <c r="BM179" s="16"/>
      <c r="BN179" s="16"/>
      <c r="BO179" s="16"/>
      <c r="BP179" s="43"/>
      <c r="BQ179" s="16"/>
      <c r="BR179" s="30"/>
      <c r="BS179" s="30"/>
      <c r="BT179" s="30"/>
      <c r="BU179" s="30"/>
      <c r="BV179" s="30"/>
      <c r="BW179" s="30"/>
      <c r="BX179" s="30"/>
      <c r="BY179" s="30"/>
      <c r="BZ179" s="30"/>
      <c r="CA179" s="30"/>
      <c r="CO179" s="30"/>
      <c r="CP179" s="30"/>
      <c r="CQ179" s="30"/>
      <c r="CR179" s="30"/>
      <c r="CS179" s="30"/>
      <c r="CT179" s="30"/>
      <c r="CU179" s="30"/>
      <c r="CV179" s="30"/>
      <c r="CW179" s="30"/>
      <c r="CX179" s="30"/>
      <c r="CY179" s="30"/>
      <c r="CZ179" s="30"/>
      <c r="DA179" s="30"/>
      <c r="DO179" s="30"/>
      <c r="DP179" s="30"/>
      <c r="DQ179" s="30"/>
      <c r="DR179" s="30"/>
      <c r="DS179" s="30"/>
      <c r="DT179" s="30"/>
      <c r="DU179" s="30"/>
      <c r="DV179" s="30"/>
      <c r="DW179" s="30"/>
      <c r="DX179" s="30"/>
      <c r="DY179" s="30"/>
      <c r="DZ179" s="30"/>
      <c r="EA179" s="30"/>
    </row>
    <row r="180" spans="4:131" x14ac:dyDescent="0.25">
      <c r="D180" s="79"/>
      <c r="AO180" s="16"/>
      <c r="AP180" s="30"/>
      <c r="AQ180" s="30"/>
      <c r="AR180" s="30"/>
      <c r="AS180" s="30"/>
      <c r="AT180" s="30"/>
      <c r="AU180" s="30"/>
      <c r="AV180" s="30"/>
      <c r="AW180" s="30"/>
      <c r="AX180" s="30"/>
      <c r="AY180" s="30"/>
      <c r="AZ180" s="30"/>
      <c r="BA180" s="30"/>
      <c r="BM180" s="16"/>
      <c r="BN180" s="16"/>
      <c r="BO180" s="16"/>
      <c r="BP180" s="43"/>
      <c r="BQ180" s="16"/>
      <c r="BR180" s="30"/>
      <c r="BS180" s="30"/>
      <c r="BT180" s="30"/>
      <c r="BU180" s="30"/>
      <c r="BV180" s="30"/>
      <c r="BW180" s="30"/>
      <c r="BX180" s="30"/>
      <c r="BY180" s="30"/>
      <c r="BZ180" s="30"/>
      <c r="CA180" s="30"/>
      <c r="CO180" s="30"/>
      <c r="CP180" s="30"/>
      <c r="CQ180" s="30"/>
      <c r="CR180" s="30"/>
      <c r="CS180" s="30"/>
      <c r="CT180" s="30"/>
      <c r="CU180" s="30"/>
      <c r="CV180" s="30"/>
      <c r="CW180" s="30"/>
      <c r="CX180" s="30"/>
      <c r="CY180" s="30"/>
      <c r="CZ180" s="30"/>
      <c r="DA180" s="30"/>
      <c r="DO180" s="30"/>
      <c r="DP180" s="30"/>
      <c r="DQ180" s="30"/>
      <c r="DR180" s="30"/>
      <c r="DS180" s="30"/>
      <c r="DT180" s="30"/>
      <c r="DU180" s="30"/>
      <c r="DV180" s="30"/>
      <c r="DW180" s="30"/>
      <c r="DX180" s="30"/>
      <c r="DY180" s="30"/>
      <c r="DZ180" s="30"/>
      <c r="EA180" s="30"/>
    </row>
    <row r="181" spans="4:131" x14ac:dyDescent="0.25">
      <c r="D181" s="79"/>
      <c r="AO181" s="16"/>
      <c r="AP181" s="30"/>
      <c r="AQ181" s="30"/>
      <c r="AR181" s="30"/>
      <c r="AS181" s="30"/>
      <c r="AT181" s="30"/>
      <c r="AU181" s="30"/>
      <c r="AV181" s="30"/>
      <c r="AW181" s="30"/>
      <c r="AX181" s="30"/>
      <c r="AY181" s="30"/>
      <c r="AZ181" s="30"/>
      <c r="BA181" s="30"/>
      <c r="BM181" s="16"/>
      <c r="BN181" s="16"/>
      <c r="BO181" s="16"/>
      <c r="BP181" s="43"/>
      <c r="BQ181" s="16"/>
      <c r="BR181" s="30"/>
      <c r="BS181" s="30"/>
      <c r="BT181" s="30"/>
      <c r="BU181" s="30"/>
      <c r="BV181" s="30"/>
      <c r="BW181" s="30"/>
      <c r="BX181" s="30"/>
      <c r="BY181" s="30"/>
      <c r="BZ181" s="30"/>
      <c r="CA181" s="30"/>
      <c r="CO181" s="30"/>
      <c r="CP181" s="30"/>
      <c r="CQ181" s="30"/>
      <c r="CR181" s="30"/>
      <c r="CS181" s="30"/>
      <c r="CT181" s="30"/>
      <c r="CU181" s="30"/>
      <c r="CV181" s="30"/>
      <c r="CW181" s="30"/>
      <c r="CX181" s="30"/>
      <c r="CY181" s="30"/>
      <c r="CZ181" s="30"/>
      <c r="DA181" s="30"/>
      <c r="DO181" s="30"/>
      <c r="DP181" s="30"/>
      <c r="DQ181" s="30"/>
      <c r="DR181" s="30"/>
      <c r="DS181" s="30"/>
      <c r="DT181" s="30"/>
      <c r="DU181" s="30"/>
      <c r="DV181" s="30"/>
      <c r="DW181" s="30"/>
      <c r="DX181" s="30"/>
      <c r="DY181" s="30"/>
      <c r="DZ181" s="30"/>
      <c r="EA181" s="30"/>
    </row>
    <row r="182" spans="4:131" x14ac:dyDescent="0.25">
      <c r="D182" s="79"/>
      <c r="AO182" s="16"/>
      <c r="AP182" s="30"/>
      <c r="AQ182" s="30"/>
      <c r="AR182" s="30"/>
      <c r="AS182" s="30"/>
      <c r="AT182" s="30"/>
      <c r="AU182" s="30"/>
      <c r="AV182" s="30"/>
      <c r="AW182" s="30"/>
      <c r="AX182" s="30"/>
      <c r="AY182" s="30"/>
      <c r="AZ182" s="30"/>
      <c r="BA182" s="30"/>
      <c r="BM182" s="16"/>
      <c r="BN182" s="16"/>
      <c r="BO182" s="16"/>
      <c r="BP182" s="43"/>
      <c r="BQ182" s="16"/>
      <c r="BR182" s="30"/>
      <c r="BS182" s="30"/>
      <c r="BT182" s="30"/>
      <c r="BU182" s="30"/>
      <c r="BV182" s="30"/>
      <c r="BW182" s="30"/>
      <c r="BX182" s="30"/>
      <c r="BY182" s="30"/>
      <c r="BZ182" s="30"/>
      <c r="CA182" s="30"/>
      <c r="CO182" s="30"/>
      <c r="CP182" s="30"/>
      <c r="CQ182" s="30"/>
      <c r="CR182" s="30"/>
      <c r="CS182" s="30"/>
      <c r="CT182" s="30"/>
      <c r="CU182" s="30"/>
      <c r="CV182" s="30"/>
      <c r="CW182" s="30"/>
      <c r="CX182" s="30"/>
      <c r="CY182" s="30"/>
      <c r="CZ182" s="30"/>
      <c r="DA182" s="30"/>
      <c r="DO182" s="30"/>
      <c r="DP182" s="30"/>
      <c r="DQ182" s="30"/>
      <c r="DR182" s="30"/>
      <c r="DS182" s="30"/>
      <c r="DT182" s="30"/>
      <c r="DU182" s="30"/>
      <c r="DV182" s="30"/>
      <c r="DW182" s="30"/>
      <c r="DX182" s="30"/>
      <c r="DY182" s="30"/>
      <c r="DZ182" s="30"/>
      <c r="EA182" s="30"/>
    </row>
    <row r="183" spans="4:131" ht="15" customHeight="1" x14ac:dyDescent="0.25">
      <c r="D183" s="79"/>
      <c r="AO183" s="16"/>
      <c r="AP183" s="30"/>
      <c r="AQ183" s="30"/>
      <c r="AR183" s="30"/>
      <c r="AS183" s="30"/>
      <c r="AT183" s="30"/>
      <c r="AU183" s="30"/>
      <c r="AV183" s="30"/>
      <c r="AW183" s="30"/>
      <c r="AX183" s="30"/>
      <c r="AY183" s="30"/>
      <c r="AZ183" s="30"/>
      <c r="BA183" s="30"/>
      <c r="BM183" s="16"/>
      <c r="BN183" s="16"/>
      <c r="BO183" s="16"/>
      <c r="BP183" s="43"/>
      <c r="BQ183" s="16"/>
      <c r="BR183" s="30"/>
      <c r="BS183" s="30"/>
      <c r="BT183" s="30"/>
      <c r="BU183" s="30"/>
      <c r="BV183" s="30"/>
      <c r="BW183" s="30"/>
      <c r="BX183" s="30"/>
      <c r="BY183" s="30"/>
      <c r="BZ183" s="30"/>
      <c r="CA183" s="30"/>
      <c r="CO183" s="30"/>
      <c r="CP183" s="30"/>
      <c r="CQ183" s="30"/>
      <c r="CR183" s="30"/>
      <c r="CS183" s="30"/>
      <c r="CT183" s="30"/>
      <c r="CU183" s="30"/>
      <c r="CV183" s="30"/>
      <c r="CW183" s="30"/>
      <c r="CX183" s="30"/>
      <c r="CY183" s="30"/>
      <c r="CZ183" s="30"/>
      <c r="DA183" s="30"/>
      <c r="DO183" s="30"/>
      <c r="DP183" s="30"/>
      <c r="DQ183" s="30"/>
      <c r="DR183" s="30"/>
      <c r="DS183" s="30"/>
      <c r="DT183" s="30"/>
      <c r="DU183" s="30"/>
      <c r="DV183" s="30"/>
      <c r="DW183" s="30"/>
      <c r="DX183" s="30"/>
      <c r="DY183" s="30"/>
      <c r="DZ183" s="30"/>
      <c r="EA183" s="30"/>
    </row>
    <row r="184" spans="4:131" x14ac:dyDescent="0.25">
      <c r="D184" s="79"/>
      <c r="AO184" s="16"/>
      <c r="AP184" s="30"/>
      <c r="AQ184" s="30"/>
      <c r="AR184" s="30"/>
      <c r="AS184" s="30"/>
      <c r="AT184" s="30"/>
      <c r="AU184" s="30"/>
      <c r="AV184" s="30"/>
      <c r="AW184" s="30"/>
      <c r="AX184" s="30"/>
      <c r="AY184" s="30"/>
      <c r="AZ184" s="30"/>
      <c r="BA184" s="30"/>
      <c r="BM184" s="16"/>
      <c r="BN184" s="16"/>
      <c r="BO184" s="16"/>
      <c r="BP184" s="43"/>
      <c r="BQ184" s="16"/>
      <c r="BR184" s="30"/>
      <c r="BS184" s="30"/>
      <c r="BT184" s="30"/>
      <c r="BU184" s="30"/>
      <c r="BV184" s="30"/>
      <c r="BW184" s="30"/>
      <c r="BX184" s="30"/>
      <c r="BY184" s="30"/>
      <c r="BZ184" s="30"/>
      <c r="CA184" s="30"/>
      <c r="CO184" s="30"/>
      <c r="CP184" s="30"/>
      <c r="CQ184" s="30"/>
      <c r="CR184" s="30"/>
      <c r="CS184" s="30"/>
      <c r="CT184" s="30"/>
      <c r="CU184" s="30"/>
      <c r="CV184" s="30"/>
      <c r="CW184" s="30"/>
      <c r="CX184" s="30"/>
      <c r="CY184" s="30"/>
      <c r="CZ184" s="30"/>
      <c r="DA184" s="30"/>
      <c r="DO184" s="30"/>
      <c r="DP184" s="30"/>
      <c r="DQ184" s="30"/>
      <c r="DR184" s="30"/>
      <c r="DS184" s="30"/>
      <c r="DT184" s="30"/>
      <c r="DU184" s="30"/>
      <c r="DV184" s="30"/>
      <c r="DW184" s="30"/>
      <c r="DX184" s="30"/>
      <c r="DY184" s="30"/>
      <c r="DZ184" s="30"/>
      <c r="EA184" s="30"/>
    </row>
    <row r="185" spans="4:131" x14ac:dyDescent="0.25">
      <c r="D185" s="79"/>
      <c r="AO185" s="16"/>
      <c r="AP185" s="30"/>
      <c r="AQ185" s="30"/>
      <c r="AR185" s="30"/>
      <c r="AS185" s="30"/>
      <c r="AT185" s="30"/>
      <c r="AU185" s="30"/>
      <c r="AV185" s="30"/>
      <c r="AW185" s="30"/>
      <c r="AX185" s="30"/>
      <c r="AY185" s="30"/>
      <c r="AZ185" s="30"/>
      <c r="BA185" s="30"/>
      <c r="BM185" s="16"/>
      <c r="BN185" s="16"/>
      <c r="BO185" s="16"/>
      <c r="BP185" s="43"/>
      <c r="BQ185" s="16"/>
      <c r="BR185" s="30"/>
      <c r="BS185" s="30"/>
      <c r="BT185" s="30"/>
      <c r="BU185" s="30"/>
      <c r="BV185" s="30"/>
      <c r="BW185" s="30"/>
      <c r="BX185" s="30"/>
      <c r="BY185" s="30"/>
      <c r="BZ185" s="30"/>
      <c r="CA185" s="30"/>
      <c r="CO185" s="30"/>
      <c r="CP185" s="30"/>
      <c r="CQ185" s="30"/>
      <c r="CR185" s="30"/>
      <c r="CS185" s="30"/>
      <c r="CT185" s="30"/>
      <c r="CU185" s="30"/>
      <c r="CV185" s="30"/>
      <c r="CW185" s="30"/>
      <c r="CX185" s="30"/>
      <c r="CY185" s="30"/>
      <c r="CZ185" s="30"/>
      <c r="DA185" s="30"/>
      <c r="DO185" s="30"/>
      <c r="DP185" s="30"/>
      <c r="DQ185" s="30"/>
      <c r="DR185" s="30"/>
      <c r="DS185" s="30"/>
      <c r="DT185" s="30"/>
      <c r="DU185" s="30"/>
      <c r="DV185" s="30"/>
      <c r="DW185" s="30"/>
      <c r="DX185" s="30"/>
      <c r="DY185" s="30"/>
      <c r="DZ185" s="30"/>
      <c r="EA185" s="30"/>
    </row>
    <row r="186" spans="4:131" x14ac:dyDescent="0.25">
      <c r="D186" s="79"/>
    </row>
    <row r="187" spans="4:131" x14ac:dyDescent="0.25">
      <c r="D187" s="79"/>
      <c r="AC187" s="19"/>
      <c r="AD187" s="19"/>
      <c r="AO187" s="16"/>
    </row>
    <row r="188" spans="4:131" ht="14.1" customHeight="1" x14ac:dyDescent="0.25">
      <c r="D188" s="84"/>
      <c r="AC188" s="19"/>
      <c r="AD188" s="19"/>
      <c r="AO188" s="16"/>
    </row>
    <row r="189" spans="4:131" x14ac:dyDescent="0.25">
      <c r="D189" s="79"/>
      <c r="AC189" s="19"/>
      <c r="AD189" s="19"/>
      <c r="AO189" s="16"/>
    </row>
    <row r="190" spans="4:131" x14ac:dyDescent="0.25">
      <c r="D190" s="79"/>
    </row>
    <row r="191" spans="4:131" x14ac:dyDescent="0.25">
      <c r="D191" s="79"/>
    </row>
    <row r="192" spans="4:131" ht="14.1" customHeight="1" x14ac:dyDescent="0.25">
      <c r="D192" s="84"/>
    </row>
    <row r="193" spans="4:4" x14ac:dyDescent="0.25">
      <c r="D193" s="79"/>
    </row>
    <row r="194" spans="4:4" x14ac:dyDescent="0.25">
      <c r="D194" s="79"/>
    </row>
    <row r="195" spans="4:4" x14ac:dyDescent="0.25">
      <c r="D195" s="79"/>
    </row>
    <row r="196" spans="4:4" x14ac:dyDescent="0.25">
      <c r="D196" s="79"/>
    </row>
    <row r="197" spans="4:4" x14ac:dyDescent="0.25">
      <c r="D197" s="79"/>
    </row>
    <row r="198" spans="4:4" x14ac:dyDescent="0.25">
      <c r="D198" s="79"/>
    </row>
    <row r="199" spans="4:4" x14ac:dyDescent="0.25">
      <c r="D199" s="79"/>
    </row>
    <row r="200" spans="4:4" x14ac:dyDescent="0.25">
      <c r="D200" s="79"/>
    </row>
    <row r="201" spans="4:4" ht="14.1" customHeight="1" x14ac:dyDescent="0.25"/>
    <row r="203" spans="4:4" x14ac:dyDescent="0.25">
      <c r="D203" s="79"/>
    </row>
    <row r="204" spans="4:4" x14ac:dyDescent="0.25">
      <c r="D204" s="79"/>
    </row>
    <row r="205" spans="4:4" x14ac:dyDescent="0.25">
      <c r="D205" s="79"/>
    </row>
    <row r="206" spans="4:4" x14ac:dyDescent="0.25">
      <c r="D206" s="79"/>
    </row>
    <row r="207" spans="4:4" x14ac:dyDescent="0.25">
      <c r="D207" s="79"/>
    </row>
    <row r="208" spans="4:4" x14ac:dyDescent="0.25">
      <c r="D208" s="79"/>
    </row>
    <row r="209" spans="4:4" x14ac:dyDescent="0.25">
      <c r="D209" s="79"/>
    </row>
    <row r="210" spans="4:4" x14ac:dyDescent="0.25">
      <c r="D210" s="79"/>
    </row>
    <row r="211" spans="4:4" x14ac:dyDescent="0.25">
      <c r="D211" s="79"/>
    </row>
    <row r="212" spans="4:4" ht="14.1" customHeight="1" x14ac:dyDescent="0.25"/>
    <row r="214" spans="4:4" x14ac:dyDescent="0.25">
      <c r="D214" s="79"/>
    </row>
    <row r="215" spans="4:4" x14ac:dyDescent="0.25">
      <c r="D215" s="79"/>
    </row>
    <row r="216" spans="4:4" x14ac:dyDescent="0.25">
      <c r="D216" s="79"/>
    </row>
    <row r="217" spans="4:4" x14ac:dyDescent="0.25">
      <c r="D217" s="79"/>
    </row>
    <row r="218" spans="4:4" x14ac:dyDescent="0.25">
      <c r="D218" s="79"/>
    </row>
    <row r="219" spans="4:4" ht="14.1" customHeight="1" x14ac:dyDescent="0.25"/>
    <row r="221" spans="4:4" x14ac:dyDescent="0.25">
      <c r="D221" s="79"/>
    </row>
    <row r="222" spans="4:4" x14ac:dyDescent="0.25">
      <c r="D222" s="79"/>
    </row>
    <row r="223" spans="4:4" x14ac:dyDescent="0.25">
      <c r="D223" s="79"/>
    </row>
    <row r="224" spans="4:4" x14ac:dyDescent="0.25">
      <c r="D224" s="79"/>
    </row>
    <row r="225" spans="4:4" ht="14.1" customHeight="1" x14ac:dyDescent="0.25"/>
    <row r="226" spans="4:4" x14ac:dyDescent="0.25">
      <c r="D226" s="79"/>
    </row>
    <row r="227" spans="4:4" x14ac:dyDescent="0.25">
      <c r="D227" s="79"/>
    </row>
    <row r="228" spans="4:4" x14ac:dyDescent="0.25">
      <c r="D228" s="79"/>
    </row>
    <row r="229" spans="4:4" x14ac:dyDescent="0.25">
      <c r="D229" s="79"/>
    </row>
    <row r="230" spans="4:4" x14ac:dyDescent="0.25">
      <c r="D230" s="79"/>
    </row>
    <row r="231" spans="4:4" x14ac:dyDescent="0.25">
      <c r="D231" s="79"/>
    </row>
    <row r="232" spans="4:4" ht="14.1" customHeight="1" x14ac:dyDescent="0.25"/>
    <row r="233" spans="4:4" x14ac:dyDescent="0.25">
      <c r="D233" s="79"/>
    </row>
    <row r="234" spans="4:4" x14ac:dyDescent="0.25">
      <c r="D234" s="79"/>
    </row>
    <row r="235" spans="4:4" x14ac:dyDescent="0.25">
      <c r="D235" s="79"/>
    </row>
    <row r="236" spans="4:4" x14ac:dyDescent="0.25">
      <c r="D236" s="79"/>
    </row>
    <row r="237" spans="4:4" x14ac:dyDescent="0.25">
      <c r="D237" s="79"/>
    </row>
    <row r="238" spans="4:4" ht="14.1" customHeight="1" x14ac:dyDescent="0.25"/>
    <row r="239" spans="4:4" x14ac:dyDescent="0.25">
      <c r="D239" s="79"/>
    </row>
    <row r="240" spans="4:4" x14ac:dyDescent="0.25">
      <c r="D240" s="79"/>
    </row>
    <row r="241" spans="4:4" x14ac:dyDescent="0.25">
      <c r="D241" s="79"/>
    </row>
    <row r="242" spans="4:4" x14ac:dyDescent="0.25">
      <c r="D242" s="79"/>
    </row>
    <row r="243" spans="4:4" x14ac:dyDescent="0.25">
      <c r="D243" s="79"/>
    </row>
    <row r="244" spans="4:4" ht="14.1" customHeight="1" x14ac:dyDescent="0.25"/>
    <row r="247" spans="4:4" x14ac:dyDescent="0.25">
      <c r="D247" s="79"/>
    </row>
    <row r="248" spans="4:4" x14ac:dyDescent="0.25">
      <c r="D248" s="79"/>
    </row>
    <row r="249" spans="4:4" x14ac:dyDescent="0.25">
      <c r="D249" s="79"/>
    </row>
    <row r="250" spans="4:4" ht="14.1" customHeight="1" x14ac:dyDescent="0.25"/>
    <row r="251" spans="4:4" x14ac:dyDescent="0.25">
      <c r="D251" s="116"/>
    </row>
    <row r="252" spans="4:4" x14ac:dyDescent="0.25">
      <c r="D252" s="79"/>
    </row>
    <row r="253" spans="4:4" x14ac:dyDescent="0.25">
      <c r="D253" s="79"/>
    </row>
    <row r="254" spans="4:4" x14ac:dyDescent="0.25">
      <c r="D254" s="79"/>
    </row>
    <row r="255" spans="4:4" x14ac:dyDescent="0.25">
      <c r="D255" s="79"/>
    </row>
    <row r="256" spans="4:4" ht="14.1" customHeight="1" x14ac:dyDescent="0.25"/>
    <row r="257" spans="4:4" x14ac:dyDescent="0.25">
      <c r="D257" s="117"/>
    </row>
    <row r="258" spans="4:4" x14ac:dyDescent="0.25">
      <c r="D258" s="79"/>
    </row>
    <row r="259" spans="4:4" x14ac:dyDescent="0.25">
      <c r="D259" s="79"/>
    </row>
    <row r="260" spans="4:4" x14ac:dyDescent="0.25">
      <c r="D260" s="79"/>
    </row>
    <row r="261" spans="4:4" ht="88.35" customHeight="1" x14ac:dyDescent="0.25">
      <c r="D261" s="79"/>
    </row>
    <row r="262" spans="4:4" x14ac:dyDescent="0.25">
      <c r="D262" s="79"/>
    </row>
    <row r="263" spans="4:4" x14ac:dyDescent="0.25">
      <c r="D263" s="79"/>
    </row>
    <row r="264" spans="4:4" x14ac:dyDescent="0.25">
      <c r="D264" s="79"/>
    </row>
    <row r="265" spans="4:4" x14ac:dyDescent="0.25">
      <c r="D265" s="79"/>
    </row>
    <row r="266" spans="4:4" x14ac:dyDescent="0.25">
      <c r="D266" s="79"/>
    </row>
    <row r="267" spans="4:4" x14ac:dyDescent="0.25">
      <c r="D267" s="79"/>
    </row>
    <row r="268" spans="4:4" ht="14.1" customHeight="1" x14ac:dyDescent="0.25">
      <c r="D268" s="79"/>
    </row>
    <row r="269" spans="4:4" x14ac:dyDescent="0.25">
      <c r="D269" s="79"/>
    </row>
    <row r="270" spans="4:4" x14ac:dyDescent="0.25">
      <c r="D270" s="79"/>
    </row>
    <row r="271" spans="4:4" x14ac:dyDescent="0.25">
      <c r="D271" s="79"/>
    </row>
    <row r="272" spans="4:4" x14ac:dyDescent="0.25">
      <c r="D272" s="79"/>
    </row>
    <row r="273" spans="4:4" x14ac:dyDescent="0.25">
      <c r="D273" s="79"/>
    </row>
    <row r="274" spans="4:4" x14ac:dyDescent="0.25">
      <c r="D274" s="79"/>
    </row>
    <row r="275" spans="4:4" x14ac:dyDescent="0.25">
      <c r="D275" s="79"/>
    </row>
    <row r="276" spans="4:4" x14ac:dyDescent="0.25">
      <c r="D276" s="79"/>
    </row>
    <row r="277" spans="4:4" x14ac:dyDescent="0.25">
      <c r="D277" s="79"/>
    </row>
    <row r="279" spans="4:4" ht="25.35" customHeight="1" x14ac:dyDescent="0.25"/>
    <row r="284" spans="4:4" x14ac:dyDescent="0.25">
      <c r="D284" s="83"/>
    </row>
    <row r="285" spans="4:4" x14ac:dyDescent="0.25">
      <c r="D285" s="83"/>
    </row>
    <row r="286" spans="4:4" x14ac:dyDescent="0.25">
      <c r="D286" s="79"/>
    </row>
    <row r="287" spans="4:4" x14ac:dyDescent="0.25">
      <c r="D287" s="79"/>
    </row>
    <row r="288" spans="4:4" x14ac:dyDescent="0.25">
      <c r="D288" s="79"/>
    </row>
    <row r="289" spans="4:4" x14ac:dyDescent="0.25">
      <c r="D289" s="79"/>
    </row>
    <row r="290" spans="4:4" x14ac:dyDescent="0.25">
      <c r="D290" s="79"/>
    </row>
    <row r="291" spans="4:4" x14ac:dyDescent="0.25">
      <c r="D291" s="79"/>
    </row>
    <row r="292" spans="4:4" x14ac:dyDescent="0.25">
      <c r="D292" s="79"/>
    </row>
    <row r="293" spans="4:4" x14ac:dyDescent="0.25">
      <c r="D293" s="79"/>
    </row>
    <row r="294" spans="4:4" x14ac:dyDescent="0.25">
      <c r="D294" s="79"/>
    </row>
    <row r="295" spans="4:4" x14ac:dyDescent="0.25">
      <c r="D295" s="79"/>
    </row>
    <row r="296" spans="4:4" x14ac:dyDescent="0.25">
      <c r="D296" s="79"/>
    </row>
    <row r="297" spans="4:4" x14ac:dyDescent="0.25">
      <c r="D297" s="79"/>
    </row>
    <row r="298" spans="4:4" x14ac:dyDescent="0.25">
      <c r="D298" s="79"/>
    </row>
    <row r="299" spans="4:4" x14ac:dyDescent="0.25">
      <c r="D299" s="79"/>
    </row>
    <row r="300" spans="4:4" x14ac:dyDescent="0.25">
      <c r="D300" s="79"/>
    </row>
    <row r="301" spans="4:4" x14ac:dyDescent="0.25">
      <c r="D301" s="79"/>
    </row>
    <row r="302" spans="4:4" x14ac:dyDescent="0.25">
      <c r="D302" s="79"/>
    </row>
    <row r="309" spans="4:4" x14ac:dyDescent="0.25">
      <c r="D309" s="79"/>
    </row>
    <row r="310" spans="4:4" x14ac:dyDescent="0.25">
      <c r="D310" s="79"/>
    </row>
    <row r="311" spans="4:4" x14ac:dyDescent="0.25">
      <c r="D311" s="79"/>
    </row>
    <row r="312" spans="4:4" x14ac:dyDescent="0.25">
      <c r="D312" s="79"/>
    </row>
    <row r="313" spans="4:4" x14ac:dyDescent="0.25">
      <c r="D313" s="79"/>
    </row>
    <row r="314" spans="4:4" x14ac:dyDescent="0.25">
      <c r="D314" s="79"/>
    </row>
    <row r="315" spans="4:4" x14ac:dyDescent="0.25">
      <c r="D315" s="79"/>
    </row>
    <row r="316" spans="4:4" x14ac:dyDescent="0.25">
      <c r="D316" s="79"/>
    </row>
    <row r="317" spans="4:4" x14ac:dyDescent="0.25">
      <c r="D317" s="79"/>
    </row>
    <row r="318" spans="4:4" x14ac:dyDescent="0.25">
      <c r="D318" s="79"/>
    </row>
    <row r="319" spans="4:4" x14ac:dyDescent="0.25">
      <c r="D319" s="79"/>
    </row>
    <row r="320" spans="4:4" x14ac:dyDescent="0.25">
      <c r="D320" s="79"/>
    </row>
    <row r="321" spans="4:4" x14ac:dyDescent="0.25">
      <c r="D321" s="79"/>
    </row>
    <row r="322" spans="4:4" x14ac:dyDescent="0.25">
      <c r="D322" s="79"/>
    </row>
    <row r="323" spans="4:4" x14ac:dyDescent="0.25">
      <c r="D323" s="79"/>
    </row>
    <row r="324" spans="4:4" x14ac:dyDescent="0.25">
      <c r="D324" s="79"/>
    </row>
    <row r="325" spans="4:4" x14ac:dyDescent="0.25">
      <c r="D325" s="79"/>
    </row>
    <row r="326" spans="4:4" x14ac:dyDescent="0.25">
      <c r="D326" s="79"/>
    </row>
    <row r="327" spans="4:4" x14ac:dyDescent="0.25">
      <c r="D327" s="79"/>
    </row>
    <row r="328" spans="4:4" x14ac:dyDescent="0.25">
      <c r="D328" s="79"/>
    </row>
    <row r="329" spans="4:4" ht="14.1" customHeight="1" x14ac:dyDescent="0.25">
      <c r="D329" s="79"/>
    </row>
    <row r="330" spans="4:4" x14ac:dyDescent="0.25">
      <c r="D330" s="79"/>
    </row>
    <row r="331" spans="4:4" ht="15" customHeight="1" x14ac:dyDescent="0.25">
      <c r="D331" s="79"/>
    </row>
    <row r="332" spans="4:4" x14ac:dyDescent="0.25">
      <c r="D332" s="79"/>
    </row>
    <row r="333" spans="4:4" x14ac:dyDescent="0.25">
      <c r="D333" s="79"/>
    </row>
    <row r="334" spans="4:4" x14ac:dyDescent="0.25">
      <c r="D334" s="79"/>
    </row>
    <row r="335" spans="4:4" x14ac:dyDescent="0.25">
      <c r="D335" s="79"/>
    </row>
    <row r="336" spans="4:4" x14ac:dyDescent="0.25">
      <c r="D336" s="79"/>
    </row>
    <row r="337" spans="4:4" x14ac:dyDescent="0.25">
      <c r="D337" s="79"/>
    </row>
    <row r="338" spans="4:4" x14ac:dyDescent="0.25">
      <c r="D338" s="79"/>
    </row>
    <row r="339" spans="4:4" x14ac:dyDescent="0.25">
      <c r="D339" s="79"/>
    </row>
    <row r="340" spans="4:4" x14ac:dyDescent="0.25">
      <c r="D340" s="79"/>
    </row>
    <row r="341" spans="4:4" x14ac:dyDescent="0.25">
      <c r="D341" s="79"/>
    </row>
    <row r="342" spans="4:4" x14ac:dyDescent="0.25">
      <c r="D342" s="79"/>
    </row>
    <row r="345" spans="4:4" x14ac:dyDescent="0.25">
      <c r="D345" s="79"/>
    </row>
    <row r="346" spans="4:4" x14ac:dyDescent="0.25">
      <c r="D346" s="79"/>
    </row>
    <row r="348" spans="4:4" x14ac:dyDescent="0.25">
      <c r="D348" s="79"/>
    </row>
    <row r="349" spans="4:4" x14ac:dyDescent="0.25">
      <c r="D349" s="79"/>
    </row>
    <row r="350" spans="4:4" x14ac:dyDescent="0.25">
      <c r="D350" s="79"/>
    </row>
    <row r="351" spans="4:4" x14ac:dyDescent="0.25">
      <c r="D351" s="79"/>
    </row>
    <row r="352" spans="4:4" x14ac:dyDescent="0.25">
      <c r="D352" s="79"/>
    </row>
    <row r="355" spans="4:4" x14ac:dyDescent="0.25">
      <c r="D355" s="79"/>
    </row>
    <row r="356" spans="4:4" x14ac:dyDescent="0.25">
      <c r="D356" s="79"/>
    </row>
    <row r="357" spans="4:4" x14ac:dyDescent="0.25">
      <c r="D357" s="79"/>
    </row>
    <row r="358" spans="4:4" x14ac:dyDescent="0.25">
      <c r="D358" s="79"/>
    </row>
    <row r="359" spans="4:4" x14ac:dyDescent="0.25">
      <c r="D359" s="79"/>
    </row>
    <row r="360" spans="4:4" x14ac:dyDescent="0.25">
      <c r="D360" s="79"/>
    </row>
    <row r="363" spans="4:4" x14ac:dyDescent="0.25">
      <c r="D363" s="79"/>
    </row>
    <row r="364" spans="4:4" x14ac:dyDescent="0.25">
      <c r="D364" s="79"/>
    </row>
    <row r="365" spans="4:4" x14ac:dyDescent="0.25">
      <c r="D365" s="79"/>
    </row>
    <row r="366" spans="4:4" x14ac:dyDescent="0.25">
      <c r="D366" s="85"/>
    </row>
    <row r="367" spans="4:4" x14ac:dyDescent="0.25">
      <c r="D367" s="85"/>
    </row>
    <row r="368" spans="4:4" x14ac:dyDescent="0.25">
      <c r="D368" s="79"/>
    </row>
    <row r="369" spans="4:4" x14ac:dyDescent="0.25">
      <c r="D369" s="79"/>
    </row>
    <row r="370" spans="4:4" x14ac:dyDescent="0.25">
      <c r="D370" s="79"/>
    </row>
    <row r="371" spans="4:4" x14ac:dyDescent="0.25">
      <c r="D371" s="79"/>
    </row>
    <row r="374" spans="4:4" x14ac:dyDescent="0.25">
      <c r="D374" s="79"/>
    </row>
    <row r="375" spans="4:4" x14ac:dyDescent="0.25">
      <c r="D375" s="79"/>
    </row>
    <row r="376" spans="4:4" x14ac:dyDescent="0.25">
      <c r="D376" s="79"/>
    </row>
    <row r="377" spans="4:4" x14ac:dyDescent="0.25">
      <c r="D377" s="79"/>
    </row>
    <row r="378" spans="4:4" x14ac:dyDescent="0.25">
      <c r="D378" s="79"/>
    </row>
    <row r="379" spans="4:4" x14ac:dyDescent="0.25">
      <c r="D379" s="79"/>
    </row>
    <row r="380" spans="4:4" x14ac:dyDescent="0.25">
      <c r="D380" s="79"/>
    </row>
    <row r="381" spans="4:4" x14ac:dyDescent="0.25">
      <c r="D381" s="79"/>
    </row>
    <row r="382" spans="4:4" x14ac:dyDescent="0.25">
      <c r="D382" s="79"/>
    </row>
    <row r="383" spans="4:4" x14ac:dyDescent="0.25">
      <c r="D383" s="79"/>
    </row>
    <row r="386" spans="4:4" x14ac:dyDescent="0.25">
      <c r="D386" s="79"/>
    </row>
    <row r="387" spans="4:4" x14ac:dyDescent="0.25">
      <c r="D387" s="79"/>
    </row>
    <row r="388" spans="4:4" x14ac:dyDescent="0.25">
      <c r="D388" s="79"/>
    </row>
    <row r="389" spans="4:4" x14ac:dyDescent="0.25">
      <c r="D389" s="79"/>
    </row>
    <row r="390" spans="4:4" x14ac:dyDescent="0.25">
      <c r="D390" s="79"/>
    </row>
    <row r="391" spans="4:4" x14ac:dyDescent="0.25">
      <c r="D391" s="79"/>
    </row>
    <row r="392" spans="4:4" x14ac:dyDescent="0.25">
      <c r="D392" s="79"/>
    </row>
    <row r="395" spans="4:4" x14ac:dyDescent="0.25">
      <c r="D395" s="79"/>
    </row>
    <row r="396" spans="4:4" x14ac:dyDescent="0.25">
      <c r="D396" s="79"/>
    </row>
    <row r="397" spans="4:4" x14ac:dyDescent="0.25">
      <c r="D397" s="79"/>
    </row>
    <row r="398" spans="4:4" x14ac:dyDescent="0.25">
      <c r="D398" s="79"/>
    </row>
    <row r="399" spans="4:4" x14ac:dyDescent="0.25">
      <c r="D399" s="79"/>
    </row>
    <row r="400" spans="4:4" x14ac:dyDescent="0.25">
      <c r="D400" s="79"/>
    </row>
    <row r="402" spans="4:4" x14ac:dyDescent="0.25">
      <c r="D402" s="79"/>
    </row>
    <row r="403" spans="4:4" x14ac:dyDescent="0.25">
      <c r="D403" s="79"/>
    </row>
    <row r="404" spans="4:4" x14ac:dyDescent="0.25">
      <c r="D404" s="79"/>
    </row>
    <row r="405" spans="4:4" x14ac:dyDescent="0.25">
      <c r="D405" s="79"/>
    </row>
    <row r="406" spans="4:4" x14ac:dyDescent="0.25">
      <c r="D406" s="79"/>
    </row>
    <row r="407" spans="4:4" x14ac:dyDescent="0.25">
      <c r="D407" s="79"/>
    </row>
    <row r="408" spans="4:4" x14ac:dyDescent="0.25">
      <c r="D408" s="79"/>
    </row>
    <row r="409" spans="4:4" x14ac:dyDescent="0.25">
      <c r="D409" s="79"/>
    </row>
    <row r="410" spans="4:4" x14ac:dyDescent="0.25">
      <c r="D410" s="79"/>
    </row>
    <row r="411" spans="4:4" x14ac:dyDescent="0.25">
      <c r="D411" s="79"/>
    </row>
    <row r="412" spans="4:4" x14ac:dyDescent="0.25">
      <c r="D412" s="79"/>
    </row>
    <row r="413" spans="4:4" x14ac:dyDescent="0.25">
      <c r="D413" s="79"/>
    </row>
    <row r="414" spans="4:4" x14ac:dyDescent="0.25">
      <c r="D414" s="79"/>
    </row>
    <row r="415" spans="4:4" x14ac:dyDescent="0.25">
      <c r="D415" s="79"/>
    </row>
    <row r="416" spans="4:4" x14ac:dyDescent="0.25">
      <c r="D416" s="79"/>
    </row>
    <row r="417" spans="4:140" x14ac:dyDescent="0.25">
      <c r="D417" s="79"/>
    </row>
    <row r="420" spans="4:140" x14ac:dyDescent="0.25">
      <c r="EB420"/>
      <c r="EC420"/>
      <c r="ED420"/>
      <c r="EE420"/>
      <c r="EF420"/>
      <c r="EG420"/>
      <c r="EH420"/>
      <c r="EI420"/>
      <c r="EJ420" s="291"/>
    </row>
    <row r="421" spans="4:140" x14ac:dyDescent="0.25">
      <c r="EB421"/>
      <c r="EC421"/>
      <c r="ED421"/>
      <c r="EE421"/>
      <c r="EF421"/>
      <c r="EG421"/>
      <c r="EH421"/>
      <c r="EI421"/>
      <c r="EJ421" s="291"/>
    </row>
    <row r="422" spans="4:140" x14ac:dyDescent="0.25">
      <c r="EB422"/>
      <c r="EC422"/>
      <c r="ED422"/>
      <c r="EE422"/>
      <c r="EF422"/>
      <c r="EG422"/>
      <c r="EH422"/>
      <c r="EI422"/>
      <c r="EJ422" s="291"/>
    </row>
    <row r="423" spans="4:140" x14ac:dyDescent="0.25">
      <c r="EB423"/>
      <c r="EC423"/>
      <c r="ED423"/>
      <c r="EE423"/>
      <c r="EF423"/>
      <c r="EG423"/>
      <c r="EH423"/>
      <c r="EI423"/>
      <c r="EJ423" s="291"/>
    </row>
    <row r="424" spans="4:140" x14ac:dyDescent="0.25">
      <c r="D424" s="79"/>
      <c r="EB424"/>
      <c r="EC424"/>
      <c r="ED424"/>
      <c r="EE424"/>
      <c r="EF424"/>
      <c r="EG424"/>
      <c r="EH424"/>
      <c r="EI424"/>
      <c r="EJ424" s="291"/>
    </row>
    <row r="425" spans="4:140" x14ac:dyDescent="0.25">
      <c r="D425" s="79"/>
      <c r="EB425"/>
      <c r="EC425"/>
      <c r="ED425"/>
      <c r="EE425"/>
      <c r="EF425"/>
      <c r="EG425"/>
      <c r="EH425"/>
      <c r="EI425"/>
      <c r="EJ425" s="291"/>
    </row>
    <row r="426" spans="4:140" x14ac:dyDescent="0.25">
      <c r="D426" s="79"/>
      <c r="EB426"/>
      <c r="EC426"/>
      <c r="ED426"/>
      <c r="EE426"/>
      <c r="EF426"/>
      <c r="EG426"/>
      <c r="EH426"/>
      <c r="EI426"/>
      <c r="EJ426" s="291"/>
    </row>
    <row r="427" spans="4:140" x14ac:dyDescent="0.25">
      <c r="D427" s="79"/>
      <c r="EB427"/>
      <c r="EC427"/>
      <c r="ED427"/>
      <c r="EE427"/>
      <c r="EF427"/>
      <c r="EG427"/>
      <c r="EH427"/>
      <c r="EI427"/>
      <c r="EJ427" s="291"/>
    </row>
    <row r="428" spans="4:140" x14ac:dyDescent="0.25">
      <c r="D428" s="79"/>
      <c r="EB428"/>
      <c r="EC428"/>
      <c r="ED428"/>
      <c r="EE428"/>
      <c r="EF428"/>
      <c r="EG428"/>
      <c r="EH428"/>
      <c r="EI428"/>
      <c r="EJ428" s="291"/>
    </row>
    <row r="429" spans="4:140" x14ac:dyDescent="0.25">
      <c r="D429" s="79"/>
      <c r="EB429"/>
      <c r="EC429"/>
      <c r="ED429"/>
      <c r="EE429"/>
      <c r="EF429"/>
      <c r="EG429"/>
      <c r="EH429"/>
      <c r="EI429"/>
      <c r="EJ429" s="291"/>
    </row>
    <row r="430" spans="4:140" x14ac:dyDescent="0.25">
      <c r="D430" s="79"/>
      <c r="EB430"/>
      <c r="EC430"/>
      <c r="ED430"/>
      <c r="EE430"/>
      <c r="EF430"/>
      <c r="EG430"/>
      <c r="EH430"/>
      <c r="EI430"/>
      <c r="EJ430" s="291"/>
    </row>
    <row r="431" spans="4:140" x14ac:dyDescent="0.25">
      <c r="D431" s="79"/>
      <c r="EB431"/>
      <c r="EC431"/>
      <c r="ED431"/>
      <c r="EE431"/>
      <c r="EF431"/>
      <c r="EG431"/>
      <c r="EH431"/>
      <c r="EI431"/>
      <c r="EJ431" s="291"/>
    </row>
    <row r="432" spans="4:140" x14ac:dyDescent="0.25">
      <c r="D432" s="79"/>
      <c r="EB432"/>
      <c r="EC432"/>
      <c r="ED432"/>
      <c r="EE432"/>
      <c r="EF432"/>
      <c r="EG432"/>
      <c r="EH432"/>
      <c r="EI432"/>
      <c r="EJ432" s="291"/>
    </row>
    <row r="433" spans="4:140" x14ac:dyDescent="0.25">
      <c r="D433" s="79"/>
      <c r="EB433"/>
      <c r="EC433"/>
      <c r="ED433"/>
      <c r="EE433"/>
      <c r="EF433"/>
      <c r="EG433"/>
      <c r="EH433"/>
      <c r="EI433"/>
      <c r="EJ433" s="291"/>
    </row>
    <row r="434" spans="4:140" x14ac:dyDescent="0.25">
      <c r="D434" s="79"/>
      <c r="EB434"/>
      <c r="EC434"/>
      <c r="ED434"/>
      <c r="EE434"/>
      <c r="EF434"/>
      <c r="EG434"/>
      <c r="EH434"/>
      <c r="EI434"/>
      <c r="EJ434" s="291"/>
    </row>
    <row r="435" spans="4:140" x14ac:dyDescent="0.25">
      <c r="EB435"/>
      <c r="EC435"/>
      <c r="ED435"/>
      <c r="EE435"/>
      <c r="EF435"/>
      <c r="EG435"/>
      <c r="EH435"/>
      <c r="EI435"/>
      <c r="EJ435" s="291"/>
    </row>
    <row r="436" spans="4:140" x14ac:dyDescent="0.25">
      <c r="EB436"/>
      <c r="EC436"/>
      <c r="ED436"/>
      <c r="EE436"/>
      <c r="EF436"/>
      <c r="EG436"/>
      <c r="EH436"/>
      <c r="EI436"/>
      <c r="EJ436" s="291"/>
    </row>
    <row r="651" ht="87" customHeight="1" x14ac:dyDescent="0.25"/>
    <row r="784" ht="107.1" customHeight="1" x14ac:dyDescent="0.25"/>
    <row r="907" ht="79.349999999999994" customHeight="1" x14ac:dyDescent="0.25"/>
    <row r="1000" spans="4:27" x14ac:dyDescent="0.25">
      <c r="E1000" s="150"/>
      <c r="F1000" s="128"/>
      <c r="G1000" s="128"/>
      <c r="H1000" s="128"/>
      <c r="I1000" s="128"/>
      <c r="J1000" s="128"/>
      <c r="K1000" s="128"/>
      <c r="L1000" s="128"/>
      <c r="M1000" s="128"/>
      <c r="N1000" s="128"/>
      <c r="O1000" s="128"/>
      <c r="P1000" s="144"/>
      <c r="Q1000" s="128"/>
    </row>
    <row r="1001" spans="4:27" ht="15.6" customHeight="1" x14ac:dyDescent="0.25">
      <c r="D1001" s="264" t="s">
        <v>439</v>
      </c>
      <c r="E1001" s="151" t="s">
        <v>10</v>
      </c>
      <c r="F1001" s="458" t="s">
        <v>1811</v>
      </c>
      <c r="G1001" s="459"/>
      <c r="H1001" s="459"/>
      <c r="I1001" s="459"/>
      <c r="J1001" s="459"/>
      <c r="K1001" s="459"/>
      <c r="L1001" s="459"/>
      <c r="M1001" s="459"/>
      <c r="N1001" s="459"/>
      <c r="O1001" s="129"/>
      <c r="P1001" s="152"/>
      <c r="Q1001" s="129"/>
      <c r="R1001" s="406"/>
      <c r="S1001" s="406"/>
      <c r="T1001" s="406"/>
      <c r="U1001" s="406"/>
      <c r="V1001" s="406"/>
      <c r="W1001" s="406"/>
      <c r="X1001" s="406"/>
      <c r="Y1001" s="55"/>
      <c r="Z1001" s="55"/>
      <c r="AA1001" s="55"/>
    </row>
    <row r="1002" spans="4:27" x14ac:dyDescent="0.25">
      <c r="D1002" s="264" t="s">
        <v>441</v>
      </c>
      <c r="E1002" s="151"/>
      <c r="F1002" s="129" t="s">
        <v>125</v>
      </c>
      <c r="G1002" s="453" t="s">
        <v>0</v>
      </c>
      <c r="H1002" s="453"/>
      <c r="I1002" s="129"/>
      <c r="J1002" s="129"/>
      <c r="K1002" s="129"/>
      <c r="L1002" s="129"/>
      <c r="M1002" s="129"/>
      <c r="N1002" s="129"/>
      <c r="O1002" s="129"/>
      <c r="P1002" s="152" t="s">
        <v>314</v>
      </c>
      <c r="Q1002" s="129"/>
      <c r="R1002" s="406"/>
      <c r="S1002" s="406"/>
      <c r="T1002" s="406"/>
      <c r="U1002" s="406"/>
      <c r="V1002" s="406"/>
      <c r="W1002" s="406"/>
      <c r="X1002" s="406"/>
      <c r="Y1002" s="55"/>
      <c r="Z1002" s="55"/>
      <c r="AA1002" s="55"/>
    </row>
    <row r="1003" spans="4:27" x14ac:dyDescent="0.25">
      <c r="E1003" s="150">
        <f>1+E1002</f>
        <v>1</v>
      </c>
      <c r="F1003" s="7"/>
      <c r="G1003" s="451"/>
      <c r="H1003" s="451"/>
      <c r="I1003" s="128"/>
      <c r="J1003" s="128"/>
      <c r="K1003" s="128"/>
      <c r="L1003" s="128"/>
      <c r="M1003" s="128"/>
      <c r="N1003" s="128"/>
      <c r="O1003" s="128"/>
      <c r="P1003" s="154">
        <f t="shared" ref="P1003:P1027" si="0">IF(F1003=0,0,IF(G1003=0,0,100))</f>
        <v>0</v>
      </c>
      <c r="Q1003" s="129"/>
    </row>
    <row r="1004" spans="4:27" x14ac:dyDescent="0.25">
      <c r="E1004" s="150">
        <f t="shared" ref="E1004:E1027" si="1">1+E1003</f>
        <v>2</v>
      </c>
      <c r="F1004" s="7"/>
      <c r="G1004" s="451"/>
      <c r="H1004" s="451"/>
      <c r="I1004" s="128"/>
      <c r="J1004" s="128"/>
      <c r="K1004" s="128"/>
      <c r="L1004" s="128"/>
      <c r="M1004" s="128"/>
      <c r="N1004" s="128"/>
      <c r="O1004" s="128"/>
      <c r="P1004" s="154">
        <f t="shared" si="0"/>
        <v>0</v>
      </c>
      <c r="Q1004" s="129"/>
    </row>
    <row r="1005" spans="4:27" x14ac:dyDescent="0.25">
      <c r="E1005" s="150">
        <f t="shared" si="1"/>
        <v>3</v>
      </c>
      <c r="F1005" s="7"/>
      <c r="G1005" s="451"/>
      <c r="H1005" s="451"/>
      <c r="I1005" s="128"/>
      <c r="J1005" s="128"/>
      <c r="K1005" s="128"/>
      <c r="L1005" s="128"/>
      <c r="M1005" s="128"/>
      <c r="N1005" s="128"/>
      <c r="O1005" s="128"/>
      <c r="P1005" s="154">
        <f t="shared" si="0"/>
        <v>0</v>
      </c>
      <c r="Q1005" s="129"/>
    </row>
    <row r="1006" spans="4:27" x14ac:dyDescent="0.25">
      <c r="E1006" s="150">
        <f t="shared" si="1"/>
        <v>4</v>
      </c>
      <c r="F1006" s="7"/>
      <c r="G1006" s="451"/>
      <c r="H1006" s="451"/>
      <c r="I1006" s="128"/>
      <c r="J1006" s="128"/>
      <c r="K1006" s="128"/>
      <c r="L1006" s="128"/>
      <c r="M1006" s="128"/>
      <c r="N1006" s="128"/>
      <c r="O1006" s="128"/>
      <c r="P1006" s="154">
        <f t="shared" si="0"/>
        <v>0</v>
      </c>
      <c r="Q1006" s="129"/>
    </row>
    <row r="1007" spans="4:27" x14ac:dyDescent="0.25">
      <c r="E1007" s="150">
        <f t="shared" si="1"/>
        <v>5</v>
      </c>
      <c r="F1007" s="7"/>
      <c r="G1007" s="451"/>
      <c r="H1007" s="451"/>
      <c r="I1007" s="128"/>
      <c r="J1007" s="128"/>
      <c r="K1007" s="128"/>
      <c r="L1007" s="128"/>
      <c r="M1007" s="128"/>
      <c r="N1007" s="129"/>
      <c r="O1007" s="128"/>
      <c r="P1007" s="154">
        <f t="shared" si="0"/>
        <v>0</v>
      </c>
      <c r="Q1007" s="129"/>
      <c r="R1007" s="403"/>
      <c r="S1007" s="403"/>
      <c r="T1007" s="403"/>
      <c r="U1007" s="403"/>
      <c r="V1007" s="403"/>
      <c r="W1007" s="403"/>
      <c r="X1007" s="403"/>
      <c r="Y1007" s="48"/>
      <c r="Z1007" s="48"/>
      <c r="AA1007" s="48"/>
    </row>
    <row r="1008" spans="4:27" x14ac:dyDescent="0.25">
      <c r="E1008" s="150">
        <f t="shared" si="1"/>
        <v>6</v>
      </c>
      <c r="F1008" s="7"/>
      <c r="G1008" s="451"/>
      <c r="H1008" s="451"/>
      <c r="I1008" s="128"/>
      <c r="J1008" s="128"/>
      <c r="K1008" s="128"/>
      <c r="L1008" s="128"/>
      <c r="M1008" s="128"/>
      <c r="N1008" s="129"/>
      <c r="O1008" s="128"/>
      <c r="P1008" s="154">
        <f t="shared" si="0"/>
        <v>0</v>
      </c>
      <c r="Q1008" s="129"/>
      <c r="R1008" s="403"/>
      <c r="S1008" s="403"/>
      <c r="T1008" s="403"/>
      <c r="U1008" s="403"/>
      <c r="V1008" s="403"/>
      <c r="W1008" s="403"/>
      <c r="X1008" s="403"/>
      <c r="Y1008" s="48"/>
      <c r="Z1008" s="48"/>
      <c r="AA1008" s="48"/>
    </row>
    <row r="1009" spans="5:27" x14ac:dyDescent="0.25">
      <c r="E1009" s="150">
        <f t="shared" si="1"/>
        <v>7</v>
      </c>
      <c r="F1009" s="7"/>
      <c r="G1009" s="451"/>
      <c r="H1009" s="451"/>
      <c r="I1009" s="128"/>
      <c r="J1009" s="128"/>
      <c r="K1009" s="128"/>
      <c r="L1009" s="128"/>
      <c r="M1009" s="128"/>
      <c r="N1009" s="128"/>
      <c r="O1009" s="128"/>
      <c r="P1009" s="154">
        <f t="shared" si="0"/>
        <v>0</v>
      </c>
      <c r="Q1009" s="129"/>
    </row>
    <row r="1010" spans="5:27" x14ac:dyDescent="0.25">
      <c r="E1010" s="150">
        <f t="shared" si="1"/>
        <v>8</v>
      </c>
      <c r="F1010" s="7"/>
      <c r="G1010" s="451"/>
      <c r="H1010" s="451"/>
      <c r="I1010" s="128"/>
      <c r="J1010" s="128"/>
      <c r="K1010" s="128"/>
      <c r="L1010" s="128"/>
      <c r="M1010" s="128"/>
      <c r="N1010" s="128"/>
      <c r="O1010" s="128"/>
      <c r="P1010" s="154">
        <f t="shared" si="0"/>
        <v>0</v>
      </c>
      <c r="Q1010" s="129"/>
    </row>
    <row r="1011" spans="5:27" x14ac:dyDescent="0.25">
      <c r="E1011" s="150">
        <f t="shared" si="1"/>
        <v>9</v>
      </c>
      <c r="F1011" s="7"/>
      <c r="G1011" s="451"/>
      <c r="H1011" s="451"/>
      <c r="I1011" s="128"/>
      <c r="J1011" s="128"/>
      <c r="K1011" s="128"/>
      <c r="L1011" s="128"/>
      <c r="M1011" s="128"/>
      <c r="N1011" s="128"/>
      <c r="O1011" s="128"/>
      <c r="P1011" s="154">
        <f t="shared" si="0"/>
        <v>0</v>
      </c>
      <c r="Q1011" s="129"/>
    </row>
    <row r="1012" spans="5:27" x14ac:dyDescent="0.25">
      <c r="E1012" s="150">
        <f t="shared" si="1"/>
        <v>10</v>
      </c>
      <c r="F1012" s="7"/>
      <c r="G1012" s="451"/>
      <c r="H1012" s="451"/>
      <c r="I1012" s="128"/>
      <c r="J1012" s="128"/>
      <c r="K1012" s="128"/>
      <c r="L1012" s="128"/>
      <c r="M1012" s="128"/>
      <c r="N1012" s="128"/>
      <c r="O1012" s="128"/>
      <c r="P1012" s="154">
        <f t="shared" si="0"/>
        <v>0</v>
      </c>
      <c r="Q1012" s="129"/>
    </row>
    <row r="1013" spans="5:27" x14ac:dyDescent="0.25">
      <c r="E1013" s="150">
        <f t="shared" si="1"/>
        <v>11</v>
      </c>
      <c r="F1013" s="7"/>
      <c r="G1013" s="451"/>
      <c r="H1013" s="451"/>
      <c r="I1013" s="128"/>
      <c r="J1013" s="128"/>
      <c r="K1013" s="128"/>
      <c r="L1013" s="128"/>
      <c r="M1013" s="128"/>
      <c r="N1013" s="128"/>
      <c r="O1013" s="128"/>
      <c r="P1013" s="154">
        <f t="shared" si="0"/>
        <v>0</v>
      </c>
      <c r="Q1013" s="129"/>
    </row>
    <row r="1014" spans="5:27" x14ac:dyDescent="0.25">
      <c r="E1014" s="150">
        <f t="shared" si="1"/>
        <v>12</v>
      </c>
      <c r="F1014" s="7"/>
      <c r="G1014" s="451"/>
      <c r="H1014" s="451"/>
      <c r="I1014" s="128"/>
      <c r="J1014" s="128"/>
      <c r="K1014" s="128"/>
      <c r="L1014" s="128"/>
      <c r="M1014" s="128"/>
      <c r="N1014" s="129"/>
      <c r="O1014" s="128"/>
      <c r="P1014" s="154">
        <f t="shared" si="0"/>
        <v>0</v>
      </c>
      <c r="Q1014" s="129"/>
      <c r="R1014" s="403"/>
      <c r="S1014" s="403"/>
      <c r="T1014" s="403"/>
      <c r="U1014" s="403"/>
      <c r="V1014" s="403"/>
      <c r="W1014" s="403"/>
      <c r="X1014" s="403"/>
      <c r="Y1014" s="48"/>
      <c r="Z1014" s="48"/>
      <c r="AA1014" s="48"/>
    </row>
    <row r="1015" spans="5:27" x14ac:dyDescent="0.25">
      <c r="E1015" s="150">
        <f t="shared" si="1"/>
        <v>13</v>
      </c>
      <c r="F1015" s="7"/>
      <c r="G1015" s="451"/>
      <c r="H1015" s="451"/>
      <c r="I1015" s="128"/>
      <c r="J1015" s="128"/>
      <c r="K1015" s="128"/>
      <c r="L1015" s="128"/>
      <c r="M1015" s="128"/>
      <c r="N1015" s="128"/>
      <c r="O1015" s="128"/>
      <c r="P1015" s="154">
        <f t="shared" si="0"/>
        <v>0</v>
      </c>
      <c r="Q1015" s="129"/>
    </row>
    <row r="1016" spans="5:27" x14ac:dyDescent="0.25">
      <c r="E1016" s="150">
        <f t="shared" si="1"/>
        <v>14</v>
      </c>
      <c r="F1016" s="7"/>
      <c r="G1016" s="451"/>
      <c r="H1016" s="451"/>
      <c r="I1016" s="128"/>
      <c r="J1016" s="128"/>
      <c r="K1016" s="128"/>
      <c r="L1016" s="128"/>
      <c r="M1016" s="128"/>
      <c r="N1016" s="128"/>
      <c r="O1016" s="128"/>
      <c r="P1016" s="154">
        <f t="shared" si="0"/>
        <v>0</v>
      </c>
      <c r="Q1016" s="129"/>
    </row>
    <row r="1017" spans="5:27" x14ac:dyDescent="0.25">
      <c r="E1017" s="150">
        <f t="shared" si="1"/>
        <v>15</v>
      </c>
      <c r="F1017" s="7"/>
      <c r="G1017" s="451"/>
      <c r="H1017" s="451"/>
      <c r="I1017" s="128"/>
      <c r="J1017" s="128"/>
      <c r="K1017" s="128"/>
      <c r="L1017" s="128"/>
      <c r="M1017" s="128"/>
      <c r="N1017" s="129"/>
      <c r="O1017" s="128"/>
      <c r="P1017" s="154">
        <f t="shared" si="0"/>
        <v>0</v>
      </c>
      <c r="Q1017" s="129"/>
      <c r="R1017" s="403"/>
      <c r="S1017" s="403"/>
      <c r="T1017" s="403"/>
      <c r="U1017" s="403"/>
      <c r="V1017" s="403"/>
      <c r="W1017" s="403"/>
      <c r="X1017" s="403"/>
      <c r="Y1017" s="48"/>
      <c r="Z1017" s="48"/>
      <c r="AA1017" s="48"/>
    </row>
    <row r="1018" spans="5:27" x14ac:dyDescent="0.25">
      <c r="E1018" s="150">
        <f t="shared" si="1"/>
        <v>16</v>
      </c>
      <c r="F1018" s="7"/>
      <c r="G1018" s="451"/>
      <c r="H1018" s="451"/>
      <c r="I1018" s="128"/>
      <c r="J1018" s="128"/>
      <c r="K1018" s="128"/>
      <c r="L1018" s="128"/>
      <c r="M1018" s="128"/>
      <c r="N1018" s="129"/>
      <c r="O1018" s="128"/>
      <c r="P1018" s="154">
        <f t="shared" si="0"/>
        <v>0</v>
      </c>
      <c r="Q1018" s="129"/>
      <c r="R1018" s="403"/>
      <c r="S1018" s="403"/>
      <c r="T1018" s="403"/>
      <c r="U1018" s="403"/>
      <c r="V1018" s="403"/>
      <c r="W1018" s="403"/>
      <c r="X1018" s="403"/>
      <c r="Y1018" s="48"/>
      <c r="Z1018" s="48"/>
      <c r="AA1018" s="48"/>
    </row>
    <row r="1019" spans="5:27" x14ac:dyDescent="0.25">
      <c r="E1019" s="150">
        <f t="shared" si="1"/>
        <v>17</v>
      </c>
      <c r="F1019" s="7"/>
      <c r="G1019" s="451"/>
      <c r="H1019" s="451"/>
      <c r="I1019" s="128"/>
      <c r="J1019" s="128"/>
      <c r="K1019" s="128"/>
      <c r="L1019" s="128"/>
      <c r="M1019" s="128"/>
      <c r="N1019" s="128"/>
      <c r="O1019" s="128"/>
      <c r="P1019" s="154">
        <f t="shared" si="0"/>
        <v>0</v>
      </c>
      <c r="Q1019" s="129"/>
    </row>
    <row r="1020" spans="5:27" x14ac:dyDescent="0.25">
      <c r="E1020" s="150">
        <f t="shared" si="1"/>
        <v>18</v>
      </c>
      <c r="F1020" s="7"/>
      <c r="G1020" s="451"/>
      <c r="H1020" s="451"/>
      <c r="I1020" s="128"/>
      <c r="J1020" s="128"/>
      <c r="K1020" s="128"/>
      <c r="L1020" s="128"/>
      <c r="M1020" s="128"/>
      <c r="N1020" s="128"/>
      <c r="O1020" s="128"/>
      <c r="P1020" s="154">
        <f t="shared" si="0"/>
        <v>0</v>
      </c>
      <c r="Q1020" s="129"/>
    </row>
    <row r="1021" spans="5:27" x14ac:dyDescent="0.25">
      <c r="E1021" s="150">
        <f t="shared" si="1"/>
        <v>19</v>
      </c>
      <c r="F1021" s="7"/>
      <c r="G1021" s="451"/>
      <c r="H1021" s="451"/>
      <c r="I1021" s="128"/>
      <c r="J1021" s="128"/>
      <c r="K1021" s="128"/>
      <c r="L1021" s="128"/>
      <c r="M1021" s="128"/>
      <c r="N1021" s="128"/>
      <c r="O1021" s="128"/>
      <c r="P1021" s="154">
        <f t="shared" si="0"/>
        <v>0</v>
      </c>
      <c r="Q1021" s="129"/>
    </row>
    <row r="1022" spans="5:27" x14ac:dyDescent="0.25">
      <c r="E1022" s="150">
        <f t="shared" si="1"/>
        <v>20</v>
      </c>
      <c r="F1022" s="7"/>
      <c r="G1022" s="451"/>
      <c r="H1022" s="451"/>
      <c r="I1022" s="128"/>
      <c r="J1022" s="128"/>
      <c r="K1022" s="128"/>
      <c r="L1022" s="128"/>
      <c r="M1022" s="128"/>
      <c r="N1022" s="128"/>
      <c r="O1022" s="128"/>
      <c r="P1022" s="154">
        <f t="shared" si="0"/>
        <v>0</v>
      </c>
      <c r="Q1022" s="129"/>
    </row>
    <row r="1023" spans="5:27" x14ac:dyDescent="0.25">
      <c r="E1023" s="150">
        <f t="shared" si="1"/>
        <v>21</v>
      </c>
      <c r="F1023" s="7"/>
      <c r="G1023" s="451"/>
      <c r="H1023" s="451"/>
      <c r="I1023" s="128"/>
      <c r="J1023" s="128"/>
      <c r="K1023" s="128"/>
      <c r="L1023" s="128"/>
      <c r="M1023" s="128"/>
      <c r="N1023" s="128"/>
      <c r="O1023" s="128"/>
      <c r="P1023" s="154">
        <f t="shared" si="0"/>
        <v>0</v>
      </c>
      <c r="Q1023" s="129"/>
    </row>
    <row r="1024" spans="5:27" x14ac:dyDescent="0.25">
      <c r="E1024" s="150">
        <f t="shared" si="1"/>
        <v>22</v>
      </c>
      <c r="F1024" s="7"/>
      <c r="G1024" s="451"/>
      <c r="H1024" s="451"/>
      <c r="I1024" s="128"/>
      <c r="J1024" s="128"/>
      <c r="K1024" s="128"/>
      <c r="L1024" s="128"/>
      <c r="M1024" s="128"/>
      <c r="N1024" s="128"/>
      <c r="O1024" s="128"/>
      <c r="P1024" s="154">
        <f t="shared" si="0"/>
        <v>0</v>
      </c>
      <c r="Q1024" s="129"/>
    </row>
    <row r="1025" spans="5:27" x14ac:dyDescent="0.25">
      <c r="E1025" s="150">
        <f t="shared" si="1"/>
        <v>23</v>
      </c>
      <c r="F1025" s="7"/>
      <c r="G1025" s="451"/>
      <c r="H1025" s="451"/>
      <c r="I1025" s="128"/>
      <c r="J1025" s="128"/>
      <c r="K1025" s="128"/>
      <c r="L1025" s="128"/>
      <c r="M1025" s="128"/>
      <c r="N1025" s="129"/>
      <c r="O1025" s="128"/>
      <c r="P1025" s="154">
        <f t="shared" si="0"/>
        <v>0</v>
      </c>
      <c r="Q1025" s="129"/>
      <c r="R1025" s="403"/>
      <c r="S1025" s="403"/>
      <c r="T1025" s="403"/>
      <c r="U1025" s="403"/>
      <c r="V1025" s="403"/>
      <c r="W1025" s="403"/>
      <c r="X1025" s="403"/>
      <c r="Y1025" s="48"/>
      <c r="Z1025" s="48"/>
      <c r="AA1025" s="48"/>
    </row>
    <row r="1026" spans="5:27" x14ac:dyDescent="0.25">
      <c r="E1026" s="150">
        <f t="shared" si="1"/>
        <v>24</v>
      </c>
      <c r="F1026" s="7"/>
      <c r="G1026" s="451"/>
      <c r="H1026" s="451"/>
      <c r="I1026" s="128"/>
      <c r="J1026" s="128"/>
      <c r="K1026" s="128"/>
      <c r="L1026" s="128"/>
      <c r="M1026" s="128"/>
      <c r="N1026" s="129"/>
      <c r="O1026" s="128"/>
      <c r="P1026" s="154">
        <f t="shared" si="0"/>
        <v>0</v>
      </c>
      <c r="Q1026" s="129"/>
      <c r="R1026" s="403"/>
      <c r="S1026" s="403"/>
      <c r="T1026" s="403"/>
      <c r="U1026" s="403"/>
      <c r="V1026" s="403"/>
      <c r="W1026" s="403"/>
      <c r="X1026" s="403"/>
      <c r="Y1026" s="48"/>
      <c r="Z1026" s="48"/>
      <c r="AA1026" s="48"/>
    </row>
    <row r="1027" spans="5:27" x14ac:dyDescent="0.25">
      <c r="E1027" s="150">
        <f t="shared" si="1"/>
        <v>25</v>
      </c>
      <c r="F1027" s="7"/>
      <c r="G1027" s="451"/>
      <c r="H1027" s="451"/>
      <c r="I1027" s="128"/>
      <c r="J1027" s="128"/>
      <c r="K1027" s="128"/>
      <c r="L1027" s="128"/>
      <c r="M1027" s="128"/>
      <c r="N1027" s="128"/>
      <c r="O1027" s="128"/>
      <c r="P1027" s="154">
        <f t="shared" si="0"/>
        <v>0</v>
      </c>
      <c r="Q1027" s="129"/>
    </row>
    <row r="1028" spans="5:27" x14ac:dyDescent="0.25">
      <c r="E1028" s="145"/>
      <c r="F1028" s="128"/>
      <c r="G1028" s="128"/>
      <c r="H1028" s="128"/>
      <c r="I1028" s="128"/>
      <c r="J1028" s="128"/>
      <c r="K1028" s="128"/>
      <c r="L1028" s="128"/>
      <c r="M1028" s="128"/>
      <c r="N1028" s="128"/>
      <c r="O1028" s="128"/>
      <c r="P1028" s="144"/>
      <c r="Q1028" s="128"/>
    </row>
    <row r="1029" spans="5:27" x14ac:dyDescent="0.25">
      <c r="E1029" s="145"/>
      <c r="F1029" s="128"/>
      <c r="G1029" s="128"/>
      <c r="H1029" s="128"/>
      <c r="I1029" s="128"/>
      <c r="J1029" s="128"/>
      <c r="K1029" s="128"/>
      <c r="L1029" s="128"/>
      <c r="M1029" s="128"/>
      <c r="N1029" s="128"/>
      <c r="O1029" s="128"/>
      <c r="P1029" s="144"/>
      <c r="Q1029" s="128"/>
    </row>
    <row r="1030" spans="5:27" x14ac:dyDescent="0.25">
      <c r="E1030" s="145"/>
      <c r="F1030" s="128"/>
      <c r="G1030" s="128"/>
      <c r="H1030" s="128"/>
      <c r="I1030" s="128"/>
      <c r="J1030" s="128"/>
      <c r="K1030" s="128"/>
      <c r="L1030" s="128"/>
      <c r="M1030" s="128"/>
      <c r="N1030" s="128"/>
      <c r="O1030" s="128"/>
      <c r="P1030" s="144"/>
      <c r="Q1030" s="128"/>
    </row>
    <row r="1031" spans="5:27" x14ac:dyDescent="0.25">
      <c r="E1031" s="129"/>
      <c r="F1031" s="129"/>
      <c r="G1031" s="129"/>
      <c r="H1031" s="128"/>
      <c r="I1031" s="128"/>
      <c r="J1031" s="128"/>
      <c r="K1031" s="128"/>
      <c r="L1031" s="128"/>
      <c r="M1031" s="128"/>
      <c r="N1031" s="128"/>
      <c r="O1031" s="128"/>
      <c r="P1031" s="144"/>
      <c r="Q1031" s="128"/>
      <c r="R1031" s="403"/>
      <c r="S1031" s="403"/>
      <c r="T1031" s="403"/>
      <c r="U1031" s="403"/>
      <c r="V1031" s="403"/>
      <c r="W1031" s="403"/>
      <c r="X1031" s="403"/>
      <c r="Y1031" s="48"/>
      <c r="Z1031" s="48"/>
      <c r="AA1031" s="48"/>
    </row>
    <row r="1032" spans="5:27" x14ac:dyDescent="0.25">
      <c r="E1032" s="129"/>
      <c r="F1032" s="129"/>
      <c r="G1032" s="129"/>
      <c r="H1032" s="129"/>
      <c r="I1032" s="129"/>
      <c r="J1032" s="129"/>
      <c r="K1032" s="129"/>
      <c r="L1032" s="129"/>
      <c r="M1032" s="129"/>
      <c r="N1032" s="129"/>
      <c r="O1032" s="129"/>
      <c r="P1032" s="152"/>
      <c r="Q1032" s="129"/>
      <c r="R1032" s="403"/>
      <c r="S1032" s="403"/>
      <c r="T1032" s="403"/>
      <c r="U1032" s="403"/>
      <c r="V1032" s="403"/>
      <c r="W1032" s="403"/>
      <c r="X1032" s="403"/>
      <c r="Y1032" s="48"/>
      <c r="Z1032" s="48"/>
      <c r="AA1032" s="48"/>
    </row>
    <row r="1033" spans="5:27" x14ac:dyDescent="0.25">
      <c r="E1033" s="145"/>
      <c r="F1033" s="128"/>
      <c r="G1033" s="128"/>
      <c r="H1033" s="128"/>
      <c r="I1033" s="128"/>
      <c r="J1033" s="128"/>
      <c r="K1033" s="128"/>
      <c r="L1033" s="128"/>
      <c r="M1033" s="128"/>
      <c r="N1033" s="128"/>
      <c r="O1033" s="128"/>
      <c r="P1033" s="144"/>
      <c r="Q1033" s="128"/>
    </row>
    <row r="1034" spans="5:27" x14ac:dyDescent="0.25">
      <c r="E1034" s="145"/>
      <c r="F1034" s="128"/>
      <c r="G1034" s="128"/>
      <c r="H1034" s="128"/>
      <c r="I1034" s="128"/>
      <c r="J1034" s="128"/>
      <c r="K1034" s="128"/>
      <c r="L1034" s="128"/>
      <c r="M1034" s="128"/>
      <c r="N1034" s="128"/>
      <c r="O1034" s="128"/>
      <c r="P1034" s="144"/>
      <c r="Q1034" s="128"/>
    </row>
    <row r="1035" spans="5:27" x14ac:dyDescent="0.25">
      <c r="E1035" s="145"/>
      <c r="F1035" s="128"/>
      <c r="G1035" s="128"/>
      <c r="H1035" s="128"/>
      <c r="I1035" s="128"/>
      <c r="J1035" s="128"/>
      <c r="K1035" s="128"/>
      <c r="L1035" s="128"/>
      <c r="M1035" s="128"/>
      <c r="N1035" s="128"/>
      <c r="O1035" s="128"/>
      <c r="P1035" s="144"/>
      <c r="Q1035" s="128"/>
    </row>
    <row r="1036" spans="5:27" x14ac:dyDescent="0.25">
      <c r="E1036" s="145"/>
      <c r="F1036" s="128"/>
      <c r="G1036" s="128"/>
      <c r="H1036" s="128"/>
      <c r="I1036" s="128"/>
      <c r="J1036" s="128"/>
      <c r="K1036" s="128"/>
      <c r="L1036" s="128"/>
      <c r="M1036" s="128"/>
      <c r="N1036" s="128"/>
      <c r="O1036" s="128"/>
      <c r="P1036" s="144"/>
      <c r="Q1036" s="128"/>
    </row>
    <row r="1037" spans="5:27" x14ac:dyDescent="0.25">
      <c r="E1037" s="129"/>
      <c r="F1037" s="129"/>
      <c r="G1037" s="129"/>
      <c r="H1037" s="129"/>
      <c r="I1037" s="129"/>
      <c r="J1037" s="129"/>
      <c r="K1037" s="129"/>
      <c r="L1037" s="129"/>
      <c r="M1037" s="129"/>
      <c r="N1037" s="129"/>
      <c r="O1037" s="129"/>
      <c r="P1037" s="152"/>
      <c r="Q1037" s="129"/>
      <c r="R1037" s="403"/>
      <c r="S1037" s="403"/>
      <c r="T1037" s="403"/>
      <c r="U1037" s="403"/>
      <c r="V1037" s="403"/>
      <c r="W1037" s="403"/>
      <c r="X1037" s="403"/>
      <c r="Y1037" s="48"/>
      <c r="Z1037" s="48"/>
      <c r="AA1037" s="48"/>
    </row>
    <row r="1038" spans="5:27" x14ac:dyDescent="0.25">
      <c r="E1038" s="129"/>
      <c r="F1038" s="129"/>
      <c r="G1038" s="129"/>
      <c r="H1038" s="129"/>
      <c r="I1038" s="129"/>
      <c r="J1038" s="129"/>
      <c r="K1038" s="129"/>
      <c r="L1038" s="129"/>
      <c r="M1038" s="129"/>
      <c r="N1038" s="129"/>
      <c r="O1038" s="129"/>
      <c r="P1038" s="152"/>
      <c r="Q1038" s="129"/>
      <c r="R1038" s="403"/>
      <c r="S1038" s="403"/>
      <c r="T1038" s="403"/>
      <c r="U1038" s="403"/>
      <c r="V1038" s="403"/>
      <c r="W1038" s="403"/>
      <c r="X1038" s="403"/>
      <c r="Y1038" s="48"/>
      <c r="Z1038" s="48"/>
      <c r="AA1038" s="48"/>
    </row>
    <row r="1039" spans="5:27" x14ac:dyDescent="0.25">
      <c r="E1039" s="145"/>
      <c r="F1039" s="128"/>
      <c r="G1039" s="128"/>
      <c r="H1039" s="128"/>
      <c r="I1039" s="128"/>
      <c r="J1039" s="128"/>
      <c r="K1039" s="128"/>
      <c r="L1039" s="128"/>
      <c r="M1039" s="128"/>
      <c r="N1039" s="128"/>
      <c r="O1039" s="128"/>
      <c r="P1039" s="144"/>
      <c r="Q1039" s="128"/>
    </row>
    <row r="1040" spans="5:27" x14ac:dyDescent="0.25">
      <c r="E1040" s="145"/>
      <c r="F1040" s="128"/>
      <c r="G1040" s="128"/>
      <c r="H1040" s="128"/>
      <c r="I1040" s="128"/>
      <c r="J1040" s="128"/>
      <c r="K1040" s="128"/>
      <c r="L1040" s="128"/>
      <c r="M1040" s="128"/>
      <c r="N1040" s="128"/>
      <c r="O1040" s="128"/>
      <c r="P1040" s="144"/>
      <c r="Q1040" s="128"/>
    </row>
    <row r="1041" spans="4:27" x14ac:dyDescent="0.25">
      <c r="E1041" s="145"/>
      <c r="F1041" s="128"/>
      <c r="G1041" s="128"/>
      <c r="H1041" s="128"/>
      <c r="I1041" s="128"/>
      <c r="J1041" s="128"/>
      <c r="K1041" s="128"/>
      <c r="L1041" s="128"/>
      <c r="M1041" s="128"/>
      <c r="N1041" s="128"/>
      <c r="O1041" s="128"/>
      <c r="P1041" s="144"/>
      <c r="Q1041" s="128"/>
      <c r="S1041" s="406"/>
      <c r="T1041" s="406"/>
      <c r="U1041" s="406"/>
      <c r="V1041" s="406"/>
      <c r="W1041" s="406"/>
      <c r="X1041" s="406"/>
      <c r="Y1041" s="55"/>
      <c r="Z1041" s="55"/>
      <c r="AA1041" s="55"/>
    </row>
    <row r="1042" spans="4:27" x14ac:dyDescent="0.25">
      <c r="E1042" s="145"/>
      <c r="F1042" s="128"/>
      <c r="G1042" s="128"/>
      <c r="H1042" s="128"/>
      <c r="I1042" s="128"/>
      <c r="J1042" s="128"/>
      <c r="K1042" s="128"/>
      <c r="L1042" s="128"/>
      <c r="M1042" s="128"/>
      <c r="N1042" s="128"/>
      <c r="O1042" s="128"/>
      <c r="P1042" s="144"/>
      <c r="Q1042" s="128"/>
      <c r="S1042" s="406"/>
      <c r="T1042" s="406"/>
      <c r="U1042" s="406"/>
      <c r="V1042" s="406"/>
      <c r="W1042" s="406"/>
      <c r="X1042" s="406"/>
      <c r="Y1042" s="55"/>
      <c r="Z1042" s="55"/>
      <c r="AA1042" s="55"/>
    </row>
    <row r="1043" spans="4:27" x14ac:dyDescent="0.25">
      <c r="E1043" s="145"/>
      <c r="F1043" s="128"/>
      <c r="G1043" s="128"/>
      <c r="H1043" s="128"/>
      <c r="I1043" s="128"/>
      <c r="J1043" s="128"/>
      <c r="K1043" s="128"/>
      <c r="L1043" s="128"/>
      <c r="M1043" s="128"/>
      <c r="N1043" s="128"/>
      <c r="O1043" s="128"/>
      <c r="P1043" s="144"/>
      <c r="Q1043" s="128"/>
    </row>
    <row r="1044" spans="4:27" x14ac:dyDescent="0.25">
      <c r="E1044" s="150"/>
      <c r="F1044" s="128"/>
      <c r="G1044" s="128"/>
      <c r="H1044" s="128"/>
      <c r="I1044" s="128"/>
      <c r="J1044" s="128"/>
      <c r="K1044" s="128"/>
      <c r="L1044" s="128"/>
      <c r="M1044" s="129"/>
      <c r="N1044" s="129"/>
      <c r="O1044" s="128"/>
      <c r="P1044" s="144"/>
      <c r="Q1044" s="128"/>
    </row>
    <row r="1045" spans="4:27" x14ac:dyDescent="0.25">
      <c r="E1045" s="150"/>
      <c r="F1045" s="128"/>
      <c r="G1045" s="128"/>
      <c r="H1045" s="128"/>
      <c r="I1045" s="128"/>
      <c r="J1045" s="128"/>
      <c r="K1045" s="128"/>
      <c r="L1045" s="128"/>
      <c r="M1045" s="129"/>
      <c r="N1045" s="129"/>
      <c r="O1045" s="128"/>
      <c r="P1045" s="144"/>
      <c r="Q1045" s="128"/>
    </row>
    <row r="1046" spans="4:27" x14ac:dyDescent="0.25">
      <c r="E1046" s="150"/>
      <c r="F1046" s="128"/>
      <c r="G1046" s="128"/>
      <c r="H1046" s="128"/>
      <c r="I1046" s="128"/>
      <c r="J1046" s="128"/>
      <c r="K1046" s="128"/>
      <c r="L1046" s="128"/>
      <c r="M1046" s="129"/>
      <c r="N1046" s="129"/>
      <c r="O1046" s="128"/>
      <c r="P1046" s="144"/>
      <c r="Q1046" s="128"/>
    </row>
    <row r="1047" spans="4:27" x14ac:dyDescent="0.25">
      <c r="E1047" s="150"/>
      <c r="F1047" s="128"/>
      <c r="G1047" s="128"/>
      <c r="H1047" s="128"/>
      <c r="I1047" s="128"/>
      <c r="J1047" s="128"/>
      <c r="K1047" s="128"/>
      <c r="L1047" s="128"/>
      <c r="M1047" s="129"/>
      <c r="N1047" s="129"/>
      <c r="O1047" s="128"/>
      <c r="P1047" s="144"/>
      <c r="Q1047" s="128"/>
    </row>
    <row r="1048" spans="4:27" ht="15.6" customHeight="1" x14ac:dyDescent="0.25">
      <c r="E1048" s="151" t="s">
        <v>21</v>
      </c>
      <c r="F1048" s="458" t="s">
        <v>1812</v>
      </c>
      <c r="G1048" s="461"/>
      <c r="H1048" s="461"/>
      <c r="I1048" s="461"/>
      <c r="J1048" s="461"/>
      <c r="K1048" s="461"/>
      <c r="L1048" s="461"/>
      <c r="M1048" s="461"/>
      <c r="N1048" s="461"/>
      <c r="O1048" s="129"/>
      <c r="P1048" s="152"/>
      <c r="Q1048" s="129"/>
      <c r="R1048" s="406"/>
      <c r="AA1048" s="55"/>
    </row>
    <row r="1049" spans="4:27" x14ac:dyDescent="0.25">
      <c r="E1049" s="151"/>
      <c r="F1049" s="130" t="s">
        <v>126</v>
      </c>
      <c r="G1049" s="453" t="s">
        <v>127</v>
      </c>
      <c r="H1049" s="490"/>
      <c r="I1049" s="129"/>
      <c r="J1049" s="130" t="s">
        <v>128</v>
      </c>
      <c r="K1049" s="129"/>
      <c r="L1049" s="130" t="s">
        <v>129</v>
      </c>
      <c r="M1049" s="129"/>
      <c r="N1049" s="129"/>
      <c r="O1049" s="129"/>
      <c r="P1049" s="152" t="s">
        <v>314</v>
      </c>
      <c r="Q1049" s="129"/>
      <c r="R1049" s="406"/>
    </row>
    <row r="1050" spans="4:27" ht="14.1" customHeight="1" x14ac:dyDescent="0.25">
      <c r="D1050" s="264" t="s">
        <v>439</v>
      </c>
      <c r="E1050" s="150"/>
      <c r="F1050" s="267">
        <f>'Cover Sheet'!D26</f>
        <v>0</v>
      </c>
      <c r="G1050" s="491">
        <f>'Cover Sheet'!G26</f>
        <v>0</v>
      </c>
      <c r="H1050" s="491"/>
      <c r="I1050" s="128"/>
      <c r="J1050" s="155">
        <f>IF(F1050&lt;43,1,ROUNDUP((F1050*0.03),0))</f>
        <v>1</v>
      </c>
      <c r="K1050" s="276"/>
      <c r="L1050" s="155" t="str">
        <f>IF(J1059&gt;=J1050,"Yes","No")</f>
        <v>No</v>
      </c>
      <c r="M1050" s="129"/>
      <c r="N1050" s="129"/>
      <c r="O1050" s="128"/>
      <c r="P1050" s="154">
        <f>IF(L1050="Yes",100,0)</f>
        <v>0</v>
      </c>
      <c r="Q1050" s="128"/>
    </row>
    <row r="1051" spans="4:27" ht="14.1" customHeight="1" x14ac:dyDescent="0.25">
      <c r="D1051" s="264" t="s">
        <v>440</v>
      </c>
      <c r="E1051" s="150"/>
      <c r="F1051" s="128"/>
      <c r="G1051" s="128"/>
      <c r="H1051" s="128"/>
      <c r="I1051" s="128"/>
      <c r="J1051" s="128"/>
      <c r="K1051" s="128"/>
      <c r="L1051" s="128"/>
      <c r="M1051" s="129"/>
      <c r="N1051" s="129"/>
      <c r="O1051" s="128"/>
      <c r="P1051" s="134"/>
      <c r="Q1051" s="128"/>
      <c r="AA1051" s="55"/>
    </row>
    <row r="1052" spans="4:27" x14ac:dyDescent="0.25">
      <c r="E1052" s="150"/>
      <c r="F1052" s="129"/>
      <c r="G1052" s="128"/>
      <c r="H1052" s="128"/>
      <c r="I1052" s="128"/>
      <c r="J1052" s="128"/>
      <c r="K1052" s="128"/>
      <c r="L1052" s="128"/>
      <c r="M1052" s="128"/>
      <c r="N1052" s="128"/>
      <c r="O1052" s="128"/>
      <c r="P1052" s="128"/>
      <c r="Q1052" s="128"/>
      <c r="AA1052" s="55"/>
    </row>
    <row r="1053" spans="4:27" x14ac:dyDescent="0.25">
      <c r="E1053" s="150"/>
      <c r="F1053" s="128"/>
      <c r="G1053" s="128"/>
      <c r="H1053" s="128"/>
      <c r="I1053" s="128"/>
      <c r="J1053" s="130" t="s">
        <v>1536</v>
      </c>
      <c r="K1053" s="128"/>
      <c r="L1053" s="128"/>
      <c r="M1053" s="129"/>
      <c r="N1053" s="129"/>
      <c r="O1053" s="128"/>
      <c r="P1053" s="134"/>
      <c r="Q1053" s="128"/>
    </row>
    <row r="1054" spans="4:27" x14ac:dyDescent="0.25">
      <c r="E1054" s="150"/>
      <c r="F1054" s="128"/>
      <c r="G1054" s="128"/>
      <c r="H1054" s="128"/>
      <c r="I1054" s="128"/>
      <c r="J1054" s="278">
        <f>IFERROR((G1050-F1050)/F1050,0)</f>
        <v>0</v>
      </c>
      <c r="K1054" s="128"/>
      <c r="L1054" s="128"/>
      <c r="M1054" s="129"/>
      <c r="N1054" s="129"/>
      <c r="O1054" s="128"/>
      <c r="P1054" s="134"/>
      <c r="Q1054" s="128"/>
    </row>
    <row r="1055" spans="4:27" x14ac:dyDescent="0.25">
      <c r="E1055" s="150"/>
      <c r="F1055" s="128"/>
      <c r="G1055" s="128"/>
      <c r="H1055" s="128"/>
      <c r="I1055" s="128"/>
      <c r="J1055" s="128"/>
      <c r="K1055" s="128"/>
      <c r="L1055" s="128"/>
      <c r="M1055" s="128"/>
      <c r="N1055" s="128"/>
      <c r="O1055" s="128"/>
      <c r="P1055" s="128"/>
      <c r="Q1055" s="128"/>
    </row>
    <row r="1056" spans="4:27" x14ac:dyDescent="0.25">
      <c r="E1056" s="150"/>
      <c r="F1056" s="128"/>
      <c r="G1056" s="128"/>
      <c r="H1056" s="128"/>
      <c r="I1056" s="128"/>
      <c r="J1056" s="128"/>
      <c r="K1056" s="128"/>
      <c r="L1056" s="128"/>
      <c r="M1056" s="129"/>
      <c r="N1056" s="129"/>
      <c r="O1056" s="128"/>
      <c r="P1056" s="144"/>
      <c r="Q1056" s="128"/>
    </row>
    <row r="1057" spans="5:27" x14ac:dyDescent="0.25">
      <c r="E1057" s="150"/>
      <c r="F1057" s="128"/>
      <c r="G1057" s="128"/>
      <c r="H1057" s="128"/>
      <c r="I1057" s="128"/>
      <c r="J1057" s="130" t="s">
        <v>1524</v>
      </c>
      <c r="K1057" s="128"/>
      <c r="L1057" s="128"/>
      <c r="M1057" s="129"/>
      <c r="N1057" s="129"/>
      <c r="O1057" s="128"/>
      <c r="P1057" s="144"/>
      <c r="Q1057" s="128"/>
    </row>
    <row r="1058" spans="5:27" x14ac:dyDescent="0.25">
      <c r="E1058" s="150"/>
      <c r="F1058" s="128"/>
      <c r="G1058" s="128"/>
      <c r="H1058" s="128"/>
      <c r="I1058" s="128"/>
      <c r="J1058" s="130" t="s">
        <v>1537</v>
      </c>
      <c r="K1058" s="128"/>
      <c r="L1058" s="128"/>
      <c r="M1058" s="129"/>
      <c r="N1058" s="129"/>
      <c r="O1058" s="128"/>
      <c r="P1058" s="129"/>
      <c r="Q1058" s="128"/>
    </row>
    <row r="1059" spans="5:27" x14ac:dyDescent="0.25">
      <c r="E1059" s="150"/>
      <c r="F1059" s="128"/>
      <c r="G1059" s="128"/>
      <c r="H1059" s="128"/>
      <c r="I1059" s="128"/>
      <c r="J1059" s="274">
        <f>G1050-F1050</f>
        <v>0</v>
      </c>
      <c r="K1059" s="128"/>
      <c r="L1059" s="128"/>
      <c r="M1059" s="128"/>
      <c r="N1059" s="128"/>
      <c r="O1059" s="128"/>
      <c r="P1059" s="154">
        <f>IF(J1059&lt;0,0,J1059*5)</f>
        <v>0</v>
      </c>
      <c r="Q1059" s="128"/>
      <c r="R1059" s="403"/>
      <c r="S1059" s="403"/>
      <c r="T1059" s="403"/>
      <c r="U1059" s="403"/>
      <c r="V1059" s="403"/>
      <c r="W1059" s="403"/>
      <c r="X1059" s="403"/>
      <c r="Y1059" s="48"/>
      <c r="Z1059" s="48"/>
      <c r="AA1059" s="48"/>
    </row>
    <row r="1060" spans="5:27" x14ac:dyDescent="0.25">
      <c r="E1060" s="150"/>
      <c r="F1060" s="128"/>
      <c r="G1060" s="128"/>
      <c r="H1060" s="128"/>
      <c r="I1060" s="128"/>
      <c r="J1060" s="128"/>
      <c r="K1060" s="128"/>
      <c r="L1060" s="128"/>
      <c r="M1060" s="129"/>
      <c r="N1060" s="129"/>
      <c r="O1060" s="128"/>
      <c r="P1060" s="144"/>
      <c r="Q1060" s="128"/>
    </row>
    <row r="1061" spans="5:27" x14ac:dyDescent="0.25">
      <c r="E1061" s="150"/>
      <c r="F1061" s="128"/>
      <c r="G1061" s="128"/>
      <c r="H1061" s="128"/>
      <c r="I1061" s="128"/>
      <c r="J1061" s="128"/>
      <c r="K1061" s="128"/>
      <c r="L1061" s="128"/>
      <c r="M1061" s="129"/>
      <c r="N1061" s="129"/>
      <c r="O1061" s="128"/>
      <c r="P1061" s="144"/>
      <c r="Q1061" s="128"/>
    </row>
    <row r="1062" spans="5:27" x14ac:dyDescent="0.25">
      <c r="E1062" s="150"/>
      <c r="F1062" s="128"/>
      <c r="G1062" s="128"/>
      <c r="H1062" s="128"/>
      <c r="I1062" s="128"/>
      <c r="J1062" s="128"/>
      <c r="K1062" s="128"/>
      <c r="L1062" s="128"/>
      <c r="M1062" s="129"/>
      <c r="N1062" s="129"/>
      <c r="O1062" s="128"/>
      <c r="P1062" s="144"/>
      <c r="Q1062" s="128"/>
    </row>
    <row r="1063" spans="5:27" x14ac:dyDescent="0.25">
      <c r="E1063" s="150"/>
      <c r="F1063" s="128"/>
      <c r="G1063" s="128"/>
      <c r="H1063" s="128"/>
      <c r="I1063" s="128"/>
      <c r="J1063" s="128"/>
      <c r="K1063" s="128"/>
      <c r="L1063" s="128"/>
      <c r="M1063" s="129"/>
      <c r="N1063" s="129"/>
      <c r="O1063" s="128"/>
      <c r="P1063" s="144"/>
      <c r="Q1063" s="128"/>
    </row>
    <row r="1064" spans="5:27" x14ac:dyDescent="0.25">
      <c r="E1064" s="150"/>
      <c r="F1064" s="128"/>
      <c r="G1064" s="128"/>
      <c r="H1064" s="128"/>
      <c r="I1064" s="128"/>
      <c r="J1064" s="128"/>
      <c r="K1064" s="128"/>
      <c r="L1064" s="128"/>
      <c r="M1064" s="129"/>
      <c r="N1064" s="129"/>
      <c r="O1064" s="128"/>
      <c r="P1064" s="144"/>
      <c r="Q1064" s="128"/>
    </row>
    <row r="1065" spans="5:27" x14ac:dyDescent="0.25">
      <c r="E1065" s="150"/>
      <c r="F1065" s="128"/>
      <c r="G1065" s="128"/>
      <c r="H1065" s="128"/>
      <c r="I1065" s="128"/>
      <c r="J1065" s="128"/>
      <c r="K1065" s="128"/>
      <c r="L1065" s="128"/>
      <c r="M1065" s="129"/>
      <c r="N1065" s="129"/>
      <c r="O1065" s="128"/>
      <c r="P1065" s="144"/>
      <c r="Q1065" s="128"/>
    </row>
    <row r="1066" spans="5:27" x14ac:dyDescent="0.25">
      <c r="E1066" s="150"/>
      <c r="F1066" s="128"/>
      <c r="G1066" s="128"/>
      <c r="H1066" s="128"/>
      <c r="I1066" s="128"/>
      <c r="J1066" s="128"/>
      <c r="K1066" s="128"/>
      <c r="L1066" s="128"/>
      <c r="M1066" s="129"/>
      <c r="N1066" s="129"/>
      <c r="O1066" s="128"/>
      <c r="P1066" s="144"/>
      <c r="Q1066" s="128"/>
    </row>
    <row r="1067" spans="5:27" x14ac:dyDescent="0.25">
      <c r="E1067" s="150"/>
      <c r="F1067" s="128"/>
      <c r="G1067" s="128"/>
      <c r="H1067" s="128"/>
      <c r="I1067" s="128"/>
      <c r="J1067" s="128"/>
      <c r="K1067" s="128"/>
      <c r="L1067" s="128"/>
      <c r="M1067" s="129"/>
      <c r="N1067" s="129"/>
      <c r="O1067" s="128"/>
      <c r="P1067" s="144"/>
      <c r="Q1067" s="128"/>
    </row>
    <row r="1068" spans="5:27" x14ac:dyDescent="0.25">
      <c r="E1068" s="150"/>
      <c r="F1068" s="128"/>
      <c r="G1068" s="128"/>
      <c r="H1068" s="128"/>
      <c r="I1068" s="128"/>
      <c r="J1068" s="128"/>
      <c r="K1068" s="128"/>
      <c r="L1068" s="128"/>
      <c r="M1068" s="129"/>
      <c r="N1068" s="129"/>
      <c r="O1068" s="128"/>
      <c r="P1068" s="144"/>
      <c r="Q1068" s="128"/>
    </row>
    <row r="1069" spans="5:27" x14ac:dyDescent="0.25">
      <c r="E1069" s="150"/>
      <c r="F1069" s="128"/>
      <c r="G1069" s="128"/>
      <c r="H1069" s="128"/>
      <c r="I1069" s="128"/>
      <c r="J1069" s="128"/>
      <c r="K1069" s="128"/>
      <c r="L1069" s="128"/>
      <c r="M1069" s="129"/>
      <c r="N1069" s="129"/>
      <c r="O1069" s="128"/>
      <c r="P1069" s="144"/>
      <c r="Q1069" s="128"/>
    </row>
    <row r="1070" spans="5:27" x14ac:dyDescent="0.25">
      <c r="E1070" s="150"/>
      <c r="F1070" s="128"/>
      <c r="G1070" s="128"/>
      <c r="H1070" s="128"/>
      <c r="I1070" s="128"/>
      <c r="J1070" s="128"/>
      <c r="K1070" s="128"/>
      <c r="L1070" s="128"/>
      <c r="M1070" s="129"/>
      <c r="N1070" s="129"/>
      <c r="O1070" s="128"/>
      <c r="P1070" s="144"/>
      <c r="Q1070" s="128"/>
      <c r="R1070" s="404"/>
      <c r="S1070" s="404"/>
      <c r="T1070" s="404"/>
      <c r="U1070" s="404"/>
      <c r="V1070" s="404"/>
      <c r="W1070" s="404"/>
      <c r="X1070" s="404"/>
      <c r="Y1070" s="105"/>
      <c r="Z1070" s="105"/>
      <c r="AA1070" s="105"/>
    </row>
    <row r="1071" spans="5:27" x14ac:dyDescent="0.25">
      <c r="E1071" s="150"/>
      <c r="F1071" s="128"/>
      <c r="G1071" s="128"/>
      <c r="H1071" s="128"/>
      <c r="I1071" s="128"/>
      <c r="J1071" s="128"/>
      <c r="K1071" s="128"/>
      <c r="L1071" s="128"/>
      <c r="M1071" s="129"/>
      <c r="N1071" s="129"/>
      <c r="O1071" s="128"/>
      <c r="P1071" s="144"/>
      <c r="Q1071" s="128"/>
    </row>
    <row r="1072" spans="5:27" x14ac:dyDescent="0.25">
      <c r="E1072" s="150"/>
      <c r="F1072" s="128"/>
      <c r="G1072" s="128"/>
      <c r="H1072" s="128"/>
      <c r="I1072" s="128"/>
      <c r="J1072" s="128"/>
      <c r="K1072" s="128"/>
      <c r="L1072" s="128"/>
      <c r="M1072" s="129"/>
      <c r="N1072" s="129"/>
      <c r="O1072" s="128"/>
      <c r="P1072" s="144"/>
      <c r="Q1072" s="128"/>
    </row>
    <row r="1073" spans="5:27" x14ac:dyDescent="0.25">
      <c r="E1073" s="150"/>
      <c r="F1073" s="128"/>
      <c r="G1073" s="128"/>
      <c r="H1073" s="128"/>
      <c r="I1073" s="128"/>
      <c r="J1073" s="128"/>
      <c r="K1073" s="128"/>
      <c r="L1073" s="128"/>
      <c r="M1073" s="129"/>
      <c r="N1073" s="129"/>
      <c r="O1073" s="128"/>
      <c r="P1073" s="144"/>
      <c r="Q1073" s="128"/>
    </row>
    <row r="1074" spans="5:27" ht="15.6" customHeight="1" x14ac:dyDescent="0.25">
      <c r="E1074" s="151" t="s">
        <v>157</v>
      </c>
      <c r="F1074" s="458" t="s">
        <v>1813</v>
      </c>
      <c r="G1074" s="461"/>
      <c r="H1074" s="461"/>
      <c r="I1074" s="461"/>
      <c r="J1074" s="461"/>
      <c r="K1074" s="461"/>
      <c r="L1074" s="461"/>
      <c r="M1074" s="461"/>
      <c r="N1074" s="461"/>
      <c r="O1074" s="128"/>
      <c r="P1074" s="152" t="s">
        <v>314</v>
      </c>
      <c r="Q1074" s="128"/>
      <c r="AA1074" s="55"/>
    </row>
    <row r="1075" spans="5:27" x14ac:dyDescent="0.25">
      <c r="E1075" s="150"/>
      <c r="F1075" s="451"/>
      <c r="G1075" s="451"/>
      <c r="H1075" s="128"/>
      <c r="I1075" s="128"/>
      <c r="J1075" s="128"/>
      <c r="K1075" s="128"/>
      <c r="L1075" s="128"/>
      <c r="M1075" s="129"/>
      <c r="N1075" s="129"/>
      <c r="O1075" s="128"/>
      <c r="P1075" s="154">
        <f>F1075*10</f>
        <v>0</v>
      </c>
      <c r="Q1075" s="128"/>
      <c r="AA1075" s="55"/>
    </row>
    <row r="1076" spans="5:27" x14ac:dyDescent="0.25">
      <c r="E1076" s="150"/>
      <c r="F1076" s="128"/>
      <c r="G1076" s="128"/>
      <c r="H1076" s="128"/>
      <c r="I1076" s="128"/>
      <c r="J1076" s="128"/>
      <c r="K1076" s="128"/>
      <c r="L1076" s="128"/>
      <c r="M1076" s="129"/>
      <c r="N1076" s="129"/>
      <c r="O1076" s="128"/>
      <c r="P1076" s="144"/>
      <c r="Q1076" s="128"/>
    </row>
    <row r="1077" spans="5:27" x14ac:dyDescent="0.25">
      <c r="E1077" s="145"/>
      <c r="F1077" s="128"/>
      <c r="G1077" s="128"/>
      <c r="H1077" s="128"/>
      <c r="I1077" s="128"/>
      <c r="J1077" s="128"/>
      <c r="K1077" s="128"/>
      <c r="L1077" s="128"/>
      <c r="M1077" s="128"/>
      <c r="N1077" s="128"/>
      <c r="O1077" s="128"/>
      <c r="P1077" s="144"/>
      <c r="Q1077" s="128"/>
    </row>
    <row r="1078" spans="5:27" x14ac:dyDescent="0.25">
      <c r="E1078" s="145"/>
      <c r="F1078" s="128"/>
      <c r="G1078" s="128"/>
      <c r="H1078" s="128"/>
      <c r="I1078" s="128"/>
      <c r="J1078" s="128"/>
      <c r="K1078" s="128"/>
      <c r="L1078" s="128"/>
      <c r="M1078" s="128"/>
      <c r="N1078" s="128"/>
      <c r="O1078" s="128"/>
      <c r="P1078" s="144"/>
      <c r="Q1078" s="128"/>
    </row>
    <row r="1079" spans="5:27" x14ac:dyDescent="0.25">
      <c r="E1079" s="145"/>
      <c r="F1079" s="128"/>
      <c r="G1079" s="128"/>
      <c r="H1079" s="128"/>
      <c r="I1079" s="128"/>
      <c r="J1079" s="128"/>
      <c r="K1079" s="128"/>
      <c r="L1079" s="128"/>
      <c r="M1079" s="128"/>
      <c r="N1079" s="128"/>
      <c r="O1079" s="128"/>
      <c r="P1079" s="144"/>
      <c r="Q1079" s="128"/>
    </row>
    <row r="1080" spans="5:27" x14ac:dyDescent="0.25">
      <c r="E1080" s="145"/>
      <c r="F1080" s="128"/>
      <c r="G1080" s="128"/>
      <c r="H1080" s="128"/>
      <c r="I1080" s="128"/>
      <c r="J1080" s="128"/>
      <c r="K1080" s="128"/>
      <c r="L1080" s="128"/>
      <c r="M1080" s="128"/>
      <c r="N1080" s="128"/>
      <c r="O1080" s="128"/>
      <c r="P1080" s="144"/>
      <c r="Q1080" s="128"/>
    </row>
    <row r="1081" spans="5:27" x14ac:dyDescent="0.25">
      <c r="E1081" s="145"/>
      <c r="F1081" s="128"/>
      <c r="G1081" s="128"/>
      <c r="H1081" s="128"/>
      <c r="I1081" s="128"/>
      <c r="J1081" s="128"/>
      <c r="K1081" s="128"/>
      <c r="L1081" s="128"/>
      <c r="M1081" s="128"/>
      <c r="N1081" s="128"/>
      <c r="O1081" s="128"/>
      <c r="P1081" s="144"/>
      <c r="Q1081" s="128"/>
    </row>
    <row r="1082" spans="5:27" x14ac:dyDescent="0.25">
      <c r="E1082" s="145"/>
      <c r="F1082" s="128"/>
      <c r="G1082" s="128"/>
      <c r="H1082" s="128"/>
      <c r="I1082" s="128"/>
      <c r="J1082" s="128"/>
      <c r="K1082" s="128"/>
      <c r="L1082" s="128"/>
      <c r="M1082" s="128"/>
      <c r="N1082" s="128"/>
      <c r="O1082" s="128"/>
      <c r="P1082" s="144"/>
      <c r="Q1082" s="128"/>
    </row>
    <row r="1083" spans="5:27" x14ac:dyDescent="0.25">
      <c r="E1083" s="145"/>
      <c r="F1083" s="128"/>
      <c r="G1083" s="128"/>
      <c r="H1083" s="128"/>
      <c r="I1083" s="128"/>
      <c r="J1083" s="128"/>
      <c r="K1083" s="128"/>
      <c r="L1083" s="128"/>
      <c r="M1083" s="128"/>
      <c r="N1083" s="128"/>
      <c r="O1083" s="128"/>
      <c r="P1083" s="144"/>
      <c r="Q1083" s="128"/>
    </row>
    <row r="1084" spans="5:27" x14ac:dyDescent="0.25">
      <c r="E1084" s="145"/>
      <c r="F1084" s="128"/>
      <c r="G1084" s="128"/>
      <c r="H1084" s="128"/>
      <c r="I1084" s="128"/>
      <c r="J1084" s="128"/>
      <c r="K1084" s="128"/>
      <c r="L1084" s="128"/>
      <c r="M1084" s="128"/>
      <c r="N1084" s="128"/>
      <c r="O1084" s="128"/>
      <c r="P1084" s="144"/>
      <c r="Q1084" s="128"/>
    </row>
    <row r="1085" spans="5:27" x14ac:dyDescent="0.25">
      <c r="E1085" s="145"/>
      <c r="F1085" s="128"/>
      <c r="G1085" s="128"/>
      <c r="H1085" s="128"/>
      <c r="I1085" s="128"/>
      <c r="J1085" s="128"/>
      <c r="K1085" s="128"/>
      <c r="L1085" s="128"/>
      <c r="M1085" s="128"/>
      <c r="N1085" s="128"/>
      <c r="O1085" s="128"/>
      <c r="P1085" s="144"/>
      <c r="Q1085" s="128"/>
    </row>
    <row r="1086" spans="5:27" x14ac:dyDescent="0.25">
      <c r="E1086" s="145"/>
      <c r="F1086" s="128"/>
      <c r="G1086" s="128"/>
      <c r="H1086" s="128"/>
      <c r="I1086" s="128"/>
      <c r="J1086" s="128"/>
      <c r="K1086" s="128"/>
      <c r="L1086" s="128"/>
      <c r="M1086" s="128"/>
      <c r="N1086" s="128"/>
      <c r="O1086" s="128"/>
      <c r="P1086" s="144"/>
      <c r="Q1086" s="128"/>
    </row>
    <row r="1087" spans="5:27" x14ac:dyDescent="0.25">
      <c r="E1087" s="145"/>
      <c r="F1087" s="128"/>
      <c r="G1087" s="128"/>
      <c r="H1087" s="128"/>
      <c r="I1087" s="128"/>
      <c r="J1087" s="128"/>
      <c r="K1087" s="128"/>
      <c r="L1087" s="128"/>
      <c r="M1087" s="128"/>
      <c r="N1087" s="128"/>
      <c r="O1087" s="128"/>
      <c r="P1087" s="144"/>
      <c r="Q1087" s="128"/>
    </row>
    <row r="1088" spans="5:27" x14ac:dyDescent="0.25">
      <c r="E1088" s="145"/>
      <c r="F1088" s="128"/>
      <c r="G1088" s="128"/>
      <c r="H1088" s="128"/>
      <c r="I1088" s="128"/>
      <c r="J1088" s="128"/>
      <c r="K1088" s="128"/>
      <c r="L1088" s="128"/>
      <c r="M1088" s="128"/>
      <c r="N1088" s="128"/>
      <c r="O1088" s="128"/>
      <c r="P1088" s="144"/>
      <c r="Q1088" s="128"/>
    </row>
    <row r="1089" spans="5:27" x14ac:dyDescent="0.25">
      <c r="E1089" s="145"/>
      <c r="F1089" s="128"/>
      <c r="G1089" s="128"/>
      <c r="H1089" s="128"/>
      <c r="I1089" s="128"/>
      <c r="J1089" s="128"/>
      <c r="K1089" s="128"/>
      <c r="L1089" s="128"/>
      <c r="M1089" s="128"/>
      <c r="N1089" s="128"/>
      <c r="O1089" s="128"/>
      <c r="P1089" s="144"/>
      <c r="Q1089" s="128"/>
    </row>
    <row r="1090" spans="5:27" x14ac:dyDescent="0.25">
      <c r="E1090" s="145"/>
      <c r="F1090" s="128"/>
      <c r="G1090" s="128"/>
      <c r="H1090" s="128"/>
      <c r="I1090" s="128"/>
      <c r="J1090" s="128"/>
      <c r="K1090" s="128"/>
      <c r="L1090" s="128"/>
      <c r="M1090" s="128"/>
      <c r="N1090" s="128"/>
      <c r="O1090" s="128"/>
      <c r="P1090" s="144"/>
      <c r="Q1090" s="128"/>
    </row>
    <row r="1091" spans="5:27" x14ac:dyDescent="0.25">
      <c r="E1091" s="145"/>
      <c r="F1091" s="128"/>
      <c r="G1091" s="128"/>
      <c r="H1091" s="128"/>
      <c r="I1091" s="128"/>
      <c r="J1091" s="128"/>
      <c r="K1091" s="128"/>
      <c r="L1091" s="128"/>
      <c r="M1091" s="128"/>
      <c r="N1091" s="128"/>
      <c r="O1091" s="128"/>
      <c r="P1091" s="144"/>
      <c r="Q1091" s="128"/>
    </row>
    <row r="1092" spans="5:27" x14ac:dyDescent="0.25">
      <c r="E1092" s="145"/>
      <c r="F1092" s="128"/>
      <c r="G1092" s="128"/>
      <c r="H1092" s="128"/>
      <c r="I1092" s="128"/>
      <c r="J1092" s="128"/>
      <c r="K1092" s="128"/>
      <c r="L1092" s="128"/>
      <c r="M1092" s="128"/>
      <c r="N1092" s="128"/>
      <c r="O1092" s="128"/>
      <c r="P1092" s="144"/>
      <c r="Q1092" s="128"/>
    </row>
    <row r="1093" spans="5:27" x14ac:dyDescent="0.25">
      <c r="E1093" s="145"/>
      <c r="F1093" s="128"/>
      <c r="G1093" s="128"/>
      <c r="H1093" s="128"/>
      <c r="I1093" s="128"/>
      <c r="J1093" s="128"/>
      <c r="K1093" s="128"/>
      <c r="L1093" s="128"/>
      <c r="M1093" s="128"/>
      <c r="N1093" s="128"/>
      <c r="O1093" s="128"/>
      <c r="P1093" s="144"/>
      <c r="Q1093" s="128"/>
    </row>
    <row r="1094" spans="5:27" x14ac:dyDescent="0.25">
      <c r="E1094" s="145"/>
      <c r="F1094" s="128"/>
      <c r="G1094" s="128"/>
      <c r="H1094" s="128"/>
      <c r="I1094" s="128"/>
      <c r="J1094" s="128"/>
      <c r="K1094" s="128"/>
      <c r="L1094" s="128"/>
      <c r="M1094" s="128"/>
      <c r="N1094" s="128"/>
      <c r="O1094" s="128"/>
      <c r="P1094" s="144"/>
      <c r="Q1094" s="128"/>
    </row>
    <row r="1095" spans="5:27" x14ac:dyDescent="0.25">
      <c r="E1095" s="145"/>
      <c r="F1095" s="128"/>
      <c r="G1095" s="128"/>
      <c r="H1095" s="128"/>
      <c r="I1095" s="128"/>
      <c r="J1095" s="128"/>
      <c r="K1095" s="128"/>
      <c r="L1095" s="128"/>
      <c r="M1095" s="128"/>
      <c r="N1095" s="128"/>
      <c r="O1095" s="128"/>
      <c r="P1095" s="144"/>
      <c r="Q1095" s="128"/>
    </row>
    <row r="1096" spans="5:27" ht="28.35" customHeight="1" x14ac:dyDescent="0.25">
      <c r="E1096" s="156" t="s">
        <v>158</v>
      </c>
      <c r="F1096" s="471" t="s">
        <v>1502</v>
      </c>
      <c r="G1096" s="507"/>
      <c r="H1096" s="508"/>
      <c r="I1096" s="508"/>
      <c r="J1096" s="508"/>
      <c r="K1096" s="508"/>
      <c r="L1096" s="508"/>
      <c r="M1096" s="508"/>
      <c r="N1096" s="508"/>
      <c r="O1096" s="129"/>
      <c r="P1096" s="152" t="s">
        <v>314</v>
      </c>
      <c r="Q1096" s="129"/>
      <c r="R1096" s="406"/>
      <c r="S1096" s="406"/>
      <c r="T1096" s="406"/>
      <c r="U1096" s="406"/>
      <c r="V1096" s="406"/>
      <c r="W1096" s="406"/>
      <c r="X1096" s="406"/>
      <c r="Y1096" s="55"/>
      <c r="Z1096" s="55"/>
    </row>
    <row r="1097" spans="5:27" x14ac:dyDescent="0.25">
      <c r="E1097" s="150"/>
      <c r="F1097" s="158" t="str">
        <f>IF(S1120&gt;0,"Yes","No")</f>
        <v>No</v>
      </c>
      <c r="G1097" s="128"/>
      <c r="H1097" s="159"/>
      <c r="I1097" s="128"/>
      <c r="J1097" s="128"/>
      <c r="K1097" s="128"/>
      <c r="L1097" s="128"/>
      <c r="M1097" s="128"/>
      <c r="N1097" s="128"/>
      <c r="O1097" s="128"/>
      <c r="P1097" s="154">
        <f>IF(F1097="Yes",25,0)</f>
        <v>0</v>
      </c>
      <c r="Q1097" s="128"/>
      <c r="R1097" s="402" t="s">
        <v>332</v>
      </c>
    </row>
    <row r="1098" spans="5:27" x14ac:dyDescent="0.25">
      <c r="E1098" s="150"/>
      <c r="F1098" s="128"/>
      <c r="G1098" s="128"/>
      <c r="H1098" s="159"/>
      <c r="I1098" s="128"/>
      <c r="J1098" s="128"/>
      <c r="K1098" s="128"/>
      <c r="L1098" s="128"/>
      <c r="M1098" s="128"/>
      <c r="N1098" s="128"/>
      <c r="O1098" s="128"/>
      <c r="P1098" s="144"/>
      <c r="Q1098" s="128"/>
    </row>
    <row r="1099" spans="5:27" x14ac:dyDescent="0.25">
      <c r="E1099" s="145"/>
      <c r="F1099" s="128"/>
      <c r="G1099" s="128"/>
      <c r="H1099" s="128"/>
      <c r="I1099" s="128"/>
      <c r="J1099" s="128"/>
      <c r="K1099" s="128"/>
      <c r="L1099" s="128"/>
      <c r="M1099" s="128"/>
      <c r="N1099" s="128"/>
      <c r="O1099" s="128"/>
      <c r="P1099" s="144"/>
      <c r="Q1099" s="128"/>
      <c r="AA1099" s="55"/>
    </row>
    <row r="1100" spans="5:27" x14ac:dyDescent="0.25">
      <c r="E1100" s="145"/>
      <c r="F1100" s="128"/>
      <c r="G1100" s="128"/>
      <c r="H1100" s="128"/>
      <c r="I1100" s="128"/>
      <c r="J1100" s="128"/>
      <c r="K1100" s="128"/>
      <c r="L1100" s="128"/>
      <c r="M1100" s="128"/>
      <c r="N1100" s="128"/>
      <c r="O1100" s="128"/>
      <c r="P1100" s="144"/>
      <c r="Q1100" s="128"/>
      <c r="AA1100" s="55"/>
    </row>
    <row r="1101" spans="5:27" x14ac:dyDescent="0.25">
      <c r="E1101" s="145"/>
      <c r="F1101" s="128"/>
      <c r="G1101" s="128"/>
      <c r="H1101" s="128"/>
      <c r="I1101" s="128"/>
      <c r="J1101" s="128"/>
      <c r="K1101" s="128"/>
      <c r="L1101" s="128"/>
      <c r="M1101" s="128"/>
      <c r="N1101" s="128"/>
      <c r="O1101" s="128"/>
      <c r="P1101" s="144"/>
      <c r="Q1101" s="128"/>
    </row>
    <row r="1102" spans="5:27" x14ac:dyDescent="0.25">
      <c r="E1102" s="145"/>
      <c r="F1102" s="128"/>
      <c r="G1102" s="128"/>
      <c r="H1102" s="128"/>
      <c r="I1102" s="128"/>
      <c r="J1102" s="128"/>
      <c r="K1102" s="128"/>
      <c r="L1102" s="128"/>
      <c r="M1102" s="128"/>
      <c r="N1102" s="128"/>
      <c r="O1102" s="128"/>
      <c r="P1102" s="144"/>
      <c r="Q1102" s="128"/>
    </row>
    <row r="1103" spans="5:27" x14ac:dyDescent="0.25">
      <c r="E1103" s="145"/>
      <c r="F1103" s="128"/>
      <c r="G1103" s="128"/>
      <c r="H1103" s="128"/>
      <c r="I1103" s="128"/>
      <c r="J1103" s="128"/>
      <c r="K1103" s="128"/>
      <c r="L1103" s="128"/>
      <c r="M1103" s="128"/>
      <c r="N1103" s="128"/>
      <c r="O1103" s="128"/>
      <c r="P1103" s="144"/>
      <c r="Q1103" s="128"/>
    </row>
    <row r="1104" spans="5:27" x14ac:dyDescent="0.25">
      <c r="E1104" s="145"/>
      <c r="F1104" s="128"/>
      <c r="G1104" s="128"/>
      <c r="H1104" s="128"/>
      <c r="I1104" s="128"/>
      <c r="J1104" s="128"/>
      <c r="K1104" s="128"/>
      <c r="L1104" s="128"/>
      <c r="M1104" s="128"/>
      <c r="N1104" s="128"/>
      <c r="O1104" s="128"/>
      <c r="P1104" s="144"/>
      <c r="Q1104" s="128"/>
    </row>
    <row r="1105" spans="4:27" x14ac:dyDescent="0.25">
      <c r="E1105" s="145"/>
      <c r="F1105" s="128"/>
      <c r="G1105" s="128"/>
      <c r="H1105" s="128"/>
      <c r="I1105" s="128"/>
      <c r="J1105" s="128"/>
      <c r="K1105" s="128"/>
      <c r="L1105" s="128"/>
      <c r="M1105" s="128"/>
      <c r="N1105" s="128"/>
      <c r="O1105" s="128"/>
      <c r="P1105" s="144"/>
      <c r="Q1105" s="128"/>
      <c r="AA1105" s="55"/>
    </row>
    <row r="1106" spans="4:27" x14ac:dyDescent="0.25">
      <c r="E1106" s="145"/>
      <c r="F1106" s="128"/>
      <c r="G1106" s="128"/>
      <c r="H1106" s="128"/>
      <c r="I1106" s="128"/>
      <c r="J1106" s="128"/>
      <c r="K1106" s="128"/>
      <c r="L1106" s="128"/>
      <c r="M1106" s="128"/>
      <c r="N1106" s="128"/>
      <c r="O1106" s="128"/>
      <c r="P1106" s="144"/>
      <c r="Q1106" s="128"/>
      <c r="AA1106" s="55"/>
    </row>
    <row r="1107" spans="4:27" x14ac:dyDescent="0.25">
      <c r="E1107" s="145"/>
      <c r="F1107" s="128"/>
      <c r="G1107" s="128"/>
      <c r="H1107" s="128"/>
      <c r="I1107" s="128"/>
      <c r="J1107" s="128"/>
      <c r="K1107" s="128"/>
      <c r="L1107" s="128"/>
      <c r="M1107" s="128"/>
      <c r="N1107" s="128"/>
      <c r="O1107" s="128"/>
      <c r="P1107" s="144"/>
      <c r="Q1107" s="128"/>
    </row>
    <row r="1108" spans="4:27" x14ac:dyDescent="0.25">
      <c r="E1108" s="129"/>
      <c r="F1108" s="129"/>
      <c r="G1108" s="129"/>
      <c r="H1108" s="129"/>
      <c r="I1108" s="129"/>
      <c r="J1108" s="129"/>
      <c r="K1108" s="129"/>
      <c r="L1108" s="129"/>
      <c r="M1108" s="129"/>
      <c r="N1108" s="129"/>
      <c r="O1108" s="129"/>
      <c r="P1108" s="152"/>
      <c r="Q1108" s="129"/>
      <c r="R1108" s="403"/>
      <c r="S1108" s="403"/>
      <c r="T1108" s="403"/>
      <c r="U1108" s="403"/>
      <c r="V1108" s="403"/>
      <c r="W1108" s="403"/>
      <c r="X1108" s="403"/>
      <c r="Y1108" s="48"/>
      <c r="Z1108" s="48"/>
    </row>
    <row r="1109" spans="4:27" x14ac:dyDescent="0.25">
      <c r="E1109" s="160"/>
      <c r="F1109" s="160"/>
      <c r="G1109" s="160"/>
      <c r="H1109" s="160"/>
      <c r="I1109" s="160"/>
      <c r="J1109" s="160"/>
      <c r="K1109" s="160"/>
      <c r="L1109" s="160"/>
      <c r="M1109" s="160"/>
      <c r="N1109" s="160"/>
      <c r="O1109" s="160"/>
      <c r="P1109" s="161"/>
      <c r="Q1109" s="160"/>
      <c r="R1109" s="405"/>
      <c r="S1109" s="405"/>
      <c r="T1109" s="405"/>
      <c r="U1109" s="405"/>
      <c r="V1109" s="405"/>
      <c r="W1109" s="405"/>
      <c r="X1109" s="405"/>
      <c r="Y1109" s="53"/>
      <c r="Z1109" s="53"/>
    </row>
    <row r="1110" spans="4:27" x14ac:dyDescent="0.25">
      <c r="E1110" s="129"/>
      <c r="F1110" s="129"/>
      <c r="G1110" s="129"/>
      <c r="H1110" s="129"/>
      <c r="I1110" s="129"/>
      <c r="J1110" s="129"/>
      <c r="K1110" s="129"/>
      <c r="L1110" s="129"/>
      <c r="M1110" s="129"/>
      <c r="N1110" s="129"/>
      <c r="O1110" s="129"/>
      <c r="P1110" s="152"/>
      <c r="Q1110" s="129"/>
      <c r="R1110" s="403"/>
      <c r="S1110" s="403"/>
      <c r="T1110" s="403"/>
      <c r="U1110" s="403"/>
      <c r="V1110" s="403"/>
      <c r="W1110" s="403"/>
      <c r="X1110" s="403"/>
      <c r="Y1110" s="48"/>
      <c r="Z1110" s="48"/>
    </row>
    <row r="1111" spans="4:27" x14ac:dyDescent="0.25">
      <c r="E1111" s="145"/>
      <c r="F1111" s="128"/>
      <c r="G1111" s="128"/>
      <c r="H1111" s="128"/>
      <c r="I1111" s="128"/>
      <c r="J1111" s="128"/>
      <c r="K1111" s="128"/>
      <c r="L1111" s="128"/>
      <c r="M1111" s="128"/>
      <c r="N1111" s="128"/>
      <c r="O1111" s="128"/>
      <c r="P1111" s="144"/>
      <c r="Q1111" s="128"/>
    </row>
    <row r="1112" spans="4:27" x14ac:dyDescent="0.25">
      <c r="E1112" s="145"/>
      <c r="F1112" s="128"/>
      <c r="G1112" s="128"/>
      <c r="H1112" s="128"/>
      <c r="I1112" s="128"/>
      <c r="J1112" s="128"/>
      <c r="K1112" s="128"/>
      <c r="L1112" s="128"/>
      <c r="M1112" s="128"/>
      <c r="N1112" s="128"/>
      <c r="O1112" s="128"/>
      <c r="P1112" s="144"/>
      <c r="Q1112" s="128"/>
    </row>
    <row r="1113" spans="4:27" x14ac:dyDescent="0.25">
      <c r="E1113" s="145"/>
      <c r="F1113" s="128"/>
      <c r="G1113" s="128"/>
      <c r="H1113" s="128"/>
      <c r="I1113" s="128"/>
      <c r="J1113" s="128"/>
      <c r="K1113" s="128"/>
      <c r="L1113" s="128"/>
      <c r="M1113" s="128"/>
      <c r="N1113" s="128"/>
      <c r="O1113" s="128"/>
      <c r="P1113" s="144"/>
      <c r="Q1113" s="128"/>
    </row>
    <row r="1114" spans="4:27" x14ac:dyDescent="0.25">
      <c r="E1114" s="145"/>
      <c r="F1114" s="128"/>
      <c r="G1114" s="128"/>
      <c r="H1114" s="128"/>
      <c r="I1114" s="128"/>
      <c r="J1114" s="128"/>
      <c r="K1114" s="128"/>
      <c r="L1114" s="128"/>
      <c r="M1114" s="128"/>
      <c r="N1114" s="128"/>
      <c r="O1114" s="128"/>
      <c r="P1114" s="144"/>
      <c r="Q1114" s="128"/>
    </row>
    <row r="1115" spans="4:27" x14ac:dyDescent="0.25">
      <c r="E1115" s="145"/>
      <c r="F1115" s="128"/>
      <c r="G1115" s="128"/>
      <c r="H1115" s="128"/>
      <c r="I1115" s="128"/>
      <c r="J1115" s="128"/>
      <c r="K1115" s="128"/>
      <c r="L1115" s="128"/>
      <c r="M1115" s="128"/>
      <c r="N1115" s="128"/>
      <c r="O1115" s="128"/>
      <c r="P1115" s="144"/>
      <c r="Q1115" s="128"/>
    </row>
    <row r="1116" spans="4:27" x14ac:dyDescent="0.25">
      <c r="E1116" s="145"/>
      <c r="F1116" s="128"/>
      <c r="G1116" s="128"/>
      <c r="H1116" s="128"/>
      <c r="I1116" s="128"/>
      <c r="J1116" s="128"/>
      <c r="K1116" s="128"/>
      <c r="L1116" s="128"/>
      <c r="M1116" s="128"/>
      <c r="N1116" s="128"/>
      <c r="O1116" s="128"/>
      <c r="P1116" s="144"/>
      <c r="Q1116" s="128"/>
    </row>
    <row r="1117" spans="4:27" x14ac:dyDescent="0.25">
      <c r="E1117" s="145"/>
      <c r="F1117" s="128"/>
      <c r="G1117" s="128"/>
      <c r="H1117" s="128"/>
      <c r="I1117" s="128"/>
      <c r="J1117" s="128"/>
      <c r="K1117" s="128"/>
      <c r="L1117" s="128"/>
      <c r="M1117" s="128"/>
      <c r="N1117" s="128"/>
      <c r="O1117" s="128"/>
      <c r="P1117" s="144"/>
      <c r="Q1117" s="128"/>
    </row>
    <row r="1118" spans="4:27" x14ac:dyDescent="0.25">
      <c r="E1118" s="145"/>
      <c r="F1118" s="128"/>
      <c r="G1118" s="128"/>
      <c r="H1118" s="128"/>
      <c r="I1118" s="128"/>
      <c r="J1118" s="128"/>
      <c r="K1118" s="128"/>
      <c r="L1118" s="128"/>
      <c r="M1118" s="128"/>
      <c r="N1118" s="128"/>
      <c r="O1118" s="128"/>
      <c r="P1118" s="144"/>
      <c r="Q1118" s="128"/>
    </row>
    <row r="1119" spans="4:27" ht="39" customHeight="1" x14ac:dyDescent="0.25">
      <c r="D1119" s="264" t="s">
        <v>439</v>
      </c>
      <c r="E1119" s="151" t="s">
        <v>159</v>
      </c>
      <c r="F1119" s="458" t="s">
        <v>1503</v>
      </c>
      <c r="G1119" s="461"/>
      <c r="H1119" s="461"/>
      <c r="I1119" s="461"/>
      <c r="J1119" s="461"/>
      <c r="K1119" s="461"/>
      <c r="L1119" s="461"/>
      <c r="M1119" s="461"/>
      <c r="N1119" s="461"/>
      <c r="O1119" s="129"/>
      <c r="P1119" s="152"/>
      <c r="Q1119" s="129"/>
      <c r="R1119" s="406"/>
      <c r="S1119" s="406"/>
      <c r="T1119" s="406"/>
      <c r="U1119" s="406"/>
      <c r="V1119" s="406"/>
      <c r="W1119" s="406"/>
      <c r="X1119" s="406"/>
      <c r="Y1119" s="55"/>
      <c r="Z1119" s="55"/>
    </row>
    <row r="1120" spans="4:27" ht="14.1" customHeight="1" x14ac:dyDescent="0.25">
      <c r="D1120" s="264" t="s">
        <v>1326</v>
      </c>
      <c r="E1120" s="151"/>
      <c r="F1120" s="162" t="s">
        <v>155</v>
      </c>
      <c r="G1120" s="454" t="s">
        <v>154</v>
      </c>
      <c r="H1120" s="454"/>
      <c r="I1120" s="162" t="s">
        <v>132</v>
      </c>
      <c r="J1120" s="162" t="s">
        <v>133</v>
      </c>
      <c r="K1120" s="162" t="s">
        <v>139</v>
      </c>
      <c r="L1120" s="162" t="s">
        <v>156</v>
      </c>
      <c r="M1120" s="162" t="s">
        <v>1047</v>
      </c>
      <c r="N1120" s="162" t="s">
        <v>134</v>
      </c>
      <c r="O1120" s="129"/>
      <c r="P1120" s="152" t="s">
        <v>314</v>
      </c>
      <c r="Q1120" s="129"/>
      <c r="R1120" s="407"/>
      <c r="S1120" s="403">
        <f>SUM(S1121:S1220)</f>
        <v>0</v>
      </c>
      <c r="T1120" s="406"/>
      <c r="U1120" s="406"/>
      <c r="V1120" s="406"/>
      <c r="W1120" s="406"/>
      <c r="X1120" s="406"/>
      <c r="Y1120" s="55"/>
      <c r="Z1120" s="55"/>
    </row>
    <row r="1121" spans="4:27" ht="14.1" customHeight="1" x14ac:dyDescent="0.25">
      <c r="D1121" s="264" t="s">
        <v>438</v>
      </c>
      <c r="E1121" s="150">
        <f t="shared" ref="E1121:E1128" si="2">1+E1120</f>
        <v>1</v>
      </c>
      <c r="F1121" s="7"/>
      <c r="G1121" s="451"/>
      <c r="H1121" s="451"/>
      <c r="I1121" s="9"/>
      <c r="J1121" s="9"/>
      <c r="K1121" s="9"/>
      <c r="L1121" s="9"/>
      <c r="M1121" s="9"/>
      <c r="N1121" s="9"/>
      <c r="O1121" s="128"/>
      <c r="P1121" s="163">
        <f t="shared" ref="P1121:P1184" si="3">IF(F1121=0,0,IF(G1121=0,0,IF(I1121=0,0,IF(J1121=0,0,IF(K1121=0,0,IF(L1121=0,0,IF(M1121=0,0,IF(N1121&lt;&gt;0,35,25))))))))*W1121</f>
        <v>0</v>
      </c>
      <c r="Q1121" s="128"/>
      <c r="S1121" s="407">
        <f>IF(N1121&gt;0,1,0)</f>
        <v>0</v>
      </c>
      <c r="T1121" s="402" t="b">
        <f>G1121="Memorial"</f>
        <v>0</v>
      </c>
      <c r="U1121" s="402" t="b">
        <f>N1121&gt;0</f>
        <v>0</v>
      </c>
      <c r="V1121" s="402" t="b">
        <f>IF(T1121=TRUE,U1121=TRUE)</f>
        <v>0</v>
      </c>
      <c r="W1121" s="402">
        <f>IF(V1121=TRUE,0,1)</f>
        <v>1</v>
      </c>
    </row>
    <row r="1122" spans="4:27" ht="14.1" customHeight="1" x14ac:dyDescent="0.25">
      <c r="D1122" s="264" t="s">
        <v>434</v>
      </c>
      <c r="E1122" s="150">
        <f t="shared" si="2"/>
        <v>2</v>
      </c>
      <c r="F1122" s="7"/>
      <c r="G1122" s="451"/>
      <c r="H1122" s="451"/>
      <c r="I1122" s="9"/>
      <c r="J1122" s="9"/>
      <c r="K1122" s="9"/>
      <c r="L1122" s="9"/>
      <c r="M1122" s="9"/>
      <c r="N1122" s="9"/>
      <c r="O1122" s="128"/>
      <c r="P1122" s="163">
        <f t="shared" si="3"/>
        <v>0</v>
      </c>
      <c r="Q1122" s="128"/>
      <c r="R1122" s="407"/>
      <c r="S1122" s="407">
        <f t="shared" ref="S1122:S1185" si="4">IF(N1122&gt;0,1,0)</f>
        <v>0</v>
      </c>
      <c r="T1122" s="402" t="b">
        <f t="shared" ref="T1122:T1185" si="5">G1122="Memorial"</f>
        <v>0</v>
      </c>
      <c r="U1122" s="402" t="b">
        <f t="shared" ref="U1122:U1185" si="6">N1122&gt;0</f>
        <v>0</v>
      </c>
      <c r="V1122" s="402" t="b">
        <f t="shared" ref="V1122:V1185" si="7">IF(T1122=TRUE,U1122=TRUE)</f>
        <v>0</v>
      </c>
      <c r="W1122" s="402">
        <f t="shared" ref="W1122:W1185" si="8">IF(V1122=TRUE,0,1)</f>
        <v>1</v>
      </c>
    </row>
    <row r="1123" spans="4:27" x14ac:dyDescent="0.25">
      <c r="E1123" s="150">
        <f t="shared" si="2"/>
        <v>3</v>
      </c>
      <c r="F1123" s="7"/>
      <c r="G1123" s="451"/>
      <c r="H1123" s="451"/>
      <c r="I1123" s="9"/>
      <c r="J1123" s="9"/>
      <c r="K1123" s="9"/>
      <c r="L1123" s="9"/>
      <c r="M1123" s="9"/>
      <c r="N1123" s="9"/>
      <c r="O1123" s="128"/>
      <c r="P1123" s="163">
        <f t="shared" si="3"/>
        <v>0</v>
      </c>
      <c r="Q1123" s="128"/>
      <c r="S1123" s="407">
        <f>IF(N1123&gt;0,1,0)</f>
        <v>0</v>
      </c>
      <c r="T1123" s="402" t="b">
        <f t="shared" si="5"/>
        <v>0</v>
      </c>
      <c r="U1123" s="402" t="b">
        <f t="shared" si="6"/>
        <v>0</v>
      </c>
      <c r="V1123" s="402" t="b">
        <f t="shared" si="7"/>
        <v>0</v>
      </c>
      <c r="W1123" s="402">
        <f t="shared" si="8"/>
        <v>1</v>
      </c>
    </row>
    <row r="1124" spans="4:27" x14ac:dyDescent="0.25">
      <c r="E1124" s="150">
        <f t="shared" si="2"/>
        <v>4</v>
      </c>
      <c r="F1124" s="7"/>
      <c r="G1124" s="451"/>
      <c r="H1124" s="451"/>
      <c r="I1124" s="9"/>
      <c r="J1124" s="9"/>
      <c r="K1124" s="9"/>
      <c r="L1124" s="9"/>
      <c r="M1124" s="9"/>
      <c r="N1124" s="9"/>
      <c r="O1124" s="128"/>
      <c r="P1124" s="163">
        <f>IF(F1124=0,0,IF(G1124=0,0,IF(I1124=0,0,IF(J1124=0,0,IF(K1124=0,0,IF(L1124=0,0,IF(M1124=0,0,IF(N1124&lt;&gt;0,35,25))))))))*W1124</f>
        <v>0</v>
      </c>
      <c r="Q1124" s="128"/>
      <c r="S1124" s="407">
        <f t="shared" si="4"/>
        <v>0</v>
      </c>
      <c r="T1124" s="402" t="b">
        <f t="shared" si="5"/>
        <v>0</v>
      </c>
      <c r="U1124" s="402" t="b">
        <f t="shared" si="6"/>
        <v>0</v>
      </c>
      <c r="V1124" s="402" t="b">
        <f t="shared" si="7"/>
        <v>0</v>
      </c>
      <c r="W1124" s="402">
        <f t="shared" si="8"/>
        <v>1</v>
      </c>
    </row>
    <row r="1125" spans="4:27" x14ac:dyDescent="0.25">
      <c r="E1125" s="150">
        <f t="shared" si="2"/>
        <v>5</v>
      </c>
      <c r="F1125" s="7"/>
      <c r="G1125" s="451"/>
      <c r="H1125" s="451"/>
      <c r="I1125" s="9"/>
      <c r="J1125" s="9"/>
      <c r="K1125" s="9"/>
      <c r="L1125" s="9"/>
      <c r="M1125" s="9"/>
      <c r="N1125" s="9"/>
      <c r="O1125" s="128"/>
      <c r="P1125" s="163">
        <f t="shared" si="3"/>
        <v>0</v>
      </c>
      <c r="Q1125" s="128"/>
      <c r="R1125" s="407"/>
      <c r="S1125" s="407">
        <f t="shared" si="4"/>
        <v>0</v>
      </c>
      <c r="T1125" s="402" t="b">
        <f t="shared" si="5"/>
        <v>0</v>
      </c>
      <c r="U1125" s="402" t="b">
        <f t="shared" si="6"/>
        <v>0</v>
      </c>
      <c r="V1125" s="402" t="b">
        <f t="shared" si="7"/>
        <v>0</v>
      </c>
      <c r="W1125" s="402">
        <f t="shared" si="8"/>
        <v>1</v>
      </c>
    </row>
    <row r="1126" spans="4:27" x14ac:dyDescent="0.25">
      <c r="E1126" s="150">
        <f t="shared" si="2"/>
        <v>6</v>
      </c>
      <c r="F1126" s="7"/>
      <c r="G1126" s="451"/>
      <c r="H1126" s="451"/>
      <c r="I1126" s="9"/>
      <c r="J1126" s="9"/>
      <c r="K1126" s="9"/>
      <c r="L1126" s="9"/>
      <c r="M1126" s="9"/>
      <c r="N1126" s="9"/>
      <c r="O1126" s="128"/>
      <c r="P1126" s="163">
        <f t="shared" si="3"/>
        <v>0</v>
      </c>
      <c r="Q1126" s="128"/>
      <c r="S1126" s="402">
        <f t="shared" si="4"/>
        <v>0</v>
      </c>
      <c r="T1126" s="402" t="b">
        <f t="shared" si="5"/>
        <v>0</v>
      </c>
      <c r="U1126" s="402" t="b">
        <f t="shared" si="6"/>
        <v>0</v>
      </c>
      <c r="V1126" s="402" t="b">
        <f t="shared" si="7"/>
        <v>0</v>
      </c>
      <c r="W1126" s="402">
        <f t="shared" si="8"/>
        <v>1</v>
      </c>
    </row>
    <row r="1127" spans="4:27" x14ac:dyDescent="0.25">
      <c r="E1127" s="150">
        <f t="shared" si="2"/>
        <v>7</v>
      </c>
      <c r="F1127" s="7"/>
      <c r="G1127" s="451"/>
      <c r="H1127" s="451"/>
      <c r="I1127" s="9"/>
      <c r="J1127" s="9"/>
      <c r="K1127" s="9"/>
      <c r="L1127" s="9"/>
      <c r="M1127" s="9"/>
      <c r="N1127" s="9"/>
      <c r="O1127" s="128"/>
      <c r="P1127" s="163">
        <f t="shared" si="3"/>
        <v>0</v>
      </c>
      <c r="Q1127" s="128"/>
      <c r="S1127" s="402">
        <f t="shared" si="4"/>
        <v>0</v>
      </c>
      <c r="T1127" s="402" t="b">
        <f t="shared" si="5"/>
        <v>0</v>
      </c>
      <c r="U1127" s="402" t="b">
        <f t="shared" si="6"/>
        <v>0</v>
      </c>
      <c r="V1127" s="402" t="b">
        <f t="shared" si="7"/>
        <v>0</v>
      </c>
      <c r="W1127" s="402">
        <f t="shared" si="8"/>
        <v>1</v>
      </c>
    </row>
    <row r="1128" spans="4:27" x14ac:dyDescent="0.25">
      <c r="E1128" s="150">
        <f t="shared" si="2"/>
        <v>8</v>
      </c>
      <c r="F1128" s="7"/>
      <c r="G1128" s="451"/>
      <c r="H1128" s="451"/>
      <c r="I1128" s="9"/>
      <c r="J1128" s="9"/>
      <c r="K1128" s="9"/>
      <c r="L1128" s="9"/>
      <c r="M1128" s="9"/>
      <c r="N1128" s="9"/>
      <c r="O1128" s="128"/>
      <c r="P1128" s="163">
        <f t="shared" si="3"/>
        <v>0</v>
      </c>
      <c r="Q1128" s="129"/>
      <c r="R1128" s="403"/>
      <c r="S1128" s="402">
        <f t="shared" si="4"/>
        <v>0</v>
      </c>
      <c r="T1128" s="402" t="b">
        <f t="shared" si="5"/>
        <v>0</v>
      </c>
      <c r="U1128" s="402" t="b">
        <f t="shared" si="6"/>
        <v>0</v>
      </c>
      <c r="V1128" s="402" t="b">
        <f t="shared" si="7"/>
        <v>0</v>
      </c>
      <c r="W1128" s="402">
        <f t="shared" si="8"/>
        <v>1</v>
      </c>
      <c r="Y1128" s="48"/>
      <c r="Z1128" s="48"/>
      <c r="AA1128" s="48"/>
    </row>
    <row r="1129" spans="4:27" x14ac:dyDescent="0.25">
      <c r="E1129" s="150">
        <f t="shared" ref="E1129:E1192" si="9">1+E1128</f>
        <v>9</v>
      </c>
      <c r="F1129" s="7"/>
      <c r="G1129" s="451"/>
      <c r="H1129" s="451"/>
      <c r="I1129" s="9"/>
      <c r="J1129" s="9"/>
      <c r="K1129" s="9"/>
      <c r="L1129" s="9"/>
      <c r="M1129" s="9"/>
      <c r="N1129" s="9"/>
      <c r="O1129" s="128"/>
      <c r="P1129" s="163">
        <f t="shared" si="3"/>
        <v>0</v>
      </c>
      <c r="Q1129" s="128"/>
      <c r="S1129" s="402">
        <f t="shared" si="4"/>
        <v>0</v>
      </c>
      <c r="T1129" s="402" t="b">
        <f t="shared" si="5"/>
        <v>0</v>
      </c>
      <c r="U1129" s="402" t="b">
        <f t="shared" si="6"/>
        <v>0</v>
      </c>
      <c r="V1129" s="402" t="b">
        <f t="shared" si="7"/>
        <v>0</v>
      </c>
      <c r="W1129" s="402">
        <f t="shared" si="8"/>
        <v>1</v>
      </c>
    </row>
    <row r="1130" spans="4:27" x14ac:dyDescent="0.25">
      <c r="E1130" s="150">
        <f t="shared" si="9"/>
        <v>10</v>
      </c>
      <c r="F1130" s="7"/>
      <c r="G1130" s="451"/>
      <c r="H1130" s="451"/>
      <c r="I1130" s="9"/>
      <c r="J1130" s="9"/>
      <c r="K1130" s="9"/>
      <c r="L1130" s="9"/>
      <c r="M1130" s="9"/>
      <c r="N1130" s="9"/>
      <c r="O1130" s="128"/>
      <c r="P1130" s="163">
        <f t="shared" si="3"/>
        <v>0</v>
      </c>
      <c r="Q1130" s="128"/>
      <c r="S1130" s="402">
        <f t="shared" si="4"/>
        <v>0</v>
      </c>
      <c r="T1130" s="402" t="b">
        <f t="shared" si="5"/>
        <v>0</v>
      </c>
      <c r="U1130" s="402" t="b">
        <f t="shared" si="6"/>
        <v>0</v>
      </c>
      <c r="V1130" s="402" t="b">
        <f t="shared" si="7"/>
        <v>0</v>
      </c>
      <c r="W1130" s="402">
        <f t="shared" si="8"/>
        <v>1</v>
      </c>
    </row>
    <row r="1131" spans="4:27" x14ac:dyDescent="0.25">
      <c r="E1131" s="150">
        <f t="shared" si="9"/>
        <v>11</v>
      </c>
      <c r="F1131" s="7"/>
      <c r="G1131" s="451"/>
      <c r="H1131" s="451"/>
      <c r="I1131" s="9"/>
      <c r="J1131" s="9"/>
      <c r="K1131" s="9"/>
      <c r="L1131" s="9"/>
      <c r="M1131" s="9"/>
      <c r="N1131" s="9"/>
      <c r="O1131" s="128"/>
      <c r="P1131" s="163">
        <f t="shared" si="3"/>
        <v>0</v>
      </c>
      <c r="Q1131" s="128"/>
      <c r="S1131" s="402">
        <f t="shared" si="4"/>
        <v>0</v>
      </c>
      <c r="T1131" s="402" t="b">
        <f t="shared" si="5"/>
        <v>0</v>
      </c>
      <c r="U1131" s="402" t="b">
        <f t="shared" si="6"/>
        <v>0</v>
      </c>
      <c r="V1131" s="402" t="b">
        <f t="shared" si="7"/>
        <v>0</v>
      </c>
      <c r="W1131" s="402">
        <f t="shared" si="8"/>
        <v>1</v>
      </c>
    </row>
    <row r="1132" spans="4:27" x14ac:dyDescent="0.25">
      <c r="E1132" s="150">
        <f t="shared" si="9"/>
        <v>12</v>
      </c>
      <c r="F1132" s="7"/>
      <c r="G1132" s="451"/>
      <c r="H1132" s="451"/>
      <c r="I1132" s="9"/>
      <c r="J1132" s="9"/>
      <c r="K1132" s="9"/>
      <c r="L1132" s="9"/>
      <c r="M1132" s="9"/>
      <c r="N1132" s="9"/>
      <c r="O1132" s="128"/>
      <c r="P1132" s="163">
        <f t="shared" si="3"/>
        <v>0</v>
      </c>
      <c r="Q1132" s="128"/>
      <c r="S1132" s="402">
        <f t="shared" si="4"/>
        <v>0</v>
      </c>
      <c r="T1132" s="402" t="b">
        <f t="shared" si="5"/>
        <v>0</v>
      </c>
      <c r="U1132" s="402" t="b">
        <f t="shared" si="6"/>
        <v>0</v>
      </c>
      <c r="V1132" s="402" t="b">
        <f t="shared" si="7"/>
        <v>0</v>
      </c>
      <c r="W1132" s="402">
        <f t="shared" si="8"/>
        <v>1</v>
      </c>
    </row>
    <row r="1133" spans="4:27" x14ac:dyDescent="0.25">
      <c r="E1133" s="150">
        <f t="shared" si="9"/>
        <v>13</v>
      </c>
      <c r="F1133" s="7"/>
      <c r="G1133" s="451"/>
      <c r="H1133" s="451"/>
      <c r="I1133" s="9"/>
      <c r="J1133" s="9"/>
      <c r="K1133" s="9"/>
      <c r="L1133" s="9"/>
      <c r="M1133" s="9"/>
      <c r="N1133" s="9"/>
      <c r="O1133" s="128"/>
      <c r="P1133" s="163">
        <f t="shared" si="3"/>
        <v>0</v>
      </c>
      <c r="Q1133" s="128"/>
      <c r="S1133" s="402">
        <f t="shared" si="4"/>
        <v>0</v>
      </c>
      <c r="T1133" s="402" t="b">
        <f t="shared" si="5"/>
        <v>0</v>
      </c>
      <c r="U1133" s="402" t="b">
        <f t="shared" si="6"/>
        <v>0</v>
      </c>
      <c r="V1133" s="402" t="b">
        <f t="shared" si="7"/>
        <v>0</v>
      </c>
      <c r="W1133" s="402">
        <f t="shared" si="8"/>
        <v>1</v>
      </c>
    </row>
    <row r="1134" spans="4:27" x14ac:dyDescent="0.25">
      <c r="E1134" s="150">
        <f t="shared" si="9"/>
        <v>14</v>
      </c>
      <c r="F1134" s="7"/>
      <c r="G1134" s="451"/>
      <c r="H1134" s="451"/>
      <c r="I1134" s="9"/>
      <c r="J1134" s="9"/>
      <c r="K1134" s="9"/>
      <c r="L1134" s="9"/>
      <c r="M1134" s="9"/>
      <c r="N1134" s="9"/>
      <c r="O1134" s="128"/>
      <c r="P1134" s="163">
        <f t="shared" si="3"/>
        <v>0</v>
      </c>
      <c r="Q1134" s="128"/>
      <c r="S1134" s="402">
        <f t="shared" si="4"/>
        <v>0</v>
      </c>
      <c r="T1134" s="402" t="b">
        <f t="shared" si="5"/>
        <v>0</v>
      </c>
      <c r="U1134" s="402" t="b">
        <f t="shared" si="6"/>
        <v>0</v>
      </c>
      <c r="V1134" s="402" t="b">
        <f t="shared" si="7"/>
        <v>0</v>
      </c>
      <c r="W1134" s="402">
        <f t="shared" si="8"/>
        <v>1</v>
      </c>
    </row>
    <row r="1135" spans="4:27" x14ac:dyDescent="0.25">
      <c r="E1135" s="150">
        <f t="shared" si="9"/>
        <v>15</v>
      </c>
      <c r="F1135" s="7"/>
      <c r="G1135" s="451"/>
      <c r="H1135" s="451"/>
      <c r="I1135" s="9"/>
      <c r="J1135" s="9"/>
      <c r="K1135" s="9"/>
      <c r="L1135" s="9"/>
      <c r="M1135" s="9"/>
      <c r="N1135" s="9"/>
      <c r="O1135" s="128"/>
      <c r="P1135" s="163">
        <f t="shared" si="3"/>
        <v>0</v>
      </c>
      <c r="Q1135" s="128"/>
      <c r="S1135" s="402">
        <f t="shared" si="4"/>
        <v>0</v>
      </c>
      <c r="T1135" s="402" t="b">
        <f t="shared" si="5"/>
        <v>0</v>
      </c>
      <c r="U1135" s="402" t="b">
        <f t="shared" si="6"/>
        <v>0</v>
      </c>
      <c r="V1135" s="402" t="b">
        <f t="shared" si="7"/>
        <v>0</v>
      </c>
      <c r="W1135" s="402">
        <f t="shared" si="8"/>
        <v>1</v>
      </c>
    </row>
    <row r="1136" spans="4:27" x14ac:dyDescent="0.25">
      <c r="E1136" s="150">
        <f t="shared" si="9"/>
        <v>16</v>
      </c>
      <c r="F1136" s="7"/>
      <c r="G1136" s="451"/>
      <c r="H1136" s="451"/>
      <c r="I1136" s="9"/>
      <c r="J1136" s="9"/>
      <c r="K1136" s="9"/>
      <c r="L1136" s="9"/>
      <c r="M1136" s="9"/>
      <c r="N1136" s="9"/>
      <c r="O1136" s="128"/>
      <c r="P1136" s="163">
        <f t="shared" si="3"/>
        <v>0</v>
      </c>
      <c r="Q1136" s="128"/>
      <c r="S1136" s="402">
        <f t="shared" si="4"/>
        <v>0</v>
      </c>
      <c r="T1136" s="402" t="b">
        <f t="shared" si="5"/>
        <v>0</v>
      </c>
      <c r="U1136" s="402" t="b">
        <f t="shared" si="6"/>
        <v>0</v>
      </c>
      <c r="V1136" s="402" t="b">
        <f t="shared" si="7"/>
        <v>0</v>
      </c>
      <c r="W1136" s="402">
        <f t="shared" si="8"/>
        <v>1</v>
      </c>
    </row>
    <row r="1137" spans="5:27" x14ac:dyDescent="0.25">
      <c r="E1137" s="150">
        <f t="shared" si="9"/>
        <v>17</v>
      </c>
      <c r="F1137" s="7"/>
      <c r="G1137" s="451"/>
      <c r="H1137" s="451"/>
      <c r="I1137" s="9"/>
      <c r="J1137" s="9"/>
      <c r="K1137" s="9"/>
      <c r="L1137" s="9"/>
      <c r="M1137" s="9"/>
      <c r="N1137" s="9"/>
      <c r="O1137" s="128"/>
      <c r="P1137" s="163">
        <f t="shared" si="3"/>
        <v>0</v>
      </c>
      <c r="Q1137" s="129"/>
      <c r="R1137" s="403"/>
      <c r="S1137" s="402">
        <f t="shared" si="4"/>
        <v>0</v>
      </c>
      <c r="T1137" s="402" t="b">
        <f t="shared" si="5"/>
        <v>0</v>
      </c>
      <c r="U1137" s="402" t="b">
        <f t="shared" si="6"/>
        <v>0</v>
      </c>
      <c r="V1137" s="402" t="b">
        <f t="shared" si="7"/>
        <v>0</v>
      </c>
      <c r="W1137" s="402">
        <f t="shared" si="8"/>
        <v>1</v>
      </c>
      <c r="Y1137" s="48"/>
      <c r="Z1137" s="48"/>
      <c r="AA1137" s="48"/>
    </row>
    <row r="1138" spans="5:27" x14ac:dyDescent="0.25">
      <c r="E1138" s="150">
        <f t="shared" si="9"/>
        <v>18</v>
      </c>
      <c r="F1138" s="7"/>
      <c r="G1138" s="451"/>
      <c r="H1138" s="451"/>
      <c r="I1138" s="9"/>
      <c r="J1138" s="9"/>
      <c r="K1138" s="9"/>
      <c r="L1138" s="9"/>
      <c r="M1138" s="9"/>
      <c r="N1138" s="9"/>
      <c r="O1138" s="128"/>
      <c r="P1138" s="163">
        <f t="shared" si="3"/>
        <v>0</v>
      </c>
      <c r="Q1138" s="128"/>
      <c r="S1138" s="402">
        <f t="shared" si="4"/>
        <v>0</v>
      </c>
      <c r="T1138" s="402" t="b">
        <f t="shared" si="5"/>
        <v>0</v>
      </c>
      <c r="U1138" s="402" t="b">
        <f t="shared" si="6"/>
        <v>0</v>
      </c>
      <c r="V1138" s="402" t="b">
        <f t="shared" si="7"/>
        <v>0</v>
      </c>
      <c r="W1138" s="402">
        <f t="shared" si="8"/>
        <v>1</v>
      </c>
    </row>
    <row r="1139" spans="5:27" x14ac:dyDescent="0.25">
      <c r="E1139" s="150">
        <f t="shared" si="9"/>
        <v>19</v>
      </c>
      <c r="F1139" s="7"/>
      <c r="G1139" s="451"/>
      <c r="H1139" s="451"/>
      <c r="I1139" s="9"/>
      <c r="J1139" s="9"/>
      <c r="K1139" s="9"/>
      <c r="L1139" s="9"/>
      <c r="M1139" s="9"/>
      <c r="N1139" s="9"/>
      <c r="O1139" s="128"/>
      <c r="P1139" s="163">
        <f t="shared" si="3"/>
        <v>0</v>
      </c>
      <c r="Q1139" s="128"/>
      <c r="S1139" s="402">
        <f t="shared" si="4"/>
        <v>0</v>
      </c>
      <c r="T1139" s="402" t="b">
        <f t="shared" si="5"/>
        <v>0</v>
      </c>
      <c r="U1139" s="402" t="b">
        <f t="shared" si="6"/>
        <v>0</v>
      </c>
      <c r="V1139" s="402" t="b">
        <f t="shared" si="7"/>
        <v>0</v>
      </c>
      <c r="W1139" s="402">
        <f t="shared" si="8"/>
        <v>1</v>
      </c>
    </row>
    <row r="1140" spans="5:27" x14ac:dyDescent="0.25">
      <c r="E1140" s="150">
        <f t="shared" si="9"/>
        <v>20</v>
      </c>
      <c r="F1140" s="7"/>
      <c r="G1140" s="451"/>
      <c r="H1140" s="451"/>
      <c r="I1140" s="9"/>
      <c r="J1140" s="9"/>
      <c r="K1140" s="9"/>
      <c r="L1140" s="9"/>
      <c r="M1140" s="9"/>
      <c r="N1140" s="9"/>
      <c r="O1140" s="128"/>
      <c r="P1140" s="163">
        <f t="shared" si="3"/>
        <v>0</v>
      </c>
      <c r="Q1140" s="128"/>
      <c r="S1140" s="402">
        <f t="shared" si="4"/>
        <v>0</v>
      </c>
      <c r="T1140" s="402" t="b">
        <f t="shared" si="5"/>
        <v>0</v>
      </c>
      <c r="U1140" s="402" t="b">
        <f t="shared" si="6"/>
        <v>0</v>
      </c>
      <c r="V1140" s="402" t="b">
        <f t="shared" si="7"/>
        <v>0</v>
      </c>
      <c r="W1140" s="402">
        <f t="shared" si="8"/>
        <v>1</v>
      </c>
    </row>
    <row r="1141" spans="5:27" x14ac:dyDescent="0.25">
      <c r="E1141" s="150">
        <f t="shared" si="9"/>
        <v>21</v>
      </c>
      <c r="F1141" s="7"/>
      <c r="G1141" s="451"/>
      <c r="H1141" s="451"/>
      <c r="I1141" s="9"/>
      <c r="J1141" s="9"/>
      <c r="K1141" s="9"/>
      <c r="L1141" s="9"/>
      <c r="M1141" s="9"/>
      <c r="N1141" s="9"/>
      <c r="O1141" s="128"/>
      <c r="P1141" s="163">
        <f t="shared" si="3"/>
        <v>0</v>
      </c>
      <c r="Q1141" s="128"/>
      <c r="S1141" s="402">
        <f t="shared" si="4"/>
        <v>0</v>
      </c>
      <c r="T1141" s="402" t="b">
        <f t="shared" si="5"/>
        <v>0</v>
      </c>
      <c r="U1141" s="402" t="b">
        <f t="shared" si="6"/>
        <v>0</v>
      </c>
      <c r="V1141" s="402" t="b">
        <f t="shared" si="7"/>
        <v>0</v>
      </c>
      <c r="W1141" s="402">
        <f t="shared" si="8"/>
        <v>1</v>
      </c>
    </row>
    <row r="1142" spans="5:27" x14ac:dyDescent="0.25">
      <c r="E1142" s="150">
        <f t="shared" si="9"/>
        <v>22</v>
      </c>
      <c r="F1142" s="7"/>
      <c r="G1142" s="451"/>
      <c r="H1142" s="451"/>
      <c r="I1142" s="9"/>
      <c r="J1142" s="9"/>
      <c r="K1142" s="9"/>
      <c r="L1142" s="9"/>
      <c r="M1142" s="9"/>
      <c r="N1142" s="9"/>
      <c r="O1142" s="128"/>
      <c r="P1142" s="163">
        <f t="shared" si="3"/>
        <v>0</v>
      </c>
      <c r="Q1142" s="128"/>
      <c r="S1142" s="402">
        <f t="shared" si="4"/>
        <v>0</v>
      </c>
      <c r="T1142" s="402" t="b">
        <f t="shared" si="5"/>
        <v>0</v>
      </c>
      <c r="U1142" s="402" t="b">
        <f t="shared" si="6"/>
        <v>0</v>
      </c>
      <c r="V1142" s="402" t="b">
        <f t="shared" si="7"/>
        <v>0</v>
      </c>
      <c r="W1142" s="402">
        <f t="shared" si="8"/>
        <v>1</v>
      </c>
    </row>
    <row r="1143" spans="5:27" x14ac:dyDescent="0.25">
      <c r="E1143" s="150">
        <f t="shared" si="9"/>
        <v>23</v>
      </c>
      <c r="F1143" s="7"/>
      <c r="G1143" s="451"/>
      <c r="H1143" s="451"/>
      <c r="I1143" s="9"/>
      <c r="J1143" s="9"/>
      <c r="K1143" s="9"/>
      <c r="L1143" s="9"/>
      <c r="M1143" s="9"/>
      <c r="N1143" s="9"/>
      <c r="O1143" s="128"/>
      <c r="P1143" s="163">
        <f t="shared" si="3"/>
        <v>0</v>
      </c>
      <c r="Q1143" s="128"/>
      <c r="S1143" s="402">
        <f t="shared" si="4"/>
        <v>0</v>
      </c>
      <c r="T1143" s="402" t="b">
        <f t="shared" si="5"/>
        <v>0</v>
      </c>
      <c r="U1143" s="402" t="b">
        <f t="shared" si="6"/>
        <v>0</v>
      </c>
      <c r="V1143" s="402" t="b">
        <f t="shared" si="7"/>
        <v>0</v>
      </c>
      <c r="W1143" s="402">
        <f t="shared" si="8"/>
        <v>1</v>
      </c>
    </row>
    <row r="1144" spans="5:27" x14ac:dyDescent="0.25">
      <c r="E1144" s="150">
        <f t="shared" si="9"/>
        <v>24</v>
      </c>
      <c r="F1144" s="7"/>
      <c r="G1144" s="451"/>
      <c r="H1144" s="451"/>
      <c r="I1144" s="9"/>
      <c r="J1144" s="9"/>
      <c r="K1144" s="9"/>
      <c r="L1144" s="9"/>
      <c r="M1144" s="9"/>
      <c r="N1144" s="9"/>
      <c r="O1144" s="128"/>
      <c r="P1144" s="163">
        <f t="shared" si="3"/>
        <v>0</v>
      </c>
      <c r="Q1144" s="128"/>
      <c r="S1144" s="402">
        <f t="shared" si="4"/>
        <v>0</v>
      </c>
      <c r="T1144" s="402" t="b">
        <f t="shared" si="5"/>
        <v>0</v>
      </c>
      <c r="U1144" s="402" t="b">
        <f t="shared" si="6"/>
        <v>0</v>
      </c>
      <c r="V1144" s="402" t="b">
        <f t="shared" si="7"/>
        <v>0</v>
      </c>
      <c r="W1144" s="402">
        <f t="shared" si="8"/>
        <v>1</v>
      </c>
    </row>
    <row r="1145" spans="5:27" x14ac:dyDescent="0.25">
      <c r="E1145" s="150">
        <f t="shared" si="9"/>
        <v>25</v>
      </c>
      <c r="F1145" s="7"/>
      <c r="G1145" s="451"/>
      <c r="H1145" s="451"/>
      <c r="I1145" s="9"/>
      <c r="J1145" s="9"/>
      <c r="K1145" s="9"/>
      <c r="L1145" s="9"/>
      <c r="M1145" s="9"/>
      <c r="N1145" s="9"/>
      <c r="O1145" s="128"/>
      <c r="P1145" s="163">
        <f t="shared" si="3"/>
        <v>0</v>
      </c>
      <c r="Q1145" s="128"/>
      <c r="S1145" s="402">
        <f t="shared" si="4"/>
        <v>0</v>
      </c>
      <c r="T1145" s="402" t="b">
        <f t="shared" si="5"/>
        <v>0</v>
      </c>
      <c r="U1145" s="402" t="b">
        <f t="shared" si="6"/>
        <v>0</v>
      </c>
      <c r="V1145" s="402" t="b">
        <f t="shared" si="7"/>
        <v>0</v>
      </c>
      <c r="W1145" s="402">
        <f t="shared" si="8"/>
        <v>1</v>
      </c>
    </row>
    <row r="1146" spans="5:27" x14ac:dyDescent="0.25">
      <c r="E1146" s="150">
        <f t="shared" si="9"/>
        <v>26</v>
      </c>
      <c r="F1146" s="7"/>
      <c r="G1146" s="451"/>
      <c r="H1146" s="451"/>
      <c r="I1146" s="9"/>
      <c r="J1146" s="9"/>
      <c r="K1146" s="9"/>
      <c r="L1146" s="9"/>
      <c r="M1146" s="9"/>
      <c r="N1146" s="9"/>
      <c r="O1146" s="128"/>
      <c r="P1146" s="163">
        <f t="shared" si="3"/>
        <v>0</v>
      </c>
      <c r="Q1146" s="128"/>
      <c r="S1146" s="402">
        <f t="shared" si="4"/>
        <v>0</v>
      </c>
      <c r="T1146" s="402" t="b">
        <f t="shared" si="5"/>
        <v>0</v>
      </c>
      <c r="U1146" s="402" t="b">
        <f t="shared" si="6"/>
        <v>0</v>
      </c>
      <c r="V1146" s="402" t="b">
        <f t="shared" si="7"/>
        <v>0</v>
      </c>
      <c r="W1146" s="402">
        <f t="shared" si="8"/>
        <v>1</v>
      </c>
    </row>
    <row r="1147" spans="5:27" x14ac:dyDescent="0.25">
      <c r="E1147" s="150">
        <f t="shared" si="9"/>
        <v>27</v>
      </c>
      <c r="F1147" s="7"/>
      <c r="G1147" s="451"/>
      <c r="H1147" s="451"/>
      <c r="I1147" s="9"/>
      <c r="J1147" s="9"/>
      <c r="K1147" s="9"/>
      <c r="L1147" s="9"/>
      <c r="M1147" s="9"/>
      <c r="N1147" s="9"/>
      <c r="O1147" s="128"/>
      <c r="P1147" s="163">
        <f t="shared" si="3"/>
        <v>0</v>
      </c>
      <c r="Q1147" s="128"/>
      <c r="S1147" s="402">
        <f t="shared" si="4"/>
        <v>0</v>
      </c>
      <c r="T1147" s="402" t="b">
        <f t="shared" si="5"/>
        <v>0</v>
      </c>
      <c r="U1147" s="402" t="b">
        <f t="shared" si="6"/>
        <v>0</v>
      </c>
      <c r="V1147" s="402" t="b">
        <f t="shared" si="7"/>
        <v>0</v>
      </c>
      <c r="W1147" s="402">
        <f t="shared" si="8"/>
        <v>1</v>
      </c>
    </row>
    <row r="1148" spans="5:27" x14ac:dyDescent="0.25">
      <c r="E1148" s="150">
        <f t="shared" si="9"/>
        <v>28</v>
      </c>
      <c r="F1148" s="7"/>
      <c r="G1148" s="451"/>
      <c r="H1148" s="451"/>
      <c r="I1148" s="9"/>
      <c r="J1148" s="9"/>
      <c r="K1148" s="9"/>
      <c r="L1148" s="9"/>
      <c r="M1148" s="9"/>
      <c r="N1148" s="9"/>
      <c r="O1148" s="128"/>
      <c r="P1148" s="163">
        <f t="shared" si="3"/>
        <v>0</v>
      </c>
      <c r="Q1148" s="128"/>
      <c r="S1148" s="402">
        <f t="shared" si="4"/>
        <v>0</v>
      </c>
      <c r="T1148" s="402" t="b">
        <f t="shared" si="5"/>
        <v>0</v>
      </c>
      <c r="U1148" s="402" t="b">
        <f t="shared" si="6"/>
        <v>0</v>
      </c>
      <c r="V1148" s="402" t="b">
        <f t="shared" si="7"/>
        <v>0</v>
      </c>
      <c r="W1148" s="402">
        <f t="shared" si="8"/>
        <v>1</v>
      </c>
    </row>
    <row r="1149" spans="5:27" x14ac:dyDescent="0.25">
      <c r="E1149" s="150">
        <f t="shared" si="9"/>
        <v>29</v>
      </c>
      <c r="F1149" s="7"/>
      <c r="G1149" s="451"/>
      <c r="H1149" s="451"/>
      <c r="I1149" s="9"/>
      <c r="J1149" s="9"/>
      <c r="K1149" s="9"/>
      <c r="L1149" s="9"/>
      <c r="M1149" s="9"/>
      <c r="N1149" s="9"/>
      <c r="O1149" s="128"/>
      <c r="P1149" s="163">
        <f t="shared" si="3"/>
        <v>0</v>
      </c>
      <c r="Q1149" s="128"/>
      <c r="S1149" s="402">
        <f t="shared" si="4"/>
        <v>0</v>
      </c>
      <c r="T1149" s="402" t="b">
        <f t="shared" si="5"/>
        <v>0</v>
      </c>
      <c r="U1149" s="402" t="b">
        <f t="shared" si="6"/>
        <v>0</v>
      </c>
      <c r="V1149" s="402" t="b">
        <f t="shared" si="7"/>
        <v>0</v>
      </c>
      <c r="W1149" s="402">
        <f t="shared" si="8"/>
        <v>1</v>
      </c>
    </row>
    <row r="1150" spans="5:27" x14ac:dyDescent="0.25">
      <c r="E1150" s="150">
        <f t="shared" si="9"/>
        <v>30</v>
      </c>
      <c r="F1150" s="7"/>
      <c r="G1150" s="451"/>
      <c r="H1150" s="451"/>
      <c r="I1150" s="9"/>
      <c r="J1150" s="9"/>
      <c r="K1150" s="9"/>
      <c r="L1150" s="9"/>
      <c r="M1150" s="9"/>
      <c r="N1150" s="9"/>
      <c r="O1150" s="128"/>
      <c r="P1150" s="163">
        <f t="shared" si="3"/>
        <v>0</v>
      </c>
      <c r="Q1150" s="128"/>
      <c r="S1150" s="402">
        <f t="shared" si="4"/>
        <v>0</v>
      </c>
      <c r="T1150" s="402" t="b">
        <f t="shared" si="5"/>
        <v>0</v>
      </c>
      <c r="U1150" s="402" t="b">
        <f t="shared" si="6"/>
        <v>0</v>
      </c>
      <c r="V1150" s="402" t="b">
        <f t="shared" si="7"/>
        <v>0</v>
      </c>
      <c r="W1150" s="402">
        <f t="shared" si="8"/>
        <v>1</v>
      </c>
    </row>
    <row r="1151" spans="5:27" x14ac:dyDescent="0.25">
      <c r="E1151" s="150">
        <f t="shared" si="9"/>
        <v>31</v>
      </c>
      <c r="F1151" s="7"/>
      <c r="G1151" s="451"/>
      <c r="H1151" s="451"/>
      <c r="I1151" s="9"/>
      <c r="J1151" s="9"/>
      <c r="K1151" s="9"/>
      <c r="L1151" s="9"/>
      <c r="M1151" s="9"/>
      <c r="N1151" s="9"/>
      <c r="O1151" s="128"/>
      <c r="P1151" s="163">
        <f t="shared" si="3"/>
        <v>0</v>
      </c>
      <c r="Q1151" s="128"/>
      <c r="S1151" s="402">
        <f t="shared" si="4"/>
        <v>0</v>
      </c>
      <c r="T1151" s="402" t="b">
        <f t="shared" si="5"/>
        <v>0</v>
      </c>
      <c r="U1151" s="402" t="b">
        <f t="shared" si="6"/>
        <v>0</v>
      </c>
      <c r="V1151" s="402" t="b">
        <f t="shared" si="7"/>
        <v>0</v>
      </c>
      <c r="W1151" s="402">
        <f t="shared" si="8"/>
        <v>1</v>
      </c>
    </row>
    <row r="1152" spans="5:27" x14ac:dyDescent="0.25">
      <c r="E1152" s="150">
        <f t="shared" si="9"/>
        <v>32</v>
      </c>
      <c r="F1152" s="7"/>
      <c r="G1152" s="451"/>
      <c r="H1152" s="451"/>
      <c r="I1152" s="9"/>
      <c r="J1152" s="9"/>
      <c r="K1152" s="9"/>
      <c r="L1152" s="9"/>
      <c r="M1152" s="9"/>
      <c r="N1152" s="9"/>
      <c r="O1152" s="128"/>
      <c r="P1152" s="163">
        <f t="shared" si="3"/>
        <v>0</v>
      </c>
      <c r="Q1152" s="128"/>
      <c r="S1152" s="402">
        <f t="shared" si="4"/>
        <v>0</v>
      </c>
      <c r="T1152" s="402" t="b">
        <f t="shared" si="5"/>
        <v>0</v>
      </c>
      <c r="U1152" s="402" t="b">
        <f t="shared" si="6"/>
        <v>0</v>
      </c>
      <c r="V1152" s="402" t="b">
        <f t="shared" si="7"/>
        <v>0</v>
      </c>
      <c r="W1152" s="402">
        <f t="shared" si="8"/>
        <v>1</v>
      </c>
    </row>
    <row r="1153" spans="5:23" x14ac:dyDescent="0.25">
      <c r="E1153" s="150">
        <f t="shared" si="9"/>
        <v>33</v>
      </c>
      <c r="F1153" s="7"/>
      <c r="G1153" s="451"/>
      <c r="H1153" s="451"/>
      <c r="I1153" s="9"/>
      <c r="J1153" s="9"/>
      <c r="K1153" s="9"/>
      <c r="L1153" s="9"/>
      <c r="M1153" s="9"/>
      <c r="N1153" s="9"/>
      <c r="O1153" s="128"/>
      <c r="P1153" s="163">
        <f t="shared" si="3"/>
        <v>0</v>
      </c>
      <c r="Q1153" s="128"/>
      <c r="S1153" s="402">
        <f t="shared" si="4"/>
        <v>0</v>
      </c>
      <c r="T1153" s="402" t="b">
        <f t="shared" si="5"/>
        <v>0</v>
      </c>
      <c r="U1153" s="402" t="b">
        <f t="shared" si="6"/>
        <v>0</v>
      </c>
      <c r="V1153" s="402" t="b">
        <f t="shared" si="7"/>
        <v>0</v>
      </c>
      <c r="W1153" s="402">
        <f t="shared" si="8"/>
        <v>1</v>
      </c>
    </row>
    <row r="1154" spans="5:23" x14ac:dyDescent="0.25">
      <c r="E1154" s="150">
        <f t="shared" si="9"/>
        <v>34</v>
      </c>
      <c r="F1154" s="7"/>
      <c r="G1154" s="451"/>
      <c r="H1154" s="451"/>
      <c r="I1154" s="9"/>
      <c r="J1154" s="9"/>
      <c r="K1154" s="9"/>
      <c r="L1154" s="9"/>
      <c r="M1154" s="9"/>
      <c r="N1154" s="9"/>
      <c r="O1154" s="128"/>
      <c r="P1154" s="163">
        <f t="shared" si="3"/>
        <v>0</v>
      </c>
      <c r="Q1154" s="128"/>
      <c r="S1154" s="402">
        <f t="shared" si="4"/>
        <v>0</v>
      </c>
      <c r="T1154" s="402" t="b">
        <f t="shared" si="5"/>
        <v>0</v>
      </c>
      <c r="U1154" s="402" t="b">
        <f t="shared" si="6"/>
        <v>0</v>
      </c>
      <c r="V1154" s="402" t="b">
        <f t="shared" si="7"/>
        <v>0</v>
      </c>
      <c r="W1154" s="402">
        <f t="shared" si="8"/>
        <v>1</v>
      </c>
    </row>
    <row r="1155" spans="5:23" x14ac:dyDescent="0.25">
      <c r="E1155" s="150">
        <f t="shared" si="9"/>
        <v>35</v>
      </c>
      <c r="F1155" s="7"/>
      <c r="G1155" s="451"/>
      <c r="H1155" s="451"/>
      <c r="I1155" s="9"/>
      <c r="J1155" s="9"/>
      <c r="K1155" s="9"/>
      <c r="L1155" s="9"/>
      <c r="M1155" s="9"/>
      <c r="N1155" s="9"/>
      <c r="O1155" s="128"/>
      <c r="P1155" s="163">
        <f t="shared" si="3"/>
        <v>0</v>
      </c>
      <c r="Q1155" s="128"/>
      <c r="S1155" s="402">
        <f t="shared" si="4"/>
        <v>0</v>
      </c>
      <c r="T1155" s="402" t="b">
        <f t="shared" si="5"/>
        <v>0</v>
      </c>
      <c r="U1155" s="402" t="b">
        <f t="shared" si="6"/>
        <v>0</v>
      </c>
      <c r="V1155" s="402" t="b">
        <f t="shared" si="7"/>
        <v>0</v>
      </c>
      <c r="W1155" s="402">
        <f t="shared" si="8"/>
        <v>1</v>
      </c>
    </row>
    <row r="1156" spans="5:23" x14ac:dyDescent="0.25">
      <c r="E1156" s="150">
        <f t="shared" si="9"/>
        <v>36</v>
      </c>
      <c r="F1156" s="7"/>
      <c r="G1156" s="451"/>
      <c r="H1156" s="451"/>
      <c r="I1156" s="9"/>
      <c r="J1156" s="9"/>
      <c r="K1156" s="9"/>
      <c r="L1156" s="9"/>
      <c r="M1156" s="9"/>
      <c r="N1156" s="9"/>
      <c r="O1156" s="128"/>
      <c r="P1156" s="163">
        <f t="shared" si="3"/>
        <v>0</v>
      </c>
      <c r="Q1156" s="128"/>
      <c r="S1156" s="402">
        <f t="shared" si="4"/>
        <v>0</v>
      </c>
      <c r="T1156" s="402" t="b">
        <f t="shared" si="5"/>
        <v>0</v>
      </c>
      <c r="U1156" s="402" t="b">
        <f t="shared" si="6"/>
        <v>0</v>
      </c>
      <c r="V1156" s="402" t="b">
        <f t="shared" si="7"/>
        <v>0</v>
      </c>
      <c r="W1156" s="402">
        <f t="shared" si="8"/>
        <v>1</v>
      </c>
    </row>
    <row r="1157" spans="5:23" x14ac:dyDescent="0.25">
      <c r="E1157" s="150">
        <f t="shared" si="9"/>
        <v>37</v>
      </c>
      <c r="F1157" s="7"/>
      <c r="G1157" s="451"/>
      <c r="H1157" s="451"/>
      <c r="I1157" s="9"/>
      <c r="J1157" s="9"/>
      <c r="K1157" s="9"/>
      <c r="L1157" s="9"/>
      <c r="M1157" s="9"/>
      <c r="N1157" s="9"/>
      <c r="O1157" s="128"/>
      <c r="P1157" s="163">
        <f t="shared" si="3"/>
        <v>0</v>
      </c>
      <c r="Q1157" s="128"/>
      <c r="S1157" s="402">
        <f t="shared" si="4"/>
        <v>0</v>
      </c>
      <c r="T1157" s="402" t="b">
        <f t="shared" si="5"/>
        <v>0</v>
      </c>
      <c r="U1157" s="402" t="b">
        <f t="shared" si="6"/>
        <v>0</v>
      </c>
      <c r="V1157" s="402" t="b">
        <f t="shared" si="7"/>
        <v>0</v>
      </c>
      <c r="W1157" s="402">
        <f t="shared" si="8"/>
        <v>1</v>
      </c>
    </row>
    <row r="1158" spans="5:23" x14ac:dyDescent="0.25">
      <c r="E1158" s="150">
        <f t="shared" si="9"/>
        <v>38</v>
      </c>
      <c r="F1158" s="7"/>
      <c r="G1158" s="451"/>
      <c r="H1158" s="451"/>
      <c r="I1158" s="9"/>
      <c r="J1158" s="9"/>
      <c r="K1158" s="9"/>
      <c r="L1158" s="9"/>
      <c r="M1158" s="9"/>
      <c r="N1158" s="9"/>
      <c r="O1158" s="128"/>
      <c r="P1158" s="163">
        <f t="shared" si="3"/>
        <v>0</v>
      </c>
      <c r="Q1158" s="128"/>
      <c r="S1158" s="402">
        <f t="shared" si="4"/>
        <v>0</v>
      </c>
      <c r="T1158" s="402" t="b">
        <f t="shared" si="5"/>
        <v>0</v>
      </c>
      <c r="U1158" s="402" t="b">
        <f t="shared" si="6"/>
        <v>0</v>
      </c>
      <c r="V1158" s="402" t="b">
        <f t="shared" si="7"/>
        <v>0</v>
      </c>
      <c r="W1158" s="402">
        <f t="shared" si="8"/>
        <v>1</v>
      </c>
    </row>
    <row r="1159" spans="5:23" x14ac:dyDescent="0.25">
      <c r="E1159" s="150">
        <f t="shared" si="9"/>
        <v>39</v>
      </c>
      <c r="F1159" s="7"/>
      <c r="G1159" s="451"/>
      <c r="H1159" s="451"/>
      <c r="I1159" s="9"/>
      <c r="J1159" s="9"/>
      <c r="K1159" s="9"/>
      <c r="L1159" s="9"/>
      <c r="M1159" s="9"/>
      <c r="N1159" s="9"/>
      <c r="O1159" s="128"/>
      <c r="P1159" s="163">
        <f t="shared" si="3"/>
        <v>0</v>
      </c>
      <c r="Q1159" s="128"/>
      <c r="S1159" s="402">
        <f t="shared" si="4"/>
        <v>0</v>
      </c>
      <c r="T1159" s="402" t="b">
        <f t="shared" si="5"/>
        <v>0</v>
      </c>
      <c r="U1159" s="402" t="b">
        <f t="shared" si="6"/>
        <v>0</v>
      </c>
      <c r="V1159" s="402" t="b">
        <f t="shared" si="7"/>
        <v>0</v>
      </c>
      <c r="W1159" s="402">
        <f t="shared" si="8"/>
        <v>1</v>
      </c>
    </row>
    <row r="1160" spans="5:23" x14ac:dyDescent="0.25">
      <c r="E1160" s="150">
        <f t="shared" si="9"/>
        <v>40</v>
      </c>
      <c r="F1160" s="7"/>
      <c r="G1160" s="451"/>
      <c r="H1160" s="451"/>
      <c r="I1160" s="9"/>
      <c r="J1160" s="9"/>
      <c r="K1160" s="9"/>
      <c r="L1160" s="9"/>
      <c r="M1160" s="9"/>
      <c r="N1160" s="9"/>
      <c r="O1160" s="128"/>
      <c r="P1160" s="163">
        <f t="shared" si="3"/>
        <v>0</v>
      </c>
      <c r="Q1160" s="128"/>
      <c r="S1160" s="402">
        <f t="shared" si="4"/>
        <v>0</v>
      </c>
      <c r="T1160" s="402" t="b">
        <f t="shared" si="5"/>
        <v>0</v>
      </c>
      <c r="U1160" s="402" t="b">
        <f t="shared" si="6"/>
        <v>0</v>
      </c>
      <c r="V1160" s="402" t="b">
        <f t="shared" si="7"/>
        <v>0</v>
      </c>
      <c r="W1160" s="402">
        <f t="shared" si="8"/>
        <v>1</v>
      </c>
    </row>
    <row r="1161" spans="5:23" x14ac:dyDescent="0.25">
      <c r="E1161" s="150">
        <f t="shared" si="9"/>
        <v>41</v>
      </c>
      <c r="F1161" s="7"/>
      <c r="G1161" s="451"/>
      <c r="H1161" s="451"/>
      <c r="I1161" s="9"/>
      <c r="J1161" s="9"/>
      <c r="K1161" s="9"/>
      <c r="L1161" s="9"/>
      <c r="M1161" s="9"/>
      <c r="N1161" s="9"/>
      <c r="O1161" s="128"/>
      <c r="P1161" s="163">
        <f t="shared" si="3"/>
        <v>0</v>
      </c>
      <c r="Q1161" s="128"/>
      <c r="S1161" s="402">
        <f t="shared" si="4"/>
        <v>0</v>
      </c>
      <c r="T1161" s="402" t="b">
        <f t="shared" si="5"/>
        <v>0</v>
      </c>
      <c r="U1161" s="402" t="b">
        <f t="shared" si="6"/>
        <v>0</v>
      </c>
      <c r="V1161" s="402" t="b">
        <f t="shared" si="7"/>
        <v>0</v>
      </c>
      <c r="W1161" s="402">
        <f t="shared" si="8"/>
        <v>1</v>
      </c>
    </row>
    <row r="1162" spans="5:23" x14ac:dyDescent="0.25">
      <c r="E1162" s="150">
        <f t="shared" si="9"/>
        <v>42</v>
      </c>
      <c r="F1162" s="7"/>
      <c r="G1162" s="451"/>
      <c r="H1162" s="451"/>
      <c r="I1162" s="9"/>
      <c r="J1162" s="9"/>
      <c r="K1162" s="9"/>
      <c r="L1162" s="9"/>
      <c r="M1162" s="9"/>
      <c r="N1162" s="9"/>
      <c r="O1162" s="128"/>
      <c r="P1162" s="163">
        <f t="shared" si="3"/>
        <v>0</v>
      </c>
      <c r="Q1162" s="128"/>
      <c r="S1162" s="402">
        <f t="shared" si="4"/>
        <v>0</v>
      </c>
      <c r="T1162" s="402" t="b">
        <f t="shared" si="5"/>
        <v>0</v>
      </c>
      <c r="U1162" s="402" t="b">
        <f t="shared" si="6"/>
        <v>0</v>
      </c>
      <c r="V1162" s="402" t="b">
        <f t="shared" si="7"/>
        <v>0</v>
      </c>
      <c r="W1162" s="402">
        <f t="shared" si="8"/>
        <v>1</v>
      </c>
    </row>
    <row r="1163" spans="5:23" x14ac:dyDescent="0.25">
      <c r="E1163" s="150">
        <f t="shared" si="9"/>
        <v>43</v>
      </c>
      <c r="F1163" s="7"/>
      <c r="G1163" s="451"/>
      <c r="H1163" s="451"/>
      <c r="I1163" s="9"/>
      <c r="J1163" s="9"/>
      <c r="K1163" s="9"/>
      <c r="L1163" s="9"/>
      <c r="M1163" s="9"/>
      <c r="N1163" s="9"/>
      <c r="O1163" s="128"/>
      <c r="P1163" s="163">
        <f t="shared" si="3"/>
        <v>0</v>
      </c>
      <c r="Q1163" s="128"/>
      <c r="S1163" s="402">
        <f t="shared" si="4"/>
        <v>0</v>
      </c>
      <c r="T1163" s="402" t="b">
        <f t="shared" si="5"/>
        <v>0</v>
      </c>
      <c r="U1163" s="402" t="b">
        <f t="shared" si="6"/>
        <v>0</v>
      </c>
      <c r="V1163" s="402" t="b">
        <f t="shared" si="7"/>
        <v>0</v>
      </c>
      <c r="W1163" s="402">
        <f t="shared" si="8"/>
        <v>1</v>
      </c>
    </row>
    <row r="1164" spans="5:23" x14ac:dyDescent="0.25">
      <c r="E1164" s="150">
        <f t="shared" si="9"/>
        <v>44</v>
      </c>
      <c r="F1164" s="7"/>
      <c r="G1164" s="451"/>
      <c r="H1164" s="451"/>
      <c r="I1164" s="9"/>
      <c r="J1164" s="9"/>
      <c r="K1164" s="9"/>
      <c r="L1164" s="9"/>
      <c r="M1164" s="9"/>
      <c r="N1164" s="9"/>
      <c r="O1164" s="128"/>
      <c r="P1164" s="163">
        <f t="shared" si="3"/>
        <v>0</v>
      </c>
      <c r="Q1164" s="128"/>
      <c r="S1164" s="402">
        <f t="shared" si="4"/>
        <v>0</v>
      </c>
      <c r="T1164" s="402" t="b">
        <f t="shared" si="5"/>
        <v>0</v>
      </c>
      <c r="U1164" s="402" t="b">
        <f t="shared" si="6"/>
        <v>0</v>
      </c>
      <c r="V1164" s="402" t="b">
        <f t="shared" si="7"/>
        <v>0</v>
      </c>
      <c r="W1164" s="402">
        <f t="shared" si="8"/>
        <v>1</v>
      </c>
    </row>
    <row r="1165" spans="5:23" x14ac:dyDescent="0.25">
      <c r="E1165" s="150">
        <f t="shared" si="9"/>
        <v>45</v>
      </c>
      <c r="F1165" s="7"/>
      <c r="G1165" s="451"/>
      <c r="H1165" s="451"/>
      <c r="I1165" s="9"/>
      <c r="J1165" s="9"/>
      <c r="K1165" s="9"/>
      <c r="L1165" s="9"/>
      <c r="M1165" s="9"/>
      <c r="N1165" s="9"/>
      <c r="O1165" s="128"/>
      <c r="P1165" s="163">
        <f t="shared" si="3"/>
        <v>0</v>
      </c>
      <c r="Q1165" s="128"/>
      <c r="S1165" s="402">
        <f t="shared" si="4"/>
        <v>0</v>
      </c>
      <c r="T1165" s="402" t="b">
        <f t="shared" si="5"/>
        <v>0</v>
      </c>
      <c r="U1165" s="402" t="b">
        <f t="shared" si="6"/>
        <v>0</v>
      </c>
      <c r="V1165" s="402" t="b">
        <f t="shared" si="7"/>
        <v>0</v>
      </c>
      <c r="W1165" s="402">
        <f t="shared" si="8"/>
        <v>1</v>
      </c>
    </row>
    <row r="1166" spans="5:23" x14ac:dyDescent="0.25">
      <c r="E1166" s="150">
        <f t="shared" si="9"/>
        <v>46</v>
      </c>
      <c r="F1166" s="7"/>
      <c r="G1166" s="451"/>
      <c r="H1166" s="451"/>
      <c r="I1166" s="9"/>
      <c r="J1166" s="9"/>
      <c r="K1166" s="9"/>
      <c r="L1166" s="9"/>
      <c r="M1166" s="9"/>
      <c r="N1166" s="9"/>
      <c r="O1166" s="128"/>
      <c r="P1166" s="163">
        <f t="shared" si="3"/>
        <v>0</v>
      </c>
      <c r="Q1166" s="128"/>
      <c r="S1166" s="402">
        <f t="shared" si="4"/>
        <v>0</v>
      </c>
      <c r="T1166" s="402" t="b">
        <f t="shared" si="5"/>
        <v>0</v>
      </c>
      <c r="U1166" s="402" t="b">
        <f t="shared" si="6"/>
        <v>0</v>
      </c>
      <c r="V1166" s="402" t="b">
        <f t="shared" si="7"/>
        <v>0</v>
      </c>
      <c r="W1166" s="402">
        <f t="shared" si="8"/>
        <v>1</v>
      </c>
    </row>
    <row r="1167" spans="5:23" x14ac:dyDescent="0.25">
      <c r="E1167" s="150">
        <f t="shared" si="9"/>
        <v>47</v>
      </c>
      <c r="F1167" s="7"/>
      <c r="G1167" s="451"/>
      <c r="H1167" s="451"/>
      <c r="I1167" s="9"/>
      <c r="J1167" s="9"/>
      <c r="K1167" s="9"/>
      <c r="L1167" s="9"/>
      <c r="M1167" s="9"/>
      <c r="N1167" s="9"/>
      <c r="O1167" s="128"/>
      <c r="P1167" s="163">
        <f t="shared" si="3"/>
        <v>0</v>
      </c>
      <c r="Q1167" s="128"/>
      <c r="S1167" s="402">
        <f t="shared" si="4"/>
        <v>0</v>
      </c>
      <c r="T1167" s="402" t="b">
        <f t="shared" si="5"/>
        <v>0</v>
      </c>
      <c r="U1167" s="402" t="b">
        <f t="shared" si="6"/>
        <v>0</v>
      </c>
      <c r="V1167" s="402" t="b">
        <f t="shared" si="7"/>
        <v>0</v>
      </c>
      <c r="W1167" s="402">
        <f t="shared" si="8"/>
        <v>1</v>
      </c>
    </row>
    <row r="1168" spans="5:23" x14ac:dyDescent="0.25">
      <c r="E1168" s="150">
        <f t="shared" si="9"/>
        <v>48</v>
      </c>
      <c r="F1168" s="7"/>
      <c r="G1168" s="451"/>
      <c r="H1168" s="451"/>
      <c r="I1168" s="9"/>
      <c r="J1168" s="9"/>
      <c r="K1168" s="9"/>
      <c r="L1168" s="9"/>
      <c r="M1168" s="9"/>
      <c r="N1168" s="9"/>
      <c r="O1168" s="128"/>
      <c r="P1168" s="163">
        <f t="shared" si="3"/>
        <v>0</v>
      </c>
      <c r="Q1168" s="128"/>
      <c r="S1168" s="402">
        <f t="shared" si="4"/>
        <v>0</v>
      </c>
      <c r="T1168" s="402" t="b">
        <f t="shared" si="5"/>
        <v>0</v>
      </c>
      <c r="U1168" s="402" t="b">
        <f t="shared" si="6"/>
        <v>0</v>
      </c>
      <c r="V1168" s="402" t="b">
        <f t="shared" si="7"/>
        <v>0</v>
      </c>
      <c r="W1168" s="402">
        <f t="shared" si="8"/>
        <v>1</v>
      </c>
    </row>
    <row r="1169" spans="5:23" x14ac:dyDescent="0.25">
      <c r="E1169" s="150">
        <f t="shared" si="9"/>
        <v>49</v>
      </c>
      <c r="F1169" s="7"/>
      <c r="G1169" s="451"/>
      <c r="H1169" s="451"/>
      <c r="I1169" s="9"/>
      <c r="J1169" s="9"/>
      <c r="K1169" s="9"/>
      <c r="L1169" s="9"/>
      <c r="M1169" s="9"/>
      <c r="N1169" s="9"/>
      <c r="O1169" s="128"/>
      <c r="P1169" s="163">
        <f t="shared" si="3"/>
        <v>0</v>
      </c>
      <c r="Q1169" s="128"/>
      <c r="S1169" s="402">
        <f t="shared" si="4"/>
        <v>0</v>
      </c>
      <c r="T1169" s="402" t="b">
        <f t="shared" si="5"/>
        <v>0</v>
      </c>
      <c r="U1169" s="402" t="b">
        <f t="shared" si="6"/>
        <v>0</v>
      </c>
      <c r="V1169" s="402" t="b">
        <f t="shared" si="7"/>
        <v>0</v>
      </c>
      <c r="W1169" s="402">
        <f t="shared" si="8"/>
        <v>1</v>
      </c>
    </row>
    <row r="1170" spans="5:23" x14ac:dyDescent="0.25">
      <c r="E1170" s="150">
        <f t="shared" si="9"/>
        <v>50</v>
      </c>
      <c r="F1170" s="7"/>
      <c r="G1170" s="451"/>
      <c r="H1170" s="451"/>
      <c r="I1170" s="9"/>
      <c r="J1170" s="9"/>
      <c r="K1170" s="9"/>
      <c r="L1170" s="9"/>
      <c r="M1170" s="9"/>
      <c r="N1170" s="9"/>
      <c r="O1170" s="128"/>
      <c r="P1170" s="163">
        <f t="shared" si="3"/>
        <v>0</v>
      </c>
      <c r="Q1170" s="128"/>
      <c r="S1170" s="402">
        <f t="shared" si="4"/>
        <v>0</v>
      </c>
      <c r="T1170" s="402" t="b">
        <f t="shared" si="5"/>
        <v>0</v>
      </c>
      <c r="U1170" s="402" t="b">
        <f t="shared" si="6"/>
        <v>0</v>
      </c>
      <c r="V1170" s="402" t="b">
        <f t="shared" si="7"/>
        <v>0</v>
      </c>
      <c r="W1170" s="402">
        <f t="shared" si="8"/>
        <v>1</v>
      </c>
    </row>
    <row r="1171" spans="5:23" x14ac:dyDescent="0.25">
      <c r="E1171" s="150">
        <f t="shared" si="9"/>
        <v>51</v>
      </c>
      <c r="F1171" s="7"/>
      <c r="G1171" s="451"/>
      <c r="H1171" s="451"/>
      <c r="I1171" s="9"/>
      <c r="J1171" s="9"/>
      <c r="K1171" s="9"/>
      <c r="L1171" s="9"/>
      <c r="M1171" s="9"/>
      <c r="N1171" s="9"/>
      <c r="O1171" s="128"/>
      <c r="P1171" s="163">
        <f t="shared" si="3"/>
        <v>0</v>
      </c>
      <c r="Q1171" s="128"/>
      <c r="S1171" s="402">
        <f t="shared" si="4"/>
        <v>0</v>
      </c>
      <c r="T1171" s="402" t="b">
        <f t="shared" si="5"/>
        <v>0</v>
      </c>
      <c r="U1171" s="402" t="b">
        <f t="shared" si="6"/>
        <v>0</v>
      </c>
      <c r="V1171" s="402" t="b">
        <f t="shared" si="7"/>
        <v>0</v>
      </c>
      <c r="W1171" s="402">
        <f t="shared" si="8"/>
        <v>1</v>
      </c>
    </row>
    <row r="1172" spans="5:23" x14ac:dyDescent="0.25">
      <c r="E1172" s="150">
        <f t="shared" si="9"/>
        <v>52</v>
      </c>
      <c r="F1172" s="7"/>
      <c r="G1172" s="451"/>
      <c r="H1172" s="451"/>
      <c r="I1172" s="9"/>
      <c r="J1172" s="9"/>
      <c r="K1172" s="9"/>
      <c r="L1172" s="9"/>
      <c r="M1172" s="9"/>
      <c r="N1172" s="9"/>
      <c r="O1172" s="128"/>
      <c r="P1172" s="163">
        <f t="shared" si="3"/>
        <v>0</v>
      </c>
      <c r="Q1172" s="128"/>
      <c r="S1172" s="402">
        <f t="shared" si="4"/>
        <v>0</v>
      </c>
      <c r="T1172" s="402" t="b">
        <f t="shared" si="5"/>
        <v>0</v>
      </c>
      <c r="U1172" s="402" t="b">
        <f t="shared" si="6"/>
        <v>0</v>
      </c>
      <c r="V1172" s="402" t="b">
        <f t="shared" si="7"/>
        <v>0</v>
      </c>
      <c r="W1172" s="402">
        <f t="shared" si="8"/>
        <v>1</v>
      </c>
    </row>
    <row r="1173" spans="5:23" x14ac:dyDescent="0.25">
      <c r="E1173" s="150">
        <f t="shared" si="9"/>
        <v>53</v>
      </c>
      <c r="F1173" s="7"/>
      <c r="G1173" s="451"/>
      <c r="H1173" s="451"/>
      <c r="I1173" s="9"/>
      <c r="J1173" s="9"/>
      <c r="K1173" s="9"/>
      <c r="L1173" s="9"/>
      <c r="M1173" s="9"/>
      <c r="N1173" s="9"/>
      <c r="O1173" s="128"/>
      <c r="P1173" s="163">
        <f t="shared" si="3"/>
        <v>0</v>
      </c>
      <c r="Q1173" s="128"/>
      <c r="S1173" s="402">
        <f t="shared" si="4"/>
        <v>0</v>
      </c>
      <c r="T1173" s="402" t="b">
        <f t="shared" si="5"/>
        <v>0</v>
      </c>
      <c r="U1173" s="402" t="b">
        <f t="shared" si="6"/>
        <v>0</v>
      </c>
      <c r="V1173" s="402" t="b">
        <f t="shared" si="7"/>
        <v>0</v>
      </c>
      <c r="W1173" s="402">
        <f t="shared" si="8"/>
        <v>1</v>
      </c>
    </row>
    <row r="1174" spans="5:23" x14ac:dyDescent="0.25">
      <c r="E1174" s="150">
        <f t="shared" si="9"/>
        <v>54</v>
      </c>
      <c r="F1174" s="7"/>
      <c r="G1174" s="451"/>
      <c r="H1174" s="451"/>
      <c r="I1174" s="9"/>
      <c r="J1174" s="9"/>
      <c r="K1174" s="9"/>
      <c r="L1174" s="9"/>
      <c r="M1174" s="9"/>
      <c r="N1174" s="9"/>
      <c r="O1174" s="128"/>
      <c r="P1174" s="163">
        <f t="shared" si="3"/>
        <v>0</v>
      </c>
      <c r="Q1174" s="128"/>
      <c r="S1174" s="402">
        <f t="shared" si="4"/>
        <v>0</v>
      </c>
      <c r="T1174" s="402" t="b">
        <f t="shared" si="5"/>
        <v>0</v>
      </c>
      <c r="U1174" s="402" t="b">
        <f t="shared" si="6"/>
        <v>0</v>
      </c>
      <c r="V1174" s="402" t="b">
        <f t="shared" si="7"/>
        <v>0</v>
      </c>
      <c r="W1174" s="402">
        <f t="shared" si="8"/>
        <v>1</v>
      </c>
    </row>
    <row r="1175" spans="5:23" x14ac:dyDescent="0.25">
      <c r="E1175" s="150">
        <f t="shared" si="9"/>
        <v>55</v>
      </c>
      <c r="F1175" s="7"/>
      <c r="G1175" s="451"/>
      <c r="H1175" s="451"/>
      <c r="I1175" s="9"/>
      <c r="J1175" s="9"/>
      <c r="K1175" s="9"/>
      <c r="L1175" s="9"/>
      <c r="M1175" s="9"/>
      <c r="N1175" s="9"/>
      <c r="O1175" s="128"/>
      <c r="P1175" s="163">
        <f t="shared" si="3"/>
        <v>0</v>
      </c>
      <c r="Q1175" s="128"/>
      <c r="S1175" s="402">
        <f t="shared" si="4"/>
        <v>0</v>
      </c>
      <c r="T1175" s="402" t="b">
        <f t="shared" si="5"/>
        <v>0</v>
      </c>
      <c r="U1175" s="402" t="b">
        <f t="shared" si="6"/>
        <v>0</v>
      </c>
      <c r="V1175" s="402" t="b">
        <f t="shared" si="7"/>
        <v>0</v>
      </c>
      <c r="W1175" s="402">
        <f t="shared" si="8"/>
        <v>1</v>
      </c>
    </row>
    <row r="1176" spans="5:23" x14ac:dyDescent="0.25">
      <c r="E1176" s="150">
        <f t="shared" si="9"/>
        <v>56</v>
      </c>
      <c r="F1176" s="7"/>
      <c r="G1176" s="451"/>
      <c r="H1176" s="451"/>
      <c r="I1176" s="9"/>
      <c r="J1176" s="9"/>
      <c r="K1176" s="9"/>
      <c r="L1176" s="9"/>
      <c r="M1176" s="9"/>
      <c r="N1176" s="9"/>
      <c r="O1176" s="128"/>
      <c r="P1176" s="163">
        <f t="shared" si="3"/>
        <v>0</v>
      </c>
      <c r="Q1176" s="128"/>
      <c r="S1176" s="402">
        <f t="shared" si="4"/>
        <v>0</v>
      </c>
      <c r="T1176" s="402" t="b">
        <f t="shared" si="5"/>
        <v>0</v>
      </c>
      <c r="U1176" s="402" t="b">
        <f t="shared" si="6"/>
        <v>0</v>
      </c>
      <c r="V1176" s="402" t="b">
        <f t="shared" si="7"/>
        <v>0</v>
      </c>
      <c r="W1176" s="402">
        <f t="shared" si="8"/>
        <v>1</v>
      </c>
    </row>
    <row r="1177" spans="5:23" x14ac:dyDescent="0.25">
      <c r="E1177" s="150">
        <f t="shared" si="9"/>
        <v>57</v>
      </c>
      <c r="F1177" s="7"/>
      <c r="G1177" s="451"/>
      <c r="H1177" s="451"/>
      <c r="I1177" s="9"/>
      <c r="J1177" s="9"/>
      <c r="K1177" s="9"/>
      <c r="L1177" s="9"/>
      <c r="M1177" s="9"/>
      <c r="N1177" s="9"/>
      <c r="O1177" s="128"/>
      <c r="P1177" s="163">
        <f t="shared" si="3"/>
        <v>0</v>
      </c>
      <c r="Q1177" s="128"/>
      <c r="S1177" s="402">
        <f t="shared" si="4"/>
        <v>0</v>
      </c>
      <c r="T1177" s="402" t="b">
        <f t="shared" si="5"/>
        <v>0</v>
      </c>
      <c r="U1177" s="402" t="b">
        <f t="shared" si="6"/>
        <v>0</v>
      </c>
      <c r="V1177" s="402" t="b">
        <f t="shared" si="7"/>
        <v>0</v>
      </c>
      <c r="W1177" s="402">
        <f t="shared" si="8"/>
        <v>1</v>
      </c>
    </row>
    <row r="1178" spans="5:23" x14ac:dyDescent="0.25">
      <c r="E1178" s="150">
        <f t="shared" si="9"/>
        <v>58</v>
      </c>
      <c r="F1178" s="7"/>
      <c r="G1178" s="451"/>
      <c r="H1178" s="451"/>
      <c r="I1178" s="9"/>
      <c r="J1178" s="9"/>
      <c r="K1178" s="9"/>
      <c r="L1178" s="9"/>
      <c r="M1178" s="9"/>
      <c r="N1178" s="9"/>
      <c r="O1178" s="128"/>
      <c r="P1178" s="163">
        <f t="shared" si="3"/>
        <v>0</v>
      </c>
      <c r="Q1178" s="128"/>
      <c r="S1178" s="402">
        <f t="shared" si="4"/>
        <v>0</v>
      </c>
      <c r="T1178" s="402" t="b">
        <f t="shared" si="5"/>
        <v>0</v>
      </c>
      <c r="U1178" s="402" t="b">
        <f t="shared" si="6"/>
        <v>0</v>
      </c>
      <c r="V1178" s="402" t="b">
        <f t="shared" si="7"/>
        <v>0</v>
      </c>
      <c r="W1178" s="402">
        <f t="shared" si="8"/>
        <v>1</v>
      </c>
    </row>
    <row r="1179" spans="5:23" x14ac:dyDescent="0.25">
      <c r="E1179" s="150">
        <f t="shared" si="9"/>
        <v>59</v>
      </c>
      <c r="F1179" s="7"/>
      <c r="G1179" s="451"/>
      <c r="H1179" s="451"/>
      <c r="I1179" s="9"/>
      <c r="J1179" s="9"/>
      <c r="K1179" s="9"/>
      <c r="L1179" s="9"/>
      <c r="M1179" s="9"/>
      <c r="N1179" s="9"/>
      <c r="O1179" s="128"/>
      <c r="P1179" s="163">
        <f t="shared" si="3"/>
        <v>0</v>
      </c>
      <c r="Q1179" s="128"/>
      <c r="S1179" s="402">
        <f t="shared" si="4"/>
        <v>0</v>
      </c>
      <c r="T1179" s="402" t="b">
        <f t="shared" si="5"/>
        <v>0</v>
      </c>
      <c r="U1179" s="402" t="b">
        <f t="shared" si="6"/>
        <v>0</v>
      </c>
      <c r="V1179" s="402" t="b">
        <f t="shared" si="7"/>
        <v>0</v>
      </c>
      <c r="W1179" s="402">
        <f t="shared" si="8"/>
        <v>1</v>
      </c>
    </row>
    <row r="1180" spans="5:23" x14ac:dyDescent="0.25">
      <c r="E1180" s="150">
        <f t="shared" si="9"/>
        <v>60</v>
      </c>
      <c r="F1180" s="7"/>
      <c r="G1180" s="451"/>
      <c r="H1180" s="451"/>
      <c r="I1180" s="9"/>
      <c r="J1180" s="9"/>
      <c r="K1180" s="9"/>
      <c r="L1180" s="9"/>
      <c r="M1180" s="9"/>
      <c r="N1180" s="9"/>
      <c r="O1180" s="128"/>
      <c r="P1180" s="163">
        <f t="shared" si="3"/>
        <v>0</v>
      </c>
      <c r="Q1180" s="128"/>
      <c r="S1180" s="402">
        <f t="shared" si="4"/>
        <v>0</v>
      </c>
      <c r="T1180" s="402" t="b">
        <f t="shared" si="5"/>
        <v>0</v>
      </c>
      <c r="U1180" s="402" t="b">
        <f t="shared" si="6"/>
        <v>0</v>
      </c>
      <c r="V1180" s="402" t="b">
        <f t="shared" si="7"/>
        <v>0</v>
      </c>
      <c r="W1180" s="402">
        <f t="shared" si="8"/>
        <v>1</v>
      </c>
    </row>
    <row r="1181" spans="5:23" x14ac:dyDescent="0.25">
      <c r="E1181" s="150">
        <f t="shared" si="9"/>
        <v>61</v>
      </c>
      <c r="F1181" s="7"/>
      <c r="G1181" s="451"/>
      <c r="H1181" s="451"/>
      <c r="I1181" s="9"/>
      <c r="J1181" s="9"/>
      <c r="K1181" s="9"/>
      <c r="L1181" s="9"/>
      <c r="M1181" s="9"/>
      <c r="N1181" s="9"/>
      <c r="O1181" s="128"/>
      <c r="P1181" s="163">
        <f t="shared" si="3"/>
        <v>0</v>
      </c>
      <c r="Q1181" s="128"/>
      <c r="S1181" s="402">
        <f t="shared" si="4"/>
        <v>0</v>
      </c>
      <c r="T1181" s="402" t="b">
        <f t="shared" si="5"/>
        <v>0</v>
      </c>
      <c r="U1181" s="402" t="b">
        <f t="shared" si="6"/>
        <v>0</v>
      </c>
      <c r="V1181" s="402" t="b">
        <f t="shared" si="7"/>
        <v>0</v>
      </c>
      <c r="W1181" s="402">
        <f t="shared" si="8"/>
        <v>1</v>
      </c>
    </row>
    <row r="1182" spans="5:23" x14ac:dyDescent="0.25">
      <c r="E1182" s="150">
        <f t="shared" si="9"/>
        <v>62</v>
      </c>
      <c r="F1182" s="7"/>
      <c r="G1182" s="451"/>
      <c r="H1182" s="451"/>
      <c r="I1182" s="9"/>
      <c r="J1182" s="9"/>
      <c r="K1182" s="9"/>
      <c r="L1182" s="9"/>
      <c r="M1182" s="9"/>
      <c r="N1182" s="9"/>
      <c r="O1182" s="128"/>
      <c r="P1182" s="163">
        <f t="shared" si="3"/>
        <v>0</v>
      </c>
      <c r="Q1182" s="128"/>
      <c r="S1182" s="402">
        <f t="shared" si="4"/>
        <v>0</v>
      </c>
      <c r="T1182" s="402" t="b">
        <f t="shared" si="5"/>
        <v>0</v>
      </c>
      <c r="U1182" s="402" t="b">
        <f t="shared" si="6"/>
        <v>0</v>
      </c>
      <c r="V1182" s="402" t="b">
        <f t="shared" si="7"/>
        <v>0</v>
      </c>
      <c r="W1182" s="402">
        <f t="shared" si="8"/>
        <v>1</v>
      </c>
    </row>
    <row r="1183" spans="5:23" x14ac:dyDescent="0.25">
      <c r="E1183" s="150">
        <f t="shared" si="9"/>
        <v>63</v>
      </c>
      <c r="F1183" s="7"/>
      <c r="G1183" s="451"/>
      <c r="H1183" s="451"/>
      <c r="I1183" s="9"/>
      <c r="J1183" s="9"/>
      <c r="K1183" s="9"/>
      <c r="L1183" s="9"/>
      <c r="M1183" s="9"/>
      <c r="N1183" s="9"/>
      <c r="O1183" s="128"/>
      <c r="P1183" s="163">
        <f t="shared" si="3"/>
        <v>0</v>
      </c>
      <c r="Q1183" s="128"/>
      <c r="S1183" s="402">
        <f t="shared" si="4"/>
        <v>0</v>
      </c>
      <c r="T1183" s="402" t="b">
        <f t="shared" si="5"/>
        <v>0</v>
      </c>
      <c r="U1183" s="402" t="b">
        <f t="shared" si="6"/>
        <v>0</v>
      </c>
      <c r="V1183" s="402" t="b">
        <f t="shared" si="7"/>
        <v>0</v>
      </c>
      <c r="W1183" s="402">
        <f t="shared" si="8"/>
        <v>1</v>
      </c>
    </row>
    <row r="1184" spans="5:23" x14ac:dyDescent="0.25">
      <c r="E1184" s="150">
        <f t="shared" si="9"/>
        <v>64</v>
      </c>
      <c r="F1184" s="7"/>
      <c r="G1184" s="451"/>
      <c r="H1184" s="451"/>
      <c r="I1184" s="9"/>
      <c r="J1184" s="9"/>
      <c r="K1184" s="9"/>
      <c r="L1184" s="9"/>
      <c r="M1184" s="9"/>
      <c r="N1184" s="9"/>
      <c r="O1184" s="128"/>
      <c r="P1184" s="163">
        <f t="shared" si="3"/>
        <v>0</v>
      </c>
      <c r="Q1184" s="128"/>
      <c r="S1184" s="402">
        <f t="shared" si="4"/>
        <v>0</v>
      </c>
      <c r="T1184" s="402" t="b">
        <f t="shared" si="5"/>
        <v>0</v>
      </c>
      <c r="U1184" s="402" t="b">
        <f t="shared" si="6"/>
        <v>0</v>
      </c>
      <c r="V1184" s="402" t="b">
        <f t="shared" si="7"/>
        <v>0</v>
      </c>
      <c r="W1184" s="402">
        <f t="shared" si="8"/>
        <v>1</v>
      </c>
    </row>
    <row r="1185" spans="4:23" x14ac:dyDescent="0.25">
      <c r="E1185" s="150">
        <f t="shared" si="9"/>
        <v>65</v>
      </c>
      <c r="F1185" s="7"/>
      <c r="G1185" s="451"/>
      <c r="H1185" s="451"/>
      <c r="I1185" s="9"/>
      <c r="J1185" s="9"/>
      <c r="K1185" s="9"/>
      <c r="L1185" s="9"/>
      <c r="M1185" s="9"/>
      <c r="N1185" s="9"/>
      <c r="O1185" s="128"/>
      <c r="P1185" s="163">
        <f t="shared" ref="P1185:P1248" si="10">IF(F1185=0,0,IF(G1185=0,0,IF(I1185=0,0,IF(J1185=0,0,IF(K1185=0,0,IF(L1185=0,0,IF(M1185=0,0,IF(N1185&lt;&gt;0,35,25))))))))*W1185</f>
        <v>0</v>
      </c>
      <c r="Q1185" s="128"/>
      <c r="S1185" s="402">
        <f t="shared" si="4"/>
        <v>0</v>
      </c>
      <c r="T1185" s="402" t="b">
        <f t="shared" si="5"/>
        <v>0</v>
      </c>
      <c r="U1185" s="402" t="b">
        <f t="shared" si="6"/>
        <v>0</v>
      </c>
      <c r="V1185" s="402" t="b">
        <f t="shared" si="7"/>
        <v>0</v>
      </c>
      <c r="W1185" s="402">
        <f t="shared" si="8"/>
        <v>1</v>
      </c>
    </row>
    <row r="1186" spans="4:23" x14ac:dyDescent="0.25">
      <c r="E1186" s="150">
        <f t="shared" si="9"/>
        <v>66</v>
      </c>
      <c r="F1186" s="7"/>
      <c r="G1186" s="451"/>
      <c r="H1186" s="451"/>
      <c r="I1186" s="9"/>
      <c r="J1186" s="9"/>
      <c r="K1186" s="9"/>
      <c r="L1186" s="9"/>
      <c r="M1186" s="9"/>
      <c r="N1186" s="9"/>
      <c r="O1186" s="128"/>
      <c r="P1186" s="163">
        <f t="shared" si="10"/>
        <v>0</v>
      </c>
      <c r="Q1186" s="128"/>
      <c r="S1186" s="402">
        <f t="shared" ref="S1186:S1249" si="11">IF(N1186&gt;0,1,0)</f>
        <v>0</v>
      </c>
      <c r="T1186" s="402" t="b">
        <f t="shared" ref="T1186:T1249" si="12">G1186="Memorial"</f>
        <v>0</v>
      </c>
      <c r="U1186" s="402" t="b">
        <f t="shared" ref="U1186:U1249" si="13">N1186&gt;0</f>
        <v>0</v>
      </c>
      <c r="V1186" s="402" t="b">
        <f t="shared" ref="V1186:V1249" si="14">IF(T1186=TRUE,U1186=TRUE)</f>
        <v>0</v>
      </c>
      <c r="W1186" s="402">
        <f t="shared" ref="W1186:W1249" si="15">IF(V1186=TRUE,0,1)</f>
        <v>1</v>
      </c>
    </row>
    <row r="1187" spans="4:23" x14ac:dyDescent="0.25">
      <c r="E1187" s="150">
        <f t="shared" si="9"/>
        <v>67</v>
      </c>
      <c r="F1187" s="7"/>
      <c r="G1187" s="451"/>
      <c r="H1187" s="451"/>
      <c r="I1187" s="9"/>
      <c r="J1187" s="9"/>
      <c r="K1187" s="9"/>
      <c r="L1187" s="9"/>
      <c r="M1187" s="9"/>
      <c r="N1187" s="9"/>
      <c r="O1187" s="128"/>
      <c r="P1187" s="163">
        <f t="shared" si="10"/>
        <v>0</v>
      </c>
      <c r="Q1187" s="128"/>
      <c r="S1187" s="402">
        <f t="shared" si="11"/>
        <v>0</v>
      </c>
      <c r="T1187" s="402" t="b">
        <f t="shared" si="12"/>
        <v>0</v>
      </c>
      <c r="U1187" s="402" t="b">
        <f t="shared" si="13"/>
        <v>0</v>
      </c>
      <c r="V1187" s="402" t="b">
        <f t="shared" si="14"/>
        <v>0</v>
      </c>
      <c r="W1187" s="402">
        <f t="shared" si="15"/>
        <v>1</v>
      </c>
    </row>
    <row r="1188" spans="4:23" x14ac:dyDescent="0.25">
      <c r="E1188" s="150">
        <f t="shared" si="9"/>
        <v>68</v>
      </c>
      <c r="F1188" s="7"/>
      <c r="G1188" s="451"/>
      <c r="H1188" s="451"/>
      <c r="I1188" s="9"/>
      <c r="J1188" s="9"/>
      <c r="K1188" s="9"/>
      <c r="L1188" s="9"/>
      <c r="M1188" s="9"/>
      <c r="N1188" s="9"/>
      <c r="O1188" s="128"/>
      <c r="P1188" s="163">
        <f t="shared" si="10"/>
        <v>0</v>
      </c>
      <c r="Q1188" s="128"/>
      <c r="S1188" s="402">
        <f t="shared" si="11"/>
        <v>0</v>
      </c>
      <c r="T1188" s="402" t="b">
        <f t="shared" si="12"/>
        <v>0</v>
      </c>
      <c r="U1188" s="402" t="b">
        <f t="shared" si="13"/>
        <v>0</v>
      </c>
      <c r="V1188" s="402" t="b">
        <f t="shared" si="14"/>
        <v>0</v>
      </c>
      <c r="W1188" s="402">
        <f t="shared" si="15"/>
        <v>1</v>
      </c>
    </row>
    <row r="1189" spans="4:23" x14ac:dyDescent="0.25">
      <c r="E1189" s="150">
        <f t="shared" si="9"/>
        <v>69</v>
      </c>
      <c r="F1189" s="7"/>
      <c r="G1189" s="451"/>
      <c r="H1189" s="451"/>
      <c r="I1189" s="9"/>
      <c r="J1189" s="9"/>
      <c r="K1189" s="9"/>
      <c r="L1189" s="9"/>
      <c r="M1189" s="9"/>
      <c r="N1189" s="9"/>
      <c r="O1189" s="128"/>
      <c r="P1189" s="163">
        <f t="shared" si="10"/>
        <v>0</v>
      </c>
      <c r="Q1189" s="128"/>
      <c r="S1189" s="402">
        <f t="shared" si="11"/>
        <v>0</v>
      </c>
      <c r="T1189" s="402" t="b">
        <f t="shared" si="12"/>
        <v>0</v>
      </c>
      <c r="U1189" s="402" t="b">
        <f t="shared" si="13"/>
        <v>0</v>
      </c>
      <c r="V1189" s="402" t="b">
        <f t="shared" si="14"/>
        <v>0</v>
      </c>
      <c r="W1189" s="402">
        <f t="shared" si="15"/>
        <v>1</v>
      </c>
    </row>
    <row r="1190" spans="4:23" x14ac:dyDescent="0.25">
      <c r="E1190" s="150">
        <f t="shared" si="9"/>
        <v>70</v>
      </c>
      <c r="F1190" s="7"/>
      <c r="G1190" s="451"/>
      <c r="H1190" s="451"/>
      <c r="I1190" s="9"/>
      <c r="J1190" s="9"/>
      <c r="K1190" s="9"/>
      <c r="L1190" s="9"/>
      <c r="M1190" s="9"/>
      <c r="N1190" s="9"/>
      <c r="O1190" s="128"/>
      <c r="P1190" s="163">
        <f t="shared" si="10"/>
        <v>0</v>
      </c>
      <c r="Q1190" s="128"/>
      <c r="S1190" s="402">
        <f t="shared" si="11"/>
        <v>0</v>
      </c>
      <c r="T1190" s="402" t="b">
        <f t="shared" si="12"/>
        <v>0</v>
      </c>
      <c r="U1190" s="402" t="b">
        <f t="shared" si="13"/>
        <v>0</v>
      </c>
      <c r="V1190" s="402" t="b">
        <f t="shared" si="14"/>
        <v>0</v>
      </c>
      <c r="W1190" s="402">
        <f t="shared" si="15"/>
        <v>1</v>
      </c>
    </row>
    <row r="1191" spans="4:23" x14ac:dyDescent="0.25">
      <c r="E1191" s="150">
        <f t="shared" si="9"/>
        <v>71</v>
      </c>
      <c r="F1191" s="7"/>
      <c r="G1191" s="451"/>
      <c r="H1191" s="451"/>
      <c r="I1191" s="9"/>
      <c r="J1191" s="9"/>
      <c r="K1191" s="9"/>
      <c r="L1191" s="9"/>
      <c r="M1191" s="9"/>
      <c r="N1191" s="9"/>
      <c r="O1191" s="128"/>
      <c r="P1191" s="163">
        <f t="shared" si="10"/>
        <v>0</v>
      </c>
      <c r="Q1191" s="128"/>
      <c r="S1191" s="402">
        <f t="shared" si="11"/>
        <v>0</v>
      </c>
      <c r="T1191" s="402" t="b">
        <f t="shared" si="12"/>
        <v>0</v>
      </c>
      <c r="U1191" s="402" t="b">
        <f t="shared" si="13"/>
        <v>0</v>
      </c>
      <c r="V1191" s="402" t="b">
        <f t="shared" si="14"/>
        <v>0</v>
      </c>
      <c r="W1191" s="402">
        <f t="shared" si="15"/>
        <v>1</v>
      </c>
    </row>
    <row r="1192" spans="4:23" x14ac:dyDescent="0.25">
      <c r="E1192" s="150">
        <f t="shared" si="9"/>
        <v>72</v>
      </c>
      <c r="F1192" s="7"/>
      <c r="G1192" s="451"/>
      <c r="H1192" s="451"/>
      <c r="I1192" s="9"/>
      <c r="J1192" s="9"/>
      <c r="K1192" s="9"/>
      <c r="L1192" s="9"/>
      <c r="M1192" s="9"/>
      <c r="N1192" s="9"/>
      <c r="O1192" s="128"/>
      <c r="P1192" s="163">
        <f t="shared" si="10"/>
        <v>0</v>
      </c>
      <c r="Q1192" s="128"/>
      <c r="S1192" s="402">
        <f t="shared" si="11"/>
        <v>0</v>
      </c>
      <c r="T1192" s="402" t="b">
        <f t="shared" si="12"/>
        <v>0</v>
      </c>
      <c r="U1192" s="402" t="b">
        <f t="shared" si="13"/>
        <v>0</v>
      </c>
      <c r="V1192" s="402" t="b">
        <f t="shared" si="14"/>
        <v>0</v>
      </c>
      <c r="W1192" s="402">
        <f t="shared" si="15"/>
        <v>1</v>
      </c>
    </row>
    <row r="1193" spans="4:23" x14ac:dyDescent="0.25">
      <c r="E1193" s="150">
        <f t="shared" ref="E1193:E1256" si="16">1+E1192</f>
        <v>73</v>
      </c>
      <c r="F1193" s="7"/>
      <c r="G1193" s="451"/>
      <c r="H1193" s="451"/>
      <c r="I1193" s="9"/>
      <c r="J1193" s="9"/>
      <c r="K1193" s="9"/>
      <c r="L1193" s="9"/>
      <c r="M1193" s="9"/>
      <c r="N1193" s="9"/>
      <c r="O1193" s="128"/>
      <c r="P1193" s="163">
        <f t="shared" si="10"/>
        <v>0</v>
      </c>
      <c r="Q1193" s="128"/>
      <c r="S1193" s="402">
        <f t="shared" si="11"/>
        <v>0</v>
      </c>
      <c r="T1193" s="402" t="b">
        <f t="shared" si="12"/>
        <v>0</v>
      </c>
      <c r="U1193" s="402" t="b">
        <f t="shared" si="13"/>
        <v>0</v>
      </c>
      <c r="V1193" s="402" t="b">
        <f t="shared" si="14"/>
        <v>0</v>
      </c>
      <c r="W1193" s="402">
        <f t="shared" si="15"/>
        <v>1</v>
      </c>
    </row>
    <row r="1194" spans="4:23" x14ac:dyDescent="0.25">
      <c r="E1194" s="150">
        <f t="shared" si="16"/>
        <v>74</v>
      </c>
      <c r="F1194" s="7"/>
      <c r="G1194" s="451"/>
      <c r="H1194" s="451"/>
      <c r="I1194" s="9"/>
      <c r="J1194" s="9"/>
      <c r="K1194" s="9"/>
      <c r="L1194" s="9"/>
      <c r="M1194" s="9"/>
      <c r="N1194" s="9"/>
      <c r="O1194" s="128"/>
      <c r="P1194" s="163">
        <f t="shared" si="10"/>
        <v>0</v>
      </c>
      <c r="Q1194" s="128"/>
      <c r="S1194" s="402">
        <f t="shared" si="11"/>
        <v>0</v>
      </c>
      <c r="T1194" s="402" t="b">
        <f t="shared" si="12"/>
        <v>0</v>
      </c>
      <c r="U1194" s="402" t="b">
        <f t="shared" si="13"/>
        <v>0</v>
      </c>
      <c r="V1194" s="402" t="b">
        <f t="shared" si="14"/>
        <v>0</v>
      </c>
      <c r="W1194" s="402">
        <f t="shared" si="15"/>
        <v>1</v>
      </c>
    </row>
    <row r="1195" spans="4:23" x14ac:dyDescent="0.25">
      <c r="E1195" s="150">
        <f t="shared" si="16"/>
        <v>75</v>
      </c>
      <c r="F1195" s="7"/>
      <c r="G1195" s="451"/>
      <c r="H1195" s="451"/>
      <c r="I1195" s="9"/>
      <c r="J1195" s="9"/>
      <c r="K1195" s="9"/>
      <c r="L1195" s="9"/>
      <c r="M1195" s="9"/>
      <c r="N1195" s="9"/>
      <c r="O1195" s="128"/>
      <c r="P1195" s="163">
        <f t="shared" si="10"/>
        <v>0</v>
      </c>
      <c r="Q1195" s="128"/>
      <c r="S1195" s="402">
        <f t="shared" si="11"/>
        <v>0</v>
      </c>
      <c r="T1195" s="402" t="b">
        <f t="shared" si="12"/>
        <v>0</v>
      </c>
      <c r="U1195" s="402" t="b">
        <f t="shared" si="13"/>
        <v>0</v>
      </c>
      <c r="V1195" s="402" t="b">
        <f t="shared" si="14"/>
        <v>0</v>
      </c>
      <c r="W1195" s="402">
        <f t="shared" si="15"/>
        <v>1</v>
      </c>
    </row>
    <row r="1196" spans="4:23" x14ac:dyDescent="0.25">
      <c r="E1196" s="150">
        <f t="shared" si="16"/>
        <v>76</v>
      </c>
      <c r="F1196" s="7"/>
      <c r="G1196" s="451"/>
      <c r="H1196" s="451"/>
      <c r="I1196" s="9"/>
      <c r="J1196" s="9"/>
      <c r="K1196" s="9"/>
      <c r="L1196" s="9"/>
      <c r="M1196" s="9"/>
      <c r="N1196" s="9"/>
      <c r="O1196" s="128"/>
      <c r="P1196" s="163">
        <f t="shared" si="10"/>
        <v>0</v>
      </c>
      <c r="Q1196" s="128"/>
      <c r="S1196" s="402">
        <f t="shared" si="11"/>
        <v>0</v>
      </c>
      <c r="T1196" s="402" t="b">
        <f t="shared" si="12"/>
        <v>0</v>
      </c>
      <c r="U1196" s="402" t="b">
        <f t="shared" si="13"/>
        <v>0</v>
      </c>
      <c r="V1196" s="402" t="b">
        <f t="shared" si="14"/>
        <v>0</v>
      </c>
      <c r="W1196" s="402">
        <f t="shared" si="15"/>
        <v>1</v>
      </c>
    </row>
    <row r="1197" spans="4:23" x14ac:dyDescent="0.25">
      <c r="E1197" s="150">
        <f t="shared" si="16"/>
        <v>77</v>
      </c>
      <c r="F1197" s="7"/>
      <c r="G1197" s="451"/>
      <c r="H1197" s="451"/>
      <c r="I1197" s="9"/>
      <c r="J1197" s="9"/>
      <c r="K1197" s="9"/>
      <c r="L1197" s="9"/>
      <c r="M1197" s="9"/>
      <c r="N1197" s="9"/>
      <c r="O1197" s="128"/>
      <c r="P1197" s="163">
        <f t="shared" si="10"/>
        <v>0</v>
      </c>
      <c r="Q1197" s="128"/>
      <c r="S1197" s="402">
        <f t="shared" si="11"/>
        <v>0</v>
      </c>
      <c r="T1197" s="402" t="b">
        <f t="shared" si="12"/>
        <v>0</v>
      </c>
      <c r="U1197" s="402" t="b">
        <f t="shared" si="13"/>
        <v>0</v>
      </c>
      <c r="V1197" s="402" t="b">
        <f t="shared" si="14"/>
        <v>0</v>
      </c>
      <c r="W1197" s="402">
        <f t="shared" si="15"/>
        <v>1</v>
      </c>
    </row>
    <row r="1198" spans="4:23" x14ac:dyDescent="0.25">
      <c r="E1198" s="150">
        <f t="shared" si="16"/>
        <v>78</v>
      </c>
      <c r="F1198" s="7"/>
      <c r="G1198" s="451"/>
      <c r="H1198" s="451"/>
      <c r="I1198" s="9"/>
      <c r="J1198" s="9"/>
      <c r="K1198" s="9"/>
      <c r="L1198" s="9"/>
      <c r="M1198" s="9"/>
      <c r="N1198" s="9"/>
      <c r="O1198" s="128"/>
      <c r="P1198" s="163">
        <f t="shared" si="10"/>
        <v>0</v>
      </c>
      <c r="Q1198" s="128"/>
      <c r="S1198" s="402">
        <f t="shared" si="11"/>
        <v>0</v>
      </c>
      <c r="T1198" s="402" t="b">
        <f t="shared" si="12"/>
        <v>0</v>
      </c>
      <c r="U1198" s="402" t="b">
        <f t="shared" si="13"/>
        <v>0</v>
      </c>
      <c r="V1198" s="402" t="b">
        <f t="shared" si="14"/>
        <v>0</v>
      </c>
      <c r="W1198" s="402">
        <f t="shared" si="15"/>
        <v>1</v>
      </c>
    </row>
    <row r="1199" spans="4:23" x14ac:dyDescent="0.25">
      <c r="D1199" s="85"/>
      <c r="E1199" s="150">
        <f t="shared" si="16"/>
        <v>79</v>
      </c>
      <c r="F1199" s="7"/>
      <c r="G1199" s="451"/>
      <c r="H1199" s="451"/>
      <c r="I1199" s="9"/>
      <c r="J1199" s="9"/>
      <c r="K1199" s="9"/>
      <c r="L1199" s="9"/>
      <c r="M1199" s="9"/>
      <c r="N1199" s="9"/>
      <c r="O1199" s="128"/>
      <c r="P1199" s="163">
        <f t="shared" si="10"/>
        <v>0</v>
      </c>
      <c r="Q1199" s="128"/>
      <c r="S1199" s="402">
        <f t="shared" si="11"/>
        <v>0</v>
      </c>
      <c r="T1199" s="402" t="b">
        <f t="shared" si="12"/>
        <v>0</v>
      </c>
      <c r="U1199" s="402" t="b">
        <f t="shared" si="13"/>
        <v>0</v>
      </c>
      <c r="V1199" s="402" t="b">
        <f t="shared" si="14"/>
        <v>0</v>
      </c>
      <c r="W1199" s="402">
        <f t="shared" si="15"/>
        <v>1</v>
      </c>
    </row>
    <row r="1200" spans="4:23" x14ac:dyDescent="0.25">
      <c r="D1200" s="85"/>
      <c r="E1200" s="150">
        <f t="shared" si="16"/>
        <v>80</v>
      </c>
      <c r="F1200" s="7"/>
      <c r="G1200" s="451"/>
      <c r="H1200" s="451"/>
      <c r="I1200" s="9"/>
      <c r="J1200" s="9"/>
      <c r="K1200" s="9"/>
      <c r="L1200" s="9"/>
      <c r="M1200" s="9"/>
      <c r="N1200" s="9"/>
      <c r="O1200" s="128"/>
      <c r="P1200" s="163">
        <f t="shared" si="10"/>
        <v>0</v>
      </c>
      <c r="Q1200" s="128"/>
      <c r="S1200" s="402">
        <f t="shared" si="11"/>
        <v>0</v>
      </c>
      <c r="T1200" s="402" t="b">
        <f t="shared" si="12"/>
        <v>0</v>
      </c>
      <c r="U1200" s="402" t="b">
        <f t="shared" si="13"/>
        <v>0</v>
      </c>
      <c r="V1200" s="402" t="b">
        <f t="shared" si="14"/>
        <v>0</v>
      </c>
      <c r="W1200" s="402">
        <f t="shared" si="15"/>
        <v>1</v>
      </c>
    </row>
    <row r="1201" spans="4:23" x14ac:dyDescent="0.25">
      <c r="D1201" s="85"/>
      <c r="E1201" s="150">
        <f t="shared" si="16"/>
        <v>81</v>
      </c>
      <c r="F1201" s="7"/>
      <c r="G1201" s="451"/>
      <c r="H1201" s="451"/>
      <c r="I1201" s="9"/>
      <c r="J1201" s="9"/>
      <c r="K1201" s="9"/>
      <c r="L1201" s="9"/>
      <c r="M1201" s="9"/>
      <c r="N1201" s="9"/>
      <c r="O1201" s="128"/>
      <c r="P1201" s="163">
        <f t="shared" si="10"/>
        <v>0</v>
      </c>
      <c r="Q1201" s="128"/>
      <c r="S1201" s="402">
        <f t="shared" si="11"/>
        <v>0</v>
      </c>
      <c r="T1201" s="402" t="b">
        <f t="shared" si="12"/>
        <v>0</v>
      </c>
      <c r="U1201" s="402" t="b">
        <f t="shared" si="13"/>
        <v>0</v>
      </c>
      <c r="V1201" s="402" t="b">
        <f t="shared" si="14"/>
        <v>0</v>
      </c>
      <c r="W1201" s="402">
        <f t="shared" si="15"/>
        <v>1</v>
      </c>
    </row>
    <row r="1202" spans="4:23" x14ac:dyDescent="0.25">
      <c r="D1202" s="85"/>
      <c r="E1202" s="150">
        <f t="shared" si="16"/>
        <v>82</v>
      </c>
      <c r="F1202" s="7"/>
      <c r="G1202" s="451"/>
      <c r="H1202" s="451"/>
      <c r="I1202" s="9"/>
      <c r="J1202" s="9"/>
      <c r="K1202" s="9"/>
      <c r="L1202" s="9"/>
      <c r="M1202" s="9"/>
      <c r="N1202" s="9"/>
      <c r="O1202" s="128"/>
      <c r="P1202" s="163">
        <f t="shared" si="10"/>
        <v>0</v>
      </c>
      <c r="Q1202" s="128"/>
      <c r="S1202" s="402">
        <f t="shared" si="11"/>
        <v>0</v>
      </c>
      <c r="T1202" s="402" t="b">
        <f t="shared" si="12"/>
        <v>0</v>
      </c>
      <c r="U1202" s="402" t="b">
        <f t="shared" si="13"/>
        <v>0</v>
      </c>
      <c r="V1202" s="402" t="b">
        <f t="shared" si="14"/>
        <v>0</v>
      </c>
      <c r="W1202" s="402">
        <f t="shared" si="15"/>
        <v>1</v>
      </c>
    </row>
    <row r="1203" spans="4:23" x14ac:dyDescent="0.25">
      <c r="D1203" s="85"/>
      <c r="E1203" s="150">
        <f t="shared" si="16"/>
        <v>83</v>
      </c>
      <c r="F1203" s="7"/>
      <c r="G1203" s="451"/>
      <c r="H1203" s="451"/>
      <c r="I1203" s="9"/>
      <c r="J1203" s="9"/>
      <c r="K1203" s="9"/>
      <c r="L1203" s="9"/>
      <c r="M1203" s="9"/>
      <c r="N1203" s="9"/>
      <c r="O1203" s="128"/>
      <c r="P1203" s="163">
        <f t="shared" si="10"/>
        <v>0</v>
      </c>
      <c r="Q1203" s="128"/>
      <c r="S1203" s="402">
        <f t="shared" si="11"/>
        <v>0</v>
      </c>
      <c r="T1203" s="402" t="b">
        <f t="shared" si="12"/>
        <v>0</v>
      </c>
      <c r="U1203" s="402" t="b">
        <f t="shared" si="13"/>
        <v>0</v>
      </c>
      <c r="V1203" s="402" t="b">
        <f t="shared" si="14"/>
        <v>0</v>
      </c>
      <c r="W1203" s="402">
        <f t="shared" si="15"/>
        <v>1</v>
      </c>
    </row>
    <row r="1204" spans="4:23" x14ac:dyDescent="0.25">
      <c r="D1204" s="85"/>
      <c r="E1204" s="150">
        <f t="shared" si="16"/>
        <v>84</v>
      </c>
      <c r="F1204" s="7"/>
      <c r="G1204" s="451"/>
      <c r="H1204" s="451"/>
      <c r="I1204" s="9"/>
      <c r="J1204" s="9"/>
      <c r="K1204" s="9"/>
      <c r="L1204" s="9"/>
      <c r="M1204" s="9"/>
      <c r="N1204" s="9"/>
      <c r="O1204" s="128"/>
      <c r="P1204" s="163">
        <f t="shared" si="10"/>
        <v>0</v>
      </c>
      <c r="Q1204" s="128"/>
      <c r="S1204" s="402">
        <f t="shared" si="11"/>
        <v>0</v>
      </c>
      <c r="T1204" s="402" t="b">
        <f t="shared" si="12"/>
        <v>0</v>
      </c>
      <c r="U1204" s="402" t="b">
        <f t="shared" si="13"/>
        <v>0</v>
      </c>
      <c r="V1204" s="402" t="b">
        <f t="shared" si="14"/>
        <v>0</v>
      </c>
      <c r="W1204" s="402">
        <f t="shared" si="15"/>
        <v>1</v>
      </c>
    </row>
    <row r="1205" spans="4:23" x14ac:dyDescent="0.25">
      <c r="D1205" s="85"/>
      <c r="E1205" s="150">
        <f t="shared" si="16"/>
        <v>85</v>
      </c>
      <c r="F1205" s="7"/>
      <c r="G1205" s="451"/>
      <c r="H1205" s="451"/>
      <c r="I1205" s="9"/>
      <c r="J1205" s="9"/>
      <c r="K1205" s="9"/>
      <c r="L1205" s="9"/>
      <c r="M1205" s="9"/>
      <c r="N1205" s="9"/>
      <c r="O1205" s="128"/>
      <c r="P1205" s="163">
        <f t="shared" si="10"/>
        <v>0</v>
      </c>
      <c r="Q1205" s="128"/>
      <c r="S1205" s="402">
        <f t="shared" si="11"/>
        <v>0</v>
      </c>
      <c r="T1205" s="402" t="b">
        <f t="shared" si="12"/>
        <v>0</v>
      </c>
      <c r="U1205" s="402" t="b">
        <f t="shared" si="13"/>
        <v>0</v>
      </c>
      <c r="V1205" s="402" t="b">
        <f t="shared" si="14"/>
        <v>0</v>
      </c>
      <c r="W1205" s="402">
        <f t="shared" si="15"/>
        <v>1</v>
      </c>
    </row>
    <row r="1206" spans="4:23" x14ac:dyDescent="0.25">
      <c r="D1206" s="85"/>
      <c r="E1206" s="150">
        <f t="shared" si="16"/>
        <v>86</v>
      </c>
      <c r="F1206" s="7"/>
      <c r="G1206" s="451"/>
      <c r="H1206" s="451"/>
      <c r="I1206" s="9"/>
      <c r="J1206" s="9"/>
      <c r="K1206" s="9"/>
      <c r="L1206" s="9"/>
      <c r="M1206" s="9"/>
      <c r="N1206" s="9"/>
      <c r="O1206" s="128"/>
      <c r="P1206" s="163">
        <f t="shared" si="10"/>
        <v>0</v>
      </c>
      <c r="Q1206" s="128"/>
      <c r="S1206" s="402">
        <f t="shared" si="11"/>
        <v>0</v>
      </c>
      <c r="T1206" s="402" t="b">
        <f t="shared" si="12"/>
        <v>0</v>
      </c>
      <c r="U1206" s="402" t="b">
        <f t="shared" si="13"/>
        <v>0</v>
      </c>
      <c r="V1206" s="402" t="b">
        <f t="shared" si="14"/>
        <v>0</v>
      </c>
      <c r="W1206" s="402">
        <f t="shared" si="15"/>
        <v>1</v>
      </c>
    </row>
    <row r="1207" spans="4:23" x14ac:dyDescent="0.25">
      <c r="D1207" s="85"/>
      <c r="E1207" s="150">
        <f t="shared" si="16"/>
        <v>87</v>
      </c>
      <c r="F1207" s="7"/>
      <c r="G1207" s="451"/>
      <c r="H1207" s="451"/>
      <c r="I1207" s="9"/>
      <c r="J1207" s="9"/>
      <c r="K1207" s="9"/>
      <c r="L1207" s="9"/>
      <c r="M1207" s="9"/>
      <c r="N1207" s="9"/>
      <c r="O1207" s="128"/>
      <c r="P1207" s="163">
        <f t="shared" si="10"/>
        <v>0</v>
      </c>
      <c r="Q1207" s="128"/>
      <c r="S1207" s="402">
        <f t="shared" si="11"/>
        <v>0</v>
      </c>
      <c r="T1207" s="402" t="b">
        <f t="shared" si="12"/>
        <v>0</v>
      </c>
      <c r="U1207" s="402" t="b">
        <f t="shared" si="13"/>
        <v>0</v>
      </c>
      <c r="V1207" s="402" t="b">
        <f t="shared" si="14"/>
        <v>0</v>
      </c>
      <c r="W1207" s="402">
        <f t="shared" si="15"/>
        <v>1</v>
      </c>
    </row>
    <row r="1208" spans="4:23" x14ac:dyDescent="0.25">
      <c r="D1208" s="85"/>
      <c r="E1208" s="150">
        <f t="shared" si="16"/>
        <v>88</v>
      </c>
      <c r="F1208" s="7"/>
      <c r="G1208" s="451"/>
      <c r="H1208" s="451"/>
      <c r="I1208" s="9"/>
      <c r="J1208" s="9"/>
      <c r="K1208" s="9"/>
      <c r="L1208" s="9"/>
      <c r="M1208" s="9"/>
      <c r="N1208" s="9"/>
      <c r="O1208" s="128"/>
      <c r="P1208" s="163">
        <f t="shared" si="10"/>
        <v>0</v>
      </c>
      <c r="Q1208" s="128"/>
      <c r="S1208" s="402">
        <f t="shared" si="11"/>
        <v>0</v>
      </c>
      <c r="T1208" s="402" t="b">
        <f t="shared" si="12"/>
        <v>0</v>
      </c>
      <c r="U1208" s="402" t="b">
        <f t="shared" si="13"/>
        <v>0</v>
      </c>
      <c r="V1208" s="402" t="b">
        <f t="shared" si="14"/>
        <v>0</v>
      </c>
      <c r="W1208" s="402">
        <f t="shared" si="15"/>
        <v>1</v>
      </c>
    </row>
    <row r="1209" spans="4:23" x14ac:dyDescent="0.25">
      <c r="D1209" s="85"/>
      <c r="E1209" s="150">
        <f t="shared" si="16"/>
        <v>89</v>
      </c>
      <c r="F1209" s="7"/>
      <c r="G1209" s="451"/>
      <c r="H1209" s="451"/>
      <c r="I1209" s="9"/>
      <c r="J1209" s="9"/>
      <c r="K1209" s="9"/>
      <c r="L1209" s="9"/>
      <c r="M1209" s="9"/>
      <c r="N1209" s="9"/>
      <c r="O1209" s="128"/>
      <c r="P1209" s="163">
        <f t="shared" si="10"/>
        <v>0</v>
      </c>
      <c r="Q1209" s="128"/>
      <c r="S1209" s="402">
        <f t="shared" si="11"/>
        <v>0</v>
      </c>
      <c r="T1209" s="402" t="b">
        <f t="shared" si="12"/>
        <v>0</v>
      </c>
      <c r="U1209" s="402" t="b">
        <f t="shared" si="13"/>
        <v>0</v>
      </c>
      <c r="V1209" s="402" t="b">
        <f t="shared" si="14"/>
        <v>0</v>
      </c>
      <c r="W1209" s="402">
        <f t="shared" si="15"/>
        <v>1</v>
      </c>
    </row>
    <row r="1210" spans="4:23" x14ac:dyDescent="0.25">
      <c r="D1210" s="85"/>
      <c r="E1210" s="150">
        <f t="shared" si="16"/>
        <v>90</v>
      </c>
      <c r="F1210" s="7"/>
      <c r="G1210" s="451"/>
      <c r="H1210" s="451"/>
      <c r="I1210" s="9"/>
      <c r="J1210" s="9"/>
      <c r="K1210" s="9"/>
      <c r="L1210" s="9"/>
      <c r="M1210" s="9"/>
      <c r="N1210" s="9"/>
      <c r="O1210" s="128"/>
      <c r="P1210" s="163">
        <f t="shared" si="10"/>
        <v>0</v>
      </c>
      <c r="Q1210" s="128"/>
      <c r="S1210" s="402">
        <f t="shared" si="11"/>
        <v>0</v>
      </c>
      <c r="T1210" s="402" t="b">
        <f t="shared" si="12"/>
        <v>0</v>
      </c>
      <c r="U1210" s="402" t="b">
        <f t="shared" si="13"/>
        <v>0</v>
      </c>
      <c r="V1210" s="402" t="b">
        <f t="shared" si="14"/>
        <v>0</v>
      </c>
      <c r="W1210" s="402">
        <f t="shared" si="15"/>
        <v>1</v>
      </c>
    </row>
    <row r="1211" spans="4:23" x14ac:dyDescent="0.25">
      <c r="D1211" s="85"/>
      <c r="E1211" s="150">
        <f t="shared" si="16"/>
        <v>91</v>
      </c>
      <c r="F1211" s="7"/>
      <c r="G1211" s="451"/>
      <c r="H1211" s="451"/>
      <c r="I1211" s="9"/>
      <c r="J1211" s="9"/>
      <c r="K1211" s="9"/>
      <c r="L1211" s="9"/>
      <c r="M1211" s="9"/>
      <c r="N1211" s="9"/>
      <c r="O1211" s="128"/>
      <c r="P1211" s="163">
        <f t="shared" si="10"/>
        <v>0</v>
      </c>
      <c r="Q1211" s="128"/>
      <c r="S1211" s="402">
        <f t="shared" si="11"/>
        <v>0</v>
      </c>
      <c r="T1211" s="402" t="b">
        <f t="shared" si="12"/>
        <v>0</v>
      </c>
      <c r="U1211" s="402" t="b">
        <f t="shared" si="13"/>
        <v>0</v>
      </c>
      <c r="V1211" s="402" t="b">
        <f t="shared" si="14"/>
        <v>0</v>
      </c>
      <c r="W1211" s="402">
        <f t="shared" si="15"/>
        <v>1</v>
      </c>
    </row>
    <row r="1212" spans="4:23" x14ac:dyDescent="0.25">
      <c r="D1212" s="85"/>
      <c r="E1212" s="150">
        <f t="shared" si="16"/>
        <v>92</v>
      </c>
      <c r="F1212" s="7"/>
      <c r="G1212" s="451"/>
      <c r="H1212" s="451"/>
      <c r="I1212" s="9"/>
      <c r="J1212" s="9"/>
      <c r="K1212" s="9"/>
      <c r="L1212" s="9"/>
      <c r="M1212" s="9"/>
      <c r="N1212" s="9"/>
      <c r="O1212" s="128"/>
      <c r="P1212" s="163">
        <f t="shared" si="10"/>
        <v>0</v>
      </c>
      <c r="Q1212" s="128"/>
      <c r="S1212" s="402">
        <f t="shared" si="11"/>
        <v>0</v>
      </c>
      <c r="T1212" s="402" t="b">
        <f t="shared" si="12"/>
        <v>0</v>
      </c>
      <c r="U1212" s="402" t="b">
        <f t="shared" si="13"/>
        <v>0</v>
      </c>
      <c r="V1212" s="402" t="b">
        <f t="shared" si="14"/>
        <v>0</v>
      </c>
      <c r="W1212" s="402">
        <f t="shared" si="15"/>
        <v>1</v>
      </c>
    </row>
    <row r="1213" spans="4:23" x14ac:dyDescent="0.25">
      <c r="D1213" s="85"/>
      <c r="E1213" s="150">
        <f t="shared" si="16"/>
        <v>93</v>
      </c>
      <c r="F1213" s="7"/>
      <c r="G1213" s="451"/>
      <c r="H1213" s="451"/>
      <c r="I1213" s="9"/>
      <c r="J1213" s="9"/>
      <c r="K1213" s="9"/>
      <c r="L1213" s="9"/>
      <c r="M1213" s="9"/>
      <c r="N1213" s="9"/>
      <c r="O1213" s="128"/>
      <c r="P1213" s="163">
        <f t="shared" si="10"/>
        <v>0</v>
      </c>
      <c r="Q1213" s="128"/>
      <c r="S1213" s="402">
        <f t="shared" si="11"/>
        <v>0</v>
      </c>
      <c r="T1213" s="402" t="b">
        <f t="shared" si="12"/>
        <v>0</v>
      </c>
      <c r="U1213" s="402" t="b">
        <f t="shared" si="13"/>
        <v>0</v>
      </c>
      <c r="V1213" s="402" t="b">
        <f t="shared" si="14"/>
        <v>0</v>
      </c>
      <c r="W1213" s="402">
        <f t="shared" si="15"/>
        <v>1</v>
      </c>
    </row>
    <row r="1214" spans="4:23" x14ac:dyDescent="0.25">
      <c r="D1214" s="85"/>
      <c r="E1214" s="150">
        <f t="shared" si="16"/>
        <v>94</v>
      </c>
      <c r="F1214" s="7"/>
      <c r="G1214" s="451"/>
      <c r="H1214" s="451"/>
      <c r="I1214" s="9"/>
      <c r="J1214" s="9"/>
      <c r="K1214" s="9"/>
      <c r="L1214" s="9"/>
      <c r="M1214" s="9"/>
      <c r="N1214" s="9"/>
      <c r="O1214" s="128"/>
      <c r="P1214" s="163">
        <f t="shared" si="10"/>
        <v>0</v>
      </c>
      <c r="Q1214" s="128"/>
      <c r="S1214" s="402">
        <f t="shared" si="11"/>
        <v>0</v>
      </c>
      <c r="T1214" s="402" t="b">
        <f t="shared" si="12"/>
        <v>0</v>
      </c>
      <c r="U1214" s="402" t="b">
        <f t="shared" si="13"/>
        <v>0</v>
      </c>
      <c r="V1214" s="402" t="b">
        <f t="shared" si="14"/>
        <v>0</v>
      </c>
      <c r="W1214" s="402">
        <f t="shared" si="15"/>
        <v>1</v>
      </c>
    </row>
    <row r="1215" spans="4:23" x14ac:dyDescent="0.25">
      <c r="D1215" s="85"/>
      <c r="E1215" s="150">
        <f t="shared" si="16"/>
        <v>95</v>
      </c>
      <c r="F1215" s="7"/>
      <c r="G1215" s="451"/>
      <c r="H1215" s="451"/>
      <c r="I1215" s="9"/>
      <c r="J1215" s="9"/>
      <c r="K1215" s="9"/>
      <c r="L1215" s="9"/>
      <c r="M1215" s="9"/>
      <c r="N1215" s="9"/>
      <c r="O1215" s="128"/>
      <c r="P1215" s="163">
        <f t="shared" si="10"/>
        <v>0</v>
      </c>
      <c r="Q1215" s="128"/>
      <c r="S1215" s="402">
        <f t="shared" si="11"/>
        <v>0</v>
      </c>
      <c r="T1215" s="402" t="b">
        <f t="shared" si="12"/>
        <v>0</v>
      </c>
      <c r="U1215" s="402" t="b">
        <f t="shared" si="13"/>
        <v>0</v>
      </c>
      <c r="V1215" s="402" t="b">
        <f t="shared" si="14"/>
        <v>0</v>
      </c>
      <c r="W1215" s="402">
        <f t="shared" si="15"/>
        <v>1</v>
      </c>
    </row>
    <row r="1216" spans="4:23" x14ac:dyDescent="0.25">
      <c r="D1216" s="85"/>
      <c r="E1216" s="150">
        <f t="shared" si="16"/>
        <v>96</v>
      </c>
      <c r="F1216" s="7"/>
      <c r="G1216" s="451"/>
      <c r="H1216" s="451"/>
      <c r="I1216" s="9"/>
      <c r="J1216" s="9"/>
      <c r="K1216" s="9"/>
      <c r="L1216" s="9"/>
      <c r="M1216" s="9"/>
      <c r="N1216" s="9"/>
      <c r="O1216" s="128"/>
      <c r="P1216" s="163">
        <f t="shared" si="10"/>
        <v>0</v>
      </c>
      <c r="Q1216" s="128"/>
      <c r="S1216" s="402">
        <f t="shared" si="11"/>
        <v>0</v>
      </c>
      <c r="T1216" s="402" t="b">
        <f t="shared" si="12"/>
        <v>0</v>
      </c>
      <c r="U1216" s="402" t="b">
        <f t="shared" si="13"/>
        <v>0</v>
      </c>
      <c r="V1216" s="402" t="b">
        <f t="shared" si="14"/>
        <v>0</v>
      </c>
      <c r="W1216" s="402">
        <f t="shared" si="15"/>
        <v>1</v>
      </c>
    </row>
    <row r="1217" spans="4:23" x14ac:dyDescent="0.25">
      <c r="D1217" s="85"/>
      <c r="E1217" s="150">
        <f t="shared" si="16"/>
        <v>97</v>
      </c>
      <c r="F1217" s="7"/>
      <c r="G1217" s="451"/>
      <c r="H1217" s="451"/>
      <c r="I1217" s="9"/>
      <c r="J1217" s="9"/>
      <c r="K1217" s="9"/>
      <c r="L1217" s="9"/>
      <c r="M1217" s="9"/>
      <c r="N1217" s="9"/>
      <c r="O1217" s="128"/>
      <c r="P1217" s="163">
        <f t="shared" si="10"/>
        <v>0</v>
      </c>
      <c r="Q1217" s="128"/>
      <c r="S1217" s="402">
        <f t="shared" si="11"/>
        <v>0</v>
      </c>
      <c r="T1217" s="402" t="b">
        <f t="shared" si="12"/>
        <v>0</v>
      </c>
      <c r="U1217" s="402" t="b">
        <f t="shared" si="13"/>
        <v>0</v>
      </c>
      <c r="V1217" s="402" t="b">
        <f t="shared" si="14"/>
        <v>0</v>
      </c>
      <c r="W1217" s="402">
        <f t="shared" si="15"/>
        <v>1</v>
      </c>
    </row>
    <row r="1218" spans="4:23" x14ac:dyDescent="0.25">
      <c r="D1218" s="85"/>
      <c r="E1218" s="150">
        <f t="shared" si="16"/>
        <v>98</v>
      </c>
      <c r="F1218" s="7"/>
      <c r="G1218" s="451"/>
      <c r="H1218" s="451"/>
      <c r="I1218" s="9"/>
      <c r="J1218" s="9"/>
      <c r="K1218" s="9"/>
      <c r="L1218" s="9"/>
      <c r="M1218" s="9"/>
      <c r="N1218" s="9"/>
      <c r="O1218" s="128"/>
      <c r="P1218" s="163">
        <f t="shared" si="10"/>
        <v>0</v>
      </c>
      <c r="Q1218" s="128"/>
      <c r="S1218" s="402">
        <f t="shared" si="11"/>
        <v>0</v>
      </c>
      <c r="T1218" s="402" t="b">
        <f t="shared" si="12"/>
        <v>0</v>
      </c>
      <c r="U1218" s="402" t="b">
        <f t="shared" si="13"/>
        <v>0</v>
      </c>
      <c r="V1218" s="402" t="b">
        <f t="shared" si="14"/>
        <v>0</v>
      </c>
      <c r="W1218" s="402">
        <f t="shared" si="15"/>
        <v>1</v>
      </c>
    </row>
    <row r="1219" spans="4:23" x14ac:dyDescent="0.25">
      <c r="D1219" s="85"/>
      <c r="E1219" s="150">
        <f t="shared" si="16"/>
        <v>99</v>
      </c>
      <c r="F1219" s="7"/>
      <c r="G1219" s="451"/>
      <c r="H1219" s="451"/>
      <c r="I1219" s="9"/>
      <c r="J1219" s="9"/>
      <c r="K1219" s="9"/>
      <c r="L1219" s="9"/>
      <c r="M1219" s="9"/>
      <c r="N1219" s="9"/>
      <c r="O1219" s="128"/>
      <c r="P1219" s="163">
        <f t="shared" si="10"/>
        <v>0</v>
      </c>
      <c r="Q1219" s="128"/>
      <c r="S1219" s="402">
        <f t="shared" si="11"/>
        <v>0</v>
      </c>
      <c r="T1219" s="402" t="b">
        <f t="shared" si="12"/>
        <v>0</v>
      </c>
      <c r="U1219" s="402" t="b">
        <f t="shared" si="13"/>
        <v>0</v>
      </c>
      <c r="V1219" s="402" t="b">
        <f t="shared" si="14"/>
        <v>0</v>
      </c>
      <c r="W1219" s="402">
        <f t="shared" si="15"/>
        <v>1</v>
      </c>
    </row>
    <row r="1220" spans="4:23" x14ac:dyDescent="0.25">
      <c r="D1220" s="85"/>
      <c r="E1220" s="150">
        <f t="shared" si="16"/>
        <v>100</v>
      </c>
      <c r="F1220" s="7"/>
      <c r="G1220" s="451"/>
      <c r="H1220" s="451"/>
      <c r="I1220" s="9"/>
      <c r="J1220" s="9"/>
      <c r="K1220" s="9"/>
      <c r="L1220" s="9"/>
      <c r="M1220" s="9"/>
      <c r="N1220" s="9"/>
      <c r="O1220" s="128"/>
      <c r="P1220" s="163">
        <f t="shared" si="10"/>
        <v>0</v>
      </c>
      <c r="Q1220" s="128"/>
      <c r="S1220" s="402">
        <f t="shared" si="11"/>
        <v>0</v>
      </c>
      <c r="T1220" s="402" t="b">
        <f t="shared" si="12"/>
        <v>0</v>
      </c>
      <c r="U1220" s="402" t="b">
        <f t="shared" si="13"/>
        <v>0</v>
      </c>
      <c r="V1220" s="402" t="b">
        <f t="shared" si="14"/>
        <v>0</v>
      </c>
      <c r="W1220" s="402">
        <f t="shared" si="15"/>
        <v>1</v>
      </c>
    </row>
    <row r="1221" spans="4:23" x14ac:dyDescent="0.25">
      <c r="D1221" s="85"/>
      <c r="E1221" s="150">
        <f t="shared" si="16"/>
        <v>101</v>
      </c>
      <c r="F1221" s="7"/>
      <c r="G1221" s="451"/>
      <c r="H1221" s="451"/>
      <c r="I1221" s="9"/>
      <c r="J1221" s="9"/>
      <c r="K1221" s="9"/>
      <c r="L1221" s="9"/>
      <c r="M1221" s="9"/>
      <c r="N1221" s="9"/>
      <c r="O1221" s="128"/>
      <c r="P1221" s="163">
        <f t="shared" si="10"/>
        <v>0</v>
      </c>
      <c r="Q1221" s="128"/>
      <c r="S1221" s="402">
        <f t="shared" si="11"/>
        <v>0</v>
      </c>
      <c r="T1221" s="402" t="b">
        <f t="shared" si="12"/>
        <v>0</v>
      </c>
      <c r="U1221" s="402" t="b">
        <f t="shared" si="13"/>
        <v>0</v>
      </c>
      <c r="V1221" s="402" t="b">
        <f t="shared" si="14"/>
        <v>0</v>
      </c>
      <c r="W1221" s="402">
        <f t="shared" si="15"/>
        <v>1</v>
      </c>
    </row>
    <row r="1222" spans="4:23" x14ac:dyDescent="0.25">
      <c r="D1222" s="85"/>
      <c r="E1222" s="150">
        <f t="shared" si="16"/>
        <v>102</v>
      </c>
      <c r="F1222" s="7"/>
      <c r="G1222" s="451"/>
      <c r="H1222" s="451"/>
      <c r="I1222" s="9"/>
      <c r="J1222" s="9"/>
      <c r="K1222" s="9"/>
      <c r="L1222" s="9"/>
      <c r="M1222" s="9"/>
      <c r="N1222" s="9"/>
      <c r="O1222" s="128"/>
      <c r="P1222" s="163">
        <f t="shared" si="10"/>
        <v>0</v>
      </c>
      <c r="Q1222" s="128"/>
      <c r="S1222" s="402">
        <f t="shared" si="11"/>
        <v>0</v>
      </c>
      <c r="T1222" s="402" t="b">
        <f t="shared" si="12"/>
        <v>0</v>
      </c>
      <c r="U1222" s="402" t="b">
        <f t="shared" si="13"/>
        <v>0</v>
      </c>
      <c r="V1222" s="402" t="b">
        <f t="shared" si="14"/>
        <v>0</v>
      </c>
      <c r="W1222" s="402">
        <f t="shared" si="15"/>
        <v>1</v>
      </c>
    </row>
    <row r="1223" spans="4:23" x14ac:dyDescent="0.25">
      <c r="D1223" s="85"/>
      <c r="E1223" s="150">
        <f t="shared" si="16"/>
        <v>103</v>
      </c>
      <c r="F1223" s="7"/>
      <c r="G1223" s="451"/>
      <c r="H1223" s="451"/>
      <c r="I1223" s="9"/>
      <c r="J1223" s="9"/>
      <c r="K1223" s="9"/>
      <c r="L1223" s="9"/>
      <c r="M1223" s="9"/>
      <c r="N1223" s="9"/>
      <c r="O1223" s="128"/>
      <c r="P1223" s="163">
        <f t="shared" si="10"/>
        <v>0</v>
      </c>
      <c r="Q1223" s="128"/>
      <c r="S1223" s="402">
        <f t="shared" si="11"/>
        <v>0</v>
      </c>
      <c r="T1223" s="402" t="b">
        <f t="shared" si="12"/>
        <v>0</v>
      </c>
      <c r="U1223" s="402" t="b">
        <f t="shared" si="13"/>
        <v>0</v>
      </c>
      <c r="V1223" s="402" t="b">
        <f t="shared" si="14"/>
        <v>0</v>
      </c>
      <c r="W1223" s="402">
        <f t="shared" si="15"/>
        <v>1</v>
      </c>
    </row>
    <row r="1224" spans="4:23" x14ac:dyDescent="0.25">
      <c r="D1224" s="85"/>
      <c r="E1224" s="150">
        <f t="shared" si="16"/>
        <v>104</v>
      </c>
      <c r="F1224" s="7"/>
      <c r="G1224" s="451"/>
      <c r="H1224" s="451"/>
      <c r="I1224" s="9"/>
      <c r="J1224" s="9"/>
      <c r="K1224" s="9"/>
      <c r="L1224" s="9"/>
      <c r="M1224" s="9"/>
      <c r="N1224" s="9"/>
      <c r="O1224" s="128"/>
      <c r="P1224" s="163">
        <f t="shared" si="10"/>
        <v>0</v>
      </c>
      <c r="Q1224" s="128"/>
      <c r="S1224" s="402">
        <f t="shared" si="11"/>
        <v>0</v>
      </c>
      <c r="T1224" s="402" t="b">
        <f t="shared" si="12"/>
        <v>0</v>
      </c>
      <c r="U1224" s="402" t="b">
        <f t="shared" si="13"/>
        <v>0</v>
      </c>
      <c r="V1224" s="402" t="b">
        <f t="shared" si="14"/>
        <v>0</v>
      </c>
      <c r="W1224" s="402">
        <f t="shared" si="15"/>
        <v>1</v>
      </c>
    </row>
    <row r="1225" spans="4:23" x14ac:dyDescent="0.25">
      <c r="D1225" s="85"/>
      <c r="E1225" s="150">
        <f t="shared" si="16"/>
        <v>105</v>
      </c>
      <c r="F1225" s="7"/>
      <c r="G1225" s="451"/>
      <c r="H1225" s="451"/>
      <c r="I1225" s="9"/>
      <c r="J1225" s="9"/>
      <c r="K1225" s="9"/>
      <c r="L1225" s="9"/>
      <c r="M1225" s="9"/>
      <c r="N1225" s="9"/>
      <c r="O1225" s="128"/>
      <c r="P1225" s="163">
        <f t="shared" si="10"/>
        <v>0</v>
      </c>
      <c r="Q1225" s="128"/>
      <c r="S1225" s="402">
        <f t="shared" si="11"/>
        <v>0</v>
      </c>
      <c r="T1225" s="402" t="b">
        <f t="shared" si="12"/>
        <v>0</v>
      </c>
      <c r="U1225" s="402" t="b">
        <f t="shared" si="13"/>
        <v>0</v>
      </c>
      <c r="V1225" s="402" t="b">
        <f t="shared" si="14"/>
        <v>0</v>
      </c>
      <c r="W1225" s="402">
        <f t="shared" si="15"/>
        <v>1</v>
      </c>
    </row>
    <row r="1226" spans="4:23" x14ac:dyDescent="0.25">
      <c r="D1226" s="85"/>
      <c r="E1226" s="150">
        <f t="shared" si="16"/>
        <v>106</v>
      </c>
      <c r="F1226" s="7"/>
      <c r="G1226" s="451"/>
      <c r="H1226" s="451"/>
      <c r="I1226" s="9"/>
      <c r="J1226" s="9"/>
      <c r="K1226" s="9"/>
      <c r="L1226" s="9"/>
      <c r="M1226" s="9"/>
      <c r="N1226" s="9"/>
      <c r="O1226" s="128"/>
      <c r="P1226" s="163">
        <f t="shared" si="10"/>
        <v>0</v>
      </c>
      <c r="Q1226" s="128"/>
      <c r="S1226" s="402">
        <f t="shared" si="11"/>
        <v>0</v>
      </c>
      <c r="T1226" s="402" t="b">
        <f t="shared" si="12"/>
        <v>0</v>
      </c>
      <c r="U1226" s="402" t="b">
        <f t="shared" si="13"/>
        <v>0</v>
      </c>
      <c r="V1226" s="402" t="b">
        <f t="shared" si="14"/>
        <v>0</v>
      </c>
      <c r="W1226" s="402">
        <f t="shared" si="15"/>
        <v>1</v>
      </c>
    </row>
    <row r="1227" spans="4:23" x14ac:dyDescent="0.25">
      <c r="D1227" s="85"/>
      <c r="E1227" s="150">
        <f t="shared" si="16"/>
        <v>107</v>
      </c>
      <c r="F1227" s="7"/>
      <c r="G1227" s="451"/>
      <c r="H1227" s="451"/>
      <c r="I1227" s="9"/>
      <c r="J1227" s="9"/>
      <c r="K1227" s="9"/>
      <c r="L1227" s="9"/>
      <c r="M1227" s="9"/>
      <c r="N1227" s="9"/>
      <c r="O1227" s="128"/>
      <c r="P1227" s="163">
        <f t="shared" si="10"/>
        <v>0</v>
      </c>
      <c r="Q1227" s="128"/>
      <c r="S1227" s="402">
        <f t="shared" si="11"/>
        <v>0</v>
      </c>
      <c r="T1227" s="402" t="b">
        <f t="shared" si="12"/>
        <v>0</v>
      </c>
      <c r="U1227" s="402" t="b">
        <f t="shared" si="13"/>
        <v>0</v>
      </c>
      <c r="V1227" s="402" t="b">
        <f t="shared" si="14"/>
        <v>0</v>
      </c>
      <c r="W1227" s="402">
        <f t="shared" si="15"/>
        <v>1</v>
      </c>
    </row>
    <row r="1228" spans="4:23" x14ac:dyDescent="0.25">
      <c r="D1228" s="85"/>
      <c r="E1228" s="150">
        <f t="shared" si="16"/>
        <v>108</v>
      </c>
      <c r="F1228" s="7"/>
      <c r="G1228" s="451"/>
      <c r="H1228" s="451"/>
      <c r="I1228" s="9"/>
      <c r="J1228" s="9"/>
      <c r="K1228" s="9"/>
      <c r="L1228" s="9"/>
      <c r="M1228" s="9"/>
      <c r="N1228" s="9"/>
      <c r="O1228" s="128"/>
      <c r="P1228" s="163">
        <f t="shared" si="10"/>
        <v>0</v>
      </c>
      <c r="Q1228" s="128"/>
      <c r="S1228" s="402">
        <f t="shared" si="11"/>
        <v>0</v>
      </c>
      <c r="T1228" s="402" t="b">
        <f t="shared" si="12"/>
        <v>0</v>
      </c>
      <c r="U1228" s="402" t="b">
        <f t="shared" si="13"/>
        <v>0</v>
      </c>
      <c r="V1228" s="402" t="b">
        <f t="shared" si="14"/>
        <v>0</v>
      </c>
      <c r="W1228" s="402">
        <f t="shared" si="15"/>
        <v>1</v>
      </c>
    </row>
    <row r="1229" spans="4:23" x14ac:dyDescent="0.25">
      <c r="D1229" s="85"/>
      <c r="E1229" s="150">
        <f t="shared" si="16"/>
        <v>109</v>
      </c>
      <c r="F1229" s="7"/>
      <c r="G1229" s="451"/>
      <c r="H1229" s="451"/>
      <c r="I1229" s="9"/>
      <c r="J1229" s="9"/>
      <c r="K1229" s="9"/>
      <c r="L1229" s="9"/>
      <c r="M1229" s="9"/>
      <c r="N1229" s="9"/>
      <c r="O1229" s="128"/>
      <c r="P1229" s="163">
        <f t="shared" si="10"/>
        <v>0</v>
      </c>
      <c r="Q1229" s="128"/>
      <c r="S1229" s="402">
        <f t="shared" si="11"/>
        <v>0</v>
      </c>
      <c r="T1229" s="402" t="b">
        <f t="shared" si="12"/>
        <v>0</v>
      </c>
      <c r="U1229" s="402" t="b">
        <f t="shared" si="13"/>
        <v>0</v>
      </c>
      <c r="V1229" s="402" t="b">
        <f t="shared" si="14"/>
        <v>0</v>
      </c>
      <c r="W1229" s="402">
        <f t="shared" si="15"/>
        <v>1</v>
      </c>
    </row>
    <row r="1230" spans="4:23" x14ac:dyDescent="0.25">
      <c r="D1230" s="85"/>
      <c r="E1230" s="150">
        <f t="shared" si="16"/>
        <v>110</v>
      </c>
      <c r="F1230" s="7"/>
      <c r="G1230" s="451"/>
      <c r="H1230" s="451"/>
      <c r="I1230" s="9"/>
      <c r="J1230" s="9"/>
      <c r="K1230" s="9"/>
      <c r="L1230" s="9"/>
      <c r="M1230" s="9"/>
      <c r="N1230" s="9"/>
      <c r="O1230" s="128"/>
      <c r="P1230" s="163">
        <f t="shared" si="10"/>
        <v>0</v>
      </c>
      <c r="Q1230" s="128"/>
      <c r="S1230" s="402">
        <f t="shared" si="11"/>
        <v>0</v>
      </c>
      <c r="T1230" s="402" t="b">
        <f t="shared" si="12"/>
        <v>0</v>
      </c>
      <c r="U1230" s="402" t="b">
        <f t="shared" si="13"/>
        <v>0</v>
      </c>
      <c r="V1230" s="402" t="b">
        <f t="shared" si="14"/>
        <v>0</v>
      </c>
      <c r="W1230" s="402">
        <f t="shared" si="15"/>
        <v>1</v>
      </c>
    </row>
    <row r="1231" spans="4:23" x14ac:dyDescent="0.25">
      <c r="D1231" s="85"/>
      <c r="E1231" s="150">
        <f t="shared" si="16"/>
        <v>111</v>
      </c>
      <c r="F1231" s="7"/>
      <c r="G1231" s="451"/>
      <c r="H1231" s="451"/>
      <c r="I1231" s="9"/>
      <c r="J1231" s="9"/>
      <c r="K1231" s="9"/>
      <c r="L1231" s="9"/>
      <c r="M1231" s="9"/>
      <c r="N1231" s="9"/>
      <c r="O1231" s="128"/>
      <c r="P1231" s="163">
        <f t="shared" si="10"/>
        <v>0</v>
      </c>
      <c r="Q1231" s="128"/>
      <c r="S1231" s="402">
        <f t="shared" si="11"/>
        <v>0</v>
      </c>
      <c r="T1231" s="402" t="b">
        <f t="shared" si="12"/>
        <v>0</v>
      </c>
      <c r="U1231" s="402" t="b">
        <f t="shared" si="13"/>
        <v>0</v>
      </c>
      <c r="V1231" s="402" t="b">
        <f t="shared" si="14"/>
        <v>0</v>
      </c>
      <c r="W1231" s="402">
        <f t="shared" si="15"/>
        <v>1</v>
      </c>
    </row>
    <row r="1232" spans="4:23" x14ac:dyDescent="0.25">
      <c r="D1232" s="85"/>
      <c r="E1232" s="150">
        <f t="shared" si="16"/>
        <v>112</v>
      </c>
      <c r="F1232" s="7"/>
      <c r="G1232" s="451"/>
      <c r="H1232" s="451"/>
      <c r="I1232" s="9"/>
      <c r="J1232" s="9"/>
      <c r="K1232" s="9"/>
      <c r="L1232" s="9"/>
      <c r="M1232" s="9"/>
      <c r="N1232" s="9"/>
      <c r="O1232" s="128"/>
      <c r="P1232" s="163">
        <f t="shared" si="10"/>
        <v>0</v>
      </c>
      <c r="Q1232" s="128"/>
      <c r="S1232" s="402">
        <f t="shared" si="11"/>
        <v>0</v>
      </c>
      <c r="T1232" s="402" t="b">
        <f t="shared" si="12"/>
        <v>0</v>
      </c>
      <c r="U1232" s="402" t="b">
        <f t="shared" si="13"/>
        <v>0</v>
      </c>
      <c r="V1232" s="402" t="b">
        <f t="shared" si="14"/>
        <v>0</v>
      </c>
      <c r="W1232" s="402">
        <f t="shared" si="15"/>
        <v>1</v>
      </c>
    </row>
    <row r="1233" spans="4:23" x14ac:dyDescent="0.25">
      <c r="D1233" s="85"/>
      <c r="E1233" s="150">
        <f t="shared" si="16"/>
        <v>113</v>
      </c>
      <c r="F1233" s="7"/>
      <c r="G1233" s="451"/>
      <c r="H1233" s="451"/>
      <c r="I1233" s="9"/>
      <c r="J1233" s="9"/>
      <c r="K1233" s="9"/>
      <c r="L1233" s="9"/>
      <c r="M1233" s="9"/>
      <c r="N1233" s="9"/>
      <c r="O1233" s="128"/>
      <c r="P1233" s="163">
        <f t="shared" si="10"/>
        <v>0</v>
      </c>
      <c r="Q1233" s="128"/>
      <c r="S1233" s="402">
        <f t="shared" si="11"/>
        <v>0</v>
      </c>
      <c r="T1233" s="402" t="b">
        <f t="shared" si="12"/>
        <v>0</v>
      </c>
      <c r="U1233" s="402" t="b">
        <f t="shared" si="13"/>
        <v>0</v>
      </c>
      <c r="V1233" s="402" t="b">
        <f t="shared" si="14"/>
        <v>0</v>
      </c>
      <c r="W1233" s="402">
        <f t="shared" si="15"/>
        <v>1</v>
      </c>
    </row>
    <row r="1234" spans="4:23" x14ac:dyDescent="0.25">
      <c r="D1234" s="85"/>
      <c r="E1234" s="150">
        <f t="shared" si="16"/>
        <v>114</v>
      </c>
      <c r="F1234" s="7"/>
      <c r="G1234" s="451"/>
      <c r="H1234" s="451"/>
      <c r="I1234" s="9"/>
      <c r="J1234" s="9"/>
      <c r="K1234" s="9"/>
      <c r="L1234" s="9"/>
      <c r="M1234" s="9"/>
      <c r="N1234" s="9"/>
      <c r="O1234" s="128"/>
      <c r="P1234" s="163">
        <f t="shared" si="10"/>
        <v>0</v>
      </c>
      <c r="Q1234" s="128"/>
      <c r="S1234" s="402">
        <f t="shared" si="11"/>
        <v>0</v>
      </c>
      <c r="T1234" s="402" t="b">
        <f t="shared" si="12"/>
        <v>0</v>
      </c>
      <c r="U1234" s="402" t="b">
        <f t="shared" si="13"/>
        <v>0</v>
      </c>
      <c r="V1234" s="402" t="b">
        <f t="shared" si="14"/>
        <v>0</v>
      </c>
      <c r="W1234" s="402">
        <f t="shared" si="15"/>
        <v>1</v>
      </c>
    </row>
    <row r="1235" spans="4:23" x14ac:dyDescent="0.25">
      <c r="D1235" s="85"/>
      <c r="E1235" s="150">
        <f t="shared" si="16"/>
        <v>115</v>
      </c>
      <c r="F1235" s="7"/>
      <c r="G1235" s="451"/>
      <c r="H1235" s="451"/>
      <c r="I1235" s="9"/>
      <c r="J1235" s="9"/>
      <c r="K1235" s="9"/>
      <c r="L1235" s="9"/>
      <c r="M1235" s="9"/>
      <c r="N1235" s="9"/>
      <c r="O1235" s="128"/>
      <c r="P1235" s="163">
        <f t="shared" si="10"/>
        <v>0</v>
      </c>
      <c r="Q1235" s="128"/>
      <c r="S1235" s="402">
        <f t="shared" si="11"/>
        <v>0</v>
      </c>
      <c r="T1235" s="402" t="b">
        <f t="shared" si="12"/>
        <v>0</v>
      </c>
      <c r="U1235" s="402" t="b">
        <f t="shared" si="13"/>
        <v>0</v>
      </c>
      <c r="V1235" s="402" t="b">
        <f t="shared" si="14"/>
        <v>0</v>
      </c>
      <c r="W1235" s="402">
        <f t="shared" si="15"/>
        <v>1</v>
      </c>
    </row>
    <row r="1236" spans="4:23" x14ac:dyDescent="0.25">
      <c r="D1236" s="85"/>
      <c r="E1236" s="150">
        <f t="shared" si="16"/>
        <v>116</v>
      </c>
      <c r="F1236" s="7"/>
      <c r="G1236" s="451"/>
      <c r="H1236" s="451"/>
      <c r="I1236" s="9"/>
      <c r="J1236" s="9"/>
      <c r="K1236" s="9"/>
      <c r="L1236" s="9"/>
      <c r="M1236" s="9"/>
      <c r="N1236" s="9"/>
      <c r="O1236" s="128"/>
      <c r="P1236" s="163">
        <f t="shared" si="10"/>
        <v>0</v>
      </c>
      <c r="Q1236" s="128"/>
      <c r="S1236" s="402">
        <f t="shared" si="11"/>
        <v>0</v>
      </c>
      <c r="T1236" s="402" t="b">
        <f t="shared" si="12"/>
        <v>0</v>
      </c>
      <c r="U1236" s="402" t="b">
        <f t="shared" si="13"/>
        <v>0</v>
      </c>
      <c r="V1236" s="402" t="b">
        <f t="shared" si="14"/>
        <v>0</v>
      </c>
      <c r="W1236" s="402">
        <f t="shared" si="15"/>
        <v>1</v>
      </c>
    </row>
    <row r="1237" spans="4:23" x14ac:dyDescent="0.25">
      <c r="D1237" s="85"/>
      <c r="E1237" s="150">
        <f t="shared" si="16"/>
        <v>117</v>
      </c>
      <c r="F1237" s="7"/>
      <c r="G1237" s="451"/>
      <c r="H1237" s="451"/>
      <c r="I1237" s="9"/>
      <c r="J1237" s="9"/>
      <c r="K1237" s="9"/>
      <c r="L1237" s="9"/>
      <c r="M1237" s="9"/>
      <c r="N1237" s="9"/>
      <c r="O1237" s="128"/>
      <c r="P1237" s="163">
        <f t="shared" si="10"/>
        <v>0</v>
      </c>
      <c r="Q1237" s="128"/>
      <c r="S1237" s="402">
        <f t="shared" si="11"/>
        <v>0</v>
      </c>
      <c r="T1237" s="402" t="b">
        <f t="shared" si="12"/>
        <v>0</v>
      </c>
      <c r="U1237" s="402" t="b">
        <f t="shared" si="13"/>
        <v>0</v>
      </c>
      <c r="V1237" s="402" t="b">
        <f t="shared" si="14"/>
        <v>0</v>
      </c>
      <c r="W1237" s="402">
        <f t="shared" si="15"/>
        <v>1</v>
      </c>
    </row>
    <row r="1238" spans="4:23" x14ac:dyDescent="0.25">
      <c r="D1238" s="85"/>
      <c r="E1238" s="150">
        <f t="shared" si="16"/>
        <v>118</v>
      </c>
      <c r="F1238" s="7"/>
      <c r="G1238" s="451"/>
      <c r="H1238" s="451"/>
      <c r="I1238" s="9"/>
      <c r="J1238" s="9"/>
      <c r="K1238" s="9"/>
      <c r="L1238" s="9"/>
      <c r="M1238" s="9"/>
      <c r="N1238" s="9"/>
      <c r="O1238" s="128"/>
      <c r="P1238" s="163">
        <f t="shared" si="10"/>
        <v>0</v>
      </c>
      <c r="Q1238" s="128"/>
      <c r="S1238" s="402">
        <f t="shared" si="11"/>
        <v>0</v>
      </c>
      <c r="T1238" s="402" t="b">
        <f t="shared" si="12"/>
        <v>0</v>
      </c>
      <c r="U1238" s="402" t="b">
        <f t="shared" si="13"/>
        <v>0</v>
      </c>
      <c r="V1238" s="402" t="b">
        <f t="shared" si="14"/>
        <v>0</v>
      </c>
      <c r="W1238" s="402">
        <f t="shared" si="15"/>
        <v>1</v>
      </c>
    </row>
    <row r="1239" spans="4:23" x14ac:dyDescent="0.25">
      <c r="D1239" s="85"/>
      <c r="E1239" s="150">
        <f t="shared" si="16"/>
        <v>119</v>
      </c>
      <c r="F1239" s="7"/>
      <c r="G1239" s="451"/>
      <c r="H1239" s="451"/>
      <c r="I1239" s="9"/>
      <c r="J1239" s="9"/>
      <c r="K1239" s="9"/>
      <c r="L1239" s="9"/>
      <c r="M1239" s="9"/>
      <c r="N1239" s="9"/>
      <c r="O1239" s="128"/>
      <c r="P1239" s="163">
        <f t="shared" si="10"/>
        <v>0</v>
      </c>
      <c r="Q1239" s="128"/>
      <c r="S1239" s="402">
        <f t="shared" si="11"/>
        <v>0</v>
      </c>
      <c r="T1239" s="402" t="b">
        <f t="shared" si="12"/>
        <v>0</v>
      </c>
      <c r="U1239" s="402" t="b">
        <f t="shared" si="13"/>
        <v>0</v>
      </c>
      <c r="V1239" s="402" t="b">
        <f t="shared" si="14"/>
        <v>0</v>
      </c>
      <c r="W1239" s="402">
        <f t="shared" si="15"/>
        <v>1</v>
      </c>
    </row>
    <row r="1240" spans="4:23" x14ac:dyDescent="0.25">
      <c r="D1240" s="85"/>
      <c r="E1240" s="150">
        <f t="shared" si="16"/>
        <v>120</v>
      </c>
      <c r="F1240" s="7"/>
      <c r="G1240" s="451"/>
      <c r="H1240" s="451"/>
      <c r="I1240" s="9"/>
      <c r="J1240" s="9"/>
      <c r="K1240" s="9"/>
      <c r="L1240" s="9"/>
      <c r="M1240" s="9"/>
      <c r="N1240" s="9"/>
      <c r="O1240" s="128"/>
      <c r="P1240" s="163">
        <f t="shared" si="10"/>
        <v>0</v>
      </c>
      <c r="Q1240" s="128"/>
      <c r="S1240" s="402">
        <f t="shared" si="11"/>
        <v>0</v>
      </c>
      <c r="T1240" s="402" t="b">
        <f t="shared" si="12"/>
        <v>0</v>
      </c>
      <c r="U1240" s="402" t="b">
        <f t="shared" si="13"/>
        <v>0</v>
      </c>
      <c r="V1240" s="402" t="b">
        <f t="shared" si="14"/>
        <v>0</v>
      </c>
      <c r="W1240" s="402">
        <f t="shared" si="15"/>
        <v>1</v>
      </c>
    </row>
    <row r="1241" spans="4:23" x14ac:dyDescent="0.25">
      <c r="D1241" s="85"/>
      <c r="E1241" s="150">
        <f t="shared" si="16"/>
        <v>121</v>
      </c>
      <c r="F1241" s="7"/>
      <c r="G1241" s="451"/>
      <c r="H1241" s="451"/>
      <c r="I1241" s="9"/>
      <c r="J1241" s="9"/>
      <c r="K1241" s="9"/>
      <c r="L1241" s="9"/>
      <c r="M1241" s="9"/>
      <c r="N1241" s="9"/>
      <c r="O1241" s="128"/>
      <c r="P1241" s="163">
        <f t="shared" si="10"/>
        <v>0</v>
      </c>
      <c r="Q1241" s="128"/>
      <c r="S1241" s="402">
        <f t="shared" si="11"/>
        <v>0</v>
      </c>
      <c r="T1241" s="402" t="b">
        <f t="shared" si="12"/>
        <v>0</v>
      </c>
      <c r="U1241" s="402" t="b">
        <f t="shared" si="13"/>
        <v>0</v>
      </c>
      <c r="V1241" s="402" t="b">
        <f t="shared" si="14"/>
        <v>0</v>
      </c>
      <c r="W1241" s="402">
        <f t="shared" si="15"/>
        <v>1</v>
      </c>
    </row>
    <row r="1242" spans="4:23" x14ac:dyDescent="0.25">
      <c r="D1242" s="85"/>
      <c r="E1242" s="150">
        <f t="shared" si="16"/>
        <v>122</v>
      </c>
      <c r="F1242" s="7"/>
      <c r="G1242" s="451"/>
      <c r="H1242" s="451"/>
      <c r="I1242" s="9"/>
      <c r="J1242" s="9"/>
      <c r="K1242" s="9"/>
      <c r="L1242" s="9"/>
      <c r="M1242" s="9"/>
      <c r="N1242" s="9"/>
      <c r="O1242" s="128"/>
      <c r="P1242" s="163">
        <f t="shared" si="10"/>
        <v>0</v>
      </c>
      <c r="Q1242" s="128"/>
      <c r="S1242" s="402">
        <f t="shared" si="11"/>
        <v>0</v>
      </c>
      <c r="T1242" s="402" t="b">
        <f t="shared" si="12"/>
        <v>0</v>
      </c>
      <c r="U1242" s="402" t="b">
        <f t="shared" si="13"/>
        <v>0</v>
      </c>
      <c r="V1242" s="402" t="b">
        <f t="shared" si="14"/>
        <v>0</v>
      </c>
      <c r="W1242" s="402">
        <f t="shared" si="15"/>
        <v>1</v>
      </c>
    </row>
    <row r="1243" spans="4:23" x14ac:dyDescent="0.25">
      <c r="D1243" s="85"/>
      <c r="E1243" s="150">
        <f t="shared" si="16"/>
        <v>123</v>
      </c>
      <c r="F1243" s="7"/>
      <c r="G1243" s="451"/>
      <c r="H1243" s="451"/>
      <c r="I1243" s="9"/>
      <c r="J1243" s="9"/>
      <c r="K1243" s="9"/>
      <c r="L1243" s="9"/>
      <c r="M1243" s="9"/>
      <c r="N1243" s="9"/>
      <c r="O1243" s="128"/>
      <c r="P1243" s="163">
        <f t="shared" si="10"/>
        <v>0</v>
      </c>
      <c r="Q1243" s="128"/>
      <c r="S1243" s="402">
        <f t="shared" si="11"/>
        <v>0</v>
      </c>
      <c r="T1243" s="402" t="b">
        <f t="shared" si="12"/>
        <v>0</v>
      </c>
      <c r="U1243" s="402" t="b">
        <f t="shared" si="13"/>
        <v>0</v>
      </c>
      <c r="V1243" s="402" t="b">
        <f t="shared" si="14"/>
        <v>0</v>
      </c>
      <c r="W1243" s="402">
        <f t="shared" si="15"/>
        <v>1</v>
      </c>
    </row>
    <row r="1244" spans="4:23" x14ac:dyDescent="0.25">
      <c r="D1244" s="85"/>
      <c r="E1244" s="150">
        <f t="shared" si="16"/>
        <v>124</v>
      </c>
      <c r="F1244" s="7"/>
      <c r="G1244" s="451"/>
      <c r="H1244" s="451"/>
      <c r="I1244" s="9"/>
      <c r="J1244" s="9"/>
      <c r="K1244" s="9"/>
      <c r="L1244" s="9"/>
      <c r="M1244" s="9"/>
      <c r="N1244" s="9"/>
      <c r="O1244" s="128"/>
      <c r="P1244" s="163">
        <f t="shared" si="10"/>
        <v>0</v>
      </c>
      <c r="Q1244" s="128"/>
      <c r="S1244" s="402">
        <f t="shared" si="11"/>
        <v>0</v>
      </c>
      <c r="T1244" s="402" t="b">
        <f t="shared" si="12"/>
        <v>0</v>
      </c>
      <c r="U1244" s="402" t="b">
        <f t="shared" si="13"/>
        <v>0</v>
      </c>
      <c r="V1244" s="402" t="b">
        <f t="shared" si="14"/>
        <v>0</v>
      </c>
      <c r="W1244" s="402">
        <f t="shared" si="15"/>
        <v>1</v>
      </c>
    </row>
    <row r="1245" spans="4:23" x14ac:dyDescent="0.25">
      <c r="D1245" s="85"/>
      <c r="E1245" s="150">
        <f t="shared" si="16"/>
        <v>125</v>
      </c>
      <c r="F1245" s="7"/>
      <c r="G1245" s="451"/>
      <c r="H1245" s="451"/>
      <c r="I1245" s="9"/>
      <c r="J1245" s="9"/>
      <c r="K1245" s="9"/>
      <c r="L1245" s="9"/>
      <c r="M1245" s="9"/>
      <c r="N1245" s="9"/>
      <c r="O1245" s="128"/>
      <c r="P1245" s="163">
        <f t="shared" si="10"/>
        <v>0</v>
      </c>
      <c r="Q1245" s="128"/>
      <c r="S1245" s="402">
        <f t="shared" si="11"/>
        <v>0</v>
      </c>
      <c r="T1245" s="402" t="b">
        <f t="shared" si="12"/>
        <v>0</v>
      </c>
      <c r="U1245" s="402" t="b">
        <f t="shared" si="13"/>
        <v>0</v>
      </c>
      <c r="V1245" s="402" t="b">
        <f t="shared" si="14"/>
        <v>0</v>
      </c>
      <c r="W1245" s="402">
        <f t="shared" si="15"/>
        <v>1</v>
      </c>
    </row>
    <row r="1246" spans="4:23" x14ac:dyDescent="0.25">
      <c r="E1246" s="150">
        <f t="shared" si="16"/>
        <v>126</v>
      </c>
      <c r="F1246" s="7"/>
      <c r="G1246" s="451"/>
      <c r="H1246" s="451"/>
      <c r="I1246" s="9"/>
      <c r="J1246" s="9"/>
      <c r="K1246" s="9"/>
      <c r="L1246" s="9"/>
      <c r="M1246" s="9"/>
      <c r="N1246" s="9"/>
      <c r="O1246" s="128"/>
      <c r="P1246" s="163">
        <f t="shared" si="10"/>
        <v>0</v>
      </c>
      <c r="Q1246" s="128"/>
      <c r="S1246" s="402">
        <f t="shared" si="11"/>
        <v>0</v>
      </c>
      <c r="T1246" s="402" t="b">
        <f t="shared" si="12"/>
        <v>0</v>
      </c>
      <c r="U1246" s="402" t="b">
        <f t="shared" si="13"/>
        <v>0</v>
      </c>
      <c r="V1246" s="402" t="b">
        <f t="shared" si="14"/>
        <v>0</v>
      </c>
      <c r="W1246" s="402">
        <f t="shared" si="15"/>
        <v>1</v>
      </c>
    </row>
    <row r="1247" spans="4:23" x14ac:dyDescent="0.25">
      <c r="E1247" s="150">
        <f t="shared" si="16"/>
        <v>127</v>
      </c>
      <c r="F1247" s="7"/>
      <c r="G1247" s="451"/>
      <c r="H1247" s="451"/>
      <c r="I1247" s="9"/>
      <c r="J1247" s="9"/>
      <c r="K1247" s="9"/>
      <c r="L1247" s="9"/>
      <c r="M1247" s="9"/>
      <c r="N1247" s="9"/>
      <c r="O1247" s="128"/>
      <c r="P1247" s="163">
        <f t="shared" si="10"/>
        <v>0</v>
      </c>
      <c r="Q1247" s="128"/>
      <c r="S1247" s="402">
        <f t="shared" si="11"/>
        <v>0</v>
      </c>
      <c r="T1247" s="402" t="b">
        <f t="shared" si="12"/>
        <v>0</v>
      </c>
      <c r="U1247" s="402" t="b">
        <f t="shared" si="13"/>
        <v>0</v>
      </c>
      <c r="V1247" s="402" t="b">
        <f t="shared" si="14"/>
        <v>0</v>
      </c>
      <c r="W1247" s="402">
        <f t="shared" si="15"/>
        <v>1</v>
      </c>
    </row>
    <row r="1248" spans="4:23" ht="15.95" customHeight="1" x14ac:dyDescent="0.25">
      <c r="E1248" s="150">
        <f t="shared" si="16"/>
        <v>128</v>
      </c>
      <c r="F1248" s="7"/>
      <c r="G1248" s="451"/>
      <c r="H1248" s="451"/>
      <c r="I1248" s="9"/>
      <c r="J1248" s="9"/>
      <c r="K1248" s="9"/>
      <c r="L1248" s="9"/>
      <c r="M1248" s="9"/>
      <c r="N1248" s="9"/>
      <c r="O1248" s="128"/>
      <c r="P1248" s="163">
        <f t="shared" si="10"/>
        <v>0</v>
      </c>
      <c r="Q1248" s="128"/>
      <c r="S1248" s="402">
        <f t="shared" si="11"/>
        <v>0</v>
      </c>
      <c r="T1248" s="402" t="b">
        <f t="shared" si="12"/>
        <v>0</v>
      </c>
      <c r="U1248" s="402" t="b">
        <f t="shared" si="13"/>
        <v>0</v>
      </c>
      <c r="V1248" s="402" t="b">
        <f t="shared" si="14"/>
        <v>0</v>
      </c>
      <c r="W1248" s="402">
        <f t="shared" si="15"/>
        <v>1</v>
      </c>
    </row>
    <row r="1249" spans="5:23" x14ac:dyDescent="0.25">
      <c r="E1249" s="150">
        <f t="shared" si="16"/>
        <v>129</v>
      </c>
      <c r="F1249" s="7"/>
      <c r="G1249" s="451"/>
      <c r="H1249" s="451"/>
      <c r="I1249" s="9"/>
      <c r="J1249" s="9"/>
      <c r="K1249" s="9"/>
      <c r="L1249" s="9"/>
      <c r="M1249" s="9"/>
      <c r="N1249" s="9"/>
      <c r="O1249" s="128"/>
      <c r="P1249" s="163">
        <f t="shared" ref="P1249:P1312" si="17">IF(F1249=0,0,IF(G1249=0,0,IF(I1249=0,0,IF(J1249=0,0,IF(K1249=0,0,IF(L1249=0,0,IF(M1249=0,0,IF(N1249&lt;&gt;0,35,25))))))))*W1249</f>
        <v>0</v>
      </c>
      <c r="Q1249" s="128"/>
      <c r="S1249" s="402">
        <f t="shared" si="11"/>
        <v>0</v>
      </c>
      <c r="T1249" s="402" t="b">
        <f t="shared" si="12"/>
        <v>0</v>
      </c>
      <c r="U1249" s="402" t="b">
        <f t="shared" si="13"/>
        <v>0</v>
      </c>
      <c r="V1249" s="402" t="b">
        <f t="shared" si="14"/>
        <v>0</v>
      </c>
      <c r="W1249" s="402">
        <f t="shared" si="15"/>
        <v>1</v>
      </c>
    </row>
    <row r="1250" spans="5:23" x14ac:dyDescent="0.25">
      <c r="E1250" s="150">
        <f t="shared" si="16"/>
        <v>130</v>
      </c>
      <c r="F1250" s="7"/>
      <c r="G1250" s="451"/>
      <c r="H1250" s="451"/>
      <c r="I1250" s="9"/>
      <c r="J1250" s="9"/>
      <c r="K1250" s="9"/>
      <c r="L1250" s="9"/>
      <c r="M1250" s="9"/>
      <c r="N1250" s="9"/>
      <c r="O1250" s="128"/>
      <c r="P1250" s="163">
        <f t="shared" si="17"/>
        <v>0</v>
      </c>
      <c r="Q1250" s="128"/>
      <c r="S1250" s="402">
        <f t="shared" ref="S1250:S1313" si="18">IF(N1250&gt;0,1,0)</f>
        <v>0</v>
      </c>
      <c r="T1250" s="402" t="b">
        <f t="shared" ref="T1250:T1313" si="19">G1250="Memorial"</f>
        <v>0</v>
      </c>
      <c r="U1250" s="402" t="b">
        <f t="shared" ref="U1250:U1313" si="20">N1250&gt;0</f>
        <v>0</v>
      </c>
      <c r="V1250" s="402" t="b">
        <f t="shared" ref="V1250:V1313" si="21">IF(T1250=TRUE,U1250=TRUE)</f>
        <v>0</v>
      </c>
      <c r="W1250" s="402">
        <f t="shared" ref="W1250:W1313" si="22">IF(V1250=TRUE,0,1)</f>
        <v>1</v>
      </c>
    </row>
    <row r="1251" spans="5:23" x14ac:dyDescent="0.25">
      <c r="E1251" s="150">
        <f t="shared" si="16"/>
        <v>131</v>
      </c>
      <c r="F1251" s="7"/>
      <c r="G1251" s="451"/>
      <c r="H1251" s="451"/>
      <c r="I1251" s="9"/>
      <c r="J1251" s="9"/>
      <c r="K1251" s="9"/>
      <c r="L1251" s="9"/>
      <c r="M1251" s="9"/>
      <c r="N1251" s="9"/>
      <c r="O1251" s="128"/>
      <c r="P1251" s="163">
        <f t="shared" si="17"/>
        <v>0</v>
      </c>
      <c r="Q1251" s="128"/>
      <c r="S1251" s="402">
        <f t="shared" si="18"/>
        <v>0</v>
      </c>
      <c r="T1251" s="402" t="b">
        <f t="shared" si="19"/>
        <v>0</v>
      </c>
      <c r="U1251" s="402" t="b">
        <f t="shared" si="20"/>
        <v>0</v>
      </c>
      <c r="V1251" s="402" t="b">
        <f t="shared" si="21"/>
        <v>0</v>
      </c>
      <c r="W1251" s="402">
        <f t="shared" si="22"/>
        <v>1</v>
      </c>
    </row>
    <row r="1252" spans="5:23" x14ac:dyDescent="0.25">
      <c r="E1252" s="150">
        <f t="shared" si="16"/>
        <v>132</v>
      </c>
      <c r="F1252" s="7"/>
      <c r="G1252" s="451"/>
      <c r="H1252" s="451"/>
      <c r="I1252" s="9"/>
      <c r="J1252" s="9"/>
      <c r="K1252" s="9"/>
      <c r="L1252" s="9"/>
      <c r="M1252" s="9"/>
      <c r="N1252" s="9"/>
      <c r="O1252" s="128"/>
      <c r="P1252" s="163">
        <f t="shared" si="17"/>
        <v>0</v>
      </c>
      <c r="Q1252" s="128"/>
      <c r="S1252" s="402">
        <f t="shared" si="18"/>
        <v>0</v>
      </c>
      <c r="T1252" s="402" t="b">
        <f t="shared" si="19"/>
        <v>0</v>
      </c>
      <c r="U1252" s="402" t="b">
        <f t="shared" si="20"/>
        <v>0</v>
      </c>
      <c r="V1252" s="402" t="b">
        <f t="shared" si="21"/>
        <v>0</v>
      </c>
      <c r="W1252" s="402">
        <f t="shared" si="22"/>
        <v>1</v>
      </c>
    </row>
    <row r="1253" spans="5:23" x14ac:dyDescent="0.25">
      <c r="E1253" s="150">
        <f t="shared" si="16"/>
        <v>133</v>
      </c>
      <c r="F1253" s="7"/>
      <c r="G1253" s="451"/>
      <c r="H1253" s="451"/>
      <c r="I1253" s="9"/>
      <c r="J1253" s="9"/>
      <c r="K1253" s="9"/>
      <c r="L1253" s="9"/>
      <c r="M1253" s="9"/>
      <c r="N1253" s="9"/>
      <c r="O1253" s="128"/>
      <c r="P1253" s="163">
        <f t="shared" si="17"/>
        <v>0</v>
      </c>
      <c r="Q1253" s="128"/>
      <c r="S1253" s="402">
        <f t="shared" si="18"/>
        <v>0</v>
      </c>
      <c r="T1253" s="402" t="b">
        <f t="shared" si="19"/>
        <v>0</v>
      </c>
      <c r="U1253" s="402" t="b">
        <f t="shared" si="20"/>
        <v>0</v>
      </c>
      <c r="V1253" s="402" t="b">
        <f t="shared" si="21"/>
        <v>0</v>
      </c>
      <c r="W1253" s="402">
        <f t="shared" si="22"/>
        <v>1</v>
      </c>
    </row>
    <row r="1254" spans="5:23" x14ac:dyDescent="0.25">
      <c r="E1254" s="150">
        <f t="shared" si="16"/>
        <v>134</v>
      </c>
      <c r="F1254" s="7"/>
      <c r="G1254" s="451"/>
      <c r="H1254" s="451"/>
      <c r="I1254" s="9"/>
      <c r="J1254" s="9"/>
      <c r="K1254" s="9"/>
      <c r="L1254" s="9"/>
      <c r="M1254" s="9"/>
      <c r="N1254" s="9"/>
      <c r="O1254" s="128"/>
      <c r="P1254" s="163">
        <f t="shared" si="17"/>
        <v>0</v>
      </c>
      <c r="Q1254" s="128"/>
      <c r="S1254" s="402">
        <f t="shared" si="18"/>
        <v>0</v>
      </c>
      <c r="T1254" s="402" t="b">
        <f t="shared" si="19"/>
        <v>0</v>
      </c>
      <c r="U1254" s="402" t="b">
        <f t="shared" si="20"/>
        <v>0</v>
      </c>
      <c r="V1254" s="402" t="b">
        <f t="shared" si="21"/>
        <v>0</v>
      </c>
      <c r="W1254" s="402">
        <f t="shared" si="22"/>
        <v>1</v>
      </c>
    </row>
    <row r="1255" spans="5:23" x14ac:dyDescent="0.25">
      <c r="E1255" s="150">
        <f t="shared" si="16"/>
        <v>135</v>
      </c>
      <c r="F1255" s="7"/>
      <c r="G1255" s="451"/>
      <c r="H1255" s="451"/>
      <c r="I1255" s="9"/>
      <c r="J1255" s="9"/>
      <c r="K1255" s="9"/>
      <c r="L1255" s="9"/>
      <c r="M1255" s="9"/>
      <c r="N1255" s="9"/>
      <c r="O1255" s="128"/>
      <c r="P1255" s="163">
        <f t="shared" si="17"/>
        <v>0</v>
      </c>
      <c r="Q1255" s="128"/>
      <c r="S1255" s="402">
        <f t="shared" si="18"/>
        <v>0</v>
      </c>
      <c r="T1255" s="402" t="b">
        <f t="shared" si="19"/>
        <v>0</v>
      </c>
      <c r="U1255" s="402" t="b">
        <f t="shared" si="20"/>
        <v>0</v>
      </c>
      <c r="V1255" s="402" t="b">
        <f t="shared" si="21"/>
        <v>0</v>
      </c>
      <c r="W1255" s="402">
        <f t="shared" si="22"/>
        <v>1</v>
      </c>
    </row>
    <row r="1256" spans="5:23" x14ac:dyDescent="0.25">
      <c r="E1256" s="150">
        <f t="shared" si="16"/>
        <v>136</v>
      </c>
      <c r="F1256" s="7"/>
      <c r="G1256" s="451"/>
      <c r="H1256" s="451"/>
      <c r="I1256" s="9"/>
      <c r="J1256" s="9"/>
      <c r="K1256" s="9"/>
      <c r="L1256" s="9"/>
      <c r="M1256" s="9"/>
      <c r="N1256" s="9"/>
      <c r="O1256" s="128"/>
      <c r="P1256" s="163">
        <f t="shared" si="17"/>
        <v>0</v>
      </c>
      <c r="Q1256" s="128"/>
      <c r="S1256" s="402">
        <f t="shared" si="18"/>
        <v>0</v>
      </c>
      <c r="T1256" s="402" t="b">
        <f t="shared" si="19"/>
        <v>0</v>
      </c>
      <c r="U1256" s="402" t="b">
        <f t="shared" si="20"/>
        <v>0</v>
      </c>
      <c r="V1256" s="402" t="b">
        <f t="shared" si="21"/>
        <v>0</v>
      </c>
      <c r="W1256" s="402">
        <f t="shared" si="22"/>
        <v>1</v>
      </c>
    </row>
    <row r="1257" spans="5:23" x14ac:dyDescent="0.25">
      <c r="E1257" s="150">
        <f t="shared" ref="E1257:E1320" si="23">1+E1256</f>
        <v>137</v>
      </c>
      <c r="F1257" s="7"/>
      <c r="G1257" s="451"/>
      <c r="H1257" s="451"/>
      <c r="I1257" s="9"/>
      <c r="J1257" s="9"/>
      <c r="K1257" s="9"/>
      <c r="L1257" s="9"/>
      <c r="M1257" s="9"/>
      <c r="N1257" s="9"/>
      <c r="O1257" s="128"/>
      <c r="P1257" s="163">
        <f t="shared" si="17"/>
        <v>0</v>
      </c>
      <c r="Q1257" s="128"/>
      <c r="S1257" s="402">
        <f t="shared" si="18"/>
        <v>0</v>
      </c>
      <c r="T1257" s="402" t="b">
        <f t="shared" si="19"/>
        <v>0</v>
      </c>
      <c r="U1257" s="402" t="b">
        <f t="shared" si="20"/>
        <v>0</v>
      </c>
      <c r="V1257" s="402" t="b">
        <f t="shared" si="21"/>
        <v>0</v>
      </c>
      <c r="W1257" s="402">
        <f t="shared" si="22"/>
        <v>1</v>
      </c>
    </row>
    <row r="1258" spans="5:23" x14ac:dyDescent="0.25">
      <c r="E1258" s="150">
        <f t="shared" si="23"/>
        <v>138</v>
      </c>
      <c r="F1258" s="7"/>
      <c r="G1258" s="451"/>
      <c r="H1258" s="451"/>
      <c r="I1258" s="9"/>
      <c r="J1258" s="9"/>
      <c r="K1258" s="9"/>
      <c r="L1258" s="9"/>
      <c r="M1258" s="9"/>
      <c r="N1258" s="9"/>
      <c r="O1258" s="128"/>
      <c r="P1258" s="163">
        <f t="shared" si="17"/>
        <v>0</v>
      </c>
      <c r="Q1258" s="128"/>
      <c r="S1258" s="402">
        <f t="shared" si="18"/>
        <v>0</v>
      </c>
      <c r="T1258" s="402" t="b">
        <f t="shared" si="19"/>
        <v>0</v>
      </c>
      <c r="U1258" s="402" t="b">
        <f t="shared" si="20"/>
        <v>0</v>
      </c>
      <c r="V1258" s="402" t="b">
        <f t="shared" si="21"/>
        <v>0</v>
      </c>
      <c r="W1258" s="402">
        <f t="shared" si="22"/>
        <v>1</v>
      </c>
    </row>
    <row r="1259" spans="5:23" x14ac:dyDescent="0.25">
      <c r="E1259" s="150">
        <f t="shared" si="23"/>
        <v>139</v>
      </c>
      <c r="F1259" s="7"/>
      <c r="G1259" s="451"/>
      <c r="H1259" s="451"/>
      <c r="I1259" s="9"/>
      <c r="J1259" s="9"/>
      <c r="K1259" s="9"/>
      <c r="L1259" s="9"/>
      <c r="M1259" s="9"/>
      <c r="N1259" s="9"/>
      <c r="O1259" s="128"/>
      <c r="P1259" s="163">
        <f t="shared" si="17"/>
        <v>0</v>
      </c>
      <c r="Q1259" s="128"/>
      <c r="S1259" s="402">
        <f t="shared" si="18"/>
        <v>0</v>
      </c>
      <c r="T1259" s="402" t="b">
        <f t="shared" si="19"/>
        <v>0</v>
      </c>
      <c r="U1259" s="402" t="b">
        <f t="shared" si="20"/>
        <v>0</v>
      </c>
      <c r="V1259" s="402" t="b">
        <f t="shared" si="21"/>
        <v>0</v>
      </c>
      <c r="W1259" s="402">
        <f t="shared" si="22"/>
        <v>1</v>
      </c>
    </row>
    <row r="1260" spans="5:23" x14ac:dyDescent="0.25">
      <c r="E1260" s="150">
        <f t="shared" si="23"/>
        <v>140</v>
      </c>
      <c r="F1260" s="7"/>
      <c r="G1260" s="451"/>
      <c r="H1260" s="451"/>
      <c r="I1260" s="9"/>
      <c r="J1260" s="9"/>
      <c r="K1260" s="9"/>
      <c r="L1260" s="9"/>
      <c r="M1260" s="9"/>
      <c r="N1260" s="9"/>
      <c r="O1260" s="128"/>
      <c r="P1260" s="163">
        <f t="shared" si="17"/>
        <v>0</v>
      </c>
      <c r="Q1260" s="128"/>
      <c r="S1260" s="402">
        <f t="shared" si="18"/>
        <v>0</v>
      </c>
      <c r="T1260" s="402" t="b">
        <f t="shared" si="19"/>
        <v>0</v>
      </c>
      <c r="U1260" s="402" t="b">
        <f t="shared" si="20"/>
        <v>0</v>
      </c>
      <c r="V1260" s="402" t="b">
        <f t="shared" si="21"/>
        <v>0</v>
      </c>
      <c r="W1260" s="402">
        <f t="shared" si="22"/>
        <v>1</v>
      </c>
    </row>
    <row r="1261" spans="5:23" x14ac:dyDescent="0.25">
      <c r="E1261" s="150">
        <f t="shared" si="23"/>
        <v>141</v>
      </c>
      <c r="F1261" s="7"/>
      <c r="G1261" s="451"/>
      <c r="H1261" s="451"/>
      <c r="I1261" s="9"/>
      <c r="J1261" s="9"/>
      <c r="K1261" s="9"/>
      <c r="L1261" s="9"/>
      <c r="M1261" s="9"/>
      <c r="N1261" s="9"/>
      <c r="O1261" s="128"/>
      <c r="P1261" s="163">
        <f t="shared" si="17"/>
        <v>0</v>
      </c>
      <c r="Q1261" s="128"/>
      <c r="S1261" s="402">
        <f t="shared" si="18"/>
        <v>0</v>
      </c>
      <c r="T1261" s="402" t="b">
        <f t="shared" si="19"/>
        <v>0</v>
      </c>
      <c r="U1261" s="402" t="b">
        <f t="shared" si="20"/>
        <v>0</v>
      </c>
      <c r="V1261" s="402" t="b">
        <f t="shared" si="21"/>
        <v>0</v>
      </c>
      <c r="W1261" s="402">
        <f t="shared" si="22"/>
        <v>1</v>
      </c>
    </row>
    <row r="1262" spans="5:23" x14ac:dyDescent="0.25">
      <c r="E1262" s="150">
        <f t="shared" si="23"/>
        <v>142</v>
      </c>
      <c r="F1262" s="7"/>
      <c r="G1262" s="451"/>
      <c r="H1262" s="451"/>
      <c r="I1262" s="9"/>
      <c r="J1262" s="9"/>
      <c r="K1262" s="9"/>
      <c r="L1262" s="9"/>
      <c r="M1262" s="9"/>
      <c r="N1262" s="9"/>
      <c r="O1262" s="128"/>
      <c r="P1262" s="163">
        <f t="shared" si="17"/>
        <v>0</v>
      </c>
      <c r="Q1262" s="128"/>
      <c r="S1262" s="402">
        <f t="shared" si="18"/>
        <v>0</v>
      </c>
      <c r="T1262" s="402" t="b">
        <f t="shared" si="19"/>
        <v>0</v>
      </c>
      <c r="U1262" s="402" t="b">
        <f t="shared" si="20"/>
        <v>0</v>
      </c>
      <c r="V1262" s="402" t="b">
        <f t="shared" si="21"/>
        <v>0</v>
      </c>
      <c r="W1262" s="402">
        <f t="shared" si="22"/>
        <v>1</v>
      </c>
    </row>
    <row r="1263" spans="5:23" x14ac:dyDescent="0.25">
      <c r="E1263" s="150">
        <f t="shared" si="23"/>
        <v>143</v>
      </c>
      <c r="F1263" s="7"/>
      <c r="G1263" s="451"/>
      <c r="H1263" s="451"/>
      <c r="I1263" s="9"/>
      <c r="J1263" s="9"/>
      <c r="K1263" s="9"/>
      <c r="L1263" s="9"/>
      <c r="M1263" s="9"/>
      <c r="N1263" s="9"/>
      <c r="O1263" s="128"/>
      <c r="P1263" s="163">
        <f t="shared" si="17"/>
        <v>0</v>
      </c>
      <c r="Q1263" s="128"/>
      <c r="S1263" s="402">
        <f t="shared" si="18"/>
        <v>0</v>
      </c>
      <c r="T1263" s="402" t="b">
        <f t="shared" si="19"/>
        <v>0</v>
      </c>
      <c r="U1263" s="402" t="b">
        <f t="shared" si="20"/>
        <v>0</v>
      </c>
      <c r="V1263" s="402" t="b">
        <f t="shared" si="21"/>
        <v>0</v>
      </c>
      <c r="W1263" s="402">
        <f t="shared" si="22"/>
        <v>1</v>
      </c>
    </row>
    <row r="1264" spans="5:23" x14ac:dyDescent="0.25">
      <c r="E1264" s="150">
        <f t="shared" si="23"/>
        <v>144</v>
      </c>
      <c r="F1264" s="7"/>
      <c r="G1264" s="451"/>
      <c r="H1264" s="451"/>
      <c r="I1264" s="9"/>
      <c r="J1264" s="9"/>
      <c r="K1264" s="9"/>
      <c r="L1264" s="9"/>
      <c r="M1264" s="9"/>
      <c r="N1264" s="9"/>
      <c r="O1264" s="128"/>
      <c r="P1264" s="163">
        <f t="shared" si="17"/>
        <v>0</v>
      </c>
      <c r="Q1264" s="128"/>
      <c r="S1264" s="402">
        <f t="shared" si="18"/>
        <v>0</v>
      </c>
      <c r="T1264" s="402" t="b">
        <f t="shared" si="19"/>
        <v>0</v>
      </c>
      <c r="U1264" s="402" t="b">
        <f t="shared" si="20"/>
        <v>0</v>
      </c>
      <c r="V1264" s="402" t="b">
        <f t="shared" si="21"/>
        <v>0</v>
      </c>
      <c r="W1264" s="402">
        <f t="shared" si="22"/>
        <v>1</v>
      </c>
    </row>
    <row r="1265" spans="5:23" x14ac:dyDescent="0.25">
      <c r="E1265" s="150">
        <f t="shared" si="23"/>
        <v>145</v>
      </c>
      <c r="F1265" s="7"/>
      <c r="G1265" s="451"/>
      <c r="H1265" s="451"/>
      <c r="I1265" s="9"/>
      <c r="J1265" s="9"/>
      <c r="K1265" s="9"/>
      <c r="L1265" s="9"/>
      <c r="M1265" s="9"/>
      <c r="N1265" s="9"/>
      <c r="O1265" s="128"/>
      <c r="P1265" s="163">
        <f t="shared" si="17"/>
        <v>0</v>
      </c>
      <c r="Q1265" s="128"/>
      <c r="S1265" s="402">
        <f t="shared" si="18"/>
        <v>0</v>
      </c>
      <c r="T1265" s="402" t="b">
        <f t="shared" si="19"/>
        <v>0</v>
      </c>
      <c r="U1265" s="402" t="b">
        <f t="shared" si="20"/>
        <v>0</v>
      </c>
      <c r="V1265" s="402" t="b">
        <f t="shared" si="21"/>
        <v>0</v>
      </c>
      <c r="W1265" s="402">
        <f t="shared" si="22"/>
        <v>1</v>
      </c>
    </row>
    <row r="1266" spans="5:23" x14ac:dyDescent="0.25">
      <c r="E1266" s="150">
        <f t="shared" si="23"/>
        <v>146</v>
      </c>
      <c r="F1266" s="7"/>
      <c r="G1266" s="451"/>
      <c r="H1266" s="451"/>
      <c r="I1266" s="9"/>
      <c r="J1266" s="9"/>
      <c r="K1266" s="9"/>
      <c r="L1266" s="9"/>
      <c r="M1266" s="9"/>
      <c r="N1266" s="9"/>
      <c r="O1266" s="128"/>
      <c r="P1266" s="163">
        <f t="shared" si="17"/>
        <v>0</v>
      </c>
      <c r="Q1266" s="128"/>
      <c r="S1266" s="402">
        <f t="shared" si="18"/>
        <v>0</v>
      </c>
      <c r="T1266" s="402" t="b">
        <f t="shared" si="19"/>
        <v>0</v>
      </c>
      <c r="U1266" s="402" t="b">
        <f t="shared" si="20"/>
        <v>0</v>
      </c>
      <c r="V1266" s="402" t="b">
        <f t="shared" si="21"/>
        <v>0</v>
      </c>
      <c r="W1266" s="402">
        <f t="shared" si="22"/>
        <v>1</v>
      </c>
    </row>
    <row r="1267" spans="5:23" x14ac:dyDescent="0.25">
      <c r="E1267" s="150">
        <f t="shared" si="23"/>
        <v>147</v>
      </c>
      <c r="F1267" s="7"/>
      <c r="G1267" s="451"/>
      <c r="H1267" s="451"/>
      <c r="I1267" s="9"/>
      <c r="J1267" s="9"/>
      <c r="K1267" s="9"/>
      <c r="L1267" s="9"/>
      <c r="M1267" s="9"/>
      <c r="N1267" s="9"/>
      <c r="O1267" s="128"/>
      <c r="P1267" s="163">
        <f t="shared" si="17"/>
        <v>0</v>
      </c>
      <c r="Q1267" s="128"/>
      <c r="S1267" s="402">
        <f t="shared" si="18"/>
        <v>0</v>
      </c>
      <c r="T1267" s="402" t="b">
        <f t="shared" si="19"/>
        <v>0</v>
      </c>
      <c r="U1267" s="402" t="b">
        <f t="shared" si="20"/>
        <v>0</v>
      </c>
      <c r="V1267" s="402" t="b">
        <f t="shared" si="21"/>
        <v>0</v>
      </c>
      <c r="W1267" s="402">
        <f t="shared" si="22"/>
        <v>1</v>
      </c>
    </row>
    <row r="1268" spans="5:23" x14ac:dyDescent="0.25">
      <c r="E1268" s="150">
        <f t="shared" si="23"/>
        <v>148</v>
      </c>
      <c r="F1268" s="7"/>
      <c r="G1268" s="451"/>
      <c r="H1268" s="451"/>
      <c r="I1268" s="9"/>
      <c r="J1268" s="9"/>
      <c r="K1268" s="9"/>
      <c r="L1268" s="9"/>
      <c r="M1268" s="9"/>
      <c r="N1268" s="9"/>
      <c r="O1268" s="128"/>
      <c r="P1268" s="163">
        <f t="shared" si="17"/>
        <v>0</v>
      </c>
      <c r="Q1268" s="128"/>
      <c r="S1268" s="402">
        <f t="shared" si="18"/>
        <v>0</v>
      </c>
      <c r="T1268" s="402" t="b">
        <f t="shared" si="19"/>
        <v>0</v>
      </c>
      <c r="U1268" s="402" t="b">
        <f t="shared" si="20"/>
        <v>0</v>
      </c>
      <c r="V1268" s="402" t="b">
        <f t="shared" si="21"/>
        <v>0</v>
      </c>
      <c r="W1268" s="402">
        <f t="shared" si="22"/>
        <v>1</v>
      </c>
    </row>
    <row r="1269" spans="5:23" x14ac:dyDescent="0.25">
      <c r="E1269" s="150">
        <f t="shared" si="23"/>
        <v>149</v>
      </c>
      <c r="F1269" s="7"/>
      <c r="G1269" s="451"/>
      <c r="H1269" s="451"/>
      <c r="I1269" s="9"/>
      <c r="J1269" s="9"/>
      <c r="K1269" s="9"/>
      <c r="L1269" s="9"/>
      <c r="M1269" s="9"/>
      <c r="N1269" s="9"/>
      <c r="O1269" s="128"/>
      <c r="P1269" s="163">
        <f t="shared" si="17"/>
        <v>0</v>
      </c>
      <c r="Q1269" s="128"/>
      <c r="S1269" s="402">
        <f t="shared" si="18"/>
        <v>0</v>
      </c>
      <c r="T1269" s="402" t="b">
        <f t="shared" si="19"/>
        <v>0</v>
      </c>
      <c r="U1269" s="402" t="b">
        <f t="shared" si="20"/>
        <v>0</v>
      </c>
      <c r="V1269" s="402" t="b">
        <f t="shared" si="21"/>
        <v>0</v>
      </c>
      <c r="W1269" s="402">
        <f t="shared" si="22"/>
        <v>1</v>
      </c>
    </row>
    <row r="1270" spans="5:23" x14ac:dyDescent="0.25">
      <c r="E1270" s="150">
        <f t="shared" si="23"/>
        <v>150</v>
      </c>
      <c r="F1270" s="7"/>
      <c r="G1270" s="451"/>
      <c r="H1270" s="451"/>
      <c r="I1270" s="9"/>
      <c r="J1270" s="9"/>
      <c r="K1270" s="9"/>
      <c r="L1270" s="9"/>
      <c r="M1270" s="9"/>
      <c r="N1270" s="9"/>
      <c r="O1270" s="128"/>
      <c r="P1270" s="163">
        <f t="shared" si="17"/>
        <v>0</v>
      </c>
      <c r="Q1270" s="128"/>
      <c r="S1270" s="402">
        <f t="shared" si="18"/>
        <v>0</v>
      </c>
      <c r="T1270" s="402" t="b">
        <f t="shared" si="19"/>
        <v>0</v>
      </c>
      <c r="U1270" s="402" t="b">
        <f t="shared" si="20"/>
        <v>0</v>
      </c>
      <c r="V1270" s="402" t="b">
        <f t="shared" si="21"/>
        <v>0</v>
      </c>
      <c r="W1270" s="402">
        <f t="shared" si="22"/>
        <v>1</v>
      </c>
    </row>
    <row r="1271" spans="5:23" x14ac:dyDescent="0.25">
      <c r="E1271" s="150">
        <f t="shared" si="23"/>
        <v>151</v>
      </c>
      <c r="F1271" s="7"/>
      <c r="G1271" s="451"/>
      <c r="H1271" s="451"/>
      <c r="I1271" s="9"/>
      <c r="J1271" s="9"/>
      <c r="K1271" s="9"/>
      <c r="L1271" s="9"/>
      <c r="M1271" s="9"/>
      <c r="N1271" s="9"/>
      <c r="O1271" s="128"/>
      <c r="P1271" s="163">
        <f t="shared" si="17"/>
        <v>0</v>
      </c>
      <c r="Q1271" s="128"/>
      <c r="S1271" s="402">
        <f t="shared" si="18"/>
        <v>0</v>
      </c>
      <c r="T1271" s="402" t="b">
        <f t="shared" si="19"/>
        <v>0</v>
      </c>
      <c r="U1271" s="402" t="b">
        <f t="shared" si="20"/>
        <v>0</v>
      </c>
      <c r="V1271" s="402" t="b">
        <f t="shared" si="21"/>
        <v>0</v>
      </c>
      <c r="W1271" s="402">
        <f t="shared" si="22"/>
        <v>1</v>
      </c>
    </row>
    <row r="1272" spans="5:23" x14ac:dyDescent="0.25">
      <c r="E1272" s="150">
        <f t="shared" si="23"/>
        <v>152</v>
      </c>
      <c r="F1272" s="7"/>
      <c r="G1272" s="451"/>
      <c r="H1272" s="451"/>
      <c r="I1272" s="9"/>
      <c r="J1272" s="9"/>
      <c r="K1272" s="9"/>
      <c r="L1272" s="9"/>
      <c r="M1272" s="9"/>
      <c r="N1272" s="9"/>
      <c r="O1272" s="128"/>
      <c r="P1272" s="163">
        <f t="shared" si="17"/>
        <v>0</v>
      </c>
      <c r="Q1272" s="128"/>
      <c r="S1272" s="402">
        <f t="shared" si="18"/>
        <v>0</v>
      </c>
      <c r="T1272" s="402" t="b">
        <f t="shared" si="19"/>
        <v>0</v>
      </c>
      <c r="U1272" s="402" t="b">
        <f t="shared" si="20"/>
        <v>0</v>
      </c>
      <c r="V1272" s="402" t="b">
        <f t="shared" si="21"/>
        <v>0</v>
      </c>
      <c r="W1272" s="402">
        <f t="shared" si="22"/>
        <v>1</v>
      </c>
    </row>
    <row r="1273" spans="5:23" x14ac:dyDescent="0.25">
      <c r="E1273" s="150">
        <f t="shared" si="23"/>
        <v>153</v>
      </c>
      <c r="F1273" s="7"/>
      <c r="G1273" s="451"/>
      <c r="H1273" s="451"/>
      <c r="I1273" s="9"/>
      <c r="J1273" s="9"/>
      <c r="K1273" s="9"/>
      <c r="L1273" s="9"/>
      <c r="M1273" s="9"/>
      <c r="N1273" s="9"/>
      <c r="O1273" s="128"/>
      <c r="P1273" s="163">
        <f t="shared" si="17"/>
        <v>0</v>
      </c>
      <c r="Q1273" s="128"/>
      <c r="S1273" s="402">
        <f t="shared" si="18"/>
        <v>0</v>
      </c>
      <c r="T1273" s="402" t="b">
        <f t="shared" si="19"/>
        <v>0</v>
      </c>
      <c r="U1273" s="402" t="b">
        <f t="shared" si="20"/>
        <v>0</v>
      </c>
      <c r="V1273" s="402" t="b">
        <f t="shared" si="21"/>
        <v>0</v>
      </c>
      <c r="W1273" s="402">
        <f t="shared" si="22"/>
        <v>1</v>
      </c>
    </row>
    <row r="1274" spans="5:23" x14ac:dyDescent="0.25">
      <c r="E1274" s="150">
        <f t="shared" si="23"/>
        <v>154</v>
      </c>
      <c r="F1274" s="7"/>
      <c r="G1274" s="451"/>
      <c r="H1274" s="451"/>
      <c r="I1274" s="9"/>
      <c r="J1274" s="9"/>
      <c r="K1274" s="9"/>
      <c r="L1274" s="9"/>
      <c r="M1274" s="9"/>
      <c r="N1274" s="9"/>
      <c r="O1274" s="128"/>
      <c r="P1274" s="163">
        <f t="shared" si="17"/>
        <v>0</v>
      </c>
      <c r="Q1274" s="128"/>
      <c r="S1274" s="402">
        <f t="shared" si="18"/>
        <v>0</v>
      </c>
      <c r="T1274" s="402" t="b">
        <f t="shared" si="19"/>
        <v>0</v>
      </c>
      <c r="U1274" s="402" t="b">
        <f t="shared" si="20"/>
        <v>0</v>
      </c>
      <c r="V1274" s="402" t="b">
        <f t="shared" si="21"/>
        <v>0</v>
      </c>
      <c r="W1274" s="402">
        <f t="shared" si="22"/>
        <v>1</v>
      </c>
    </row>
    <row r="1275" spans="5:23" x14ac:dyDescent="0.25">
      <c r="E1275" s="150">
        <f t="shared" si="23"/>
        <v>155</v>
      </c>
      <c r="F1275" s="7"/>
      <c r="G1275" s="451"/>
      <c r="H1275" s="451"/>
      <c r="I1275" s="9"/>
      <c r="J1275" s="9"/>
      <c r="K1275" s="9"/>
      <c r="L1275" s="9"/>
      <c r="M1275" s="9"/>
      <c r="N1275" s="9"/>
      <c r="O1275" s="128"/>
      <c r="P1275" s="163">
        <f t="shared" si="17"/>
        <v>0</v>
      </c>
      <c r="Q1275" s="128"/>
      <c r="S1275" s="402">
        <f t="shared" si="18"/>
        <v>0</v>
      </c>
      <c r="T1275" s="402" t="b">
        <f t="shared" si="19"/>
        <v>0</v>
      </c>
      <c r="U1275" s="402" t="b">
        <f t="shared" si="20"/>
        <v>0</v>
      </c>
      <c r="V1275" s="402" t="b">
        <f t="shared" si="21"/>
        <v>0</v>
      </c>
      <c r="W1275" s="402">
        <f t="shared" si="22"/>
        <v>1</v>
      </c>
    </row>
    <row r="1276" spans="5:23" x14ac:dyDescent="0.25">
      <c r="E1276" s="150">
        <f t="shared" si="23"/>
        <v>156</v>
      </c>
      <c r="F1276" s="7"/>
      <c r="G1276" s="451"/>
      <c r="H1276" s="451"/>
      <c r="I1276" s="9"/>
      <c r="J1276" s="9"/>
      <c r="K1276" s="9"/>
      <c r="L1276" s="9"/>
      <c r="M1276" s="9"/>
      <c r="N1276" s="9"/>
      <c r="O1276" s="128"/>
      <c r="P1276" s="163">
        <f t="shared" si="17"/>
        <v>0</v>
      </c>
      <c r="Q1276" s="128"/>
      <c r="S1276" s="402">
        <f t="shared" si="18"/>
        <v>0</v>
      </c>
      <c r="T1276" s="402" t="b">
        <f t="shared" si="19"/>
        <v>0</v>
      </c>
      <c r="U1276" s="402" t="b">
        <f t="shared" si="20"/>
        <v>0</v>
      </c>
      <c r="V1276" s="402" t="b">
        <f t="shared" si="21"/>
        <v>0</v>
      </c>
      <c r="W1276" s="402">
        <f t="shared" si="22"/>
        <v>1</v>
      </c>
    </row>
    <row r="1277" spans="5:23" x14ac:dyDescent="0.25">
      <c r="E1277" s="150">
        <f t="shared" si="23"/>
        <v>157</v>
      </c>
      <c r="F1277" s="7"/>
      <c r="G1277" s="451"/>
      <c r="H1277" s="451"/>
      <c r="I1277" s="9"/>
      <c r="J1277" s="9"/>
      <c r="K1277" s="9"/>
      <c r="L1277" s="9"/>
      <c r="M1277" s="9"/>
      <c r="N1277" s="9"/>
      <c r="O1277" s="128"/>
      <c r="P1277" s="163">
        <f t="shared" si="17"/>
        <v>0</v>
      </c>
      <c r="Q1277" s="128"/>
      <c r="S1277" s="402">
        <f t="shared" si="18"/>
        <v>0</v>
      </c>
      <c r="T1277" s="402" t="b">
        <f t="shared" si="19"/>
        <v>0</v>
      </c>
      <c r="U1277" s="402" t="b">
        <f t="shared" si="20"/>
        <v>0</v>
      </c>
      <c r="V1277" s="402" t="b">
        <f t="shared" si="21"/>
        <v>0</v>
      </c>
      <c r="W1277" s="402">
        <f t="shared" si="22"/>
        <v>1</v>
      </c>
    </row>
    <row r="1278" spans="5:23" x14ac:dyDescent="0.25">
      <c r="E1278" s="150">
        <f t="shared" si="23"/>
        <v>158</v>
      </c>
      <c r="F1278" s="7"/>
      <c r="G1278" s="451"/>
      <c r="H1278" s="451"/>
      <c r="I1278" s="9"/>
      <c r="J1278" s="9"/>
      <c r="K1278" s="9"/>
      <c r="L1278" s="9"/>
      <c r="M1278" s="9"/>
      <c r="N1278" s="9"/>
      <c r="O1278" s="128"/>
      <c r="P1278" s="163">
        <f t="shared" si="17"/>
        <v>0</v>
      </c>
      <c r="Q1278" s="128"/>
      <c r="S1278" s="402">
        <f t="shared" si="18"/>
        <v>0</v>
      </c>
      <c r="T1278" s="402" t="b">
        <f t="shared" si="19"/>
        <v>0</v>
      </c>
      <c r="U1278" s="402" t="b">
        <f t="shared" si="20"/>
        <v>0</v>
      </c>
      <c r="V1278" s="402" t="b">
        <f t="shared" si="21"/>
        <v>0</v>
      </c>
      <c r="W1278" s="402">
        <f t="shared" si="22"/>
        <v>1</v>
      </c>
    </row>
    <row r="1279" spans="5:23" x14ac:dyDescent="0.25">
      <c r="E1279" s="150">
        <f t="shared" si="23"/>
        <v>159</v>
      </c>
      <c r="F1279" s="7"/>
      <c r="G1279" s="451"/>
      <c r="H1279" s="451"/>
      <c r="I1279" s="9"/>
      <c r="J1279" s="9"/>
      <c r="K1279" s="9"/>
      <c r="L1279" s="9"/>
      <c r="M1279" s="9"/>
      <c r="N1279" s="9"/>
      <c r="O1279" s="128"/>
      <c r="P1279" s="163">
        <f t="shared" si="17"/>
        <v>0</v>
      </c>
      <c r="Q1279" s="128"/>
      <c r="S1279" s="402">
        <f t="shared" si="18"/>
        <v>0</v>
      </c>
      <c r="T1279" s="402" t="b">
        <f t="shared" si="19"/>
        <v>0</v>
      </c>
      <c r="U1279" s="402" t="b">
        <f t="shared" si="20"/>
        <v>0</v>
      </c>
      <c r="V1279" s="402" t="b">
        <f t="shared" si="21"/>
        <v>0</v>
      </c>
      <c r="W1279" s="402">
        <f t="shared" si="22"/>
        <v>1</v>
      </c>
    </row>
    <row r="1280" spans="5:23" x14ac:dyDescent="0.25">
      <c r="E1280" s="150">
        <f t="shared" si="23"/>
        <v>160</v>
      </c>
      <c r="F1280" s="7"/>
      <c r="G1280" s="451"/>
      <c r="H1280" s="451"/>
      <c r="I1280" s="9"/>
      <c r="J1280" s="9"/>
      <c r="K1280" s="9"/>
      <c r="L1280" s="9"/>
      <c r="M1280" s="9"/>
      <c r="N1280" s="9"/>
      <c r="O1280" s="128"/>
      <c r="P1280" s="163">
        <f t="shared" si="17"/>
        <v>0</v>
      </c>
      <c r="Q1280" s="128"/>
      <c r="S1280" s="402">
        <f t="shared" si="18"/>
        <v>0</v>
      </c>
      <c r="T1280" s="402" t="b">
        <f t="shared" si="19"/>
        <v>0</v>
      </c>
      <c r="U1280" s="402" t="b">
        <f t="shared" si="20"/>
        <v>0</v>
      </c>
      <c r="V1280" s="402" t="b">
        <f t="shared" si="21"/>
        <v>0</v>
      </c>
      <c r="W1280" s="402">
        <f t="shared" si="22"/>
        <v>1</v>
      </c>
    </row>
    <row r="1281" spans="5:23" x14ac:dyDescent="0.25">
      <c r="E1281" s="150">
        <f t="shared" si="23"/>
        <v>161</v>
      </c>
      <c r="F1281" s="7"/>
      <c r="G1281" s="451"/>
      <c r="H1281" s="451"/>
      <c r="I1281" s="9"/>
      <c r="J1281" s="9"/>
      <c r="K1281" s="9"/>
      <c r="L1281" s="9"/>
      <c r="M1281" s="9"/>
      <c r="N1281" s="9"/>
      <c r="O1281" s="128"/>
      <c r="P1281" s="163">
        <f t="shared" si="17"/>
        <v>0</v>
      </c>
      <c r="Q1281" s="128"/>
      <c r="S1281" s="402">
        <f t="shared" si="18"/>
        <v>0</v>
      </c>
      <c r="T1281" s="402" t="b">
        <f t="shared" si="19"/>
        <v>0</v>
      </c>
      <c r="U1281" s="402" t="b">
        <f t="shared" si="20"/>
        <v>0</v>
      </c>
      <c r="V1281" s="402" t="b">
        <f t="shared" si="21"/>
        <v>0</v>
      </c>
      <c r="W1281" s="402">
        <f t="shared" si="22"/>
        <v>1</v>
      </c>
    </row>
    <row r="1282" spans="5:23" x14ac:dyDescent="0.25">
      <c r="E1282" s="150">
        <f t="shared" si="23"/>
        <v>162</v>
      </c>
      <c r="F1282" s="7"/>
      <c r="G1282" s="451"/>
      <c r="H1282" s="451"/>
      <c r="I1282" s="9"/>
      <c r="J1282" s="9"/>
      <c r="K1282" s="9"/>
      <c r="L1282" s="9"/>
      <c r="M1282" s="9"/>
      <c r="N1282" s="9"/>
      <c r="O1282" s="128"/>
      <c r="P1282" s="163">
        <f t="shared" si="17"/>
        <v>0</v>
      </c>
      <c r="Q1282" s="128"/>
      <c r="S1282" s="402">
        <f t="shared" si="18"/>
        <v>0</v>
      </c>
      <c r="T1282" s="402" t="b">
        <f t="shared" si="19"/>
        <v>0</v>
      </c>
      <c r="U1282" s="402" t="b">
        <f t="shared" si="20"/>
        <v>0</v>
      </c>
      <c r="V1282" s="402" t="b">
        <f t="shared" si="21"/>
        <v>0</v>
      </c>
      <c r="W1282" s="402">
        <f t="shared" si="22"/>
        <v>1</v>
      </c>
    </row>
    <row r="1283" spans="5:23" x14ac:dyDescent="0.25">
      <c r="E1283" s="150">
        <f t="shared" si="23"/>
        <v>163</v>
      </c>
      <c r="F1283" s="7"/>
      <c r="G1283" s="451"/>
      <c r="H1283" s="451"/>
      <c r="I1283" s="9"/>
      <c r="J1283" s="9"/>
      <c r="K1283" s="9"/>
      <c r="L1283" s="9"/>
      <c r="M1283" s="9"/>
      <c r="N1283" s="9"/>
      <c r="O1283" s="128"/>
      <c r="P1283" s="163">
        <f t="shared" si="17"/>
        <v>0</v>
      </c>
      <c r="Q1283" s="128"/>
      <c r="S1283" s="402">
        <f t="shared" si="18"/>
        <v>0</v>
      </c>
      <c r="T1283" s="402" t="b">
        <f t="shared" si="19"/>
        <v>0</v>
      </c>
      <c r="U1283" s="402" t="b">
        <f t="shared" si="20"/>
        <v>0</v>
      </c>
      <c r="V1283" s="402" t="b">
        <f t="shared" si="21"/>
        <v>0</v>
      </c>
      <c r="W1283" s="402">
        <f t="shared" si="22"/>
        <v>1</v>
      </c>
    </row>
    <row r="1284" spans="5:23" x14ac:dyDescent="0.25">
      <c r="E1284" s="150">
        <f t="shared" si="23"/>
        <v>164</v>
      </c>
      <c r="F1284" s="7"/>
      <c r="G1284" s="451"/>
      <c r="H1284" s="451"/>
      <c r="I1284" s="9"/>
      <c r="J1284" s="9"/>
      <c r="K1284" s="9"/>
      <c r="L1284" s="9"/>
      <c r="M1284" s="9"/>
      <c r="N1284" s="9"/>
      <c r="O1284" s="128"/>
      <c r="P1284" s="163">
        <f t="shared" si="17"/>
        <v>0</v>
      </c>
      <c r="Q1284" s="128"/>
      <c r="S1284" s="402">
        <f t="shared" si="18"/>
        <v>0</v>
      </c>
      <c r="T1284" s="402" t="b">
        <f t="shared" si="19"/>
        <v>0</v>
      </c>
      <c r="U1284" s="402" t="b">
        <f t="shared" si="20"/>
        <v>0</v>
      </c>
      <c r="V1284" s="402" t="b">
        <f t="shared" si="21"/>
        <v>0</v>
      </c>
      <c r="W1284" s="402">
        <f t="shared" si="22"/>
        <v>1</v>
      </c>
    </row>
    <row r="1285" spans="5:23" x14ac:dyDescent="0.25">
      <c r="E1285" s="150">
        <f t="shared" si="23"/>
        <v>165</v>
      </c>
      <c r="F1285" s="7"/>
      <c r="G1285" s="451"/>
      <c r="H1285" s="451"/>
      <c r="I1285" s="9"/>
      <c r="J1285" s="9"/>
      <c r="K1285" s="9"/>
      <c r="L1285" s="9"/>
      <c r="M1285" s="9"/>
      <c r="N1285" s="9"/>
      <c r="O1285" s="128"/>
      <c r="P1285" s="163">
        <f t="shared" si="17"/>
        <v>0</v>
      </c>
      <c r="Q1285" s="128"/>
      <c r="S1285" s="402">
        <f t="shared" si="18"/>
        <v>0</v>
      </c>
      <c r="T1285" s="402" t="b">
        <f t="shared" si="19"/>
        <v>0</v>
      </c>
      <c r="U1285" s="402" t="b">
        <f t="shared" si="20"/>
        <v>0</v>
      </c>
      <c r="V1285" s="402" t="b">
        <f t="shared" si="21"/>
        <v>0</v>
      </c>
      <c r="W1285" s="402">
        <f t="shared" si="22"/>
        <v>1</v>
      </c>
    </row>
    <row r="1286" spans="5:23" x14ac:dyDescent="0.25">
      <c r="E1286" s="150">
        <f t="shared" si="23"/>
        <v>166</v>
      </c>
      <c r="F1286" s="7"/>
      <c r="G1286" s="451"/>
      <c r="H1286" s="451"/>
      <c r="I1286" s="9"/>
      <c r="J1286" s="9"/>
      <c r="K1286" s="9"/>
      <c r="L1286" s="9"/>
      <c r="M1286" s="9"/>
      <c r="N1286" s="9"/>
      <c r="O1286" s="128"/>
      <c r="P1286" s="163">
        <f t="shared" si="17"/>
        <v>0</v>
      </c>
      <c r="Q1286" s="128"/>
      <c r="S1286" s="402">
        <f t="shared" si="18"/>
        <v>0</v>
      </c>
      <c r="T1286" s="402" t="b">
        <f t="shared" si="19"/>
        <v>0</v>
      </c>
      <c r="U1286" s="402" t="b">
        <f t="shared" si="20"/>
        <v>0</v>
      </c>
      <c r="V1286" s="402" t="b">
        <f t="shared" si="21"/>
        <v>0</v>
      </c>
      <c r="W1286" s="402">
        <f t="shared" si="22"/>
        <v>1</v>
      </c>
    </row>
    <row r="1287" spans="5:23" x14ac:dyDescent="0.25">
      <c r="E1287" s="150">
        <f t="shared" si="23"/>
        <v>167</v>
      </c>
      <c r="F1287" s="7"/>
      <c r="G1287" s="451"/>
      <c r="H1287" s="451"/>
      <c r="I1287" s="9"/>
      <c r="J1287" s="9"/>
      <c r="K1287" s="9"/>
      <c r="L1287" s="9"/>
      <c r="M1287" s="9"/>
      <c r="N1287" s="9"/>
      <c r="O1287" s="128"/>
      <c r="P1287" s="163">
        <f t="shared" si="17"/>
        <v>0</v>
      </c>
      <c r="Q1287" s="128"/>
      <c r="S1287" s="402">
        <f t="shared" si="18"/>
        <v>0</v>
      </c>
      <c r="T1287" s="402" t="b">
        <f t="shared" si="19"/>
        <v>0</v>
      </c>
      <c r="U1287" s="402" t="b">
        <f t="shared" si="20"/>
        <v>0</v>
      </c>
      <c r="V1287" s="402" t="b">
        <f t="shared" si="21"/>
        <v>0</v>
      </c>
      <c r="W1287" s="402">
        <f t="shared" si="22"/>
        <v>1</v>
      </c>
    </row>
    <row r="1288" spans="5:23" x14ac:dyDescent="0.25">
      <c r="E1288" s="150">
        <f t="shared" si="23"/>
        <v>168</v>
      </c>
      <c r="F1288" s="7"/>
      <c r="G1288" s="451"/>
      <c r="H1288" s="451"/>
      <c r="I1288" s="9"/>
      <c r="J1288" s="9"/>
      <c r="K1288" s="9"/>
      <c r="L1288" s="9"/>
      <c r="M1288" s="9"/>
      <c r="N1288" s="9"/>
      <c r="O1288" s="128"/>
      <c r="P1288" s="163">
        <f t="shared" si="17"/>
        <v>0</v>
      </c>
      <c r="Q1288" s="128"/>
      <c r="S1288" s="402">
        <f t="shared" si="18"/>
        <v>0</v>
      </c>
      <c r="T1288" s="402" t="b">
        <f t="shared" si="19"/>
        <v>0</v>
      </c>
      <c r="U1288" s="402" t="b">
        <f t="shared" si="20"/>
        <v>0</v>
      </c>
      <c r="V1288" s="402" t="b">
        <f t="shared" si="21"/>
        <v>0</v>
      </c>
      <c r="W1288" s="402">
        <f t="shared" si="22"/>
        <v>1</v>
      </c>
    </row>
    <row r="1289" spans="5:23" x14ac:dyDescent="0.25">
      <c r="E1289" s="150">
        <f t="shared" si="23"/>
        <v>169</v>
      </c>
      <c r="F1289" s="7"/>
      <c r="G1289" s="451"/>
      <c r="H1289" s="451"/>
      <c r="I1289" s="9"/>
      <c r="J1289" s="9"/>
      <c r="K1289" s="9"/>
      <c r="L1289" s="9"/>
      <c r="M1289" s="9"/>
      <c r="N1289" s="9"/>
      <c r="O1289" s="128"/>
      <c r="P1289" s="163">
        <f t="shared" si="17"/>
        <v>0</v>
      </c>
      <c r="Q1289" s="128"/>
      <c r="S1289" s="402">
        <f t="shared" si="18"/>
        <v>0</v>
      </c>
      <c r="T1289" s="402" t="b">
        <f t="shared" si="19"/>
        <v>0</v>
      </c>
      <c r="U1289" s="402" t="b">
        <f t="shared" si="20"/>
        <v>0</v>
      </c>
      <c r="V1289" s="402" t="b">
        <f t="shared" si="21"/>
        <v>0</v>
      </c>
      <c r="W1289" s="402">
        <f t="shared" si="22"/>
        <v>1</v>
      </c>
    </row>
    <row r="1290" spans="5:23" x14ac:dyDescent="0.25">
      <c r="E1290" s="150">
        <f t="shared" si="23"/>
        <v>170</v>
      </c>
      <c r="F1290" s="7"/>
      <c r="G1290" s="451"/>
      <c r="H1290" s="451"/>
      <c r="I1290" s="9"/>
      <c r="J1290" s="9"/>
      <c r="K1290" s="9"/>
      <c r="L1290" s="9"/>
      <c r="M1290" s="9"/>
      <c r="N1290" s="9"/>
      <c r="O1290" s="128"/>
      <c r="P1290" s="163">
        <f t="shared" si="17"/>
        <v>0</v>
      </c>
      <c r="Q1290" s="128"/>
      <c r="S1290" s="402">
        <f t="shared" si="18"/>
        <v>0</v>
      </c>
      <c r="T1290" s="402" t="b">
        <f t="shared" si="19"/>
        <v>0</v>
      </c>
      <c r="U1290" s="402" t="b">
        <f t="shared" si="20"/>
        <v>0</v>
      </c>
      <c r="V1290" s="402" t="b">
        <f t="shared" si="21"/>
        <v>0</v>
      </c>
      <c r="W1290" s="402">
        <f t="shared" si="22"/>
        <v>1</v>
      </c>
    </row>
    <row r="1291" spans="5:23" x14ac:dyDescent="0.25">
      <c r="E1291" s="150">
        <f t="shared" si="23"/>
        <v>171</v>
      </c>
      <c r="F1291" s="7"/>
      <c r="G1291" s="451"/>
      <c r="H1291" s="451"/>
      <c r="I1291" s="9"/>
      <c r="J1291" s="9"/>
      <c r="K1291" s="9"/>
      <c r="L1291" s="9"/>
      <c r="M1291" s="9"/>
      <c r="N1291" s="9"/>
      <c r="O1291" s="128"/>
      <c r="P1291" s="163">
        <f t="shared" si="17"/>
        <v>0</v>
      </c>
      <c r="Q1291" s="128"/>
      <c r="S1291" s="402">
        <f t="shared" si="18"/>
        <v>0</v>
      </c>
      <c r="T1291" s="402" t="b">
        <f t="shared" si="19"/>
        <v>0</v>
      </c>
      <c r="U1291" s="402" t="b">
        <f t="shared" si="20"/>
        <v>0</v>
      </c>
      <c r="V1291" s="402" t="b">
        <f t="shared" si="21"/>
        <v>0</v>
      </c>
      <c r="W1291" s="402">
        <f t="shared" si="22"/>
        <v>1</v>
      </c>
    </row>
    <row r="1292" spans="5:23" x14ac:dyDescent="0.25">
      <c r="E1292" s="150">
        <f t="shared" si="23"/>
        <v>172</v>
      </c>
      <c r="F1292" s="7"/>
      <c r="G1292" s="451"/>
      <c r="H1292" s="451"/>
      <c r="I1292" s="9"/>
      <c r="J1292" s="9"/>
      <c r="K1292" s="9"/>
      <c r="L1292" s="9"/>
      <c r="M1292" s="9"/>
      <c r="N1292" s="9"/>
      <c r="O1292" s="128"/>
      <c r="P1292" s="163">
        <f t="shared" si="17"/>
        <v>0</v>
      </c>
      <c r="Q1292" s="128"/>
      <c r="S1292" s="402">
        <f t="shared" si="18"/>
        <v>0</v>
      </c>
      <c r="T1292" s="402" t="b">
        <f t="shared" si="19"/>
        <v>0</v>
      </c>
      <c r="U1292" s="402" t="b">
        <f t="shared" si="20"/>
        <v>0</v>
      </c>
      <c r="V1292" s="402" t="b">
        <f t="shared" si="21"/>
        <v>0</v>
      </c>
      <c r="W1292" s="402">
        <f t="shared" si="22"/>
        <v>1</v>
      </c>
    </row>
    <row r="1293" spans="5:23" x14ac:dyDescent="0.25">
      <c r="E1293" s="150">
        <f t="shared" si="23"/>
        <v>173</v>
      </c>
      <c r="F1293" s="7"/>
      <c r="G1293" s="451"/>
      <c r="H1293" s="451"/>
      <c r="I1293" s="9"/>
      <c r="J1293" s="9"/>
      <c r="K1293" s="9"/>
      <c r="L1293" s="9"/>
      <c r="M1293" s="9"/>
      <c r="N1293" s="9"/>
      <c r="O1293" s="128"/>
      <c r="P1293" s="163">
        <f t="shared" si="17"/>
        <v>0</v>
      </c>
      <c r="Q1293" s="128"/>
      <c r="S1293" s="402">
        <f t="shared" si="18"/>
        <v>0</v>
      </c>
      <c r="T1293" s="402" t="b">
        <f t="shared" si="19"/>
        <v>0</v>
      </c>
      <c r="U1293" s="402" t="b">
        <f t="shared" si="20"/>
        <v>0</v>
      </c>
      <c r="V1293" s="402" t="b">
        <f t="shared" si="21"/>
        <v>0</v>
      </c>
      <c r="W1293" s="402">
        <f t="shared" si="22"/>
        <v>1</v>
      </c>
    </row>
    <row r="1294" spans="5:23" x14ac:dyDescent="0.25">
      <c r="E1294" s="150">
        <f t="shared" si="23"/>
        <v>174</v>
      </c>
      <c r="F1294" s="7"/>
      <c r="G1294" s="451"/>
      <c r="H1294" s="451"/>
      <c r="I1294" s="9"/>
      <c r="J1294" s="9"/>
      <c r="K1294" s="9"/>
      <c r="L1294" s="9"/>
      <c r="M1294" s="9"/>
      <c r="N1294" s="9"/>
      <c r="O1294" s="128"/>
      <c r="P1294" s="163">
        <f t="shared" si="17"/>
        <v>0</v>
      </c>
      <c r="Q1294" s="128"/>
      <c r="S1294" s="402">
        <f t="shared" si="18"/>
        <v>0</v>
      </c>
      <c r="T1294" s="402" t="b">
        <f t="shared" si="19"/>
        <v>0</v>
      </c>
      <c r="U1294" s="402" t="b">
        <f t="shared" si="20"/>
        <v>0</v>
      </c>
      <c r="V1294" s="402" t="b">
        <f t="shared" si="21"/>
        <v>0</v>
      </c>
      <c r="W1294" s="402">
        <f t="shared" si="22"/>
        <v>1</v>
      </c>
    </row>
    <row r="1295" spans="5:23" x14ac:dyDescent="0.25">
      <c r="E1295" s="150">
        <f t="shared" si="23"/>
        <v>175</v>
      </c>
      <c r="F1295" s="7"/>
      <c r="G1295" s="451"/>
      <c r="H1295" s="451"/>
      <c r="I1295" s="9"/>
      <c r="J1295" s="9"/>
      <c r="K1295" s="9"/>
      <c r="L1295" s="9"/>
      <c r="M1295" s="9"/>
      <c r="N1295" s="9"/>
      <c r="O1295" s="128"/>
      <c r="P1295" s="163">
        <f t="shared" si="17"/>
        <v>0</v>
      </c>
      <c r="Q1295" s="128"/>
      <c r="S1295" s="402">
        <f t="shared" si="18"/>
        <v>0</v>
      </c>
      <c r="T1295" s="402" t="b">
        <f t="shared" si="19"/>
        <v>0</v>
      </c>
      <c r="U1295" s="402" t="b">
        <f t="shared" si="20"/>
        <v>0</v>
      </c>
      <c r="V1295" s="402" t="b">
        <f t="shared" si="21"/>
        <v>0</v>
      </c>
      <c r="W1295" s="402">
        <f t="shared" si="22"/>
        <v>1</v>
      </c>
    </row>
    <row r="1296" spans="5:23" x14ac:dyDescent="0.25">
      <c r="E1296" s="150">
        <f t="shared" si="23"/>
        <v>176</v>
      </c>
      <c r="F1296" s="7"/>
      <c r="G1296" s="451"/>
      <c r="H1296" s="451"/>
      <c r="I1296" s="9"/>
      <c r="J1296" s="9"/>
      <c r="K1296" s="9"/>
      <c r="L1296" s="9"/>
      <c r="M1296" s="9"/>
      <c r="N1296" s="9"/>
      <c r="O1296" s="128"/>
      <c r="P1296" s="163">
        <f t="shared" si="17"/>
        <v>0</v>
      </c>
      <c r="Q1296" s="128"/>
      <c r="S1296" s="402">
        <f t="shared" si="18"/>
        <v>0</v>
      </c>
      <c r="T1296" s="402" t="b">
        <f t="shared" si="19"/>
        <v>0</v>
      </c>
      <c r="U1296" s="402" t="b">
        <f t="shared" si="20"/>
        <v>0</v>
      </c>
      <c r="V1296" s="402" t="b">
        <f t="shared" si="21"/>
        <v>0</v>
      </c>
      <c r="W1296" s="402">
        <f t="shared" si="22"/>
        <v>1</v>
      </c>
    </row>
    <row r="1297" spans="5:23" x14ac:dyDescent="0.25">
      <c r="E1297" s="150">
        <f t="shared" si="23"/>
        <v>177</v>
      </c>
      <c r="F1297" s="7"/>
      <c r="G1297" s="451"/>
      <c r="H1297" s="451"/>
      <c r="I1297" s="9"/>
      <c r="J1297" s="9"/>
      <c r="K1297" s="9"/>
      <c r="L1297" s="9"/>
      <c r="M1297" s="9"/>
      <c r="N1297" s="9"/>
      <c r="O1297" s="128"/>
      <c r="P1297" s="163">
        <f t="shared" si="17"/>
        <v>0</v>
      </c>
      <c r="Q1297" s="128"/>
      <c r="S1297" s="402">
        <f t="shared" si="18"/>
        <v>0</v>
      </c>
      <c r="T1297" s="402" t="b">
        <f t="shared" si="19"/>
        <v>0</v>
      </c>
      <c r="U1297" s="402" t="b">
        <f t="shared" si="20"/>
        <v>0</v>
      </c>
      <c r="V1297" s="402" t="b">
        <f t="shared" si="21"/>
        <v>0</v>
      </c>
      <c r="W1297" s="402">
        <f t="shared" si="22"/>
        <v>1</v>
      </c>
    </row>
    <row r="1298" spans="5:23" x14ac:dyDescent="0.25">
      <c r="E1298" s="150">
        <f t="shared" si="23"/>
        <v>178</v>
      </c>
      <c r="F1298" s="7"/>
      <c r="G1298" s="451"/>
      <c r="H1298" s="451"/>
      <c r="I1298" s="9"/>
      <c r="J1298" s="9"/>
      <c r="K1298" s="9"/>
      <c r="L1298" s="9"/>
      <c r="M1298" s="9"/>
      <c r="N1298" s="9"/>
      <c r="O1298" s="128"/>
      <c r="P1298" s="163">
        <f t="shared" si="17"/>
        <v>0</v>
      </c>
      <c r="Q1298" s="128"/>
      <c r="S1298" s="402">
        <f t="shared" si="18"/>
        <v>0</v>
      </c>
      <c r="T1298" s="402" t="b">
        <f t="shared" si="19"/>
        <v>0</v>
      </c>
      <c r="U1298" s="402" t="b">
        <f t="shared" si="20"/>
        <v>0</v>
      </c>
      <c r="V1298" s="402" t="b">
        <f t="shared" si="21"/>
        <v>0</v>
      </c>
      <c r="W1298" s="402">
        <f t="shared" si="22"/>
        <v>1</v>
      </c>
    </row>
    <row r="1299" spans="5:23" x14ac:dyDescent="0.25">
      <c r="E1299" s="150">
        <f t="shared" si="23"/>
        <v>179</v>
      </c>
      <c r="F1299" s="7"/>
      <c r="G1299" s="451"/>
      <c r="H1299" s="451"/>
      <c r="I1299" s="9"/>
      <c r="J1299" s="9"/>
      <c r="K1299" s="9"/>
      <c r="L1299" s="9"/>
      <c r="M1299" s="9"/>
      <c r="N1299" s="9"/>
      <c r="O1299" s="128"/>
      <c r="P1299" s="163">
        <f t="shared" si="17"/>
        <v>0</v>
      </c>
      <c r="Q1299" s="128"/>
      <c r="S1299" s="402">
        <f t="shared" si="18"/>
        <v>0</v>
      </c>
      <c r="T1299" s="402" t="b">
        <f t="shared" si="19"/>
        <v>0</v>
      </c>
      <c r="U1299" s="402" t="b">
        <f t="shared" si="20"/>
        <v>0</v>
      </c>
      <c r="V1299" s="402" t="b">
        <f t="shared" si="21"/>
        <v>0</v>
      </c>
      <c r="W1299" s="402">
        <f t="shared" si="22"/>
        <v>1</v>
      </c>
    </row>
    <row r="1300" spans="5:23" x14ac:dyDescent="0.25">
      <c r="E1300" s="150">
        <f t="shared" si="23"/>
        <v>180</v>
      </c>
      <c r="F1300" s="7"/>
      <c r="G1300" s="451"/>
      <c r="H1300" s="451"/>
      <c r="I1300" s="9"/>
      <c r="J1300" s="9"/>
      <c r="K1300" s="9"/>
      <c r="L1300" s="9"/>
      <c r="M1300" s="9"/>
      <c r="N1300" s="9"/>
      <c r="O1300" s="128"/>
      <c r="P1300" s="163">
        <f t="shared" si="17"/>
        <v>0</v>
      </c>
      <c r="Q1300" s="128"/>
      <c r="S1300" s="402">
        <f t="shared" si="18"/>
        <v>0</v>
      </c>
      <c r="T1300" s="402" t="b">
        <f t="shared" si="19"/>
        <v>0</v>
      </c>
      <c r="U1300" s="402" t="b">
        <f t="shared" si="20"/>
        <v>0</v>
      </c>
      <c r="V1300" s="402" t="b">
        <f t="shared" si="21"/>
        <v>0</v>
      </c>
      <c r="W1300" s="402">
        <f t="shared" si="22"/>
        <v>1</v>
      </c>
    </row>
    <row r="1301" spans="5:23" x14ac:dyDescent="0.25">
      <c r="E1301" s="150">
        <f t="shared" si="23"/>
        <v>181</v>
      </c>
      <c r="F1301" s="7"/>
      <c r="G1301" s="451"/>
      <c r="H1301" s="451"/>
      <c r="I1301" s="9"/>
      <c r="J1301" s="9"/>
      <c r="K1301" s="9"/>
      <c r="L1301" s="9"/>
      <c r="M1301" s="9"/>
      <c r="N1301" s="9"/>
      <c r="O1301" s="128"/>
      <c r="P1301" s="163">
        <f t="shared" si="17"/>
        <v>0</v>
      </c>
      <c r="Q1301" s="128"/>
      <c r="S1301" s="402">
        <f t="shared" si="18"/>
        <v>0</v>
      </c>
      <c r="T1301" s="402" t="b">
        <f t="shared" si="19"/>
        <v>0</v>
      </c>
      <c r="U1301" s="402" t="b">
        <f t="shared" si="20"/>
        <v>0</v>
      </c>
      <c r="V1301" s="402" t="b">
        <f t="shared" si="21"/>
        <v>0</v>
      </c>
      <c r="W1301" s="402">
        <f t="shared" si="22"/>
        <v>1</v>
      </c>
    </row>
    <row r="1302" spans="5:23" x14ac:dyDescent="0.25">
      <c r="E1302" s="150">
        <f t="shared" si="23"/>
        <v>182</v>
      </c>
      <c r="F1302" s="7"/>
      <c r="G1302" s="451"/>
      <c r="H1302" s="451"/>
      <c r="I1302" s="9"/>
      <c r="J1302" s="9"/>
      <c r="K1302" s="9"/>
      <c r="L1302" s="9"/>
      <c r="M1302" s="9"/>
      <c r="N1302" s="9"/>
      <c r="O1302" s="128"/>
      <c r="P1302" s="163">
        <f t="shared" si="17"/>
        <v>0</v>
      </c>
      <c r="Q1302" s="128"/>
      <c r="S1302" s="402">
        <f t="shared" si="18"/>
        <v>0</v>
      </c>
      <c r="T1302" s="402" t="b">
        <f t="shared" si="19"/>
        <v>0</v>
      </c>
      <c r="U1302" s="402" t="b">
        <f t="shared" si="20"/>
        <v>0</v>
      </c>
      <c r="V1302" s="402" t="b">
        <f t="shared" si="21"/>
        <v>0</v>
      </c>
      <c r="W1302" s="402">
        <f t="shared" si="22"/>
        <v>1</v>
      </c>
    </row>
    <row r="1303" spans="5:23" x14ac:dyDescent="0.25">
      <c r="E1303" s="150">
        <f t="shared" si="23"/>
        <v>183</v>
      </c>
      <c r="F1303" s="7"/>
      <c r="G1303" s="451"/>
      <c r="H1303" s="451"/>
      <c r="I1303" s="9"/>
      <c r="J1303" s="9"/>
      <c r="K1303" s="9"/>
      <c r="L1303" s="9"/>
      <c r="M1303" s="9"/>
      <c r="N1303" s="9"/>
      <c r="O1303" s="128"/>
      <c r="P1303" s="163">
        <f t="shared" si="17"/>
        <v>0</v>
      </c>
      <c r="Q1303" s="128"/>
      <c r="S1303" s="402">
        <f t="shared" si="18"/>
        <v>0</v>
      </c>
      <c r="T1303" s="402" t="b">
        <f t="shared" si="19"/>
        <v>0</v>
      </c>
      <c r="U1303" s="402" t="b">
        <f t="shared" si="20"/>
        <v>0</v>
      </c>
      <c r="V1303" s="402" t="b">
        <f t="shared" si="21"/>
        <v>0</v>
      </c>
      <c r="W1303" s="402">
        <f t="shared" si="22"/>
        <v>1</v>
      </c>
    </row>
    <row r="1304" spans="5:23" x14ac:dyDescent="0.25">
      <c r="E1304" s="150">
        <f t="shared" si="23"/>
        <v>184</v>
      </c>
      <c r="F1304" s="7"/>
      <c r="G1304" s="451"/>
      <c r="H1304" s="451"/>
      <c r="I1304" s="9"/>
      <c r="J1304" s="9"/>
      <c r="K1304" s="9"/>
      <c r="L1304" s="9"/>
      <c r="M1304" s="9"/>
      <c r="N1304" s="9"/>
      <c r="O1304" s="128"/>
      <c r="P1304" s="163">
        <f t="shared" si="17"/>
        <v>0</v>
      </c>
      <c r="Q1304" s="128"/>
      <c r="S1304" s="402">
        <f t="shared" si="18"/>
        <v>0</v>
      </c>
      <c r="T1304" s="402" t="b">
        <f t="shared" si="19"/>
        <v>0</v>
      </c>
      <c r="U1304" s="402" t="b">
        <f t="shared" si="20"/>
        <v>0</v>
      </c>
      <c r="V1304" s="402" t="b">
        <f t="shared" si="21"/>
        <v>0</v>
      </c>
      <c r="W1304" s="402">
        <f t="shared" si="22"/>
        <v>1</v>
      </c>
    </row>
    <row r="1305" spans="5:23" x14ac:dyDescent="0.25">
      <c r="E1305" s="150">
        <f t="shared" si="23"/>
        <v>185</v>
      </c>
      <c r="F1305" s="7"/>
      <c r="G1305" s="451"/>
      <c r="H1305" s="451"/>
      <c r="I1305" s="9"/>
      <c r="J1305" s="9"/>
      <c r="K1305" s="9"/>
      <c r="L1305" s="9"/>
      <c r="M1305" s="9"/>
      <c r="N1305" s="9"/>
      <c r="O1305" s="128"/>
      <c r="P1305" s="163">
        <f t="shared" si="17"/>
        <v>0</v>
      </c>
      <c r="Q1305" s="128"/>
      <c r="S1305" s="402">
        <f t="shared" si="18"/>
        <v>0</v>
      </c>
      <c r="T1305" s="402" t="b">
        <f t="shared" si="19"/>
        <v>0</v>
      </c>
      <c r="U1305" s="402" t="b">
        <f t="shared" si="20"/>
        <v>0</v>
      </c>
      <c r="V1305" s="402" t="b">
        <f t="shared" si="21"/>
        <v>0</v>
      </c>
      <c r="W1305" s="402">
        <f t="shared" si="22"/>
        <v>1</v>
      </c>
    </row>
    <row r="1306" spans="5:23" x14ac:dyDescent="0.25">
      <c r="E1306" s="150">
        <f t="shared" si="23"/>
        <v>186</v>
      </c>
      <c r="F1306" s="7"/>
      <c r="G1306" s="451"/>
      <c r="H1306" s="451"/>
      <c r="I1306" s="9"/>
      <c r="J1306" s="9"/>
      <c r="K1306" s="9"/>
      <c r="L1306" s="9"/>
      <c r="M1306" s="9"/>
      <c r="N1306" s="9"/>
      <c r="O1306" s="128"/>
      <c r="P1306" s="163">
        <f t="shared" si="17"/>
        <v>0</v>
      </c>
      <c r="Q1306" s="128"/>
      <c r="S1306" s="402">
        <f t="shared" si="18"/>
        <v>0</v>
      </c>
      <c r="T1306" s="402" t="b">
        <f t="shared" si="19"/>
        <v>0</v>
      </c>
      <c r="U1306" s="402" t="b">
        <f t="shared" si="20"/>
        <v>0</v>
      </c>
      <c r="V1306" s="402" t="b">
        <f t="shared" si="21"/>
        <v>0</v>
      </c>
      <c r="W1306" s="402">
        <f t="shared" si="22"/>
        <v>1</v>
      </c>
    </row>
    <row r="1307" spans="5:23" x14ac:dyDescent="0.25">
      <c r="E1307" s="150">
        <f t="shared" si="23"/>
        <v>187</v>
      </c>
      <c r="F1307" s="7"/>
      <c r="G1307" s="451"/>
      <c r="H1307" s="451"/>
      <c r="I1307" s="9"/>
      <c r="J1307" s="9"/>
      <c r="K1307" s="9"/>
      <c r="L1307" s="9"/>
      <c r="M1307" s="9"/>
      <c r="N1307" s="9"/>
      <c r="O1307" s="128"/>
      <c r="P1307" s="163">
        <f t="shared" si="17"/>
        <v>0</v>
      </c>
      <c r="Q1307" s="128"/>
      <c r="S1307" s="402">
        <f t="shared" si="18"/>
        <v>0</v>
      </c>
      <c r="T1307" s="402" t="b">
        <f t="shared" si="19"/>
        <v>0</v>
      </c>
      <c r="U1307" s="402" t="b">
        <f t="shared" si="20"/>
        <v>0</v>
      </c>
      <c r="V1307" s="402" t="b">
        <f t="shared" si="21"/>
        <v>0</v>
      </c>
      <c r="W1307" s="402">
        <f t="shared" si="22"/>
        <v>1</v>
      </c>
    </row>
    <row r="1308" spans="5:23" x14ac:dyDescent="0.25">
      <c r="E1308" s="150">
        <f t="shared" si="23"/>
        <v>188</v>
      </c>
      <c r="F1308" s="7"/>
      <c r="G1308" s="451"/>
      <c r="H1308" s="451"/>
      <c r="I1308" s="9"/>
      <c r="J1308" s="9"/>
      <c r="K1308" s="9"/>
      <c r="L1308" s="9"/>
      <c r="M1308" s="9"/>
      <c r="N1308" s="9"/>
      <c r="O1308" s="128"/>
      <c r="P1308" s="163">
        <f t="shared" si="17"/>
        <v>0</v>
      </c>
      <c r="Q1308" s="128"/>
      <c r="S1308" s="402">
        <f t="shared" si="18"/>
        <v>0</v>
      </c>
      <c r="T1308" s="402" t="b">
        <f t="shared" si="19"/>
        <v>0</v>
      </c>
      <c r="U1308" s="402" t="b">
        <f t="shared" si="20"/>
        <v>0</v>
      </c>
      <c r="V1308" s="402" t="b">
        <f t="shared" si="21"/>
        <v>0</v>
      </c>
      <c r="W1308" s="402">
        <f t="shared" si="22"/>
        <v>1</v>
      </c>
    </row>
    <row r="1309" spans="5:23" x14ac:dyDescent="0.25">
      <c r="E1309" s="150">
        <f t="shared" si="23"/>
        <v>189</v>
      </c>
      <c r="F1309" s="7"/>
      <c r="G1309" s="451"/>
      <c r="H1309" s="451"/>
      <c r="I1309" s="9"/>
      <c r="J1309" s="9"/>
      <c r="K1309" s="9"/>
      <c r="L1309" s="9"/>
      <c r="M1309" s="9"/>
      <c r="N1309" s="9"/>
      <c r="O1309" s="128"/>
      <c r="P1309" s="163">
        <f t="shared" si="17"/>
        <v>0</v>
      </c>
      <c r="Q1309" s="128"/>
      <c r="S1309" s="402">
        <f t="shared" si="18"/>
        <v>0</v>
      </c>
      <c r="T1309" s="402" t="b">
        <f t="shared" si="19"/>
        <v>0</v>
      </c>
      <c r="U1309" s="402" t="b">
        <f t="shared" si="20"/>
        <v>0</v>
      </c>
      <c r="V1309" s="402" t="b">
        <f t="shared" si="21"/>
        <v>0</v>
      </c>
      <c r="W1309" s="402">
        <f t="shared" si="22"/>
        <v>1</v>
      </c>
    </row>
    <row r="1310" spans="5:23" x14ac:dyDescent="0.25">
      <c r="E1310" s="150">
        <f t="shared" si="23"/>
        <v>190</v>
      </c>
      <c r="F1310" s="7"/>
      <c r="G1310" s="451"/>
      <c r="H1310" s="451"/>
      <c r="I1310" s="9"/>
      <c r="J1310" s="9"/>
      <c r="K1310" s="9"/>
      <c r="L1310" s="9"/>
      <c r="M1310" s="9"/>
      <c r="N1310" s="9"/>
      <c r="O1310" s="128"/>
      <c r="P1310" s="163">
        <f t="shared" si="17"/>
        <v>0</v>
      </c>
      <c r="Q1310" s="128"/>
      <c r="S1310" s="402">
        <f t="shared" si="18"/>
        <v>0</v>
      </c>
      <c r="T1310" s="402" t="b">
        <f t="shared" si="19"/>
        <v>0</v>
      </c>
      <c r="U1310" s="402" t="b">
        <f t="shared" si="20"/>
        <v>0</v>
      </c>
      <c r="V1310" s="402" t="b">
        <f t="shared" si="21"/>
        <v>0</v>
      </c>
      <c r="W1310" s="402">
        <f t="shared" si="22"/>
        <v>1</v>
      </c>
    </row>
    <row r="1311" spans="5:23" x14ac:dyDescent="0.25">
      <c r="E1311" s="150">
        <f t="shared" si="23"/>
        <v>191</v>
      </c>
      <c r="F1311" s="7"/>
      <c r="G1311" s="451"/>
      <c r="H1311" s="451"/>
      <c r="I1311" s="9"/>
      <c r="J1311" s="9"/>
      <c r="K1311" s="9"/>
      <c r="L1311" s="9"/>
      <c r="M1311" s="9"/>
      <c r="N1311" s="9"/>
      <c r="O1311" s="128"/>
      <c r="P1311" s="163">
        <f t="shared" si="17"/>
        <v>0</v>
      </c>
      <c r="Q1311" s="128"/>
      <c r="S1311" s="402">
        <f t="shared" si="18"/>
        <v>0</v>
      </c>
      <c r="T1311" s="402" t="b">
        <f t="shared" si="19"/>
        <v>0</v>
      </c>
      <c r="U1311" s="402" t="b">
        <f t="shared" si="20"/>
        <v>0</v>
      </c>
      <c r="V1311" s="402" t="b">
        <f t="shared" si="21"/>
        <v>0</v>
      </c>
      <c r="W1311" s="402">
        <f t="shared" si="22"/>
        <v>1</v>
      </c>
    </row>
    <row r="1312" spans="5:23" x14ac:dyDescent="0.25">
      <c r="E1312" s="150">
        <f t="shared" si="23"/>
        <v>192</v>
      </c>
      <c r="F1312" s="7"/>
      <c r="G1312" s="451"/>
      <c r="H1312" s="451"/>
      <c r="I1312" s="9"/>
      <c r="J1312" s="9"/>
      <c r="K1312" s="9"/>
      <c r="L1312" s="9"/>
      <c r="M1312" s="9"/>
      <c r="N1312" s="9"/>
      <c r="O1312" s="128"/>
      <c r="P1312" s="163">
        <f t="shared" si="17"/>
        <v>0</v>
      </c>
      <c r="Q1312" s="128"/>
      <c r="S1312" s="402">
        <f t="shared" si="18"/>
        <v>0</v>
      </c>
      <c r="T1312" s="402" t="b">
        <f t="shared" si="19"/>
        <v>0</v>
      </c>
      <c r="U1312" s="402" t="b">
        <f t="shared" si="20"/>
        <v>0</v>
      </c>
      <c r="V1312" s="402" t="b">
        <f t="shared" si="21"/>
        <v>0</v>
      </c>
      <c r="W1312" s="402">
        <f t="shared" si="22"/>
        <v>1</v>
      </c>
    </row>
    <row r="1313" spans="5:23" x14ac:dyDescent="0.25">
      <c r="E1313" s="150">
        <f t="shared" si="23"/>
        <v>193</v>
      </c>
      <c r="F1313" s="7"/>
      <c r="G1313" s="451"/>
      <c r="H1313" s="451"/>
      <c r="I1313" s="9"/>
      <c r="J1313" s="9"/>
      <c r="K1313" s="9"/>
      <c r="L1313" s="9"/>
      <c r="M1313" s="9"/>
      <c r="N1313" s="9"/>
      <c r="O1313" s="128"/>
      <c r="P1313" s="163">
        <f t="shared" ref="P1313:P1370" si="24">IF(F1313=0,0,IF(G1313=0,0,IF(I1313=0,0,IF(J1313=0,0,IF(K1313=0,0,IF(L1313=0,0,IF(M1313=0,0,IF(N1313&lt;&gt;0,35,25))))))))*W1313</f>
        <v>0</v>
      </c>
      <c r="Q1313" s="128"/>
      <c r="S1313" s="402">
        <f t="shared" si="18"/>
        <v>0</v>
      </c>
      <c r="T1313" s="402" t="b">
        <f t="shared" si="19"/>
        <v>0</v>
      </c>
      <c r="U1313" s="402" t="b">
        <f t="shared" si="20"/>
        <v>0</v>
      </c>
      <c r="V1313" s="402" t="b">
        <f t="shared" si="21"/>
        <v>0</v>
      </c>
      <c r="W1313" s="402">
        <f t="shared" si="22"/>
        <v>1</v>
      </c>
    </row>
    <row r="1314" spans="5:23" x14ac:dyDescent="0.25">
      <c r="E1314" s="150">
        <f t="shared" si="23"/>
        <v>194</v>
      </c>
      <c r="F1314" s="7"/>
      <c r="G1314" s="451"/>
      <c r="H1314" s="451"/>
      <c r="I1314" s="9"/>
      <c r="J1314" s="9"/>
      <c r="K1314" s="9"/>
      <c r="L1314" s="9"/>
      <c r="M1314" s="9"/>
      <c r="N1314" s="9"/>
      <c r="O1314" s="128"/>
      <c r="P1314" s="163">
        <f t="shared" si="24"/>
        <v>0</v>
      </c>
      <c r="Q1314" s="128"/>
      <c r="S1314" s="402">
        <f t="shared" ref="S1314:S1361" si="25">IF(N1314&gt;0,1,0)</f>
        <v>0</v>
      </c>
      <c r="T1314" s="402" t="b">
        <f t="shared" ref="T1314:T1371" si="26">G1314="Memorial"</f>
        <v>0</v>
      </c>
      <c r="U1314" s="402" t="b">
        <f t="shared" ref="U1314:U1371" si="27">N1314&gt;0</f>
        <v>0</v>
      </c>
      <c r="V1314" s="402" t="b">
        <f t="shared" ref="V1314:V1371" si="28">IF(T1314=TRUE,U1314=TRUE)</f>
        <v>0</v>
      </c>
      <c r="W1314" s="402">
        <f t="shared" ref="W1314:W1371" si="29">IF(V1314=TRUE,0,1)</f>
        <v>1</v>
      </c>
    </row>
    <row r="1315" spans="5:23" x14ac:dyDescent="0.25">
      <c r="E1315" s="150">
        <f t="shared" si="23"/>
        <v>195</v>
      </c>
      <c r="F1315" s="7"/>
      <c r="G1315" s="451"/>
      <c r="H1315" s="451"/>
      <c r="I1315" s="9"/>
      <c r="J1315" s="9"/>
      <c r="K1315" s="9"/>
      <c r="L1315" s="9"/>
      <c r="M1315" s="9"/>
      <c r="N1315" s="9"/>
      <c r="O1315" s="128"/>
      <c r="P1315" s="163">
        <f t="shared" si="24"/>
        <v>0</v>
      </c>
      <c r="Q1315" s="128"/>
      <c r="S1315" s="402">
        <f t="shared" si="25"/>
        <v>0</v>
      </c>
      <c r="T1315" s="402" t="b">
        <f t="shared" si="26"/>
        <v>0</v>
      </c>
      <c r="U1315" s="402" t="b">
        <f t="shared" si="27"/>
        <v>0</v>
      </c>
      <c r="V1315" s="402" t="b">
        <f t="shared" si="28"/>
        <v>0</v>
      </c>
      <c r="W1315" s="402">
        <f t="shared" si="29"/>
        <v>1</v>
      </c>
    </row>
    <row r="1316" spans="5:23" x14ac:dyDescent="0.25">
      <c r="E1316" s="150">
        <f t="shared" si="23"/>
        <v>196</v>
      </c>
      <c r="F1316" s="7"/>
      <c r="G1316" s="451"/>
      <c r="H1316" s="451"/>
      <c r="I1316" s="9"/>
      <c r="J1316" s="9"/>
      <c r="K1316" s="9"/>
      <c r="L1316" s="9"/>
      <c r="M1316" s="9"/>
      <c r="N1316" s="9"/>
      <c r="O1316" s="128"/>
      <c r="P1316" s="163">
        <f t="shared" si="24"/>
        <v>0</v>
      </c>
      <c r="Q1316" s="128"/>
      <c r="S1316" s="402">
        <f t="shared" si="25"/>
        <v>0</v>
      </c>
      <c r="T1316" s="402" t="b">
        <f t="shared" si="26"/>
        <v>0</v>
      </c>
      <c r="U1316" s="402" t="b">
        <f t="shared" si="27"/>
        <v>0</v>
      </c>
      <c r="V1316" s="402" t="b">
        <f t="shared" si="28"/>
        <v>0</v>
      </c>
      <c r="W1316" s="402">
        <f t="shared" si="29"/>
        <v>1</v>
      </c>
    </row>
    <row r="1317" spans="5:23" x14ac:dyDescent="0.25">
      <c r="E1317" s="150">
        <f t="shared" si="23"/>
        <v>197</v>
      </c>
      <c r="F1317" s="7"/>
      <c r="G1317" s="451"/>
      <c r="H1317" s="451"/>
      <c r="I1317" s="9"/>
      <c r="J1317" s="9"/>
      <c r="K1317" s="9"/>
      <c r="L1317" s="9"/>
      <c r="M1317" s="9"/>
      <c r="N1317" s="9"/>
      <c r="O1317" s="128"/>
      <c r="P1317" s="163">
        <f t="shared" si="24"/>
        <v>0</v>
      </c>
      <c r="Q1317" s="128"/>
      <c r="S1317" s="402">
        <f t="shared" si="25"/>
        <v>0</v>
      </c>
      <c r="T1317" s="402" t="b">
        <f t="shared" si="26"/>
        <v>0</v>
      </c>
      <c r="U1317" s="402" t="b">
        <f t="shared" si="27"/>
        <v>0</v>
      </c>
      <c r="V1317" s="402" t="b">
        <f t="shared" si="28"/>
        <v>0</v>
      </c>
      <c r="W1317" s="402">
        <f t="shared" si="29"/>
        <v>1</v>
      </c>
    </row>
    <row r="1318" spans="5:23" x14ac:dyDescent="0.25">
      <c r="E1318" s="150">
        <f t="shared" si="23"/>
        <v>198</v>
      </c>
      <c r="F1318" s="7"/>
      <c r="G1318" s="451"/>
      <c r="H1318" s="451"/>
      <c r="I1318" s="9"/>
      <c r="J1318" s="9"/>
      <c r="K1318" s="9"/>
      <c r="L1318" s="9"/>
      <c r="M1318" s="9"/>
      <c r="N1318" s="9"/>
      <c r="O1318" s="128"/>
      <c r="P1318" s="163">
        <f t="shared" si="24"/>
        <v>0</v>
      </c>
      <c r="Q1318" s="128"/>
      <c r="S1318" s="402">
        <f t="shared" si="25"/>
        <v>0</v>
      </c>
      <c r="T1318" s="402" t="b">
        <f t="shared" si="26"/>
        <v>0</v>
      </c>
      <c r="U1318" s="402" t="b">
        <f t="shared" si="27"/>
        <v>0</v>
      </c>
      <c r="V1318" s="402" t="b">
        <f t="shared" si="28"/>
        <v>0</v>
      </c>
      <c r="W1318" s="402">
        <f t="shared" si="29"/>
        <v>1</v>
      </c>
    </row>
    <row r="1319" spans="5:23" x14ac:dyDescent="0.25">
      <c r="E1319" s="150">
        <f t="shared" si="23"/>
        <v>199</v>
      </c>
      <c r="F1319" s="7"/>
      <c r="G1319" s="451"/>
      <c r="H1319" s="451"/>
      <c r="I1319" s="9"/>
      <c r="J1319" s="9"/>
      <c r="K1319" s="9"/>
      <c r="L1319" s="9"/>
      <c r="M1319" s="9"/>
      <c r="N1319" s="9"/>
      <c r="O1319" s="128"/>
      <c r="P1319" s="163">
        <f t="shared" si="24"/>
        <v>0</v>
      </c>
      <c r="Q1319" s="128"/>
      <c r="S1319" s="402">
        <f t="shared" si="25"/>
        <v>0</v>
      </c>
      <c r="T1319" s="402" t="b">
        <f t="shared" si="26"/>
        <v>0</v>
      </c>
      <c r="U1319" s="402" t="b">
        <f t="shared" si="27"/>
        <v>0</v>
      </c>
      <c r="V1319" s="402" t="b">
        <f t="shared" si="28"/>
        <v>0</v>
      </c>
      <c r="W1319" s="402">
        <f t="shared" si="29"/>
        <v>1</v>
      </c>
    </row>
    <row r="1320" spans="5:23" x14ac:dyDescent="0.25">
      <c r="E1320" s="150">
        <f t="shared" si="23"/>
        <v>200</v>
      </c>
      <c r="F1320" s="7"/>
      <c r="G1320" s="451"/>
      <c r="H1320" s="451"/>
      <c r="I1320" s="9"/>
      <c r="J1320" s="9"/>
      <c r="K1320" s="9"/>
      <c r="L1320" s="9"/>
      <c r="M1320" s="9"/>
      <c r="N1320" s="9"/>
      <c r="O1320" s="128"/>
      <c r="P1320" s="163">
        <f t="shared" si="24"/>
        <v>0</v>
      </c>
      <c r="Q1320" s="128"/>
      <c r="S1320" s="402">
        <f t="shared" si="25"/>
        <v>0</v>
      </c>
      <c r="T1320" s="402" t="b">
        <f t="shared" si="26"/>
        <v>0</v>
      </c>
      <c r="U1320" s="402" t="b">
        <f t="shared" si="27"/>
        <v>0</v>
      </c>
      <c r="V1320" s="402" t="b">
        <f t="shared" si="28"/>
        <v>0</v>
      </c>
      <c r="W1320" s="402">
        <f t="shared" si="29"/>
        <v>1</v>
      </c>
    </row>
    <row r="1321" spans="5:23" x14ac:dyDescent="0.25">
      <c r="E1321" s="150">
        <f t="shared" ref="E1321:E1370" si="30">1+E1320</f>
        <v>201</v>
      </c>
      <c r="F1321" s="7"/>
      <c r="G1321" s="451"/>
      <c r="H1321" s="451"/>
      <c r="I1321" s="9"/>
      <c r="J1321" s="9"/>
      <c r="K1321" s="9"/>
      <c r="L1321" s="9"/>
      <c r="M1321" s="9"/>
      <c r="N1321" s="9"/>
      <c r="O1321" s="128"/>
      <c r="P1321" s="163">
        <f t="shared" si="24"/>
        <v>0</v>
      </c>
      <c r="Q1321" s="128"/>
      <c r="S1321" s="402">
        <f t="shared" si="25"/>
        <v>0</v>
      </c>
      <c r="T1321" s="402" t="b">
        <f t="shared" si="26"/>
        <v>0</v>
      </c>
      <c r="U1321" s="402" t="b">
        <f t="shared" si="27"/>
        <v>0</v>
      </c>
      <c r="V1321" s="402" t="b">
        <f t="shared" si="28"/>
        <v>0</v>
      </c>
      <c r="W1321" s="402">
        <f t="shared" si="29"/>
        <v>1</v>
      </c>
    </row>
    <row r="1322" spans="5:23" x14ac:dyDescent="0.25">
      <c r="E1322" s="150">
        <f t="shared" si="30"/>
        <v>202</v>
      </c>
      <c r="F1322" s="7"/>
      <c r="G1322" s="451"/>
      <c r="H1322" s="451"/>
      <c r="I1322" s="9"/>
      <c r="J1322" s="9"/>
      <c r="K1322" s="9"/>
      <c r="L1322" s="9"/>
      <c r="M1322" s="9"/>
      <c r="N1322" s="9"/>
      <c r="O1322" s="128"/>
      <c r="P1322" s="163">
        <f t="shared" si="24"/>
        <v>0</v>
      </c>
      <c r="Q1322" s="128"/>
      <c r="S1322" s="402">
        <f t="shared" si="25"/>
        <v>0</v>
      </c>
      <c r="T1322" s="402" t="b">
        <f t="shared" si="26"/>
        <v>0</v>
      </c>
      <c r="U1322" s="402" t="b">
        <f t="shared" si="27"/>
        <v>0</v>
      </c>
      <c r="V1322" s="402" t="b">
        <f t="shared" si="28"/>
        <v>0</v>
      </c>
      <c r="W1322" s="402">
        <f t="shared" si="29"/>
        <v>1</v>
      </c>
    </row>
    <row r="1323" spans="5:23" x14ac:dyDescent="0.25">
      <c r="E1323" s="150">
        <f t="shared" si="30"/>
        <v>203</v>
      </c>
      <c r="F1323" s="7"/>
      <c r="G1323" s="451"/>
      <c r="H1323" s="451"/>
      <c r="I1323" s="9"/>
      <c r="J1323" s="9"/>
      <c r="K1323" s="9"/>
      <c r="L1323" s="9"/>
      <c r="M1323" s="9"/>
      <c r="N1323" s="9"/>
      <c r="O1323" s="128"/>
      <c r="P1323" s="163">
        <f t="shared" si="24"/>
        <v>0</v>
      </c>
      <c r="Q1323" s="128"/>
      <c r="S1323" s="402">
        <f t="shared" si="25"/>
        <v>0</v>
      </c>
      <c r="T1323" s="402" t="b">
        <f t="shared" si="26"/>
        <v>0</v>
      </c>
      <c r="U1323" s="402" t="b">
        <f t="shared" si="27"/>
        <v>0</v>
      </c>
      <c r="V1323" s="402" t="b">
        <f t="shared" si="28"/>
        <v>0</v>
      </c>
      <c r="W1323" s="402">
        <f t="shared" si="29"/>
        <v>1</v>
      </c>
    </row>
    <row r="1324" spans="5:23" x14ac:dyDescent="0.25">
      <c r="E1324" s="150">
        <f t="shared" si="30"/>
        <v>204</v>
      </c>
      <c r="F1324" s="7"/>
      <c r="G1324" s="451"/>
      <c r="H1324" s="451"/>
      <c r="I1324" s="9"/>
      <c r="J1324" s="9"/>
      <c r="K1324" s="9"/>
      <c r="L1324" s="9"/>
      <c r="M1324" s="9"/>
      <c r="N1324" s="9"/>
      <c r="O1324" s="128"/>
      <c r="P1324" s="163">
        <f t="shared" si="24"/>
        <v>0</v>
      </c>
      <c r="Q1324" s="128"/>
      <c r="S1324" s="402">
        <f t="shared" si="25"/>
        <v>0</v>
      </c>
      <c r="T1324" s="402" t="b">
        <f t="shared" si="26"/>
        <v>0</v>
      </c>
      <c r="U1324" s="402" t="b">
        <f t="shared" si="27"/>
        <v>0</v>
      </c>
      <c r="V1324" s="402" t="b">
        <f t="shared" si="28"/>
        <v>0</v>
      </c>
      <c r="W1324" s="402">
        <f t="shared" si="29"/>
        <v>1</v>
      </c>
    </row>
    <row r="1325" spans="5:23" x14ac:dyDescent="0.25">
      <c r="E1325" s="150">
        <f t="shared" si="30"/>
        <v>205</v>
      </c>
      <c r="F1325" s="7"/>
      <c r="G1325" s="451"/>
      <c r="H1325" s="451"/>
      <c r="I1325" s="9"/>
      <c r="J1325" s="9"/>
      <c r="K1325" s="9"/>
      <c r="L1325" s="9"/>
      <c r="M1325" s="9"/>
      <c r="N1325" s="9"/>
      <c r="O1325" s="128"/>
      <c r="P1325" s="163">
        <f t="shared" si="24"/>
        <v>0</v>
      </c>
      <c r="Q1325" s="128"/>
      <c r="S1325" s="402">
        <f t="shared" si="25"/>
        <v>0</v>
      </c>
      <c r="T1325" s="402" t="b">
        <f t="shared" si="26"/>
        <v>0</v>
      </c>
      <c r="U1325" s="402" t="b">
        <f t="shared" si="27"/>
        <v>0</v>
      </c>
      <c r="V1325" s="402" t="b">
        <f t="shared" si="28"/>
        <v>0</v>
      </c>
      <c r="W1325" s="402">
        <f t="shared" si="29"/>
        <v>1</v>
      </c>
    </row>
    <row r="1326" spans="5:23" x14ac:dyDescent="0.25">
      <c r="E1326" s="150">
        <f t="shared" si="30"/>
        <v>206</v>
      </c>
      <c r="F1326" s="7"/>
      <c r="G1326" s="451"/>
      <c r="H1326" s="451"/>
      <c r="I1326" s="9"/>
      <c r="J1326" s="9"/>
      <c r="K1326" s="9"/>
      <c r="L1326" s="9"/>
      <c r="M1326" s="9"/>
      <c r="N1326" s="9"/>
      <c r="O1326" s="128"/>
      <c r="P1326" s="163">
        <f t="shared" si="24"/>
        <v>0</v>
      </c>
      <c r="Q1326" s="128"/>
      <c r="S1326" s="402">
        <f t="shared" si="25"/>
        <v>0</v>
      </c>
      <c r="T1326" s="402" t="b">
        <f t="shared" si="26"/>
        <v>0</v>
      </c>
      <c r="U1326" s="402" t="b">
        <f t="shared" si="27"/>
        <v>0</v>
      </c>
      <c r="V1326" s="402" t="b">
        <f t="shared" si="28"/>
        <v>0</v>
      </c>
      <c r="W1326" s="402">
        <f t="shared" si="29"/>
        <v>1</v>
      </c>
    </row>
    <row r="1327" spans="5:23" x14ac:dyDescent="0.25">
      <c r="E1327" s="150">
        <f t="shared" si="30"/>
        <v>207</v>
      </c>
      <c r="F1327" s="7"/>
      <c r="G1327" s="451"/>
      <c r="H1327" s="451"/>
      <c r="I1327" s="9"/>
      <c r="J1327" s="9"/>
      <c r="K1327" s="9"/>
      <c r="L1327" s="9"/>
      <c r="M1327" s="9"/>
      <c r="N1327" s="9"/>
      <c r="O1327" s="128"/>
      <c r="P1327" s="163">
        <f t="shared" si="24"/>
        <v>0</v>
      </c>
      <c r="Q1327" s="128"/>
      <c r="S1327" s="402">
        <f t="shared" si="25"/>
        <v>0</v>
      </c>
      <c r="T1327" s="402" t="b">
        <f t="shared" si="26"/>
        <v>0</v>
      </c>
      <c r="U1327" s="402" t="b">
        <f t="shared" si="27"/>
        <v>0</v>
      </c>
      <c r="V1327" s="402" t="b">
        <f t="shared" si="28"/>
        <v>0</v>
      </c>
      <c r="W1327" s="402">
        <f t="shared" si="29"/>
        <v>1</v>
      </c>
    </row>
    <row r="1328" spans="5:23" x14ac:dyDescent="0.25">
      <c r="E1328" s="150">
        <f t="shared" si="30"/>
        <v>208</v>
      </c>
      <c r="F1328" s="7"/>
      <c r="G1328" s="451"/>
      <c r="H1328" s="451"/>
      <c r="I1328" s="9"/>
      <c r="J1328" s="9"/>
      <c r="K1328" s="9"/>
      <c r="L1328" s="9"/>
      <c r="M1328" s="9"/>
      <c r="N1328" s="9"/>
      <c r="O1328" s="128"/>
      <c r="P1328" s="163">
        <f t="shared" si="24"/>
        <v>0</v>
      </c>
      <c r="Q1328" s="128"/>
      <c r="S1328" s="402">
        <f t="shared" si="25"/>
        <v>0</v>
      </c>
      <c r="T1328" s="402" t="b">
        <f t="shared" si="26"/>
        <v>0</v>
      </c>
      <c r="U1328" s="402" t="b">
        <f t="shared" si="27"/>
        <v>0</v>
      </c>
      <c r="V1328" s="402" t="b">
        <f t="shared" si="28"/>
        <v>0</v>
      </c>
      <c r="W1328" s="402">
        <f t="shared" si="29"/>
        <v>1</v>
      </c>
    </row>
    <row r="1329" spans="5:23" x14ac:dyDescent="0.25">
      <c r="E1329" s="150">
        <f t="shared" si="30"/>
        <v>209</v>
      </c>
      <c r="F1329" s="7"/>
      <c r="G1329" s="451"/>
      <c r="H1329" s="451"/>
      <c r="I1329" s="9"/>
      <c r="J1329" s="9"/>
      <c r="K1329" s="9"/>
      <c r="L1329" s="9"/>
      <c r="M1329" s="9"/>
      <c r="N1329" s="9"/>
      <c r="O1329" s="128"/>
      <c r="P1329" s="163">
        <f t="shared" si="24"/>
        <v>0</v>
      </c>
      <c r="Q1329" s="128"/>
      <c r="S1329" s="402">
        <f t="shared" si="25"/>
        <v>0</v>
      </c>
      <c r="T1329" s="402" t="b">
        <f t="shared" si="26"/>
        <v>0</v>
      </c>
      <c r="U1329" s="402" t="b">
        <f t="shared" si="27"/>
        <v>0</v>
      </c>
      <c r="V1329" s="402" t="b">
        <f t="shared" si="28"/>
        <v>0</v>
      </c>
      <c r="W1329" s="402">
        <f t="shared" si="29"/>
        <v>1</v>
      </c>
    </row>
    <row r="1330" spans="5:23" x14ac:dyDescent="0.25">
      <c r="E1330" s="150">
        <f t="shared" si="30"/>
        <v>210</v>
      </c>
      <c r="F1330" s="7"/>
      <c r="G1330" s="451"/>
      <c r="H1330" s="451"/>
      <c r="I1330" s="9"/>
      <c r="J1330" s="9"/>
      <c r="K1330" s="9"/>
      <c r="L1330" s="9"/>
      <c r="M1330" s="9"/>
      <c r="N1330" s="9"/>
      <c r="O1330" s="128"/>
      <c r="P1330" s="163">
        <f t="shared" si="24"/>
        <v>0</v>
      </c>
      <c r="Q1330" s="128"/>
      <c r="S1330" s="402">
        <f t="shared" si="25"/>
        <v>0</v>
      </c>
      <c r="T1330" s="402" t="b">
        <f t="shared" si="26"/>
        <v>0</v>
      </c>
      <c r="U1330" s="402" t="b">
        <f t="shared" si="27"/>
        <v>0</v>
      </c>
      <c r="V1330" s="402" t="b">
        <f t="shared" si="28"/>
        <v>0</v>
      </c>
      <c r="W1330" s="402">
        <f t="shared" si="29"/>
        <v>1</v>
      </c>
    </row>
    <row r="1331" spans="5:23" x14ac:dyDescent="0.25">
      <c r="E1331" s="150">
        <f t="shared" si="30"/>
        <v>211</v>
      </c>
      <c r="F1331" s="7"/>
      <c r="G1331" s="451"/>
      <c r="H1331" s="451"/>
      <c r="I1331" s="9"/>
      <c r="J1331" s="9"/>
      <c r="K1331" s="9"/>
      <c r="L1331" s="9"/>
      <c r="M1331" s="9"/>
      <c r="N1331" s="9"/>
      <c r="O1331" s="128"/>
      <c r="P1331" s="163">
        <f t="shared" si="24"/>
        <v>0</v>
      </c>
      <c r="Q1331" s="128"/>
      <c r="S1331" s="402">
        <f t="shared" si="25"/>
        <v>0</v>
      </c>
      <c r="T1331" s="402" t="b">
        <f t="shared" si="26"/>
        <v>0</v>
      </c>
      <c r="U1331" s="402" t="b">
        <f t="shared" si="27"/>
        <v>0</v>
      </c>
      <c r="V1331" s="402" t="b">
        <f t="shared" si="28"/>
        <v>0</v>
      </c>
      <c r="W1331" s="402">
        <f t="shared" si="29"/>
        <v>1</v>
      </c>
    </row>
    <row r="1332" spans="5:23" x14ac:dyDescent="0.25">
      <c r="E1332" s="150">
        <f t="shared" si="30"/>
        <v>212</v>
      </c>
      <c r="F1332" s="7"/>
      <c r="G1332" s="451"/>
      <c r="H1332" s="451"/>
      <c r="I1332" s="9"/>
      <c r="J1332" s="9"/>
      <c r="K1332" s="9"/>
      <c r="L1332" s="9"/>
      <c r="M1332" s="9"/>
      <c r="N1332" s="9"/>
      <c r="O1332" s="128"/>
      <c r="P1332" s="163">
        <f t="shared" si="24"/>
        <v>0</v>
      </c>
      <c r="Q1332" s="128"/>
      <c r="S1332" s="402">
        <f t="shared" si="25"/>
        <v>0</v>
      </c>
      <c r="T1332" s="402" t="b">
        <f t="shared" si="26"/>
        <v>0</v>
      </c>
      <c r="U1332" s="402" t="b">
        <f t="shared" si="27"/>
        <v>0</v>
      </c>
      <c r="V1332" s="402" t="b">
        <f t="shared" si="28"/>
        <v>0</v>
      </c>
      <c r="W1332" s="402">
        <f t="shared" si="29"/>
        <v>1</v>
      </c>
    </row>
    <row r="1333" spans="5:23" x14ac:dyDescent="0.25">
      <c r="E1333" s="150">
        <f t="shared" si="30"/>
        <v>213</v>
      </c>
      <c r="F1333" s="7"/>
      <c r="G1333" s="451"/>
      <c r="H1333" s="451"/>
      <c r="I1333" s="9"/>
      <c r="J1333" s="9"/>
      <c r="K1333" s="9"/>
      <c r="L1333" s="9"/>
      <c r="M1333" s="9"/>
      <c r="N1333" s="9"/>
      <c r="O1333" s="128"/>
      <c r="P1333" s="163">
        <f t="shared" si="24"/>
        <v>0</v>
      </c>
      <c r="Q1333" s="128"/>
      <c r="S1333" s="402">
        <f t="shared" si="25"/>
        <v>0</v>
      </c>
      <c r="T1333" s="402" t="b">
        <f t="shared" si="26"/>
        <v>0</v>
      </c>
      <c r="U1333" s="402" t="b">
        <f t="shared" si="27"/>
        <v>0</v>
      </c>
      <c r="V1333" s="402" t="b">
        <f t="shared" si="28"/>
        <v>0</v>
      </c>
      <c r="W1333" s="402">
        <f t="shared" si="29"/>
        <v>1</v>
      </c>
    </row>
    <row r="1334" spans="5:23" x14ac:dyDescent="0.25">
      <c r="E1334" s="150">
        <f t="shared" si="30"/>
        <v>214</v>
      </c>
      <c r="F1334" s="7"/>
      <c r="G1334" s="451"/>
      <c r="H1334" s="451"/>
      <c r="I1334" s="9"/>
      <c r="J1334" s="9"/>
      <c r="K1334" s="9"/>
      <c r="L1334" s="9"/>
      <c r="M1334" s="9"/>
      <c r="N1334" s="9"/>
      <c r="O1334" s="128"/>
      <c r="P1334" s="163">
        <f t="shared" si="24"/>
        <v>0</v>
      </c>
      <c r="Q1334" s="128"/>
      <c r="S1334" s="402">
        <f t="shared" si="25"/>
        <v>0</v>
      </c>
      <c r="T1334" s="402" t="b">
        <f t="shared" si="26"/>
        <v>0</v>
      </c>
      <c r="U1334" s="402" t="b">
        <f t="shared" si="27"/>
        <v>0</v>
      </c>
      <c r="V1334" s="402" t="b">
        <f t="shared" si="28"/>
        <v>0</v>
      </c>
      <c r="W1334" s="402">
        <f t="shared" si="29"/>
        <v>1</v>
      </c>
    </row>
    <row r="1335" spans="5:23" x14ac:dyDescent="0.25">
      <c r="E1335" s="150">
        <f t="shared" si="30"/>
        <v>215</v>
      </c>
      <c r="F1335" s="7"/>
      <c r="G1335" s="451"/>
      <c r="H1335" s="451"/>
      <c r="I1335" s="9"/>
      <c r="J1335" s="9"/>
      <c r="K1335" s="9"/>
      <c r="L1335" s="9"/>
      <c r="M1335" s="9"/>
      <c r="N1335" s="9"/>
      <c r="O1335" s="128"/>
      <c r="P1335" s="163">
        <f t="shared" si="24"/>
        <v>0</v>
      </c>
      <c r="Q1335" s="128"/>
      <c r="S1335" s="402">
        <f t="shared" si="25"/>
        <v>0</v>
      </c>
      <c r="T1335" s="402" t="b">
        <f t="shared" si="26"/>
        <v>0</v>
      </c>
      <c r="U1335" s="402" t="b">
        <f t="shared" si="27"/>
        <v>0</v>
      </c>
      <c r="V1335" s="402" t="b">
        <f t="shared" si="28"/>
        <v>0</v>
      </c>
      <c r="W1335" s="402">
        <f t="shared" si="29"/>
        <v>1</v>
      </c>
    </row>
    <row r="1336" spans="5:23" x14ac:dyDescent="0.25">
      <c r="E1336" s="150">
        <f t="shared" si="30"/>
        <v>216</v>
      </c>
      <c r="F1336" s="7"/>
      <c r="G1336" s="451"/>
      <c r="H1336" s="451"/>
      <c r="I1336" s="9"/>
      <c r="J1336" s="9"/>
      <c r="K1336" s="9"/>
      <c r="L1336" s="9"/>
      <c r="M1336" s="9"/>
      <c r="N1336" s="9"/>
      <c r="O1336" s="128"/>
      <c r="P1336" s="163">
        <f t="shared" si="24"/>
        <v>0</v>
      </c>
      <c r="Q1336" s="128"/>
      <c r="S1336" s="402">
        <f t="shared" si="25"/>
        <v>0</v>
      </c>
      <c r="T1336" s="402" t="b">
        <f t="shared" si="26"/>
        <v>0</v>
      </c>
      <c r="U1336" s="402" t="b">
        <f t="shared" si="27"/>
        <v>0</v>
      </c>
      <c r="V1336" s="402" t="b">
        <f t="shared" si="28"/>
        <v>0</v>
      </c>
      <c r="W1336" s="402">
        <f t="shared" si="29"/>
        <v>1</v>
      </c>
    </row>
    <row r="1337" spans="5:23" x14ac:dyDescent="0.25">
      <c r="E1337" s="150">
        <f t="shared" si="30"/>
        <v>217</v>
      </c>
      <c r="F1337" s="7"/>
      <c r="G1337" s="451"/>
      <c r="H1337" s="451"/>
      <c r="I1337" s="9"/>
      <c r="J1337" s="9"/>
      <c r="K1337" s="9"/>
      <c r="L1337" s="9"/>
      <c r="M1337" s="9"/>
      <c r="N1337" s="9"/>
      <c r="O1337" s="128"/>
      <c r="P1337" s="163">
        <f t="shared" si="24"/>
        <v>0</v>
      </c>
      <c r="Q1337" s="128"/>
      <c r="S1337" s="402">
        <f t="shared" si="25"/>
        <v>0</v>
      </c>
      <c r="T1337" s="402" t="b">
        <f t="shared" si="26"/>
        <v>0</v>
      </c>
      <c r="U1337" s="402" t="b">
        <f t="shared" si="27"/>
        <v>0</v>
      </c>
      <c r="V1337" s="402" t="b">
        <f t="shared" si="28"/>
        <v>0</v>
      </c>
      <c r="W1337" s="402">
        <f t="shared" si="29"/>
        <v>1</v>
      </c>
    </row>
    <row r="1338" spans="5:23" x14ac:dyDescent="0.25">
      <c r="E1338" s="150">
        <f t="shared" si="30"/>
        <v>218</v>
      </c>
      <c r="F1338" s="7"/>
      <c r="G1338" s="451"/>
      <c r="H1338" s="451"/>
      <c r="I1338" s="9"/>
      <c r="J1338" s="9"/>
      <c r="K1338" s="9"/>
      <c r="L1338" s="9"/>
      <c r="M1338" s="9"/>
      <c r="N1338" s="9"/>
      <c r="O1338" s="128"/>
      <c r="P1338" s="163">
        <f t="shared" si="24"/>
        <v>0</v>
      </c>
      <c r="Q1338" s="128"/>
      <c r="S1338" s="402">
        <f t="shared" si="25"/>
        <v>0</v>
      </c>
      <c r="T1338" s="402" t="b">
        <f t="shared" si="26"/>
        <v>0</v>
      </c>
      <c r="U1338" s="402" t="b">
        <f t="shared" si="27"/>
        <v>0</v>
      </c>
      <c r="V1338" s="402" t="b">
        <f t="shared" si="28"/>
        <v>0</v>
      </c>
      <c r="W1338" s="402">
        <f t="shared" si="29"/>
        <v>1</v>
      </c>
    </row>
    <row r="1339" spans="5:23" x14ac:dyDescent="0.25">
      <c r="E1339" s="150">
        <f t="shared" si="30"/>
        <v>219</v>
      </c>
      <c r="F1339" s="7"/>
      <c r="G1339" s="451"/>
      <c r="H1339" s="451"/>
      <c r="I1339" s="9"/>
      <c r="J1339" s="9"/>
      <c r="K1339" s="9"/>
      <c r="L1339" s="9"/>
      <c r="M1339" s="9"/>
      <c r="N1339" s="9"/>
      <c r="O1339" s="128"/>
      <c r="P1339" s="163">
        <f t="shared" si="24"/>
        <v>0</v>
      </c>
      <c r="Q1339" s="128"/>
      <c r="S1339" s="402">
        <f t="shared" si="25"/>
        <v>0</v>
      </c>
      <c r="T1339" s="402" t="b">
        <f t="shared" si="26"/>
        <v>0</v>
      </c>
      <c r="U1339" s="402" t="b">
        <f t="shared" si="27"/>
        <v>0</v>
      </c>
      <c r="V1339" s="402" t="b">
        <f t="shared" si="28"/>
        <v>0</v>
      </c>
      <c r="W1339" s="402">
        <f t="shared" si="29"/>
        <v>1</v>
      </c>
    </row>
    <row r="1340" spans="5:23" x14ac:dyDescent="0.25">
      <c r="E1340" s="150">
        <f t="shared" si="30"/>
        <v>220</v>
      </c>
      <c r="F1340" s="7"/>
      <c r="G1340" s="451"/>
      <c r="H1340" s="451"/>
      <c r="I1340" s="9"/>
      <c r="J1340" s="9"/>
      <c r="K1340" s="9"/>
      <c r="L1340" s="9"/>
      <c r="M1340" s="9"/>
      <c r="N1340" s="9"/>
      <c r="O1340" s="128"/>
      <c r="P1340" s="163">
        <f t="shared" si="24"/>
        <v>0</v>
      </c>
      <c r="Q1340" s="128"/>
      <c r="S1340" s="402">
        <f t="shared" si="25"/>
        <v>0</v>
      </c>
      <c r="T1340" s="402" t="b">
        <f t="shared" si="26"/>
        <v>0</v>
      </c>
      <c r="U1340" s="402" t="b">
        <f t="shared" si="27"/>
        <v>0</v>
      </c>
      <c r="V1340" s="402" t="b">
        <f t="shared" si="28"/>
        <v>0</v>
      </c>
      <c r="W1340" s="402">
        <f t="shared" si="29"/>
        <v>1</v>
      </c>
    </row>
    <row r="1341" spans="5:23" x14ac:dyDescent="0.25">
      <c r="E1341" s="150">
        <f t="shared" si="30"/>
        <v>221</v>
      </c>
      <c r="F1341" s="7"/>
      <c r="G1341" s="451"/>
      <c r="H1341" s="451"/>
      <c r="I1341" s="9"/>
      <c r="J1341" s="9"/>
      <c r="K1341" s="9"/>
      <c r="L1341" s="9"/>
      <c r="M1341" s="9"/>
      <c r="N1341" s="9"/>
      <c r="O1341" s="128"/>
      <c r="P1341" s="163">
        <f t="shared" si="24"/>
        <v>0</v>
      </c>
      <c r="Q1341" s="128"/>
      <c r="S1341" s="402">
        <f t="shared" si="25"/>
        <v>0</v>
      </c>
      <c r="T1341" s="402" t="b">
        <f t="shared" si="26"/>
        <v>0</v>
      </c>
      <c r="U1341" s="402" t="b">
        <f t="shared" si="27"/>
        <v>0</v>
      </c>
      <c r="V1341" s="402" t="b">
        <f t="shared" si="28"/>
        <v>0</v>
      </c>
      <c r="W1341" s="402">
        <f t="shared" si="29"/>
        <v>1</v>
      </c>
    </row>
    <row r="1342" spans="5:23" x14ac:dyDescent="0.25">
      <c r="E1342" s="150">
        <f t="shared" si="30"/>
        <v>222</v>
      </c>
      <c r="F1342" s="7"/>
      <c r="G1342" s="451"/>
      <c r="H1342" s="451"/>
      <c r="I1342" s="9"/>
      <c r="J1342" s="9"/>
      <c r="K1342" s="9"/>
      <c r="L1342" s="9"/>
      <c r="M1342" s="9"/>
      <c r="N1342" s="9"/>
      <c r="O1342" s="128"/>
      <c r="P1342" s="163">
        <f t="shared" si="24"/>
        <v>0</v>
      </c>
      <c r="Q1342" s="128"/>
      <c r="S1342" s="402">
        <f t="shared" si="25"/>
        <v>0</v>
      </c>
      <c r="T1342" s="402" t="b">
        <f t="shared" si="26"/>
        <v>0</v>
      </c>
      <c r="U1342" s="402" t="b">
        <f t="shared" si="27"/>
        <v>0</v>
      </c>
      <c r="V1342" s="402" t="b">
        <f t="shared" si="28"/>
        <v>0</v>
      </c>
      <c r="W1342" s="402">
        <f t="shared" si="29"/>
        <v>1</v>
      </c>
    </row>
    <row r="1343" spans="5:23" x14ac:dyDescent="0.25">
      <c r="E1343" s="150">
        <f t="shared" si="30"/>
        <v>223</v>
      </c>
      <c r="F1343" s="7"/>
      <c r="G1343" s="451"/>
      <c r="H1343" s="451"/>
      <c r="I1343" s="9"/>
      <c r="J1343" s="9"/>
      <c r="K1343" s="9"/>
      <c r="L1343" s="9"/>
      <c r="M1343" s="9"/>
      <c r="N1343" s="9"/>
      <c r="O1343" s="128"/>
      <c r="P1343" s="163">
        <f t="shared" si="24"/>
        <v>0</v>
      </c>
      <c r="Q1343" s="128"/>
      <c r="S1343" s="402">
        <f t="shared" si="25"/>
        <v>0</v>
      </c>
      <c r="T1343" s="402" t="b">
        <f t="shared" si="26"/>
        <v>0</v>
      </c>
      <c r="U1343" s="402" t="b">
        <f t="shared" si="27"/>
        <v>0</v>
      </c>
      <c r="V1343" s="402" t="b">
        <f t="shared" si="28"/>
        <v>0</v>
      </c>
      <c r="W1343" s="402">
        <f t="shared" si="29"/>
        <v>1</v>
      </c>
    </row>
    <row r="1344" spans="5:23" x14ac:dyDescent="0.25">
      <c r="E1344" s="150">
        <f t="shared" si="30"/>
        <v>224</v>
      </c>
      <c r="F1344" s="7"/>
      <c r="G1344" s="451"/>
      <c r="H1344" s="451"/>
      <c r="I1344" s="9"/>
      <c r="J1344" s="9"/>
      <c r="K1344" s="9"/>
      <c r="L1344" s="9"/>
      <c r="M1344" s="9"/>
      <c r="N1344" s="9"/>
      <c r="O1344" s="128"/>
      <c r="P1344" s="163">
        <f t="shared" si="24"/>
        <v>0</v>
      </c>
      <c r="Q1344" s="128"/>
      <c r="S1344" s="402">
        <f t="shared" si="25"/>
        <v>0</v>
      </c>
      <c r="T1344" s="402" t="b">
        <f t="shared" si="26"/>
        <v>0</v>
      </c>
      <c r="U1344" s="402" t="b">
        <f t="shared" si="27"/>
        <v>0</v>
      </c>
      <c r="V1344" s="402" t="b">
        <f t="shared" si="28"/>
        <v>0</v>
      </c>
      <c r="W1344" s="402">
        <f t="shared" si="29"/>
        <v>1</v>
      </c>
    </row>
    <row r="1345" spans="5:23" x14ac:dyDescent="0.25">
      <c r="E1345" s="150">
        <f t="shared" si="30"/>
        <v>225</v>
      </c>
      <c r="F1345" s="7"/>
      <c r="G1345" s="451"/>
      <c r="H1345" s="451"/>
      <c r="I1345" s="9"/>
      <c r="J1345" s="9"/>
      <c r="K1345" s="9"/>
      <c r="L1345" s="9"/>
      <c r="M1345" s="9"/>
      <c r="N1345" s="9"/>
      <c r="O1345" s="128"/>
      <c r="P1345" s="163">
        <f t="shared" si="24"/>
        <v>0</v>
      </c>
      <c r="Q1345" s="128"/>
      <c r="S1345" s="402">
        <f t="shared" si="25"/>
        <v>0</v>
      </c>
      <c r="T1345" s="402" t="b">
        <f t="shared" si="26"/>
        <v>0</v>
      </c>
      <c r="U1345" s="402" t="b">
        <f t="shared" si="27"/>
        <v>0</v>
      </c>
      <c r="V1345" s="402" t="b">
        <f t="shared" si="28"/>
        <v>0</v>
      </c>
      <c r="W1345" s="402">
        <f t="shared" si="29"/>
        <v>1</v>
      </c>
    </row>
    <row r="1346" spans="5:23" x14ac:dyDescent="0.25">
      <c r="E1346" s="150">
        <f t="shared" si="30"/>
        <v>226</v>
      </c>
      <c r="F1346" s="7"/>
      <c r="G1346" s="451"/>
      <c r="H1346" s="451"/>
      <c r="I1346" s="9"/>
      <c r="J1346" s="9"/>
      <c r="K1346" s="9"/>
      <c r="L1346" s="9"/>
      <c r="M1346" s="9"/>
      <c r="N1346" s="9"/>
      <c r="O1346" s="128"/>
      <c r="P1346" s="163">
        <f t="shared" si="24"/>
        <v>0</v>
      </c>
      <c r="Q1346" s="128"/>
      <c r="S1346" s="402">
        <f t="shared" si="25"/>
        <v>0</v>
      </c>
      <c r="T1346" s="402" t="b">
        <f t="shared" si="26"/>
        <v>0</v>
      </c>
      <c r="U1346" s="402" t="b">
        <f t="shared" si="27"/>
        <v>0</v>
      </c>
      <c r="V1346" s="402" t="b">
        <f t="shared" si="28"/>
        <v>0</v>
      </c>
      <c r="W1346" s="402">
        <f t="shared" si="29"/>
        <v>1</v>
      </c>
    </row>
    <row r="1347" spans="5:23" x14ac:dyDescent="0.25">
      <c r="E1347" s="150">
        <f t="shared" si="30"/>
        <v>227</v>
      </c>
      <c r="F1347" s="7"/>
      <c r="G1347" s="451"/>
      <c r="H1347" s="451"/>
      <c r="I1347" s="9"/>
      <c r="J1347" s="9"/>
      <c r="K1347" s="9"/>
      <c r="L1347" s="9"/>
      <c r="M1347" s="9"/>
      <c r="N1347" s="9"/>
      <c r="O1347" s="128"/>
      <c r="P1347" s="163">
        <f t="shared" si="24"/>
        <v>0</v>
      </c>
      <c r="Q1347" s="128"/>
      <c r="S1347" s="402">
        <f t="shared" si="25"/>
        <v>0</v>
      </c>
      <c r="T1347" s="402" t="b">
        <f t="shared" si="26"/>
        <v>0</v>
      </c>
      <c r="U1347" s="402" t="b">
        <f t="shared" si="27"/>
        <v>0</v>
      </c>
      <c r="V1347" s="402" t="b">
        <f t="shared" si="28"/>
        <v>0</v>
      </c>
      <c r="W1347" s="402">
        <f t="shared" si="29"/>
        <v>1</v>
      </c>
    </row>
    <row r="1348" spans="5:23" x14ac:dyDescent="0.25">
      <c r="E1348" s="150">
        <f t="shared" si="30"/>
        <v>228</v>
      </c>
      <c r="F1348" s="7"/>
      <c r="G1348" s="451"/>
      <c r="H1348" s="451"/>
      <c r="I1348" s="9"/>
      <c r="J1348" s="9"/>
      <c r="K1348" s="9"/>
      <c r="L1348" s="9"/>
      <c r="M1348" s="9"/>
      <c r="N1348" s="9"/>
      <c r="O1348" s="128"/>
      <c r="P1348" s="163">
        <f t="shared" si="24"/>
        <v>0</v>
      </c>
      <c r="Q1348" s="128"/>
      <c r="S1348" s="402">
        <f t="shared" si="25"/>
        <v>0</v>
      </c>
      <c r="T1348" s="402" t="b">
        <f t="shared" si="26"/>
        <v>0</v>
      </c>
      <c r="U1348" s="402" t="b">
        <f t="shared" si="27"/>
        <v>0</v>
      </c>
      <c r="V1348" s="402" t="b">
        <f t="shared" si="28"/>
        <v>0</v>
      </c>
      <c r="W1348" s="402">
        <f t="shared" si="29"/>
        <v>1</v>
      </c>
    </row>
    <row r="1349" spans="5:23" x14ac:dyDescent="0.25">
      <c r="E1349" s="150">
        <f t="shared" si="30"/>
        <v>229</v>
      </c>
      <c r="F1349" s="7"/>
      <c r="G1349" s="451"/>
      <c r="H1349" s="451"/>
      <c r="I1349" s="9"/>
      <c r="J1349" s="9"/>
      <c r="K1349" s="9"/>
      <c r="L1349" s="9"/>
      <c r="M1349" s="9"/>
      <c r="N1349" s="9"/>
      <c r="O1349" s="128"/>
      <c r="P1349" s="163">
        <f t="shared" si="24"/>
        <v>0</v>
      </c>
      <c r="Q1349" s="128"/>
      <c r="S1349" s="402">
        <f t="shared" si="25"/>
        <v>0</v>
      </c>
      <c r="T1349" s="402" t="b">
        <f t="shared" si="26"/>
        <v>0</v>
      </c>
      <c r="U1349" s="402" t="b">
        <f t="shared" si="27"/>
        <v>0</v>
      </c>
      <c r="V1349" s="402" t="b">
        <f t="shared" si="28"/>
        <v>0</v>
      </c>
      <c r="W1349" s="402">
        <f t="shared" si="29"/>
        <v>1</v>
      </c>
    </row>
    <row r="1350" spans="5:23" x14ac:dyDescent="0.25">
      <c r="E1350" s="150">
        <f t="shared" si="30"/>
        <v>230</v>
      </c>
      <c r="F1350" s="7"/>
      <c r="G1350" s="451"/>
      <c r="H1350" s="451"/>
      <c r="I1350" s="9"/>
      <c r="J1350" s="9"/>
      <c r="K1350" s="9"/>
      <c r="L1350" s="9"/>
      <c r="M1350" s="9"/>
      <c r="N1350" s="9"/>
      <c r="O1350" s="128"/>
      <c r="P1350" s="163">
        <f t="shared" si="24"/>
        <v>0</v>
      </c>
      <c r="Q1350" s="128"/>
      <c r="S1350" s="402">
        <f t="shared" si="25"/>
        <v>0</v>
      </c>
      <c r="T1350" s="402" t="b">
        <f t="shared" si="26"/>
        <v>0</v>
      </c>
      <c r="U1350" s="402" t="b">
        <f t="shared" si="27"/>
        <v>0</v>
      </c>
      <c r="V1350" s="402" t="b">
        <f t="shared" si="28"/>
        <v>0</v>
      </c>
      <c r="W1350" s="402">
        <f t="shared" si="29"/>
        <v>1</v>
      </c>
    </row>
    <row r="1351" spans="5:23" x14ac:dyDescent="0.25">
      <c r="E1351" s="150">
        <f t="shared" si="30"/>
        <v>231</v>
      </c>
      <c r="F1351" s="7"/>
      <c r="G1351" s="451"/>
      <c r="H1351" s="451"/>
      <c r="I1351" s="9"/>
      <c r="J1351" s="9"/>
      <c r="K1351" s="9"/>
      <c r="L1351" s="9"/>
      <c r="M1351" s="9"/>
      <c r="N1351" s="9"/>
      <c r="O1351" s="128"/>
      <c r="P1351" s="163">
        <f t="shared" si="24"/>
        <v>0</v>
      </c>
      <c r="Q1351" s="128"/>
      <c r="S1351" s="402">
        <f t="shared" si="25"/>
        <v>0</v>
      </c>
      <c r="T1351" s="402" t="b">
        <f t="shared" si="26"/>
        <v>0</v>
      </c>
      <c r="U1351" s="402" t="b">
        <f t="shared" si="27"/>
        <v>0</v>
      </c>
      <c r="V1351" s="402" t="b">
        <f t="shared" si="28"/>
        <v>0</v>
      </c>
      <c r="W1351" s="402">
        <f t="shared" si="29"/>
        <v>1</v>
      </c>
    </row>
    <row r="1352" spans="5:23" x14ac:dyDescent="0.25">
      <c r="E1352" s="150">
        <f t="shared" si="30"/>
        <v>232</v>
      </c>
      <c r="F1352" s="7"/>
      <c r="G1352" s="451"/>
      <c r="H1352" s="451"/>
      <c r="I1352" s="9"/>
      <c r="J1352" s="9"/>
      <c r="K1352" s="9"/>
      <c r="L1352" s="9"/>
      <c r="M1352" s="9"/>
      <c r="N1352" s="9"/>
      <c r="O1352" s="128"/>
      <c r="P1352" s="163">
        <f t="shared" si="24"/>
        <v>0</v>
      </c>
      <c r="Q1352" s="128"/>
      <c r="S1352" s="402">
        <f t="shared" si="25"/>
        <v>0</v>
      </c>
      <c r="T1352" s="402" t="b">
        <f t="shared" si="26"/>
        <v>0</v>
      </c>
      <c r="U1352" s="402" t="b">
        <f t="shared" si="27"/>
        <v>0</v>
      </c>
      <c r="V1352" s="402" t="b">
        <f t="shared" si="28"/>
        <v>0</v>
      </c>
      <c r="W1352" s="402">
        <f t="shared" si="29"/>
        <v>1</v>
      </c>
    </row>
    <row r="1353" spans="5:23" x14ac:dyDescent="0.25">
      <c r="E1353" s="150">
        <f t="shared" si="30"/>
        <v>233</v>
      </c>
      <c r="F1353" s="7"/>
      <c r="G1353" s="451"/>
      <c r="H1353" s="451"/>
      <c r="I1353" s="9"/>
      <c r="J1353" s="9"/>
      <c r="K1353" s="9"/>
      <c r="L1353" s="9"/>
      <c r="M1353" s="9"/>
      <c r="N1353" s="9"/>
      <c r="O1353" s="128"/>
      <c r="P1353" s="163">
        <f t="shared" si="24"/>
        <v>0</v>
      </c>
      <c r="Q1353" s="128"/>
      <c r="S1353" s="402">
        <f t="shared" si="25"/>
        <v>0</v>
      </c>
      <c r="T1353" s="402" t="b">
        <f t="shared" si="26"/>
        <v>0</v>
      </c>
      <c r="U1353" s="402" t="b">
        <f t="shared" si="27"/>
        <v>0</v>
      </c>
      <c r="V1353" s="402" t="b">
        <f t="shared" si="28"/>
        <v>0</v>
      </c>
      <c r="W1353" s="402">
        <f t="shared" si="29"/>
        <v>1</v>
      </c>
    </row>
    <row r="1354" spans="5:23" x14ac:dyDescent="0.25">
      <c r="E1354" s="150">
        <f t="shared" si="30"/>
        <v>234</v>
      </c>
      <c r="F1354" s="7"/>
      <c r="G1354" s="451"/>
      <c r="H1354" s="451"/>
      <c r="I1354" s="9"/>
      <c r="J1354" s="9"/>
      <c r="K1354" s="9"/>
      <c r="L1354" s="9"/>
      <c r="M1354" s="9"/>
      <c r="N1354" s="9"/>
      <c r="O1354" s="128"/>
      <c r="P1354" s="163">
        <f t="shared" si="24"/>
        <v>0</v>
      </c>
      <c r="Q1354" s="128"/>
      <c r="S1354" s="402">
        <f t="shared" si="25"/>
        <v>0</v>
      </c>
      <c r="T1354" s="402" t="b">
        <f t="shared" si="26"/>
        <v>0</v>
      </c>
      <c r="U1354" s="402" t="b">
        <f t="shared" si="27"/>
        <v>0</v>
      </c>
      <c r="V1354" s="402" t="b">
        <f t="shared" si="28"/>
        <v>0</v>
      </c>
      <c r="W1354" s="402">
        <f t="shared" si="29"/>
        <v>1</v>
      </c>
    </row>
    <row r="1355" spans="5:23" x14ac:dyDescent="0.25">
      <c r="E1355" s="150">
        <f t="shared" si="30"/>
        <v>235</v>
      </c>
      <c r="F1355" s="7"/>
      <c r="G1355" s="451"/>
      <c r="H1355" s="451"/>
      <c r="I1355" s="9"/>
      <c r="J1355" s="9"/>
      <c r="K1355" s="9"/>
      <c r="L1355" s="9"/>
      <c r="M1355" s="9"/>
      <c r="N1355" s="9"/>
      <c r="O1355" s="128"/>
      <c r="P1355" s="163">
        <f t="shared" si="24"/>
        <v>0</v>
      </c>
      <c r="Q1355" s="128"/>
      <c r="S1355" s="402">
        <f t="shared" si="25"/>
        <v>0</v>
      </c>
      <c r="T1355" s="402" t="b">
        <f t="shared" si="26"/>
        <v>0</v>
      </c>
      <c r="U1355" s="402" t="b">
        <f t="shared" si="27"/>
        <v>0</v>
      </c>
      <c r="V1355" s="402" t="b">
        <f t="shared" si="28"/>
        <v>0</v>
      </c>
      <c r="W1355" s="402">
        <f t="shared" si="29"/>
        <v>1</v>
      </c>
    </row>
    <row r="1356" spans="5:23" x14ac:dyDescent="0.25">
      <c r="E1356" s="150">
        <f t="shared" si="30"/>
        <v>236</v>
      </c>
      <c r="F1356" s="7"/>
      <c r="G1356" s="451"/>
      <c r="H1356" s="451"/>
      <c r="I1356" s="9"/>
      <c r="J1356" s="9"/>
      <c r="K1356" s="9"/>
      <c r="L1356" s="9"/>
      <c r="M1356" s="9"/>
      <c r="N1356" s="9"/>
      <c r="O1356" s="128"/>
      <c r="P1356" s="163">
        <f t="shared" si="24"/>
        <v>0</v>
      </c>
      <c r="Q1356" s="128"/>
      <c r="S1356" s="402">
        <f t="shared" si="25"/>
        <v>0</v>
      </c>
      <c r="T1356" s="402" t="b">
        <f t="shared" si="26"/>
        <v>0</v>
      </c>
      <c r="U1356" s="402" t="b">
        <f t="shared" si="27"/>
        <v>0</v>
      </c>
      <c r="V1356" s="402" t="b">
        <f t="shared" si="28"/>
        <v>0</v>
      </c>
      <c r="W1356" s="402">
        <f t="shared" si="29"/>
        <v>1</v>
      </c>
    </row>
    <row r="1357" spans="5:23" x14ac:dyDescent="0.25">
      <c r="E1357" s="150">
        <f t="shared" si="30"/>
        <v>237</v>
      </c>
      <c r="F1357" s="7"/>
      <c r="G1357" s="451"/>
      <c r="H1357" s="451"/>
      <c r="I1357" s="9"/>
      <c r="J1357" s="9"/>
      <c r="K1357" s="9"/>
      <c r="L1357" s="9"/>
      <c r="M1357" s="9"/>
      <c r="N1357" s="9"/>
      <c r="O1357" s="128"/>
      <c r="P1357" s="163">
        <f t="shared" si="24"/>
        <v>0</v>
      </c>
      <c r="Q1357" s="128"/>
      <c r="S1357" s="402">
        <f t="shared" si="25"/>
        <v>0</v>
      </c>
      <c r="T1357" s="402" t="b">
        <f t="shared" si="26"/>
        <v>0</v>
      </c>
      <c r="U1357" s="402" t="b">
        <f t="shared" si="27"/>
        <v>0</v>
      </c>
      <c r="V1357" s="402" t="b">
        <f t="shared" si="28"/>
        <v>0</v>
      </c>
      <c r="W1357" s="402">
        <f t="shared" si="29"/>
        <v>1</v>
      </c>
    </row>
    <row r="1358" spans="5:23" x14ac:dyDescent="0.25">
      <c r="E1358" s="150">
        <f t="shared" si="30"/>
        <v>238</v>
      </c>
      <c r="F1358" s="7"/>
      <c r="G1358" s="451"/>
      <c r="H1358" s="451"/>
      <c r="I1358" s="9"/>
      <c r="J1358" s="9"/>
      <c r="K1358" s="9"/>
      <c r="L1358" s="9"/>
      <c r="M1358" s="9"/>
      <c r="N1358" s="9"/>
      <c r="O1358" s="128"/>
      <c r="P1358" s="163">
        <f t="shared" si="24"/>
        <v>0</v>
      </c>
      <c r="Q1358" s="128"/>
      <c r="S1358" s="402">
        <f t="shared" si="25"/>
        <v>0</v>
      </c>
      <c r="T1358" s="402" t="b">
        <f t="shared" si="26"/>
        <v>0</v>
      </c>
      <c r="U1358" s="402" t="b">
        <f t="shared" si="27"/>
        <v>0</v>
      </c>
      <c r="V1358" s="402" t="b">
        <f t="shared" si="28"/>
        <v>0</v>
      </c>
      <c r="W1358" s="402">
        <f t="shared" si="29"/>
        <v>1</v>
      </c>
    </row>
    <row r="1359" spans="5:23" x14ac:dyDescent="0.25">
      <c r="E1359" s="150">
        <f t="shared" si="30"/>
        <v>239</v>
      </c>
      <c r="F1359" s="7"/>
      <c r="G1359" s="451"/>
      <c r="H1359" s="451"/>
      <c r="I1359" s="9"/>
      <c r="J1359" s="9"/>
      <c r="K1359" s="9"/>
      <c r="L1359" s="9"/>
      <c r="M1359" s="9"/>
      <c r="N1359" s="9"/>
      <c r="O1359" s="128"/>
      <c r="P1359" s="163">
        <f t="shared" si="24"/>
        <v>0</v>
      </c>
      <c r="Q1359" s="128"/>
      <c r="S1359" s="402">
        <f t="shared" si="25"/>
        <v>0</v>
      </c>
      <c r="T1359" s="402" t="b">
        <f t="shared" si="26"/>
        <v>0</v>
      </c>
      <c r="U1359" s="402" t="b">
        <f t="shared" si="27"/>
        <v>0</v>
      </c>
      <c r="V1359" s="402" t="b">
        <f t="shared" si="28"/>
        <v>0</v>
      </c>
      <c r="W1359" s="402">
        <f t="shared" si="29"/>
        <v>1</v>
      </c>
    </row>
    <row r="1360" spans="5:23" x14ac:dyDescent="0.25">
      <c r="E1360" s="150">
        <f t="shared" si="30"/>
        <v>240</v>
      </c>
      <c r="F1360" s="7"/>
      <c r="G1360" s="451"/>
      <c r="H1360" s="451"/>
      <c r="I1360" s="9"/>
      <c r="J1360" s="9"/>
      <c r="K1360" s="9"/>
      <c r="L1360" s="9"/>
      <c r="M1360" s="9"/>
      <c r="N1360" s="9"/>
      <c r="O1360" s="128"/>
      <c r="P1360" s="163">
        <f t="shared" si="24"/>
        <v>0</v>
      </c>
      <c r="Q1360" s="128"/>
      <c r="S1360" s="402">
        <f t="shared" si="25"/>
        <v>0</v>
      </c>
      <c r="T1360" s="402" t="b">
        <f t="shared" si="26"/>
        <v>0</v>
      </c>
      <c r="U1360" s="402" t="b">
        <f t="shared" si="27"/>
        <v>0</v>
      </c>
      <c r="V1360" s="402" t="b">
        <f t="shared" si="28"/>
        <v>0</v>
      </c>
      <c r="W1360" s="402">
        <f t="shared" si="29"/>
        <v>1</v>
      </c>
    </row>
    <row r="1361" spans="4:23" x14ac:dyDescent="0.25">
      <c r="E1361" s="150">
        <f t="shared" si="30"/>
        <v>241</v>
      </c>
      <c r="F1361" s="7"/>
      <c r="G1361" s="451"/>
      <c r="H1361" s="451"/>
      <c r="I1361" s="9"/>
      <c r="J1361" s="9"/>
      <c r="K1361" s="9"/>
      <c r="L1361" s="9"/>
      <c r="M1361" s="9"/>
      <c r="N1361" s="9"/>
      <c r="O1361" s="128"/>
      <c r="P1361" s="163">
        <f t="shared" si="24"/>
        <v>0</v>
      </c>
      <c r="Q1361" s="128"/>
      <c r="S1361" s="402">
        <f t="shared" si="25"/>
        <v>0</v>
      </c>
      <c r="T1361" s="402" t="b">
        <f t="shared" si="26"/>
        <v>0</v>
      </c>
      <c r="U1361" s="402" t="b">
        <f t="shared" si="27"/>
        <v>0</v>
      </c>
      <c r="V1361" s="402" t="b">
        <f t="shared" si="28"/>
        <v>0</v>
      </c>
      <c r="W1361" s="402">
        <f t="shared" si="29"/>
        <v>1</v>
      </c>
    </row>
    <row r="1362" spans="4:23" x14ac:dyDescent="0.25">
      <c r="E1362" s="150">
        <f t="shared" si="30"/>
        <v>242</v>
      </c>
      <c r="F1362" s="7"/>
      <c r="G1362" s="451"/>
      <c r="H1362" s="451"/>
      <c r="I1362" s="9"/>
      <c r="J1362" s="9"/>
      <c r="K1362" s="9"/>
      <c r="L1362" s="9"/>
      <c r="M1362" s="9"/>
      <c r="N1362" s="9"/>
      <c r="O1362" s="128"/>
      <c r="P1362" s="163">
        <f t="shared" si="24"/>
        <v>0</v>
      </c>
      <c r="Q1362" s="128"/>
      <c r="T1362" s="402" t="b">
        <f t="shared" si="26"/>
        <v>0</v>
      </c>
      <c r="U1362" s="402" t="b">
        <f t="shared" si="27"/>
        <v>0</v>
      </c>
      <c r="V1362" s="402" t="b">
        <f t="shared" si="28"/>
        <v>0</v>
      </c>
      <c r="W1362" s="402">
        <f t="shared" si="29"/>
        <v>1</v>
      </c>
    </row>
    <row r="1363" spans="4:23" x14ac:dyDescent="0.25">
      <c r="E1363" s="150">
        <f t="shared" si="30"/>
        <v>243</v>
      </c>
      <c r="F1363" s="7"/>
      <c r="G1363" s="451"/>
      <c r="H1363" s="451"/>
      <c r="I1363" s="9"/>
      <c r="J1363" s="9"/>
      <c r="K1363" s="9"/>
      <c r="L1363" s="9"/>
      <c r="M1363" s="9"/>
      <c r="N1363" s="9"/>
      <c r="O1363" s="128"/>
      <c r="P1363" s="163">
        <f t="shared" si="24"/>
        <v>0</v>
      </c>
      <c r="Q1363" s="128"/>
      <c r="T1363" s="402" t="b">
        <f t="shared" si="26"/>
        <v>0</v>
      </c>
      <c r="U1363" s="402" t="b">
        <f t="shared" si="27"/>
        <v>0</v>
      </c>
      <c r="V1363" s="402" t="b">
        <f t="shared" si="28"/>
        <v>0</v>
      </c>
      <c r="W1363" s="402">
        <f t="shared" si="29"/>
        <v>1</v>
      </c>
    </row>
    <row r="1364" spans="4:23" x14ac:dyDescent="0.25">
      <c r="E1364" s="150">
        <f t="shared" si="30"/>
        <v>244</v>
      </c>
      <c r="F1364" s="7"/>
      <c r="G1364" s="451"/>
      <c r="H1364" s="451"/>
      <c r="I1364" s="9"/>
      <c r="J1364" s="9"/>
      <c r="K1364" s="9"/>
      <c r="L1364" s="9"/>
      <c r="M1364" s="9"/>
      <c r="N1364" s="9"/>
      <c r="O1364" s="128"/>
      <c r="P1364" s="163">
        <f t="shared" si="24"/>
        <v>0</v>
      </c>
      <c r="Q1364" s="128"/>
      <c r="T1364" s="402" t="b">
        <f t="shared" si="26"/>
        <v>0</v>
      </c>
      <c r="U1364" s="402" t="b">
        <f t="shared" si="27"/>
        <v>0</v>
      </c>
      <c r="V1364" s="402" t="b">
        <f t="shared" si="28"/>
        <v>0</v>
      </c>
      <c r="W1364" s="402">
        <f t="shared" si="29"/>
        <v>1</v>
      </c>
    </row>
    <row r="1365" spans="4:23" x14ac:dyDescent="0.25">
      <c r="E1365" s="150">
        <f t="shared" si="30"/>
        <v>245</v>
      </c>
      <c r="F1365" s="7"/>
      <c r="G1365" s="451"/>
      <c r="H1365" s="451"/>
      <c r="I1365" s="9"/>
      <c r="J1365" s="9"/>
      <c r="K1365" s="9"/>
      <c r="L1365" s="9"/>
      <c r="M1365" s="9"/>
      <c r="N1365" s="9"/>
      <c r="O1365" s="128"/>
      <c r="P1365" s="163">
        <f t="shared" si="24"/>
        <v>0</v>
      </c>
      <c r="Q1365" s="128"/>
      <c r="T1365" s="402" t="b">
        <f t="shared" si="26"/>
        <v>0</v>
      </c>
      <c r="U1365" s="402" t="b">
        <f t="shared" si="27"/>
        <v>0</v>
      </c>
      <c r="V1365" s="402" t="b">
        <f t="shared" si="28"/>
        <v>0</v>
      </c>
      <c r="W1365" s="402">
        <f t="shared" si="29"/>
        <v>1</v>
      </c>
    </row>
    <row r="1366" spans="4:23" x14ac:dyDescent="0.25">
      <c r="E1366" s="150">
        <f t="shared" si="30"/>
        <v>246</v>
      </c>
      <c r="F1366" s="7"/>
      <c r="G1366" s="451"/>
      <c r="H1366" s="451"/>
      <c r="I1366" s="9"/>
      <c r="J1366" s="9"/>
      <c r="K1366" s="9"/>
      <c r="L1366" s="9"/>
      <c r="M1366" s="9"/>
      <c r="N1366" s="9"/>
      <c r="O1366" s="128"/>
      <c r="P1366" s="163">
        <f t="shared" si="24"/>
        <v>0</v>
      </c>
      <c r="Q1366" s="128"/>
      <c r="T1366" s="402" t="b">
        <f t="shared" si="26"/>
        <v>0</v>
      </c>
      <c r="U1366" s="402" t="b">
        <f t="shared" si="27"/>
        <v>0</v>
      </c>
      <c r="V1366" s="402" t="b">
        <f t="shared" si="28"/>
        <v>0</v>
      </c>
      <c r="W1366" s="402">
        <f t="shared" si="29"/>
        <v>1</v>
      </c>
    </row>
    <row r="1367" spans="4:23" x14ac:dyDescent="0.25">
      <c r="E1367" s="150">
        <f t="shared" si="30"/>
        <v>247</v>
      </c>
      <c r="F1367" s="7"/>
      <c r="G1367" s="451"/>
      <c r="H1367" s="451"/>
      <c r="I1367" s="9"/>
      <c r="J1367" s="9"/>
      <c r="K1367" s="9"/>
      <c r="L1367" s="9"/>
      <c r="M1367" s="9"/>
      <c r="N1367" s="9"/>
      <c r="O1367" s="128"/>
      <c r="P1367" s="163">
        <f t="shared" si="24"/>
        <v>0</v>
      </c>
      <c r="Q1367" s="128"/>
      <c r="T1367" s="402" t="b">
        <f t="shared" si="26"/>
        <v>0</v>
      </c>
      <c r="U1367" s="402" t="b">
        <f t="shared" si="27"/>
        <v>0</v>
      </c>
      <c r="V1367" s="402" t="b">
        <f t="shared" si="28"/>
        <v>0</v>
      </c>
      <c r="W1367" s="402">
        <f t="shared" si="29"/>
        <v>1</v>
      </c>
    </row>
    <row r="1368" spans="4:23" x14ac:dyDescent="0.25">
      <c r="E1368" s="150">
        <f t="shared" si="30"/>
        <v>248</v>
      </c>
      <c r="F1368" s="7"/>
      <c r="G1368" s="451"/>
      <c r="H1368" s="451"/>
      <c r="I1368" s="9"/>
      <c r="J1368" s="9"/>
      <c r="K1368" s="9"/>
      <c r="L1368" s="9"/>
      <c r="M1368" s="9"/>
      <c r="N1368" s="9"/>
      <c r="O1368" s="128"/>
      <c r="P1368" s="163">
        <f t="shared" si="24"/>
        <v>0</v>
      </c>
      <c r="Q1368" s="128"/>
      <c r="T1368" s="402" t="b">
        <f t="shared" si="26"/>
        <v>0</v>
      </c>
      <c r="U1368" s="402" t="b">
        <f t="shared" si="27"/>
        <v>0</v>
      </c>
      <c r="V1368" s="402" t="b">
        <f t="shared" si="28"/>
        <v>0</v>
      </c>
      <c r="W1368" s="402">
        <f t="shared" si="29"/>
        <v>1</v>
      </c>
    </row>
    <row r="1369" spans="4:23" x14ac:dyDescent="0.25">
      <c r="E1369" s="150">
        <f t="shared" si="30"/>
        <v>249</v>
      </c>
      <c r="F1369" s="7"/>
      <c r="G1369" s="451"/>
      <c r="H1369" s="451"/>
      <c r="I1369" s="9"/>
      <c r="J1369" s="9"/>
      <c r="K1369" s="9"/>
      <c r="L1369" s="9"/>
      <c r="M1369" s="9"/>
      <c r="N1369" s="9"/>
      <c r="O1369" s="128"/>
      <c r="P1369" s="163">
        <f t="shared" si="24"/>
        <v>0</v>
      </c>
      <c r="Q1369" s="128"/>
      <c r="T1369" s="402" t="b">
        <f t="shared" si="26"/>
        <v>0</v>
      </c>
      <c r="U1369" s="402" t="b">
        <f t="shared" si="27"/>
        <v>0</v>
      </c>
      <c r="V1369" s="402" t="b">
        <f t="shared" si="28"/>
        <v>0</v>
      </c>
      <c r="W1369" s="402">
        <f t="shared" si="29"/>
        <v>1</v>
      </c>
    </row>
    <row r="1370" spans="4:23" x14ac:dyDescent="0.25">
      <c r="E1370" s="150">
        <f t="shared" si="30"/>
        <v>250</v>
      </c>
      <c r="F1370" s="7"/>
      <c r="G1370" s="451"/>
      <c r="H1370" s="451"/>
      <c r="I1370" s="9"/>
      <c r="J1370" s="9"/>
      <c r="K1370" s="9"/>
      <c r="L1370" s="9"/>
      <c r="M1370" s="9"/>
      <c r="N1370" s="9"/>
      <c r="O1370" s="128"/>
      <c r="P1370" s="163">
        <f t="shared" si="24"/>
        <v>0</v>
      </c>
      <c r="Q1370" s="128"/>
      <c r="T1370" s="402" t="b">
        <f t="shared" si="26"/>
        <v>0</v>
      </c>
      <c r="U1370" s="402" t="b">
        <f t="shared" si="27"/>
        <v>0</v>
      </c>
      <c r="V1370" s="402" t="b">
        <f t="shared" si="28"/>
        <v>0</v>
      </c>
      <c r="W1370" s="402">
        <f t="shared" si="29"/>
        <v>1</v>
      </c>
    </row>
    <row r="1371" spans="4:23" x14ac:dyDescent="0.25">
      <c r="D1371" s="85"/>
      <c r="E1371" s="145"/>
      <c r="F1371" s="128"/>
      <c r="G1371" s="128"/>
      <c r="H1371" s="128"/>
      <c r="I1371" s="128"/>
      <c r="J1371" s="128"/>
      <c r="K1371" s="128"/>
      <c r="L1371" s="128"/>
      <c r="M1371" s="128"/>
      <c r="N1371" s="128"/>
      <c r="O1371" s="128"/>
      <c r="P1371" s="144"/>
      <c r="Q1371" s="128"/>
      <c r="T1371" s="402" t="b">
        <f t="shared" si="26"/>
        <v>0</v>
      </c>
      <c r="U1371" s="402" t="b">
        <f t="shared" si="27"/>
        <v>0</v>
      </c>
      <c r="V1371" s="402" t="b">
        <f t="shared" si="28"/>
        <v>0</v>
      </c>
      <c r="W1371" s="402">
        <f t="shared" si="29"/>
        <v>1</v>
      </c>
    </row>
    <row r="1372" spans="4:23" x14ac:dyDescent="0.25">
      <c r="D1372" s="85"/>
      <c r="E1372" s="145"/>
      <c r="F1372" s="128"/>
      <c r="G1372" s="128"/>
      <c r="H1372" s="128"/>
      <c r="I1372" s="128"/>
      <c r="J1372" s="128"/>
      <c r="K1372" s="128"/>
      <c r="L1372" s="128"/>
      <c r="M1372" s="128"/>
      <c r="N1372" s="128"/>
      <c r="O1372" s="128"/>
      <c r="P1372" s="144"/>
      <c r="Q1372" s="128"/>
    </row>
    <row r="1373" spans="4:23" x14ac:dyDescent="0.25">
      <c r="D1373" s="85"/>
      <c r="E1373" s="145"/>
      <c r="F1373" s="128"/>
      <c r="G1373" s="128"/>
      <c r="H1373" s="128"/>
      <c r="I1373" s="128"/>
      <c r="J1373" s="128"/>
      <c r="K1373" s="128"/>
      <c r="L1373" s="128"/>
      <c r="M1373" s="128"/>
      <c r="N1373" s="128"/>
      <c r="O1373" s="128"/>
      <c r="P1373" s="144"/>
      <c r="Q1373" s="128"/>
    </row>
    <row r="1374" spans="4:23" x14ac:dyDescent="0.25">
      <c r="D1374" s="85"/>
      <c r="E1374" s="145"/>
      <c r="F1374" s="128"/>
      <c r="G1374" s="128"/>
      <c r="H1374" s="128"/>
      <c r="I1374" s="128"/>
      <c r="J1374" s="128"/>
      <c r="K1374" s="128"/>
      <c r="L1374" s="128"/>
      <c r="M1374" s="128"/>
      <c r="N1374" s="128"/>
      <c r="O1374" s="128"/>
      <c r="P1374" s="144"/>
      <c r="Q1374" s="128"/>
    </row>
    <row r="1375" spans="4:23" x14ac:dyDescent="0.25">
      <c r="D1375" s="85"/>
      <c r="E1375" s="145"/>
      <c r="F1375" s="128"/>
      <c r="G1375" s="128"/>
      <c r="H1375" s="128"/>
      <c r="I1375" s="128"/>
      <c r="J1375" s="128"/>
      <c r="K1375" s="128"/>
      <c r="L1375" s="128"/>
      <c r="M1375" s="128"/>
      <c r="N1375" s="128"/>
      <c r="O1375" s="128"/>
      <c r="P1375" s="144"/>
      <c r="Q1375" s="128"/>
    </row>
    <row r="1376" spans="4:23" x14ac:dyDescent="0.25">
      <c r="D1376" s="85"/>
      <c r="E1376" s="145"/>
      <c r="F1376" s="128"/>
      <c r="G1376" s="128"/>
      <c r="H1376" s="128"/>
      <c r="I1376" s="128"/>
      <c r="J1376" s="128"/>
      <c r="K1376" s="128"/>
      <c r="L1376" s="128"/>
      <c r="M1376" s="128"/>
      <c r="N1376" s="128"/>
      <c r="O1376" s="128"/>
      <c r="P1376" s="144"/>
      <c r="Q1376" s="128"/>
    </row>
    <row r="1377" spans="4:25" x14ac:dyDescent="0.25">
      <c r="D1377" s="85"/>
      <c r="E1377" s="145"/>
      <c r="F1377" s="128"/>
      <c r="G1377" s="128"/>
      <c r="H1377" s="128"/>
      <c r="I1377" s="128"/>
      <c r="J1377" s="128"/>
      <c r="K1377" s="128"/>
      <c r="L1377" s="128"/>
      <c r="M1377" s="128"/>
      <c r="N1377" s="128"/>
      <c r="O1377" s="128"/>
      <c r="P1377" s="144"/>
      <c r="Q1377" s="128"/>
    </row>
    <row r="1378" spans="4:25" x14ac:dyDescent="0.25">
      <c r="D1378" s="85"/>
      <c r="E1378" s="145"/>
      <c r="F1378" s="128"/>
      <c r="G1378" s="128"/>
      <c r="H1378" s="128"/>
      <c r="I1378" s="128"/>
      <c r="J1378" s="128"/>
      <c r="K1378" s="128"/>
      <c r="L1378" s="128"/>
      <c r="M1378" s="128"/>
      <c r="N1378" s="128"/>
      <c r="O1378" s="128"/>
      <c r="P1378" s="144"/>
      <c r="Q1378" s="128"/>
    </row>
    <row r="1379" spans="4:25" x14ac:dyDescent="0.25">
      <c r="D1379" s="85"/>
      <c r="E1379" s="145"/>
      <c r="F1379" s="128"/>
      <c r="G1379" s="128"/>
      <c r="H1379" s="128"/>
      <c r="I1379" s="128"/>
      <c r="J1379" s="128"/>
      <c r="K1379" s="128"/>
      <c r="L1379" s="128"/>
      <c r="M1379" s="128"/>
      <c r="N1379" s="128"/>
      <c r="O1379" s="128"/>
      <c r="P1379" s="144"/>
      <c r="Q1379" s="128"/>
    </row>
    <row r="1380" spans="4:25" x14ac:dyDescent="0.25">
      <c r="D1380" s="85"/>
      <c r="E1380" s="145"/>
      <c r="F1380" s="128"/>
      <c r="G1380" s="128"/>
      <c r="H1380" s="128"/>
      <c r="I1380" s="128"/>
      <c r="J1380" s="128"/>
      <c r="K1380" s="128"/>
      <c r="L1380" s="128"/>
      <c r="M1380" s="128"/>
      <c r="N1380" s="128"/>
      <c r="O1380" s="128"/>
      <c r="P1380" s="144"/>
      <c r="Q1380" s="128"/>
    </row>
    <row r="1381" spans="4:25" x14ac:dyDescent="0.25">
      <c r="D1381" s="85"/>
      <c r="E1381" s="145"/>
      <c r="F1381" s="128"/>
      <c r="G1381" s="128"/>
      <c r="H1381" s="128"/>
      <c r="I1381" s="128"/>
      <c r="J1381" s="128"/>
      <c r="K1381" s="128"/>
      <c r="L1381" s="128"/>
      <c r="M1381" s="128"/>
      <c r="N1381" s="128"/>
      <c r="O1381" s="128"/>
      <c r="P1381" s="144"/>
      <c r="Q1381" s="128"/>
    </row>
    <row r="1382" spans="4:25" x14ac:dyDescent="0.25">
      <c r="D1382" s="85"/>
      <c r="E1382" s="145"/>
      <c r="F1382" s="128"/>
      <c r="G1382" s="128"/>
      <c r="H1382" s="128"/>
      <c r="I1382" s="128"/>
      <c r="J1382" s="128"/>
      <c r="K1382" s="128"/>
      <c r="L1382" s="128"/>
      <c r="M1382" s="128"/>
      <c r="N1382" s="128"/>
      <c r="O1382" s="128"/>
      <c r="P1382" s="144"/>
      <c r="Q1382" s="128"/>
    </row>
    <row r="1383" spans="4:25" x14ac:dyDescent="0.25">
      <c r="D1383" s="85"/>
      <c r="E1383" s="145"/>
      <c r="F1383" s="128"/>
      <c r="G1383" s="128"/>
      <c r="H1383" s="128"/>
      <c r="I1383" s="128"/>
      <c r="J1383" s="128"/>
      <c r="K1383" s="128"/>
      <c r="L1383" s="128"/>
      <c r="M1383" s="128"/>
      <c r="N1383" s="128"/>
      <c r="O1383" s="128"/>
      <c r="P1383" s="144"/>
      <c r="Q1383" s="128"/>
    </row>
    <row r="1384" spans="4:25" x14ac:dyDescent="0.25">
      <c r="D1384" s="85"/>
      <c r="E1384" s="145"/>
      <c r="F1384" s="128"/>
      <c r="G1384" s="128"/>
      <c r="H1384" s="128"/>
      <c r="I1384" s="128"/>
      <c r="J1384" s="128"/>
      <c r="K1384" s="128"/>
      <c r="L1384" s="128"/>
      <c r="M1384" s="128"/>
      <c r="N1384" s="128"/>
      <c r="O1384" s="128"/>
      <c r="P1384" s="144"/>
      <c r="Q1384" s="128"/>
    </row>
    <row r="1385" spans="4:25" x14ac:dyDescent="0.25">
      <c r="D1385" s="85"/>
      <c r="E1385" s="145"/>
      <c r="F1385" s="128"/>
      <c r="G1385" s="128"/>
      <c r="H1385" s="128"/>
      <c r="I1385" s="128"/>
      <c r="J1385" s="128"/>
      <c r="K1385" s="128"/>
      <c r="L1385" s="128"/>
      <c r="M1385" s="128"/>
      <c r="N1385" s="128"/>
      <c r="O1385" s="128"/>
      <c r="P1385" s="144"/>
      <c r="Q1385" s="128"/>
    </row>
    <row r="1386" spans="4:25" x14ac:dyDescent="0.25">
      <c r="D1386" s="85"/>
      <c r="E1386" s="145"/>
      <c r="F1386" s="128"/>
      <c r="G1386" s="128"/>
      <c r="H1386" s="128"/>
      <c r="I1386" s="128"/>
      <c r="J1386" s="128"/>
      <c r="K1386" s="128"/>
      <c r="L1386" s="128"/>
      <c r="M1386" s="128"/>
      <c r="N1386" s="128"/>
      <c r="O1386" s="128"/>
      <c r="P1386" s="144"/>
      <c r="Q1386" s="128"/>
    </row>
    <row r="1387" spans="4:25" x14ac:dyDescent="0.25">
      <c r="D1387" s="85"/>
      <c r="E1387" s="145"/>
      <c r="F1387" s="128"/>
      <c r="G1387" s="128"/>
      <c r="H1387" s="128"/>
      <c r="I1387" s="128"/>
      <c r="J1387" s="128"/>
      <c r="K1387" s="128"/>
      <c r="L1387" s="128"/>
      <c r="M1387" s="128"/>
      <c r="N1387" s="128"/>
      <c r="O1387" s="128"/>
      <c r="P1387" s="144"/>
      <c r="Q1387" s="128"/>
    </row>
    <row r="1388" spans="4:25" x14ac:dyDescent="0.25">
      <c r="D1388" s="85"/>
      <c r="E1388" s="145"/>
      <c r="F1388" s="128"/>
      <c r="G1388" s="128"/>
      <c r="H1388" s="128"/>
      <c r="I1388" s="128"/>
      <c r="J1388" s="128"/>
      <c r="K1388" s="128"/>
      <c r="L1388" s="128"/>
      <c r="M1388" s="128"/>
      <c r="N1388" s="128"/>
      <c r="O1388" s="128"/>
      <c r="P1388" s="144"/>
      <c r="Q1388" s="128"/>
    </row>
    <row r="1389" spans="4:25" x14ac:dyDescent="0.25">
      <c r="D1389" s="85"/>
      <c r="E1389" s="145"/>
      <c r="F1389" s="128"/>
      <c r="G1389" s="128"/>
      <c r="H1389" s="128"/>
      <c r="I1389" s="128"/>
      <c r="J1389" s="128"/>
      <c r="K1389" s="128"/>
      <c r="L1389" s="128"/>
      <c r="M1389" s="128"/>
      <c r="N1389" s="128"/>
      <c r="O1389" s="128"/>
      <c r="P1389" s="144"/>
      <c r="Q1389" s="128"/>
    </row>
    <row r="1390" spans="4:25" x14ac:dyDescent="0.25">
      <c r="D1390" s="85"/>
      <c r="E1390" s="145"/>
      <c r="F1390" s="128"/>
      <c r="G1390" s="128"/>
      <c r="H1390" s="128"/>
      <c r="I1390" s="128"/>
      <c r="J1390" s="128"/>
      <c r="K1390" s="128"/>
      <c r="L1390" s="128"/>
      <c r="M1390" s="128"/>
      <c r="N1390" s="128"/>
      <c r="O1390" s="128"/>
      <c r="P1390" s="144"/>
      <c r="Q1390" s="128"/>
    </row>
    <row r="1391" spans="4:25" x14ac:dyDescent="0.25">
      <c r="D1391" s="264" t="s">
        <v>435</v>
      </c>
      <c r="E1391" s="151" t="s">
        <v>160</v>
      </c>
      <c r="F1391" s="452" t="s">
        <v>1504</v>
      </c>
      <c r="G1391" s="452"/>
      <c r="H1391" s="452"/>
      <c r="I1391" s="452"/>
      <c r="J1391" s="489"/>
      <c r="K1391" s="165"/>
      <c r="L1391" s="165"/>
      <c r="M1391" s="165"/>
      <c r="N1391" s="165"/>
      <c r="O1391" s="129"/>
      <c r="P1391" s="152"/>
      <c r="Q1391" s="129"/>
      <c r="R1391" s="406"/>
      <c r="S1391" s="406"/>
      <c r="T1391" s="406"/>
      <c r="U1391" s="406"/>
      <c r="V1391" s="406"/>
      <c r="W1391" s="406"/>
      <c r="X1391" s="406"/>
      <c r="Y1391" s="55"/>
    </row>
    <row r="1392" spans="4:25" x14ac:dyDescent="0.25">
      <c r="D1392" s="264" t="s">
        <v>436</v>
      </c>
      <c r="E1392" s="151"/>
      <c r="F1392" s="162" t="s">
        <v>136</v>
      </c>
      <c r="G1392" s="454" t="s">
        <v>113</v>
      </c>
      <c r="H1392" s="454"/>
      <c r="I1392" s="162" t="s">
        <v>133</v>
      </c>
      <c r="J1392" s="129"/>
      <c r="K1392" s="129"/>
      <c r="L1392" s="129"/>
      <c r="M1392" s="129"/>
      <c r="N1392" s="129"/>
      <c r="O1392" s="129"/>
      <c r="P1392" s="152" t="s">
        <v>314</v>
      </c>
      <c r="Q1392" s="129"/>
      <c r="R1392" s="406"/>
      <c r="S1392" s="406"/>
      <c r="T1392" s="406"/>
      <c r="U1392" s="406"/>
      <c r="V1392" s="406"/>
      <c r="W1392" s="406"/>
      <c r="X1392" s="406"/>
      <c r="Y1392" s="55"/>
    </row>
    <row r="1393" spans="4:17" x14ac:dyDescent="0.25">
      <c r="D1393" s="264" t="s">
        <v>437</v>
      </c>
      <c r="E1393" s="150">
        <f t="shared" ref="E1393:E1424" si="31">1+E1392</f>
        <v>1</v>
      </c>
      <c r="F1393" s="385"/>
      <c r="G1393" s="484"/>
      <c r="H1393" s="485"/>
      <c r="I1393" s="384"/>
      <c r="J1393" s="128"/>
      <c r="K1393" s="128"/>
      <c r="L1393" s="128"/>
      <c r="M1393" s="128"/>
      <c r="N1393" s="128"/>
      <c r="O1393" s="128"/>
      <c r="P1393" s="163">
        <f t="shared" ref="P1393:P1424" si="32">IF(F1393=0,0,IF(G1393=0,0,IF(I1393=0,0,10)))</f>
        <v>0</v>
      </c>
      <c r="Q1393" s="128"/>
    </row>
    <row r="1394" spans="4:17" x14ac:dyDescent="0.25">
      <c r="D1394" s="264" t="s">
        <v>1326</v>
      </c>
      <c r="E1394" s="150">
        <f t="shared" si="31"/>
        <v>2</v>
      </c>
      <c r="F1394" s="385"/>
      <c r="G1394" s="484"/>
      <c r="H1394" s="485"/>
      <c r="I1394" s="384"/>
      <c r="J1394" s="128"/>
      <c r="K1394" s="128"/>
      <c r="L1394" s="128"/>
      <c r="M1394" s="128"/>
      <c r="N1394" s="128"/>
      <c r="O1394" s="128"/>
      <c r="P1394" s="163">
        <f t="shared" si="32"/>
        <v>0</v>
      </c>
      <c r="Q1394" s="128"/>
    </row>
    <row r="1395" spans="4:17" x14ac:dyDescent="0.25">
      <c r="D1395" s="264" t="s">
        <v>1189</v>
      </c>
      <c r="E1395" s="150">
        <f t="shared" si="31"/>
        <v>3</v>
      </c>
      <c r="F1395" s="385"/>
      <c r="G1395" s="484"/>
      <c r="H1395" s="485"/>
      <c r="I1395" s="384"/>
      <c r="J1395" s="128"/>
      <c r="K1395" s="128"/>
      <c r="L1395" s="128"/>
      <c r="M1395" s="128"/>
      <c r="N1395" s="128"/>
      <c r="O1395" s="128"/>
      <c r="P1395" s="163">
        <f t="shared" si="32"/>
        <v>0</v>
      </c>
      <c r="Q1395" s="128"/>
    </row>
    <row r="1396" spans="4:17" x14ac:dyDescent="0.25">
      <c r="D1396" s="85"/>
      <c r="E1396" s="150">
        <f t="shared" si="31"/>
        <v>4</v>
      </c>
      <c r="F1396" s="385"/>
      <c r="G1396" s="484"/>
      <c r="H1396" s="485"/>
      <c r="I1396" s="384"/>
      <c r="J1396" s="128"/>
      <c r="K1396" s="128"/>
      <c r="L1396" s="128"/>
      <c r="M1396" s="128"/>
      <c r="N1396" s="128"/>
      <c r="O1396" s="128"/>
      <c r="P1396" s="163">
        <f t="shared" si="32"/>
        <v>0</v>
      </c>
      <c r="Q1396" s="128"/>
    </row>
    <row r="1397" spans="4:17" x14ac:dyDescent="0.25">
      <c r="D1397" s="85"/>
      <c r="E1397" s="150">
        <f t="shared" si="31"/>
        <v>5</v>
      </c>
      <c r="F1397" s="385"/>
      <c r="G1397" s="484"/>
      <c r="H1397" s="485"/>
      <c r="I1397" s="384"/>
      <c r="J1397" s="128"/>
      <c r="K1397" s="128"/>
      <c r="L1397" s="128"/>
      <c r="M1397" s="128"/>
      <c r="N1397" s="128"/>
      <c r="O1397" s="128"/>
      <c r="P1397" s="163">
        <f t="shared" si="32"/>
        <v>0</v>
      </c>
      <c r="Q1397" s="128"/>
    </row>
    <row r="1398" spans="4:17" x14ac:dyDescent="0.25">
      <c r="D1398" s="85"/>
      <c r="E1398" s="150">
        <f t="shared" si="31"/>
        <v>6</v>
      </c>
      <c r="F1398" s="385"/>
      <c r="G1398" s="484"/>
      <c r="H1398" s="485"/>
      <c r="I1398" s="384"/>
      <c r="J1398" s="128"/>
      <c r="K1398" s="128"/>
      <c r="L1398" s="128"/>
      <c r="M1398" s="128"/>
      <c r="N1398" s="128"/>
      <c r="O1398" s="128"/>
      <c r="P1398" s="163">
        <f t="shared" si="32"/>
        <v>0</v>
      </c>
      <c r="Q1398" s="128"/>
    </row>
    <row r="1399" spans="4:17" x14ac:dyDescent="0.25">
      <c r="D1399" s="85"/>
      <c r="E1399" s="150">
        <f t="shared" si="31"/>
        <v>7</v>
      </c>
      <c r="F1399" s="385"/>
      <c r="G1399" s="484"/>
      <c r="H1399" s="485"/>
      <c r="I1399" s="384"/>
      <c r="J1399" s="128"/>
      <c r="K1399" s="128"/>
      <c r="L1399" s="128"/>
      <c r="M1399" s="128"/>
      <c r="N1399" s="128"/>
      <c r="O1399" s="128"/>
      <c r="P1399" s="163">
        <f t="shared" si="32"/>
        <v>0</v>
      </c>
      <c r="Q1399" s="128"/>
    </row>
    <row r="1400" spans="4:17" x14ac:dyDescent="0.25">
      <c r="D1400" s="85"/>
      <c r="E1400" s="150">
        <f t="shared" si="31"/>
        <v>8</v>
      </c>
      <c r="F1400" s="385"/>
      <c r="G1400" s="484"/>
      <c r="H1400" s="485"/>
      <c r="I1400" s="384"/>
      <c r="J1400" s="128"/>
      <c r="K1400" s="128"/>
      <c r="L1400" s="128"/>
      <c r="M1400" s="128"/>
      <c r="N1400" s="128"/>
      <c r="O1400" s="128"/>
      <c r="P1400" s="163">
        <f t="shared" si="32"/>
        <v>0</v>
      </c>
      <c r="Q1400" s="128"/>
    </row>
    <row r="1401" spans="4:17" x14ac:dyDescent="0.25">
      <c r="D1401" s="85"/>
      <c r="E1401" s="150">
        <f t="shared" si="31"/>
        <v>9</v>
      </c>
      <c r="F1401" s="385"/>
      <c r="G1401" s="484"/>
      <c r="H1401" s="485"/>
      <c r="I1401" s="384"/>
      <c r="J1401" s="128"/>
      <c r="K1401" s="128"/>
      <c r="L1401" s="128"/>
      <c r="M1401" s="128"/>
      <c r="N1401" s="128"/>
      <c r="O1401" s="128"/>
      <c r="P1401" s="163">
        <f t="shared" si="32"/>
        <v>0</v>
      </c>
      <c r="Q1401" s="128"/>
    </row>
    <row r="1402" spans="4:17" x14ac:dyDescent="0.25">
      <c r="D1402" s="85"/>
      <c r="E1402" s="150">
        <f t="shared" si="31"/>
        <v>10</v>
      </c>
      <c r="F1402" s="385"/>
      <c r="G1402" s="484"/>
      <c r="H1402" s="485"/>
      <c r="I1402" s="384"/>
      <c r="J1402" s="128"/>
      <c r="K1402" s="128"/>
      <c r="L1402" s="128"/>
      <c r="M1402" s="128"/>
      <c r="N1402" s="128"/>
      <c r="O1402" s="128"/>
      <c r="P1402" s="163">
        <f t="shared" si="32"/>
        <v>0</v>
      </c>
      <c r="Q1402" s="128"/>
    </row>
    <row r="1403" spans="4:17" x14ac:dyDescent="0.25">
      <c r="D1403" s="85"/>
      <c r="E1403" s="150">
        <f t="shared" si="31"/>
        <v>11</v>
      </c>
      <c r="F1403" s="385"/>
      <c r="G1403" s="484"/>
      <c r="H1403" s="485"/>
      <c r="I1403" s="384"/>
      <c r="J1403" s="128"/>
      <c r="K1403" s="128"/>
      <c r="L1403" s="128"/>
      <c r="M1403" s="128"/>
      <c r="N1403" s="128"/>
      <c r="O1403" s="128"/>
      <c r="P1403" s="163">
        <f t="shared" si="32"/>
        <v>0</v>
      </c>
      <c r="Q1403" s="128"/>
    </row>
    <row r="1404" spans="4:17" x14ac:dyDescent="0.25">
      <c r="D1404" s="85"/>
      <c r="E1404" s="150">
        <f t="shared" si="31"/>
        <v>12</v>
      </c>
      <c r="F1404" s="385"/>
      <c r="G1404" s="482"/>
      <c r="H1404" s="483"/>
      <c r="I1404" s="384"/>
      <c r="J1404" s="128"/>
      <c r="K1404" s="128"/>
      <c r="L1404" s="128"/>
      <c r="M1404" s="128"/>
      <c r="N1404" s="128"/>
      <c r="O1404" s="128"/>
      <c r="P1404" s="163">
        <f t="shared" si="32"/>
        <v>0</v>
      </c>
      <c r="Q1404" s="128"/>
    </row>
    <row r="1405" spans="4:17" x14ac:dyDescent="0.25">
      <c r="D1405" s="85"/>
      <c r="E1405" s="150">
        <f t="shared" si="31"/>
        <v>13</v>
      </c>
      <c r="F1405" s="385"/>
      <c r="G1405" s="482"/>
      <c r="H1405" s="483"/>
      <c r="I1405" s="384"/>
      <c r="J1405" s="128"/>
      <c r="K1405" s="128"/>
      <c r="L1405" s="128"/>
      <c r="M1405" s="128"/>
      <c r="N1405" s="128"/>
      <c r="O1405" s="128"/>
      <c r="P1405" s="163">
        <f t="shared" si="32"/>
        <v>0</v>
      </c>
      <c r="Q1405" s="128"/>
    </row>
    <row r="1406" spans="4:17" x14ac:dyDescent="0.25">
      <c r="D1406" s="85"/>
      <c r="E1406" s="150">
        <f t="shared" si="31"/>
        <v>14</v>
      </c>
      <c r="F1406" s="385"/>
      <c r="G1406" s="482"/>
      <c r="H1406" s="483"/>
      <c r="I1406" s="384"/>
      <c r="J1406" s="128"/>
      <c r="K1406" s="128"/>
      <c r="L1406" s="128"/>
      <c r="M1406" s="128"/>
      <c r="N1406" s="128"/>
      <c r="O1406" s="128"/>
      <c r="P1406" s="163">
        <f t="shared" si="32"/>
        <v>0</v>
      </c>
      <c r="Q1406" s="128"/>
    </row>
    <row r="1407" spans="4:17" x14ac:dyDescent="0.25">
      <c r="D1407" s="85"/>
      <c r="E1407" s="150">
        <f t="shared" si="31"/>
        <v>15</v>
      </c>
      <c r="F1407" s="385"/>
      <c r="G1407" s="470"/>
      <c r="H1407" s="470"/>
      <c r="I1407" s="384"/>
      <c r="J1407" s="128"/>
      <c r="K1407" s="128"/>
      <c r="L1407" s="128"/>
      <c r="M1407" s="128"/>
      <c r="N1407" s="128"/>
      <c r="O1407" s="128"/>
      <c r="P1407" s="163">
        <f t="shared" si="32"/>
        <v>0</v>
      </c>
      <c r="Q1407" s="128"/>
    </row>
    <row r="1408" spans="4:17" x14ac:dyDescent="0.25">
      <c r="D1408" s="85"/>
      <c r="E1408" s="150">
        <f t="shared" si="31"/>
        <v>16</v>
      </c>
      <c r="F1408" s="385"/>
      <c r="G1408" s="470"/>
      <c r="H1408" s="470"/>
      <c r="I1408" s="384"/>
      <c r="J1408" s="128"/>
      <c r="K1408" s="128"/>
      <c r="L1408" s="128"/>
      <c r="M1408" s="128"/>
      <c r="N1408" s="128"/>
      <c r="O1408" s="128"/>
      <c r="P1408" s="163">
        <f t="shared" si="32"/>
        <v>0</v>
      </c>
      <c r="Q1408" s="128"/>
    </row>
    <row r="1409" spans="4:17" x14ac:dyDescent="0.25">
      <c r="D1409" s="85"/>
      <c r="E1409" s="150">
        <f t="shared" si="31"/>
        <v>17</v>
      </c>
      <c r="F1409" s="385"/>
      <c r="G1409" s="470"/>
      <c r="H1409" s="470"/>
      <c r="I1409" s="384"/>
      <c r="J1409" s="128"/>
      <c r="K1409" s="128"/>
      <c r="L1409" s="128"/>
      <c r="M1409" s="128"/>
      <c r="N1409" s="128"/>
      <c r="O1409" s="128"/>
      <c r="P1409" s="163">
        <f t="shared" si="32"/>
        <v>0</v>
      </c>
      <c r="Q1409" s="128"/>
    </row>
    <row r="1410" spans="4:17" x14ac:dyDescent="0.25">
      <c r="D1410" s="85"/>
      <c r="E1410" s="150">
        <f t="shared" si="31"/>
        <v>18</v>
      </c>
      <c r="F1410" s="385"/>
      <c r="G1410" s="470"/>
      <c r="H1410" s="470"/>
      <c r="I1410" s="384"/>
      <c r="J1410" s="128"/>
      <c r="K1410" s="128"/>
      <c r="L1410" s="128"/>
      <c r="M1410" s="128"/>
      <c r="N1410" s="128"/>
      <c r="O1410" s="128"/>
      <c r="P1410" s="163">
        <f t="shared" si="32"/>
        <v>0</v>
      </c>
      <c r="Q1410" s="128"/>
    </row>
    <row r="1411" spans="4:17" x14ac:dyDescent="0.25">
      <c r="D1411" s="85"/>
      <c r="E1411" s="150">
        <f t="shared" si="31"/>
        <v>19</v>
      </c>
      <c r="F1411" s="385"/>
      <c r="G1411" s="470"/>
      <c r="H1411" s="470"/>
      <c r="I1411" s="384"/>
      <c r="J1411" s="128"/>
      <c r="K1411" s="128"/>
      <c r="L1411" s="128"/>
      <c r="M1411" s="128"/>
      <c r="N1411" s="128"/>
      <c r="O1411" s="128"/>
      <c r="P1411" s="163">
        <f t="shared" si="32"/>
        <v>0</v>
      </c>
      <c r="Q1411" s="128"/>
    </row>
    <row r="1412" spans="4:17" x14ac:dyDescent="0.25">
      <c r="D1412" s="85"/>
      <c r="E1412" s="150">
        <f t="shared" si="31"/>
        <v>20</v>
      </c>
      <c r="F1412" s="385"/>
      <c r="G1412" s="470"/>
      <c r="H1412" s="470"/>
      <c r="I1412" s="384"/>
      <c r="J1412" s="128"/>
      <c r="K1412" s="128"/>
      <c r="L1412" s="128"/>
      <c r="M1412" s="128"/>
      <c r="N1412" s="128"/>
      <c r="O1412" s="128"/>
      <c r="P1412" s="163">
        <f t="shared" si="32"/>
        <v>0</v>
      </c>
      <c r="Q1412" s="128"/>
    </row>
    <row r="1413" spans="4:17" x14ac:dyDescent="0.25">
      <c r="D1413" s="85"/>
      <c r="E1413" s="150">
        <f t="shared" si="31"/>
        <v>21</v>
      </c>
      <c r="F1413" s="385"/>
      <c r="G1413" s="470"/>
      <c r="H1413" s="470"/>
      <c r="I1413" s="384"/>
      <c r="J1413" s="128"/>
      <c r="K1413" s="128"/>
      <c r="L1413" s="128"/>
      <c r="M1413" s="128"/>
      <c r="N1413" s="128"/>
      <c r="O1413" s="128"/>
      <c r="P1413" s="163">
        <f t="shared" si="32"/>
        <v>0</v>
      </c>
      <c r="Q1413" s="128"/>
    </row>
    <row r="1414" spans="4:17" x14ac:dyDescent="0.25">
      <c r="D1414" s="85"/>
      <c r="E1414" s="150">
        <f t="shared" si="31"/>
        <v>22</v>
      </c>
      <c r="F1414" s="385"/>
      <c r="G1414" s="470"/>
      <c r="H1414" s="470"/>
      <c r="I1414" s="384"/>
      <c r="J1414" s="128"/>
      <c r="K1414" s="128"/>
      <c r="L1414" s="128"/>
      <c r="M1414" s="128"/>
      <c r="N1414" s="128"/>
      <c r="O1414" s="128"/>
      <c r="P1414" s="163">
        <f t="shared" si="32"/>
        <v>0</v>
      </c>
      <c r="Q1414" s="128"/>
    </row>
    <row r="1415" spans="4:17" x14ac:dyDescent="0.25">
      <c r="D1415" s="85"/>
      <c r="E1415" s="150">
        <f t="shared" si="31"/>
        <v>23</v>
      </c>
      <c r="F1415" s="385"/>
      <c r="G1415" s="470"/>
      <c r="H1415" s="470"/>
      <c r="I1415" s="384"/>
      <c r="J1415" s="128"/>
      <c r="K1415" s="128"/>
      <c r="L1415" s="128"/>
      <c r="M1415" s="128"/>
      <c r="N1415" s="128"/>
      <c r="O1415" s="128"/>
      <c r="P1415" s="163">
        <f t="shared" si="32"/>
        <v>0</v>
      </c>
      <c r="Q1415" s="128"/>
    </row>
    <row r="1416" spans="4:17" x14ac:dyDescent="0.25">
      <c r="D1416" s="85"/>
      <c r="E1416" s="150">
        <f t="shared" si="31"/>
        <v>24</v>
      </c>
      <c r="F1416" s="385"/>
      <c r="G1416" s="470"/>
      <c r="H1416" s="470"/>
      <c r="I1416" s="384"/>
      <c r="J1416" s="128"/>
      <c r="K1416" s="128"/>
      <c r="L1416" s="128"/>
      <c r="M1416" s="128"/>
      <c r="N1416" s="128"/>
      <c r="O1416" s="128"/>
      <c r="P1416" s="163">
        <f t="shared" si="32"/>
        <v>0</v>
      </c>
      <c r="Q1416" s="128"/>
    </row>
    <row r="1417" spans="4:17" x14ac:dyDescent="0.25">
      <c r="D1417" s="85"/>
      <c r="E1417" s="150">
        <f t="shared" si="31"/>
        <v>25</v>
      </c>
      <c r="F1417" s="385"/>
      <c r="G1417" s="470"/>
      <c r="H1417" s="470"/>
      <c r="I1417" s="384"/>
      <c r="J1417" s="128"/>
      <c r="K1417" s="128"/>
      <c r="L1417" s="128"/>
      <c r="M1417" s="128"/>
      <c r="N1417" s="128"/>
      <c r="O1417" s="128"/>
      <c r="P1417" s="163">
        <f t="shared" si="32"/>
        <v>0</v>
      </c>
      <c r="Q1417" s="128"/>
    </row>
    <row r="1418" spans="4:17" x14ac:dyDescent="0.25">
      <c r="D1418" s="85"/>
      <c r="E1418" s="150">
        <f t="shared" si="31"/>
        <v>26</v>
      </c>
      <c r="F1418" s="385"/>
      <c r="G1418" s="470"/>
      <c r="H1418" s="470"/>
      <c r="I1418" s="384"/>
      <c r="J1418" s="128"/>
      <c r="K1418" s="128"/>
      <c r="L1418" s="128"/>
      <c r="M1418" s="128"/>
      <c r="N1418" s="128"/>
      <c r="O1418" s="128"/>
      <c r="P1418" s="163">
        <f t="shared" si="32"/>
        <v>0</v>
      </c>
      <c r="Q1418" s="128"/>
    </row>
    <row r="1419" spans="4:17" x14ac:dyDescent="0.25">
      <c r="D1419" s="85"/>
      <c r="E1419" s="150">
        <f t="shared" si="31"/>
        <v>27</v>
      </c>
      <c r="F1419" s="385"/>
      <c r="G1419" s="470"/>
      <c r="H1419" s="470"/>
      <c r="I1419" s="384"/>
      <c r="J1419" s="128"/>
      <c r="K1419" s="128"/>
      <c r="L1419" s="128"/>
      <c r="M1419" s="128"/>
      <c r="N1419" s="128"/>
      <c r="O1419" s="128"/>
      <c r="P1419" s="163">
        <f t="shared" si="32"/>
        <v>0</v>
      </c>
      <c r="Q1419" s="128"/>
    </row>
    <row r="1420" spans="4:17" x14ac:dyDescent="0.25">
      <c r="D1420" s="85"/>
      <c r="E1420" s="150">
        <f t="shared" si="31"/>
        <v>28</v>
      </c>
      <c r="F1420" s="385"/>
      <c r="G1420" s="470"/>
      <c r="H1420" s="470"/>
      <c r="I1420" s="384"/>
      <c r="J1420" s="128"/>
      <c r="K1420" s="128"/>
      <c r="L1420" s="128"/>
      <c r="M1420" s="128"/>
      <c r="N1420" s="128"/>
      <c r="O1420" s="128"/>
      <c r="P1420" s="163">
        <f t="shared" si="32"/>
        <v>0</v>
      </c>
      <c r="Q1420" s="128"/>
    </row>
    <row r="1421" spans="4:17" x14ac:dyDescent="0.25">
      <c r="D1421" s="85"/>
      <c r="E1421" s="150">
        <f t="shared" si="31"/>
        <v>29</v>
      </c>
      <c r="F1421" s="385"/>
      <c r="G1421" s="470"/>
      <c r="H1421" s="470"/>
      <c r="I1421" s="384"/>
      <c r="J1421" s="128"/>
      <c r="K1421" s="128"/>
      <c r="L1421" s="128"/>
      <c r="M1421" s="128"/>
      <c r="N1421" s="128"/>
      <c r="O1421" s="128"/>
      <c r="P1421" s="163">
        <f t="shared" si="32"/>
        <v>0</v>
      </c>
      <c r="Q1421" s="128"/>
    </row>
    <row r="1422" spans="4:17" x14ac:dyDescent="0.25">
      <c r="D1422" s="85"/>
      <c r="E1422" s="150">
        <f t="shared" si="31"/>
        <v>30</v>
      </c>
      <c r="F1422" s="385"/>
      <c r="G1422" s="470"/>
      <c r="H1422" s="470"/>
      <c r="I1422" s="384"/>
      <c r="J1422" s="128"/>
      <c r="K1422" s="128"/>
      <c r="L1422" s="128"/>
      <c r="M1422" s="128"/>
      <c r="N1422" s="128"/>
      <c r="O1422" s="128"/>
      <c r="P1422" s="163">
        <f t="shared" si="32"/>
        <v>0</v>
      </c>
      <c r="Q1422" s="128"/>
    </row>
    <row r="1423" spans="4:17" x14ac:dyDescent="0.25">
      <c r="D1423" s="85"/>
      <c r="E1423" s="150">
        <f t="shared" si="31"/>
        <v>31</v>
      </c>
      <c r="F1423" s="385"/>
      <c r="G1423" s="470"/>
      <c r="H1423" s="470"/>
      <c r="I1423" s="384"/>
      <c r="J1423" s="128"/>
      <c r="K1423" s="128"/>
      <c r="L1423" s="128"/>
      <c r="M1423" s="128"/>
      <c r="N1423" s="128"/>
      <c r="O1423" s="128"/>
      <c r="P1423" s="163">
        <f t="shared" si="32"/>
        <v>0</v>
      </c>
      <c r="Q1423" s="128"/>
    </row>
    <row r="1424" spans="4:17" x14ac:dyDescent="0.25">
      <c r="D1424" s="85"/>
      <c r="E1424" s="150">
        <f t="shared" si="31"/>
        <v>32</v>
      </c>
      <c r="F1424" s="385"/>
      <c r="G1424" s="470"/>
      <c r="H1424" s="470"/>
      <c r="I1424" s="384"/>
      <c r="J1424" s="128"/>
      <c r="K1424" s="128"/>
      <c r="L1424" s="128"/>
      <c r="M1424" s="128"/>
      <c r="N1424" s="128"/>
      <c r="O1424" s="128"/>
      <c r="P1424" s="163">
        <f t="shared" si="32"/>
        <v>0</v>
      </c>
      <c r="Q1424" s="128"/>
    </row>
    <row r="1425" spans="4:17" x14ac:dyDescent="0.25">
      <c r="D1425" s="85"/>
      <c r="E1425" s="150">
        <f t="shared" ref="E1425:E1456" si="33">1+E1424</f>
        <v>33</v>
      </c>
      <c r="F1425" s="385"/>
      <c r="G1425" s="470"/>
      <c r="H1425" s="470"/>
      <c r="I1425" s="384"/>
      <c r="J1425" s="128"/>
      <c r="K1425" s="128"/>
      <c r="L1425" s="128"/>
      <c r="M1425" s="128"/>
      <c r="N1425" s="128"/>
      <c r="O1425" s="128"/>
      <c r="P1425" s="163">
        <f t="shared" ref="P1425:P1456" si="34">IF(F1425=0,0,IF(G1425=0,0,IF(I1425=0,0,10)))</f>
        <v>0</v>
      </c>
      <c r="Q1425" s="128"/>
    </row>
    <row r="1426" spans="4:17" x14ac:dyDescent="0.25">
      <c r="D1426" s="85"/>
      <c r="E1426" s="150">
        <f t="shared" si="33"/>
        <v>34</v>
      </c>
      <c r="F1426" s="385"/>
      <c r="G1426" s="470"/>
      <c r="H1426" s="470"/>
      <c r="I1426" s="384"/>
      <c r="J1426" s="128"/>
      <c r="K1426" s="128"/>
      <c r="L1426" s="128"/>
      <c r="M1426" s="128"/>
      <c r="N1426" s="128"/>
      <c r="O1426" s="128"/>
      <c r="P1426" s="163">
        <f t="shared" si="34"/>
        <v>0</v>
      </c>
      <c r="Q1426" s="128"/>
    </row>
    <row r="1427" spans="4:17" x14ac:dyDescent="0.25">
      <c r="D1427" s="85"/>
      <c r="E1427" s="150">
        <f t="shared" si="33"/>
        <v>35</v>
      </c>
      <c r="F1427" s="385"/>
      <c r="G1427" s="470"/>
      <c r="H1427" s="470"/>
      <c r="I1427" s="384"/>
      <c r="J1427" s="128"/>
      <c r="K1427" s="128"/>
      <c r="L1427" s="128"/>
      <c r="M1427" s="128"/>
      <c r="N1427" s="128"/>
      <c r="O1427" s="128"/>
      <c r="P1427" s="163">
        <f t="shared" si="34"/>
        <v>0</v>
      </c>
      <c r="Q1427" s="128"/>
    </row>
    <row r="1428" spans="4:17" x14ac:dyDescent="0.25">
      <c r="D1428" s="85"/>
      <c r="E1428" s="150">
        <f t="shared" si="33"/>
        <v>36</v>
      </c>
      <c r="F1428" s="385"/>
      <c r="G1428" s="470"/>
      <c r="H1428" s="470"/>
      <c r="I1428" s="384"/>
      <c r="J1428" s="128"/>
      <c r="K1428" s="128"/>
      <c r="L1428" s="128"/>
      <c r="M1428" s="128"/>
      <c r="N1428" s="128"/>
      <c r="O1428" s="128"/>
      <c r="P1428" s="163">
        <f t="shared" si="34"/>
        <v>0</v>
      </c>
      <c r="Q1428" s="128"/>
    </row>
    <row r="1429" spans="4:17" x14ac:dyDescent="0.25">
      <c r="D1429" s="85"/>
      <c r="E1429" s="150">
        <f t="shared" si="33"/>
        <v>37</v>
      </c>
      <c r="F1429" s="385"/>
      <c r="G1429" s="470"/>
      <c r="H1429" s="470"/>
      <c r="I1429" s="384"/>
      <c r="J1429" s="128"/>
      <c r="K1429" s="128"/>
      <c r="L1429" s="128"/>
      <c r="M1429" s="128"/>
      <c r="N1429" s="128"/>
      <c r="O1429" s="128"/>
      <c r="P1429" s="163">
        <f t="shared" si="34"/>
        <v>0</v>
      </c>
      <c r="Q1429" s="128"/>
    </row>
    <row r="1430" spans="4:17" x14ac:dyDescent="0.25">
      <c r="D1430" s="85"/>
      <c r="E1430" s="150">
        <f t="shared" si="33"/>
        <v>38</v>
      </c>
      <c r="F1430" s="385"/>
      <c r="G1430" s="470"/>
      <c r="H1430" s="470"/>
      <c r="I1430" s="384"/>
      <c r="J1430" s="128"/>
      <c r="K1430" s="128"/>
      <c r="L1430" s="128"/>
      <c r="M1430" s="128"/>
      <c r="N1430" s="128"/>
      <c r="O1430" s="128"/>
      <c r="P1430" s="163">
        <f t="shared" si="34"/>
        <v>0</v>
      </c>
      <c r="Q1430" s="128"/>
    </row>
    <row r="1431" spans="4:17" x14ac:dyDescent="0.25">
      <c r="D1431" s="85"/>
      <c r="E1431" s="150">
        <f t="shared" si="33"/>
        <v>39</v>
      </c>
      <c r="F1431" s="385"/>
      <c r="G1431" s="470"/>
      <c r="H1431" s="470"/>
      <c r="I1431" s="384"/>
      <c r="J1431" s="128"/>
      <c r="K1431" s="128"/>
      <c r="L1431" s="128"/>
      <c r="M1431" s="128"/>
      <c r="N1431" s="128"/>
      <c r="O1431" s="128"/>
      <c r="P1431" s="163">
        <f t="shared" si="34"/>
        <v>0</v>
      </c>
      <c r="Q1431" s="128"/>
    </row>
    <row r="1432" spans="4:17" x14ac:dyDescent="0.25">
      <c r="D1432" s="85"/>
      <c r="E1432" s="150">
        <f t="shared" si="33"/>
        <v>40</v>
      </c>
      <c r="F1432" s="385"/>
      <c r="G1432" s="470"/>
      <c r="H1432" s="470"/>
      <c r="I1432" s="384"/>
      <c r="J1432" s="128"/>
      <c r="K1432" s="128"/>
      <c r="L1432" s="128"/>
      <c r="M1432" s="128"/>
      <c r="N1432" s="128"/>
      <c r="O1432" s="128"/>
      <c r="P1432" s="163">
        <f t="shared" si="34"/>
        <v>0</v>
      </c>
      <c r="Q1432" s="128"/>
    </row>
    <row r="1433" spans="4:17" x14ac:dyDescent="0.25">
      <c r="D1433" s="85"/>
      <c r="E1433" s="150">
        <f t="shared" si="33"/>
        <v>41</v>
      </c>
      <c r="F1433" s="385"/>
      <c r="G1433" s="470"/>
      <c r="H1433" s="470"/>
      <c r="I1433" s="384"/>
      <c r="J1433" s="128"/>
      <c r="K1433" s="128"/>
      <c r="L1433" s="128"/>
      <c r="M1433" s="128"/>
      <c r="N1433" s="128"/>
      <c r="O1433" s="128"/>
      <c r="P1433" s="163">
        <f t="shared" si="34"/>
        <v>0</v>
      </c>
      <c r="Q1433" s="128"/>
    </row>
    <row r="1434" spans="4:17" x14ac:dyDescent="0.25">
      <c r="D1434" s="85"/>
      <c r="E1434" s="150">
        <f t="shared" si="33"/>
        <v>42</v>
      </c>
      <c r="F1434" s="385"/>
      <c r="G1434" s="470"/>
      <c r="H1434" s="470"/>
      <c r="I1434" s="384"/>
      <c r="J1434" s="128"/>
      <c r="K1434" s="128"/>
      <c r="L1434" s="128"/>
      <c r="M1434" s="128"/>
      <c r="N1434" s="128"/>
      <c r="O1434" s="128"/>
      <c r="P1434" s="163">
        <f t="shared" si="34"/>
        <v>0</v>
      </c>
      <c r="Q1434" s="128"/>
    </row>
    <row r="1435" spans="4:17" x14ac:dyDescent="0.25">
      <c r="D1435" s="85"/>
      <c r="E1435" s="150">
        <f t="shared" si="33"/>
        <v>43</v>
      </c>
      <c r="F1435" s="385"/>
      <c r="G1435" s="470"/>
      <c r="H1435" s="470"/>
      <c r="I1435" s="384"/>
      <c r="J1435" s="128"/>
      <c r="K1435" s="128"/>
      <c r="L1435" s="128"/>
      <c r="M1435" s="128"/>
      <c r="N1435" s="128"/>
      <c r="O1435" s="128"/>
      <c r="P1435" s="163">
        <f t="shared" si="34"/>
        <v>0</v>
      </c>
      <c r="Q1435" s="128"/>
    </row>
    <row r="1436" spans="4:17" x14ac:dyDescent="0.25">
      <c r="D1436" s="85"/>
      <c r="E1436" s="150">
        <f t="shared" si="33"/>
        <v>44</v>
      </c>
      <c r="F1436" s="385"/>
      <c r="G1436" s="470"/>
      <c r="H1436" s="470"/>
      <c r="I1436" s="384"/>
      <c r="J1436" s="128"/>
      <c r="K1436" s="128"/>
      <c r="L1436" s="128"/>
      <c r="M1436" s="128"/>
      <c r="N1436" s="128"/>
      <c r="O1436" s="128"/>
      <c r="P1436" s="163">
        <f t="shared" si="34"/>
        <v>0</v>
      </c>
      <c r="Q1436" s="128"/>
    </row>
    <row r="1437" spans="4:17" x14ac:dyDescent="0.25">
      <c r="D1437" s="85"/>
      <c r="E1437" s="150">
        <f t="shared" si="33"/>
        <v>45</v>
      </c>
      <c r="F1437" s="385"/>
      <c r="G1437" s="470"/>
      <c r="H1437" s="470"/>
      <c r="I1437" s="384"/>
      <c r="J1437" s="128"/>
      <c r="K1437" s="128"/>
      <c r="L1437" s="128"/>
      <c r="M1437" s="128"/>
      <c r="N1437" s="128"/>
      <c r="O1437" s="128"/>
      <c r="P1437" s="163">
        <f t="shared" si="34"/>
        <v>0</v>
      </c>
      <c r="Q1437" s="128"/>
    </row>
    <row r="1438" spans="4:17" x14ac:dyDescent="0.25">
      <c r="D1438" s="85"/>
      <c r="E1438" s="150">
        <f t="shared" si="33"/>
        <v>46</v>
      </c>
      <c r="F1438" s="385"/>
      <c r="G1438" s="470"/>
      <c r="H1438" s="470"/>
      <c r="I1438" s="384"/>
      <c r="J1438" s="128"/>
      <c r="K1438" s="128"/>
      <c r="L1438" s="128"/>
      <c r="M1438" s="128"/>
      <c r="N1438" s="128"/>
      <c r="O1438" s="128"/>
      <c r="P1438" s="163">
        <f t="shared" si="34"/>
        <v>0</v>
      </c>
      <c r="Q1438" s="128"/>
    </row>
    <row r="1439" spans="4:17" x14ac:dyDescent="0.25">
      <c r="D1439" s="85"/>
      <c r="E1439" s="150">
        <f t="shared" si="33"/>
        <v>47</v>
      </c>
      <c r="F1439" s="385"/>
      <c r="G1439" s="470"/>
      <c r="H1439" s="470"/>
      <c r="I1439" s="384"/>
      <c r="J1439" s="128"/>
      <c r="K1439" s="128"/>
      <c r="L1439" s="128"/>
      <c r="M1439" s="128"/>
      <c r="N1439" s="128"/>
      <c r="O1439" s="128"/>
      <c r="P1439" s="163">
        <f t="shared" si="34"/>
        <v>0</v>
      </c>
      <c r="Q1439" s="128"/>
    </row>
    <row r="1440" spans="4:17" x14ac:dyDescent="0.25">
      <c r="D1440" s="85"/>
      <c r="E1440" s="150">
        <f t="shared" si="33"/>
        <v>48</v>
      </c>
      <c r="F1440" s="385"/>
      <c r="G1440" s="470"/>
      <c r="H1440" s="470"/>
      <c r="I1440" s="384"/>
      <c r="J1440" s="128"/>
      <c r="K1440" s="128"/>
      <c r="L1440" s="128"/>
      <c r="M1440" s="128"/>
      <c r="N1440" s="128"/>
      <c r="O1440" s="128"/>
      <c r="P1440" s="163">
        <f t="shared" si="34"/>
        <v>0</v>
      </c>
      <c r="Q1440" s="128"/>
    </row>
    <row r="1441" spans="4:17" x14ac:dyDescent="0.25">
      <c r="D1441" s="85"/>
      <c r="E1441" s="150">
        <f t="shared" si="33"/>
        <v>49</v>
      </c>
      <c r="F1441" s="385"/>
      <c r="G1441" s="470"/>
      <c r="H1441" s="470"/>
      <c r="I1441" s="384"/>
      <c r="J1441" s="128"/>
      <c r="K1441" s="128"/>
      <c r="L1441" s="128"/>
      <c r="M1441" s="128"/>
      <c r="N1441" s="128"/>
      <c r="O1441" s="128"/>
      <c r="P1441" s="163">
        <f t="shared" si="34"/>
        <v>0</v>
      </c>
      <c r="Q1441" s="128"/>
    </row>
    <row r="1442" spans="4:17" x14ac:dyDescent="0.25">
      <c r="D1442" s="85"/>
      <c r="E1442" s="150">
        <f t="shared" si="33"/>
        <v>50</v>
      </c>
      <c r="F1442" s="385"/>
      <c r="G1442" s="470"/>
      <c r="H1442" s="470"/>
      <c r="I1442" s="384"/>
      <c r="J1442" s="128"/>
      <c r="K1442" s="128"/>
      <c r="L1442" s="128"/>
      <c r="M1442" s="128"/>
      <c r="N1442" s="128"/>
      <c r="O1442" s="128"/>
      <c r="P1442" s="163">
        <f t="shared" si="34"/>
        <v>0</v>
      </c>
      <c r="Q1442" s="128"/>
    </row>
    <row r="1443" spans="4:17" x14ac:dyDescent="0.25">
      <c r="D1443" s="85"/>
      <c r="E1443" s="150">
        <f t="shared" si="33"/>
        <v>51</v>
      </c>
      <c r="F1443" s="385"/>
      <c r="G1443" s="470"/>
      <c r="H1443" s="470"/>
      <c r="I1443" s="384"/>
      <c r="J1443" s="128"/>
      <c r="K1443" s="128"/>
      <c r="L1443" s="128"/>
      <c r="M1443" s="128"/>
      <c r="N1443" s="128"/>
      <c r="O1443" s="128"/>
      <c r="P1443" s="163">
        <f t="shared" si="34"/>
        <v>0</v>
      </c>
      <c r="Q1443" s="128"/>
    </row>
    <row r="1444" spans="4:17" x14ac:dyDescent="0.25">
      <c r="D1444" s="85"/>
      <c r="E1444" s="150">
        <f t="shared" si="33"/>
        <v>52</v>
      </c>
      <c r="F1444" s="385"/>
      <c r="G1444" s="470"/>
      <c r="H1444" s="470"/>
      <c r="I1444" s="384"/>
      <c r="J1444" s="128"/>
      <c r="K1444" s="128"/>
      <c r="L1444" s="128"/>
      <c r="M1444" s="128"/>
      <c r="N1444" s="128"/>
      <c r="O1444" s="128"/>
      <c r="P1444" s="163">
        <f t="shared" si="34"/>
        <v>0</v>
      </c>
      <c r="Q1444" s="128"/>
    </row>
    <row r="1445" spans="4:17" x14ac:dyDescent="0.25">
      <c r="D1445" s="85"/>
      <c r="E1445" s="150">
        <f t="shared" si="33"/>
        <v>53</v>
      </c>
      <c r="F1445" s="385"/>
      <c r="G1445" s="470"/>
      <c r="H1445" s="470"/>
      <c r="I1445" s="384"/>
      <c r="J1445" s="128"/>
      <c r="K1445" s="128"/>
      <c r="L1445" s="128"/>
      <c r="M1445" s="128"/>
      <c r="N1445" s="128"/>
      <c r="O1445" s="128"/>
      <c r="P1445" s="163">
        <f t="shared" si="34"/>
        <v>0</v>
      </c>
      <c r="Q1445" s="128"/>
    </row>
    <row r="1446" spans="4:17" x14ac:dyDescent="0.25">
      <c r="D1446" s="85"/>
      <c r="E1446" s="150">
        <f t="shared" si="33"/>
        <v>54</v>
      </c>
      <c r="F1446" s="385"/>
      <c r="G1446" s="470"/>
      <c r="H1446" s="470"/>
      <c r="I1446" s="384"/>
      <c r="J1446" s="128"/>
      <c r="K1446" s="128"/>
      <c r="L1446" s="128"/>
      <c r="M1446" s="128"/>
      <c r="N1446" s="128"/>
      <c r="O1446" s="128"/>
      <c r="P1446" s="163">
        <f t="shared" si="34"/>
        <v>0</v>
      </c>
      <c r="Q1446" s="128"/>
    </row>
    <row r="1447" spans="4:17" x14ac:dyDescent="0.25">
      <c r="D1447" s="85"/>
      <c r="E1447" s="150">
        <f t="shared" si="33"/>
        <v>55</v>
      </c>
      <c r="F1447" s="385"/>
      <c r="G1447" s="470"/>
      <c r="H1447" s="470"/>
      <c r="I1447" s="384"/>
      <c r="J1447" s="128"/>
      <c r="K1447" s="128"/>
      <c r="L1447" s="128"/>
      <c r="M1447" s="128"/>
      <c r="N1447" s="128"/>
      <c r="O1447" s="128"/>
      <c r="P1447" s="163">
        <f t="shared" si="34"/>
        <v>0</v>
      </c>
      <c r="Q1447" s="128"/>
    </row>
    <row r="1448" spans="4:17" x14ac:dyDescent="0.25">
      <c r="D1448" s="85"/>
      <c r="E1448" s="150">
        <f t="shared" si="33"/>
        <v>56</v>
      </c>
      <c r="F1448" s="385"/>
      <c r="G1448" s="470"/>
      <c r="H1448" s="470"/>
      <c r="I1448" s="384"/>
      <c r="J1448" s="128"/>
      <c r="K1448" s="128"/>
      <c r="L1448" s="128"/>
      <c r="M1448" s="128"/>
      <c r="N1448" s="128"/>
      <c r="O1448" s="128"/>
      <c r="P1448" s="163">
        <f t="shared" si="34"/>
        <v>0</v>
      </c>
      <c r="Q1448" s="128"/>
    </row>
    <row r="1449" spans="4:17" x14ac:dyDescent="0.25">
      <c r="D1449" s="85"/>
      <c r="E1449" s="150">
        <f t="shared" si="33"/>
        <v>57</v>
      </c>
      <c r="F1449" s="385"/>
      <c r="G1449" s="470"/>
      <c r="H1449" s="470"/>
      <c r="I1449" s="384"/>
      <c r="J1449" s="128"/>
      <c r="K1449" s="128"/>
      <c r="L1449" s="128"/>
      <c r="M1449" s="128"/>
      <c r="N1449" s="128"/>
      <c r="O1449" s="128"/>
      <c r="P1449" s="163">
        <f t="shared" si="34"/>
        <v>0</v>
      </c>
      <c r="Q1449" s="128"/>
    </row>
    <row r="1450" spans="4:17" x14ac:dyDescent="0.25">
      <c r="D1450" s="85"/>
      <c r="E1450" s="150">
        <f t="shared" si="33"/>
        <v>58</v>
      </c>
      <c r="F1450" s="385"/>
      <c r="G1450" s="470"/>
      <c r="H1450" s="470"/>
      <c r="I1450" s="384"/>
      <c r="J1450" s="128"/>
      <c r="K1450" s="128"/>
      <c r="L1450" s="128"/>
      <c r="M1450" s="128"/>
      <c r="N1450" s="128"/>
      <c r="O1450" s="128"/>
      <c r="P1450" s="163">
        <f t="shared" si="34"/>
        <v>0</v>
      </c>
      <c r="Q1450" s="128"/>
    </row>
    <row r="1451" spans="4:17" x14ac:dyDescent="0.25">
      <c r="D1451" s="85"/>
      <c r="E1451" s="150">
        <f t="shared" si="33"/>
        <v>59</v>
      </c>
      <c r="F1451" s="385"/>
      <c r="G1451" s="470"/>
      <c r="H1451" s="470"/>
      <c r="I1451" s="384"/>
      <c r="J1451" s="128"/>
      <c r="K1451" s="128"/>
      <c r="L1451" s="128"/>
      <c r="M1451" s="128"/>
      <c r="N1451" s="128"/>
      <c r="O1451" s="128"/>
      <c r="P1451" s="163">
        <f t="shared" si="34"/>
        <v>0</v>
      </c>
      <c r="Q1451" s="128"/>
    </row>
    <row r="1452" spans="4:17" x14ac:dyDescent="0.25">
      <c r="D1452" s="85"/>
      <c r="E1452" s="150">
        <f t="shared" si="33"/>
        <v>60</v>
      </c>
      <c r="F1452" s="385"/>
      <c r="G1452" s="470"/>
      <c r="H1452" s="470"/>
      <c r="I1452" s="384"/>
      <c r="J1452" s="128"/>
      <c r="K1452" s="128"/>
      <c r="L1452" s="128"/>
      <c r="M1452" s="128"/>
      <c r="N1452" s="128"/>
      <c r="O1452" s="128"/>
      <c r="P1452" s="163">
        <f t="shared" si="34"/>
        <v>0</v>
      </c>
      <c r="Q1452" s="128"/>
    </row>
    <row r="1453" spans="4:17" x14ac:dyDescent="0.25">
      <c r="D1453" s="85"/>
      <c r="E1453" s="150">
        <f t="shared" si="33"/>
        <v>61</v>
      </c>
      <c r="F1453" s="385"/>
      <c r="G1453" s="470"/>
      <c r="H1453" s="470"/>
      <c r="I1453" s="384"/>
      <c r="J1453" s="128"/>
      <c r="K1453" s="128"/>
      <c r="L1453" s="128"/>
      <c r="M1453" s="128"/>
      <c r="N1453" s="128"/>
      <c r="O1453" s="128"/>
      <c r="P1453" s="163">
        <f t="shared" si="34"/>
        <v>0</v>
      </c>
      <c r="Q1453" s="128"/>
    </row>
    <row r="1454" spans="4:17" x14ac:dyDescent="0.25">
      <c r="D1454" s="85"/>
      <c r="E1454" s="150">
        <f t="shared" si="33"/>
        <v>62</v>
      </c>
      <c r="F1454" s="385"/>
      <c r="G1454" s="470"/>
      <c r="H1454" s="470"/>
      <c r="I1454" s="384"/>
      <c r="J1454" s="128"/>
      <c r="K1454" s="128"/>
      <c r="L1454" s="128"/>
      <c r="M1454" s="128"/>
      <c r="N1454" s="128"/>
      <c r="O1454" s="128"/>
      <c r="P1454" s="163">
        <f t="shared" si="34"/>
        <v>0</v>
      </c>
      <c r="Q1454" s="128"/>
    </row>
    <row r="1455" spans="4:17" x14ac:dyDescent="0.25">
      <c r="D1455" s="85"/>
      <c r="E1455" s="150">
        <f t="shared" si="33"/>
        <v>63</v>
      </c>
      <c r="F1455" s="385"/>
      <c r="G1455" s="470"/>
      <c r="H1455" s="470"/>
      <c r="I1455" s="384"/>
      <c r="J1455" s="128"/>
      <c r="K1455" s="128"/>
      <c r="L1455" s="128"/>
      <c r="M1455" s="128"/>
      <c r="N1455" s="128"/>
      <c r="O1455" s="128"/>
      <c r="P1455" s="163">
        <f t="shared" si="34"/>
        <v>0</v>
      </c>
      <c r="Q1455" s="128"/>
    </row>
    <row r="1456" spans="4:17" x14ac:dyDescent="0.25">
      <c r="D1456" s="85"/>
      <c r="E1456" s="150">
        <f t="shared" si="33"/>
        <v>64</v>
      </c>
      <c r="F1456" s="385"/>
      <c r="G1456" s="470"/>
      <c r="H1456" s="470"/>
      <c r="I1456" s="384"/>
      <c r="J1456" s="128"/>
      <c r="K1456" s="128"/>
      <c r="L1456" s="128"/>
      <c r="M1456" s="128"/>
      <c r="N1456" s="128"/>
      <c r="O1456" s="128"/>
      <c r="P1456" s="163">
        <f t="shared" si="34"/>
        <v>0</v>
      </c>
      <c r="Q1456" s="128"/>
    </row>
    <row r="1457" spans="4:17" x14ac:dyDescent="0.25">
      <c r="D1457" s="85"/>
      <c r="E1457" s="150">
        <f t="shared" ref="E1457:E1488" si="35">1+E1456</f>
        <v>65</v>
      </c>
      <c r="F1457" s="385"/>
      <c r="G1457" s="470"/>
      <c r="H1457" s="470"/>
      <c r="I1457" s="384"/>
      <c r="J1457" s="128"/>
      <c r="K1457" s="128"/>
      <c r="L1457" s="128"/>
      <c r="M1457" s="128"/>
      <c r="N1457" s="128"/>
      <c r="O1457" s="128"/>
      <c r="P1457" s="163">
        <f t="shared" ref="P1457:P1490" si="36">IF(F1457=0,0,IF(G1457=0,0,IF(I1457=0,0,10)))</f>
        <v>0</v>
      </c>
      <c r="Q1457" s="128"/>
    </row>
    <row r="1458" spans="4:17" x14ac:dyDescent="0.25">
      <c r="D1458" s="85"/>
      <c r="E1458" s="150">
        <f t="shared" si="35"/>
        <v>66</v>
      </c>
      <c r="F1458" s="385"/>
      <c r="G1458" s="470"/>
      <c r="H1458" s="470"/>
      <c r="I1458" s="384"/>
      <c r="J1458" s="128"/>
      <c r="K1458" s="128"/>
      <c r="L1458" s="128"/>
      <c r="M1458" s="128"/>
      <c r="N1458" s="128"/>
      <c r="O1458" s="128"/>
      <c r="P1458" s="163">
        <f t="shared" si="36"/>
        <v>0</v>
      </c>
      <c r="Q1458" s="128"/>
    </row>
    <row r="1459" spans="4:17" x14ac:dyDescent="0.25">
      <c r="D1459" s="85"/>
      <c r="E1459" s="150">
        <f t="shared" si="35"/>
        <v>67</v>
      </c>
      <c r="F1459" s="385"/>
      <c r="G1459" s="470"/>
      <c r="H1459" s="470"/>
      <c r="I1459" s="384"/>
      <c r="J1459" s="128"/>
      <c r="K1459" s="128"/>
      <c r="L1459" s="128"/>
      <c r="M1459" s="128"/>
      <c r="N1459" s="128"/>
      <c r="O1459" s="128"/>
      <c r="P1459" s="163">
        <f t="shared" si="36"/>
        <v>0</v>
      </c>
      <c r="Q1459" s="128"/>
    </row>
    <row r="1460" spans="4:17" x14ac:dyDescent="0.25">
      <c r="D1460" s="85"/>
      <c r="E1460" s="150">
        <f t="shared" si="35"/>
        <v>68</v>
      </c>
      <c r="F1460" s="385"/>
      <c r="G1460" s="470"/>
      <c r="H1460" s="470"/>
      <c r="I1460" s="384"/>
      <c r="J1460" s="128"/>
      <c r="K1460" s="128"/>
      <c r="L1460" s="128"/>
      <c r="M1460" s="128"/>
      <c r="N1460" s="128"/>
      <c r="O1460" s="128"/>
      <c r="P1460" s="163">
        <f t="shared" si="36"/>
        <v>0</v>
      </c>
      <c r="Q1460" s="128"/>
    </row>
    <row r="1461" spans="4:17" x14ac:dyDescent="0.25">
      <c r="D1461" s="85"/>
      <c r="E1461" s="150">
        <f t="shared" si="35"/>
        <v>69</v>
      </c>
      <c r="F1461" s="385"/>
      <c r="G1461" s="470"/>
      <c r="H1461" s="470"/>
      <c r="I1461" s="384"/>
      <c r="J1461" s="128"/>
      <c r="K1461" s="128"/>
      <c r="L1461" s="128"/>
      <c r="M1461" s="128"/>
      <c r="N1461" s="128"/>
      <c r="O1461" s="128"/>
      <c r="P1461" s="163">
        <f t="shared" si="36"/>
        <v>0</v>
      </c>
      <c r="Q1461" s="128"/>
    </row>
    <row r="1462" spans="4:17" x14ac:dyDescent="0.25">
      <c r="D1462" s="85"/>
      <c r="E1462" s="150">
        <f t="shared" si="35"/>
        <v>70</v>
      </c>
      <c r="F1462" s="385"/>
      <c r="G1462" s="470"/>
      <c r="H1462" s="470"/>
      <c r="I1462" s="384"/>
      <c r="J1462" s="128"/>
      <c r="K1462" s="128"/>
      <c r="L1462" s="128"/>
      <c r="M1462" s="128"/>
      <c r="N1462" s="128"/>
      <c r="O1462" s="128"/>
      <c r="P1462" s="163">
        <f t="shared" si="36"/>
        <v>0</v>
      </c>
      <c r="Q1462" s="128"/>
    </row>
    <row r="1463" spans="4:17" x14ac:dyDescent="0.25">
      <c r="D1463" s="85"/>
      <c r="E1463" s="150">
        <f t="shared" si="35"/>
        <v>71</v>
      </c>
      <c r="F1463" s="385"/>
      <c r="G1463" s="470"/>
      <c r="H1463" s="470"/>
      <c r="I1463" s="384"/>
      <c r="J1463" s="128"/>
      <c r="K1463" s="128"/>
      <c r="L1463" s="128"/>
      <c r="M1463" s="128"/>
      <c r="N1463" s="128"/>
      <c r="O1463" s="128"/>
      <c r="P1463" s="163">
        <f t="shared" si="36"/>
        <v>0</v>
      </c>
      <c r="Q1463" s="128"/>
    </row>
    <row r="1464" spans="4:17" x14ac:dyDescent="0.25">
      <c r="D1464" s="85"/>
      <c r="E1464" s="150">
        <f t="shared" si="35"/>
        <v>72</v>
      </c>
      <c r="F1464" s="385"/>
      <c r="G1464" s="470"/>
      <c r="H1464" s="470"/>
      <c r="I1464" s="384"/>
      <c r="J1464" s="128"/>
      <c r="K1464" s="128"/>
      <c r="L1464" s="128"/>
      <c r="M1464" s="128"/>
      <c r="N1464" s="128"/>
      <c r="O1464" s="128"/>
      <c r="P1464" s="163">
        <f t="shared" si="36"/>
        <v>0</v>
      </c>
      <c r="Q1464" s="128"/>
    </row>
    <row r="1465" spans="4:17" x14ac:dyDescent="0.25">
      <c r="D1465" s="85"/>
      <c r="E1465" s="150">
        <f t="shared" si="35"/>
        <v>73</v>
      </c>
      <c r="F1465" s="385"/>
      <c r="G1465" s="470"/>
      <c r="H1465" s="470"/>
      <c r="I1465" s="384"/>
      <c r="J1465" s="128"/>
      <c r="K1465" s="128"/>
      <c r="L1465" s="128"/>
      <c r="M1465" s="128"/>
      <c r="N1465" s="128"/>
      <c r="O1465" s="128"/>
      <c r="P1465" s="163">
        <f t="shared" si="36"/>
        <v>0</v>
      </c>
      <c r="Q1465" s="128"/>
    </row>
    <row r="1466" spans="4:17" x14ac:dyDescent="0.25">
      <c r="D1466" s="85"/>
      <c r="E1466" s="150">
        <f t="shared" si="35"/>
        <v>74</v>
      </c>
      <c r="F1466" s="385"/>
      <c r="G1466" s="470"/>
      <c r="H1466" s="470"/>
      <c r="I1466" s="384"/>
      <c r="J1466" s="128"/>
      <c r="K1466" s="128"/>
      <c r="L1466" s="128"/>
      <c r="M1466" s="128"/>
      <c r="N1466" s="128"/>
      <c r="O1466" s="128"/>
      <c r="P1466" s="163">
        <f t="shared" si="36"/>
        <v>0</v>
      </c>
      <c r="Q1466" s="128"/>
    </row>
    <row r="1467" spans="4:17" x14ac:dyDescent="0.25">
      <c r="D1467" s="85"/>
      <c r="E1467" s="150">
        <f t="shared" si="35"/>
        <v>75</v>
      </c>
      <c r="F1467" s="385"/>
      <c r="G1467" s="470"/>
      <c r="H1467" s="470"/>
      <c r="I1467" s="384"/>
      <c r="J1467" s="128"/>
      <c r="K1467" s="128"/>
      <c r="L1467" s="128"/>
      <c r="M1467" s="128"/>
      <c r="N1467" s="128"/>
      <c r="O1467" s="128"/>
      <c r="P1467" s="163">
        <f t="shared" si="36"/>
        <v>0</v>
      </c>
      <c r="Q1467" s="128"/>
    </row>
    <row r="1468" spans="4:17" x14ac:dyDescent="0.25">
      <c r="D1468" s="85"/>
      <c r="E1468" s="150">
        <f t="shared" si="35"/>
        <v>76</v>
      </c>
      <c r="F1468" s="385"/>
      <c r="G1468" s="470"/>
      <c r="H1468" s="470"/>
      <c r="I1468" s="384"/>
      <c r="J1468" s="128"/>
      <c r="K1468" s="128"/>
      <c r="L1468" s="128"/>
      <c r="M1468" s="128"/>
      <c r="N1468" s="128"/>
      <c r="O1468" s="128"/>
      <c r="P1468" s="163">
        <f t="shared" si="36"/>
        <v>0</v>
      </c>
      <c r="Q1468" s="128"/>
    </row>
    <row r="1469" spans="4:17" x14ac:dyDescent="0.25">
      <c r="D1469" s="85"/>
      <c r="E1469" s="150">
        <f t="shared" si="35"/>
        <v>77</v>
      </c>
      <c r="F1469" s="385"/>
      <c r="G1469" s="470"/>
      <c r="H1469" s="470"/>
      <c r="I1469" s="384"/>
      <c r="J1469" s="128"/>
      <c r="K1469" s="128"/>
      <c r="L1469" s="128"/>
      <c r="M1469" s="128"/>
      <c r="N1469" s="128"/>
      <c r="O1469" s="128"/>
      <c r="P1469" s="163">
        <f t="shared" si="36"/>
        <v>0</v>
      </c>
      <c r="Q1469" s="128"/>
    </row>
    <row r="1470" spans="4:17" x14ac:dyDescent="0.25">
      <c r="D1470" s="85"/>
      <c r="E1470" s="150">
        <f t="shared" si="35"/>
        <v>78</v>
      </c>
      <c r="F1470" s="385"/>
      <c r="G1470" s="470"/>
      <c r="H1470" s="470"/>
      <c r="I1470" s="384"/>
      <c r="J1470" s="128"/>
      <c r="K1470" s="128"/>
      <c r="L1470" s="128"/>
      <c r="M1470" s="128"/>
      <c r="N1470" s="128"/>
      <c r="O1470" s="128"/>
      <c r="P1470" s="163">
        <f t="shared" si="36"/>
        <v>0</v>
      </c>
      <c r="Q1470" s="128"/>
    </row>
    <row r="1471" spans="4:17" x14ac:dyDescent="0.25">
      <c r="D1471" s="85"/>
      <c r="E1471" s="150">
        <f t="shared" si="35"/>
        <v>79</v>
      </c>
      <c r="F1471" s="385"/>
      <c r="G1471" s="470"/>
      <c r="H1471" s="470"/>
      <c r="I1471" s="384"/>
      <c r="J1471" s="128"/>
      <c r="K1471" s="128"/>
      <c r="L1471" s="128"/>
      <c r="M1471" s="128"/>
      <c r="N1471" s="128"/>
      <c r="O1471" s="128"/>
      <c r="P1471" s="163">
        <f t="shared" si="36"/>
        <v>0</v>
      </c>
      <c r="Q1471" s="128"/>
    </row>
    <row r="1472" spans="4:17" x14ac:dyDescent="0.25">
      <c r="D1472" s="85"/>
      <c r="E1472" s="150">
        <f t="shared" si="35"/>
        <v>80</v>
      </c>
      <c r="F1472" s="385"/>
      <c r="G1472" s="470"/>
      <c r="H1472" s="470"/>
      <c r="I1472" s="384"/>
      <c r="J1472" s="128"/>
      <c r="K1472" s="128"/>
      <c r="L1472" s="128"/>
      <c r="M1472" s="128"/>
      <c r="N1472" s="128"/>
      <c r="O1472" s="128"/>
      <c r="P1472" s="163">
        <f t="shared" si="36"/>
        <v>0</v>
      </c>
      <c r="Q1472" s="128"/>
    </row>
    <row r="1473" spans="4:17" x14ac:dyDescent="0.25">
      <c r="D1473" s="85"/>
      <c r="E1473" s="150">
        <f t="shared" si="35"/>
        <v>81</v>
      </c>
      <c r="F1473" s="385"/>
      <c r="G1473" s="470"/>
      <c r="H1473" s="470"/>
      <c r="I1473" s="384"/>
      <c r="J1473" s="128"/>
      <c r="K1473" s="128"/>
      <c r="L1473" s="128"/>
      <c r="M1473" s="128"/>
      <c r="N1473" s="128"/>
      <c r="O1473" s="128"/>
      <c r="P1473" s="163">
        <f t="shared" si="36"/>
        <v>0</v>
      </c>
      <c r="Q1473" s="128"/>
    </row>
    <row r="1474" spans="4:17" x14ac:dyDescent="0.25">
      <c r="D1474" s="85"/>
      <c r="E1474" s="150">
        <f t="shared" si="35"/>
        <v>82</v>
      </c>
      <c r="F1474" s="385"/>
      <c r="G1474" s="470"/>
      <c r="H1474" s="470"/>
      <c r="I1474" s="384"/>
      <c r="J1474" s="128"/>
      <c r="K1474" s="128"/>
      <c r="L1474" s="128"/>
      <c r="M1474" s="128"/>
      <c r="N1474" s="128"/>
      <c r="O1474" s="128"/>
      <c r="P1474" s="163">
        <f t="shared" si="36"/>
        <v>0</v>
      </c>
      <c r="Q1474" s="128"/>
    </row>
    <row r="1475" spans="4:17" x14ac:dyDescent="0.25">
      <c r="D1475" s="85"/>
      <c r="E1475" s="150">
        <f t="shared" si="35"/>
        <v>83</v>
      </c>
      <c r="F1475" s="385"/>
      <c r="G1475" s="470"/>
      <c r="H1475" s="470"/>
      <c r="I1475" s="384"/>
      <c r="J1475" s="128"/>
      <c r="K1475" s="128"/>
      <c r="L1475" s="128"/>
      <c r="M1475" s="128"/>
      <c r="N1475" s="128"/>
      <c r="O1475" s="128"/>
      <c r="P1475" s="163">
        <f t="shared" si="36"/>
        <v>0</v>
      </c>
      <c r="Q1475" s="128"/>
    </row>
    <row r="1476" spans="4:17" x14ac:dyDescent="0.25">
      <c r="D1476" s="85"/>
      <c r="E1476" s="150">
        <f t="shared" si="35"/>
        <v>84</v>
      </c>
      <c r="F1476" s="385"/>
      <c r="G1476" s="470"/>
      <c r="H1476" s="470"/>
      <c r="I1476" s="384"/>
      <c r="J1476" s="128"/>
      <c r="K1476" s="128"/>
      <c r="L1476" s="128"/>
      <c r="M1476" s="128"/>
      <c r="N1476" s="128"/>
      <c r="O1476" s="128"/>
      <c r="P1476" s="163">
        <f t="shared" si="36"/>
        <v>0</v>
      </c>
      <c r="Q1476" s="128"/>
    </row>
    <row r="1477" spans="4:17" x14ac:dyDescent="0.25">
      <c r="D1477" s="85"/>
      <c r="E1477" s="150">
        <f t="shared" si="35"/>
        <v>85</v>
      </c>
      <c r="F1477" s="385"/>
      <c r="G1477" s="470"/>
      <c r="H1477" s="470"/>
      <c r="I1477" s="384"/>
      <c r="J1477" s="128"/>
      <c r="K1477" s="128"/>
      <c r="L1477" s="128"/>
      <c r="M1477" s="128"/>
      <c r="N1477" s="128"/>
      <c r="O1477" s="128"/>
      <c r="P1477" s="163">
        <f t="shared" si="36"/>
        <v>0</v>
      </c>
      <c r="Q1477" s="128"/>
    </row>
    <row r="1478" spans="4:17" x14ac:dyDescent="0.25">
      <c r="D1478" s="85"/>
      <c r="E1478" s="150">
        <f t="shared" si="35"/>
        <v>86</v>
      </c>
      <c r="F1478" s="385"/>
      <c r="G1478" s="470"/>
      <c r="H1478" s="470"/>
      <c r="I1478" s="384"/>
      <c r="J1478" s="128"/>
      <c r="K1478" s="128"/>
      <c r="L1478" s="128"/>
      <c r="M1478" s="128"/>
      <c r="N1478" s="128"/>
      <c r="O1478" s="128"/>
      <c r="P1478" s="163">
        <f t="shared" si="36"/>
        <v>0</v>
      </c>
      <c r="Q1478" s="128"/>
    </row>
    <row r="1479" spans="4:17" x14ac:dyDescent="0.25">
      <c r="D1479" s="85"/>
      <c r="E1479" s="150">
        <f t="shared" si="35"/>
        <v>87</v>
      </c>
      <c r="F1479" s="385"/>
      <c r="G1479" s="470"/>
      <c r="H1479" s="470"/>
      <c r="I1479" s="384"/>
      <c r="J1479" s="128"/>
      <c r="K1479" s="128"/>
      <c r="L1479" s="128"/>
      <c r="M1479" s="128"/>
      <c r="N1479" s="128"/>
      <c r="O1479" s="128"/>
      <c r="P1479" s="163">
        <f t="shared" si="36"/>
        <v>0</v>
      </c>
      <c r="Q1479" s="128"/>
    </row>
    <row r="1480" spans="4:17" x14ac:dyDescent="0.25">
      <c r="D1480" s="85"/>
      <c r="E1480" s="150">
        <f t="shared" si="35"/>
        <v>88</v>
      </c>
      <c r="F1480" s="385"/>
      <c r="G1480" s="470"/>
      <c r="H1480" s="470"/>
      <c r="I1480" s="384"/>
      <c r="J1480" s="128"/>
      <c r="K1480" s="128"/>
      <c r="L1480" s="128"/>
      <c r="M1480" s="128"/>
      <c r="N1480" s="128"/>
      <c r="O1480" s="128"/>
      <c r="P1480" s="163">
        <f t="shared" si="36"/>
        <v>0</v>
      </c>
      <c r="Q1480" s="128"/>
    </row>
    <row r="1481" spans="4:17" x14ac:dyDescent="0.25">
      <c r="D1481" s="85"/>
      <c r="E1481" s="150">
        <f t="shared" si="35"/>
        <v>89</v>
      </c>
      <c r="F1481" s="385"/>
      <c r="G1481" s="470"/>
      <c r="H1481" s="470"/>
      <c r="I1481" s="384"/>
      <c r="J1481" s="128"/>
      <c r="K1481" s="128"/>
      <c r="L1481" s="128"/>
      <c r="M1481" s="128"/>
      <c r="N1481" s="128"/>
      <c r="O1481" s="128"/>
      <c r="P1481" s="163">
        <f t="shared" si="36"/>
        <v>0</v>
      </c>
      <c r="Q1481" s="128"/>
    </row>
    <row r="1482" spans="4:17" x14ac:dyDescent="0.25">
      <c r="D1482" s="85"/>
      <c r="E1482" s="150">
        <f t="shared" si="35"/>
        <v>90</v>
      </c>
      <c r="F1482" s="385"/>
      <c r="G1482" s="470"/>
      <c r="H1482" s="470"/>
      <c r="I1482" s="384"/>
      <c r="J1482" s="128"/>
      <c r="K1482" s="128"/>
      <c r="L1482" s="128"/>
      <c r="M1482" s="128"/>
      <c r="N1482" s="128"/>
      <c r="O1482" s="128"/>
      <c r="P1482" s="163">
        <f t="shared" si="36"/>
        <v>0</v>
      </c>
      <c r="Q1482" s="128"/>
    </row>
    <row r="1483" spans="4:17" x14ac:dyDescent="0.25">
      <c r="D1483" s="85"/>
      <c r="E1483" s="150">
        <f t="shared" si="35"/>
        <v>91</v>
      </c>
      <c r="F1483" s="385"/>
      <c r="G1483" s="470"/>
      <c r="H1483" s="470"/>
      <c r="I1483" s="384"/>
      <c r="J1483" s="128"/>
      <c r="K1483" s="128"/>
      <c r="L1483" s="128"/>
      <c r="M1483" s="128"/>
      <c r="N1483" s="128"/>
      <c r="O1483" s="128"/>
      <c r="P1483" s="163">
        <f t="shared" si="36"/>
        <v>0</v>
      </c>
      <c r="Q1483" s="128"/>
    </row>
    <row r="1484" spans="4:17" x14ac:dyDescent="0.25">
      <c r="D1484" s="85"/>
      <c r="E1484" s="150">
        <f t="shared" si="35"/>
        <v>92</v>
      </c>
      <c r="F1484" s="385"/>
      <c r="G1484" s="470"/>
      <c r="H1484" s="470"/>
      <c r="I1484" s="384"/>
      <c r="J1484" s="128"/>
      <c r="K1484" s="128"/>
      <c r="L1484" s="128"/>
      <c r="M1484" s="128"/>
      <c r="N1484" s="128"/>
      <c r="O1484" s="128"/>
      <c r="P1484" s="163">
        <f t="shared" si="36"/>
        <v>0</v>
      </c>
      <c r="Q1484" s="128"/>
    </row>
    <row r="1485" spans="4:17" x14ac:dyDescent="0.25">
      <c r="D1485" s="85"/>
      <c r="E1485" s="150">
        <f t="shared" si="35"/>
        <v>93</v>
      </c>
      <c r="F1485" s="385"/>
      <c r="G1485" s="470"/>
      <c r="H1485" s="470"/>
      <c r="I1485" s="384"/>
      <c r="J1485" s="128"/>
      <c r="K1485" s="128"/>
      <c r="L1485" s="128"/>
      <c r="M1485" s="128"/>
      <c r="N1485" s="128"/>
      <c r="O1485" s="128"/>
      <c r="P1485" s="163">
        <f t="shared" si="36"/>
        <v>0</v>
      </c>
      <c r="Q1485" s="128"/>
    </row>
    <row r="1486" spans="4:17" x14ac:dyDescent="0.25">
      <c r="D1486" s="85"/>
      <c r="E1486" s="150">
        <f t="shared" si="35"/>
        <v>94</v>
      </c>
      <c r="F1486" s="385"/>
      <c r="G1486" s="470"/>
      <c r="H1486" s="470"/>
      <c r="I1486" s="384"/>
      <c r="J1486" s="128"/>
      <c r="K1486" s="128"/>
      <c r="L1486" s="128"/>
      <c r="M1486" s="128"/>
      <c r="N1486" s="128"/>
      <c r="O1486" s="128"/>
      <c r="P1486" s="163">
        <f t="shared" si="36"/>
        <v>0</v>
      </c>
      <c r="Q1486" s="128"/>
    </row>
    <row r="1487" spans="4:17" x14ac:dyDescent="0.25">
      <c r="D1487" s="85"/>
      <c r="E1487" s="150">
        <f t="shared" si="35"/>
        <v>95</v>
      </c>
      <c r="F1487" s="385"/>
      <c r="G1487" s="470"/>
      <c r="H1487" s="470"/>
      <c r="I1487" s="384"/>
      <c r="J1487" s="128"/>
      <c r="K1487" s="128"/>
      <c r="L1487" s="128"/>
      <c r="M1487" s="128"/>
      <c r="N1487" s="128"/>
      <c r="O1487" s="128"/>
      <c r="P1487" s="163">
        <f t="shared" si="36"/>
        <v>0</v>
      </c>
      <c r="Q1487" s="128"/>
    </row>
    <row r="1488" spans="4:17" x14ac:dyDescent="0.25">
      <c r="D1488" s="85"/>
      <c r="E1488" s="150">
        <f t="shared" si="35"/>
        <v>96</v>
      </c>
      <c r="F1488" s="385"/>
      <c r="G1488" s="470"/>
      <c r="H1488" s="470"/>
      <c r="I1488" s="384"/>
      <c r="J1488" s="128"/>
      <c r="K1488" s="128"/>
      <c r="L1488" s="128"/>
      <c r="M1488" s="128"/>
      <c r="N1488" s="128"/>
      <c r="O1488" s="128"/>
      <c r="P1488" s="163">
        <f t="shared" si="36"/>
        <v>0</v>
      </c>
      <c r="Q1488" s="128"/>
    </row>
    <row r="1489" spans="4:17" x14ac:dyDescent="0.25">
      <c r="D1489" s="85"/>
      <c r="E1489" s="150">
        <f t="shared" ref="E1489:E1552" si="37">1+E1488</f>
        <v>97</v>
      </c>
      <c r="F1489" s="385"/>
      <c r="G1489" s="470"/>
      <c r="H1489" s="470"/>
      <c r="I1489" s="384"/>
      <c r="J1489" s="128"/>
      <c r="K1489" s="128"/>
      <c r="L1489" s="128"/>
      <c r="M1489" s="128"/>
      <c r="N1489" s="128"/>
      <c r="O1489" s="128"/>
      <c r="P1489" s="163">
        <f t="shared" si="36"/>
        <v>0</v>
      </c>
      <c r="Q1489" s="128"/>
    </row>
    <row r="1490" spans="4:17" x14ac:dyDescent="0.25">
      <c r="D1490" s="85"/>
      <c r="E1490" s="150">
        <f t="shared" si="37"/>
        <v>98</v>
      </c>
      <c r="F1490" s="385"/>
      <c r="G1490" s="470"/>
      <c r="H1490" s="470"/>
      <c r="I1490" s="384"/>
      <c r="J1490" s="128"/>
      <c r="K1490" s="128"/>
      <c r="L1490" s="128"/>
      <c r="M1490" s="128"/>
      <c r="N1490" s="128"/>
      <c r="O1490" s="128"/>
      <c r="P1490" s="163">
        <f t="shared" si="36"/>
        <v>0</v>
      </c>
      <c r="Q1490" s="128"/>
    </row>
    <row r="1491" spans="4:17" x14ac:dyDescent="0.25">
      <c r="D1491" s="85"/>
      <c r="E1491" s="150">
        <f t="shared" si="37"/>
        <v>99</v>
      </c>
      <c r="F1491" s="385"/>
      <c r="G1491" s="470"/>
      <c r="H1491" s="470"/>
      <c r="I1491" s="384"/>
      <c r="J1491" s="128"/>
      <c r="K1491" s="128"/>
      <c r="L1491" s="128"/>
      <c r="M1491" s="128"/>
      <c r="N1491" s="128"/>
      <c r="O1491" s="128"/>
      <c r="P1491" s="163">
        <f t="shared" ref="P1491:P1554" si="38">IF(F1491=0,0,IF(G1491=0,0,IF(I1491=0,0,10)))</f>
        <v>0</v>
      </c>
      <c r="Q1491" s="128"/>
    </row>
    <row r="1492" spans="4:17" x14ac:dyDescent="0.25">
      <c r="D1492" s="85"/>
      <c r="E1492" s="150">
        <f t="shared" si="37"/>
        <v>100</v>
      </c>
      <c r="F1492" s="385"/>
      <c r="G1492" s="470"/>
      <c r="H1492" s="470"/>
      <c r="I1492" s="384"/>
      <c r="J1492" s="128"/>
      <c r="K1492" s="128"/>
      <c r="L1492" s="128"/>
      <c r="M1492" s="128"/>
      <c r="N1492" s="128"/>
      <c r="O1492" s="128"/>
      <c r="P1492" s="163">
        <f t="shared" si="38"/>
        <v>0</v>
      </c>
      <c r="Q1492" s="128"/>
    </row>
    <row r="1493" spans="4:17" x14ac:dyDescent="0.25">
      <c r="D1493" s="85"/>
      <c r="E1493" s="150">
        <f t="shared" si="37"/>
        <v>101</v>
      </c>
      <c r="F1493" s="385"/>
      <c r="G1493" s="470"/>
      <c r="H1493" s="470"/>
      <c r="I1493" s="384"/>
      <c r="J1493" s="128"/>
      <c r="K1493" s="128"/>
      <c r="L1493" s="128"/>
      <c r="M1493" s="128"/>
      <c r="N1493" s="128"/>
      <c r="O1493" s="128"/>
      <c r="P1493" s="163">
        <f t="shared" si="38"/>
        <v>0</v>
      </c>
      <c r="Q1493" s="128"/>
    </row>
    <row r="1494" spans="4:17" x14ac:dyDescent="0.25">
      <c r="D1494" s="85"/>
      <c r="E1494" s="150">
        <f t="shared" si="37"/>
        <v>102</v>
      </c>
      <c r="F1494" s="385"/>
      <c r="G1494" s="470"/>
      <c r="H1494" s="470"/>
      <c r="I1494" s="384"/>
      <c r="J1494" s="128"/>
      <c r="K1494" s="128"/>
      <c r="L1494" s="128"/>
      <c r="M1494" s="128"/>
      <c r="N1494" s="128"/>
      <c r="O1494" s="128"/>
      <c r="P1494" s="163">
        <f t="shared" si="38"/>
        <v>0</v>
      </c>
      <c r="Q1494" s="128"/>
    </row>
    <row r="1495" spans="4:17" x14ac:dyDescent="0.25">
      <c r="D1495" s="85"/>
      <c r="E1495" s="150">
        <f t="shared" si="37"/>
        <v>103</v>
      </c>
      <c r="F1495" s="385"/>
      <c r="G1495" s="470"/>
      <c r="H1495" s="470"/>
      <c r="I1495" s="384"/>
      <c r="J1495" s="128"/>
      <c r="K1495" s="128"/>
      <c r="L1495" s="128"/>
      <c r="M1495" s="128"/>
      <c r="N1495" s="128"/>
      <c r="O1495" s="128"/>
      <c r="P1495" s="163">
        <f t="shared" si="38"/>
        <v>0</v>
      </c>
      <c r="Q1495" s="128"/>
    </row>
    <row r="1496" spans="4:17" x14ac:dyDescent="0.25">
      <c r="D1496" s="85"/>
      <c r="E1496" s="150">
        <f t="shared" si="37"/>
        <v>104</v>
      </c>
      <c r="F1496" s="385"/>
      <c r="G1496" s="470"/>
      <c r="H1496" s="470"/>
      <c r="I1496" s="384"/>
      <c r="J1496" s="128"/>
      <c r="K1496" s="128"/>
      <c r="L1496" s="128"/>
      <c r="M1496" s="128"/>
      <c r="N1496" s="128"/>
      <c r="O1496" s="128"/>
      <c r="P1496" s="163">
        <f t="shared" si="38"/>
        <v>0</v>
      </c>
      <c r="Q1496" s="128"/>
    </row>
    <row r="1497" spans="4:17" x14ac:dyDescent="0.25">
      <c r="D1497" s="85"/>
      <c r="E1497" s="150">
        <f t="shared" si="37"/>
        <v>105</v>
      </c>
      <c r="F1497" s="385"/>
      <c r="G1497" s="470"/>
      <c r="H1497" s="470"/>
      <c r="I1497" s="384"/>
      <c r="J1497" s="128"/>
      <c r="K1497" s="128"/>
      <c r="L1497" s="128"/>
      <c r="M1497" s="128"/>
      <c r="N1497" s="128"/>
      <c r="O1497" s="128"/>
      <c r="P1497" s="163">
        <f t="shared" si="38"/>
        <v>0</v>
      </c>
      <c r="Q1497" s="128"/>
    </row>
    <row r="1498" spans="4:17" x14ac:dyDescent="0.25">
      <c r="D1498" s="85"/>
      <c r="E1498" s="150">
        <f t="shared" si="37"/>
        <v>106</v>
      </c>
      <c r="F1498" s="385"/>
      <c r="G1498" s="470"/>
      <c r="H1498" s="470"/>
      <c r="I1498" s="384"/>
      <c r="J1498" s="128"/>
      <c r="K1498" s="128"/>
      <c r="L1498" s="128"/>
      <c r="M1498" s="128"/>
      <c r="N1498" s="128"/>
      <c r="O1498" s="128"/>
      <c r="P1498" s="163">
        <f t="shared" si="38"/>
        <v>0</v>
      </c>
      <c r="Q1498" s="128"/>
    </row>
    <row r="1499" spans="4:17" x14ac:dyDescent="0.25">
      <c r="D1499" s="85"/>
      <c r="E1499" s="150">
        <f t="shared" si="37"/>
        <v>107</v>
      </c>
      <c r="F1499" s="385"/>
      <c r="G1499" s="470"/>
      <c r="H1499" s="470"/>
      <c r="I1499" s="384"/>
      <c r="J1499" s="128"/>
      <c r="K1499" s="128"/>
      <c r="L1499" s="128"/>
      <c r="M1499" s="128"/>
      <c r="N1499" s="128"/>
      <c r="O1499" s="128"/>
      <c r="P1499" s="163">
        <f t="shared" si="38"/>
        <v>0</v>
      </c>
      <c r="Q1499" s="128"/>
    </row>
    <row r="1500" spans="4:17" x14ac:dyDescent="0.25">
      <c r="D1500" s="85"/>
      <c r="E1500" s="150">
        <f t="shared" si="37"/>
        <v>108</v>
      </c>
      <c r="F1500" s="385"/>
      <c r="G1500" s="470"/>
      <c r="H1500" s="470"/>
      <c r="I1500" s="384"/>
      <c r="J1500" s="128"/>
      <c r="K1500" s="128"/>
      <c r="L1500" s="128"/>
      <c r="M1500" s="128"/>
      <c r="N1500" s="128"/>
      <c r="O1500" s="128"/>
      <c r="P1500" s="163">
        <f t="shared" si="38"/>
        <v>0</v>
      </c>
      <c r="Q1500" s="128"/>
    </row>
    <row r="1501" spans="4:17" x14ac:dyDescent="0.25">
      <c r="D1501" s="85"/>
      <c r="E1501" s="150">
        <f t="shared" si="37"/>
        <v>109</v>
      </c>
      <c r="F1501" s="385"/>
      <c r="G1501" s="470"/>
      <c r="H1501" s="470"/>
      <c r="I1501" s="384"/>
      <c r="J1501" s="128"/>
      <c r="K1501" s="128"/>
      <c r="L1501" s="128"/>
      <c r="M1501" s="128"/>
      <c r="N1501" s="128"/>
      <c r="O1501" s="128"/>
      <c r="P1501" s="163">
        <f t="shared" si="38"/>
        <v>0</v>
      </c>
      <c r="Q1501" s="128"/>
    </row>
    <row r="1502" spans="4:17" x14ac:dyDescent="0.25">
      <c r="D1502" s="85"/>
      <c r="E1502" s="150">
        <f t="shared" si="37"/>
        <v>110</v>
      </c>
      <c r="F1502" s="385"/>
      <c r="G1502" s="470"/>
      <c r="H1502" s="470"/>
      <c r="I1502" s="384"/>
      <c r="J1502" s="128"/>
      <c r="K1502" s="128"/>
      <c r="L1502" s="128"/>
      <c r="M1502" s="128"/>
      <c r="N1502" s="128"/>
      <c r="O1502" s="128"/>
      <c r="P1502" s="163">
        <f t="shared" si="38"/>
        <v>0</v>
      </c>
      <c r="Q1502" s="128"/>
    </row>
    <row r="1503" spans="4:17" x14ac:dyDescent="0.25">
      <c r="D1503" s="85"/>
      <c r="E1503" s="150">
        <f t="shared" si="37"/>
        <v>111</v>
      </c>
      <c r="F1503" s="385"/>
      <c r="G1503" s="470"/>
      <c r="H1503" s="470"/>
      <c r="I1503" s="384"/>
      <c r="J1503" s="128"/>
      <c r="K1503" s="128"/>
      <c r="L1503" s="128"/>
      <c r="M1503" s="128"/>
      <c r="N1503" s="128"/>
      <c r="O1503" s="128"/>
      <c r="P1503" s="163">
        <f t="shared" si="38"/>
        <v>0</v>
      </c>
      <c r="Q1503" s="128"/>
    </row>
    <row r="1504" spans="4:17" x14ac:dyDescent="0.25">
      <c r="D1504" s="85"/>
      <c r="E1504" s="150">
        <f t="shared" si="37"/>
        <v>112</v>
      </c>
      <c r="F1504" s="385"/>
      <c r="G1504" s="470"/>
      <c r="H1504" s="470"/>
      <c r="I1504" s="384"/>
      <c r="J1504" s="128"/>
      <c r="K1504" s="128"/>
      <c r="L1504" s="128"/>
      <c r="M1504" s="128"/>
      <c r="N1504" s="128"/>
      <c r="O1504" s="128"/>
      <c r="P1504" s="163">
        <f t="shared" si="38"/>
        <v>0</v>
      </c>
      <c r="Q1504" s="128"/>
    </row>
    <row r="1505" spans="4:17" x14ac:dyDescent="0.25">
      <c r="D1505" s="85"/>
      <c r="E1505" s="150">
        <f t="shared" si="37"/>
        <v>113</v>
      </c>
      <c r="F1505" s="385"/>
      <c r="G1505" s="470"/>
      <c r="H1505" s="470"/>
      <c r="I1505" s="384"/>
      <c r="J1505" s="128"/>
      <c r="K1505" s="128"/>
      <c r="L1505" s="128"/>
      <c r="M1505" s="128"/>
      <c r="N1505" s="128"/>
      <c r="O1505" s="128"/>
      <c r="P1505" s="163">
        <f t="shared" si="38"/>
        <v>0</v>
      </c>
      <c r="Q1505" s="128"/>
    </row>
    <row r="1506" spans="4:17" x14ac:dyDescent="0.25">
      <c r="D1506" s="85"/>
      <c r="E1506" s="150">
        <f t="shared" si="37"/>
        <v>114</v>
      </c>
      <c r="F1506" s="385"/>
      <c r="G1506" s="470"/>
      <c r="H1506" s="470"/>
      <c r="I1506" s="384"/>
      <c r="J1506" s="128"/>
      <c r="K1506" s="128"/>
      <c r="L1506" s="128"/>
      <c r="M1506" s="128"/>
      <c r="N1506" s="128"/>
      <c r="O1506" s="128"/>
      <c r="P1506" s="163">
        <f t="shared" si="38"/>
        <v>0</v>
      </c>
      <c r="Q1506" s="128"/>
    </row>
    <row r="1507" spans="4:17" x14ac:dyDescent="0.25">
      <c r="D1507" s="85"/>
      <c r="E1507" s="150">
        <f t="shared" si="37"/>
        <v>115</v>
      </c>
      <c r="F1507" s="385"/>
      <c r="G1507" s="470"/>
      <c r="H1507" s="470"/>
      <c r="I1507" s="384"/>
      <c r="J1507" s="128"/>
      <c r="K1507" s="128"/>
      <c r="L1507" s="128"/>
      <c r="M1507" s="128"/>
      <c r="N1507" s="128"/>
      <c r="O1507" s="128"/>
      <c r="P1507" s="163">
        <f t="shared" si="38"/>
        <v>0</v>
      </c>
      <c r="Q1507" s="128"/>
    </row>
    <row r="1508" spans="4:17" x14ac:dyDescent="0.25">
      <c r="D1508" s="85"/>
      <c r="E1508" s="150">
        <f t="shared" si="37"/>
        <v>116</v>
      </c>
      <c r="F1508" s="385"/>
      <c r="G1508" s="470"/>
      <c r="H1508" s="470"/>
      <c r="I1508" s="384"/>
      <c r="J1508" s="128"/>
      <c r="K1508" s="128"/>
      <c r="L1508" s="128"/>
      <c r="M1508" s="128"/>
      <c r="N1508" s="128"/>
      <c r="O1508" s="128"/>
      <c r="P1508" s="163">
        <f t="shared" si="38"/>
        <v>0</v>
      </c>
      <c r="Q1508" s="128"/>
    </row>
    <row r="1509" spans="4:17" x14ac:dyDescent="0.25">
      <c r="D1509" s="85"/>
      <c r="E1509" s="150">
        <f t="shared" si="37"/>
        <v>117</v>
      </c>
      <c r="F1509" s="385"/>
      <c r="G1509" s="470"/>
      <c r="H1509" s="470"/>
      <c r="I1509" s="384"/>
      <c r="J1509" s="128"/>
      <c r="K1509" s="128"/>
      <c r="L1509" s="128"/>
      <c r="M1509" s="128"/>
      <c r="N1509" s="128"/>
      <c r="O1509" s="128"/>
      <c r="P1509" s="163">
        <f t="shared" si="38"/>
        <v>0</v>
      </c>
      <c r="Q1509" s="128"/>
    </row>
    <row r="1510" spans="4:17" x14ac:dyDescent="0.25">
      <c r="D1510" s="85"/>
      <c r="E1510" s="150">
        <f t="shared" si="37"/>
        <v>118</v>
      </c>
      <c r="F1510" s="385"/>
      <c r="G1510" s="470"/>
      <c r="H1510" s="470"/>
      <c r="I1510" s="384"/>
      <c r="J1510" s="128"/>
      <c r="K1510" s="128"/>
      <c r="L1510" s="128"/>
      <c r="M1510" s="128"/>
      <c r="N1510" s="128"/>
      <c r="O1510" s="128"/>
      <c r="P1510" s="163">
        <f t="shared" si="38"/>
        <v>0</v>
      </c>
      <c r="Q1510" s="128"/>
    </row>
    <row r="1511" spans="4:17" x14ac:dyDescent="0.25">
      <c r="D1511" s="85"/>
      <c r="E1511" s="150">
        <f t="shared" si="37"/>
        <v>119</v>
      </c>
      <c r="F1511" s="385"/>
      <c r="G1511" s="470"/>
      <c r="H1511" s="470"/>
      <c r="I1511" s="384"/>
      <c r="J1511" s="128"/>
      <c r="K1511" s="128"/>
      <c r="L1511" s="128"/>
      <c r="M1511" s="128"/>
      <c r="N1511" s="128"/>
      <c r="O1511" s="128"/>
      <c r="P1511" s="163">
        <f t="shared" si="38"/>
        <v>0</v>
      </c>
      <c r="Q1511" s="128"/>
    </row>
    <row r="1512" spans="4:17" x14ac:dyDescent="0.25">
      <c r="D1512" s="85"/>
      <c r="E1512" s="150">
        <f t="shared" si="37"/>
        <v>120</v>
      </c>
      <c r="F1512" s="385"/>
      <c r="G1512" s="470"/>
      <c r="H1512" s="470"/>
      <c r="I1512" s="384"/>
      <c r="J1512" s="128"/>
      <c r="K1512" s="128"/>
      <c r="L1512" s="128"/>
      <c r="M1512" s="128"/>
      <c r="N1512" s="128"/>
      <c r="O1512" s="128"/>
      <c r="P1512" s="163">
        <f t="shared" si="38"/>
        <v>0</v>
      </c>
      <c r="Q1512" s="128"/>
    </row>
    <row r="1513" spans="4:17" x14ac:dyDescent="0.25">
      <c r="D1513" s="85"/>
      <c r="E1513" s="150">
        <f t="shared" si="37"/>
        <v>121</v>
      </c>
      <c r="F1513" s="385"/>
      <c r="G1513" s="470"/>
      <c r="H1513" s="470"/>
      <c r="I1513" s="384"/>
      <c r="J1513" s="128"/>
      <c r="K1513" s="128"/>
      <c r="L1513" s="128"/>
      <c r="M1513" s="128"/>
      <c r="N1513" s="128"/>
      <c r="O1513" s="128"/>
      <c r="P1513" s="163">
        <f t="shared" si="38"/>
        <v>0</v>
      </c>
      <c r="Q1513" s="128"/>
    </row>
    <row r="1514" spans="4:17" x14ac:dyDescent="0.25">
      <c r="D1514" s="85"/>
      <c r="E1514" s="150">
        <f t="shared" si="37"/>
        <v>122</v>
      </c>
      <c r="F1514" s="385"/>
      <c r="G1514" s="470"/>
      <c r="H1514" s="470"/>
      <c r="I1514" s="384"/>
      <c r="J1514" s="128"/>
      <c r="K1514" s="128"/>
      <c r="L1514" s="128"/>
      <c r="M1514" s="128"/>
      <c r="N1514" s="128"/>
      <c r="O1514" s="128"/>
      <c r="P1514" s="163">
        <f t="shared" si="38"/>
        <v>0</v>
      </c>
      <c r="Q1514" s="128"/>
    </row>
    <row r="1515" spans="4:17" x14ac:dyDescent="0.25">
      <c r="D1515" s="85"/>
      <c r="E1515" s="150">
        <f t="shared" si="37"/>
        <v>123</v>
      </c>
      <c r="F1515" s="385"/>
      <c r="G1515" s="470"/>
      <c r="H1515" s="470"/>
      <c r="I1515" s="384"/>
      <c r="J1515" s="128"/>
      <c r="K1515" s="128"/>
      <c r="L1515" s="128"/>
      <c r="M1515" s="128"/>
      <c r="N1515" s="128"/>
      <c r="O1515" s="128"/>
      <c r="P1515" s="163">
        <f t="shared" si="38"/>
        <v>0</v>
      </c>
      <c r="Q1515" s="128"/>
    </row>
    <row r="1516" spans="4:17" x14ac:dyDescent="0.25">
      <c r="D1516" s="85"/>
      <c r="E1516" s="150">
        <f t="shared" si="37"/>
        <v>124</v>
      </c>
      <c r="F1516" s="385"/>
      <c r="G1516" s="470"/>
      <c r="H1516" s="470"/>
      <c r="I1516" s="384"/>
      <c r="J1516" s="128"/>
      <c r="K1516" s="128"/>
      <c r="L1516" s="128"/>
      <c r="M1516" s="128"/>
      <c r="N1516" s="128"/>
      <c r="O1516" s="128"/>
      <c r="P1516" s="163">
        <f t="shared" si="38"/>
        <v>0</v>
      </c>
      <c r="Q1516" s="128"/>
    </row>
    <row r="1517" spans="4:17" x14ac:dyDescent="0.25">
      <c r="D1517" s="85"/>
      <c r="E1517" s="150">
        <f t="shared" si="37"/>
        <v>125</v>
      </c>
      <c r="F1517" s="385"/>
      <c r="G1517" s="470"/>
      <c r="H1517" s="470"/>
      <c r="I1517" s="384"/>
      <c r="J1517" s="128"/>
      <c r="K1517" s="128"/>
      <c r="L1517" s="128"/>
      <c r="M1517" s="128"/>
      <c r="N1517" s="128"/>
      <c r="O1517" s="128"/>
      <c r="P1517" s="163">
        <f t="shared" si="38"/>
        <v>0</v>
      </c>
      <c r="Q1517" s="128"/>
    </row>
    <row r="1518" spans="4:17" x14ac:dyDescent="0.25">
      <c r="D1518" s="85"/>
      <c r="E1518" s="150">
        <f t="shared" si="37"/>
        <v>126</v>
      </c>
      <c r="F1518" s="385"/>
      <c r="G1518" s="470"/>
      <c r="H1518" s="470"/>
      <c r="I1518" s="384"/>
      <c r="J1518" s="128"/>
      <c r="K1518" s="128"/>
      <c r="L1518" s="128"/>
      <c r="M1518" s="128"/>
      <c r="N1518" s="128"/>
      <c r="O1518" s="128"/>
      <c r="P1518" s="163">
        <f t="shared" si="38"/>
        <v>0</v>
      </c>
      <c r="Q1518" s="128"/>
    </row>
    <row r="1519" spans="4:17" x14ac:dyDescent="0.25">
      <c r="D1519" s="85"/>
      <c r="E1519" s="150">
        <f t="shared" si="37"/>
        <v>127</v>
      </c>
      <c r="F1519" s="385"/>
      <c r="G1519" s="470"/>
      <c r="H1519" s="470"/>
      <c r="I1519" s="384"/>
      <c r="J1519" s="128"/>
      <c r="K1519" s="128"/>
      <c r="L1519" s="128"/>
      <c r="M1519" s="128"/>
      <c r="N1519" s="128"/>
      <c r="O1519" s="128"/>
      <c r="P1519" s="163">
        <f t="shared" si="38"/>
        <v>0</v>
      </c>
      <c r="Q1519" s="128"/>
    </row>
    <row r="1520" spans="4:17" x14ac:dyDescent="0.25">
      <c r="D1520" s="85"/>
      <c r="E1520" s="150">
        <f t="shared" si="37"/>
        <v>128</v>
      </c>
      <c r="F1520" s="385"/>
      <c r="G1520" s="470"/>
      <c r="H1520" s="470"/>
      <c r="I1520" s="384"/>
      <c r="J1520" s="128"/>
      <c r="K1520" s="128"/>
      <c r="L1520" s="128"/>
      <c r="M1520" s="128"/>
      <c r="N1520" s="128"/>
      <c r="O1520" s="128"/>
      <c r="P1520" s="163">
        <f t="shared" si="38"/>
        <v>0</v>
      </c>
      <c r="Q1520" s="128"/>
    </row>
    <row r="1521" spans="4:17" x14ac:dyDescent="0.25">
      <c r="D1521" s="85"/>
      <c r="E1521" s="150">
        <f t="shared" si="37"/>
        <v>129</v>
      </c>
      <c r="F1521" s="385"/>
      <c r="G1521" s="470"/>
      <c r="H1521" s="470"/>
      <c r="I1521" s="384"/>
      <c r="J1521" s="128"/>
      <c r="K1521" s="128"/>
      <c r="L1521" s="128"/>
      <c r="M1521" s="128"/>
      <c r="N1521" s="128"/>
      <c r="O1521" s="128"/>
      <c r="P1521" s="163">
        <f t="shared" si="38"/>
        <v>0</v>
      </c>
      <c r="Q1521" s="128"/>
    </row>
    <row r="1522" spans="4:17" x14ac:dyDescent="0.25">
      <c r="D1522" s="85"/>
      <c r="E1522" s="150">
        <f t="shared" si="37"/>
        <v>130</v>
      </c>
      <c r="F1522" s="385"/>
      <c r="G1522" s="470"/>
      <c r="H1522" s="470"/>
      <c r="I1522" s="384"/>
      <c r="J1522" s="128"/>
      <c r="K1522" s="128"/>
      <c r="L1522" s="128"/>
      <c r="M1522" s="128"/>
      <c r="N1522" s="128"/>
      <c r="O1522" s="128"/>
      <c r="P1522" s="163">
        <f t="shared" si="38"/>
        <v>0</v>
      </c>
      <c r="Q1522" s="128"/>
    </row>
    <row r="1523" spans="4:17" x14ac:dyDescent="0.25">
      <c r="D1523" s="85"/>
      <c r="E1523" s="150">
        <f t="shared" si="37"/>
        <v>131</v>
      </c>
      <c r="F1523" s="385"/>
      <c r="G1523" s="470"/>
      <c r="H1523" s="470"/>
      <c r="I1523" s="384"/>
      <c r="J1523" s="128"/>
      <c r="K1523" s="128"/>
      <c r="L1523" s="128"/>
      <c r="M1523" s="128"/>
      <c r="N1523" s="128"/>
      <c r="O1523" s="128"/>
      <c r="P1523" s="163">
        <f t="shared" si="38"/>
        <v>0</v>
      </c>
      <c r="Q1523" s="128"/>
    </row>
    <row r="1524" spans="4:17" x14ac:dyDescent="0.25">
      <c r="D1524" s="85"/>
      <c r="E1524" s="150">
        <f t="shared" si="37"/>
        <v>132</v>
      </c>
      <c r="F1524" s="385"/>
      <c r="G1524" s="470"/>
      <c r="H1524" s="470"/>
      <c r="I1524" s="384"/>
      <c r="J1524" s="128"/>
      <c r="K1524" s="128"/>
      <c r="L1524" s="128"/>
      <c r="M1524" s="128"/>
      <c r="N1524" s="128"/>
      <c r="O1524" s="128"/>
      <c r="P1524" s="163">
        <f t="shared" si="38"/>
        <v>0</v>
      </c>
      <c r="Q1524" s="128"/>
    </row>
    <row r="1525" spans="4:17" x14ac:dyDescent="0.25">
      <c r="D1525" s="85"/>
      <c r="E1525" s="150">
        <f t="shared" si="37"/>
        <v>133</v>
      </c>
      <c r="F1525" s="385"/>
      <c r="G1525" s="470"/>
      <c r="H1525" s="470"/>
      <c r="I1525" s="384"/>
      <c r="J1525" s="128"/>
      <c r="K1525" s="128"/>
      <c r="L1525" s="128"/>
      <c r="M1525" s="128"/>
      <c r="N1525" s="128"/>
      <c r="O1525" s="128"/>
      <c r="P1525" s="163">
        <f t="shared" si="38"/>
        <v>0</v>
      </c>
      <c r="Q1525" s="128"/>
    </row>
    <row r="1526" spans="4:17" x14ac:dyDescent="0.25">
      <c r="D1526" s="85"/>
      <c r="E1526" s="150">
        <f t="shared" si="37"/>
        <v>134</v>
      </c>
      <c r="F1526" s="385"/>
      <c r="G1526" s="470"/>
      <c r="H1526" s="470"/>
      <c r="I1526" s="384"/>
      <c r="J1526" s="128"/>
      <c r="K1526" s="128"/>
      <c r="L1526" s="128"/>
      <c r="M1526" s="128"/>
      <c r="N1526" s="128"/>
      <c r="O1526" s="128"/>
      <c r="P1526" s="163">
        <f t="shared" si="38"/>
        <v>0</v>
      </c>
      <c r="Q1526" s="128"/>
    </row>
    <row r="1527" spans="4:17" x14ac:dyDescent="0.25">
      <c r="D1527" s="85"/>
      <c r="E1527" s="150">
        <f t="shared" si="37"/>
        <v>135</v>
      </c>
      <c r="F1527" s="385"/>
      <c r="G1527" s="470"/>
      <c r="H1527" s="470"/>
      <c r="I1527" s="384"/>
      <c r="J1527" s="128"/>
      <c r="K1527" s="128"/>
      <c r="L1527" s="128"/>
      <c r="M1527" s="128"/>
      <c r="N1527" s="128"/>
      <c r="O1527" s="128"/>
      <c r="P1527" s="163">
        <f t="shared" si="38"/>
        <v>0</v>
      </c>
      <c r="Q1527" s="128"/>
    </row>
    <row r="1528" spans="4:17" x14ac:dyDescent="0.25">
      <c r="D1528" s="85"/>
      <c r="E1528" s="150">
        <f t="shared" si="37"/>
        <v>136</v>
      </c>
      <c r="F1528" s="385"/>
      <c r="G1528" s="470"/>
      <c r="H1528" s="470"/>
      <c r="I1528" s="384"/>
      <c r="J1528" s="128"/>
      <c r="K1528" s="128"/>
      <c r="L1528" s="128"/>
      <c r="M1528" s="128"/>
      <c r="N1528" s="128"/>
      <c r="O1528" s="128"/>
      <c r="P1528" s="163">
        <f t="shared" si="38"/>
        <v>0</v>
      </c>
      <c r="Q1528" s="128"/>
    </row>
    <row r="1529" spans="4:17" x14ac:dyDescent="0.25">
      <c r="D1529" s="85"/>
      <c r="E1529" s="150">
        <f t="shared" si="37"/>
        <v>137</v>
      </c>
      <c r="F1529" s="385"/>
      <c r="G1529" s="470"/>
      <c r="H1529" s="470"/>
      <c r="I1529" s="384"/>
      <c r="J1529" s="128"/>
      <c r="K1529" s="128"/>
      <c r="L1529" s="128"/>
      <c r="M1529" s="128"/>
      <c r="N1529" s="128"/>
      <c r="O1529" s="128"/>
      <c r="P1529" s="163">
        <f t="shared" si="38"/>
        <v>0</v>
      </c>
      <c r="Q1529" s="128"/>
    </row>
    <row r="1530" spans="4:17" x14ac:dyDescent="0.25">
      <c r="D1530" s="85"/>
      <c r="E1530" s="150">
        <f t="shared" si="37"/>
        <v>138</v>
      </c>
      <c r="F1530" s="385"/>
      <c r="G1530" s="470"/>
      <c r="H1530" s="470"/>
      <c r="I1530" s="384"/>
      <c r="J1530" s="128"/>
      <c r="K1530" s="128"/>
      <c r="L1530" s="128"/>
      <c r="M1530" s="128"/>
      <c r="N1530" s="128"/>
      <c r="O1530" s="128"/>
      <c r="P1530" s="163">
        <f t="shared" si="38"/>
        <v>0</v>
      </c>
      <c r="Q1530" s="128"/>
    </row>
    <row r="1531" spans="4:17" x14ac:dyDescent="0.25">
      <c r="D1531" s="85"/>
      <c r="E1531" s="150">
        <f t="shared" si="37"/>
        <v>139</v>
      </c>
      <c r="F1531" s="385"/>
      <c r="G1531" s="470"/>
      <c r="H1531" s="470"/>
      <c r="I1531" s="384"/>
      <c r="J1531" s="128"/>
      <c r="K1531" s="128"/>
      <c r="L1531" s="128"/>
      <c r="M1531" s="128"/>
      <c r="N1531" s="128"/>
      <c r="O1531" s="128"/>
      <c r="P1531" s="163">
        <f t="shared" si="38"/>
        <v>0</v>
      </c>
      <c r="Q1531" s="128"/>
    </row>
    <row r="1532" spans="4:17" x14ac:dyDescent="0.25">
      <c r="D1532" s="85"/>
      <c r="E1532" s="150">
        <f t="shared" si="37"/>
        <v>140</v>
      </c>
      <c r="F1532" s="385"/>
      <c r="G1532" s="470"/>
      <c r="H1532" s="470"/>
      <c r="I1532" s="384"/>
      <c r="J1532" s="128"/>
      <c r="K1532" s="128"/>
      <c r="L1532" s="128"/>
      <c r="M1532" s="128"/>
      <c r="N1532" s="128"/>
      <c r="O1532" s="128"/>
      <c r="P1532" s="163">
        <f t="shared" si="38"/>
        <v>0</v>
      </c>
      <c r="Q1532" s="128"/>
    </row>
    <row r="1533" spans="4:17" x14ac:dyDescent="0.25">
      <c r="D1533" s="85"/>
      <c r="E1533" s="150">
        <f t="shared" si="37"/>
        <v>141</v>
      </c>
      <c r="F1533" s="385"/>
      <c r="G1533" s="470"/>
      <c r="H1533" s="470"/>
      <c r="I1533" s="384"/>
      <c r="J1533" s="128"/>
      <c r="K1533" s="128"/>
      <c r="L1533" s="128"/>
      <c r="M1533" s="128"/>
      <c r="N1533" s="128"/>
      <c r="O1533" s="128"/>
      <c r="P1533" s="163">
        <f t="shared" si="38"/>
        <v>0</v>
      </c>
      <c r="Q1533" s="128"/>
    </row>
    <row r="1534" spans="4:17" x14ac:dyDescent="0.25">
      <c r="D1534" s="85"/>
      <c r="E1534" s="150">
        <f t="shared" si="37"/>
        <v>142</v>
      </c>
      <c r="F1534" s="385"/>
      <c r="G1534" s="470"/>
      <c r="H1534" s="470"/>
      <c r="I1534" s="384"/>
      <c r="J1534" s="128"/>
      <c r="K1534" s="128"/>
      <c r="L1534" s="128"/>
      <c r="M1534" s="128"/>
      <c r="N1534" s="128"/>
      <c r="O1534" s="128"/>
      <c r="P1534" s="163">
        <f t="shared" si="38"/>
        <v>0</v>
      </c>
      <c r="Q1534" s="128"/>
    </row>
    <row r="1535" spans="4:17" x14ac:dyDescent="0.25">
      <c r="D1535" s="85"/>
      <c r="E1535" s="150">
        <f t="shared" si="37"/>
        <v>143</v>
      </c>
      <c r="F1535" s="385"/>
      <c r="G1535" s="470"/>
      <c r="H1535" s="470"/>
      <c r="I1535" s="384"/>
      <c r="J1535" s="128"/>
      <c r="K1535" s="128"/>
      <c r="L1535" s="128"/>
      <c r="M1535" s="128"/>
      <c r="N1535" s="128"/>
      <c r="O1535" s="128"/>
      <c r="P1535" s="163">
        <f t="shared" si="38"/>
        <v>0</v>
      </c>
      <c r="Q1535" s="128"/>
    </row>
    <row r="1536" spans="4:17" x14ac:dyDescent="0.25">
      <c r="D1536" s="85"/>
      <c r="E1536" s="150">
        <f t="shared" si="37"/>
        <v>144</v>
      </c>
      <c r="F1536" s="385"/>
      <c r="G1536" s="470"/>
      <c r="H1536" s="470"/>
      <c r="I1536" s="384"/>
      <c r="J1536" s="128"/>
      <c r="K1536" s="128"/>
      <c r="L1536" s="128"/>
      <c r="M1536" s="128"/>
      <c r="N1536" s="128"/>
      <c r="O1536" s="128"/>
      <c r="P1536" s="163">
        <f t="shared" si="38"/>
        <v>0</v>
      </c>
      <c r="Q1536" s="128"/>
    </row>
    <row r="1537" spans="4:17" x14ac:dyDescent="0.25">
      <c r="D1537" s="85"/>
      <c r="E1537" s="150">
        <f t="shared" si="37"/>
        <v>145</v>
      </c>
      <c r="F1537" s="385"/>
      <c r="G1537" s="470"/>
      <c r="H1537" s="470"/>
      <c r="I1537" s="384"/>
      <c r="J1537" s="128"/>
      <c r="K1537" s="128"/>
      <c r="L1537" s="128"/>
      <c r="M1537" s="128"/>
      <c r="N1537" s="128"/>
      <c r="O1537" s="128"/>
      <c r="P1537" s="163">
        <f t="shared" si="38"/>
        <v>0</v>
      </c>
      <c r="Q1537" s="128"/>
    </row>
    <row r="1538" spans="4:17" x14ac:dyDescent="0.25">
      <c r="D1538" s="85"/>
      <c r="E1538" s="150">
        <f t="shared" si="37"/>
        <v>146</v>
      </c>
      <c r="F1538" s="385"/>
      <c r="G1538" s="470"/>
      <c r="H1538" s="470"/>
      <c r="I1538" s="384"/>
      <c r="J1538" s="128"/>
      <c r="K1538" s="128"/>
      <c r="L1538" s="128"/>
      <c r="M1538" s="128"/>
      <c r="N1538" s="128"/>
      <c r="O1538" s="128"/>
      <c r="P1538" s="163">
        <f t="shared" si="38"/>
        <v>0</v>
      </c>
      <c r="Q1538" s="128"/>
    </row>
    <row r="1539" spans="4:17" x14ac:dyDescent="0.25">
      <c r="D1539" s="85"/>
      <c r="E1539" s="150">
        <f t="shared" si="37"/>
        <v>147</v>
      </c>
      <c r="F1539" s="385"/>
      <c r="G1539" s="470"/>
      <c r="H1539" s="470"/>
      <c r="I1539" s="384"/>
      <c r="J1539" s="128"/>
      <c r="K1539" s="128"/>
      <c r="L1539" s="128"/>
      <c r="M1539" s="128"/>
      <c r="N1539" s="128"/>
      <c r="O1539" s="128"/>
      <c r="P1539" s="163">
        <f t="shared" si="38"/>
        <v>0</v>
      </c>
      <c r="Q1539" s="128"/>
    </row>
    <row r="1540" spans="4:17" x14ac:dyDescent="0.25">
      <c r="D1540" s="85"/>
      <c r="E1540" s="150">
        <f t="shared" si="37"/>
        <v>148</v>
      </c>
      <c r="F1540" s="385"/>
      <c r="G1540" s="470"/>
      <c r="H1540" s="470"/>
      <c r="I1540" s="384"/>
      <c r="J1540" s="128"/>
      <c r="K1540" s="128"/>
      <c r="L1540" s="128"/>
      <c r="M1540" s="128"/>
      <c r="N1540" s="128"/>
      <c r="O1540" s="128"/>
      <c r="P1540" s="163">
        <f t="shared" si="38"/>
        <v>0</v>
      </c>
      <c r="Q1540" s="128"/>
    </row>
    <row r="1541" spans="4:17" x14ac:dyDescent="0.25">
      <c r="D1541" s="85"/>
      <c r="E1541" s="150">
        <f t="shared" si="37"/>
        <v>149</v>
      </c>
      <c r="F1541" s="385"/>
      <c r="G1541" s="470"/>
      <c r="H1541" s="470"/>
      <c r="I1541" s="384"/>
      <c r="J1541" s="128"/>
      <c r="K1541" s="128"/>
      <c r="L1541" s="128"/>
      <c r="M1541" s="128"/>
      <c r="N1541" s="128"/>
      <c r="O1541" s="128"/>
      <c r="P1541" s="163">
        <f t="shared" si="38"/>
        <v>0</v>
      </c>
      <c r="Q1541" s="128"/>
    </row>
    <row r="1542" spans="4:17" x14ac:dyDescent="0.25">
      <c r="D1542" s="85"/>
      <c r="E1542" s="150">
        <f t="shared" si="37"/>
        <v>150</v>
      </c>
      <c r="F1542" s="385"/>
      <c r="G1542" s="470"/>
      <c r="H1542" s="470"/>
      <c r="I1542" s="384"/>
      <c r="J1542" s="128"/>
      <c r="K1542" s="128"/>
      <c r="L1542" s="128"/>
      <c r="M1542" s="128"/>
      <c r="N1542" s="128"/>
      <c r="O1542" s="128"/>
      <c r="P1542" s="163">
        <f t="shared" si="38"/>
        <v>0</v>
      </c>
      <c r="Q1542" s="128"/>
    </row>
    <row r="1543" spans="4:17" x14ac:dyDescent="0.25">
      <c r="D1543" s="85"/>
      <c r="E1543" s="150">
        <f t="shared" si="37"/>
        <v>151</v>
      </c>
      <c r="F1543" s="385"/>
      <c r="G1543" s="470"/>
      <c r="H1543" s="470"/>
      <c r="I1543" s="384"/>
      <c r="J1543" s="128"/>
      <c r="K1543" s="128"/>
      <c r="L1543" s="128"/>
      <c r="M1543" s="128"/>
      <c r="N1543" s="128"/>
      <c r="O1543" s="128"/>
      <c r="P1543" s="163">
        <f t="shared" si="38"/>
        <v>0</v>
      </c>
      <c r="Q1543" s="128"/>
    </row>
    <row r="1544" spans="4:17" x14ac:dyDescent="0.25">
      <c r="D1544" s="85"/>
      <c r="E1544" s="150">
        <f t="shared" si="37"/>
        <v>152</v>
      </c>
      <c r="F1544" s="385"/>
      <c r="G1544" s="470"/>
      <c r="H1544" s="470"/>
      <c r="I1544" s="384"/>
      <c r="J1544" s="128"/>
      <c r="K1544" s="128"/>
      <c r="L1544" s="128"/>
      <c r="M1544" s="128"/>
      <c r="N1544" s="128"/>
      <c r="O1544" s="128"/>
      <c r="P1544" s="163">
        <f t="shared" si="38"/>
        <v>0</v>
      </c>
      <c r="Q1544" s="128"/>
    </row>
    <row r="1545" spans="4:17" x14ac:dyDescent="0.25">
      <c r="D1545" s="85"/>
      <c r="E1545" s="150">
        <f t="shared" si="37"/>
        <v>153</v>
      </c>
      <c r="F1545" s="385"/>
      <c r="G1545" s="470"/>
      <c r="H1545" s="470"/>
      <c r="I1545" s="384"/>
      <c r="J1545" s="128"/>
      <c r="K1545" s="128"/>
      <c r="L1545" s="128"/>
      <c r="M1545" s="128"/>
      <c r="N1545" s="128"/>
      <c r="O1545" s="128"/>
      <c r="P1545" s="163">
        <f t="shared" si="38"/>
        <v>0</v>
      </c>
      <c r="Q1545" s="128"/>
    </row>
    <row r="1546" spans="4:17" x14ac:dyDescent="0.25">
      <c r="D1546" s="85"/>
      <c r="E1546" s="150">
        <f t="shared" si="37"/>
        <v>154</v>
      </c>
      <c r="F1546" s="385"/>
      <c r="G1546" s="470"/>
      <c r="H1546" s="470"/>
      <c r="I1546" s="384"/>
      <c r="J1546" s="128"/>
      <c r="K1546" s="128"/>
      <c r="L1546" s="128"/>
      <c r="M1546" s="128"/>
      <c r="N1546" s="128"/>
      <c r="O1546" s="128"/>
      <c r="P1546" s="163">
        <f t="shared" si="38"/>
        <v>0</v>
      </c>
      <c r="Q1546" s="128"/>
    </row>
    <row r="1547" spans="4:17" x14ac:dyDescent="0.25">
      <c r="D1547" s="85"/>
      <c r="E1547" s="150">
        <f t="shared" si="37"/>
        <v>155</v>
      </c>
      <c r="F1547" s="385"/>
      <c r="G1547" s="470"/>
      <c r="H1547" s="470"/>
      <c r="I1547" s="384"/>
      <c r="J1547" s="128"/>
      <c r="K1547" s="128"/>
      <c r="L1547" s="128"/>
      <c r="M1547" s="128"/>
      <c r="N1547" s="128"/>
      <c r="O1547" s="128"/>
      <c r="P1547" s="163">
        <f t="shared" si="38"/>
        <v>0</v>
      </c>
      <c r="Q1547" s="128"/>
    </row>
    <row r="1548" spans="4:17" x14ac:dyDescent="0.25">
      <c r="D1548" s="85"/>
      <c r="E1548" s="150">
        <f t="shared" si="37"/>
        <v>156</v>
      </c>
      <c r="F1548" s="385"/>
      <c r="G1548" s="470"/>
      <c r="H1548" s="470"/>
      <c r="I1548" s="384"/>
      <c r="J1548" s="128"/>
      <c r="K1548" s="128"/>
      <c r="L1548" s="128"/>
      <c r="M1548" s="128"/>
      <c r="N1548" s="128"/>
      <c r="O1548" s="128"/>
      <c r="P1548" s="163">
        <f t="shared" si="38"/>
        <v>0</v>
      </c>
      <c r="Q1548" s="128"/>
    </row>
    <row r="1549" spans="4:17" x14ac:dyDescent="0.25">
      <c r="D1549" s="85"/>
      <c r="E1549" s="150">
        <f t="shared" si="37"/>
        <v>157</v>
      </c>
      <c r="F1549" s="385"/>
      <c r="G1549" s="470"/>
      <c r="H1549" s="470"/>
      <c r="I1549" s="384"/>
      <c r="J1549" s="128"/>
      <c r="K1549" s="128"/>
      <c r="L1549" s="128"/>
      <c r="M1549" s="128"/>
      <c r="N1549" s="128"/>
      <c r="O1549" s="128"/>
      <c r="P1549" s="163">
        <f t="shared" si="38"/>
        <v>0</v>
      </c>
      <c r="Q1549" s="128"/>
    </row>
    <row r="1550" spans="4:17" x14ac:dyDescent="0.25">
      <c r="D1550" s="85"/>
      <c r="E1550" s="150">
        <f t="shared" si="37"/>
        <v>158</v>
      </c>
      <c r="F1550" s="385"/>
      <c r="G1550" s="470"/>
      <c r="H1550" s="470"/>
      <c r="I1550" s="384"/>
      <c r="J1550" s="128"/>
      <c r="K1550" s="128"/>
      <c r="L1550" s="128"/>
      <c r="M1550" s="128"/>
      <c r="N1550" s="128"/>
      <c r="O1550" s="128"/>
      <c r="P1550" s="163">
        <f t="shared" si="38"/>
        <v>0</v>
      </c>
      <c r="Q1550" s="128"/>
    </row>
    <row r="1551" spans="4:17" x14ac:dyDescent="0.25">
      <c r="D1551" s="85"/>
      <c r="E1551" s="150">
        <f t="shared" si="37"/>
        <v>159</v>
      </c>
      <c r="F1551" s="385"/>
      <c r="G1551" s="470"/>
      <c r="H1551" s="470"/>
      <c r="I1551" s="384"/>
      <c r="J1551" s="128"/>
      <c r="K1551" s="128"/>
      <c r="L1551" s="128"/>
      <c r="M1551" s="128"/>
      <c r="N1551" s="128"/>
      <c r="O1551" s="128"/>
      <c r="P1551" s="163">
        <f t="shared" si="38"/>
        <v>0</v>
      </c>
      <c r="Q1551" s="128"/>
    </row>
    <row r="1552" spans="4:17" x14ac:dyDescent="0.25">
      <c r="D1552" s="85"/>
      <c r="E1552" s="150">
        <f t="shared" si="37"/>
        <v>160</v>
      </c>
      <c r="F1552" s="385"/>
      <c r="G1552" s="470"/>
      <c r="H1552" s="470"/>
      <c r="I1552" s="384"/>
      <c r="J1552" s="128"/>
      <c r="K1552" s="128"/>
      <c r="L1552" s="128"/>
      <c r="M1552" s="128"/>
      <c r="N1552" s="128"/>
      <c r="O1552" s="128"/>
      <c r="P1552" s="163">
        <f t="shared" si="38"/>
        <v>0</v>
      </c>
      <c r="Q1552" s="128"/>
    </row>
    <row r="1553" spans="4:17" x14ac:dyDescent="0.25">
      <c r="D1553" s="85"/>
      <c r="E1553" s="150">
        <f t="shared" ref="E1553:E1616" si="39">1+E1552</f>
        <v>161</v>
      </c>
      <c r="F1553" s="385"/>
      <c r="G1553" s="470"/>
      <c r="H1553" s="470"/>
      <c r="I1553" s="384"/>
      <c r="J1553" s="128"/>
      <c r="K1553" s="128"/>
      <c r="L1553" s="128"/>
      <c r="M1553" s="128"/>
      <c r="N1553" s="128"/>
      <c r="O1553" s="128"/>
      <c r="P1553" s="163">
        <f t="shared" si="38"/>
        <v>0</v>
      </c>
      <c r="Q1553" s="128"/>
    </row>
    <row r="1554" spans="4:17" x14ac:dyDescent="0.25">
      <c r="D1554" s="85"/>
      <c r="E1554" s="150">
        <f t="shared" si="39"/>
        <v>162</v>
      </c>
      <c r="F1554" s="385"/>
      <c r="G1554" s="470"/>
      <c r="H1554" s="470"/>
      <c r="I1554" s="384"/>
      <c r="J1554" s="128"/>
      <c r="K1554" s="128"/>
      <c r="L1554" s="128"/>
      <c r="M1554" s="128"/>
      <c r="N1554" s="128"/>
      <c r="O1554" s="128"/>
      <c r="P1554" s="163">
        <f t="shared" si="38"/>
        <v>0</v>
      </c>
      <c r="Q1554" s="128"/>
    </row>
    <row r="1555" spans="4:17" x14ac:dyDescent="0.25">
      <c r="D1555" s="85"/>
      <c r="E1555" s="150">
        <f t="shared" si="39"/>
        <v>163</v>
      </c>
      <c r="F1555" s="385"/>
      <c r="G1555" s="470"/>
      <c r="H1555" s="470"/>
      <c r="I1555" s="384"/>
      <c r="J1555" s="128"/>
      <c r="K1555" s="128"/>
      <c r="L1555" s="128"/>
      <c r="M1555" s="128"/>
      <c r="N1555" s="128"/>
      <c r="O1555" s="128"/>
      <c r="P1555" s="163">
        <f t="shared" ref="P1555:P1618" si="40">IF(F1555=0,0,IF(G1555=0,0,IF(I1555=0,0,10)))</f>
        <v>0</v>
      </c>
      <c r="Q1555" s="128"/>
    </row>
    <row r="1556" spans="4:17" x14ac:dyDescent="0.25">
      <c r="D1556" s="85"/>
      <c r="E1556" s="150">
        <f t="shared" si="39"/>
        <v>164</v>
      </c>
      <c r="F1556" s="385"/>
      <c r="G1556" s="470"/>
      <c r="H1556" s="470"/>
      <c r="I1556" s="384"/>
      <c r="J1556" s="128"/>
      <c r="K1556" s="128"/>
      <c r="L1556" s="128"/>
      <c r="M1556" s="128"/>
      <c r="N1556" s="128"/>
      <c r="O1556" s="128"/>
      <c r="P1556" s="163">
        <f t="shared" si="40"/>
        <v>0</v>
      </c>
      <c r="Q1556" s="128"/>
    </row>
    <row r="1557" spans="4:17" x14ac:dyDescent="0.25">
      <c r="D1557" s="85"/>
      <c r="E1557" s="150">
        <f t="shared" si="39"/>
        <v>165</v>
      </c>
      <c r="F1557" s="385"/>
      <c r="G1557" s="470"/>
      <c r="H1557" s="470"/>
      <c r="I1557" s="384"/>
      <c r="J1557" s="128"/>
      <c r="K1557" s="128"/>
      <c r="L1557" s="128"/>
      <c r="M1557" s="128"/>
      <c r="N1557" s="128"/>
      <c r="O1557" s="128"/>
      <c r="P1557" s="163">
        <f t="shared" si="40"/>
        <v>0</v>
      </c>
      <c r="Q1557" s="128"/>
    </row>
    <row r="1558" spans="4:17" x14ac:dyDescent="0.25">
      <c r="D1558" s="85"/>
      <c r="E1558" s="150">
        <f t="shared" si="39"/>
        <v>166</v>
      </c>
      <c r="F1558" s="385"/>
      <c r="G1558" s="470"/>
      <c r="H1558" s="470"/>
      <c r="I1558" s="384"/>
      <c r="J1558" s="128"/>
      <c r="K1558" s="128"/>
      <c r="L1558" s="128"/>
      <c r="M1558" s="128"/>
      <c r="N1558" s="128"/>
      <c r="O1558" s="128"/>
      <c r="P1558" s="163">
        <f t="shared" si="40"/>
        <v>0</v>
      </c>
      <c r="Q1558" s="128"/>
    </row>
    <row r="1559" spans="4:17" x14ac:dyDescent="0.25">
      <c r="D1559" s="85"/>
      <c r="E1559" s="150">
        <f t="shared" si="39"/>
        <v>167</v>
      </c>
      <c r="F1559" s="385"/>
      <c r="G1559" s="470"/>
      <c r="H1559" s="470"/>
      <c r="I1559" s="384"/>
      <c r="J1559" s="128"/>
      <c r="K1559" s="128"/>
      <c r="L1559" s="128"/>
      <c r="M1559" s="128"/>
      <c r="N1559" s="128"/>
      <c r="O1559" s="128"/>
      <c r="P1559" s="163">
        <f t="shared" si="40"/>
        <v>0</v>
      </c>
      <c r="Q1559" s="128"/>
    </row>
    <row r="1560" spans="4:17" x14ac:dyDescent="0.25">
      <c r="D1560" s="85"/>
      <c r="E1560" s="150">
        <f t="shared" si="39"/>
        <v>168</v>
      </c>
      <c r="F1560" s="385"/>
      <c r="G1560" s="470"/>
      <c r="H1560" s="470"/>
      <c r="I1560" s="384"/>
      <c r="J1560" s="128"/>
      <c r="K1560" s="128"/>
      <c r="L1560" s="128"/>
      <c r="M1560" s="128"/>
      <c r="N1560" s="128"/>
      <c r="O1560" s="128"/>
      <c r="P1560" s="163">
        <f t="shared" si="40"/>
        <v>0</v>
      </c>
      <c r="Q1560" s="128"/>
    </row>
    <row r="1561" spans="4:17" x14ac:dyDescent="0.25">
      <c r="D1561" s="85"/>
      <c r="E1561" s="150">
        <f t="shared" si="39"/>
        <v>169</v>
      </c>
      <c r="F1561" s="385"/>
      <c r="G1561" s="470"/>
      <c r="H1561" s="470"/>
      <c r="I1561" s="384"/>
      <c r="J1561" s="128"/>
      <c r="K1561" s="128"/>
      <c r="L1561" s="128"/>
      <c r="M1561" s="128"/>
      <c r="N1561" s="128"/>
      <c r="O1561" s="128"/>
      <c r="P1561" s="163">
        <f t="shared" si="40"/>
        <v>0</v>
      </c>
      <c r="Q1561" s="128"/>
    </row>
    <row r="1562" spans="4:17" x14ac:dyDescent="0.25">
      <c r="D1562" s="85"/>
      <c r="E1562" s="150">
        <f t="shared" si="39"/>
        <v>170</v>
      </c>
      <c r="F1562" s="385"/>
      <c r="G1562" s="470"/>
      <c r="H1562" s="470"/>
      <c r="I1562" s="384"/>
      <c r="J1562" s="128"/>
      <c r="K1562" s="128"/>
      <c r="L1562" s="128"/>
      <c r="M1562" s="128"/>
      <c r="N1562" s="128"/>
      <c r="O1562" s="128"/>
      <c r="P1562" s="163">
        <f t="shared" si="40"/>
        <v>0</v>
      </c>
      <c r="Q1562" s="128"/>
    </row>
    <row r="1563" spans="4:17" x14ac:dyDescent="0.25">
      <c r="D1563" s="85"/>
      <c r="E1563" s="150">
        <f t="shared" si="39"/>
        <v>171</v>
      </c>
      <c r="F1563" s="385"/>
      <c r="G1563" s="470"/>
      <c r="H1563" s="470"/>
      <c r="I1563" s="384"/>
      <c r="J1563" s="128"/>
      <c r="K1563" s="128"/>
      <c r="L1563" s="128"/>
      <c r="M1563" s="128"/>
      <c r="N1563" s="128"/>
      <c r="O1563" s="128"/>
      <c r="P1563" s="163">
        <f t="shared" si="40"/>
        <v>0</v>
      </c>
      <c r="Q1563" s="128"/>
    </row>
    <row r="1564" spans="4:17" x14ac:dyDescent="0.25">
      <c r="D1564" s="85"/>
      <c r="E1564" s="150">
        <f t="shared" si="39"/>
        <v>172</v>
      </c>
      <c r="F1564" s="385"/>
      <c r="G1564" s="470"/>
      <c r="H1564" s="470"/>
      <c r="I1564" s="384"/>
      <c r="J1564" s="128"/>
      <c r="K1564" s="128"/>
      <c r="L1564" s="128"/>
      <c r="M1564" s="128"/>
      <c r="N1564" s="128"/>
      <c r="O1564" s="128"/>
      <c r="P1564" s="163">
        <f t="shared" si="40"/>
        <v>0</v>
      </c>
      <c r="Q1564" s="128"/>
    </row>
    <row r="1565" spans="4:17" x14ac:dyDescent="0.25">
      <c r="D1565" s="85"/>
      <c r="E1565" s="150">
        <f t="shared" si="39"/>
        <v>173</v>
      </c>
      <c r="F1565" s="385"/>
      <c r="G1565" s="470"/>
      <c r="H1565" s="470"/>
      <c r="I1565" s="384"/>
      <c r="J1565" s="128"/>
      <c r="K1565" s="128"/>
      <c r="L1565" s="128"/>
      <c r="M1565" s="128"/>
      <c r="N1565" s="128"/>
      <c r="O1565" s="128"/>
      <c r="P1565" s="163">
        <f t="shared" si="40"/>
        <v>0</v>
      </c>
      <c r="Q1565" s="128"/>
    </row>
    <row r="1566" spans="4:17" x14ac:dyDescent="0.25">
      <c r="D1566" s="85"/>
      <c r="E1566" s="150">
        <f t="shared" si="39"/>
        <v>174</v>
      </c>
      <c r="F1566" s="385"/>
      <c r="G1566" s="470"/>
      <c r="H1566" s="470"/>
      <c r="I1566" s="384"/>
      <c r="J1566" s="128"/>
      <c r="K1566" s="128"/>
      <c r="L1566" s="128"/>
      <c r="M1566" s="128"/>
      <c r="N1566" s="128"/>
      <c r="O1566" s="128"/>
      <c r="P1566" s="163">
        <f t="shared" si="40"/>
        <v>0</v>
      </c>
      <c r="Q1566" s="128"/>
    </row>
    <row r="1567" spans="4:17" x14ac:dyDescent="0.25">
      <c r="D1567" s="85"/>
      <c r="E1567" s="150">
        <f t="shared" si="39"/>
        <v>175</v>
      </c>
      <c r="F1567" s="385"/>
      <c r="G1567" s="470"/>
      <c r="H1567" s="470"/>
      <c r="I1567" s="384"/>
      <c r="J1567" s="128"/>
      <c r="K1567" s="128"/>
      <c r="L1567" s="128"/>
      <c r="M1567" s="128"/>
      <c r="N1567" s="128"/>
      <c r="O1567" s="128"/>
      <c r="P1567" s="163">
        <f t="shared" si="40"/>
        <v>0</v>
      </c>
      <c r="Q1567" s="128"/>
    </row>
    <row r="1568" spans="4:17" x14ac:dyDescent="0.25">
      <c r="D1568" s="85"/>
      <c r="E1568" s="150">
        <f t="shared" si="39"/>
        <v>176</v>
      </c>
      <c r="F1568" s="385"/>
      <c r="G1568" s="470"/>
      <c r="H1568" s="470"/>
      <c r="I1568" s="384"/>
      <c r="J1568" s="128"/>
      <c r="K1568" s="128"/>
      <c r="L1568" s="128"/>
      <c r="M1568" s="128"/>
      <c r="N1568" s="128"/>
      <c r="O1568" s="128"/>
      <c r="P1568" s="163">
        <f t="shared" si="40"/>
        <v>0</v>
      </c>
      <c r="Q1568" s="128"/>
    </row>
    <row r="1569" spans="4:17" x14ac:dyDescent="0.25">
      <c r="D1569" s="85"/>
      <c r="E1569" s="150">
        <f t="shared" si="39"/>
        <v>177</v>
      </c>
      <c r="F1569" s="385"/>
      <c r="G1569" s="470"/>
      <c r="H1569" s="470"/>
      <c r="I1569" s="384"/>
      <c r="J1569" s="128"/>
      <c r="K1569" s="128"/>
      <c r="L1569" s="128"/>
      <c r="M1569" s="128"/>
      <c r="N1569" s="128"/>
      <c r="O1569" s="128"/>
      <c r="P1569" s="163">
        <f t="shared" si="40"/>
        <v>0</v>
      </c>
      <c r="Q1569" s="128"/>
    </row>
    <row r="1570" spans="4:17" x14ac:dyDescent="0.25">
      <c r="D1570" s="85"/>
      <c r="E1570" s="150">
        <f t="shared" si="39"/>
        <v>178</v>
      </c>
      <c r="F1570" s="385"/>
      <c r="G1570" s="470"/>
      <c r="H1570" s="470"/>
      <c r="I1570" s="384"/>
      <c r="J1570" s="128"/>
      <c r="K1570" s="128"/>
      <c r="L1570" s="128"/>
      <c r="M1570" s="128"/>
      <c r="N1570" s="128"/>
      <c r="O1570" s="128"/>
      <c r="P1570" s="163">
        <f t="shared" si="40"/>
        <v>0</v>
      </c>
      <c r="Q1570" s="128"/>
    </row>
    <row r="1571" spans="4:17" x14ac:dyDescent="0.25">
      <c r="D1571" s="85"/>
      <c r="E1571" s="150">
        <f t="shared" si="39"/>
        <v>179</v>
      </c>
      <c r="F1571" s="385"/>
      <c r="G1571" s="470"/>
      <c r="H1571" s="470"/>
      <c r="I1571" s="384"/>
      <c r="J1571" s="128"/>
      <c r="K1571" s="128"/>
      <c r="L1571" s="128"/>
      <c r="M1571" s="128"/>
      <c r="N1571" s="128"/>
      <c r="O1571" s="128"/>
      <c r="P1571" s="163">
        <f t="shared" si="40"/>
        <v>0</v>
      </c>
      <c r="Q1571" s="128"/>
    </row>
    <row r="1572" spans="4:17" x14ac:dyDescent="0.25">
      <c r="D1572" s="85"/>
      <c r="E1572" s="150">
        <f t="shared" si="39"/>
        <v>180</v>
      </c>
      <c r="F1572" s="385"/>
      <c r="G1572" s="470"/>
      <c r="H1572" s="470"/>
      <c r="I1572" s="384"/>
      <c r="J1572" s="128"/>
      <c r="K1572" s="128"/>
      <c r="L1572" s="128"/>
      <c r="M1572" s="128"/>
      <c r="N1572" s="128"/>
      <c r="O1572" s="128"/>
      <c r="P1572" s="163">
        <f t="shared" si="40"/>
        <v>0</v>
      </c>
      <c r="Q1572" s="128"/>
    </row>
    <row r="1573" spans="4:17" x14ac:dyDescent="0.25">
      <c r="D1573" s="85"/>
      <c r="E1573" s="150">
        <f t="shared" si="39"/>
        <v>181</v>
      </c>
      <c r="F1573" s="385"/>
      <c r="G1573" s="470"/>
      <c r="H1573" s="470"/>
      <c r="I1573" s="384"/>
      <c r="J1573" s="128"/>
      <c r="K1573" s="128"/>
      <c r="L1573" s="128"/>
      <c r="M1573" s="128"/>
      <c r="N1573" s="128"/>
      <c r="O1573" s="128"/>
      <c r="P1573" s="163">
        <f t="shared" si="40"/>
        <v>0</v>
      </c>
      <c r="Q1573" s="128"/>
    </row>
    <row r="1574" spans="4:17" x14ac:dyDescent="0.25">
      <c r="D1574" s="85"/>
      <c r="E1574" s="150">
        <f t="shared" si="39"/>
        <v>182</v>
      </c>
      <c r="F1574" s="385"/>
      <c r="G1574" s="470"/>
      <c r="H1574" s="470"/>
      <c r="I1574" s="384"/>
      <c r="J1574" s="128"/>
      <c r="K1574" s="128"/>
      <c r="L1574" s="128"/>
      <c r="M1574" s="128"/>
      <c r="N1574" s="128"/>
      <c r="O1574" s="128"/>
      <c r="P1574" s="163">
        <f t="shared" si="40"/>
        <v>0</v>
      </c>
      <c r="Q1574" s="128"/>
    </row>
    <row r="1575" spans="4:17" x14ac:dyDescent="0.25">
      <c r="D1575" s="85"/>
      <c r="E1575" s="150">
        <f t="shared" si="39"/>
        <v>183</v>
      </c>
      <c r="F1575" s="385"/>
      <c r="G1575" s="470"/>
      <c r="H1575" s="470"/>
      <c r="I1575" s="384"/>
      <c r="J1575" s="128"/>
      <c r="K1575" s="128"/>
      <c r="L1575" s="128"/>
      <c r="M1575" s="128"/>
      <c r="N1575" s="128"/>
      <c r="O1575" s="128"/>
      <c r="P1575" s="163">
        <f t="shared" si="40"/>
        <v>0</v>
      </c>
      <c r="Q1575" s="128"/>
    </row>
    <row r="1576" spans="4:17" x14ac:dyDescent="0.25">
      <c r="D1576" s="85"/>
      <c r="E1576" s="150">
        <f t="shared" si="39"/>
        <v>184</v>
      </c>
      <c r="F1576" s="385"/>
      <c r="G1576" s="470"/>
      <c r="H1576" s="470"/>
      <c r="I1576" s="384"/>
      <c r="J1576" s="128"/>
      <c r="K1576" s="128"/>
      <c r="L1576" s="128"/>
      <c r="M1576" s="128"/>
      <c r="N1576" s="128"/>
      <c r="O1576" s="128"/>
      <c r="P1576" s="163">
        <f t="shared" si="40"/>
        <v>0</v>
      </c>
      <c r="Q1576" s="128"/>
    </row>
    <row r="1577" spans="4:17" x14ac:dyDescent="0.25">
      <c r="D1577" s="85"/>
      <c r="E1577" s="150">
        <f t="shared" si="39"/>
        <v>185</v>
      </c>
      <c r="F1577" s="385"/>
      <c r="G1577" s="470"/>
      <c r="H1577" s="470"/>
      <c r="I1577" s="384"/>
      <c r="J1577" s="128"/>
      <c r="K1577" s="128"/>
      <c r="L1577" s="128"/>
      <c r="M1577" s="128"/>
      <c r="N1577" s="128"/>
      <c r="O1577" s="128"/>
      <c r="P1577" s="163">
        <f t="shared" si="40"/>
        <v>0</v>
      </c>
      <c r="Q1577" s="128"/>
    </row>
    <row r="1578" spans="4:17" x14ac:dyDescent="0.25">
      <c r="D1578" s="85"/>
      <c r="E1578" s="150">
        <f t="shared" si="39"/>
        <v>186</v>
      </c>
      <c r="F1578" s="385"/>
      <c r="G1578" s="470"/>
      <c r="H1578" s="470"/>
      <c r="I1578" s="384"/>
      <c r="J1578" s="128"/>
      <c r="K1578" s="128"/>
      <c r="L1578" s="128"/>
      <c r="M1578" s="128"/>
      <c r="N1578" s="128"/>
      <c r="O1578" s="128"/>
      <c r="P1578" s="163">
        <f t="shared" si="40"/>
        <v>0</v>
      </c>
      <c r="Q1578" s="128"/>
    </row>
    <row r="1579" spans="4:17" x14ac:dyDescent="0.25">
      <c r="D1579" s="85"/>
      <c r="E1579" s="150">
        <f t="shared" si="39"/>
        <v>187</v>
      </c>
      <c r="F1579" s="385"/>
      <c r="G1579" s="470"/>
      <c r="H1579" s="470"/>
      <c r="I1579" s="384"/>
      <c r="J1579" s="128"/>
      <c r="K1579" s="128"/>
      <c r="L1579" s="128"/>
      <c r="M1579" s="128"/>
      <c r="N1579" s="128"/>
      <c r="O1579" s="128"/>
      <c r="P1579" s="163">
        <f t="shared" si="40"/>
        <v>0</v>
      </c>
      <c r="Q1579" s="128"/>
    </row>
    <row r="1580" spans="4:17" x14ac:dyDescent="0.25">
      <c r="D1580" s="85"/>
      <c r="E1580" s="150">
        <f t="shared" si="39"/>
        <v>188</v>
      </c>
      <c r="F1580" s="385"/>
      <c r="G1580" s="470"/>
      <c r="H1580" s="470"/>
      <c r="I1580" s="384"/>
      <c r="J1580" s="128"/>
      <c r="K1580" s="128"/>
      <c r="L1580" s="128"/>
      <c r="M1580" s="128"/>
      <c r="N1580" s="128"/>
      <c r="O1580" s="128"/>
      <c r="P1580" s="163">
        <f t="shared" si="40"/>
        <v>0</v>
      </c>
      <c r="Q1580" s="128"/>
    </row>
    <row r="1581" spans="4:17" x14ac:dyDescent="0.25">
      <c r="D1581" s="85"/>
      <c r="E1581" s="150">
        <f t="shared" si="39"/>
        <v>189</v>
      </c>
      <c r="F1581" s="385"/>
      <c r="G1581" s="470"/>
      <c r="H1581" s="470"/>
      <c r="I1581" s="384"/>
      <c r="J1581" s="128"/>
      <c r="K1581" s="128"/>
      <c r="L1581" s="128"/>
      <c r="M1581" s="128"/>
      <c r="N1581" s="128"/>
      <c r="O1581" s="128"/>
      <c r="P1581" s="163">
        <f t="shared" si="40"/>
        <v>0</v>
      </c>
      <c r="Q1581" s="128"/>
    </row>
    <row r="1582" spans="4:17" x14ac:dyDescent="0.25">
      <c r="D1582" s="85"/>
      <c r="E1582" s="150">
        <f t="shared" si="39"/>
        <v>190</v>
      </c>
      <c r="F1582" s="385"/>
      <c r="G1582" s="470"/>
      <c r="H1582" s="470"/>
      <c r="I1582" s="384"/>
      <c r="J1582" s="128"/>
      <c r="K1582" s="128"/>
      <c r="L1582" s="128"/>
      <c r="M1582" s="128"/>
      <c r="N1582" s="128"/>
      <c r="O1582" s="128"/>
      <c r="P1582" s="163">
        <f t="shared" si="40"/>
        <v>0</v>
      </c>
      <c r="Q1582" s="128"/>
    </row>
    <row r="1583" spans="4:17" x14ac:dyDescent="0.25">
      <c r="D1583" s="85"/>
      <c r="E1583" s="150">
        <f t="shared" si="39"/>
        <v>191</v>
      </c>
      <c r="F1583" s="385"/>
      <c r="G1583" s="470"/>
      <c r="H1583" s="470"/>
      <c r="I1583" s="384"/>
      <c r="J1583" s="128"/>
      <c r="K1583" s="128"/>
      <c r="L1583" s="128"/>
      <c r="M1583" s="128"/>
      <c r="N1583" s="128"/>
      <c r="O1583" s="128"/>
      <c r="P1583" s="163">
        <f t="shared" si="40"/>
        <v>0</v>
      </c>
      <c r="Q1583" s="128"/>
    </row>
    <row r="1584" spans="4:17" x14ac:dyDescent="0.25">
      <c r="D1584" s="85"/>
      <c r="E1584" s="150">
        <f t="shared" si="39"/>
        <v>192</v>
      </c>
      <c r="F1584" s="385"/>
      <c r="G1584" s="470"/>
      <c r="H1584" s="470"/>
      <c r="I1584" s="384"/>
      <c r="J1584" s="128"/>
      <c r="K1584" s="128"/>
      <c r="L1584" s="128"/>
      <c r="M1584" s="128"/>
      <c r="N1584" s="128"/>
      <c r="O1584" s="128"/>
      <c r="P1584" s="163">
        <f t="shared" si="40"/>
        <v>0</v>
      </c>
      <c r="Q1584" s="128"/>
    </row>
    <row r="1585" spans="4:26" x14ac:dyDescent="0.25">
      <c r="D1585" s="85"/>
      <c r="E1585" s="150">
        <f t="shared" si="39"/>
        <v>193</v>
      </c>
      <c r="F1585" s="385"/>
      <c r="G1585" s="470"/>
      <c r="H1585" s="470"/>
      <c r="I1585" s="384"/>
      <c r="J1585" s="128"/>
      <c r="K1585" s="128"/>
      <c r="L1585" s="128"/>
      <c r="M1585" s="128"/>
      <c r="N1585" s="128"/>
      <c r="O1585" s="128"/>
      <c r="P1585" s="163">
        <f t="shared" si="40"/>
        <v>0</v>
      </c>
      <c r="Q1585" s="128"/>
    </row>
    <row r="1586" spans="4:26" x14ac:dyDescent="0.25">
      <c r="D1586" s="85"/>
      <c r="E1586" s="150">
        <f t="shared" si="39"/>
        <v>194</v>
      </c>
      <c r="F1586" s="385"/>
      <c r="G1586" s="470"/>
      <c r="H1586" s="470"/>
      <c r="I1586" s="384"/>
      <c r="J1586" s="128"/>
      <c r="K1586" s="128"/>
      <c r="L1586" s="128"/>
      <c r="M1586" s="128"/>
      <c r="N1586" s="128"/>
      <c r="O1586" s="128"/>
      <c r="P1586" s="163">
        <f t="shared" si="40"/>
        <v>0</v>
      </c>
      <c r="Q1586" s="128"/>
    </row>
    <row r="1587" spans="4:26" x14ac:dyDescent="0.25">
      <c r="D1587" s="85"/>
      <c r="E1587" s="150">
        <f t="shared" si="39"/>
        <v>195</v>
      </c>
      <c r="F1587" s="385"/>
      <c r="G1587" s="470"/>
      <c r="H1587" s="470"/>
      <c r="I1587" s="384"/>
      <c r="J1587" s="128"/>
      <c r="K1587" s="128"/>
      <c r="L1587" s="128"/>
      <c r="M1587" s="128"/>
      <c r="N1587" s="128"/>
      <c r="O1587" s="128"/>
      <c r="P1587" s="163">
        <f t="shared" si="40"/>
        <v>0</v>
      </c>
      <c r="Q1587" s="128"/>
    </row>
    <row r="1588" spans="4:26" x14ac:dyDescent="0.25">
      <c r="D1588" s="85"/>
      <c r="E1588" s="150">
        <f t="shared" si="39"/>
        <v>196</v>
      </c>
      <c r="F1588" s="385"/>
      <c r="G1588" s="470"/>
      <c r="H1588" s="470"/>
      <c r="I1588" s="384"/>
      <c r="J1588" s="128"/>
      <c r="K1588" s="128"/>
      <c r="L1588" s="128"/>
      <c r="M1588" s="128"/>
      <c r="N1588" s="128"/>
      <c r="O1588" s="128"/>
      <c r="P1588" s="163">
        <f t="shared" si="40"/>
        <v>0</v>
      </c>
      <c r="Q1588" s="128"/>
    </row>
    <row r="1589" spans="4:26" x14ac:dyDescent="0.25">
      <c r="D1589" s="85"/>
      <c r="E1589" s="150">
        <f t="shared" si="39"/>
        <v>197</v>
      </c>
      <c r="F1589" s="385"/>
      <c r="G1589" s="470"/>
      <c r="H1589" s="470"/>
      <c r="I1589" s="384"/>
      <c r="J1589" s="128"/>
      <c r="K1589" s="128"/>
      <c r="L1589" s="128"/>
      <c r="M1589" s="128"/>
      <c r="N1589" s="128"/>
      <c r="O1589" s="128"/>
      <c r="P1589" s="163">
        <f t="shared" si="40"/>
        <v>0</v>
      </c>
      <c r="Q1589" s="128"/>
    </row>
    <row r="1590" spans="4:26" x14ac:dyDescent="0.25">
      <c r="D1590" s="85"/>
      <c r="E1590" s="150">
        <f t="shared" si="39"/>
        <v>198</v>
      </c>
      <c r="F1590" s="385"/>
      <c r="G1590" s="470"/>
      <c r="H1590" s="470"/>
      <c r="I1590" s="384"/>
      <c r="J1590" s="128"/>
      <c r="K1590" s="128"/>
      <c r="L1590" s="128"/>
      <c r="M1590" s="128"/>
      <c r="N1590" s="128"/>
      <c r="O1590" s="128"/>
      <c r="P1590" s="163">
        <f t="shared" si="40"/>
        <v>0</v>
      </c>
      <c r="Q1590" s="128"/>
    </row>
    <row r="1591" spans="4:26" ht="17.100000000000001" customHeight="1" x14ac:dyDescent="0.25">
      <c r="D1591" s="85"/>
      <c r="E1591" s="150">
        <f t="shared" si="39"/>
        <v>199</v>
      </c>
      <c r="F1591" s="385"/>
      <c r="G1591" s="470"/>
      <c r="H1591" s="470"/>
      <c r="I1591" s="384"/>
      <c r="J1591" s="128"/>
      <c r="K1591" s="128"/>
      <c r="L1591" s="128"/>
      <c r="M1591" s="128"/>
      <c r="N1591" s="128"/>
      <c r="O1591" s="128"/>
      <c r="P1591" s="163">
        <f t="shared" si="40"/>
        <v>0</v>
      </c>
      <c r="Q1591" s="128"/>
    </row>
    <row r="1592" spans="4:26" ht="15.95" customHeight="1" x14ac:dyDescent="0.25">
      <c r="D1592" s="85"/>
      <c r="E1592" s="150">
        <f t="shared" si="39"/>
        <v>200</v>
      </c>
      <c r="F1592" s="385"/>
      <c r="G1592" s="470"/>
      <c r="H1592" s="470"/>
      <c r="I1592" s="384"/>
      <c r="J1592" s="128"/>
      <c r="K1592" s="128"/>
      <c r="L1592" s="128"/>
      <c r="M1592" s="128"/>
      <c r="N1592" s="128"/>
      <c r="O1592" s="128"/>
      <c r="P1592" s="163">
        <f t="shared" si="40"/>
        <v>0</v>
      </c>
      <c r="Q1592" s="128"/>
      <c r="Z1592" s="55"/>
    </row>
    <row r="1593" spans="4:26" x14ac:dyDescent="0.25">
      <c r="D1593" s="85"/>
      <c r="E1593" s="150">
        <f t="shared" si="39"/>
        <v>201</v>
      </c>
      <c r="F1593" s="385"/>
      <c r="G1593" s="470"/>
      <c r="H1593" s="470"/>
      <c r="I1593" s="384"/>
      <c r="J1593" s="128"/>
      <c r="K1593" s="128"/>
      <c r="L1593" s="128"/>
      <c r="M1593" s="128"/>
      <c r="N1593" s="128"/>
      <c r="O1593" s="128"/>
      <c r="P1593" s="163">
        <f t="shared" si="40"/>
        <v>0</v>
      </c>
      <c r="Q1593" s="128"/>
      <c r="Z1593" s="55"/>
    </row>
    <row r="1594" spans="4:26" x14ac:dyDescent="0.25">
      <c r="D1594" s="85"/>
      <c r="E1594" s="150">
        <f t="shared" si="39"/>
        <v>202</v>
      </c>
      <c r="F1594" s="385"/>
      <c r="G1594" s="470"/>
      <c r="H1594" s="470"/>
      <c r="I1594" s="384"/>
      <c r="J1594" s="128"/>
      <c r="K1594" s="128"/>
      <c r="L1594" s="128"/>
      <c r="M1594" s="128"/>
      <c r="N1594" s="128"/>
      <c r="O1594" s="128"/>
      <c r="P1594" s="163">
        <f t="shared" si="40"/>
        <v>0</v>
      </c>
      <c r="Q1594" s="128"/>
    </row>
    <row r="1595" spans="4:26" x14ac:dyDescent="0.25">
      <c r="D1595" s="85"/>
      <c r="E1595" s="150">
        <f t="shared" si="39"/>
        <v>203</v>
      </c>
      <c r="F1595" s="385"/>
      <c r="G1595" s="470"/>
      <c r="H1595" s="470"/>
      <c r="I1595" s="384"/>
      <c r="J1595" s="128"/>
      <c r="K1595" s="128"/>
      <c r="L1595" s="128"/>
      <c r="M1595" s="128"/>
      <c r="N1595" s="128"/>
      <c r="O1595" s="128"/>
      <c r="P1595" s="163">
        <f t="shared" si="40"/>
        <v>0</v>
      </c>
      <c r="Q1595" s="128"/>
    </row>
    <row r="1596" spans="4:26" x14ac:dyDescent="0.25">
      <c r="D1596" s="85"/>
      <c r="E1596" s="150">
        <f t="shared" si="39"/>
        <v>204</v>
      </c>
      <c r="F1596" s="385"/>
      <c r="G1596" s="470"/>
      <c r="H1596" s="470"/>
      <c r="I1596" s="384"/>
      <c r="J1596" s="128"/>
      <c r="K1596" s="128"/>
      <c r="L1596" s="128"/>
      <c r="M1596" s="128"/>
      <c r="N1596" s="128"/>
      <c r="O1596" s="128"/>
      <c r="P1596" s="163">
        <f t="shared" si="40"/>
        <v>0</v>
      </c>
      <c r="Q1596" s="128"/>
    </row>
    <row r="1597" spans="4:26" x14ac:dyDescent="0.25">
      <c r="D1597" s="85"/>
      <c r="E1597" s="150">
        <f t="shared" si="39"/>
        <v>205</v>
      </c>
      <c r="F1597" s="385"/>
      <c r="G1597" s="470"/>
      <c r="H1597" s="470"/>
      <c r="I1597" s="384"/>
      <c r="J1597" s="128"/>
      <c r="K1597" s="128"/>
      <c r="L1597" s="128"/>
      <c r="M1597" s="128"/>
      <c r="N1597" s="128"/>
      <c r="O1597" s="128"/>
      <c r="P1597" s="163">
        <f t="shared" si="40"/>
        <v>0</v>
      </c>
      <c r="Q1597" s="128"/>
    </row>
    <row r="1598" spans="4:26" x14ac:dyDescent="0.25">
      <c r="D1598" s="85"/>
      <c r="E1598" s="150">
        <f t="shared" si="39"/>
        <v>206</v>
      </c>
      <c r="F1598" s="385"/>
      <c r="G1598" s="470"/>
      <c r="H1598" s="470"/>
      <c r="I1598" s="384"/>
      <c r="J1598" s="128"/>
      <c r="K1598" s="128"/>
      <c r="L1598" s="128"/>
      <c r="M1598" s="128"/>
      <c r="N1598" s="128"/>
      <c r="O1598" s="128"/>
      <c r="P1598" s="163">
        <f t="shared" si="40"/>
        <v>0</v>
      </c>
      <c r="Q1598" s="128"/>
    </row>
    <row r="1599" spans="4:26" x14ac:dyDescent="0.25">
      <c r="D1599" s="85"/>
      <c r="E1599" s="150">
        <f t="shared" si="39"/>
        <v>207</v>
      </c>
      <c r="F1599" s="385"/>
      <c r="G1599" s="470"/>
      <c r="H1599" s="470"/>
      <c r="I1599" s="384"/>
      <c r="J1599" s="128"/>
      <c r="K1599" s="128"/>
      <c r="L1599" s="128"/>
      <c r="M1599" s="128"/>
      <c r="N1599" s="128"/>
      <c r="O1599" s="128"/>
      <c r="P1599" s="163">
        <f t="shared" si="40"/>
        <v>0</v>
      </c>
      <c r="Q1599" s="128"/>
    </row>
    <row r="1600" spans="4:26" x14ac:dyDescent="0.25">
      <c r="D1600" s="85"/>
      <c r="E1600" s="150">
        <f t="shared" si="39"/>
        <v>208</v>
      </c>
      <c r="F1600" s="385"/>
      <c r="G1600" s="470"/>
      <c r="H1600" s="470"/>
      <c r="I1600" s="384"/>
      <c r="J1600" s="128"/>
      <c r="K1600" s="128"/>
      <c r="L1600" s="128"/>
      <c r="M1600" s="128"/>
      <c r="N1600" s="128"/>
      <c r="O1600" s="128"/>
      <c r="P1600" s="163">
        <f t="shared" si="40"/>
        <v>0</v>
      </c>
      <c r="Q1600" s="128"/>
    </row>
    <row r="1601" spans="4:17" x14ac:dyDescent="0.25">
      <c r="D1601" s="85"/>
      <c r="E1601" s="150">
        <f t="shared" si="39"/>
        <v>209</v>
      </c>
      <c r="F1601" s="385"/>
      <c r="G1601" s="470"/>
      <c r="H1601" s="470"/>
      <c r="I1601" s="384"/>
      <c r="J1601" s="128"/>
      <c r="K1601" s="128"/>
      <c r="L1601" s="128"/>
      <c r="M1601" s="128"/>
      <c r="N1601" s="128"/>
      <c r="O1601" s="128"/>
      <c r="P1601" s="163">
        <f t="shared" si="40"/>
        <v>0</v>
      </c>
      <c r="Q1601" s="128"/>
    </row>
    <row r="1602" spans="4:17" x14ac:dyDescent="0.25">
      <c r="D1602" s="85"/>
      <c r="E1602" s="150">
        <f t="shared" si="39"/>
        <v>210</v>
      </c>
      <c r="F1602" s="385"/>
      <c r="G1602" s="470"/>
      <c r="H1602" s="470"/>
      <c r="I1602" s="384"/>
      <c r="J1602" s="128"/>
      <c r="K1602" s="128"/>
      <c r="L1602" s="128"/>
      <c r="M1602" s="128"/>
      <c r="N1602" s="128"/>
      <c r="O1602" s="128"/>
      <c r="P1602" s="163">
        <f t="shared" si="40"/>
        <v>0</v>
      </c>
      <c r="Q1602" s="128"/>
    </row>
    <row r="1603" spans="4:17" x14ac:dyDescent="0.25">
      <c r="D1603" s="85"/>
      <c r="E1603" s="150">
        <f t="shared" si="39"/>
        <v>211</v>
      </c>
      <c r="F1603" s="385"/>
      <c r="G1603" s="470"/>
      <c r="H1603" s="470"/>
      <c r="I1603" s="384"/>
      <c r="J1603" s="128"/>
      <c r="K1603" s="128"/>
      <c r="L1603" s="128"/>
      <c r="M1603" s="128"/>
      <c r="N1603" s="128"/>
      <c r="O1603" s="128"/>
      <c r="P1603" s="163">
        <f t="shared" si="40"/>
        <v>0</v>
      </c>
      <c r="Q1603" s="128"/>
    </row>
    <row r="1604" spans="4:17" x14ac:dyDescent="0.25">
      <c r="D1604" s="85"/>
      <c r="E1604" s="150">
        <f t="shared" si="39"/>
        <v>212</v>
      </c>
      <c r="F1604" s="385"/>
      <c r="G1604" s="470"/>
      <c r="H1604" s="470"/>
      <c r="I1604" s="384"/>
      <c r="J1604" s="128"/>
      <c r="K1604" s="128"/>
      <c r="L1604" s="128"/>
      <c r="M1604" s="128"/>
      <c r="N1604" s="128"/>
      <c r="O1604" s="128"/>
      <c r="P1604" s="163">
        <f t="shared" si="40"/>
        <v>0</v>
      </c>
      <c r="Q1604" s="128"/>
    </row>
    <row r="1605" spans="4:17" x14ac:dyDescent="0.25">
      <c r="D1605" s="85"/>
      <c r="E1605" s="150">
        <f t="shared" si="39"/>
        <v>213</v>
      </c>
      <c r="F1605" s="385"/>
      <c r="G1605" s="470"/>
      <c r="H1605" s="470"/>
      <c r="I1605" s="384"/>
      <c r="J1605" s="128"/>
      <c r="K1605" s="128"/>
      <c r="L1605" s="128"/>
      <c r="M1605" s="128"/>
      <c r="N1605" s="128"/>
      <c r="O1605" s="128"/>
      <c r="P1605" s="163">
        <f t="shared" si="40"/>
        <v>0</v>
      </c>
      <c r="Q1605" s="128"/>
    </row>
    <row r="1606" spans="4:17" x14ac:dyDescent="0.25">
      <c r="D1606" s="85"/>
      <c r="E1606" s="150">
        <f t="shared" si="39"/>
        <v>214</v>
      </c>
      <c r="F1606" s="385"/>
      <c r="G1606" s="470"/>
      <c r="H1606" s="470"/>
      <c r="I1606" s="384"/>
      <c r="J1606" s="128"/>
      <c r="K1606" s="128"/>
      <c r="L1606" s="128"/>
      <c r="M1606" s="128"/>
      <c r="N1606" s="128"/>
      <c r="O1606" s="128"/>
      <c r="P1606" s="163">
        <f t="shared" si="40"/>
        <v>0</v>
      </c>
      <c r="Q1606" s="128"/>
    </row>
    <row r="1607" spans="4:17" x14ac:dyDescent="0.25">
      <c r="D1607" s="85"/>
      <c r="E1607" s="150">
        <f t="shared" si="39"/>
        <v>215</v>
      </c>
      <c r="F1607" s="385"/>
      <c r="G1607" s="470"/>
      <c r="H1607" s="470"/>
      <c r="I1607" s="384"/>
      <c r="J1607" s="128"/>
      <c r="K1607" s="128"/>
      <c r="L1607" s="128"/>
      <c r="M1607" s="128"/>
      <c r="N1607" s="128"/>
      <c r="O1607" s="128"/>
      <c r="P1607" s="163">
        <f t="shared" si="40"/>
        <v>0</v>
      </c>
      <c r="Q1607" s="128"/>
    </row>
    <row r="1608" spans="4:17" x14ac:dyDescent="0.25">
      <c r="D1608" s="85"/>
      <c r="E1608" s="150">
        <f t="shared" si="39"/>
        <v>216</v>
      </c>
      <c r="F1608" s="385"/>
      <c r="G1608" s="470"/>
      <c r="H1608" s="470"/>
      <c r="I1608" s="384"/>
      <c r="J1608" s="128"/>
      <c r="K1608" s="128"/>
      <c r="L1608" s="128"/>
      <c r="M1608" s="128"/>
      <c r="N1608" s="128"/>
      <c r="O1608" s="128"/>
      <c r="P1608" s="163">
        <f t="shared" si="40"/>
        <v>0</v>
      </c>
      <c r="Q1608" s="128"/>
    </row>
    <row r="1609" spans="4:17" x14ac:dyDescent="0.25">
      <c r="D1609" s="85"/>
      <c r="E1609" s="150">
        <f t="shared" si="39"/>
        <v>217</v>
      </c>
      <c r="F1609" s="385"/>
      <c r="G1609" s="470"/>
      <c r="H1609" s="470"/>
      <c r="I1609" s="384"/>
      <c r="J1609" s="128"/>
      <c r="K1609" s="128"/>
      <c r="L1609" s="128"/>
      <c r="M1609" s="128"/>
      <c r="N1609" s="128"/>
      <c r="O1609" s="128"/>
      <c r="P1609" s="163">
        <f t="shared" si="40"/>
        <v>0</v>
      </c>
      <c r="Q1609" s="128"/>
    </row>
    <row r="1610" spans="4:17" x14ac:dyDescent="0.25">
      <c r="D1610" s="85"/>
      <c r="E1610" s="150">
        <f t="shared" si="39"/>
        <v>218</v>
      </c>
      <c r="F1610" s="385"/>
      <c r="G1610" s="470"/>
      <c r="H1610" s="470"/>
      <c r="I1610" s="384"/>
      <c r="J1610" s="128"/>
      <c r="K1610" s="128"/>
      <c r="L1610" s="128"/>
      <c r="M1610" s="128"/>
      <c r="N1610" s="128"/>
      <c r="O1610" s="128"/>
      <c r="P1610" s="163">
        <f t="shared" si="40"/>
        <v>0</v>
      </c>
      <c r="Q1610" s="128"/>
    </row>
    <row r="1611" spans="4:17" x14ac:dyDescent="0.25">
      <c r="D1611" s="85"/>
      <c r="E1611" s="150">
        <f t="shared" si="39"/>
        <v>219</v>
      </c>
      <c r="F1611" s="385"/>
      <c r="G1611" s="470"/>
      <c r="H1611" s="470"/>
      <c r="I1611" s="384"/>
      <c r="J1611" s="128"/>
      <c r="K1611" s="128"/>
      <c r="L1611" s="128"/>
      <c r="M1611" s="128"/>
      <c r="N1611" s="128"/>
      <c r="O1611" s="128"/>
      <c r="P1611" s="163">
        <f t="shared" si="40"/>
        <v>0</v>
      </c>
      <c r="Q1611" s="128"/>
    </row>
    <row r="1612" spans="4:17" x14ac:dyDescent="0.25">
      <c r="D1612" s="85"/>
      <c r="E1612" s="150">
        <f t="shared" si="39"/>
        <v>220</v>
      </c>
      <c r="F1612" s="385"/>
      <c r="G1612" s="470"/>
      <c r="H1612" s="470"/>
      <c r="I1612" s="384"/>
      <c r="J1612" s="128"/>
      <c r="K1612" s="128"/>
      <c r="L1612" s="128"/>
      <c r="M1612" s="128"/>
      <c r="N1612" s="128"/>
      <c r="O1612" s="128"/>
      <c r="P1612" s="163">
        <f t="shared" si="40"/>
        <v>0</v>
      </c>
      <c r="Q1612" s="128"/>
    </row>
    <row r="1613" spans="4:17" x14ac:dyDescent="0.25">
      <c r="D1613" s="85"/>
      <c r="E1613" s="150">
        <f t="shared" si="39"/>
        <v>221</v>
      </c>
      <c r="F1613" s="385"/>
      <c r="G1613" s="470"/>
      <c r="H1613" s="470"/>
      <c r="I1613" s="384"/>
      <c r="J1613" s="128"/>
      <c r="K1613" s="128"/>
      <c r="L1613" s="128"/>
      <c r="M1613" s="128"/>
      <c r="N1613" s="128"/>
      <c r="O1613" s="128"/>
      <c r="P1613" s="163">
        <f t="shared" si="40"/>
        <v>0</v>
      </c>
      <c r="Q1613" s="128"/>
    </row>
    <row r="1614" spans="4:17" x14ac:dyDescent="0.25">
      <c r="D1614" s="85"/>
      <c r="E1614" s="150">
        <f t="shared" si="39"/>
        <v>222</v>
      </c>
      <c r="F1614" s="385"/>
      <c r="G1614" s="470"/>
      <c r="H1614" s="470"/>
      <c r="I1614" s="384"/>
      <c r="J1614" s="128"/>
      <c r="K1614" s="128"/>
      <c r="L1614" s="128"/>
      <c r="M1614" s="128"/>
      <c r="N1614" s="128"/>
      <c r="O1614" s="128"/>
      <c r="P1614" s="163">
        <f t="shared" si="40"/>
        <v>0</v>
      </c>
      <c r="Q1614" s="128"/>
    </row>
    <row r="1615" spans="4:17" x14ac:dyDescent="0.25">
      <c r="D1615" s="85"/>
      <c r="E1615" s="150">
        <f t="shared" si="39"/>
        <v>223</v>
      </c>
      <c r="F1615" s="385"/>
      <c r="G1615" s="470"/>
      <c r="H1615" s="470"/>
      <c r="I1615" s="384"/>
      <c r="J1615" s="128"/>
      <c r="K1615" s="128"/>
      <c r="L1615" s="128"/>
      <c r="M1615" s="128"/>
      <c r="N1615" s="128"/>
      <c r="O1615" s="128"/>
      <c r="P1615" s="163">
        <f t="shared" si="40"/>
        <v>0</v>
      </c>
      <c r="Q1615" s="128"/>
    </row>
    <row r="1616" spans="4:17" x14ac:dyDescent="0.25">
      <c r="D1616" s="85"/>
      <c r="E1616" s="150">
        <f t="shared" si="39"/>
        <v>224</v>
      </c>
      <c r="F1616" s="385"/>
      <c r="G1616" s="470"/>
      <c r="H1616" s="470"/>
      <c r="I1616" s="384"/>
      <c r="J1616" s="128"/>
      <c r="K1616" s="128"/>
      <c r="L1616" s="128"/>
      <c r="M1616" s="128"/>
      <c r="N1616" s="128"/>
      <c r="O1616" s="128"/>
      <c r="P1616" s="163">
        <f t="shared" si="40"/>
        <v>0</v>
      </c>
      <c r="Q1616" s="128"/>
    </row>
    <row r="1617" spans="4:17" x14ac:dyDescent="0.25">
      <c r="D1617" s="85"/>
      <c r="E1617" s="150">
        <f t="shared" ref="E1617:E1680" si="41">1+E1616</f>
        <v>225</v>
      </c>
      <c r="F1617" s="385"/>
      <c r="G1617" s="470"/>
      <c r="H1617" s="470"/>
      <c r="I1617" s="384"/>
      <c r="J1617" s="128"/>
      <c r="K1617" s="128"/>
      <c r="L1617" s="128"/>
      <c r="M1617" s="128"/>
      <c r="N1617" s="128"/>
      <c r="O1617" s="128"/>
      <c r="P1617" s="163">
        <f t="shared" si="40"/>
        <v>0</v>
      </c>
      <c r="Q1617" s="128"/>
    </row>
    <row r="1618" spans="4:17" x14ac:dyDescent="0.25">
      <c r="D1618" s="85"/>
      <c r="E1618" s="150">
        <f t="shared" si="41"/>
        <v>226</v>
      </c>
      <c r="F1618" s="385"/>
      <c r="G1618" s="470"/>
      <c r="H1618" s="470"/>
      <c r="I1618" s="384"/>
      <c r="J1618" s="128"/>
      <c r="K1618" s="128"/>
      <c r="L1618" s="128"/>
      <c r="M1618" s="128"/>
      <c r="N1618" s="128"/>
      <c r="O1618" s="128"/>
      <c r="P1618" s="163">
        <f t="shared" si="40"/>
        <v>0</v>
      </c>
      <c r="Q1618" s="128"/>
    </row>
    <row r="1619" spans="4:17" x14ac:dyDescent="0.25">
      <c r="D1619" s="85"/>
      <c r="E1619" s="150">
        <f t="shared" si="41"/>
        <v>227</v>
      </c>
      <c r="F1619" s="385"/>
      <c r="G1619" s="470"/>
      <c r="H1619" s="470"/>
      <c r="I1619" s="384"/>
      <c r="J1619" s="128"/>
      <c r="K1619" s="128"/>
      <c r="L1619" s="128"/>
      <c r="M1619" s="128"/>
      <c r="N1619" s="128"/>
      <c r="O1619" s="128"/>
      <c r="P1619" s="163">
        <f t="shared" ref="P1619:P1682" si="42">IF(F1619=0,0,IF(G1619=0,0,IF(I1619=0,0,10)))</f>
        <v>0</v>
      </c>
      <c r="Q1619" s="128"/>
    </row>
    <row r="1620" spans="4:17" x14ac:dyDescent="0.25">
      <c r="D1620" s="85"/>
      <c r="E1620" s="150">
        <f t="shared" si="41"/>
        <v>228</v>
      </c>
      <c r="F1620" s="385"/>
      <c r="G1620" s="470"/>
      <c r="H1620" s="470"/>
      <c r="I1620" s="384"/>
      <c r="J1620" s="128"/>
      <c r="K1620" s="128"/>
      <c r="L1620" s="128"/>
      <c r="M1620" s="128"/>
      <c r="N1620" s="128"/>
      <c r="O1620" s="128"/>
      <c r="P1620" s="163">
        <f t="shared" si="42"/>
        <v>0</v>
      </c>
      <c r="Q1620" s="128"/>
    </row>
    <row r="1621" spans="4:17" x14ac:dyDescent="0.25">
      <c r="D1621" s="85"/>
      <c r="E1621" s="150">
        <f t="shared" si="41"/>
        <v>229</v>
      </c>
      <c r="F1621" s="385"/>
      <c r="G1621" s="470"/>
      <c r="H1621" s="470"/>
      <c r="I1621" s="384"/>
      <c r="J1621" s="128"/>
      <c r="K1621" s="128"/>
      <c r="L1621" s="128"/>
      <c r="M1621" s="128"/>
      <c r="N1621" s="128"/>
      <c r="O1621" s="128"/>
      <c r="P1621" s="163">
        <f t="shared" si="42"/>
        <v>0</v>
      </c>
      <c r="Q1621" s="128"/>
    </row>
    <row r="1622" spans="4:17" x14ac:dyDescent="0.25">
      <c r="D1622" s="85"/>
      <c r="E1622" s="150">
        <f t="shared" si="41"/>
        <v>230</v>
      </c>
      <c r="F1622" s="385"/>
      <c r="G1622" s="470"/>
      <c r="H1622" s="470"/>
      <c r="I1622" s="384"/>
      <c r="J1622" s="128"/>
      <c r="K1622" s="128"/>
      <c r="L1622" s="128"/>
      <c r="M1622" s="128"/>
      <c r="N1622" s="128"/>
      <c r="O1622" s="128"/>
      <c r="P1622" s="163">
        <f t="shared" si="42"/>
        <v>0</v>
      </c>
      <c r="Q1622" s="128"/>
    </row>
    <row r="1623" spans="4:17" x14ac:dyDescent="0.25">
      <c r="D1623" s="85"/>
      <c r="E1623" s="150">
        <f t="shared" si="41"/>
        <v>231</v>
      </c>
      <c r="F1623" s="385"/>
      <c r="G1623" s="470"/>
      <c r="H1623" s="470"/>
      <c r="I1623" s="384"/>
      <c r="J1623" s="128"/>
      <c r="K1623" s="128"/>
      <c r="L1623" s="128"/>
      <c r="M1623" s="128"/>
      <c r="N1623" s="128"/>
      <c r="O1623" s="128"/>
      <c r="P1623" s="163">
        <f t="shared" si="42"/>
        <v>0</v>
      </c>
      <c r="Q1623" s="128"/>
    </row>
    <row r="1624" spans="4:17" x14ac:dyDescent="0.25">
      <c r="D1624" s="85"/>
      <c r="E1624" s="150">
        <f t="shared" si="41"/>
        <v>232</v>
      </c>
      <c r="F1624" s="385"/>
      <c r="G1624" s="470"/>
      <c r="H1624" s="470"/>
      <c r="I1624" s="384"/>
      <c r="J1624" s="128"/>
      <c r="K1624" s="128"/>
      <c r="L1624" s="128"/>
      <c r="M1624" s="128"/>
      <c r="N1624" s="128"/>
      <c r="O1624" s="128"/>
      <c r="P1624" s="163">
        <f t="shared" si="42"/>
        <v>0</v>
      </c>
      <c r="Q1624" s="128"/>
    </row>
    <row r="1625" spans="4:17" x14ac:dyDescent="0.25">
      <c r="D1625" s="85"/>
      <c r="E1625" s="150">
        <f t="shared" si="41"/>
        <v>233</v>
      </c>
      <c r="F1625" s="385"/>
      <c r="G1625" s="470"/>
      <c r="H1625" s="470"/>
      <c r="I1625" s="384"/>
      <c r="J1625" s="128"/>
      <c r="K1625" s="128"/>
      <c r="L1625" s="128"/>
      <c r="M1625" s="128"/>
      <c r="N1625" s="128"/>
      <c r="O1625" s="128"/>
      <c r="P1625" s="163">
        <f t="shared" si="42"/>
        <v>0</v>
      </c>
      <c r="Q1625" s="128"/>
    </row>
    <row r="1626" spans="4:17" x14ac:dyDescent="0.25">
      <c r="D1626" s="85"/>
      <c r="E1626" s="150">
        <f t="shared" si="41"/>
        <v>234</v>
      </c>
      <c r="F1626" s="385"/>
      <c r="G1626" s="470"/>
      <c r="H1626" s="470"/>
      <c r="I1626" s="384"/>
      <c r="J1626" s="128"/>
      <c r="K1626" s="128"/>
      <c r="L1626" s="128"/>
      <c r="M1626" s="128"/>
      <c r="N1626" s="128"/>
      <c r="O1626" s="128"/>
      <c r="P1626" s="163">
        <f t="shared" si="42"/>
        <v>0</v>
      </c>
      <c r="Q1626" s="128"/>
    </row>
    <row r="1627" spans="4:17" x14ac:dyDescent="0.25">
      <c r="D1627" s="85"/>
      <c r="E1627" s="150">
        <f t="shared" si="41"/>
        <v>235</v>
      </c>
      <c r="F1627" s="385"/>
      <c r="G1627" s="470"/>
      <c r="H1627" s="470"/>
      <c r="I1627" s="384"/>
      <c r="J1627" s="128"/>
      <c r="K1627" s="128"/>
      <c r="L1627" s="128"/>
      <c r="M1627" s="128"/>
      <c r="N1627" s="128"/>
      <c r="O1627" s="128"/>
      <c r="P1627" s="163">
        <f t="shared" si="42"/>
        <v>0</v>
      </c>
      <c r="Q1627" s="128"/>
    </row>
    <row r="1628" spans="4:17" x14ac:dyDescent="0.25">
      <c r="D1628" s="85"/>
      <c r="E1628" s="150">
        <f t="shared" si="41"/>
        <v>236</v>
      </c>
      <c r="F1628" s="385"/>
      <c r="G1628" s="470"/>
      <c r="H1628" s="470"/>
      <c r="I1628" s="384"/>
      <c r="J1628" s="128"/>
      <c r="K1628" s="128"/>
      <c r="L1628" s="128"/>
      <c r="M1628" s="128"/>
      <c r="N1628" s="128"/>
      <c r="O1628" s="128"/>
      <c r="P1628" s="163">
        <f t="shared" si="42"/>
        <v>0</v>
      </c>
      <c r="Q1628" s="128"/>
    </row>
    <row r="1629" spans="4:17" x14ac:dyDescent="0.25">
      <c r="D1629" s="85"/>
      <c r="E1629" s="150">
        <f t="shared" si="41"/>
        <v>237</v>
      </c>
      <c r="F1629" s="385"/>
      <c r="G1629" s="470"/>
      <c r="H1629" s="470"/>
      <c r="I1629" s="384"/>
      <c r="J1629" s="128"/>
      <c r="K1629" s="128"/>
      <c r="L1629" s="128"/>
      <c r="M1629" s="128"/>
      <c r="N1629" s="128"/>
      <c r="O1629" s="128"/>
      <c r="P1629" s="163">
        <f t="shared" si="42"/>
        <v>0</v>
      </c>
      <c r="Q1629" s="128"/>
    </row>
    <row r="1630" spans="4:17" x14ac:dyDescent="0.25">
      <c r="D1630" s="85"/>
      <c r="E1630" s="150">
        <f t="shared" si="41"/>
        <v>238</v>
      </c>
      <c r="F1630" s="385"/>
      <c r="G1630" s="470"/>
      <c r="H1630" s="470"/>
      <c r="I1630" s="384"/>
      <c r="J1630" s="128"/>
      <c r="K1630" s="128"/>
      <c r="L1630" s="128"/>
      <c r="M1630" s="128"/>
      <c r="N1630" s="128"/>
      <c r="O1630" s="128"/>
      <c r="P1630" s="163">
        <f t="shared" si="42"/>
        <v>0</v>
      </c>
      <c r="Q1630" s="128"/>
    </row>
    <row r="1631" spans="4:17" x14ac:dyDescent="0.25">
      <c r="D1631" s="85"/>
      <c r="E1631" s="150">
        <f t="shared" si="41"/>
        <v>239</v>
      </c>
      <c r="F1631" s="385"/>
      <c r="G1631" s="470"/>
      <c r="H1631" s="470"/>
      <c r="I1631" s="384"/>
      <c r="J1631" s="128"/>
      <c r="K1631" s="128"/>
      <c r="L1631" s="128"/>
      <c r="M1631" s="128"/>
      <c r="N1631" s="128"/>
      <c r="O1631" s="128"/>
      <c r="P1631" s="163">
        <f t="shared" si="42"/>
        <v>0</v>
      </c>
      <c r="Q1631" s="128"/>
    </row>
    <row r="1632" spans="4:17" x14ac:dyDescent="0.25">
      <c r="D1632" s="85"/>
      <c r="E1632" s="150">
        <f t="shared" si="41"/>
        <v>240</v>
      </c>
      <c r="F1632" s="385"/>
      <c r="G1632" s="470"/>
      <c r="H1632" s="470"/>
      <c r="I1632" s="384"/>
      <c r="J1632" s="128"/>
      <c r="K1632" s="128"/>
      <c r="L1632" s="128"/>
      <c r="M1632" s="128"/>
      <c r="N1632" s="128"/>
      <c r="O1632" s="128"/>
      <c r="P1632" s="163">
        <f t="shared" si="42"/>
        <v>0</v>
      </c>
      <c r="Q1632" s="128"/>
    </row>
    <row r="1633" spans="4:17" x14ac:dyDescent="0.25">
      <c r="D1633" s="85"/>
      <c r="E1633" s="150">
        <f t="shared" si="41"/>
        <v>241</v>
      </c>
      <c r="F1633" s="385"/>
      <c r="G1633" s="470"/>
      <c r="H1633" s="470"/>
      <c r="I1633" s="384"/>
      <c r="J1633" s="128"/>
      <c r="K1633" s="128"/>
      <c r="L1633" s="128"/>
      <c r="M1633" s="128"/>
      <c r="N1633" s="128"/>
      <c r="O1633" s="128"/>
      <c r="P1633" s="163">
        <f t="shared" si="42"/>
        <v>0</v>
      </c>
      <c r="Q1633" s="128"/>
    </row>
    <row r="1634" spans="4:17" x14ac:dyDescent="0.25">
      <c r="D1634" s="85"/>
      <c r="E1634" s="150">
        <f t="shared" si="41"/>
        <v>242</v>
      </c>
      <c r="F1634" s="385"/>
      <c r="G1634" s="470"/>
      <c r="H1634" s="470"/>
      <c r="I1634" s="384"/>
      <c r="J1634" s="128"/>
      <c r="K1634" s="128"/>
      <c r="L1634" s="128"/>
      <c r="M1634" s="128"/>
      <c r="N1634" s="128"/>
      <c r="O1634" s="128"/>
      <c r="P1634" s="163">
        <f t="shared" si="42"/>
        <v>0</v>
      </c>
      <c r="Q1634" s="128"/>
    </row>
    <row r="1635" spans="4:17" x14ac:dyDescent="0.25">
      <c r="D1635" s="85"/>
      <c r="E1635" s="150">
        <f t="shared" si="41"/>
        <v>243</v>
      </c>
      <c r="F1635" s="385"/>
      <c r="G1635" s="470"/>
      <c r="H1635" s="470"/>
      <c r="I1635" s="384"/>
      <c r="J1635" s="128"/>
      <c r="K1635" s="128"/>
      <c r="L1635" s="128"/>
      <c r="M1635" s="128"/>
      <c r="N1635" s="128"/>
      <c r="O1635" s="128"/>
      <c r="P1635" s="163">
        <f t="shared" si="42"/>
        <v>0</v>
      </c>
      <c r="Q1635" s="128"/>
    </row>
    <row r="1636" spans="4:17" x14ac:dyDescent="0.25">
      <c r="D1636" s="85"/>
      <c r="E1636" s="150">
        <f t="shared" si="41"/>
        <v>244</v>
      </c>
      <c r="F1636" s="385"/>
      <c r="G1636" s="470"/>
      <c r="H1636" s="470"/>
      <c r="I1636" s="384"/>
      <c r="J1636" s="128"/>
      <c r="K1636" s="128"/>
      <c r="L1636" s="128"/>
      <c r="M1636" s="128"/>
      <c r="N1636" s="128"/>
      <c r="O1636" s="128"/>
      <c r="P1636" s="163">
        <f t="shared" si="42"/>
        <v>0</v>
      </c>
      <c r="Q1636" s="128"/>
    </row>
    <row r="1637" spans="4:17" x14ac:dyDescent="0.25">
      <c r="D1637" s="85"/>
      <c r="E1637" s="150">
        <f t="shared" si="41"/>
        <v>245</v>
      </c>
      <c r="F1637" s="385"/>
      <c r="G1637" s="470"/>
      <c r="H1637" s="470"/>
      <c r="I1637" s="384"/>
      <c r="J1637" s="128"/>
      <c r="K1637" s="128"/>
      <c r="L1637" s="128"/>
      <c r="M1637" s="128"/>
      <c r="N1637" s="128"/>
      <c r="O1637" s="128"/>
      <c r="P1637" s="163">
        <f t="shared" si="42"/>
        <v>0</v>
      </c>
      <c r="Q1637" s="128"/>
    </row>
    <row r="1638" spans="4:17" x14ac:dyDescent="0.25">
      <c r="D1638" s="85"/>
      <c r="E1638" s="150">
        <f t="shared" si="41"/>
        <v>246</v>
      </c>
      <c r="F1638" s="385"/>
      <c r="G1638" s="470"/>
      <c r="H1638" s="470"/>
      <c r="I1638" s="384"/>
      <c r="J1638" s="128"/>
      <c r="K1638" s="128"/>
      <c r="L1638" s="128"/>
      <c r="M1638" s="128"/>
      <c r="N1638" s="128"/>
      <c r="O1638" s="128"/>
      <c r="P1638" s="163">
        <f t="shared" si="42"/>
        <v>0</v>
      </c>
      <c r="Q1638" s="128"/>
    </row>
    <row r="1639" spans="4:17" x14ac:dyDescent="0.25">
      <c r="D1639" s="85"/>
      <c r="E1639" s="150">
        <f t="shared" si="41"/>
        <v>247</v>
      </c>
      <c r="F1639" s="385"/>
      <c r="G1639" s="470"/>
      <c r="H1639" s="470"/>
      <c r="I1639" s="384"/>
      <c r="J1639" s="128"/>
      <c r="K1639" s="128"/>
      <c r="L1639" s="128"/>
      <c r="M1639" s="128"/>
      <c r="N1639" s="128"/>
      <c r="O1639" s="128"/>
      <c r="P1639" s="163">
        <f t="shared" si="42"/>
        <v>0</v>
      </c>
      <c r="Q1639" s="128"/>
    </row>
    <row r="1640" spans="4:17" x14ac:dyDescent="0.25">
      <c r="D1640" s="85"/>
      <c r="E1640" s="150">
        <f t="shared" si="41"/>
        <v>248</v>
      </c>
      <c r="F1640" s="385"/>
      <c r="G1640" s="470"/>
      <c r="H1640" s="470"/>
      <c r="I1640" s="384"/>
      <c r="J1640" s="128"/>
      <c r="K1640" s="128"/>
      <c r="L1640" s="128"/>
      <c r="M1640" s="128"/>
      <c r="N1640" s="128"/>
      <c r="O1640" s="128"/>
      <c r="P1640" s="163">
        <f t="shared" si="42"/>
        <v>0</v>
      </c>
      <c r="Q1640" s="128"/>
    </row>
    <row r="1641" spans="4:17" x14ac:dyDescent="0.25">
      <c r="D1641" s="85"/>
      <c r="E1641" s="150">
        <f t="shared" si="41"/>
        <v>249</v>
      </c>
      <c r="F1641" s="385"/>
      <c r="G1641" s="470"/>
      <c r="H1641" s="470"/>
      <c r="I1641" s="384"/>
      <c r="J1641" s="128"/>
      <c r="K1641" s="128"/>
      <c r="L1641" s="128"/>
      <c r="M1641" s="128"/>
      <c r="N1641" s="128"/>
      <c r="O1641" s="128"/>
      <c r="P1641" s="163">
        <f t="shared" si="42"/>
        <v>0</v>
      </c>
      <c r="Q1641" s="128"/>
    </row>
    <row r="1642" spans="4:17" x14ac:dyDescent="0.25">
      <c r="D1642" s="85"/>
      <c r="E1642" s="150">
        <f t="shared" si="41"/>
        <v>250</v>
      </c>
      <c r="F1642" s="385"/>
      <c r="G1642" s="470"/>
      <c r="H1642" s="470"/>
      <c r="I1642" s="384"/>
      <c r="J1642" s="128"/>
      <c r="K1642" s="128"/>
      <c r="L1642" s="128"/>
      <c r="M1642" s="128"/>
      <c r="N1642" s="128"/>
      <c r="O1642" s="128"/>
      <c r="P1642" s="163">
        <f t="shared" si="42"/>
        <v>0</v>
      </c>
      <c r="Q1642" s="128"/>
    </row>
    <row r="1643" spans="4:17" x14ac:dyDescent="0.25">
      <c r="D1643" s="85"/>
      <c r="E1643" s="150">
        <f t="shared" si="41"/>
        <v>251</v>
      </c>
      <c r="F1643" s="385"/>
      <c r="G1643" s="470"/>
      <c r="H1643" s="470"/>
      <c r="I1643" s="384"/>
      <c r="J1643" s="128"/>
      <c r="K1643" s="128"/>
      <c r="L1643" s="128"/>
      <c r="M1643" s="128"/>
      <c r="N1643" s="128"/>
      <c r="O1643" s="128"/>
      <c r="P1643" s="163">
        <f t="shared" si="42"/>
        <v>0</v>
      </c>
      <c r="Q1643" s="128"/>
    </row>
    <row r="1644" spans="4:17" x14ac:dyDescent="0.25">
      <c r="D1644" s="85"/>
      <c r="E1644" s="150">
        <f t="shared" si="41"/>
        <v>252</v>
      </c>
      <c r="F1644" s="385"/>
      <c r="G1644" s="470"/>
      <c r="H1644" s="470"/>
      <c r="I1644" s="384"/>
      <c r="J1644" s="128"/>
      <c r="K1644" s="128"/>
      <c r="L1644" s="128"/>
      <c r="M1644" s="128"/>
      <c r="N1644" s="128"/>
      <c r="O1644" s="128"/>
      <c r="P1644" s="163">
        <f t="shared" si="42"/>
        <v>0</v>
      </c>
      <c r="Q1644" s="128"/>
    </row>
    <row r="1645" spans="4:17" x14ac:dyDescent="0.25">
      <c r="D1645" s="85"/>
      <c r="E1645" s="150">
        <f t="shared" si="41"/>
        <v>253</v>
      </c>
      <c r="F1645" s="385"/>
      <c r="G1645" s="470"/>
      <c r="H1645" s="470"/>
      <c r="I1645" s="384"/>
      <c r="J1645" s="128"/>
      <c r="K1645" s="128"/>
      <c r="L1645" s="128"/>
      <c r="M1645" s="128"/>
      <c r="N1645" s="128"/>
      <c r="O1645" s="128"/>
      <c r="P1645" s="163">
        <f t="shared" si="42"/>
        <v>0</v>
      </c>
      <c r="Q1645" s="128"/>
    </row>
    <row r="1646" spans="4:17" x14ac:dyDescent="0.25">
      <c r="D1646" s="85"/>
      <c r="E1646" s="150">
        <f t="shared" si="41"/>
        <v>254</v>
      </c>
      <c r="F1646" s="385"/>
      <c r="G1646" s="470"/>
      <c r="H1646" s="470"/>
      <c r="I1646" s="384"/>
      <c r="J1646" s="128"/>
      <c r="K1646" s="128"/>
      <c r="L1646" s="128"/>
      <c r="M1646" s="128"/>
      <c r="N1646" s="128"/>
      <c r="O1646" s="128"/>
      <c r="P1646" s="163">
        <f t="shared" si="42"/>
        <v>0</v>
      </c>
      <c r="Q1646" s="128"/>
    </row>
    <row r="1647" spans="4:17" x14ac:dyDescent="0.25">
      <c r="D1647" s="85"/>
      <c r="E1647" s="150">
        <f t="shared" si="41"/>
        <v>255</v>
      </c>
      <c r="F1647" s="385"/>
      <c r="G1647" s="470"/>
      <c r="H1647" s="470"/>
      <c r="I1647" s="384"/>
      <c r="J1647" s="128"/>
      <c r="K1647" s="128"/>
      <c r="L1647" s="128"/>
      <c r="M1647" s="128"/>
      <c r="N1647" s="128"/>
      <c r="O1647" s="128"/>
      <c r="P1647" s="163">
        <f t="shared" si="42"/>
        <v>0</v>
      </c>
      <c r="Q1647" s="128"/>
    </row>
    <row r="1648" spans="4:17" x14ac:dyDescent="0.25">
      <c r="D1648" s="85"/>
      <c r="E1648" s="150">
        <f t="shared" si="41"/>
        <v>256</v>
      </c>
      <c r="F1648" s="385"/>
      <c r="G1648" s="470"/>
      <c r="H1648" s="470"/>
      <c r="I1648" s="384"/>
      <c r="J1648" s="128"/>
      <c r="K1648" s="128"/>
      <c r="L1648" s="128"/>
      <c r="M1648" s="128"/>
      <c r="N1648" s="128"/>
      <c r="O1648" s="128"/>
      <c r="P1648" s="163">
        <f t="shared" si="42"/>
        <v>0</v>
      </c>
      <c r="Q1648" s="128"/>
    </row>
    <row r="1649" spans="4:17" x14ac:dyDescent="0.25">
      <c r="D1649" s="85"/>
      <c r="E1649" s="150">
        <f t="shared" si="41"/>
        <v>257</v>
      </c>
      <c r="F1649" s="385"/>
      <c r="G1649" s="470"/>
      <c r="H1649" s="470"/>
      <c r="I1649" s="384"/>
      <c r="J1649" s="128"/>
      <c r="K1649" s="128"/>
      <c r="L1649" s="128"/>
      <c r="M1649" s="128"/>
      <c r="N1649" s="128"/>
      <c r="O1649" s="128"/>
      <c r="P1649" s="163">
        <f t="shared" si="42"/>
        <v>0</v>
      </c>
      <c r="Q1649" s="128"/>
    </row>
    <row r="1650" spans="4:17" x14ac:dyDescent="0.25">
      <c r="D1650" s="85"/>
      <c r="E1650" s="150">
        <f t="shared" si="41"/>
        <v>258</v>
      </c>
      <c r="F1650" s="385"/>
      <c r="G1650" s="470"/>
      <c r="H1650" s="470"/>
      <c r="I1650" s="384"/>
      <c r="J1650" s="128"/>
      <c r="K1650" s="128"/>
      <c r="L1650" s="128"/>
      <c r="M1650" s="128"/>
      <c r="N1650" s="128"/>
      <c r="O1650" s="128"/>
      <c r="P1650" s="163">
        <f t="shared" si="42"/>
        <v>0</v>
      </c>
      <c r="Q1650" s="128"/>
    </row>
    <row r="1651" spans="4:17" x14ac:dyDescent="0.25">
      <c r="D1651" s="85"/>
      <c r="E1651" s="150">
        <f t="shared" si="41"/>
        <v>259</v>
      </c>
      <c r="F1651" s="385"/>
      <c r="G1651" s="470"/>
      <c r="H1651" s="470"/>
      <c r="I1651" s="384"/>
      <c r="J1651" s="128"/>
      <c r="K1651" s="128"/>
      <c r="L1651" s="128"/>
      <c r="M1651" s="128"/>
      <c r="N1651" s="128"/>
      <c r="O1651" s="128"/>
      <c r="P1651" s="163">
        <f t="shared" si="42"/>
        <v>0</v>
      </c>
      <c r="Q1651" s="128"/>
    </row>
    <row r="1652" spans="4:17" x14ac:dyDescent="0.25">
      <c r="D1652" s="85"/>
      <c r="E1652" s="150">
        <f t="shared" si="41"/>
        <v>260</v>
      </c>
      <c r="F1652" s="385"/>
      <c r="G1652" s="470"/>
      <c r="H1652" s="470"/>
      <c r="I1652" s="384"/>
      <c r="J1652" s="128"/>
      <c r="K1652" s="128"/>
      <c r="L1652" s="128"/>
      <c r="M1652" s="128"/>
      <c r="N1652" s="128"/>
      <c r="O1652" s="128"/>
      <c r="P1652" s="163">
        <f t="shared" si="42"/>
        <v>0</v>
      </c>
      <c r="Q1652" s="128"/>
    </row>
    <row r="1653" spans="4:17" x14ac:dyDescent="0.25">
      <c r="D1653" s="85"/>
      <c r="E1653" s="150">
        <f t="shared" si="41"/>
        <v>261</v>
      </c>
      <c r="F1653" s="385"/>
      <c r="G1653" s="470"/>
      <c r="H1653" s="470"/>
      <c r="I1653" s="384"/>
      <c r="J1653" s="128"/>
      <c r="K1653" s="128"/>
      <c r="L1653" s="128"/>
      <c r="M1653" s="128"/>
      <c r="N1653" s="128"/>
      <c r="O1653" s="128"/>
      <c r="P1653" s="163">
        <f t="shared" si="42"/>
        <v>0</v>
      </c>
      <c r="Q1653" s="128"/>
    </row>
    <row r="1654" spans="4:17" x14ac:dyDescent="0.25">
      <c r="D1654" s="85"/>
      <c r="E1654" s="150">
        <f t="shared" si="41"/>
        <v>262</v>
      </c>
      <c r="F1654" s="385"/>
      <c r="G1654" s="470"/>
      <c r="H1654" s="470"/>
      <c r="I1654" s="384"/>
      <c r="J1654" s="128"/>
      <c r="K1654" s="128"/>
      <c r="L1654" s="128"/>
      <c r="M1654" s="128"/>
      <c r="N1654" s="128"/>
      <c r="O1654" s="128"/>
      <c r="P1654" s="163">
        <f t="shared" si="42"/>
        <v>0</v>
      </c>
      <c r="Q1654" s="128"/>
    </row>
    <row r="1655" spans="4:17" x14ac:dyDescent="0.25">
      <c r="D1655" s="85"/>
      <c r="E1655" s="150">
        <f t="shared" si="41"/>
        <v>263</v>
      </c>
      <c r="F1655" s="385"/>
      <c r="G1655" s="470"/>
      <c r="H1655" s="470"/>
      <c r="I1655" s="384"/>
      <c r="J1655" s="128"/>
      <c r="K1655" s="128"/>
      <c r="L1655" s="128"/>
      <c r="M1655" s="128"/>
      <c r="N1655" s="128"/>
      <c r="O1655" s="128"/>
      <c r="P1655" s="163">
        <f t="shared" si="42"/>
        <v>0</v>
      </c>
      <c r="Q1655" s="128"/>
    </row>
    <row r="1656" spans="4:17" x14ac:dyDescent="0.25">
      <c r="D1656" s="85"/>
      <c r="E1656" s="150">
        <f t="shared" si="41"/>
        <v>264</v>
      </c>
      <c r="F1656" s="385"/>
      <c r="G1656" s="470"/>
      <c r="H1656" s="470"/>
      <c r="I1656" s="384"/>
      <c r="J1656" s="128"/>
      <c r="K1656" s="128"/>
      <c r="L1656" s="128"/>
      <c r="M1656" s="128"/>
      <c r="N1656" s="128"/>
      <c r="O1656" s="128"/>
      <c r="P1656" s="163">
        <f t="shared" si="42"/>
        <v>0</v>
      </c>
      <c r="Q1656" s="128"/>
    </row>
    <row r="1657" spans="4:17" x14ac:dyDescent="0.25">
      <c r="D1657" s="85"/>
      <c r="E1657" s="150">
        <f t="shared" si="41"/>
        <v>265</v>
      </c>
      <c r="F1657" s="385"/>
      <c r="G1657" s="470"/>
      <c r="H1657" s="470"/>
      <c r="I1657" s="384"/>
      <c r="J1657" s="128"/>
      <c r="K1657" s="128"/>
      <c r="L1657" s="128"/>
      <c r="M1657" s="128"/>
      <c r="N1657" s="128"/>
      <c r="O1657" s="128"/>
      <c r="P1657" s="163">
        <f t="shared" si="42"/>
        <v>0</v>
      </c>
      <c r="Q1657" s="128"/>
    </row>
    <row r="1658" spans="4:17" x14ac:dyDescent="0.25">
      <c r="D1658" s="85"/>
      <c r="E1658" s="150">
        <f t="shared" si="41"/>
        <v>266</v>
      </c>
      <c r="F1658" s="385"/>
      <c r="G1658" s="470"/>
      <c r="H1658" s="470"/>
      <c r="I1658" s="384"/>
      <c r="J1658" s="128"/>
      <c r="K1658" s="128"/>
      <c r="L1658" s="128"/>
      <c r="M1658" s="128"/>
      <c r="N1658" s="128"/>
      <c r="O1658" s="128"/>
      <c r="P1658" s="163">
        <f t="shared" si="42"/>
        <v>0</v>
      </c>
      <c r="Q1658" s="128"/>
    </row>
    <row r="1659" spans="4:17" x14ac:dyDescent="0.25">
      <c r="D1659" s="85"/>
      <c r="E1659" s="150">
        <f t="shared" si="41"/>
        <v>267</v>
      </c>
      <c r="F1659" s="385"/>
      <c r="G1659" s="470"/>
      <c r="H1659" s="470"/>
      <c r="I1659" s="384"/>
      <c r="J1659" s="128"/>
      <c r="K1659" s="128"/>
      <c r="L1659" s="128"/>
      <c r="M1659" s="128"/>
      <c r="N1659" s="128"/>
      <c r="O1659" s="128"/>
      <c r="P1659" s="163">
        <f t="shared" si="42"/>
        <v>0</v>
      </c>
      <c r="Q1659" s="128"/>
    </row>
    <row r="1660" spans="4:17" x14ac:dyDescent="0.25">
      <c r="D1660" s="85"/>
      <c r="E1660" s="150">
        <f t="shared" si="41"/>
        <v>268</v>
      </c>
      <c r="F1660" s="385"/>
      <c r="G1660" s="470"/>
      <c r="H1660" s="470"/>
      <c r="I1660" s="384"/>
      <c r="J1660" s="128"/>
      <c r="K1660" s="128"/>
      <c r="L1660" s="128"/>
      <c r="M1660" s="128"/>
      <c r="N1660" s="128"/>
      <c r="O1660" s="128"/>
      <c r="P1660" s="163">
        <f t="shared" si="42"/>
        <v>0</v>
      </c>
      <c r="Q1660" s="128"/>
    </row>
    <row r="1661" spans="4:17" x14ac:dyDescent="0.25">
      <c r="D1661" s="85"/>
      <c r="E1661" s="150">
        <f t="shared" si="41"/>
        <v>269</v>
      </c>
      <c r="F1661" s="385"/>
      <c r="G1661" s="470"/>
      <c r="H1661" s="470"/>
      <c r="I1661" s="384"/>
      <c r="J1661" s="128"/>
      <c r="K1661" s="128"/>
      <c r="L1661" s="128"/>
      <c r="M1661" s="128"/>
      <c r="N1661" s="128"/>
      <c r="O1661" s="128"/>
      <c r="P1661" s="163">
        <f t="shared" si="42"/>
        <v>0</v>
      </c>
      <c r="Q1661" s="128"/>
    </row>
    <row r="1662" spans="4:17" x14ac:dyDescent="0.25">
      <c r="D1662" s="85"/>
      <c r="E1662" s="150">
        <f t="shared" si="41"/>
        <v>270</v>
      </c>
      <c r="F1662" s="385"/>
      <c r="G1662" s="470"/>
      <c r="H1662" s="470"/>
      <c r="I1662" s="384"/>
      <c r="J1662" s="128"/>
      <c r="K1662" s="128"/>
      <c r="L1662" s="128"/>
      <c r="M1662" s="128"/>
      <c r="N1662" s="128"/>
      <c r="O1662" s="128"/>
      <c r="P1662" s="163">
        <f t="shared" si="42"/>
        <v>0</v>
      </c>
      <c r="Q1662" s="128"/>
    </row>
    <row r="1663" spans="4:17" x14ac:dyDescent="0.25">
      <c r="D1663" s="85"/>
      <c r="E1663" s="150">
        <f t="shared" si="41"/>
        <v>271</v>
      </c>
      <c r="F1663" s="385"/>
      <c r="G1663" s="470"/>
      <c r="H1663" s="470"/>
      <c r="I1663" s="384"/>
      <c r="J1663" s="128"/>
      <c r="K1663" s="128"/>
      <c r="L1663" s="128"/>
      <c r="M1663" s="128"/>
      <c r="N1663" s="128"/>
      <c r="O1663" s="128"/>
      <c r="P1663" s="163">
        <f t="shared" si="42"/>
        <v>0</v>
      </c>
      <c r="Q1663" s="128"/>
    </row>
    <row r="1664" spans="4:17" x14ac:dyDescent="0.25">
      <c r="D1664" s="85"/>
      <c r="E1664" s="150">
        <f t="shared" si="41"/>
        <v>272</v>
      </c>
      <c r="F1664" s="385"/>
      <c r="G1664" s="470"/>
      <c r="H1664" s="470"/>
      <c r="I1664" s="384"/>
      <c r="J1664" s="128"/>
      <c r="K1664" s="128"/>
      <c r="L1664" s="128"/>
      <c r="M1664" s="128"/>
      <c r="N1664" s="128"/>
      <c r="O1664" s="128"/>
      <c r="P1664" s="163">
        <f t="shared" si="42"/>
        <v>0</v>
      </c>
      <c r="Q1664" s="128"/>
    </row>
    <row r="1665" spans="4:17" x14ac:dyDescent="0.25">
      <c r="D1665" s="85"/>
      <c r="E1665" s="150">
        <f t="shared" si="41"/>
        <v>273</v>
      </c>
      <c r="F1665" s="385"/>
      <c r="G1665" s="470"/>
      <c r="H1665" s="470"/>
      <c r="I1665" s="384"/>
      <c r="J1665" s="128"/>
      <c r="K1665" s="128"/>
      <c r="L1665" s="128"/>
      <c r="M1665" s="128"/>
      <c r="N1665" s="128"/>
      <c r="O1665" s="128"/>
      <c r="P1665" s="163">
        <f t="shared" si="42"/>
        <v>0</v>
      </c>
      <c r="Q1665" s="128"/>
    </row>
    <row r="1666" spans="4:17" x14ac:dyDescent="0.25">
      <c r="D1666" s="85"/>
      <c r="E1666" s="150">
        <f t="shared" si="41"/>
        <v>274</v>
      </c>
      <c r="F1666" s="385"/>
      <c r="G1666" s="470"/>
      <c r="H1666" s="470"/>
      <c r="I1666" s="384"/>
      <c r="J1666" s="128"/>
      <c r="K1666" s="128"/>
      <c r="L1666" s="128"/>
      <c r="M1666" s="128"/>
      <c r="N1666" s="128"/>
      <c r="O1666" s="128"/>
      <c r="P1666" s="163">
        <f t="shared" si="42"/>
        <v>0</v>
      </c>
      <c r="Q1666" s="128"/>
    </row>
    <row r="1667" spans="4:17" x14ac:dyDescent="0.25">
      <c r="D1667" s="85"/>
      <c r="E1667" s="150">
        <f t="shared" si="41"/>
        <v>275</v>
      </c>
      <c r="F1667" s="385"/>
      <c r="G1667" s="470"/>
      <c r="H1667" s="470"/>
      <c r="I1667" s="384"/>
      <c r="J1667" s="128"/>
      <c r="K1667" s="128"/>
      <c r="L1667" s="128"/>
      <c r="M1667" s="128"/>
      <c r="N1667" s="128"/>
      <c r="O1667" s="128"/>
      <c r="P1667" s="163">
        <f t="shared" si="42"/>
        <v>0</v>
      </c>
      <c r="Q1667" s="128"/>
    </row>
    <row r="1668" spans="4:17" x14ac:dyDescent="0.25">
      <c r="D1668" s="85"/>
      <c r="E1668" s="150">
        <f t="shared" si="41"/>
        <v>276</v>
      </c>
      <c r="F1668" s="385"/>
      <c r="G1668" s="470"/>
      <c r="H1668" s="470"/>
      <c r="I1668" s="384"/>
      <c r="J1668" s="128"/>
      <c r="K1668" s="128"/>
      <c r="L1668" s="128"/>
      <c r="M1668" s="128"/>
      <c r="N1668" s="128"/>
      <c r="O1668" s="128"/>
      <c r="P1668" s="163">
        <f t="shared" si="42"/>
        <v>0</v>
      </c>
      <c r="Q1668" s="128"/>
    </row>
    <row r="1669" spans="4:17" x14ac:dyDescent="0.25">
      <c r="D1669" s="85"/>
      <c r="E1669" s="150">
        <f t="shared" si="41"/>
        <v>277</v>
      </c>
      <c r="F1669" s="385"/>
      <c r="G1669" s="470"/>
      <c r="H1669" s="470"/>
      <c r="I1669" s="384"/>
      <c r="J1669" s="128"/>
      <c r="K1669" s="128"/>
      <c r="L1669" s="128"/>
      <c r="M1669" s="128"/>
      <c r="N1669" s="128"/>
      <c r="O1669" s="128"/>
      <c r="P1669" s="163">
        <f t="shared" si="42"/>
        <v>0</v>
      </c>
      <c r="Q1669" s="128"/>
    </row>
    <row r="1670" spans="4:17" x14ac:dyDescent="0.25">
      <c r="D1670" s="85"/>
      <c r="E1670" s="150">
        <f t="shared" si="41"/>
        <v>278</v>
      </c>
      <c r="F1670" s="385"/>
      <c r="G1670" s="470"/>
      <c r="H1670" s="470"/>
      <c r="I1670" s="384"/>
      <c r="J1670" s="128"/>
      <c r="K1670" s="128"/>
      <c r="L1670" s="128"/>
      <c r="M1670" s="128"/>
      <c r="N1670" s="128"/>
      <c r="O1670" s="128"/>
      <c r="P1670" s="163">
        <f t="shared" si="42"/>
        <v>0</v>
      </c>
      <c r="Q1670" s="128"/>
    </row>
    <row r="1671" spans="4:17" x14ac:dyDescent="0.25">
      <c r="D1671" s="85"/>
      <c r="E1671" s="150">
        <f t="shared" si="41"/>
        <v>279</v>
      </c>
      <c r="F1671" s="385"/>
      <c r="G1671" s="470"/>
      <c r="H1671" s="470"/>
      <c r="I1671" s="384"/>
      <c r="J1671" s="128"/>
      <c r="K1671" s="128"/>
      <c r="L1671" s="128"/>
      <c r="M1671" s="128"/>
      <c r="N1671" s="128"/>
      <c r="O1671" s="128"/>
      <c r="P1671" s="163">
        <f t="shared" si="42"/>
        <v>0</v>
      </c>
      <c r="Q1671" s="128"/>
    </row>
    <row r="1672" spans="4:17" x14ac:dyDescent="0.25">
      <c r="D1672" s="85"/>
      <c r="E1672" s="150">
        <f t="shared" si="41"/>
        <v>280</v>
      </c>
      <c r="F1672" s="385"/>
      <c r="G1672" s="470"/>
      <c r="H1672" s="470"/>
      <c r="I1672" s="384"/>
      <c r="J1672" s="128"/>
      <c r="K1672" s="128"/>
      <c r="L1672" s="128"/>
      <c r="M1672" s="128"/>
      <c r="N1672" s="128"/>
      <c r="O1672" s="128"/>
      <c r="P1672" s="163">
        <f t="shared" si="42"/>
        <v>0</v>
      </c>
      <c r="Q1672" s="128"/>
    </row>
    <row r="1673" spans="4:17" x14ac:dyDescent="0.25">
      <c r="D1673" s="85"/>
      <c r="E1673" s="150">
        <f t="shared" si="41"/>
        <v>281</v>
      </c>
      <c r="F1673" s="385"/>
      <c r="G1673" s="470"/>
      <c r="H1673" s="470"/>
      <c r="I1673" s="384"/>
      <c r="J1673" s="128"/>
      <c r="K1673" s="128"/>
      <c r="L1673" s="128"/>
      <c r="M1673" s="128"/>
      <c r="N1673" s="128"/>
      <c r="O1673" s="128"/>
      <c r="P1673" s="163">
        <f t="shared" si="42"/>
        <v>0</v>
      </c>
      <c r="Q1673" s="128"/>
    </row>
    <row r="1674" spans="4:17" x14ac:dyDescent="0.25">
      <c r="D1674" s="85"/>
      <c r="E1674" s="150">
        <f t="shared" si="41"/>
        <v>282</v>
      </c>
      <c r="F1674" s="385"/>
      <c r="G1674" s="470"/>
      <c r="H1674" s="470"/>
      <c r="I1674" s="384"/>
      <c r="J1674" s="128"/>
      <c r="K1674" s="128"/>
      <c r="L1674" s="128"/>
      <c r="M1674" s="128"/>
      <c r="N1674" s="128"/>
      <c r="O1674" s="128"/>
      <c r="P1674" s="163">
        <f t="shared" si="42"/>
        <v>0</v>
      </c>
      <c r="Q1674" s="128"/>
    </row>
    <row r="1675" spans="4:17" x14ac:dyDescent="0.25">
      <c r="D1675" s="85"/>
      <c r="E1675" s="150">
        <f t="shared" si="41"/>
        <v>283</v>
      </c>
      <c r="F1675" s="385"/>
      <c r="G1675" s="470"/>
      <c r="H1675" s="470"/>
      <c r="I1675" s="384"/>
      <c r="J1675" s="128"/>
      <c r="K1675" s="128"/>
      <c r="L1675" s="128"/>
      <c r="M1675" s="128"/>
      <c r="N1675" s="128"/>
      <c r="O1675" s="128"/>
      <c r="P1675" s="163">
        <f t="shared" si="42"/>
        <v>0</v>
      </c>
      <c r="Q1675" s="128"/>
    </row>
    <row r="1676" spans="4:17" x14ac:dyDescent="0.25">
      <c r="D1676" s="85"/>
      <c r="E1676" s="150">
        <f t="shared" si="41"/>
        <v>284</v>
      </c>
      <c r="F1676" s="385"/>
      <c r="G1676" s="470"/>
      <c r="H1676" s="470"/>
      <c r="I1676" s="384"/>
      <c r="J1676" s="128"/>
      <c r="K1676" s="128"/>
      <c r="L1676" s="128"/>
      <c r="M1676" s="128"/>
      <c r="N1676" s="128"/>
      <c r="O1676" s="128"/>
      <c r="P1676" s="163">
        <f t="shared" si="42"/>
        <v>0</v>
      </c>
      <c r="Q1676" s="128"/>
    </row>
    <row r="1677" spans="4:17" x14ac:dyDescent="0.25">
      <c r="D1677" s="85"/>
      <c r="E1677" s="150">
        <f t="shared" si="41"/>
        <v>285</v>
      </c>
      <c r="F1677" s="385"/>
      <c r="G1677" s="470"/>
      <c r="H1677" s="470"/>
      <c r="I1677" s="384"/>
      <c r="J1677" s="128"/>
      <c r="K1677" s="128"/>
      <c r="L1677" s="128"/>
      <c r="M1677" s="128"/>
      <c r="N1677" s="128"/>
      <c r="O1677" s="128"/>
      <c r="P1677" s="163">
        <f t="shared" si="42"/>
        <v>0</v>
      </c>
      <c r="Q1677" s="128"/>
    </row>
    <row r="1678" spans="4:17" x14ac:dyDescent="0.25">
      <c r="D1678" s="85"/>
      <c r="E1678" s="150">
        <f t="shared" si="41"/>
        <v>286</v>
      </c>
      <c r="F1678" s="385"/>
      <c r="G1678" s="470"/>
      <c r="H1678" s="470"/>
      <c r="I1678" s="384"/>
      <c r="J1678" s="128"/>
      <c r="K1678" s="128"/>
      <c r="L1678" s="128"/>
      <c r="M1678" s="128"/>
      <c r="N1678" s="128"/>
      <c r="O1678" s="128"/>
      <c r="P1678" s="163">
        <f t="shared" si="42"/>
        <v>0</v>
      </c>
      <c r="Q1678" s="128"/>
    </row>
    <row r="1679" spans="4:17" x14ac:dyDescent="0.25">
      <c r="D1679" s="85"/>
      <c r="E1679" s="150">
        <f t="shared" si="41"/>
        <v>287</v>
      </c>
      <c r="F1679" s="385"/>
      <c r="G1679" s="470"/>
      <c r="H1679" s="470"/>
      <c r="I1679" s="384"/>
      <c r="J1679" s="128"/>
      <c r="K1679" s="128"/>
      <c r="L1679" s="128"/>
      <c r="M1679" s="128"/>
      <c r="N1679" s="128"/>
      <c r="O1679" s="128"/>
      <c r="P1679" s="163">
        <f t="shared" si="42"/>
        <v>0</v>
      </c>
      <c r="Q1679" s="128"/>
    </row>
    <row r="1680" spans="4:17" x14ac:dyDescent="0.25">
      <c r="D1680" s="85"/>
      <c r="E1680" s="150">
        <f t="shared" si="41"/>
        <v>288</v>
      </c>
      <c r="F1680" s="385"/>
      <c r="G1680" s="470"/>
      <c r="H1680" s="470"/>
      <c r="I1680" s="384"/>
      <c r="J1680" s="128"/>
      <c r="K1680" s="128"/>
      <c r="L1680" s="128"/>
      <c r="M1680" s="128"/>
      <c r="N1680" s="128"/>
      <c r="O1680" s="128"/>
      <c r="P1680" s="163">
        <f t="shared" si="42"/>
        <v>0</v>
      </c>
      <c r="Q1680" s="128"/>
    </row>
    <row r="1681" spans="4:17" x14ac:dyDescent="0.25">
      <c r="D1681" s="85"/>
      <c r="E1681" s="150">
        <f t="shared" ref="E1681:E1692" si="43">1+E1680</f>
        <v>289</v>
      </c>
      <c r="F1681" s="385"/>
      <c r="G1681" s="470"/>
      <c r="H1681" s="470"/>
      <c r="I1681" s="384"/>
      <c r="J1681" s="128"/>
      <c r="K1681" s="128"/>
      <c r="L1681" s="128"/>
      <c r="M1681" s="128"/>
      <c r="N1681" s="128"/>
      <c r="O1681" s="128"/>
      <c r="P1681" s="163">
        <f t="shared" si="42"/>
        <v>0</v>
      </c>
      <c r="Q1681" s="128"/>
    </row>
    <row r="1682" spans="4:17" x14ac:dyDescent="0.25">
      <c r="D1682" s="85"/>
      <c r="E1682" s="150">
        <f t="shared" si="43"/>
        <v>290</v>
      </c>
      <c r="F1682" s="385"/>
      <c r="G1682" s="470"/>
      <c r="H1682" s="470"/>
      <c r="I1682" s="384"/>
      <c r="J1682" s="128"/>
      <c r="K1682" s="128"/>
      <c r="L1682" s="128"/>
      <c r="M1682" s="128"/>
      <c r="N1682" s="128"/>
      <c r="O1682" s="128"/>
      <c r="P1682" s="163">
        <f t="shared" si="42"/>
        <v>0</v>
      </c>
      <c r="Q1682" s="128"/>
    </row>
    <row r="1683" spans="4:17" x14ac:dyDescent="0.25">
      <c r="D1683" s="85"/>
      <c r="E1683" s="150">
        <f t="shared" si="43"/>
        <v>291</v>
      </c>
      <c r="F1683" s="385"/>
      <c r="G1683" s="470"/>
      <c r="H1683" s="470"/>
      <c r="I1683" s="384"/>
      <c r="J1683" s="128"/>
      <c r="K1683" s="128"/>
      <c r="L1683" s="128"/>
      <c r="M1683" s="128"/>
      <c r="N1683" s="128"/>
      <c r="O1683" s="128"/>
      <c r="P1683" s="163">
        <f t="shared" ref="P1683:P1690" si="44">IF(F1683=0,0,IF(G1683=0,0,IF(I1683=0,0,10)))</f>
        <v>0</v>
      </c>
      <c r="Q1683" s="128"/>
    </row>
    <row r="1684" spans="4:17" x14ac:dyDescent="0.25">
      <c r="D1684" s="85"/>
      <c r="E1684" s="150">
        <f t="shared" si="43"/>
        <v>292</v>
      </c>
      <c r="F1684" s="385"/>
      <c r="G1684" s="470"/>
      <c r="H1684" s="470"/>
      <c r="I1684" s="384"/>
      <c r="J1684" s="128"/>
      <c r="K1684" s="128"/>
      <c r="L1684" s="128"/>
      <c r="M1684" s="128"/>
      <c r="N1684" s="128"/>
      <c r="O1684" s="128"/>
      <c r="P1684" s="163">
        <f t="shared" si="44"/>
        <v>0</v>
      </c>
      <c r="Q1684" s="128"/>
    </row>
    <row r="1685" spans="4:17" x14ac:dyDescent="0.25">
      <c r="D1685" s="85"/>
      <c r="E1685" s="150">
        <f t="shared" si="43"/>
        <v>293</v>
      </c>
      <c r="F1685" s="385"/>
      <c r="G1685" s="470"/>
      <c r="H1685" s="470"/>
      <c r="I1685" s="384"/>
      <c r="J1685" s="128"/>
      <c r="K1685" s="128"/>
      <c r="L1685" s="128"/>
      <c r="M1685" s="128"/>
      <c r="N1685" s="128"/>
      <c r="O1685" s="128"/>
      <c r="P1685" s="163">
        <f t="shared" si="44"/>
        <v>0</v>
      </c>
      <c r="Q1685" s="128"/>
    </row>
    <row r="1686" spans="4:17" x14ac:dyDescent="0.25">
      <c r="D1686" s="85"/>
      <c r="E1686" s="150">
        <f t="shared" si="43"/>
        <v>294</v>
      </c>
      <c r="F1686" s="385"/>
      <c r="G1686" s="470"/>
      <c r="H1686" s="470"/>
      <c r="I1686" s="384"/>
      <c r="J1686" s="128"/>
      <c r="K1686" s="128"/>
      <c r="L1686" s="128"/>
      <c r="M1686" s="128"/>
      <c r="N1686" s="128"/>
      <c r="O1686" s="128"/>
      <c r="P1686" s="163">
        <f t="shared" si="44"/>
        <v>0</v>
      </c>
      <c r="Q1686" s="128"/>
    </row>
    <row r="1687" spans="4:17" x14ac:dyDescent="0.25">
      <c r="D1687" s="85"/>
      <c r="E1687" s="150">
        <f t="shared" si="43"/>
        <v>295</v>
      </c>
      <c r="F1687" s="385"/>
      <c r="G1687" s="470"/>
      <c r="H1687" s="470"/>
      <c r="I1687" s="384"/>
      <c r="J1687" s="128"/>
      <c r="K1687" s="128"/>
      <c r="L1687" s="128"/>
      <c r="M1687" s="128"/>
      <c r="N1687" s="128"/>
      <c r="O1687" s="128"/>
      <c r="P1687" s="163">
        <f t="shared" si="44"/>
        <v>0</v>
      </c>
      <c r="Q1687" s="128"/>
    </row>
    <row r="1688" spans="4:17" x14ac:dyDescent="0.25">
      <c r="D1688" s="85"/>
      <c r="E1688" s="150">
        <f t="shared" si="43"/>
        <v>296</v>
      </c>
      <c r="F1688" s="385"/>
      <c r="G1688" s="470"/>
      <c r="H1688" s="470"/>
      <c r="I1688" s="384"/>
      <c r="J1688" s="128"/>
      <c r="K1688" s="128"/>
      <c r="L1688" s="128"/>
      <c r="M1688" s="128"/>
      <c r="N1688" s="128"/>
      <c r="O1688" s="128"/>
      <c r="P1688" s="163">
        <f t="shared" si="44"/>
        <v>0</v>
      </c>
      <c r="Q1688" s="128"/>
    </row>
    <row r="1689" spans="4:17" x14ac:dyDescent="0.25">
      <c r="D1689" s="85"/>
      <c r="E1689" s="150">
        <f t="shared" si="43"/>
        <v>297</v>
      </c>
      <c r="F1689" s="385"/>
      <c r="G1689" s="470"/>
      <c r="H1689" s="470"/>
      <c r="I1689" s="384"/>
      <c r="J1689" s="128"/>
      <c r="K1689" s="128"/>
      <c r="L1689" s="128"/>
      <c r="M1689" s="128"/>
      <c r="N1689" s="128"/>
      <c r="O1689" s="128"/>
      <c r="P1689" s="163">
        <f t="shared" si="44"/>
        <v>0</v>
      </c>
      <c r="Q1689" s="128"/>
    </row>
    <row r="1690" spans="4:17" x14ac:dyDescent="0.25">
      <c r="D1690" s="85"/>
      <c r="E1690" s="150">
        <f t="shared" si="43"/>
        <v>298</v>
      </c>
      <c r="F1690" s="385"/>
      <c r="G1690" s="470"/>
      <c r="H1690" s="470"/>
      <c r="I1690" s="384"/>
      <c r="J1690" s="128"/>
      <c r="K1690" s="128"/>
      <c r="L1690" s="128"/>
      <c r="M1690" s="128"/>
      <c r="N1690" s="128"/>
      <c r="O1690" s="128"/>
      <c r="P1690" s="163">
        <f t="shared" si="44"/>
        <v>0</v>
      </c>
      <c r="Q1690" s="128"/>
    </row>
    <row r="1691" spans="4:17" x14ac:dyDescent="0.25">
      <c r="D1691" s="85"/>
      <c r="E1691" s="150">
        <f t="shared" si="43"/>
        <v>299</v>
      </c>
      <c r="F1691" s="385"/>
      <c r="G1691" s="470"/>
      <c r="H1691" s="470"/>
      <c r="I1691" s="384"/>
      <c r="J1691" s="128"/>
      <c r="K1691" s="128"/>
      <c r="L1691" s="128"/>
      <c r="M1691" s="128"/>
      <c r="N1691" s="128"/>
      <c r="O1691" s="128"/>
      <c r="P1691" s="163">
        <f>IF(F1691=0,0,IF(G1691=0,0,IF(I1691=0,0,10)))</f>
        <v>0</v>
      </c>
      <c r="Q1691" s="128"/>
    </row>
    <row r="1692" spans="4:17" x14ac:dyDescent="0.25">
      <c r="D1692" s="85"/>
      <c r="E1692" s="150">
        <f t="shared" si="43"/>
        <v>300</v>
      </c>
      <c r="F1692" s="385"/>
      <c r="G1692" s="470"/>
      <c r="H1692" s="470"/>
      <c r="I1692" s="384"/>
      <c r="J1692" s="128"/>
      <c r="K1692" s="128"/>
      <c r="L1692" s="128"/>
      <c r="M1692" s="128"/>
      <c r="N1692" s="128"/>
      <c r="O1692" s="128"/>
      <c r="P1692" s="163">
        <f>IF(F1692=0,0,IF(G1692=0,0,IF(I1692=0,0,10)))</f>
        <v>0</v>
      </c>
      <c r="Q1692" s="128"/>
    </row>
    <row r="1693" spans="4:17" x14ac:dyDescent="0.25">
      <c r="D1693" s="85"/>
      <c r="E1693" s="145"/>
      <c r="F1693" s="128"/>
      <c r="G1693" s="128"/>
      <c r="H1693" s="128"/>
      <c r="I1693" s="128"/>
      <c r="J1693" s="128"/>
      <c r="K1693" s="128"/>
      <c r="L1693" s="128"/>
      <c r="M1693" s="128"/>
      <c r="N1693" s="128"/>
      <c r="O1693" s="128"/>
      <c r="P1693" s="144"/>
      <c r="Q1693" s="128"/>
    </row>
    <row r="1694" spans="4:17" x14ac:dyDescent="0.25">
      <c r="D1694" s="85"/>
      <c r="E1694" s="145"/>
      <c r="F1694" s="128"/>
      <c r="G1694" s="128"/>
      <c r="H1694" s="128"/>
      <c r="I1694" s="128"/>
      <c r="J1694" s="128"/>
      <c r="K1694" s="128"/>
      <c r="L1694" s="128"/>
      <c r="M1694" s="128"/>
      <c r="N1694" s="128"/>
      <c r="O1694" s="128"/>
      <c r="P1694" s="144"/>
      <c r="Q1694" s="128"/>
    </row>
    <row r="1695" spans="4:17" x14ac:dyDescent="0.25">
      <c r="D1695" s="85"/>
      <c r="E1695" s="145"/>
      <c r="F1695" s="128"/>
      <c r="G1695" s="128"/>
      <c r="H1695" s="128"/>
      <c r="I1695" s="128"/>
      <c r="J1695" s="128"/>
      <c r="K1695" s="128"/>
      <c r="L1695" s="128"/>
      <c r="M1695" s="128"/>
      <c r="N1695" s="128"/>
      <c r="O1695" s="128"/>
      <c r="P1695" s="144"/>
      <c r="Q1695" s="128"/>
    </row>
    <row r="1696" spans="4:17" x14ac:dyDescent="0.25">
      <c r="D1696" s="85"/>
      <c r="E1696" s="145"/>
      <c r="F1696" s="128"/>
      <c r="G1696" s="128"/>
      <c r="H1696" s="128"/>
      <c r="I1696" s="128"/>
      <c r="J1696" s="128"/>
      <c r="K1696" s="128"/>
      <c r="L1696" s="128"/>
      <c r="M1696" s="128"/>
      <c r="N1696" s="128"/>
      <c r="O1696" s="128"/>
      <c r="P1696" s="144"/>
      <c r="Q1696" s="128"/>
    </row>
    <row r="1697" spans="4:26" x14ac:dyDescent="0.25">
      <c r="D1697" s="85"/>
      <c r="E1697" s="145"/>
      <c r="F1697" s="128"/>
      <c r="G1697" s="128"/>
      <c r="H1697" s="128"/>
      <c r="I1697" s="128"/>
      <c r="J1697" s="128"/>
      <c r="K1697" s="128"/>
      <c r="L1697" s="128"/>
      <c r="M1697" s="128"/>
      <c r="N1697" s="128"/>
      <c r="O1697" s="128"/>
      <c r="P1697" s="144"/>
      <c r="Q1697" s="128"/>
    </row>
    <row r="1698" spans="4:26" x14ac:dyDescent="0.25">
      <c r="D1698" s="85"/>
      <c r="E1698" s="145"/>
      <c r="F1698" s="128"/>
      <c r="G1698" s="128"/>
      <c r="H1698" s="128"/>
      <c r="I1698" s="128"/>
      <c r="J1698" s="128"/>
      <c r="K1698" s="128"/>
      <c r="L1698" s="128"/>
      <c r="M1698" s="128"/>
      <c r="N1698" s="128"/>
      <c r="O1698" s="128"/>
      <c r="P1698" s="144"/>
      <c r="Q1698" s="128"/>
    </row>
    <row r="1699" spans="4:26" x14ac:dyDescent="0.25">
      <c r="D1699" s="85"/>
      <c r="E1699" s="145"/>
      <c r="F1699" s="128"/>
      <c r="G1699" s="128"/>
      <c r="H1699" s="128"/>
      <c r="I1699" s="128"/>
      <c r="J1699" s="128"/>
      <c r="K1699" s="128"/>
      <c r="L1699" s="128"/>
      <c r="M1699" s="128"/>
      <c r="N1699" s="128"/>
      <c r="O1699" s="128"/>
      <c r="P1699" s="144"/>
      <c r="Q1699" s="128"/>
    </row>
    <row r="1700" spans="4:26" x14ac:dyDescent="0.25">
      <c r="D1700" s="85"/>
      <c r="E1700" s="145"/>
      <c r="F1700" s="128"/>
      <c r="G1700" s="128"/>
      <c r="H1700" s="128"/>
      <c r="I1700" s="128"/>
      <c r="J1700" s="128"/>
      <c r="K1700" s="128"/>
      <c r="L1700" s="128"/>
      <c r="M1700" s="128"/>
      <c r="N1700" s="128"/>
      <c r="O1700" s="128"/>
      <c r="P1700" s="144"/>
      <c r="Q1700" s="128"/>
    </row>
    <row r="1701" spans="4:26" x14ac:dyDescent="0.25">
      <c r="D1701" s="85"/>
      <c r="E1701" s="145"/>
      <c r="F1701" s="128"/>
      <c r="G1701" s="128"/>
      <c r="H1701" s="128"/>
      <c r="I1701" s="128"/>
      <c r="J1701" s="128"/>
      <c r="K1701" s="128"/>
      <c r="L1701" s="128"/>
      <c r="M1701" s="128"/>
      <c r="N1701" s="128"/>
      <c r="O1701" s="128"/>
      <c r="P1701" s="144"/>
      <c r="Q1701" s="128"/>
    </row>
    <row r="1702" spans="4:26" x14ac:dyDescent="0.25">
      <c r="D1702" s="85"/>
      <c r="E1702" s="145"/>
      <c r="F1702" s="128"/>
      <c r="G1702" s="128"/>
      <c r="H1702" s="128"/>
      <c r="I1702" s="128"/>
      <c r="J1702" s="128"/>
      <c r="K1702" s="128"/>
      <c r="L1702" s="128"/>
      <c r="M1702" s="128"/>
      <c r="N1702" s="128"/>
      <c r="O1702" s="128"/>
      <c r="P1702" s="144"/>
      <c r="Q1702" s="128"/>
    </row>
    <row r="1703" spans="4:26" x14ac:dyDescent="0.25">
      <c r="D1703" s="85"/>
      <c r="E1703" s="145"/>
      <c r="F1703" s="128"/>
      <c r="G1703" s="128"/>
      <c r="H1703" s="128"/>
      <c r="I1703" s="128"/>
      <c r="J1703" s="128"/>
      <c r="K1703" s="128"/>
      <c r="L1703" s="128"/>
      <c r="M1703" s="128"/>
      <c r="N1703" s="128"/>
      <c r="O1703" s="128"/>
      <c r="P1703" s="144"/>
      <c r="Q1703" s="128"/>
    </row>
    <row r="1704" spans="4:26" x14ac:dyDescent="0.25">
      <c r="D1704" s="85"/>
      <c r="E1704" s="145"/>
      <c r="F1704" s="128"/>
      <c r="G1704" s="128"/>
      <c r="H1704" s="128"/>
      <c r="I1704" s="128"/>
      <c r="J1704" s="128"/>
      <c r="K1704" s="128"/>
      <c r="L1704" s="128"/>
      <c r="M1704" s="128"/>
      <c r="N1704" s="128"/>
      <c r="O1704" s="128"/>
      <c r="P1704" s="144"/>
      <c r="Q1704" s="128"/>
    </row>
    <row r="1705" spans="4:26" x14ac:dyDescent="0.25">
      <c r="D1705" s="85"/>
      <c r="E1705" s="145"/>
      <c r="F1705" s="128"/>
      <c r="G1705" s="128"/>
      <c r="H1705" s="128"/>
      <c r="I1705" s="128"/>
      <c r="J1705" s="128"/>
      <c r="K1705" s="128"/>
      <c r="L1705" s="128"/>
      <c r="M1705" s="128"/>
      <c r="N1705" s="128"/>
      <c r="O1705" s="128"/>
      <c r="P1705" s="144"/>
      <c r="Q1705" s="128"/>
    </row>
    <row r="1706" spans="4:26" x14ac:dyDescent="0.25">
      <c r="D1706" s="85"/>
      <c r="E1706" s="145"/>
      <c r="F1706" s="128"/>
      <c r="G1706" s="128"/>
      <c r="H1706" s="128"/>
      <c r="I1706" s="128"/>
      <c r="J1706" s="128"/>
      <c r="K1706" s="128"/>
      <c r="L1706" s="128"/>
      <c r="M1706" s="128"/>
      <c r="N1706" s="128"/>
      <c r="O1706" s="128"/>
      <c r="P1706" s="144"/>
      <c r="Q1706" s="128"/>
    </row>
    <row r="1707" spans="4:26" x14ac:dyDescent="0.25">
      <c r="D1707" s="85"/>
      <c r="E1707" s="145"/>
      <c r="F1707" s="128"/>
      <c r="G1707" s="128"/>
      <c r="H1707" s="128"/>
      <c r="I1707" s="128"/>
      <c r="J1707" s="128"/>
      <c r="K1707" s="128"/>
      <c r="L1707" s="128"/>
      <c r="M1707" s="128"/>
      <c r="N1707" s="128"/>
      <c r="O1707" s="128"/>
      <c r="P1707" s="144"/>
      <c r="Q1707" s="128"/>
    </row>
    <row r="1708" spans="4:26" x14ac:dyDescent="0.25">
      <c r="D1708" s="85"/>
      <c r="E1708" s="145"/>
      <c r="F1708" s="128"/>
      <c r="G1708" s="128"/>
      <c r="H1708" s="128"/>
      <c r="I1708" s="128"/>
      <c r="J1708" s="128"/>
      <c r="K1708" s="128"/>
      <c r="L1708" s="128"/>
      <c r="M1708" s="128"/>
      <c r="N1708" s="128"/>
      <c r="O1708" s="128"/>
      <c r="P1708" s="144"/>
      <c r="Q1708" s="128"/>
    </row>
    <row r="1709" spans="4:26" ht="15.95" customHeight="1" x14ac:dyDescent="0.25">
      <c r="D1709" s="85"/>
      <c r="E1709" s="145"/>
      <c r="F1709" s="128"/>
      <c r="G1709" s="128"/>
      <c r="H1709" s="128"/>
      <c r="I1709" s="128"/>
      <c r="J1709" s="128"/>
      <c r="K1709" s="128"/>
      <c r="L1709" s="128"/>
      <c r="M1709" s="128"/>
      <c r="N1709" s="128"/>
      <c r="O1709" s="128"/>
      <c r="P1709" s="144"/>
      <c r="Q1709" s="128"/>
      <c r="Z1709" s="55"/>
    </row>
    <row r="1710" spans="4:26" x14ac:dyDescent="0.25">
      <c r="D1710" s="85"/>
      <c r="E1710" s="145"/>
      <c r="F1710" s="128"/>
      <c r="G1710" s="128"/>
      <c r="H1710" s="128"/>
      <c r="I1710" s="128"/>
      <c r="J1710" s="128"/>
      <c r="K1710" s="128"/>
      <c r="L1710" s="128"/>
      <c r="M1710" s="128"/>
      <c r="N1710" s="128"/>
      <c r="O1710" s="128"/>
      <c r="P1710" s="144"/>
      <c r="Q1710" s="128"/>
      <c r="Z1710" s="48"/>
    </row>
    <row r="1711" spans="4:26" ht="15.6" customHeight="1" x14ac:dyDescent="0.25">
      <c r="D1711" s="85"/>
      <c r="E1711" s="151" t="s">
        <v>161</v>
      </c>
      <c r="F1711" s="452" t="s">
        <v>1814</v>
      </c>
      <c r="G1711" s="452"/>
      <c r="H1711" s="452"/>
      <c r="I1711" s="452"/>
      <c r="J1711" s="452"/>
      <c r="K1711" s="452"/>
      <c r="L1711" s="164"/>
      <c r="M1711" s="164"/>
      <c r="N1711" s="165"/>
      <c r="O1711" s="129"/>
      <c r="P1711" s="152"/>
      <c r="Q1711" s="129"/>
      <c r="R1711" s="406"/>
      <c r="S1711" s="406"/>
      <c r="T1711" s="406"/>
      <c r="U1711" s="406"/>
      <c r="V1711" s="406"/>
      <c r="W1711" s="406"/>
      <c r="X1711" s="406"/>
      <c r="Y1711" s="55"/>
      <c r="Z1711" s="30">
        <v>5</v>
      </c>
    </row>
    <row r="1712" spans="4:26" x14ac:dyDescent="0.25">
      <c r="D1712" s="85"/>
      <c r="E1712" s="151"/>
      <c r="F1712" s="162" t="s">
        <v>137</v>
      </c>
      <c r="G1712" s="454" t="s">
        <v>113</v>
      </c>
      <c r="H1712" s="454"/>
      <c r="I1712" s="162" t="s">
        <v>133</v>
      </c>
      <c r="J1712" s="162" t="s">
        <v>112</v>
      </c>
      <c r="K1712" s="162" t="s">
        <v>139</v>
      </c>
      <c r="L1712" s="129"/>
      <c r="M1712" s="129"/>
      <c r="N1712" s="129"/>
      <c r="O1712" s="129"/>
      <c r="P1712" s="152" t="s">
        <v>314</v>
      </c>
      <c r="Q1712" s="129"/>
      <c r="R1712" s="406"/>
      <c r="S1712" s="406"/>
      <c r="T1712" s="406"/>
      <c r="U1712" s="406"/>
      <c r="V1712" s="406"/>
      <c r="W1712" s="406"/>
      <c r="X1712" s="406"/>
      <c r="Y1712" s="55"/>
      <c r="Z1712" s="30">
        <v>10</v>
      </c>
    </row>
    <row r="1713" spans="4:26" x14ac:dyDescent="0.25">
      <c r="D1713" s="264" t="s">
        <v>1327</v>
      </c>
      <c r="E1713" s="150">
        <f t="shared" ref="E1713:E1744" si="45">1+E1712</f>
        <v>1</v>
      </c>
      <c r="F1713" s="385"/>
      <c r="G1713" s="484"/>
      <c r="H1713" s="485"/>
      <c r="I1713" s="384"/>
      <c r="J1713" s="384"/>
      <c r="K1713" s="384"/>
      <c r="L1713" s="129"/>
      <c r="M1713" s="129"/>
      <c r="N1713" s="129"/>
      <c r="O1713" s="128"/>
      <c r="P1713" s="163">
        <f t="shared" ref="P1713:P1744" si="46">IF(F1713=0,0,IF(G1713=0,0,IF(I1713=0,0,IF(J1713=0,0,IF(K1713=0,0,10)))))</f>
        <v>0</v>
      </c>
      <c r="Q1713" s="128"/>
      <c r="Z1713" s="30">
        <v>15</v>
      </c>
    </row>
    <row r="1714" spans="4:26" x14ac:dyDescent="0.25">
      <c r="D1714" s="264" t="s">
        <v>442</v>
      </c>
      <c r="E1714" s="150">
        <f t="shared" si="45"/>
        <v>2</v>
      </c>
      <c r="F1714" s="385"/>
      <c r="G1714" s="484"/>
      <c r="H1714" s="485"/>
      <c r="I1714" s="384"/>
      <c r="J1714" s="384"/>
      <c r="K1714" s="384"/>
      <c r="L1714" s="129"/>
      <c r="M1714" s="129"/>
      <c r="N1714" s="129"/>
      <c r="O1714" s="128"/>
      <c r="P1714" s="163">
        <f t="shared" si="46"/>
        <v>0</v>
      </c>
      <c r="Q1714" s="128"/>
      <c r="Z1714" s="30">
        <v>15</v>
      </c>
    </row>
    <row r="1715" spans="4:26" x14ac:dyDescent="0.25">
      <c r="D1715" s="85"/>
      <c r="E1715" s="150">
        <f t="shared" si="45"/>
        <v>3</v>
      </c>
      <c r="F1715" s="385"/>
      <c r="G1715" s="484"/>
      <c r="H1715" s="485"/>
      <c r="I1715" s="384"/>
      <c r="J1715" s="384"/>
      <c r="K1715" s="384"/>
      <c r="L1715" s="129"/>
      <c r="M1715" s="129"/>
      <c r="N1715" s="129"/>
      <c r="O1715" s="128"/>
      <c r="P1715" s="163">
        <f t="shared" si="46"/>
        <v>0</v>
      </c>
      <c r="Q1715" s="128"/>
      <c r="Z1715" s="30"/>
    </row>
    <row r="1716" spans="4:26" x14ac:dyDescent="0.25">
      <c r="D1716" s="85"/>
      <c r="E1716" s="150">
        <f t="shared" si="45"/>
        <v>4</v>
      </c>
      <c r="F1716" s="385"/>
      <c r="G1716" s="484"/>
      <c r="H1716" s="485"/>
      <c r="I1716" s="384"/>
      <c r="J1716" s="384"/>
      <c r="K1716" s="384"/>
      <c r="L1716" s="129"/>
      <c r="M1716" s="129"/>
      <c r="N1716" s="129"/>
      <c r="O1716" s="128"/>
      <c r="P1716" s="163">
        <f t="shared" si="46"/>
        <v>0</v>
      </c>
      <c r="Q1716" s="128"/>
      <c r="Z1716" s="30">
        <v>10</v>
      </c>
    </row>
    <row r="1717" spans="4:26" x14ac:dyDescent="0.25">
      <c r="D1717" s="85"/>
      <c r="E1717" s="150">
        <f t="shared" si="45"/>
        <v>5</v>
      </c>
      <c r="F1717" s="385"/>
      <c r="G1717" s="484"/>
      <c r="H1717" s="485"/>
      <c r="I1717" s="384"/>
      <c r="J1717" s="384"/>
      <c r="K1717" s="384"/>
      <c r="L1717" s="129"/>
      <c r="M1717" s="129"/>
      <c r="N1717" s="129"/>
      <c r="O1717" s="128"/>
      <c r="P1717" s="163">
        <f t="shared" si="46"/>
        <v>0</v>
      </c>
      <c r="Q1717" s="128"/>
      <c r="Z1717" s="30">
        <v>10</v>
      </c>
    </row>
    <row r="1718" spans="4:26" x14ac:dyDescent="0.25">
      <c r="D1718" s="85"/>
      <c r="E1718" s="150">
        <f t="shared" si="45"/>
        <v>6</v>
      </c>
      <c r="F1718" s="385"/>
      <c r="G1718" s="484"/>
      <c r="H1718" s="485"/>
      <c r="I1718" s="384"/>
      <c r="J1718" s="384"/>
      <c r="K1718" s="384"/>
      <c r="L1718" s="129"/>
      <c r="M1718" s="129"/>
      <c r="N1718" s="129"/>
      <c r="O1718" s="128"/>
      <c r="P1718" s="163">
        <f t="shared" si="46"/>
        <v>0</v>
      </c>
      <c r="Q1718" s="128"/>
      <c r="Z1718" s="30">
        <v>10</v>
      </c>
    </row>
    <row r="1719" spans="4:26" x14ac:dyDescent="0.25">
      <c r="D1719" s="85"/>
      <c r="E1719" s="150">
        <f t="shared" si="45"/>
        <v>7</v>
      </c>
      <c r="F1719" s="385"/>
      <c r="G1719" s="484"/>
      <c r="H1719" s="485"/>
      <c r="I1719" s="384"/>
      <c r="J1719" s="384"/>
      <c r="K1719" s="384"/>
      <c r="L1719" s="129"/>
      <c r="M1719" s="129"/>
      <c r="N1719" s="129"/>
      <c r="O1719" s="128"/>
      <c r="P1719" s="163">
        <f t="shared" si="46"/>
        <v>0</v>
      </c>
      <c r="Q1719" s="128"/>
    </row>
    <row r="1720" spans="4:26" x14ac:dyDescent="0.25">
      <c r="D1720" s="85"/>
      <c r="E1720" s="150">
        <f t="shared" si="45"/>
        <v>8</v>
      </c>
      <c r="F1720" s="385"/>
      <c r="G1720" s="484"/>
      <c r="H1720" s="485"/>
      <c r="I1720" s="384"/>
      <c r="J1720" s="384"/>
      <c r="K1720" s="384"/>
      <c r="L1720" s="129"/>
      <c r="M1720" s="129"/>
      <c r="N1720" s="129"/>
      <c r="O1720" s="128"/>
      <c r="P1720" s="163">
        <f t="shared" si="46"/>
        <v>0</v>
      </c>
      <c r="Q1720" s="128"/>
    </row>
    <row r="1721" spans="4:26" x14ac:dyDescent="0.25">
      <c r="D1721" s="85"/>
      <c r="E1721" s="150">
        <f t="shared" si="45"/>
        <v>9</v>
      </c>
      <c r="F1721" s="385"/>
      <c r="G1721" s="484"/>
      <c r="H1721" s="485"/>
      <c r="I1721" s="384"/>
      <c r="J1721" s="384"/>
      <c r="K1721" s="384"/>
      <c r="L1721" s="129"/>
      <c r="M1721" s="129"/>
      <c r="N1721" s="129"/>
      <c r="O1721" s="128"/>
      <c r="P1721" s="163">
        <f t="shared" si="46"/>
        <v>0</v>
      </c>
      <c r="Q1721" s="128"/>
    </row>
    <row r="1722" spans="4:26" x14ac:dyDescent="0.25">
      <c r="D1722" s="85"/>
      <c r="E1722" s="150">
        <f t="shared" si="45"/>
        <v>10</v>
      </c>
      <c r="F1722" s="385"/>
      <c r="G1722" s="484"/>
      <c r="H1722" s="485"/>
      <c r="I1722" s="384"/>
      <c r="J1722" s="384"/>
      <c r="K1722" s="384"/>
      <c r="L1722" s="129"/>
      <c r="M1722" s="129"/>
      <c r="N1722" s="129"/>
      <c r="O1722" s="128"/>
      <c r="P1722" s="163">
        <f t="shared" si="46"/>
        <v>0</v>
      </c>
      <c r="Q1722" s="128"/>
    </row>
    <row r="1723" spans="4:26" x14ac:dyDescent="0.25">
      <c r="D1723" s="85"/>
      <c r="E1723" s="150">
        <f t="shared" si="45"/>
        <v>11</v>
      </c>
      <c r="F1723" s="385"/>
      <c r="G1723" s="484"/>
      <c r="H1723" s="485"/>
      <c r="I1723" s="384"/>
      <c r="J1723" s="384"/>
      <c r="K1723" s="384"/>
      <c r="L1723" s="129"/>
      <c r="M1723" s="129"/>
      <c r="N1723" s="129"/>
      <c r="O1723" s="128"/>
      <c r="P1723" s="163">
        <f t="shared" si="46"/>
        <v>0</v>
      </c>
      <c r="Q1723" s="128"/>
    </row>
    <row r="1724" spans="4:26" x14ac:dyDescent="0.25">
      <c r="D1724" s="85"/>
      <c r="E1724" s="150">
        <f t="shared" si="45"/>
        <v>12</v>
      </c>
      <c r="F1724" s="385"/>
      <c r="G1724" s="484"/>
      <c r="H1724" s="485"/>
      <c r="I1724" s="384"/>
      <c r="J1724" s="384"/>
      <c r="K1724" s="384"/>
      <c r="L1724" s="129"/>
      <c r="M1724" s="129"/>
      <c r="N1724" s="129"/>
      <c r="O1724" s="128"/>
      <c r="P1724" s="163">
        <f t="shared" si="46"/>
        <v>0</v>
      </c>
      <c r="Q1724" s="128"/>
    </row>
    <row r="1725" spans="4:26" x14ac:dyDescent="0.25">
      <c r="D1725" s="85"/>
      <c r="E1725" s="150">
        <f t="shared" si="45"/>
        <v>13</v>
      </c>
      <c r="F1725" s="385"/>
      <c r="G1725" s="484"/>
      <c r="H1725" s="485"/>
      <c r="I1725" s="384"/>
      <c r="J1725" s="384"/>
      <c r="K1725" s="384"/>
      <c r="L1725" s="129"/>
      <c r="M1725" s="129"/>
      <c r="N1725" s="129"/>
      <c r="O1725" s="128"/>
      <c r="P1725" s="163">
        <f t="shared" si="46"/>
        <v>0</v>
      </c>
      <c r="Q1725" s="128"/>
    </row>
    <row r="1726" spans="4:26" x14ac:dyDescent="0.25">
      <c r="D1726" s="85"/>
      <c r="E1726" s="150">
        <f t="shared" si="45"/>
        <v>14</v>
      </c>
      <c r="F1726" s="385"/>
      <c r="G1726" s="484"/>
      <c r="H1726" s="485"/>
      <c r="I1726" s="384"/>
      <c r="J1726" s="384"/>
      <c r="K1726" s="384"/>
      <c r="L1726" s="129"/>
      <c r="M1726" s="129"/>
      <c r="N1726" s="129"/>
      <c r="O1726" s="128"/>
      <c r="P1726" s="163">
        <f t="shared" si="46"/>
        <v>0</v>
      </c>
      <c r="Q1726" s="128"/>
    </row>
    <row r="1727" spans="4:26" x14ac:dyDescent="0.25">
      <c r="D1727" s="85"/>
      <c r="E1727" s="150">
        <f t="shared" si="45"/>
        <v>15</v>
      </c>
      <c r="F1727" s="385"/>
      <c r="G1727" s="484"/>
      <c r="H1727" s="485"/>
      <c r="I1727" s="384"/>
      <c r="J1727" s="384"/>
      <c r="K1727" s="384"/>
      <c r="L1727" s="129"/>
      <c r="M1727" s="129"/>
      <c r="N1727" s="129"/>
      <c r="O1727" s="128"/>
      <c r="P1727" s="163">
        <f t="shared" si="46"/>
        <v>0</v>
      </c>
      <c r="Q1727" s="128"/>
    </row>
    <row r="1728" spans="4:26" x14ac:dyDescent="0.25">
      <c r="D1728" s="85"/>
      <c r="E1728" s="150">
        <f t="shared" si="45"/>
        <v>16</v>
      </c>
      <c r="F1728" s="385"/>
      <c r="G1728" s="484"/>
      <c r="H1728" s="485"/>
      <c r="I1728" s="384"/>
      <c r="J1728" s="384"/>
      <c r="K1728" s="384"/>
      <c r="L1728" s="129"/>
      <c r="M1728" s="129"/>
      <c r="N1728" s="129"/>
      <c r="O1728" s="128"/>
      <c r="P1728" s="163">
        <f t="shared" si="46"/>
        <v>0</v>
      </c>
      <c r="Q1728" s="128"/>
    </row>
    <row r="1729" spans="4:17" x14ac:dyDescent="0.25">
      <c r="D1729" s="85"/>
      <c r="E1729" s="150">
        <f t="shared" si="45"/>
        <v>17</v>
      </c>
      <c r="F1729" s="385"/>
      <c r="G1729" s="484"/>
      <c r="H1729" s="485"/>
      <c r="I1729" s="384"/>
      <c r="J1729" s="384"/>
      <c r="K1729" s="384"/>
      <c r="L1729" s="129"/>
      <c r="M1729" s="129"/>
      <c r="N1729" s="129"/>
      <c r="O1729" s="128"/>
      <c r="P1729" s="163">
        <f t="shared" si="46"/>
        <v>0</v>
      </c>
      <c r="Q1729" s="128"/>
    </row>
    <row r="1730" spans="4:17" x14ac:dyDescent="0.25">
      <c r="D1730" s="85"/>
      <c r="E1730" s="150">
        <f t="shared" si="45"/>
        <v>18</v>
      </c>
      <c r="F1730" s="385"/>
      <c r="G1730" s="484"/>
      <c r="H1730" s="485"/>
      <c r="I1730" s="384"/>
      <c r="J1730" s="384"/>
      <c r="K1730" s="384"/>
      <c r="L1730" s="129"/>
      <c r="M1730" s="129"/>
      <c r="N1730" s="129"/>
      <c r="O1730" s="128"/>
      <c r="P1730" s="163">
        <f t="shared" si="46"/>
        <v>0</v>
      </c>
      <c r="Q1730" s="128"/>
    </row>
    <row r="1731" spans="4:17" x14ac:dyDescent="0.25">
      <c r="D1731" s="85"/>
      <c r="E1731" s="150">
        <f t="shared" si="45"/>
        <v>19</v>
      </c>
      <c r="F1731" s="385"/>
      <c r="G1731" s="484"/>
      <c r="H1731" s="485"/>
      <c r="I1731" s="384"/>
      <c r="J1731" s="384"/>
      <c r="K1731" s="384"/>
      <c r="L1731" s="129"/>
      <c r="M1731" s="129"/>
      <c r="N1731" s="129"/>
      <c r="O1731" s="128"/>
      <c r="P1731" s="163">
        <f t="shared" si="46"/>
        <v>0</v>
      </c>
      <c r="Q1731" s="128"/>
    </row>
    <row r="1732" spans="4:17" x14ac:dyDescent="0.25">
      <c r="D1732" s="85"/>
      <c r="E1732" s="150">
        <f t="shared" si="45"/>
        <v>20</v>
      </c>
      <c r="F1732" s="385"/>
      <c r="G1732" s="484"/>
      <c r="H1732" s="485"/>
      <c r="I1732" s="384"/>
      <c r="J1732" s="384"/>
      <c r="K1732" s="384"/>
      <c r="L1732" s="129"/>
      <c r="M1732" s="129"/>
      <c r="N1732" s="129"/>
      <c r="O1732" s="128"/>
      <c r="P1732" s="163">
        <f t="shared" si="46"/>
        <v>0</v>
      </c>
      <c r="Q1732" s="128"/>
    </row>
    <row r="1733" spans="4:17" x14ac:dyDescent="0.25">
      <c r="D1733" s="85"/>
      <c r="E1733" s="150">
        <f t="shared" si="45"/>
        <v>21</v>
      </c>
      <c r="F1733" s="385"/>
      <c r="G1733" s="484"/>
      <c r="H1733" s="485"/>
      <c r="I1733" s="384"/>
      <c r="J1733" s="384"/>
      <c r="K1733" s="384"/>
      <c r="L1733" s="129"/>
      <c r="M1733" s="129"/>
      <c r="N1733" s="129"/>
      <c r="O1733" s="128"/>
      <c r="P1733" s="163">
        <f t="shared" si="46"/>
        <v>0</v>
      </c>
      <c r="Q1733" s="128"/>
    </row>
    <row r="1734" spans="4:17" x14ac:dyDescent="0.25">
      <c r="D1734" s="85"/>
      <c r="E1734" s="150">
        <f t="shared" si="45"/>
        <v>22</v>
      </c>
      <c r="F1734" s="385"/>
      <c r="G1734" s="484"/>
      <c r="H1734" s="485"/>
      <c r="I1734" s="384"/>
      <c r="J1734" s="384"/>
      <c r="K1734" s="384"/>
      <c r="L1734" s="129"/>
      <c r="M1734" s="129"/>
      <c r="N1734" s="129"/>
      <c r="O1734" s="128"/>
      <c r="P1734" s="163">
        <f t="shared" si="46"/>
        <v>0</v>
      </c>
      <c r="Q1734" s="128"/>
    </row>
    <row r="1735" spans="4:17" x14ac:dyDescent="0.25">
      <c r="D1735" s="85"/>
      <c r="E1735" s="150">
        <f t="shared" si="45"/>
        <v>23</v>
      </c>
      <c r="F1735" s="385"/>
      <c r="G1735" s="484"/>
      <c r="H1735" s="485"/>
      <c r="I1735" s="384"/>
      <c r="J1735" s="384"/>
      <c r="K1735" s="384"/>
      <c r="L1735" s="129"/>
      <c r="M1735" s="129"/>
      <c r="N1735" s="129"/>
      <c r="O1735" s="128"/>
      <c r="P1735" s="163">
        <f t="shared" si="46"/>
        <v>0</v>
      </c>
      <c r="Q1735" s="128"/>
    </row>
    <row r="1736" spans="4:17" x14ac:dyDescent="0.25">
      <c r="D1736" s="85"/>
      <c r="E1736" s="150">
        <f t="shared" si="45"/>
        <v>24</v>
      </c>
      <c r="F1736" s="385"/>
      <c r="G1736" s="484"/>
      <c r="H1736" s="485"/>
      <c r="I1736" s="384"/>
      <c r="J1736" s="384"/>
      <c r="K1736" s="384"/>
      <c r="L1736" s="129"/>
      <c r="M1736" s="129"/>
      <c r="N1736" s="129"/>
      <c r="O1736" s="128"/>
      <c r="P1736" s="163">
        <f t="shared" si="46"/>
        <v>0</v>
      </c>
      <c r="Q1736" s="128"/>
    </row>
    <row r="1737" spans="4:17" x14ac:dyDescent="0.25">
      <c r="D1737" s="85"/>
      <c r="E1737" s="150">
        <f t="shared" si="45"/>
        <v>25</v>
      </c>
      <c r="F1737" s="385"/>
      <c r="G1737" s="484"/>
      <c r="H1737" s="485"/>
      <c r="I1737" s="384"/>
      <c r="J1737" s="384"/>
      <c r="K1737" s="384"/>
      <c r="L1737" s="129"/>
      <c r="M1737" s="129"/>
      <c r="N1737" s="129"/>
      <c r="O1737" s="128"/>
      <c r="P1737" s="163">
        <f t="shared" si="46"/>
        <v>0</v>
      </c>
      <c r="Q1737" s="128"/>
    </row>
    <row r="1738" spans="4:17" x14ac:dyDescent="0.25">
      <c r="D1738" s="85"/>
      <c r="E1738" s="150">
        <f t="shared" si="45"/>
        <v>26</v>
      </c>
      <c r="F1738" s="385"/>
      <c r="G1738" s="484"/>
      <c r="H1738" s="485"/>
      <c r="I1738" s="384"/>
      <c r="J1738" s="384"/>
      <c r="K1738" s="384"/>
      <c r="L1738" s="129"/>
      <c r="M1738" s="129"/>
      <c r="N1738" s="129"/>
      <c r="O1738" s="128"/>
      <c r="P1738" s="163">
        <f t="shared" si="46"/>
        <v>0</v>
      </c>
      <c r="Q1738" s="128"/>
    </row>
    <row r="1739" spans="4:17" x14ac:dyDescent="0.25">
      <c r="D1739" s="85"/>
      <c r="E1739" s="150">
        <f t="shared" si="45"/>
        <v>27</v>
      </c>
      <c r="F1739" s="385"/>
      <c r="G1739" s="484"/>
      <c r="H1739" s="485"/>
      <c r="I1739" s="384"/>
      <c r="J1739" s="384"/>
      <c r="K1739" s="384"/>
      <c r="L1739" s="129"/>
      <c r="M1739" s="129"/>
      <c r="N1739" s="129"/>
      <c r="O1739" s="128"/>
      <c r="P1739" s="163">
        <f t="shared" si="46"/>
        <v>0</v>
      </c>
      <c r="Q1739" s="128"/>
    </row>
    <row r="1740" spans="4:17" x14ac:dyDescent="0.25">
      <c r="D1740" s="85"/>
      <c r="E1740" s="150">
        <f t="shared" si="45"/>
        <v>28</v>
      </c>
      <c r="F1740" s="385"/>
      <c r="G1740" s="484"/>
      <c r="H1740" s="485"/>
      <c r="I1740" s="384"/>
      <c r="J1740" s="384"/>
      <c r="K1740" s="384"/>
      <c r="L1740" s="129"/>
      <c r="M1740" s="129"/>
      <c r="N1740" s="129"/>
      <c r="O1740" s="128"/>
      <c r="P1740" s="163">
        <f t="shared" si="46"/>
        <v>0</v>
      </c>
      <c r="Q1740" s="128"/>
    </row>
    <row r="1741" spans="4:17" x14ac:dyDescent="0.25">
      <c r="D1741" s="85"/>
      <c r="E1741" s="150">
        <f t="shared" si="45"/>
        <v>29</v>
      </c>
      <c r="F1741" s="385"/>
      <c r="G1741" s="484"/>
      <c r="H1741" s="485"/>
      <c r="I1741" s="384"/>
      <c r="J1741" s="384"/>
      <c r="K1741" s="384"/>
      <c r="L1741" s="129"/>
      <c r="M1741" s="129"/>
      <c r="N1741" s="129"/>
      <c r="O1741" s="128"/>
      <c r="P1741" s="163">
        <f t="shared" si="46"/>
        <v>0</v>
      </c>
      <c r="Q1741" s="128"/>
    </row>
    <row r="1742" spans="4:17" x14ac:dyDescent="0.25">
      <c r="D1742" s="85"/>
      <c r="E1742" s="150">
        <f t="shared" si="45"/>
        <v>30</v>
      </c>
      <c r="F1742" s="385"/>
      <c r="G1742" s="484"/>
      <c r="H1742" s="485"/>
      <c r="I1742" s="384"/>
      <c r="J1742" s="384"/>
      <c r="K1742" s="384"/>
      <c r="L1742" s="129"/>
      <c r="M1742" s="129"/>
      <c r="N1742" s="129"/>
      <c r="O1742" s="128"/>
      <c r="P1742" s="163">
        <f t="shared" si="46"/>
        <v>0</v>
      </c>
      <c r="Q1742" s="128"/>
    </row>
    <row r="1743" spans="4:17" x14ac:dyDescent="0.25">
      <c r="D1743" s="85"/>
      <c r="E1743" s="150">
        <f t="shared" si="45"/>
        <v>31</v>
      </c>
      <c r="F1743" s="385"/>
      <c r="G1743" s="484"/>
      <c r="H1743" s="485"/>
      <c r="I1743" s="384"/>
      <c r="J1743" s="384"/>
      <c r="K1743" s="384"/>
      <c r="L1743" s="129"/>
      <c r="M1743" s="129"/>
      <c r="N1743" s="129"/>
      <c r="O1743" s="128"/>
      <c r="P1743" s="163">
        <f t="shared" si="46"/>
        <v>0</v>
      </c>
      <c r="Q1743" s="128"/>
    </row>
    <row r="1744" spans="4:17" x14ac:dyDescent="0.25">
      <c r="D1744" s="85"/>
      <c r="E1744" s="150">
        <f t="shared" si="45"/>
        <v>32</v>
      </c>
      <c r="F1744" s="385"/>
      <c r="G1744" s="484"/>
      <c r="H1744" s="485"/>
      <c r="I1744" s="384"/>
      <c r="J1744" s="384"/>
      <c r="K1744" s="384"/>
      <c r="L1744" s="129"/>
      <c r="M1744" s="129"/>
      <c r="N1744" s="129"/>
      <c r="O1744" s="128"/>
      <c r="P1744" s="163">
        <f t="shared" si="46"/>
        <v>0</v>
      </c>
      <c r="Q1744" s="128"/>
    </row>
    <row r="1745" spans="4:17" x14ac:dyDescent="0.25">
      <c r="D1745" s="85"/>
      <c r="E1745" s="150">
        <f t="shared" ref="E1745:E1776" si="47">1+E1744</f>
        <v>33</v>
      </c>
      <c r="F1745" s="385"/>
      <c r="G1745" s="484"/>
      <c r="H1745" s="485"/>
      <c r="I1745" s="384"/>
      <c r="J1745" s="384"/>
      <c r="K1745" s="384"/>
      <c r="L1745" s="129"/>
      <c r="M1745" s="129"/>
      <c r="N1745" s="129"/>
      <c r="O1745" s="128"/>
      <c r="P1745" s="163">
        <f t="shared" ref="P1745:P1776" si="48">IF(F1745=0,0,IF(G1745=0,0,IF(I1745=0,0,IF(J1745=0,0,IF(K1745=0,0,10)))))</f>
        <v>0</v>
      </c>
      <c r="Q1745" s="128"/>
    </row>
    <row r="1746" spans="4:17" x14ac:dyDescent="0.25">
      <c r="D1746" s="85"/>
      <c r="E1746" s="150">
        <f t="shared" si="47"/>
        <v>34</v>
      </c>
      <c r="F1746" s="385"/>
      <c r="G1746" s="484"/>
      <c r="H1746" s="485"/>
      <c r="I1746" s="384"/>
      <c r="J1746" s="384"/>
      <c r="K1746" s="384"/>
      <c r="L1746" s="129"/>
      <c r="M1746" s="129"/>
      <c r="N1746" s="129"/>
      <c r="O1746" s="128"/>
      <c r="P1746" s="163">
        <f t="shared" si="48"/>
        <v>0</v>
      </c>
      <c r="Q1746" s="128"/>
    </row>
    <row r="1747" spans="4:17" x14ac:dyDescent="0.25">
      <c r="D1747" s="85"/>
      <c r="E1747" s="150">
        <f t="shared" si="47"/>
        <v>35</v>
      </c>
      <c r="F1747" s="385"/>
      <c r="G1747" s="484"/>
      <c r="H1747" s="485"/>
      <c r="I1747" s="384"/>
      <c r="J1747" s="384"/>
      <c r="K1747" s="384"/>
      <c r="L1747" s="129"/>
      <c r="M1747" s="129"/>
      <c r="N1747" s="129"/>
      <c r="O1747" s="128"/>
      <c r="P1747" s="163">
        <f t="shared" si="48"/>
        <v>0</v>
      </c>
      <c r="Q1747" s="128"/>
    </row>
    <row r="1748" spans="4:17" x14ac:dyDescent="0.25">
      <c r="D1748" s="85"/>
      <c r="E1748" s="150">
        <f t="shared" si="47"/>
        <v>36</v>
      </c>
      <c r="F1748" s="385"/>
      <c r="G1748" s="484"/>
      <c r="H1748" s="485"/>
      <c r="I1748" s="384"/>
      <c r="J1748" s="384"/>
      <c r="K1748" s="384"/>
      <c r="L1748" s="129"/>
      <c r="M1748" s="129"/>
      <c r="N1748" s="129"/>
      <c r="O1748" s="128"/>
      <c r="P1748" s="163">
        <f t="shared" si="48"/>
        <v>0</v>
      </c>
      <c r="Q1748" s="128"/>
    </row>
    <row r="1749" spans="4:17" x14ac:dyDescent="0.25">
      <c r="D1749" s="85"/>
      <c r="E1749" s="150">
        <f t="shared" si="47"/>
        <v>37</v>
      </c>
      <c r="F1749" s="385"/>
      <c r="G1749" s="484"/>
      <c r="H1749" s="485"/>
      <c r="I1749" s="384"/>
      <c r="J1749" s="384"/>
      <c r="K1749" s="384"/>
      <c r="L1749" s="129"/>
      <c r="M1749" s="129"/>
      <c r="N1749" s="129"/>
      <c r="O1749" s="128"/>
      <c r="P1749" s="163">
        <f t="shared" si="48"/>
        <v>0</v>
      </c>
      <c r="Q1749" s="128"/>
    </row>
    <row r="1750" spans="4:17" x14ac:dyDescent="0.25">
      <c r="D1750" s="85"/>
      <c r="E1750" s="150">
        <f t="shared" si="47"/>
        <v>38</v>
      </c>
      <c r="F1750" s="385"/>
      <c r="G1750" s="484"/>
      <c r="H1750" s="485"/>
      <c r="I1750" s="384"/>
      <c r="J1750" s="384"/>
      <c r="K1750" s="384"/>
      <c r="L1750" s="129"/>
      <c r="M1750" s="129"/>
      <c r="N1750" s="129"/>
      <c r="O1750" s="128"/>
      <c r="P1750" s="163">
        <f t="shared" si="48"/>
        <v>0</v>
      </c>
      <c r="Q1750" s="128"/>
    </row>
    <row r="1751" spans="4:17" x14ac:dyDescent="0.25">
      <c r="D1751" s="85"/>
      <c r="E1751" s="150">
        <f t="shared" si="47"/>
        <v>39</v>
      </c>
      <c r="F1751" s="385"/>
      <c r="G1751" s="484"/>
      <c r="H1751" s="485"/>
      <c r="I1751" s="384"/>
      <c r="J1751" s="384"/>
      <c r="K1751" s="384"/>
      <c r="L1751" s="129"/>
      <c r="M1751" s="129"/>
      <c r="N1751" s="129"/>
      <c r="O1751" s="128"/>
      <c r="P1751" s="163">
        <f t="shared" si="48"/>
        <v>0</v>
      </c>
      <c r="Q1751" s="128"/>
    </row>
    <row r="1752" spans="4:17" x14ac:dyDescent="0.25">
      <c r="D1752" s="85"/>
      <c r="E1752" s="150">
        <f t="shared" si="47"/>
        <v>40</v>
      </c>
      <c r="F1752" s="385"/>
      <c r="G1752" s="484"/>
      <c r="H1752" s="485"/>
      <c r="I1752" s="384"/>
      <c r="J1752" s="384"/>
      <c r="K1752" s="384"/>
      <c r="L1752" s="129"/>
      <c r="M1752" s="129"/>
      <c r="N1752" s="129"/>
      <c r="O1752" s="128"/>
      <c r="P1752" s="163">
        <f t="shared" si="48"/>
        <v>0</v>
      </c>
      <c r="Q1752" s="128"/>
    </row>
    <row r="1753" spans="4:17" x14ac:dyDescent="0.25">
      <c r="D1753" s="85"/>
      <c r="E1753" s="150">
        <f t="shared" si="47"/>
        <v>41</v>
      </c>
      <c r="F1753" s="385"/>
      <c r="G1753" s="484"/>
      <c r="H1753" s="485"/>
      <c r="I1753" s="384"/>
      <c r="J1753" s="384"/>
      <c r="K1753" s="384"/>
      <c r="L1753" s="129"/>
      <c r="M1753" s="129"/>
      <c r="N1753" s="129"/>
      <c r="O1753" s="128"/>
      <c r="P1753" s="163">
        <f t="shared" si="48"/>
        <v>0</v>
      </c>
      <c r="Q1753" s="128"/>
    </row>
    <row r="1754" spans="4:17" x14ac:dyDescent="0.25">
      <c r="D1754" s="85"/>
      <c r="E1754" s="150">
        <f t="shared" si="47"/>
        <v>42</v>
      </c>
      <c r="F1754" s="385"/>
      <c r="G1754" s="484"/>
      <c r="H1754" s="485"/>
      <c r="I1754" s="384"/>
      <c r="J1754" s="384"/>
      <c r="K1754" s="384"/>
      <c r="L1754" s="129"/>
      <c r="M1754" s="129"/>
      <c r="N1754" s="129"/>
      <c r="O1754" s="128"/>
      <c r="P1754" s="163">
        <f t="shared" si="48"/>
        <v>0</v>
      </c>
      <c r="Q1754" s="128"/>
    </row>
    <row r="1755" spans="4:17" x14ac:dyDescent="0.25">
      <c r="D1755" s="85"/>
      <c r="E1755" s="150">
        <f t="shared" si="47"/>
        <v>43</v>
      </c>
      <c r="F1755" s="385"/>
      <c r="G1755" s="484"/>
      <c r="H1755" s="485"/>
      <c r="I1755" s="384"/>
      <c r="J1755" s="384"/>
      <c r="K1755" s="384"/>
      <c r="L1755" s="129"/>
      <c r="M1755" s="129"/>
      <c r="N1755" s="129"/>
      <c r="O1755" s="128"/>
      <c r="P1755" s="163">
        <f t="shared" si="48"/>
        <v>0</v>
      </c>
      <c r="Q1755" s="128"/>
    </row>
    <row r="1756" spans="4:17" x14ac:dyDescent="0.25">
      <c r="D1756" s="85"/>
      <c r="E1756" s="150">
        <f t="shared" si="47"/>
        <v>44</v>
      </c>
      <c r="F1756" s="385"/>
      <c r="G1756" s="484"/>
      <c r="H1756" s="485"/>
      <c r="I1756" s="384"/>
      <c r="J1756" s="384"/>
      <c r="K1756" s="384"/>
      <c r="L1756" s="129"/>
      <c r="M1756" s="129"/>
      <c r="N1756" s="129"/>
      <c r="O1756" s="128"/>
      <c r="P1756" s="163">
        <f t="shared" si="48"/>
        <v>0</v>
      </c>
      <c r="Q1756" s="128"/>
    </row>
    <row r="1757" spans="4:17" x14ac:dyDescent="0.25">
      <c r="D1757" s="85"/>
      <c r="E1757" s="150">
        <f t="shared" si="47"/>
        <v>45</v>
      </c>
      <c r="F1757" s="385"/>
      <c r="G1757" s="484"/>
      <c r="H1757" s="485"/>
      <c r="I1757" s="384"/>
      <c r="J1757" s="384"/>
      <c r="K1757" s="384"/>
      <c r="L1757" s="129"/>
      <c r="M1757" s="129"/>
      <c r="N1757" s="129"/>
      <c r="O1757" s="128"/>
      <c r="P1757" s="163">
        <f t="shared" si="48"/>
        <v>0</v>
      </c>
      <c r="Q1757" s="128"/>
    </row>
    <row r="1758" spans="4:17" x14ac:dyDescent="0.25">
      <c r="D1758" s="85"/>
      <c r="E1758" s="150">
        <f t="shared" si="47"/>
        <v>46</v>
      </c>
      <c r="F1758" s="385"/>
      <c r="G1758" s="484"/>
      <c r="H1758" s="485"/>
      <c r="I1758" s="384"/>
      <c r="J1758" s="384"/>
      <c r="K1758" s="384"/>
      <c r="L1758" s="129"/>
      <c r="M1758" s="129"/>
      <c r="N1758" s="129"/>
      <c r="O1758" s="128"/>
      <c r="P1758" s="163">
        <f t="shared" si="48"/>
        <v>0</v>
      </c>
      <c r="Q1758" s="128"/>
    </row>
    <row r="1759" spans="4:17" x14ac:dyDescent="0.25">
      <c r="D1759" s="85"/>
      <c r="E1759" s="150">
        <f t="shared" si="47"/>
        <v>47</v>
      </c>
      <c r="F1759" s="385"/>
      <c r="G1759" s="484"/>
      <c r="H1759" s="485"/>
      <c r="I1759" s="384"/>
      <c r="J1759" s="384"/>
      <c r="K1759" s="384"/>
      <c r="L1759" s="129"/>
      <c r="M1759" s="129"/>
      <c r="N1759" s="129"/>
      <c r="O1759" s="128"/>
      <c r="P1759" s="163">
        <f t="shared" si="48"/>
        <v>0</v>
      </c>
      <c r="Q1759" s="128"/>
    </row>
    <row r="1760" spans="4:17" x14ac:dyDescent="0.25">
      <c r="D1760" s="85"/>
      <c r="E1760" s="150">
        <f t="shared" si="47"/>
        <v>48</v>
      </c>
      <c r="F1760" s="385"/>
      <c r="G1760" s="484"/>
      <c r="H1760" s="485"/>
      <c r="I1760" s="384"/>
      <c r="J1760" s="384"/>
      <c r="K1760" s="384"/>
      <c r="L1760" s="129"/>
      <c r="M1760" s="129"/>
      <c r="N1760" s="129"/>
      <c r="O1760" s="128"/>
      <c r="P1760" s="163">
        <f t="shared" si="48"/>
        <v>0</v>
      </c>
      <c r="Q1760" s="128"/>
    </row>
    <row r="1761" spans="4:17" x14ac:dyDescent="0.25">
      <c r="D1761" s="85"/>
      <c r="E1761" s="150">
        <f t="shared" si="47"/>
        <v>49</v>
      </c>
      <c r="F1761" s="385"/>
      <c r="G1761" s="484"/>
      <c r="H1761" s="485"/>
      <c r="I1761" s="384"/>
      <c r="J1761" s="384"/>
      <c r="K1761" s="384"/>
      <c r="L1761" s="129"/>
      <c r="M1761" s="129"/>
      <c r="N1761" s="129"/>
      <c r="O1761" s="128"/>
      <c r="P1761" s="163">
        <f t="shared" si="48"/>
        <v>0</v>
      </c>
      <c r="Q1761" s="128"/>
    </row>
    <row r="1762" spans="4:17" x14ac:dyDescent="0.25">
      <c r="D1762" s="85"/>
      <c r="E1762" s="150">
        <f t="shared" si="47"/>
        <v>50</v>
      </c>
      <c r="F1762" s="385"/>
      <c r="G1762" s="484"/>
      <c r="H1762" s="485"/>
      <c r="I1762" s="384"/>
      <c r="J1762" s="384"/>
      <c r="K1762" s="384"/>
      <c r="L1762" s="129"/>
      <c r="M1762" s="129"/>
      <c r="N1762" s="129"/>
      <c r="O1762" s="128"/>
      <c r="P1762" s="163">
        <f t="shared" si="48"/>
        <v>0</v>
      </c>
      <c r="Q1762" s="128"/>
    </row>
    <row r="1763" spans="4:17" x14ac:dyDescent="0.25">
      <c r="D1763" s="85"/>
      <c r="E1763" s="150">
        <f t="shared" si="47"/>
        <v>51</v>
      </c>
      <c r="F1763" s="385"/>
      <c r="G1763" s="484"/>
      <c r="H1763" s="485"/>
      <c r="I1763" s="384"/>
      <c r="J1763" s="384"/>
      <c r="K1763" s="384"/>
      <c r="L1763" s="129"/>
      <c r="M1763" s="129"/>
      <c r="N1763" s="129"/>
      <c r="O1763" s="128"/>
      <c r="P1763" s="163">
        <f t="shared" si="48"/>
        <v>0</v>
      </c>
      <c r="Q1763" s="128"/>
    </row>
    <row r="1764" spans="4:17" x14ac:dyDescent="0.25">
      <c r="D1764" s="85"/>
      <c r="E1764" s="150">
        <f t="shared" si="47"/>
        <v>52</v>
      </c>
      <c r="F1764" s="385"/>
      <c r="G1764" s="484"/>
      <c r="H1764" s="485"/>
      <c r="I1764" s="384"/>
      <c r="J1764" s="384"/>
      <c r="K1764" s="384"/>
      <c r="L1764" s="129"/>
      <c r="M1764" s="129"/>
      <c r="N1764" s="129"/>
      <c r="O1764" s="128"/>
      <c r="P1764" s="163">
        <f t="shared" si="48"/>
        <v>0</v>
      </c>
      <c r="Q1764" s="128"/>
    </row>
    <row r="1765" spans="4:17" x14ac:dyDescent="0.25">
      <c r="D1765" s="85"/>
      <c r="E1765" s="150">
        <f t="shared" si="47"/>
        <v>53</v>
      </c>
      <c r="F1765" s="385"/>
      <c r="G1765" s="484"/>
      <c r="H1765" s="485"/>
      <c r="I1765" s="384"/>
      <c r="J1765" s="384"/>
      <c r="K1765" s="384"/>
      <c r="L1765" s="129"/>
      <c r="M1765" s="129"/>
      <c r="N1765" s="129"/>
      <c r="O1765" s="128"/>
      <c r="P1765" s="163">
        <f t="shared" si="48"/>
        <v>0</v>
      </c>
      <c r="Q1765" s="128"/>
    </row>
    <row r="1766" spans="4:17" x14ac:dyDescent="0.25">
      <c r="D1766" s="85"/>
      <c r="E1766" s="150">
        <f t="shared" si="47"/>
        <v>54</v>
      </c>
      <c r="F1766" s="385"/>
      <c r="G1766" s="484"/>
      <c r="H1766" s="485"/>
      <c r="I1766" s="384"/>
      <c r="J1766" s="384"/>
      <c r="K1766" s="384"/>
      <c r="L1766" s="129"/>
      <c r="M1766" s="129"/>
      <c r="N1766" s="129"/>
      <c r="O1766" s="128"/>
      <c r="P1766" s="163">
        <f t="shared" si="48"/>
        <v>0</v>
      </c>
      <c r="Q1766" s="128"/>
    </row>
    <row r="1767" spans="4:17" x14ac:dyDescent="0.25">
      <c r="D1767" s="85"/>
      <c r="E1767" s="150">
        <f t="shared" si="47"/>
        <v>55</v>
      </c>
      <c r="F1767" s="385"/>
      <c r="G1767" s="484"/>
      <c r="H1767" s="485"/>
      <c r="I1767" s="384"/>
      <c r="J1767" s="384"/>
      <c r="K1767" s="384"/>
      <c r="L1767" s="129"/>
      <c r="M1767" s="129"/>
      <c r="N1767" s="129"/>
      <c r="O1767" s="128"/>
      <c r="P1767" s="163">
        <f t="shared" si="48"/>
        <v>0</v>
      </c>
      <c r="Q1767" s="128"/>
    </row>
    <row r="1768" spans="4:17" x14ac:dyDescent="0.25">
      <c r="D1768" s="85"/>
      <c r="E1768" s="150">
        <f t="shared" si="47"/>
        <v>56</v>
      </c>
      <c r="F1768" s="385"/>
      <c r="G1768" s="484"/>
      <c r="H1768" s="485"/>
      <c r="I1768" s="384"/>
      <c r="J1768" s="384"/>
      <c r="K1768" s="384"/>
      <c r="L1768" s="129"/>
      <c r="M1768" s="129"/>
      <c r="N1768" s="129"/>
      <c r="O1768" s="128"/>
      <c r="P1768" s="163">
        <f t="shared" si="48"/>
        <v>0</v>
      </c>
      <c r="Q1768" s="128"/>
    </row>
    <row r="1769" spans="4:17" x14ac:dyDescent="0.25">
      <c r="D1769" s="85"/>
      <c r="E1769" s="150">
        <f t="shared" si="47"/>
        <v>57</v>
      </c>
      <c r="F1769" s="385"/>
      <c r="G1769" s="484"/>
      <c r="H1769" s="485"/>
      <c r="I1769" s="384"/>
      <c r="J1769" s="384"/>
      <c r="K1769" s="384"/>
      <c r="L1769" s="129"/>
      <c r="M1769" s="129"/>
      <c r="N1769" s="129"/>
      <c r="O1769" s="128"/>
      <c r="P1769" s="163">
        <f t="shared" si="48"/>
        <v>0</v>
      </c>
      <c r="Q1769" s="128"/>
    </row>
    <row r="1770" spans="4:17" x14ac:dyDescent="0.25">
      <c r="D1770" s="85"/>
      <c r="E1770" s="150">
        <f t="shared" si="47"/>
        <v>58</v>
      </c>
      <c r="F1770" s="385"/>
      <c r="G1770" s="484"/>
      <c r="H1770" s="485"/>
      <c r="I1770" s="384"/>
      <c r="J1770" s="384"/>
      <c r="K1770" s="384"/>
      <c r="L1770" s="129"/>
      <c r="M1770" s="129"/>
      <c r="N1770" s="129"/>
      <c r="O1770" s="128"/>
      <c r="P1770" s="163">
        <f t="shared" si="48"/>
        <v>0</v>
      </c>
      <c r="Q1770" s="128"/>
    </row>
    <row r="1771" spans="4:17" x14ac:dyDescent="0.25">
      <c r="D1771" s="85"/>
      <c r="E1771" s="150">
        <f t="shared" si="47"/>
        <v>59</v>
      </c>
      <c r="F1771" s="385"/>
      <c r="G1771" s="484"/>
      <c r="H1771" s="485"/>
      <c r="I1771" s="384"/>
      <c r="J1771" s="384"/>
      <c r="K1771" s="384"/>
      <c r="L1771" s="129"/>
      <c r="M1771" s="129"/>
      <c r="N1771" s="129"/>
      <c r="O1771" s="128"/>
      <c r="P1771" s="163">
        <f t="shared" si="48"/>
        <v>0</v>
      </c>
      <c r="Q1771" s="128"/>
    </row>
    <row r="1772" spans="4:17" x14ac:dyDescent="0.25">
      <c r="D1772" s="85"/>
      <c r="E1772" s="150">
        <f t="shared" si="47"/>
        <v>60</v>
      </c>
      <c r="F1772" s="385"/>
      <c r="G1772" s="484"/>
      <c r="H1772" s="485"/>
      <c r="I1772" s="384"/>
      <c r="J1772" s="384"/>
      <c r="K1772" s="384"/>
      <c r="L1772" s="129"/>
      <c r="M1772" s="129"/>
      <c r="N1772" s="129"/>
      <c r="O1772" s="128"/>
      <c r="P1772" s="163">
        <f t="shared" si="48"/>
        <v>0</v>
      </c>
      <c r="Q1772" s="128"/>
    </row>
    <row r="1773" spans="4:17" x14ac:dyDescent="0.25">
      <c r="D1773" s="85"/>
      <c r="E1773" s="150">
        <f t="shared" si="47"/>
        <v>61</v>
      </c>
      <c r="F1773" s="385"/>
      <c r="G1773" s="484"/>
      <c r="H1773" s="485"/>
      <c r="I1773" s="384"/>
      <c r="J1773" s="384"/>
      <c r="K1773" s="384"/>
      <c r="L1773" s="129"/>
      <c r="M1773" s="129"/>
      <c r="N1773" s="129"/>
      <c r="O1773" s="128"/>
      <c r="P1773" s="163">
        <f t="shared" si="48"/>
        <v>0</v>
      </c>
      <c r="Q1773" s="128"/>
    </row>
    <row r="1774" spans="4:17" x14ac:dyDescent="0.25">
      <c r="D1774" s="85"/>
      <c r="E1774" s="150">
        <f t="shared" si="47"/>
        <v>62</v>
      </c>
      <c r="F1774" s="385"/>
      <c r="G1774" s="484"/>
      <c r="H1774" s="485"/>
      <c r="I1774" s="384"/>
      <c r="J1774" s="384"/>
      <c r="K1774" s="384"/>
      <c r="L1774" s="129"/>
      <c r="M1774" s="129"/>
      <c r="N1774" s="129"/>
      <c r="O1774" s="128"/>
      <c r="P1774" s="163">
        <f t="shared" si="48"/>
        <v>0</v>
      </c>
      <c r="Q1774" s="128"/>
    </row>
    <row r="1775" spans="4:17" x14ac:dyDescent="0.25">
      <c r="D1775" s="85"/>
      <c r="E1775" s="150">
        <f t="shared" si="47"/>
        <v>63</v>
      </c>
      <c r="F1775" s="385"/>
      <c r="G1775" s="484"/>
      <c r="H1775" s="485"/>
      <c r="I1775" s="384"/>
      <c r="J1775" s="384"/>
      <c r="K1775" s="384"/>
      <c r="L1775" s="129"/>
      <c r="M1775" s="129"/>
      <c r="N1775" s="129"/>
      <c r="O1775" s="128"/>
      <c r="P1775" s="163">
        <f t="shared" si="48"/>
        <v>0</v>
      </c>
      <c r="Q1775" s="128"/>
    </row>
    <row r="1776" spans="4:17" x14ac:dyDescent="0.25">
      <c r="D1776" s="85"/>
      <c r="E1776" s="150">
        <f t="shared" si="47"/>
        <v>64</v>
      </c>
      <c r="F1776" s="385"/>
      <c r="G1776" s="484"/>
      <c r="H1776" s="485"/>
      <c r="I1776" s="384"/>
      <c r="J1776" s="384"/>
      <c r="K1776" s="384"/>
      <c r="L1776" s="129"/>
      <c r="M1776" s="129"/>
      <c r="N1776" s="129"/>
      <c r="O1776" s="128"/>
      <c r="P1776" s="163">
        <f t="shared" si="48"/>
        <v>0</v>
      </c>
      <c r="Q1776" s="128"/>
    </row>
    <row r="1777" spans="4:17" x14ac:dyDescent="0.25">
      <c r="D1777" s="85"/>
      <c r="E1777" s="150">
        <f t="shared" ref="E1777:E1812" si="49">1+E1776</f>
        <v>65</v>
      </c>
      <c r="F1777" s="385"/>
      <c r="G1777" s="484"/>
      <c r="H1777" s="485"/>
      <c r="I1777" s="384"/>
      <c r="J1777" s="384"/>
      <c r="K1777" s="384"/>
      <c r="L1777" s="129"/>
      <c r="M1777" s="129"/>
      <c r="N1777" s="129"/>
      <c r="O1777" s="128"/>
      <c r="P1777" s="163">
        <f t="shared" ref="P1777:P1812" si="50">IF(F1777=0,0,IF(G1777=0,0,IF(I1777=0,0,IF(J1777=0,0,IF(K1777=0,0,10)))))</f>
        <v>0</v>
      </c>
      <c r="Q1777" s="128"/>
    </row>
    <row r="1778" spans="4:17" x14ac:dyDescent="0.25">
      <c r="D1778" s="85"/>
      <c r="E1778" s="150">
        <f t="shared" si="49"/>
        <v>66</v>
      </c>
      <c r="F1778" s="385"/>
      <c r="G1778" s="484"/>
      <c r="H1778" s="485"/>
      <c r="I1778" s="384"/>
      <c r="J1778" s="384"/>
      <c r="K1778" s="384"/>
      <c r="L1778" s="129"/>
      <c r="M1778" s="129"/>
      <c r="N1778" s="129"/>
      <c r="O1778" s="128"/>
      <c r="P1778" s="163">
        <f t="shared" si="50"/>
        <v>0</v>
      </c>
      <c r="Q1778" s="128"/>
    </row>
    <row r="1779" spans="4:17" x14ac:dyDescent="0.25">
      <c r="D1779" s="85"/>
      <c r="E1779" s="150">
        <f t="shared" si="49"/>
        <v>67</v>
      </c>
      <c r="F1779" s="385"/>
      <c r="G1779" s="484"/>
      <c r="H1779" s="485"/>
      <c r="I1779" s="384"/>
      <c r="J1779" s="384"/>
      <c r="K1779" s="384"/>
      <c r="L1779" s="129"/>
      <c r="M1779" s="129"/>
      <c r="N1779" s="129"/>
      <c r="O1779" s="128"/>
      <c r="P1779" s="163">
        <f t="shared" si="50"/>
        <v>0</v>
      </c>
      <c r="Q1779" s="128"/>
    </row>
    <row r="1780" spans="4:17" x14ac:dyDescent="0.25">
      <c r="D1780" s="85"/>
      <c r="E1780" s="150">
        <f t="shared" si="49"/>
        <v>68</v>
      </c>
      <c r="F1780" s="385"/>
      <c r="G1780" s="484"/>
      <c r="H1780" s="485"/>
      <c r="I1780" s="384"/>
      <c r="J1780" s="384"/>
      <c r="K1780" s="384"/>
      <c r="L1780" s="129"/>
      <c r="M1780" s="129"/>
      <c r="N1780" s="129"/>
      <c r="O1780" s="128"/>
      <c r="P1780" s="163">
        <f t="shared" si="50"/>
        <v>0</v>
      </c>
      <c r="Q1780" s="128"/>
    </row>
    <row r="1781" spans="4:17" x14ac:dyDescent="0.25">
      <c r="D1781" s="85"/>
      <c r="E1781" s="150">
        <f t="shared" si="49"/>
        <v>69</v>
      </c>
      <c r="F1781" s="385"/>
      <c r="G1781" s="484"/>
      <c r="H1781" s="485"/>
      <c r="I1781" s="384"/>
      <c r="J1781" s="384"/>
      <c r="K1781" s="384"/>
      <c r="L1781" s="129"/>
      <c r="M1781" s="129"/>
      <c r="N1781" s="129"/>
      <c r="O1781" s="128"/>
      <c r="P1781" s="163">
        <f t="shared" si="50"/>
        <v>0</v>
      </c>
      <c r="Q1781" s="128"/>
    </row>
    <row r="1782" spans="4:17" x14ac:dyDescent="0.25">
      <c r="D1782" s="85"/>
      <c r="E1782" s="150">
        <f t="shared" si="49"/>
        <v>70</v>
      </c>
      <c r="F1782" s="385"/>
      <c r="G1782" s="484"/>
      <c r="H1782" s="485"/>
      <c r="I1782" s="384"/>
      <c r="J1782" s="384"/>
      <c r="K1782" s="384"/>
      <c r="L1782" s="129"/>
      <c r="M1782" s="129"/>
      <c r="N1782" s="129"/>
      <c r="O1782" s="128"/>
      <c r="P1782" s="163">
        <f t="shared" si="50"/>
        <v>0</v>
      </c>
      <c r="Q1782" s="128"/>
    </row>
    <row r="1783" spans="4:17" x14ac:dyDescent="0.25">
      <c r="D1783" s="85"/>
      <c r="E1783" s="150">
        <f t="shared" si="49"/>
        <v>71</v>
      </c>
      <c r="F1783" s="385"/>
      <c r="G1783" s="484"/>
      <c r="H1783" s="485"/>
      <c r="I1783" s="384"/>
      <c r="J1783" s="384"/>
      <c r="K1783" s="384"/>
      <c r="L1783" s="129"/>
      <c r="M1783" s="129"/>
      <c r="N1783" s="129"/>
      <c r="O1783" s="128"/>
      <c r="P1783" s="163">
        <f t="shared" si="50"/>
        <v>0</v>
      </c>
      <c r="Q1783" s="128"/>
    </row>
    <row r="1784" spans="4:17" x14ac:dyDescent="0.25">
      <c r="D1784" s="85"/>
      <c r="E1784" s="150">
        <f t="shared" si="49"/>
        <v>72</v>
      </c>
      <c r="F1784" s="385"/>
      <c r="G1784" s="484"/>
      <c r="H1784" s="485"/>
      <c r="I1784" s="384"/>
      <c r="J1784" s="384"/>
      <c r="K1784" s="384"/>
      <c r="L1784" s="129"/>
      <c r="M1784" s="129"/>
      <c r="N1784" s="129"/>
      <c r="O1784" s="128"/>
      <c r="P1784" s="163">
        <f t="shared" si="50"/>
        <v>0</v>
      </c>
      <c r="Q1784" s="128"/>
    </row>
    <row r="1785" spans="4:17" x14ac:dyDescent="0.25">
      <c r="D1785" s="85"/>
      <c r="E1785" s="150">
        <f t="shared" si="49"/>
        <v>73</v>
      </c>
      <c r="F1785" s="385"/>
      <c r="G1785" s="484"/>
      <c r="H1785" s="485"/>
      <c r="I1785" s="384"/>
      <c r="J1785" s="384"/>
      <c r="K1785" s="384"/>
      <c r="L1785" s="129"/>
      <c r="M1785" s="129"/>
      <c r="N1785" s="129"/>
      <c r="O1785" s="128"/>
      <c r="P1785" s="163">
        <f t="shared" si="50"/>
        <v>0</v>
      </c>
      <c r="Q1785" s="128"/>
    </row>
    <row r="1786" spans="4:17" x14ac:dyDescent="0.25">
      <c r="D1786" s="85"/>
      <c r="E1786" s="150">
        <f t="shared" si="49"/>
        <v>74</v>
      </c>
      <c r="F1786" s="385"/>
      <c r="G1786" s="484"/>
      <c r="H1786" s="485"/>
      <c r="I1786" s="384"/>
      <c r="J1786" s="384"/>
      <c r="K1786" s="384"/>
      <c r="L1786" s="129"/>
      <c r="M1786" s="129"/>
      <c r="N1786" s="129"/>
      <c r="O1786" s="128"/>
      <c r="P1786" s="163">
        <f t="shared" si="50"/>
        <v>0</v>
      </c>
      <c r="Q1786" s="128"/>
    </row>
    <row r="1787" spans="4:17" x14ac:dyDescent="0.25">
      <c r="D1787" s="85"/>
      <c r="E1787" s="150">
        <f t="shared" si="49"/>
        <v>75</v>
      </c>
      <c r="F1787" s="385"/>
      <c r="G1787" s="484"/>
      <c r="H1787" s="485"/>
      <c r="I1787" s="384"/>
      <c r="J1787" s="384"/>
      <c r="K1787" s="384"/>
      <c r="L1787" s="129"/>
      <c r="M1787" s="129"/>
      <c r="N1787" s="129"/>
      <c r="O1787" s="128"/>
      <c r="P1787" s="163">
        <f t="shared" si="50"/>
        <v>0</v>
      </c>
      <c r="Q1787" s="128"/>
    </row>
    <row r="1788" spans="4:17" x14ac:dyDescent="0.25">
      <c r="D1788" s="85"/>
      <c r="E1788" s="150">
        <f t="shared" si="49"/>
        <v>76</v>
      </c>
      <c r="F1788" s="385"/>
      <c r="G1788" s="484"/>
      <c r="H1788" s="485"/>
      <c r="I1788" s="384"/>
      <c r="J1788" s="384"/>
      <c r="K1788" s="384"/>
      <c r="L1788" s="129"/>
      <c r="M1788" s="129"/>
      <c r="N1788" s="129"/>
      <c r="O1788" s="128"/>
      <c r="P1788" s="163">
        <f t="shared" si="50"/>
        <v>0</v>
      </c>
      <c r="Q1788" s="128"/>
    </row>
    <row r="1789" spans="4:17" x14ac:dyDescent="0.25">
      <c r="D1789" s="85"/>
      <c r="E1789" s="150">
        <f t="shared" si="49"/>
        <v>77</v>
      </c>
      <c r="F1789" s="385"/>
      <c r="G1789" s="484"/>
      <c r="H1789" s="485"/>
      <c r="I1789" s="384"/>
      <c r="J1789" s="384"/>
      <c r="K1789" s="384"/>
      <c r="L1789" s="129"/>
      <c r="M1789" s="129"/>
      <c r="N1789" s="129"/>
      <c r="O1789" s="128"/>
      <c r="P1789" s="163">
        <f t="shared" si="50"/>
        <v>0</v>
      </c>
      <c r="Q1789" s="128"/>
    </row>
    <row r="1790" spans="4:17" x14ac:dyDescent="0.25">
      <c r="D1790" s="85"/>
      <c r="E1790" s="150">
        <f t="shared" si="49"/>
        <v>78</v>
      </c>
      <c r="F1790" s="385"/>
      <c r="G1790" s="484"/>
      <c r="H1790" s="485"/>
      <c r="I1790" s="384"/>
      <c r="J1790" s="384"/>
      <c r="K1790" s="384"/>
      <c r="L1790" s="129"/>
      <c r="M1790" s="129"/>
      <c r="N1790" s="129"/>
      <c r="O1790" s="128"/>
      <c r="P1790" s="163">
        <f t="shared" si="50"/>
        <v>0</v>
      </c>
      <c r="Q1790" s="128"/>
    </row>
    <row r="1791" spans="4:17" x14ac:dyDescent="0.25">
      <c r="D1791" s="85"/>
      <c r="E1791" s="150">
        <f t="shared" si="49"/>
        <v>79</v>
      </c>
      <c r="F1791" s="385"/>
      <c r="G1791" s="484"/>
      <c r="H1791" s="485"/>
      <c r="I1791" s="384"/>
      <c r="J1791" s="384"/>
      <c r="K1791" s="384"/>
      <c r="L1791" s="129"/>
      <c r="M1791" s="129"/>
      <c r="N1791" s="129"/>
      <c r="O1791" s="128"/>
      <c r="P1791" s="163">
        <f t="shared" si="50"/>
        <v>0</v>
      </c>
      <c r="Q1791" s="128"/>
    </row>
    <row r="1792" spans="4:17" x14ac:dyDescent="0.25">
      <c r="D1792" s="85"/>
      <c r="E1792" s="150">
        <f t="shared" si="49"/>
        <v>80</v>
      </c>
      <c r="F1792" s="385"/>
      <c r="G1792" s="484"/>
      <c r="H1792" s="485"/>
      <c r="I1792" s="384"/>
      <c r="J1792" s="384"/>
      <c r="K1792" s="384"/>
      <c r="L1792" s="129"/>
      <c r="M1792" s="129"/>
      <c r="N1792" s="129"/>
      <c r="O1792" s="128"/>
      <c r="P1792" s="163">
        <f t="shared" si="50"/>
        <v>0</v>
      </c>
      <c r="Q1792" s="128"/>
    </row>
    <row r="1793" spans="4:17" x14ac:dyDescent="0.25">
      <c r="D1793" s="85"/>
      <c r="E1793" s="150">
        <f t="shared" si="49"/>
        <v>81</v>
      </c>
      <c r="F1793" s="385"/>
      <c r="G1793" s="484"/>
      <c r="H1793" s="485"/>
      <c r="I1793" s="384"/>
      <c r="J1793" s="384"/>
      <c r="K1793" s="384"/>
      <c r="L1793" s="129"/>
      <c r="M1793" s="129"/>
      <c r="N1793" s="129"/>
      <c r="O1793" s="128"/>
      <c r="P1793" s="163">
        <f t="shared" si="50"/>
        <v>0</v>
      </c>
      <c r="Q1793" s="128"/>
    </row>
    <row r="1794" spans="4:17" x14ac:dyDescent="0.25">
      <c r="D1794" s="85"/>
      <c r="E1794" s="150">
        <f t="shared" si="49"/>
        <v>82</v>
      </c>
      <c r="F1794" s="385"/>
      <c r="G1794" s="484"/>
      <c r="H1794" s="485"/>
      <c r="I1794" s="384"/>
      <c r="J1794" s="384"/>
      <c r="K1794" s="384"/>
      <c r="L1794" s="129"/>
      <c r="M1794" s="129"/>
      <c r="N1794" s="129"/>
      <c r="O1794" s="128"/>
      <c r="P1794" s="163">
        <f t="shared" si="50"/>
        <v>0</v>
      </c>
      <c r="Q1794" s="128"/>
    </row>
    <row r="1795" spans="4:17" x14ac:dyDescent="0.25">
      <c r="D1795" s="85"/>
      <c r="E1795" s="150">
        <f t="shared" si="49"/>
        <v>83</v>
      </c>
      <c r="F1795" s="385"/>
      <c r="G1795" s="484"/>
      <c r="H1795" s="485"/>
      <c r="I1795" s="384"/>
      <c r="J1795" s="384"/>
      <c r="K1795" s="384"/>
      <c r="L1795" s="129"/>
      <c r="M1795" s="129"/>
      <c r="N1795" s="129"/>
      <c r="O1795" s="128"/>
      <c r="P1795" s="163">
        <f t="shared" si="50"/>
        <v>0</v>
      </c>
      <c r="Q1795" s="128"/>
    </row>
    <row r="1796" spans="4:17" x14ac:dyDescent="0.25">
      <c r="D1796" s="85"/>
      <c r="E1796" s="150">
        <f t="shared" si="49"/>
        <v>84</v>
      </c>
      <c r="F1796" s="385"/>
      <c r="G1796" s="484"/>
      <c r="H1796" s="485"/>
      <c r="I1796" s="384"/>
      <c r="J1796" s="384"/>
      <c r="K1796" s="384"/>
      <c r="L1796" s="129"/>
      <c r="M1796" s="129"/>
      <c r="N1796" s="129"/>
      <c r="O1796" s="128"/>
      <c r="P1796" s="163">
        <f t="shared" si="50"/>
        <v>0</v>
      </c>
      <c r="Q1796" s="128"/>
    </row>
    <row r="1797" spans="4:17" x14ac:dyDescent="0.25">
      <c r="D1797" s="85"/>
      <c r="E1797" s="150">
        <f t="shared" si="49"/>
        <v>85</v>
      </c>
      <c r="F1797" s="385"/>
      <c r="G1797" s="484"/>
      <c r="H1797" s="485"/>
      <c r="I1797" s="384"/>
      <c r="J1797" s="384"/>
      <c r="K1797" s="384"/>
      <c r="L1797" s="129"/>
      <c r="M1797" s="129"/>
      <c r="N1797" s="129"/>
      <c r="O1797" s="128"/>
      <c r="P1797" s="163">
        <f t="shared" si="50"/>
        <v>0</v>
      </c>
      <c r="Q1797" s="128"/>
    </row>
    <row r="1798" spans="4:17" x14ac:dyDescent="0.25">
      <c r="D1798" s="85"/>
      <c r="E1798" s="150">
        <f t="shared" si="49"/>
        <v>86</v>
      </c>
      <c r="F1798" s="385"/>
      <c r="G1798" s="484"/>
      <c r="H1798" s="485"/>
      <c r="I1798" s="384"/>
      <c r="J1798" s="384"/>
      <c r="K1798" s="384"/>
      <c r="L1798" s="129"/>
      <c r="M1798" s="129"/>
      <c r="N1798" s="129"/>
      <c r="O1798" s="128"/>
      <c r="P1798" s="163">
        <f t="shared" si="50"/>
        <v>0</v>
      </c>
      <c r="Q1798" s="128"/>
    </row>
    <row r="1799" spans="4:17" x14ac:dyDescent="0.25">
      <c r="D1799" s="85"/>
      <c r="E1799" s="150">
        <f t="shared" si="49"/>
        <v>87</v>
      </c>
      <c r="F1799" s="385"/>
      <c r="G1799" s="484"/>
      <c r="H1799" s="485"/>
      <c r="I1799" s="384"/>
      <c r="J1799" s="384"/>
      <c r="K1799" s="384"/>
      <c r="L1799" s="129"/>
      <c r="M1799" s="129"/>
      <c r="N1799" s="129"/>
      <c r="O1799" s="128"/>
      <c r="P1799" s="163">
        <f t="shared" si="50"/>
        <v>0</v>
      </c>
      <c r="Q1799" s="128"/>
    </row>
    <row r="1800" spans="4:17" x14ac:dyDescent="0.25">
      <c r="D1800" s="85"/>
      <c r="E1800" s="150">
        <f t="shared" si="49"/>
        <v>88</v>
      </c>
      <c r="F1800" s="385"/>
      <c r="G1800" s="484"/>
      <c r="H1800" s="485"/>
      <c r="I1800" s="384"/>
      <c r="J1800" s="384"/>
      <c r="K1800" s="384"/>
      <c r="L1800" s="129"/>
      <c r="M1800" s="129"/>
      <c r="N1800" s="129"/>
      <c r="O1800" s="128"/>
      <c r="P1800" s="163">
        <f t="shared" si="50"/>
        <v>0</v>
      </c>
      <c r="Q1800" s="128"/>
    </row>
    <row r="1801" spans="4:17" x14ac:dyDescent="0.25">
      <c r="D1801" s="85"/>
      <c r="E1801" s="150">
        <f t="shared" si="49"/>
        <v>89</v>
      </c>
      <c r="F1801" s="385"/>
      <c r="G1801" s="484"/>
      <c r="H1801" s="485"/>
      <c r="I1801" s="384"/>
      <c r="J1801" s="384"/>
      <c r="K1801" s="384"/>
      <c r="L1801" s="129"/>
      <c r="M1801" s="129"/>
      <c r="N1801" s="129"/>
      <c r="O1801" s="128"/>
      <c r="P1801" s="163">
        <f t="shared" si="50"/>
        <v>0</v>
      </c>
      <c r="Q1801" s="128"/>
    </row>
    <row r="1802" spans="4:17" x14ac:dyDescent="0.25">
      <c r="D1802" s="85"/>
      <c r="E1802" s="150">
        <f t="shared" si="49"/>
        <v>90</v>
      </c>
      <c r="F1802" s="385"/>
      <c r="G1802" s="484"/>
      <c r="H1802" s="485"/>
      <c r="I1802" s="384"/>
      <c r="J1802" s="384"/>
      <c r="K1802" s="384"/>
      <c r="L1802" s="129"/>
      <c r="M1802" s="129"/>
      <c r="N1802" s="129"/>
      <c r="O1802" s="128"/>
      <c r="P1802" s="163">
        <f t="shared" si="50"/>
        <v>0</v>
      </c>
      <c r="Q1802" s="128"/>
    </row>
    <row r="1803" spans="4:17" x14ac:dyDescent="0.25">
      <c r="D1803" s="85"/>
      <c r="E1803" s="150">
        <f t="shared" si="49"/>
        <v>91</v>
      </c>
      <c r="F1803" s="385"/>
      <c r="G1803" s="484"/>
      <c r="H1803" s="485"/>
      <c r="I1803" s="384"/>
      <c r="J1803" s="384"/>
      <c r="K1803" s="384"/>
      <c r="L1803" s="129"/>
      <c r="M1803" s="129"/>
      <c r="N1803" s="129"/>
      <c r="O1803" s="128"/>
      <c r="P1803" s="163">
        <f t="shared" si="50"/>
        <v>0</v>
      </c>
      <c r="Q1803" s="128"/>
    </row>
    <row r="1804" spans="4:17" x14ac:dyDescent="0.25">
      <c r="D1804" s="85"/>
      <c r="E1804" s="150">
        <f t="shared" si="49"/>
        <v>92</v>
      </c>
      <c r="F1804" s="385"/>
      <c r="G1804" s="484"/>
      <c r="H1804" s="485"/>
      <c r="I1804" s="384"/>
      <c r="J1804" s="384"/>
      <c r="K1804" s="384"/>
      <c r="L1804" s="129"/>
      <c r="M1804" s="129"/>
      <c r="N1804" s="129"/>
      <c r="O1804" s="128"/>
      <c r="P1804" s="163">
        <f t="shared" si="50"/>
        <v>0</v>
      </c>
      <c r="Q1804" s="128"/>
    </row>
    <row r="1805" spans="4:17" x14ac:dyDescent="0.25">
      <c r="D1805" s="85"/>
      <c r="E1805" s="150">
        <f t="shared" si="49"/>
        <v>93</v>
      </c>
      <c r="F1805" s="385"/>
      <c r="G1805" s="484"/>
      <c r="H1805" s="485"/>
      <c r="I1805" s="384"/>
      <c r="J1805" s="384"/>
      <c r="K1805" s="384"/>
      <c r="L1805" s="129"/>
      <c r="M1805" s="129"/>
      <c r="N1805" s="129"/>
      <c r="O1805" s="128"/>
      <c r="P1805" s="163">
        <f t="shared" si="50"/>
        <v>0</v>
      </c>
      <c r="Q1805" s="128"/>
    </row>
    <row r="1806" spans="4:17" x14ac:dyDescent="0.25">
      <c r="D1806" s="85"/>
      <c r="E1806" s="150">
        <f t="shared" si="49"/>
        <v>94</v>
      </c>
      <c r="F1806" s="385"/>
      <c r="G1806" s="484"/>
      <c r="H1806" s="485"/>
      <c r="I1806" s="384"/>
      <c r="J1806" s="384"/>
      <c r="K1806" s="384"/>
      <c r="L1806" s="129"/>
      <c r="M1806" s="129"/>
      <c r="N1806" s="129"/>
      <c r="O1806" s="128"/>
      <c r="P1806" s="163">
        <f t="shared" si="50"/>
        <v>0</v>
      </c>
      <c r="Q1806" s="128"/>
    </row>
    <row r="1807" spans="4:17" x14ac:dyDescent="0.25">
      <c r="D1807" s="85"/>
      <c r="E1807" s="150">
        <f t="shared" si="49"/>
        <v>95</v>
      </c>
      <c r="F1807" s="385"/>
      <c r="G1807" s="484"/>
      <c r="H1807" s="485"/>
      <c r="I1807" s="384"/>
      <c r="J1807" s="384"/>
      <c r="K1807" s="384"/>
      <c r="L1807" s="129"/>
      <c r="M1807" s="129"/>
      <c r="N1807" s="129"/>
      <c r="O1807" s="128"/>
      <c r="P1807" s="163">
        <f t="shared" si="50"/>
        <v>0</v>
      </c>
      <c r="Q1807" s="128"/>
    </row>
    <row r="1808" spans="4:17" x14ac:dyDescent="0.25">
      <c r="D1808" s="85"/>
      <c r="E1808" s="150">
        <f t="shared" si="49"/>
        <v>96</v>
      </c>
      <c r="F1808" s="385"/>
      <c r="G1808" s="484"/>
      <c r="H1808" s="485"/>
      <c r="I1808" s="384"/>
      <c r="J1808" s="384"/>
      <c r="K1808" s="384"/>
      <c r="L1808" s="129"/>
      <c r="M1808" s="129"/>
      <c r="N1808" s="129"/>
      <c r="O1808" s="128"/>
      <c r="P1808" s="163">
        <f t="shared" si="50"/>
        <v>0</v>
      </c>
      <c r="Q1808" s="128"/>
    </row>
    <row r="1809" spans="4:18" x14ac:dyDescent="0.25">
      <c r="D1809" s="85"/>
      <c r="E1809" s="150">
        <f t="shared" si="49"/>
        <v>97</v>
      </c>
      <c r="F1809" s="385"/>
      <c r="G1809" s="484"/>
      <c r="H1809" s="485"/>
      <c r="I1809" s="384"/>
      <c r="J1809" s="384"/>
      <c r="K1809" s="384"/>
      <c r="L1809" s="129"/>
      <c r="M1809" s="129"/>
      <c r="N1809" s="129"/>
      <c r="O1809" s="128"/>
      <c r="P1809" s="163">
        <f t="shared" si="50"/>
        <v>0</v>
      </c>
      <c r="Q1809" s="128"/>
    </row>
    <row r="1810" spans="4:18" x14ac:dyDescent="0.25">
      <c r="D1810" s="85"/>
      <c r="E1810" s="150">
        <f t="shared" si="49"/>
        <v>98</v>
      </c>
      <c r="F1810" s="385"/>
      <c r="G1810" s="484"/>
      <c r="H1810" s="485"/>
      <c r="I1810" s="384"/>
      <c r="J1810" s="384"/>
      <c r="K1810" s="384"/>
      <c r="L1810" s="129"/>
      <c r="M1810" s="129"/>
      <c r="N1810" s="129"/>
      <c r="O1810" s="128"/>
      <c r="P1810" s="163">
        <f t="shared" si="50"/>
        <v>0</v>
      </c>
      <c r="Q1810" s="128"/>
    </row>
    <row r="1811" spans="4:18" x14ac:dyDescent="0.25">
      <c r="D1811" s="85"/>
      <c r="E1811" s="150">
        <f t="shared" si="49"/>
        <v>99</v>
      </c>
      <c r="F1811" s="385"/>
      <c r="G1811" s="484"/>
      <c r="H1811" s="485"/>
      <c r="I1811" s="384"/>
      <c r="J1811" s="384"/>
      <c r="K1811" s="384"/>
      <c r="L1811" s="129"/>
      <c r="M1811" s="129"/>
      <c r="N1811" s="129"/>
      <c r="O1811" s="128"/>
      <c r="P1811" s="163">
        <f t="shared" si="50"/>
        <v>0</v>
      </c>
      <c r="Q1811" s="128"/>
    </row>
    <row r="1812" spans="4:18" x14ac:dyDescent="0.25">
      <c r="D1812" s="85"/>
      <c r="E1812" s="150">
        <f t="shared" si="49"/>
        <v>100</v>
      </c>
      <c r="F1812" s="385"/>
      <c r="G1812" s="484"/>
      <c r="H1812" s="485"/>
      <c r="I1812" s="384"/>
      <c r="J1812" s="384"/>
      <c r="K1812" s="384"/>
      <c r="L1812" s="129"/>
      <c r="M1812" s="129"/>
      <c r="N1812" s="129"/>
      <c r="O1812" s="128"/>
      <c r="P1812" s="163">
        <f t="shared" si="50"/>
        <v>0</v>
      </c>
      <c r="Q1812" s="128"/>
    </row>
    <row r="1813" spans="4:18" x14ac:dyDescent="0.25">
      <c r="D1813" s="85"/>
      <c r="E1813" s="145"/>
      <c r="F1813" s="128"/>
      <c r="G1813" s="128"/>
      <c r="H1813" s="128"/>
      <c r="I1813" s="128"/>
      <c r="J1813" s="128"/>
      <c r="K1813" s="128"/>
      <c r="L1813" s="128"/>
      <c r="M1813" s="128"/>
      <c r="N1813" s="128"/>
      <c r="O1813" s="128"/>
      <c r="P1813" s="144"/>
      <c r="Q1813" s="128"/>
    </row>
    <row r="1814" spans="4:18" x14ac:dyDescent="0.25">
      <c r="D1814" s="85"/>
      <c r="E1814" s="145"/>
      <c r="F1814" s="128"/>
      <c r="G1814" s="128"/>
      <c r="H1814" s="128"/>
      <c r="I1814" s="128"/>
      <c r="J1814" s="128"/>
      <c r="K1814" s="128"/>
      <c r="L1814" s="128"/>
      <c r="M1814" s="128"/>
      <c r="N1814" s="128"/>
      <c r="O1814" s="128"/>
      <c r="P1814" s="144"/>
      <c r="Q1814" s="128"/>
    </row>
    <row r="1815" spans="4:18" x14ac:dyDescent="0.25">
      <c r="D1815" s="85"/>
      <c r="E1815" s="145"/>
      <c r="F1815" s="128"/>
      <c r="G1815" s="128"/>
      <c r="H1815" s="128"/>
      <c r="I1815" s="128"/>
      <c r="J1815" s="128"/>
      <c r="K1815" s="128"/>
      <c r="L1815" s="128"/>
      <c r="M1815" s="128"/>
      <c r="N1815" s="128"/>
      <c r="O1815" s="128"/>
      <c r="P1815" s="144"/>
      <c r="Q1815" s="128"/>
    </row>
    <row r="1816" spans="4:18" x14ac:dyDescent="0.25">
      <c r="D1816" s="85"/>
      <c r="E1816" s="145"/>
      <c r="F1816" s="128"/>
      <c r="G1816" s="128"/>
      <c r="H1816" s="128"/>
      <c r="I1816" s="128"/>
      <c r="J1816" s="128"/>
      <c r="K1816" s="128"/>
      <c r="L1816" s="128"/>
      <c r="M1816" s="128"/>
      <c r="N1816" s="128"/>
      <c r="O1816" s="128"/>
      <c r="P1816" s="144"/>
      <c r="Q1816" s="128"/>
    </row>
    <row r="1817" spans="4:18" x14ac:dyDescent="0.25">
      <c r="D1817" s="85"/>
      <c r="E1817" s="145"/>
      <c r="F1817" s="128"/>
      <c r="G1817" s="128"/>
      <c r="H1817" s="128"/>
      <c r="I1817" s="128"/>
      <c r="J1817" s="128"/>
      <c r="K1817" s="128"/>
      <c r="L1817" s="128"/>
      <c r="M1817" s="128"/>
      <c r="N1817" s="128"/>
      <c r="O1817" s="128"/>
      <c r="P1817" s="144"/>
      <c r="Q1817" s="128"/>
    </row>
    <row r="1818" spans="4:18" x14ac:dyDescent="0.25">
      <c r="D1818" s="85"/>
      <c r="E1818" s="145"/>
      <c r="F1818" s="128"/>
      <c r="G1818" s="128"/>
      <c r="H1818" s="128"/>
      <c r="I1818" s="128"/>
      <c r="J1818" s="128"/>
      <c r="K1818" s="128"/>
      <c r="L1818" s="128"/>
      <c r="M1818" s="128"/>
      <c r="N1818" s="128"/>
      <c r="O1818" s="128"/>
      <c r="P1818" s="144"/>
      <c r="Q1818" s="128"/>
    </row>
    <row r="1819" spans="4:18" x14ac:dyDescent="0.25">
      <c r="D1819" s="85"/>
      <c r="E1819" s="145"/>
      <c r="F1819" s="128"/>
      <c r="G1819" s="128"/>
      <c r="H1819" s="128"/>
      <c r="I1819" s="128"/>
      <c r="J1819" s="128"/>
      <c r="K1819" s="128"/>
      <c r="L1819" s="128"/>
      <c r="M1819" s="128"/>
      <c r="N1819" s="128"/>
      <c r="O1819" s="128"/>
      <c r="P1819" s="144"/>
      <c r="Q1819" s="128"/>
    </row>
    <row r="1820" spans="4:18" x14ac:dyDescent="0.25">
      <c r="D1820" s="85"/>
      <c r="E1820" s="145"/>
      <c r="F1820" s="128"/>
      <c r="G1820" s="128"/>
      <c r="H1820" s="128"/>
      <c r="I1820" s="128"/>
      <c r="J1820" s="128"/>
      <c r="K1820" s="128"/>
      <c r="L1820" s="128"/>
      <c r="M1820" s="128"/>
      <c r="N1820" s="128"/>
      <c r="O1820" s="128"/>
      <c r="P1820" s="144"/>
      <c r="Q1820" s="128"/>
    </row>
    <row r="1821" spans="4:18" x14ac:dyDescent="0.25">
      <c r="D1821" s="85"/>
      <c r="E1821" s="145"/>
      <c r="F1821" s="128"/>
      <c r="G1821" s="128"/>
      <c r="H1821" s="128"/>
      <c r="I1821" s="128"/>
      <c r="J1821" s="128"/>
      <c r="K1821" s="128"/>
      <c r="L1821" s="128"/>
      <c r="M1821" s="128"/>
      <c r="N1821" s="128"/>
      <c r="O1821" s="128"/>
      <c r="P1821" s="144"/>
      <c r="Q1821" s="128"/>
      <c r="R1821" s="402" t="s">
        <v>1048</v>
      </c>
    </row>
    <row r="1822" spans="4:18" x14ac:dyDescent="0.25">
      <c r="D1822" s="85"/>
      <c r="E1822" s="145"/>
      <c r="F1822" s="128"/>
      <c r="G1822" s="128"/>
      <c r="H1822" s="128"/>
      <c r="I1822" s="128"/>
      <c r="J1822" s="128"/>
      <c r="K1822" s="128"/>
      <c r="L1822" s="128"/>
      <c r="M1822" s="128"/>
      <c r="N1822" s="128"/>
      <c r="O1822" s="128"/>
      <c r="P1822" s="144"/>
      <c r="Q1822" s="128"/>
      <c r="R1822" s="402" t="s">
        <v>1049</v>
      </c>
    </row>
    <row r="1823" spans="4:18" x14ac:dyDescent="0.25">
      <c r="D1823" s="85"/>
      <c r="E1823" s="145"/>
      <c r="F1823" s="128"/>
      <c r="G1823" s="128"/>
      <c r="H1823" s="128"/>
      <c r="I1823" s="128"/>
      <c r="J1823" s="128"/>
      <c r="K1823" s="128"/>
      <c r="L1823" s="128"/>
      <c r="M1823" s="128"/>
      <c r="N1823" s="128"/>
      <c r="O1823" s="128"/>
      <c r="P1823" s="144"/>
      <c r="Q1823" s="128"/>
      <c r="R1823" s="402" t="s">
        <v>1793</v>
      </c>
    </row>
    <row r="1824" spans="4:18" x14ac:dyDescent="0.25">
      <c r="D1824" s="85"/>
      <c r="E1824" s="145"/>
      <c r="F1824" s="128"/>
      <c r="G1824" s="128"/>
      <c r="H1824" s="128"/>
      <c r="I1824" s="128"/>
      <c r="J1824" s="128"/>
      <c r="K1824" s="128"/>
      <c r="L1824" s="128"/>
      <c r="M1824" s="128"/>
      <c r="N1824" s="128"/>
      <c r="O1824" s="128"/>
      <c r="P1824" s="144"/>
      <c r="Q1824" s="128"/>
      <c r="R1824" s="402" t="s">
        <v>1050</v>
      </c>
    </row>
    <row r="1825" spans="4:25" x14ac:dyDescent="0.25">
      <c r="D1825" s="85"/>
      <c r="E1825" s="145"/>
      <c r="F1825" s="128"/>
      <c r="G1825" s="128"/>
      <c r="H1825" s="128"/>
      <c r="I1825" s="128"/>
      <c r="J1825" s="128"/>
      <c r="K1825" s="128"/>
      <c r="L1825" s="128"/>
      <c r="M1825" s="128"/>
      <c r="N1825" s="128"/>
      <c r="O1825" s="128"/>
      <c r="P1825" s="144"/>
      <c r="Q1825" s="128"/>
      <c r="R1825" s="402" t="s">
        <v>3</v>
      </c>
    </row>
    <row r="1826" spans="4:25" x14ac:dyDescent="0.25">
      <c r="D1826" s="85"/>
      <c r="E1826" s="145"/>
      <c r="F1826" s="128"/>
      <c r="G1826" s="128"/>
      <c r="H1826" s="128"/>
      <c r="I1826" s="128"/>
      <c r="J1826" s="128"/>
      <c r="K1826" s="128"/>
      <c r="L1826" s="128"/>
      <c r="M1826" s="128"/>
      <c r="N1826" s="128"/>
      <c r="O1826" s="128"/>
      <c r="P1826" s="144"/>
      <c r="Q1826" s="128"/>
      <c r="R1826" s="402" t="s">
        <v>1533</v>
      </c>
    </row>
    <row r="1827" spans="4:25" x14ac:dyDescent="0.25">
      <c r="D1827" s="85"/>
      <c r="E1827" s="145"/>
      <c r="F1827" s="128"/>
      <c r="G1827" s="128"/>
      <c r="H1827" s="128"/>
      <c r="I1827" s="128"/>
      <c r="J1827" s="128"/>
      <c r="K1827" s="128"/>
      <c r="L1827" s="128"/>
      <c r="M1827" s="128"/>
      <c r="N1827" s="128"/>
      <c r="O1827" s="128"/>
      <c r="P1827" s="144"/>
      <c r="Q1827" s="128"/>
    </row>
    <row r="1828" spans="4:25" x14ac:dyDescent="0.25">
      <c r="D1828" s="85"/>
      <c r="E1828" s="145"/>
      <c r="F1828" s="128"/>
      <c r="G1828" s="128"/>
      <c r="H1828" s="128"/>
      <c r="I1828" s="128"/>
      <c r="J1828" s="128"/>
      <c r="K1828" s="128"/>
      <c r="L1828" s="128"/>
      <c r="M1828" s="128"/>
      <c r="N1828" s="128"/>
      <c r="O1828" s="128"/>
      <c r="P1828" s="144"/>
      <c r="Q1828" s="128"/>
      <c r="R1828" s="408" t="s">
        <v>338</v>
      </c>
      <c r="S1828" s="402">
        <f>SUMIF($K:$K,$R$1828,$P:$P)</f>
        <v>0</v>
      </c>
    </row>
    <row r="1829" spans="4:25" x14ac:dyDescent="0.25">
      <c r="D1829" s="85"/>
      <c r="E1829" s="145"/>
      <c r="F1829" s="128"/>
      <c r="G1829" s="128"/>
      <c r="H1829" s="128"/>
      <c r="I1829" s="128"/>
      <c r="J1829" s="128"/>
      <c r="K1829" s="128"/>
      <c r="L1829" s="128"/>
      <c r="M1829" s="128"/>
      <c r="N1829" s="128"/>
      <c r="O1829" s="128"/>
      <c r="P1829" s="144"/>
      <c r="Q1829" s="128"/>
      <c r="S1829" s="402">
        <f>IF(S1828&lt;=300,S1828,300)</f>
        <v>0</v>
      </c>
    </row>
    <row r="1830" spans="4:25" ht="6" customHeight="1" x14ac:dyDescent="0.25">
      <c r="D1830" s="85"/>
      <c r="E1830" s="145"/>
      <c r="F1830" s="128"/>
      <c r="G1830" s="128"/>
      <c r="H1830" s="128"/>
      <c r="I1830" s="128"/>
      <c r="J1830" s="128"/>
      <c r="K1830" s="128"/>
      <c r="L1830" s="128"/>
      <c r="M1830" s="128"/>
      <c r="N1830" s="128"/>
      <c r="O1830" s="128"/>
      <c r="P1830" s="144"/>
      <c r="Q1830" s="128"/>
    </row>
    <row r="1831" spans="4:25" ht="15.75" customHeight="1" x14ac:dyDescent="0.25">
      <c r="D1831" s="85"/>
      <c r="E1831" s="151" t="s">
        <v>162</v>
      </c>
      <c r="F1831" s="452" t="s">
        <v>1065</v>
      </c>
      <c r="G1831" s="452"/>
      <c r="H1831" s="452"/>
      <c r="I1831" s="164"/>
      <c r="J1831" s="164"/>
      <c r="K1831" s="164"/>
      <c r="L1831" s="164"/>
      <c r="M1831" s="164"/>
      <c r="N1831" s="164"/>
      <c r="O1831" s="128"/>
      <c r="P1831" s="144"/>
      <c r="Q1831" s="128"/>
      <c r="R1831" s="406"/>
      <c r="S1831" s="406"/>
      <c r="T1831" s="406"/>
      <c r="U1831" s="406"/>
      <c r="V1831" s="406"/>
      <c r="W1831" s="406"/>
      <c r="X1831" s="406"/>
      <c r="Y1831" s="55"/>
    </row>
    <row r="1832" spans="4:25" ht="127.35" customHeight="1" x14ac:dyDescent="0.25">
      <c r="D1832" s="85"/>
      <c r="E1832" s="145"/>
      <c r="F1832" s="452" t="s">
        <v>1791</v>
      </c>
      <c r="G1832" s="452"/>
      <c r="H1832" s="452"/>
      <c r="I1832" s="452"/>
      <c r="J1832" s="452"/>
      <c r="K1832" s="452"/>
      <c r="L1832" s="452"/>
      <c r="M1832" s="281"/>
      <c r="N1832" s="164"/>
      <c r="O1832" s="128"/>
      <c r="P1832" s="144"/>
      <c r="Q1832" s="129"/>
      <c r="R1832" s="409" t="s">
        <v>338</v>
      </c>
      <c r="S1832" s="409" t="s">
        <v>337</v>
      </c>
      <c r="T1832" s="409" t="s">
        <v>106</v>
      </c>
      <c r="U1832" s="409" t="s">
        <v>51</v>
      </c>
      <c r="V1832" s="410" t="s">
        <v>47</v>
      </c>
      <c r="W1832" s="420" t="s">
        <v>1792</v>
      </c>
      <c r="X1832" s="420" t="s">
        <v>339</v>
      </c>
      <c r="Y1832" s="48"/>
    </row>
    <row r="1833" spans="4:25" x14ac:dyDescent="0.25">
      <c r="E1833" s="151"/>
      <c r="F1833" s="130" t="s">
        <v>163</v>
      </c>
      <c r="G1833" s="454" t="s">
        <v>113</v>
      </c>
      <c r="H1833" s="454"/>
      <c r="I1833" s="130" t="s">
        <v>239</v>
      </c>
      <c r="J1833" s="130" t="s">
        <v>240</v>
      </c>
      <c r="K1833" s="130" t="s">
        <v>182</v>
      </c>
      <c r="L1833" s="130" t="s">
        <v>180</v>
      </c>
      <c r="M1833" s="166" t="s">
        <v>1064</v>
      </c>
      <c r="N1833" s="134"/>
      <c r="O1833" s="129"/>
      <c r="P1833" s="152" t="s">
        <v>314</v>
      </c>
      <c r="Q1833" s="128"/>
      <c r="R1833" s="411"/>
      <c r="T1833" s="411"/>
      <c r="U1833" s="411"/>
      <c r="Y1833" s="30" t="s">
        <v>51</v>
      </c>
    </row>
    <row r="1834" spans="4:25" x14ac:dyDescent="0.25">
      <c r="D1834" s="264" t="s">
        <v>1144</v>
      </c>
      <c r="E1834" s="150">
        <f>1+E1833</f>
        <v>1</v>
      </c>
      <c r="F1834" s="7"/>
      <c r="G1834" s="486"/>
      <c r="H1834" s="487"/>
      <c r="I1834" s="10"/>
      <c r="J1834" s="9"/>
      <c r="K1834" s="9"/>
      <c r="L1834" s="9"/>
      <c r="M1834" s="9"/>
      <c r="N1834" s="134"/>
      <c r="O1834" s="128"/>
      <c r="P1834" s="163">
        <f>X1834</f>
        <v>0</v>
      </c>
      <c r="Q1834" s="128"/>
      <c r="R1834" s="402">
        <f t="shared" ref="R1834:R1897" si="51">IF($K1834=0,0,IF($K1834="Congress",15,0))</f>
        <v>0</v>
      </c>
      <c r="S1834" s="402">
        <f t="shared" ref="S1834:S1897" si="52">IF($K1834=0,0,IF($K1834="Trustees",15,0))</f>
        <v>0</v>
      </c>
      <c r="T1834" s="402">
        <f t="shared" ref="T1834:T1897" si="53">IF($K1834="District",10,0)</f>
        <v>0</v>
      </c>
      <c r="U1834" s="402">
        <f t="shared" ref="U1834:U1897" si="54">IF($K1834="State",5,0)</f>
        <v>0</v>
      </c>
      <c r="V1834" s="402">
        <f>IF(M1834=$Y$1840,10,IF(M1834=$Y$1839,10,IF(M1834=$Y$1838,10,0)))</f>
        <v>0</v>
      </c>
      <c r="W1834" s="402">
        <f>IF(OR(I1834=0,J1834=0),0,IF(I1834="Attendee Only",0,IF(I1834="State President",IF(OR(K1834=0,K1834="State"),0,10),IF(K1834=0,0,10))))</f>
        <v>0</v>
      </c>
      <c r="X1834" s="402">
        <f>IF($F1834=0,0,IF($G1834=0,0,IF($I1834=0,0,IF($J1834=0,0,IF(K1834=0,0,IF(L1834=0,0,SUM(R1834:W1834)))))))</f>
        <v>0</v>
      </c>
      <c r="Y1834" s="30" t="s">
        <v>106</v>
      </c>
    </row>
    <row r="1835" spans="4:25" x14ac:dyDescent="0.25">
      <c r="D1835" s="264" t="s">
        <v>442</v>
      </c>
      <c r="E1835" s="150">
        <f t="shared" ref="E1835:E1841" si="55">1+E1834</f>
        <v>2</v>
      </c>
      <c r="F1835" s="7"/>
      <c r="G1835" s="486"/>
      <c r="H1835" s="487"/>
      <c r="I1835" s="10"/>
      <c r="J1835" s="9"/>
      <c r="K1835" s="9"/>
      <c r="L1835" s="9"/>
      <c r="M1835" s="9"/>
      <c r="N1835" s="134"/>
      <c r="O1835" s="128"/>
      <c r="P1835" s="163">
        <f t="shared" ref="P1835:P1897" si="56">X1835</f>
        <v>0</v>
      </c>
      <c r="Q1835" s="128"/>
      <c r="R1835" s="402">
        <f>IF($K1835=0,0,IF($K1835="Congress",15,0))</f>
        <v>0</v>
      </c>
      <c r="S1835" s="402">
        <f t="shared" si="52"/>
        <v>0</v>
      </c>
      <c r="T1835" s="402">
        <f t="shared" si="53"/>
        <v>0</v>
      </c>
      <c r="U1835" s="402">
        <f t="shared" si="54"/>
        <v>0</v>
      </c>
      <c r="V1835" s="402">
        <f t="shared" ref="V1835:V1838" si="57">IF(M1835=$Y$1840,10,IF(M1835=$Y$1839,10,IF(M1835=$Y$1838,10,0)))</f>
        <v>0</v>
      </c>
      <c r="W1835" s="402">
        <f t="shared" ref="W1835:W1898" si="58">IF(OR(I1835=0,J1835=0),0,IF(I1835="Attendee Only",0,IF(I1835="State President",IF(OR(K1835=0,K1835="State"),0,10),IF(K1835=0,0,10))))</f>
        <v>0</v>
      </c>
      <c r="X1835" s="402">
        <f t="shared" ref="X1835:X1898" si="59">IF($F1835=0,0,IF($G1835=0,0,IF($I1835=0,0,IF($J1835=0,0,IF(K1835=0,0,IF(L1835=0,0,SUM(R1835:W1835)))))))</f>
        <v>0</v>
      </c>
      <c r="Y1835" s="30" t="s">
        <v>337</v>
      </c>
    </row>
    <row r="1836" spans="4:25" x14ac:dyDescent="0.25">
      <c r="D1836" s="85"/>
      <c r="E1836" s="150">
        <f t="shared" si="55"/>
        <v>3</v>
      </c>
      <c r="F1836" s="7"/>
      <c r="G1836" s="486"/>
      <c r="H1836" s="487"/>
      <c r="I1836" s="10"/>
      <c r="J1836" s="9"/>
      <c r="K1836" s="9"/>
      <c r="L1836" s="9"/>
      <c r="M1836" s="9"/>
      <c r="N1836" s="134"/>
      <c r="O1836" s="128"/>
      <c r="P1836" s="163">
        <f t="shared" si="56"/>
        <v>0</v>
      </c>
      <c r="Q1836" s="128"/>
      <c r="R1836" s="402">
        <f t="shared" si="51"/>
        <v>0</v>
      </c>
      <c r="S1836" s="402">
        <f t="shared" si="52"/>
        <v>0</v>
      </c>
      <c r="T1836" s="402">
        <f t="shared" si="53"/>
        <v>0</v>
      </c>
      <c r="U1836" s="402">
        <f t="shared" si="54"/>
        <v>0</v>
      </c>
      <c r="V1836" s="402">
        <f t="shared" si="57"/>
        <v>0</v>
      </c>
      <c r="W1836" s="402">
        <f t="shared" si="58"/>
        <v>0</v>
      </c>
      <c r="X1836" s="402">
        <f t="shared" si="59"/>
        <v>0</v>
      </c>
      <c r="Y1836" s="30" t="s">
        <v>338</v>
      </c>
    </row>
    <row r="1837" spans="4:25" x14ac:dyDescent="0.25">
      <c r="D1837" s="85"/>
      <c r="E1837" s="150">
        <f t="shared" si="55"/>
        <v>4</v>
      </c>
      <c r="F1837" s="7"/>
      <c r="G1837" s="486"/>
      <c r="H1837" s="487"/>
      <c r="I1837" s="10"/>
      <c r="J1837" s="9"/>
      <c r="K1837" s="9"/>
      <c r="L1837" s="9"/>
      <c r="M1837" s="9"/>
      <c r="N1837" s="134"/>
      <c r="O1837" s="128"/>
      <c r="P1837" s="163">
        <f t="shared" si="56"/>
        <v>0</v>
      </c>
      <c r="Q1837" s="128"/>
      <c r="R1837" s="402">
        <f t="shared" si="51"/>
        <v>0</v>
      </c>
      <c r="S1837" s="402">
        <f t="shared" si="52"/>
        <v>0</v>
      </c>
      <c r="T1837" s="402">
        <f t="shared" si="53"/>
        <v>0</v>
      </c>
      <c r="U1837" s="402">
        <f t="shared" si="54"/>
        <v>0</v>
      </c>
      <c r="V1837" s="402">
        <f t="shared" si="57"/>
        <v>0</v>
      </c>
      <c r="W1837" s="402">
        <f t="shared" si="58"/>
        <v>0</v>
      </c>
      <c r="X1837" s="402">
        <f t="shared" si="59"/>
        <v>0</v>
      </c>
      <c r="Y1837" s="30"/>
    </row>
    <row r="1838" spans="4:25" x14ac:dyDescent="0.25">
      <c r="D1838" s="85"/>
      <c r="E1838" s="150">
        <f t="shared" si="55"/>
        <v>5</v>
      </c>
      <c r="F1838" s="7"/>
      <c r="G1838" s="486"/>
      <c r="H1838" s="487"/>
      <c r="I1838" s="10"/>
      <c r="J1838" s="9"/>
      <c r="K1838" s="9"/>
      <c r="L1838" s="9"/>
      <c r="M1838" s="9"/>
      <c r="N1838" s="134"/>
      <c r="O1838" s="128"/>
      <c r="P1838" s="163">
        <f t="shared" si="56"/>
        <v>0</v>
      </c>
      <c r="Q1838" s="128"/>
      <c r="R1838" s="402">
        <f t="shared" si="51"/>
        <v>0</v>
      </c>
      <c r="S1838" s="402">
        <f t="shared" si="52"/>
        <v>0</v>
      </c>
      <c r="T1838" s="402">
        <f t="shared" si="53"/>
        <v>0</v>
      </c>
      <c r="U1838" s="402">
        <f t="shared" si="54"/>
        <v>0</v>
      </c>
      <c r="V1838" s="402">
        <f t="shared" si="57"/>
        <v>0</v>
      </c>
      <c r="W1838" s="402">
        <f t="shared" si="58"/>
        <v>0</v>
      </c>
      <c r="X1838" s="402">
        <f t="shared" si="59"/>
        <v>0</v>
      </c>
      <c r="Y1838" s="30" t="s">
        <v>1522</v>
      </c>
    </row>
    <row r="1839" spans="4:25" x14ac:dyDescent="0.25">
      <c r="D1839" s="85"/>
      <c r="E1839" s="150">
        <f t="shared" si="55"/>
        <v>6</v>
      </c>
      <c r="F1839" s="7"/>
      <c r="G1839" s="486"/>
      <c r="H1839" s="487"/>
      <c r="I1839" s="10"/>
      <c r="J1839" s="9"/>
      <c r="K1839" s="9"/>
      <c r="L1839" s="9"/>
      <c r="M1839" s="9"/>
      <c r="N1839" s="134"/>
      <c r="O1839" s="128"/>
      <c r="P1839" s="163">
        <f t="shared" si="56"/>
        <v>0</v>
      </c>
      <c r="Q1839" s="128"/>
      <c r="R1839" s="402">
        <f t="shared" si="51"/>
        <v>0</v>
      </c>
      <c r="S1839" s="402">
        <f t="shared" si="52"/>
        <v>0</v>
      </c>
      <c r="T1839" s="402">
        <f t="shared" si="53"/>
        <v>0</v>
      </c>
      <c r="U1839" s="402">
        <f t="shared" si="54"/>
        <v>0</v>
      </c>
      <c r="V1839" s="402">
        <f t="shared" ref="V1839:V1856" si="60">IF(M1839=$Y$1840,10,IF(M1839=$Y$1839,10,IF(M1839=$Y$1838,10,0)))</f>
        <v>0</v>
      </c>
      <c r="W1839" s="402">
        <f t="shared" si="58"/>
        <v>0</v>
      </c>
      <c r="X1839" s="402">
        <f t="shared" si="59"/>
        <v>0</v>
      </c>
      <c r="Y1839" s="30" t="s">
        <v>120</v>
      </c>
    </row>
    <row r="1840" spans="4:25" x14ac:dyDescent="0.25">
      <c r="D1840" s="85"/>
      <c r="E1840" s="150">
        <f t="shared" si="55"/>
        <v>7</v>
      </c>
      <c r="F1840" s="7"/>
      <c r="G1840" s="486"/>
      <c r="H1840" s="487"/>
      <c r="I1840" s="10"/>
      <c r="J1840" s="9"/>
      <c r="K1840" s="9"/>
      <c r="L1840" s="9"/>
      <c r="M1840" s="9"/>
      <c r="N1840" s="134"/>
      <c r="O1840" s="128"/>
      <c r="P1840" s="163">
        <f t="shared" si="56"/>
        <v>0</v>
      </c>
      <c r="Q1840" s="128"/>
      <c r="R1840" s="402">
        <f t="shared" si="51"/>
        <v>0</v>
      </c>
      <c r="S1840" s="402">
        <f t="shared" si="52"/>
        <v>0</v>
      </c>
      <c r="T1840" s="402">
        <f t="shared" si="53"/>
        <v>0</v>
      </c>
      <c r="U1840" s="402">
        <f t="shared" si="54"/>
        <v>0</v>
      </c>
      <c r="V1840" s="402">
        <f t="shared" si="60"/>
        <v>0</v>
      </c>
      <c r="W1840" s="402">
        <f t="shared" si="58"/>
        <v>0</v>
      </c>
      <c r="X1840" s="402">
        <f t="shared" si="59"/>
        <v>0</v>
      </c>
      <c r="Y1840" s="30" t="s">
        <v>47</v>
      </c>
    </row>
    <row r="1841" spans="4:24" x14ac:dyDescent="0.25">
      <c r="D1841" s="85"/>
      <c r="E1841" s="150">
        <f t="shared" si="55"/>
        <v>8</v>
      </c>
      <c r="F1841" s="7"/>
      <c r="G1841" s="486"/>
      <c r="H1841" s="487"/>
      <c r="I1841" s="10"/>
      <c r="J1841" s="9"/>
      <c r="K1841" s="9"/>
      <c r="L1841" s="9"/>
      <c r="M1841" s="9"/>
      <c r="N1841" s="134"/>
      <c r="O1841" s="128"/>
      <c r="P1841" s="163">
        <f t="shared" si="56"/>
        <v>0</v>
      </c>
      <c r="Q1841" s="128"/>
      <c r="R1841" s="402">
        <f t="shared" si="51"/>
        <v>0</v>
      </c>
      <c r="S1841" s="402">
        <f t="shared" si="52"/>
        <v>0</v>
      </c>
      <c r="T1841" s="402">
        <f t="shared" si="53"/>
        <v>0</v>
      </c>
      <c r="U1841" s="402">
        <f t="shared" si="54"/>
        <v>0</v>
      </c>
      <c r="V1841" s="402">
        <f t="shared" si="60"/>
        <v>0</v>
      </c>
      <c r="W1841" s="402">
        <f t="shared" si="58"/>
        <v>0</v>
      </c>
      <c r="X1841" s="402">
        <f t="shared" si="59"/>
        <v>0</v>
      </c>
    </row>
    <row r="1842" spans="4:24" x14ac:dyDescent="0.25">
      <c r="D1842" s="85"/>
      <c r="E1842" s="150">
        <f t="shared" ref="E1842:E1905" si="61">1+E1841</f>
        <v>9</v>
      </c>
      <c r="F1842" s="7"/>
      <c r="G1842" s="486"/>
      <c r="H1842" s="487"/>
      <c r="I1842" s="10"/>
      <c r="J1842" s="9"/>
      <c r="K1842" s="9"/>
      <c r="L1842" s="9"/>
      <c r="M1842" s="9"/>
      <c r="N1842" s="134"/>
      <c r="O1842" s="128"/>
      <c r="P1842" s="163">
        <f t="shared" si="56"/>
        <v>0</v>
      </c>
      <c r="Q1842" s="128"/>
      <c r="R1842" s="402">
        <f t="shared" si="51"/>
        <v>0</v>
      </c>
      <c r="S1842" s="402">
        <f t="shared" si="52"/>
        <v>0</v>
      </c>
      <c r="T1842" s="402">
        <f t="shared" si="53"/>
        <v>0</v>
      </c>
      <c r="U1842" s="402">
        <f t="shared" si="54"/>
        <v>0</v>
      </c>
      <c r="V1842" s="402">
        <f t="shared" si="60"/>
        <v>0</v>
      </c>
      <c r="W1842" s="402">
        <f t="shared" si="58"/>
        <v>0</v>
      </c>
      <c r="X1842" s="402">
        <f t="shared" si="59"/>
        <v>0</v>
      </c>
    </row>
    <row r="1843" spans="4:24" x14ac:dyDescent="0.25">
      <c r="D1843" s="85"/>
      <c r="E1843" s="150">
        <f t="shared" si="61"/>
        <v>10</v>
      </c>
      <c r="F1843" s="7"/>
      <c r="G1843" s="486"/>
      <c r="H1843" s="487"/>
      <c r="I1843" s="10"/>
      <c r="J1843" s="9"/>
      <c r="K1843" s="9"/>
      <c r="L1843" s="9"/>
      <c r="M1843" s="9"/>
      <c r="N1843" s="134"/>
      <c r="O1843" s="128"/>
      <c r="P1843" s="163">
        <f t="shared" si="56"/>
        <v>0</v>
      </c>
      <c r="Q1843" s="128"/>
      <c r="R1843" s="402">
        <f t="shared" si="51"/>
        <v>0</v>
      </c>
      <c r="S1843" s="402">
        <f t="shared" si="52"/>
        <v>0</v>
      </c>
      <c r="T1843" s="402">
        <f t="shared" si="53"/>
        <v>0</v>
      </c>
      <c r="U1843" s="402">
        <f t="shared" si="54"/>
        <v>0</v>
      </c>
      <c r="V1843" s="402">
        <f t="shared" si="60"/>
        <v>0</v>
      </c>
      <c r="W1843" s="402">
        <f t="shared" si="58"/>
        <v>0</v>
      </c>
      <c r="X1843" s="402">
        <f t="shared" si="59"/>
        <v>0</v>
      </c>
    </row>
    <row r="1844" spans="4:24" x14ac:dyDescent="0.25">
      <c r="D1844" s="85"/>
      <c r="E1844" s="150">
        <f t="shared" si="61"/>
        <v>11</v>
      </c>
      <c r="F1844" s="7"/>
      <c r="G1844" s="486"/>
      <c r="H1844" s="487"/>
      <c r="I1844" s="10"/>
      <c r="J1844" s="9"/>
      <c r="K1844" s="9"/>
      <c r="L1844" s="9"/>
      <c r="M1844" s="9"/>
      <c r="N1844" s="134"/>
      <c r="O1844" s="128"/>
      <c r="P1844" s="163">
        <f t="shared" si="56"/>
        <v>0</v>
      </c>
      <c r="Q1844" s="128"/>
      <c r="R1844" s="402">
        <f t="shared" si="51"/>
        <v>0</v>
      </c>
      <c r="S1844" s="402">
        <f t="shared" si="52"/>
        <v>0</v>
      </c>
      <c r="T1844" s="402">
        <f t="shared" si="53"/>
        <v>0</v>
      </c>
      <c r="U1844" s="402">
        <f t="shared" si="54"/>
        <v>0</v>
      </c>
      <c r="V1844" s="402">
        <f t="shared" si="60"/>
        <v>0</v>
      </c>
      <c r="W1844" s="402">
        <f t="shared" si="58"/>
        <v>0</v>
      </c>
      <c r="X1844" s="402">
        <f t="shared" si="59"/>
        <v>0</v>
      </c>
    </row>
    <row r="1845" spans="4:24" x14ac:dyDescent="0.25">
      <c r="D1845" s="85"/>
      <c r="E1845" s="150">
        <f t="shared" si="61"/>
        <v>12</v>
      </c>
      <c r="F1845" s="7"/>
      <c r="G1845" s="486"/>
      <c r="H1845" s="487"/>
      <c r="I1845" s="10"/>
      <c r="J1845" s="9"/>
      <c r="K1845" s="9"/>
      <c r="L1845" s="9"/>
      <c r="M1845" s="9"/>
      <c r="N1845" s="134"/>
      <c r="O1845" s="128"/>
      <c r="P1845" s="163">
        <f t="shared" si="56"/>
        <v>0</v>
      </c>
      <c r="Q1845" s="128"/>
      <c r="R1845" s="402">
        <f t="shared" si="51"/>
        <v>0</v>
      </c>
      <c r="S1845" s="402">
        <f t="shared" si="52"/>
        <v>0</v>
      </c>
      <c r="T1845" s="402">
        <f t="shared" si="53"/>
        <v>0</v>
      </c>
      <c r="U1845" s="402">
        <f t="shared" si="54"/>
        <v>0</v>
      </c>
      <c r="V1845" s="402">
        <f t="shared" si="60"/>
        <v>0</v>
      </c>
      <c r="W1845" s="402">
        <f t="shared" si="58"/>
        <v>0</v>
      </c>
      <c r="X1845" s="402">
        <f t="shared" si="59"/>
        <v>0</v>
      </c>
    </row>
    <row r="1846" spans="4:24" x14ac:dyDescent="0.25">
      <c r="D1846" s="85"/>
      <c r="E1846" s="150">
        <f t="shared" si="61"/>
        <v>13</v>
      </c>
      <c r="F1846" s="7"/>
      <c r="G1846" s="486"/>
      <c r="H1846" s="487"/>
      <c r="I1846" s="10"/>
      <c r="J1846" s="9"/>
      <c r="K1846" s="9"/>
      <c r="L1846" s="9"/>
      <c r="M1846" s="9"/>
      <c r="N1846" s="134"/>
      <c r="O1846" s="128"/>
      <c r="P1846" s="163">
        <f t="shared" si="56"/>
        <v>0</v>
      </c>
      <c r="Q1846" s="128"/>
      <c r="R1846" s="402">
        <f t="shared" si="51"/>
        <v>0</v>
      </c>
      <c r="S1846" s="402">
        <f t="shared" si="52"/>
        <v>0</v>
      </c>
      <c r="T1846" s="402">
        <f t="shared" si="53"/>
        <v>0</v>
      </c>
      <c r="U1846" s="402">
        <f t="shared" si="54"/>
        <v>0</v>
      </c>
      <c r="V1846" s="402">
        <f t="shared" si="60"/>
        <v>0</v>
      </c>
      <c r="W1846" s="402">
        <f t="shared" si="58"/>
        <v>0</v>
      </c>
      <c r="X1846" s="402">
        <f t="shared" si="59"/>
        <v>0</v>
      </c>
    </row>
    <row r="1847" spans="4:24" x14ac:dyDescent="0.25">
      <c r="D1847" s="85"/>
      <c r="E1847" s="150">
        <f t="shared" si="61"/>
        <v>14</v>
      </c>
      <c r="F1847" s="7"/>
      <c r="G1847" s="486"/>
      <c r="H1847" s="487"/>
      <c r="I1847" s="10"/>
      <c r="J1847" s="9"/>
      <c r="K1847" s="9"/>
      <c r="L1847" s="9"/>
      <c r="M1847" s="9"/>
      <c r="N1847" s="134"/>
      <c r="O1847" s="128"/>
      <c r="P1847" s="163">
        <f t="shared" si="56"/>
        <v>0</v>
      </c>
      <c r="Q1847" s="128"/>
      <c r="R1847" s="402">
        <f t="shared" si="51"/>
        <v>0</v>
      </c>
      <c r="S1847" s="402">
        <f t="shared" si="52"/>
        <v>0</v>
      </c>
      <c r="T1847" s="402">
        <f t="shared" si="53"/>
        <v>0</v>
      </c>
      <c r="U1847" s="402">
        <f t="shared" si="54"/>
        <v>0</v>
      </c>
      <c r="V1847" s="402">
        <f t="shared" si="60"/>
        <v>0</v>
      </c>
      <c r="W1847" s="402">
        <f t="shared" si="58"/>
        <v>0</v>
      </c>
      <c r="X1847" s="402">
        <f t="shared" si="59"/>
        <v>0</v>
      </c>
    </row>
    <row r="1848" spans="4:24" x14ac:dyDescent="0.25">
      <c r="D1848" s="85"/>
      <c r="E1848" s="150">
        <f t="shared" si="61"/>
        <v>15</v>
      </c>
      <c r="F1848" s="7"/>
      <c r="G1848" s="486"/>
      <c r="H1848" s="487"/>
      <c r="I1848" s="10"/>
      <c r="J1848" s="9"/>
      <c r="K1848" s="9"/>
      <c r="L1848" s="9"/>
      <c r="M1848" s="9"/>
      <c r="N1848" s="134"/>
      <c r="O1848" s="128"/>
      <c r="P1848" s="163">
        <f t="shared" si="56"/>
        <v>0</v>
      </c>
      <c r="Q1848" s="128"/>
      <c r="R1848" s="402">
        <f t="shared" si="51"/>
        <v>0</v>
      </c>
      <c r="S1848" s="402">
        <f t="shared" si="52"/>
        <v>0</v>
      </c>
      <c r="T1848" s="402">
        <f t="shared" si="53"/>
        <v>0</v>
      </c>
      <c r="U1848" s="402">
        <f t="shared" si="54"/>
        <v>0</v>
      </c>
      <c r="V1848" s="402">
        <f t="shared" si="60"/>
        <v>0</v>
      </c>
      <c r="W1848" s="402">
        <f t="shared" si="58"/>
        <v>0</v>
      </c>
      <c r="X1848" s="402">
        <f t="shared" si="59"/>
        <v>0</v>
      </c>
    </row>
    <row r="1849" spans="4:24" x14ac:dyDescent="0.25">
      <c r="D1849" s="85"/>
      <c r="E1849" s="150">
        <f t="shared" si="61"/>
        <v>16</v>
      </c>
      <c r="F1849" s="7"/>
      <c r="G1849" s="486"/>
      <c r="H1849" s="487"/>
      <c r="I1849" s="10"/>
      <c r="J1849" s="9"/>
      <c r="K1849" s="9"/>
      <c r="L1849" s="9"/>
      <c r="M1849" s="9"/>
      <c r="N1849" s="134"/>
      <c r="O1849" s="128"/>
      <c r="P1849" s="163">
        <f t="shared" si="56"/>
        <v>0</v>
      </c>
      <c r="Q1849" s="128"/>
      <c r="R1849" s="402">
        <f t="shared" si="51"/>
        <v>0</v>
      </c>
      <c r="S1849" s="402">
        <f t="shared" si="52"/>
        <v>0</v>
      </c>
      <c r="T1849" s="402">
        <f t="shared" si="53"/>
        <v>0</v>
      </c>
      <c r="U1849" s="402">
        <f t="shared" si="54"/>
        <v>0</v>
      </c>
      <c r="V1849" s="402">
        <f t="shared" si="60"/>
        <v>0</v>
      </c>
      <c r="W1849" s="402">
        <f t="shared" si="58"/>
        <v>0</v>
      </c>
      <c r="X1849" s="402">
        <f t="shared" si="59"/>
        <v>0</v>
      </c>
    </row>
    <row r="1850" spans="4:24" x14ac:dyDescent="0.25">
      <c r="D1850" s="85"/>
      <c r="E1850" s="150">
        <f t="shared" si="61"/>
        <v>17</v>
      </c>
      <c r="F1850" s="7"/>
      <c r="G1850" s="486"/>
      <c r="H1850" s="487"/>
      <c r="I1850" s="10"/>
      <c r="J1850" s="9"/>
      <c r="K1850" s="9"/>
      <c r="L1850" s="9"/>
      <c r="M1850" s="9"/>
      <c r="N1850" s="134"/>
      <c r="O1850" s="128"/>
      <c r="P1850" s="163">
        <f t="shared" si="56"/>
        <v>0</v>
      </c>
      <c r="Q1850" s="128"/>
      <c r="R1850" s="402">
        <f t="shared" si="51"/>
        <v>0</v>
      </c>
      <c r="S1850" s="402">
        <f t="shared" si="52"/>
        <v>0</v>
      </c>
      <c r="T1850" s="402">
        <f t="shared" si="53"/>
        <v>0</v>
      </c>
      <c r="U1850" s="402">
        <f t="shared" si="54"/>
        <v>0</v>
      </c>
      <c r="V1850" s="402">
        <f t="shared" si="60"/>
        <v>0</v>
      </c>
      <c r="W1850" s="402">
        <f t="shared" si="58"/>
        <v>0</v>
      </c>
      <c r="X1850" s="402">
        <f t="shared" si="59"/>
        <v>0</v>
      </c>
    </row>
    <row r="1851" spans="4:24" x14ac:dyDescent="0.25">
      <c r="D1851" s="85"/>
      <c r="E1851" s="150">
        <f t="shared" si="61"/>
        <v>18</v>
      </c>
      <c r="F1851" s="7"/>
      <c r="G1851" s="486"/>
      <c r="H1851" s="487"/>
      <c r="I1851" s="10"/>
      <c r="J1851" s="9"/>
      <c r="K1851" s="9"/>
      <c r="L1851" s="9"/>
      <c r="M1851" s="9"/>
      <c r="N1851" s="134"/>
      <c r="O1851" s="128"/>
      <c r="P1851" s="163">
        <f t="shared" si="56"/>
        <v>0</v>
      </c>
      <c r="Q1851" s="128"/>
      <c r="R1851" s="402">
        <f t="shared" si="51"/>
        <v>0</v>
      </c>
      <c r="S1851" s="402">
        <f t="shared" si="52"/>
        <v>0</v>
      </c>
      <c r="T1851" s="402">
        <f t="shared" si="53"/>
        <v>0</v>
      </c>
      <c r="U1851" s="402">
        <f t="shared" si="54"/>
        <v>0</v>
      </c>
      <c r="V1851" s="402">
        <f t="shared" si="60"/>
        <v>0</v>
      </c>
      <c r="W1851" s="402">
        <f t="shared" si="58"/>
        <v>0</v>
      </c>
      <c r="X1851" s="402">
        <f t="shared" si="59"/>
        <v>0</v>
      </c>
    </row>
    <row r="1852" spans="4:24" x14ac:dyDescent="0.25">
      <c r="D1852" s="85"/>
      <c r="E1852" s="150">
        <f t="shared" si="61"/>
        <v>19</v>
      </c>
      <c r="F1852" s="7"/>
      <c r="G1852" s="486"/>
      <c r="H1852" s="487"/>
      <c r="I1852" s="10"/>
      <c r="J1852" s="9"/>
      <c r="K1852" s="9"/>
      <c r="L1852" s="9"/>
      <c r="M1852" s="9"/>
      <c r="N1852" s="134"/>
      <c r="O1852" s="128"/>
      <c r="P1852" s="163">
        <f t="shared" si="56"/>
        <v>0</v>
      </c>
      <c r="Q1852" s="128"/>
      <c r="R1852" s="402">
        <f t="shared" si="51"/>
        <v>0</v>
      </c>
      <c r="S1852" s="402">
        <f t="shared" si="52"/>
        <v>0</v>
      </c>
      <c r="T1852" s="402">
        <f t="shared" si="53"/>
        <v>0</v>
      </c>
      <c r="U1852" s="402">
        <f t="shared" si="54"/>
        <v>0</v>
      </c>
      <c r="V1852" s="402">
        <f t="shared" si="60"/>
        <v>0</v>
      </c>
      <c r="W1852" s="402">
        <f t="shared" si="58"/>
        <v>0</v>
      </c>
      <c r="X1852" s="402">
        <f t="shared" si="59"/>
        <v>0</v>
      </c>
    </row>
    <row r="1853" spans="4:24" x14ac:dyDescent="0.25">
      <c r="D1853" s="85"/>
      <c r="E1853" s="150">
        <f t="shared" si="61"/>
        <v>20</v>
      </c>
      <c r="F1853" s="7"/>
      <c r="G1853" s="486"/>
      <c r="H1853" s="487"/>
      <c r="I1853" s="10"/>
      <c r="J1853" s="9"/>
      <c r="K1853" s="9"/>
      <c r="L1853" s="9"/>
      <c r="M1853" s="9"/>
      <c r="N1853" s="134"/>
      <c r="O1853" s="128"/>
      <c r="P1853" s="163">
        <f t="shared" si="56"/>
        <v>0</v>
      </c>
      <c r="Q1853" s="128"/>
      <c r="R1853" s="402">
        <f t="shared" si="51"/>
        <v>0</v>
      </c>
      <c r="S1853" s="402">
        <f t="shared" si="52"/>
        <v>0</v>
      </c>
      <c r="T1853" s="402">
        <f t="shared" si="53"/>
        <v>0</v>
      </c>
      <c r="U1853" s="402">
        <f t="shared" si="54"/>
        <v>0</v>
      </c>
      <c r="V1853" s="402">
        <f t="shared" si="60"/>
        <v>0</v>
      </c>
      <c r="W1853" s="402">
        <f t="shared" si="58"/>
        <v>0</v>
      </c>
      <c r="X1853" s="402">
        <f t="shared" si="59"/>
        <v>0</v>
      </c>
    </row>
    <row r="1854" spans="4:24" x14ac:dyDescent="0.25">
      <c r="D1854" s="85"/>
      <c r="E1854" s="150">
        <f t="shared" si="61"/>
        <v>21</v>
      </c>
      <c r="F1854" s="7"/>
      <c r="G1854" s="486"/>
      <c r="H1854" s="487"/>
      <c r="I1854" s="10"/>
      <c r="J1854" s="9"/>
      <c r="K1854" s="9"/>
      <c r="L1854" s="9"/>
      <c r="M1854" s="9"/>
      <c r="N1854" s="134"/>
      <c r="O1854" s="128"/>
      <c r="P1854" s="163">
        <f t="shared" si="56"/>
        <v>0</v>
      </c>
      <c r="Q1854" s="128"/>
      <c r="R1854" s="402">
        <f t="shared" si="51"/>
        <v>0</v>
      </c>
      <c r="S1854" s="402">
        <f t="shared" si="52"/>
        <v>0</v>
      </c>
      <c r="T1854" s="402">
        <f t="shared" si="53"/>
        <v>0</v>
      </c>
      <c r="U1854" s="402">
        <f t="shared" si="54"/>
        <v>0</v>
      </c>
      <c r="V1854" s="402">
        <f t="shared" si="60"/>
        <v>0</v>
      </c>
      <c r="W1854" s="402">
        <f t="shared" si="58"/>
        <v>0</v>
      </c>
      <c r="X1854" s="402">
        <f t="shared" si="59"/>
        <v>0</v>
      </c>
    </row>
    <row r="1855" spans="4:24" x14ac:dyDescent="0.25">
      <c r="D1855" s="85"/>
      <c r="E1855" s="150">
        <f t="shared" si="61"/>
        <v>22</v>
      </c>
      <c r="F1855" s="7"/>
      <c r="G1855" s="486"/>
      <c r="H1855" s="487"/>
      <c r="I1855" s="10"/>
      <c r="J1855" s="9"/>
      <c r="K1855" s="9"/>
      <c r="L1855" s="9"/>
      <c r="M1855" s="9"/>
      <c r="N1855" s="134"/>
      <c r="O1855" s="128"/>
      <c r="P1855" s="163">
        <f t="shared" si="56"/>
        <v>0</v>
      </c>
      <c r="Q1855" s="128"/>
      <c r="R1855" s="402">
        <f t="shared" si="51"/>
        <v>0</v>
      </c>
      <c r="S1855" s="402">
        <f t="shared" si="52"/>
        <v>0</v>
      </c>
      <c r="T1855" s="402">
        <f t="shared" si="53"/>
        <v>0</v>
      </c>
      <c r="U1855" s="402">
        <f t="shared" si="54"/>
        <v>0</v>
      </c>
      <c r="V1855" s="402">
        <f t="shared" si="60"/>
        <v>0</v>
      </c>
      <c r="W1855" s="402">
        <f t="shared" si="58"/>
        <v>0</v>
      </c>
      <c r="X1855" s="402">
        <f t="shared" si="59"/>
        <v>0</v>
      </c>
    </row>
    <row r="1856" spans="4:24" x14ac:dyDescent="0.25">
      <c r="D1856" s="85"/>
      <c r="E1856" s="150">
        <f t="shared" si="61"/>
        <v>23</v>
      </c>
      <c r="F1856" s="7"/>
      <c r="G1856" s="486"/>
      <c r="H1856" s="487"/>
      <c r="I1856" s="10"/>
      <c r="J1856" s="9"/>
      <c r="K1856" s="9"/>
      <c r="L1856" s="9"/>
      <c r="M1856" s="9"/>
      <c r="N1856" s="134"/>
      <c r="O1856" s="128"/>
      <c r="P1856" s="163">
        <f t="shared" si="56"/>
        <v>0</v>
      </c>
      <c r="Q1856" s="128"/>
      <c r="R1856" s="402">
        <f t="shared" si="51"/>
        <v>0</v>
      </c>
      <c r="S1856" s="402">
        <f t="shared" si="52"/>
        <v>0</v>
      </c>
      <c r="T1856" s="402">
        <f t="shared" si="53"/>
        <v>0</v>
      </c>
      <c r="U1856" s="402">
        <f t="shared" si="54"/>
        <v>0</v>
      </c>
      <c r="V1856" s="402">
        <f t="shared" si="60"/>
        <v>0</v>
      </c>
      <c r="W1856" s="402">
        <f t="shared" si="58"/>
        <v>0</v>
      </c>
      <c r="X1856" s="402">
        <f t="shared" si="59"/>
        <v>0</v>
      </c>
    </row>
    <row r="1857" spans="4:24" x14ac:dyDescent="0.25">
      <c r="D1857" s="85"/>
      <c r="E1857" s="150">
        <f t="shared" si="61"/>
        <v>24</v>
      </c>
      <c r="F1857" s="7"/>
      <c r="G1857" s="486"/>
      <c r="H1857" s="487"/>
      <c r="I1857" s="10"/>
      <c r="J1857" s="9"/>
      <c r="K1857" s="9"/>
      <c r="L1857" s="9"/>
      <c r="M1857" s="9"/>
      <c r="N1857" s="134"/>
      <c r="O1857" s="128"/>
      <c r="P1857" s="163">
        <f t="shared" si="56"/>
        <v>0</v>
      </c>
      <c r="Q1857" s="128"/>
      <c r="R1857" s="402">
        <f t="shared" si="51"/>
        <v>0</v>
      </c>
      <c r="S1857" s="402">
        <f t="shared" si="52"/>
        <v>0</v>
      </c>
      <c r="T1857" s="402">
        <f t="shared" si="53"/>
        <v>0</v>
      </c>
      <c r="U1857" s="402">
        <f t="shared" si="54"/>
        <v>0</v>
      </c>
      <c r="V1857" s="402">
        <f t="shared" ref="V1857:V1913" si="62">IF(M1857=$Y$1840,10,IF(M1857=$Y$1839,10,IF(M1857=$Y$1838,10,0)))</f>
        <v>0</v>
      </c>
      <c r="W1857" s="402">
        <f t="shared" si="58"/>
        <v>0</v>
      </c>
      <c r="X1857" s="402">
        <f t="shared" si="59"/>
        <v>0</v>
      </c>
    </row>
    <row r="1858" spans="4:24" x14ac:dyDescent="0.25">
      <c r="D1858" s="85"/>
      <c r="E1858" s="150">
        <f t="shared" si="61"/>
        <v>25</v>
      </c>
      <c r="F1858" s="7"/>
      <c r="G1858" s="486"/>
      <c r="H1858" s="487"/>
      <c r="I1858" s="10"/>
      <c r="J1858" s="9"/>
      <c r="K1858" s="9"/>
      <c r="L1858" s="9"/>
      <c r="M1858" s="9"/>
      <c r="N1858" s="134"/>
      <c r="O1858" s="128"/>
      <c r="P1858" s="163">
        <f t="shared" si="56"/>
        <v>0</v>
      </c>
      <c r="Q1858" s="128"/>
      <c r="R1858" s="402">
        <f t="shared" si="51"/>
        <v>0</v>
      </c>
      <c r="S1858" s="402">
        <f t="shared" si="52"/>
        <v>0</v>
      </c>
      <c r="T1858" s="402">
        <f t="shared" si="53"/>
        <v>0</v>
      </c>
      <c r="U1858" s="402">
        <f t="shared" si="54"/>
        <v>0</v>
      </c>
      <c r="V1858" s="402">
        <f t="shared" si="62"/>
        <v>0</v>
      </c>
      <c r="W1858" s="402">
        <f t="shared" si="58"/>
        <v>0</v>
      </c>
      <c r="X1858" s="402">
        <f t="shared" si="59"/>
        <v>0</v>
      </c>
    </row>
    <row r="1859" spans="4:24" x14ac:dyDescent="0.25">
      <c r="D1859" s="85"/>
      <c r="E1859" s="150">
        <f t="shared" si="61"/>
        <v>26</v>
      </c>
      <c r="F1859" s="7"/>
      <c r="G1859" s="486"/>
      <c r="H1859" s="487"/>
      <c r="I1859" s="10"/>
      <c r="J1859" s="9"/>
      <c r="K1859" s="9"/>
      <c r="L1859" s="9"/>
      <c r="M1859" s="9"/>
      <c r="N1859" s="134"/>
      <c r="O1859" s="128"/>
      <c r="P1859" s="163">
        <f t="shared" si="56"/>
        <v>0</v>
      </c>
      <c r="Q1859" s="128"/>
      <c r="R1859" s="402">
        <f t="shared" si="51"/>
        <v>0</v>
      </c>
      <c r="S1859" s="402">
        <f t="shared" si="52"/>
        <v>0</v>
      </c>
      <c r="T1859" s="402">
        <f t="shared" si="53"/>
        <v>0</v>
      </c>
      <c r="U1859" s="402">
        <f t="shared" si="54"/>
        <v>0</v>
      </c>
      <c r="V1859" s="402">
        <f t="shared" si="62"/>
        <v>0</v>
      </c>
      <c r="W1859" s="402">
        <f t="shared" si="58"/>
        <v>0</v>
      </c>
      <c r="X1859" s="402">
        <f t="shared" si="59"/>
        <v>0</v>
      </c>
    </row>
    <row r="1860" spans="4:24" x14ac:dyDescent="0.25">
      <c r="D1860" s="85"/>
      <c r="E1860" s="150">
        <f t="shared" si="61"/>
        <v>27</v>
      </c>
      <c r="F1860" s="7"/>
      <c r="G1860" s="486"/>
      <c r="H1860" s="487"/>
      <c r="I1860" s="10"/>
      <c r="J1860" s="9"/>
      <c r="K1860" s="9"/>
      <c r="L1860" s="9"/>
      <c r="M1860" s="9"/>
      <c r="N1860" s="134"/>
      <c r="O1860" s="128"/>
      <c r="P1860" s="163">
        <f t="shared" si="56"/>
        <v>0</v>
      </c>
      <c r="Q1860" s="128"/>
      <c r="R1860" s="402">
        <f t="shared" si="51"/>
        <v>0</v>
      </c>
      <c r="S1860" s="402">
        <f t="shared" si="52"/>
        <v>0</v>
      </c>
      <c r="T1860" s="402">
        <f t="shared" si="53"/>
        <v>0</v>
      </c>
      <c r="U1860" s="402">
        <f t="shared" si="54"/>
        <v>0</v>
      </c>
      <c r="V1860" s="402">
        <f t="shared" si="62"/>
        <v>0</v>
      </c>
      <c r="W1860" s="402">
        <f t="shared" si="58"/>
        <v>0</v>
      </c>
      <c r="X1860" s="402">
        <f t="shared" si="59"/>
        <v>0</v>
      </c>
    </row>
    <row r="1861" spans="4:24" x14ac:dyDescent="0.25">
      <c r="D1861" s="85"/>
      <c r="E1861" s="150">
        <f t="shared" si="61"/>
        <v>28</v>
      </c>
      <c r="F1861" s="7"/>
      <c r="G1861" s="486"/>
      <c r="H1861" s="487"/>
      <c r="I1861" s="10"/>
      <c r="J1861" s="9"/>
      <c r="K1861" s="9"/>
      <c r="L1861" s="9"/>
      <c r="M1861" s="9"/>
      <c r="N1861" s="134"/>
      <c r="O1861" s="128"/>
      <c r="P1861" s="163">
        <f t="shared" si="56"/>
        <v>0</v>
      </c>
      <c r="Q1861" s="128"/>
      <c r="R1861" s="402">
        <f t="shared" si="51"/>
        <v>0</v>
      </c>
      <c r="S1861" s="402">
        <f t="shared" si="52"/>
        <v>0</v>
      </c>
      <c r="T1861" s="402">
        <f t="shared" si="53"/>
        <v>0</v>
      </c>
      <c r="U1861" s="402">
        <f t="shared" si="54"/>
        <v>0</v>
      </c>
      <c r="V1861" s="402">
        <f t="shared" si="62"/>
        <v>0</v>
      </c>
      <c r="W1861" s="402">
        <f t="shared" si="58"/>
        <v>0</v>
      </c>
      <c r="X1861" s="402">
        <f t="shared" si="59"/>
        <v>0</v>
      </c>
    </row>
    <row r="1862" spans="4:24" x14ac:dyDescent="0.25">
      <c r="D1862" s="85"/>
      <c r="E1862" s="150">
        <f t="shared" si="61"/>
        <v>29</v>
      </c>
      <c r="F1862" s="7"/>
      <c r="G1862" s="486"/>
      <c r="H1862" s="487"/>
      <c r="I1862" s="10"/>
      <c r="J1862" s="9"/>
      <c r="K1862" s="9"/>
      <c r="L1862" s="9"/>
      <c r="M1862" s="9"/>
      <c r="N1862" s="134"/>
      <c r="O1862" s="128"/>
      <c r="P1862" s="163">
        <f t="shared" si="56"/>
        <v>0</v>
      </c>
      <c r="Q1862" s="128"/>
      <c r="R1862" s="402">
        <f t="shared" si="51"/>
        <v>0</v>
      </c>
      <c r="S1862" s="402">
        <f t="shared" si="52"/>
        <v>0</v>
      </c>
      <c r="T1862" s="402">
        <f t="shared" si="53"/>
        <v>0</v>
      </c>
      <c r="U1862" s="402">
        <f t="shared" si="54"/>
        <v>0</v>
      </c>
      <c r="V1862" s="402">
        <f t="shared" si="62"/>
        <v>0</v>
      </c>
      <c r="W1862" s="402">
        <f t="shared" si="58"/>
        <v>0</v>
      </c>
      <c r="X1862" s="402">
        <f t="shared" si="59"/>
        <v>0</v>
      </c>
    </row>
    <row r="1863" spans="4:24" x14ac:dyDescent="0.25">
      <c r="D1863" s="85"/>
      <c r="E1863" s="150">
        <f t="shared" si="61"/>
        <v>30</v>
      </c>
      <c r="F1863" s="7"/>
      <c r="G1863" s="486"/>
      <c r="H1863" s="487"/>
      <c r="I1863" s="10"/>
      <c r="J1863" s="9"/>
      <c r="K1863" s="9"/>
      <c r="L1863" s="9"/>
      <c r="M1863" s="9"/>
      <c r="N1863" s="134"/>
      <c r="O1863" s="128"/>
      <c r="P1863" s="163">
        <f t="shared" si="56"/>
        <v>0</v>
      </c>
      <c r="Q1863" s="128"/>
      <c r="R1863" s="402">
        <f t="shared" si="51"/>
        <v>0</v>
      </c>
      <c r="S1863" s="402">
        <f t="shared" si="52"/>
        <v>0</v>
      </c>
      <c r="T1863" s="402">
        <f t="shared" si="53"/>
        <v>0</v>
      </c>
      <c r="U1863" s="402">
        <f t="shared" si="54"/>
        <v>0</v>
      </c>
      <c r="V1863" s="402">
        <f t="shared" si="62"/>
        <v>0</v>
      </c>
      <c r="W1863" s="402">
        <f t="shared" si="58"/>
        <v>0</v>
      </c>
      <c r="X1863" s="402">
        <f t="shared" si="59"/>
        <v>0</v>
      </c>
    </row>
    <row r="1864" spans="4:24" x14ac:dyDescent="0.25">
      <c r="D1864" s="85"/>
      <c r="E1864" s="150">
        <f t="shared" si="61"/>
        <v>31</v>
      </c>
      <c r="F1864" s="7"/>
      <c r="G1864" s="486"/>
      <c r="H1864" s="487"/>
      <c r="I1864" s="10"/>
      <c r="J1864" s="9"/>
      <c r="K1864" s="9"/>
      <c r="L1864" s="9"/>
      <c r="M1864" s="9"/>
      <c r="N1864" s="134"/>
      <c r="O1864" s="128"/>
      <c r="P1864" s="163">
        <f t="shared" si="56"/>
        <v>0</v>
      </c>
      <c r="Q1864" s="128"/>
      <c r="R1864" s="402">
        <f t="shared" si="51"/>
        <v>0</v>
      </c>
      <c r="S1864" s="402">
        <f t="shared" si="52"/>
        <v>0</v>
      </c>
      <c r="T1864" s="402">
        <f t="shared" si="53"/>
        <v>0</v>
      </c>
      <c r="U1864" s="402">
        <f t="shared" si="54"/>
        <v>0</v>
      </c>
      <c r="V1864" s="402">
        <f t="shared" si="62"/>
        <v>0</v>
      </c>
      <c r="W1864" s="402">
        <f t="shared" si="58"/>
        <v>0</v>
      </c>
      <c r="X1864" s="402">
        <f t="shared" si="59"/>
        <v>0</v>
      </c>
    </row>
    <row r="1865" spans="4:24" x14ac:dyDescent="0.25">
      <c r="D1865" s="85"/>
      <c r="E1865" s="150">
        <f t="shared" si="61"/>
        <v>32</v>
      </c>
      <c r="F1865" s="7"/>
      <c r="G1865" s="486"/>
      <c r="H1865" s="487"/>
      <c r="I1865" s="10"/>
      <c r="J1865" s="9"/>
      <c r="K1865" s="9"/>
      <c r="L1865" s="9"/>
      <c r="M1865" s="9"/>
      <c r="N1865" s="134"/>
      <c r="O1865" s="128"/>
      <c r="P1865" s="163">
        <f t="shared" si="56"/>
        <v>0</v>
      </c>
      <c r="Q1865" s="128"/>
      <c r="R1865" s="402">
        <f t="shared" si="51"/>
        <v>0</v>
      </c>
      <c r="S1865" s="402">
        <f t="shared" si="52"/>
        <v>0</v>
      </c>
      <c r="T1865" s="402">
        <f t="shared" si="53"/>
        <v>0</v>
      </c>
      <c r="U1865" s="402">
        <f t="shared" si="54"/>
        <v>0</v>
      </c>
      <c r="V1865" s="402">
        <f t="shared" si="62"/>
        <v>0</v>
      </c>
      <c r="W1865" s="402">
        <f t="shared" si="58"/>
        <v>0</v>
      </c>
      <c r="X1865" s="402">
        <f t="shared" si="59"/>
        <v>0</v>
      </c>
    </row>
    <row r="1866" spans="4:24" x14ac:dyDescent="0.25">
      <c r="D1866" s="85"/>
      <c r="E1866" s="150">
        <f t="shared" si="61"/>
        <v>33</v>
      </c>
      <c r="F1866" s="7"/>
      <c r="G1866" s="486"/>
      <c r="H1866" s="487"/>
      <c r="I1866" s="10"/>
      <c r="J1866" s="9"/>
      <c r="K1866" s="9"/>
      <c r="L1866" s="9"/>
      <c r="M1866" s="9"/>
      <c r="N1866" s="134"/>
      <c r="O1866" s="128"/>
      <c r="P1866" s="163">
        <f t="shared" si="56"/>
        <v>0</v>
      </c>
      <c r="Q1866" s="128"/>
      <c r="R1866" s="402">
        <f t="shared" si="51"/>
        <v>0</v>
      </c>
      <c r="S1866" s="402">
        <f t="shared" si="52"/>
        <v>0</v>
      </c>
      <c r="T1866" s="402">
        <f t="shared" si="53"/>
        <v>0</v>
      </c>
      <c r="U1866" s="402">
        <f t="shared" si="54"/>
        <v>0</v>
      </c>
      <c r="V1866" s="402">
        <f t="shared" si="62"/>
        <v>0</v>
      </c>
      <c r="W1866" s="402">
        <f t="shared" si="58"/>
        <v>0</v>
      </c>
      <c r="X1866" s="402">
        <f t="shared" si="59"/>
        <v>0</v>
      </c>
    </row>
    <row r="1867" spans="4:24" x14ac:dyDescent="0.25">
      <c r="D1867" s="85"/>
      <c r="E1867" s="150">
        <f t="shared" si="61"/>
        <v>34</v>
      </c>
      <c r="F1867" s="7"/>
      <c r="G1867" s="486"/>
      <c r="H1867" s="487"/>
      <c r="I1867" s="10"/>
      <c r="J1867" s="9"/>
      <c r="K1867" s="9"/>
      <c r="L1867" s="9"/>
      <c r="M1867" s="9"/>
      <c r="N1867" s="134"/>
      <c r="O1867" s="128"/>
      <c r="P1867" s="163">
        <f t="shared" si="56"/>
        <v>0</v>
      </c>
      <c r="Q1867" s="128"/>
      <c r="R1867" s="402">
        <f t="shared" si="51"/>
        <v>0</v>
      </c>
      <c r="S1867" s="402">
        <f t="shared" si="52"/>
        <v>0</v>
      </c>
      <c r="T1867" s="402">
        <f t="shared" si="53"/>
        <v>0</v>
      </c>
      <c r="U1867" s="402">
        <f t="shared" si="54"/>
        <v>0</v>
      </c>
      <c r="V1867" s="402">
        <f t="shared" si="62"/>
        <v>0</v>
      </c>
      <c r="W1867" s="402">
        <f t="shared" si="58"/>
        <v>0</v>
      </c>
      <c r="X1867" s="402">
        <f t="shared" si="59"/>
        <v>0</v>
      </c>
    </row>
    <row r="1868" spans="4:24" x14ac:dyDescent="0.25">
      <c r="D1868" s="85"/>
      <c r="E1868" s="150">
        <f t="shared" si="61"/>
        <v>35</v>
      </c>
      <c r="F1868" s="7"/>
      <c r="G1868" s="486"/>
      <c r="H1868" s="487"/>
      <c r="I1868" s="10"/>
      <c r="J1868" s="9"/>
      <c r="K1868" s="9"/>
      <c r="L1868" s="9"/>
      <c r="M1868" s="9"/>
      <c r="N1868" s="134"/>
      <c r="O1868" s="128"/>
      <c r="P1868" s="163">
        <f t="shared" si="56"/>
        <v>0</v>
      </c>
      <c r="Q1868" s="128"/>
      <c r="R1868" s="402">
        <f t="shared" si="51"/>
        <v>0</v>
      </c>
      <c r="S1868" s="402">
        <f t="shared" si="52"/>
        <v>0</v>
      </c>
      <c r="T1868" s="402">
        <f t="shared" si="53"/>
        <v>0</v>
      </c>
      <c r="U1868" s="402">
        <f t="shared" si="54"/>
        <v>0</v>
      </c>
      <c r="V1868" s="402">
        <f t="shared" si="62"/>
        <v>0</v>
      </c>
      <c r="W1868" s="402">
        <f t="shared" si="58"/>
        <v>0</v>
      </c>
      <c r="X1868" s="402">
        <f t="shared" si="59"/>
        <v>0</v>
      </c>
    </row>
    <row r="1869" spans="4:24" x14ac:dyDescent="0.25">
      <c r="D1869" s="85"/>
      <c r="E1869" s="150">
        <f t="shared" si="61"/>
        <v>36</v>
      </c>
      <c r="F1869" s="7"/>
      <c r="G1869" s="486"/>
      <c r="H1869" s="487"/>
      <c r="I1869" s="10"/>
      <c r="J1869" s="9"/>
      <c r="K1869" s="9"/>
      <c r="L1869" s="9"/>
      <c r="M1869" s="9"/>
      <c r="N1869" s="134"/>
      <c r="O1869" s="128"/>
      <c r="P1869" s="163">
        <f t="shared" si="56"/>
        <v>0</v>
      </c>
      <c r="Q1869" s="128"/>
      <c r="R1869" s="402">
        <f t="shared" si="51"/>
        <v>0</v>
      </c>
      <c r="S1869" s="402">
        <f t="shared" si="52"/>
        <v>0</v>
      </c>
      <c r="T1869" s="402">
        <f t="shared" si="53"/>
        <v>0</v>
      </c>
      <c r="U1869" s="402">
        <f t="shared" si="54"/>
        <v>0</v>
      </c>
      <c r="V1869" s="402">
        <f t="shared" si="62"/>
        <v>0</v>
      </c>
      <c r="W1869" s="402">
        <f t="shared" si="58"/>
        <v>0</v>
      </c>
      <c r="X1869" s="402">
        <f t="shared" si="59"/>
        <v>0</v>
      </c>
    </row>
    <row r="1870" spans="4:24" x14ac:dyDescent="0.25">
      <c r="D1870" s="85"/>
      <c r="E1870" s="150">
        <f t="shared" si="61"/>
        <v>37</v>
      </c>
      <c r="F1870" s="7"/>
      <c r="G1870" s="486"/>
      <c r="H1870" s="487"/>
      <c r="I1870" s="10"/>
      <c r="J1870" s="9"/>
      <c r="K1870" s="9"/>
      <c r="L1870" s="9"/>
      <c r="M1870" s="9"/>
      <c r="N1870" s="134"/>
      <c r="O1870" s="128"/>
      <c r="P1870" s="163">
        <f t="shared" si="56"/>
        <v>0</v>
      </c>
      <c r="Q1870" s="128"/>
      <c r="R1870" s="402">
        <f t="shared" si="51"/>
        <v>0</v>
      </c>
      <c r="S1870" s="402">
        <f t="shared" si="52"/>
        <v>0</v>
      </c>
      <c r="T1870" s="402">
        <f t="shared" si="53"/>
        <v>0</v>
      </c>
      <c r="U1870" s="402">
        <f t="shared" si="54"/>
        <v>0</v>
      </c>
      <c r="V1870" s="402">
        <f t="shared" si="62"/>
        <v>0</v>
      </c>
      <c r="W1870" s="402">
        <f t="shared" si="58"/>
        <v>0</v>
      </c>
      <c r="X1870" s="402">
        <f t="shared" si="59"/>
        <v>0</v>
      </c>
    </row>
    <row r="1871" spans="4:24" x14ac:dyDescent="0.25">
      <c r="D1871" s="85"/>
      <c r="E1871" s="150">
        <f t="shared" si="61"/>
        <v>38</v>
      </c>
      <c r="F1871" s="7"/>
      <c r="G1871" s="486"/>
      <c r="H1871" s="487"/>
      <c r="I1871" s="10"/>
      <c r="J1871" s="9"/>
      <c r="K1871" s="9"/>
      <c r="L1871" s="9"/>
      <c r="M1871" s="9"/>
      <c r="N1871" s="134"/>
      <c r="O1871" s="128"/>
      <c r="P1871" s="163">
        <f t="shared" si="56"/>
        <v>0</v>
      </c>
      <c r="Q1871" s="128"/>
      <c r="R1871" s="402">
        <f t="shared" si="51"/>
        <v>0</v>
      </c>
      <c r="S1871" s="402">
        <f t="shared" si="52"/>
        <v>0</v>
      </c>
      <c r="T1871" s="402">
        <f t="shared" si="53"/>
        <v>0</v>
      </c>
      <c r="U1871" s="402">
        <f t="shared" si="54"/>
        <v>0</v>
      </c>
      <c r="V1871" s="402">
        <f t="shared" si="62"/>
        <v>0</v>
      </c>
      <c r="W1871" s="402">
        <f t="shared" si="58"/>
        <v>0</v>
      </c>
      <c r="X1871" s="402">
        <f t="shared" si="59"/>
        <v>0</v>
      </c>
    </row>
    <row r="1872" spans="4:24" x14ac:dyDescent="0.25">
      <c r="D1872" s="85"/>
      <c r="E1872" s="150">
        <f t="shared" si="61"/>
        <v>39</v>
      </c>
      <c r="F1872" s="7"/>
      <c r="G1872" s="486"/>
      <c r="H1872" s="487"/>
      <c r="I1872" s="10"/>
      <c r="J1872" s="9"/>
      <c r="K1872" s="9"/>
      <c r="L1872" s="9"/>
      <c r="M1872" s="9"/>
      <c r="N1872" s="134"/>
      <c r="O1872" s="128"/>
      <c r="P1872" s="163">
        <f t="shared" si="56"/>
        <v>0</v>
      </c>
      <c r="Q1872" s="128"/>
      <c r="R1872" s="402">
        <f t="shared" si="51"/>
        <v>0</v>
      </c>
      <c r="S1872" s="402">
        <f t="shared" si="52"/>
        <v>0</v>
      </c>
      <c r="T1872" s="402">
        <f t="shared" si="53"/>
        <v>0</v>
      </c>
      <c r="U1872" s="402">
        <f t="shared" si="54"/>
        <v>0</v>
      </c>
      <c r="V1872" s="402">
        <f t="shared" si="62"/>
        <v>0</v>
      </c>
      <c r="W1872" s="402">
        <f t="shared" si="58"/>
        <v>0</v>
      </c>
      <c r="X1872" s="402">
        <f t="shared" si="59"/>
        <v>0</v>
      </c>
    </row>
    <row r="1873" spans="4:24" x14ac:dyDescent="0.25">
      <c r="D1873" s="85"/>
      <c r="E1873" s="150">
        <f t="shared" si="61"/>
        <v>40</v>
      </c>
      <c r="F1873" s="7"/>
      <c r="G1873" s="486"/>
      <c r="H1873" s="487"/>
      <c r="I1873" s="10"/>
      <c r="J1873" s="9"/>
      <c r="K1873" s="9"/>
      <c r="L1873" s="9"/>
      <c r="M1873" s="9"/>
      <c r="N1873" s="134"/>
      <c r="O1873" s="128"/>
      <c r="P1873" s="163">
        <f t="shared" si="56"/>
        <v>0</v>
      </c>
      <c r="Q1873" s="128"/>
      <c r="R1873" s="402">
        <f t="shared" si="51"/>
        <v>0</v>
      </c>
      <c r="S1873" s="402">
        <f t="shared" si="52"/>
        <v>0</v>
      </c>
      <c r="T1873" s="402">
        <f t="shared" si="53"/>
        <v>0</v>
      </c>
      <c r="U1873" s="402">
        <f t="shared" si="54"/>
        <v>0</v>
      </c>
      <c r="V1873" s="402">
        <f t="shared" si="62"/>
        <v>0</v>
      </c>
      <c r="W1873" s="402">
        <f t="shared" si="58"/>
        <v>0</v>
      </c>
      <c r="X1873" s="402">
        <f t="shared" si="59"/>
        <v>0</v>
      </c>
    </row>
    <row r="1874" spans="4:24" x14ac:dyDescent="0.25">
      <c r="D1874" s="85"/>
      <c r="E1874" s="150">
        <f t="shared" si="61"/>
        <v>41</v>
      </c>
      <c r="F1874" s="7"/>
      <c r="G1874" s="486"/>
      <c r="H1874" s="487"/>
      <c r="I1874" s="10"/>
      <c r="J1874" s="9"/>
      <c r="K1874" s="9"/>
      <c r="L1874" s="9"/>
      <c r="M1874" s="9"/>
      <c r="N1874" s="134"/>
      <c r="O1874" s="128"/>
      <c r="P1874" s="163">
        <f t="shared" si="56"/>
        <v>0</v>
      </c>
      <c r="Q1874" s="128"/>
      <c r="R1874" s="402">
        <f t="shared" si="51"/>
        <v>0</v>
      </c>
      <c r="S1874" s="402">
        <f t="shared" si="52"/>
        <v>0</v>
      </c>
      <c r="T1874" s="402">
        <f t="shared" si="53"/>
        <v>0</v>
      </c>
      <c r="U1874" s="402">
        <f t="shared" si="54"/>
        <v>0</v>
      </c>
      <c r="V1874" s="402">
        <f t="shared" si="62"/>
        <v>0</v>
      </c>
      <c r="W1874" s="402">
        <f t="shared" si="58"/>
        <v>0</v>
      </c>
      <c r="X1874" s="402">
        <f t="shared" si="59"/>
        <v>0</v>
      </c>
    </row>
    <row r="1875" spans="4:24" x14ac:dyDescent="0.25">
      <c r="D1875" s="85"/>
      <c r="E1875" s="150">
        <f t="shared" si="61"/>
        <v>42</v>
      </c>
      <c r="F1875" s="7"/>
      <c r="G1875" s="486"/>
      <c r="H1875" s="487"/>
      <c r="I1875" s="10"/>
      <c r="J1875" s="9"/>
      <c r="K1875" s="9"/>
      <c r="L1875" s="9"/>
      <c r="M1875" s="9"/>
      <c r="N1875" s="134"/>
      <c r="O1875" s="128"/>
      <c r="P1875" s="163">
        <f t="shared" si="56"/>
        <v>0</v>
      </c>
      <c r="Q1875" s="128"/>
      <c r="R1875" s="402">
        <f t="shared" si="51"/>
        <v>0</v>
      </c>
      <c r="S1875" s="402">
        <f t="shared" si="52"/>
        <v>0</v>
      </c>
      <c r="T1875" s="402">
        <f t="shared" si="53"/>
        <v>0</v>
      </c>
      <c r="U1875" s="402">
        <f t="shared" si="54"/>
        <v>0</v>
      </c>
      <c r="V1875" s="402">
        <f t="shared" si="62"/>
        <v>0</v>
      </c>
      <c r="W1875" s="402">
        <f t="shared" si="58"/>
        <v>0</v>
      </c>
      <c r="X1875" s="402">
        <f t="shared" si="59"/>
        <v>0</v>
      </c>
    </row>
    <row r="1876" spans="4:24" x14ac:dyDescent="0.25">
      <c r="D1876" s="85"/>
      <c r="E1876" s="150">
        <f t="shared" si="61"/>
        <v>43</v>
      </c>
      <c r="F1876" s="7"/>
      <c r="G1876" s="486"/>
      <c r="H1876" s="487"/>
      <c r="I1876" s="10"/>
      <c r="J1876" s="9"/>
      <c r="K1876" s="9"/>
      <c r="L1876" s="9"/>
      <c r="M1876" s="9"/>
      <c r="N1876" s="134"/>
      <c r="O1876" s="128"/>
      <c r="P1876" s="163">
        <f t="shared" si="56"/>
        <v>0</v>
      </c>
      <c r="Q1876" s="128"/>
      <c r="R1876" s="402">
        <f t="shared" si="51"/>
        <v>0</v>
      </c>
      <c r="S1876" s="402">
        <f t="shared" si="52"/>
        <v>0</v>
      </c>
      <c r="T1876" s="402">
        <f t="shared" si="53"/>
        <v>0</v>
      </c>
      <c r="U1876" s="402">
        <f t="shared" si="54"/>
        <v>0</v>
      </c>
      <c r="V1876" s="402">
        <f t="shared" si="62"/>
        <v>0</v>
      </c>
      <c r="W1876" s="402">
        <f t="shared" si="58"/>
        <v>0</v>
      </c>
      <c r="X1876" s="402">
        <f t="shared" si="59"/>
        <v>0</v>
      </c>
    </row>
    <row r="1877" spans="4:24" x14ac:dyDescent="0.25">
      <c r="D1877" s="85"/>
      <c r="E1877" s="150">
        <f t="shared" si="61"/>
        <v>44</v>
      </c>
      <c r="F1877" s="7"/>
      <c r="G1877" s="486"/>
      <c r="H1877" s="487"/>
      <c r="I1877" s="10"/>
      <c r="J1877" s="9"/>
      <c r="K1877" s="9"/>
      <c r="L1877" s="9"/>
      <c r="M1877" s="9"/>
      <c r="N1877" s="134"/>
      <c r="O1877" s="128"/>
      <c r="P1877" s="163">
        <f t="shared" si="56"/>
        <v>0</v>
      </c>
      <c r="Q1877" s="128"/>
      <c r="R1877" s="402">
        <f t="shared" si="51"/>
        <v>0</v>
      </c>
      <c r="S1877" s="402">
        <f t="shared" si="52"/>
        <v>0</v>
      </c>
      <c r="T1877" s="402">
        <f t="shared" si="53"/>
        <v>0</v>
      </c>
      <c r="U1877" s="402">
        <f t="shared" si="54"/>
        <v>0</v>
      </c>
      <c r="V1877" s="402">
        <f t="shared" si="62"/>
        <v>0</v>
      </c>
      <c r="W1877" s="402">
        <f t="shared" si="58"/>
        <v>0</v>
      </c>
      <c r="X1877" s="402">
        <f t="shared" si="59"/>
        <v>0</v>
      </c>
    </row>
    <row r="1878" spans="4:24" x14ac:dyDescent="0.25">
      <c r="D1878" s="85"/>
      <c r="E1878" s="150">
        <f t="shared" si="61"/>
        <v>45</v>
      </c>
      <c r="F1878" s="7"/>
      <c r="G1878" s="486"/>
      <c r="H1878" s="487"/>
      <c r="I1878" s="10"/>
      <c r="J1878" s="9"/>
      <c r="K1878" s="9"/>
      <c r="L1878" s="9"/>
      <c r="M1878" s="9"/>
      <c r="N1878" s="134"/>
      <c r="O1878" s="128"/>
      <c r="P1878" s="163">
        <f t="shared" si="56"/>
        <v>0</v>
      </c>
      <c r="Q1878" s="128"/>
      <c r="R1878" s="402">
        <f t="shared" si="51"/>
        <v>0</v>
      </c>
      <c r="S1878" s="402">
        <f t="shared" si="52"/>
        <v>0</v>
      </c>
      <c r="T1878" s="402">
        <f t="shared" si="53"/>
        <v>0</v>
      </c>
      <c r="U1878" s="402">
        <f t="shared" si="54"/>
        <v>0</v>
      </c>
      <c r="V1878" s="402">
        <f t="shared" si="62"/>
        <v>0</v>
      </c>
      <c r="W1878" s="402">
        <f t="shared" si="58"/>
        <v>0</v>
      </c>
      <c r="X1878" s="402">
        <f t="shared" si="59"/>
        <v>0</v>
      </c>
    </row>
    <row r="1879" spans="4:24" x14ac:dyDescent="0.25">
      <c r="D1879" s="85"/>
      <c r="E1879" s="150">
        <f t="shared" si="61"/>
        <v>46</v>
      </c>
      <c r="F1879" s="7"/>
      <c r="G1879" s="486"/>
      <c r="H1879" s="487"/>
      <c r="I1879" s="10"/>
      <c r="J1879" s="9"/>
      <c r="K1879" s="9"/>
      <c r="L1879" s="9"/>
      <c r="M1879" s="9"/>
      <c r="N1879" s="134"/>
      <c r="O1879" s="128"/>
      <c r="P1879" s="163">
        <f t="shared" si="56"/>
        <v>0</v>
      </c>
      <c r="Q1879" s="128"/>
      <c r="R1879" s="402">
        <f t="shared" si="51"/>
        <v>0</v>
      </c>
      <c r="S1879" s="402">
        <f t="shared" si="52"/>
        <v>0</v>
      </c>
      <c r="T1879" s="402">
        <f t="shared" si="53"/>
        <v>0</v>
      </c>
      <c r="U1879" s="402">
        <f t="shared" si="54"/>
        <v>0</v>
      </c>
      <c r="V1879" s="402">
        <f t="shared" si="62"/>
        <v>0</v>
      </c>
      <c r="W1879" s="402">
        <f t="shared" si="58"/>
        <v>0</v>
      </c>
      <c r="X1879" s="402">
        <f t="shared" si="59"/>
        <v>0</v>
      </c>
    </row>
    <row r="1880" spans="4:24" x14ac:dyDescent="0.25">
      <c r="D1880" s="85"/>
      <c r="E1880" s="150">
        <f t="shared" si="61"/>
        <v>47</v>
      </c>
      <c r="F1880" s="7"/>
      <c r="G1880" s="486"/>
      <c r="H1880" s="487"/>
      <c r="I1880" s="10"/>
      <c r="J1880" s="9"/>
      <c r="K1880" s="9"/>
      <c r="L1880" s="9"/>
      <c r="M1880" s="9"/>
      <c r="N1880" s="134"/>
      <c r="O1880" s="128"/>
      <c r="P1880" s="163">
        <f t="shared" si="56"/>
        <v>0</v>
      </c>
      <c r="Q1880" s="128"/>
      <c r="R1880" s="402">
        <f t="shared" si="51"/>
        <v>0</v>
      </c>
      <c r="S1880" s="402">
        <f t="shared" si="52"/>
        <v>0</v>
      </c>
      <c r="T1880" s="402">
        <f t="shared" si="53"/>
        <v>0</v>
      </c>
      <c r="U1880" s="402">
        <f t="shared" si="54"/>
        <v>0</v>
      </c>
      <c r="V1880" s="402">
        <f t="shared" si="62"/>
        <v>0</v>
      </c>
      <c r="W1880" s="402">
        <f t="shared" si="58"/>
        <v>0</v>
      </c>
      <c r="X1880" s="402">
        <f t="shared" si="59"/>
        <v>0</v>
      </c>
    </row>
    <row r="1881" spans="4:24" x14ac:dyDescent="0.25">
      <c r="D1881" s="85"/>
      <c r="E1881" s="150">
        <f t="shared" si="61"/>
        <v>48</v>
      </c>
      <c r="F1881" s="7"/>
      <c r="G1881" s="486"/>
      <c r="H1881" s="487"/>
      <c r="I1881" s="10"/>
      <c r="J1881" s="9"/>
      <c r="K1881" s="9"/>
      <c r="L1881" s="9"/>
      <c r="M1881" s="9"/>
      <c r="N1881" s="134"/>
      <c r="O1881" s="128"/>
      <c r="P1881" s="163">
        <f t="shared" si="56"/>
        <v>0</v>
      </c>
      <c r="Q1881" s="128"/>
      <c r="R1881" s="402">
        <f t="shared" si="51"/>
        <v>0</v>
      </c>
      <c r="S1881" s="402">
        <f t="shared" si="52"/>
        <v>0</v>
      </c>
      <c r="T1881" s="402">
        <f t="shared" si="53"/>
        <v>0</v>
      </c>
      <c r="U1881" s="402">
        <f t="shared" si="54"/>
        <v>0</v>
      </c>
      <c r="V1881" s="402">
        <f t="shared" si="62"/>
        <v>0</v>
      </c>
      <c r="W1881" s="402">
        <f t="shared" si="58"/>
        <v>0</v>
      </c>
      <c r="X1881" s="402">
        <f t="shared" si="59"/>
        <v>0</v>
      </c>
    </row>
    <row r="1882" spans="4:24" x14ac:dyDescent="0.25">
      <c r="D1882" s="85"/>
      <c r="E1882" s="150">
        <f t="shared" si="61"/>
        <v>49</v>
      </c>
      <c r="F1882" s="7"/>
      <c r="G1882" s="486"/>
      <c r="H1882" s="487"/>
      <c r="I1882" s="10"/>
      <c r="J1882" s="9"/>
      <c r="K1882" s="9"/>
      <c r="L1882" s="9"/>
      <c r="M1882" s="9"/>
      <c r="N1882" s="134"/>
      <c r="O1882" s="128"/>
      <c r="P1882" s="163">
        <f t="shared" si="56"/>
        <v>0</v>
      </c>
      <c r="Q1882" s="128"/>
      <c r="R1882" s="402">
        <f t="shared" si="51"/>
        <v>0</v>
      </c>
      <c r="S1882" s="402">
        <f t="shared" si="52"/>
        <v>0</v>
      </c>
      <c r="T1882" s="402">
        <f t="shared" si="53"/>
        <v>0</v>
      </c>
      <c r="U1882" s="402">
        <f t="shared" si="54"/>
        <v>0</v>
      </c>
      <c r="V1882" s="402">
        <f t="shared" si="62"/>
        <v>0</v>
      </c>
      <c r="W1882" s="402">
        <f t="shared" si="58"/>
        <v>0</v>
      </c>
      <c r="X1882" s="402">
        <f t="shared" si="59"/>
        <v>0</v>
      </c>
    </row>
    <row r="1883" spans="4:24" x14ac:dyDescent="0.25">
      <c r="D1883" s="85"/>
      <c r="E1883" s="150">
        <f t="shared" si="61"/>
        <v>50</v>
      </c>
      <c r="F1883" s="7"/>
      <c r="G1883" s="486"/>
      <c r="H1883" s="487"/>
      <c r="I1883" s="10"/>
      <c r="J1883" s="9"/>
      <c r="K1883" s="9"/>
      <c r="L1883" s="9"/>
      <c r="M1883" s="9"/>
      <c r="N1883" s="134"/>
      <c r="O1883" s="128"/>
      <c r="P1883" s="163">
        <f t="shared" si="56"/>
        <v>0</v>
      </c>
      <c r="Q1883" s="128"/>
      <c r="R1883" s="402">
        <f t="shared" si="51"/>
        <v>0</v>
      </c>
      <c r="S1883" s="402">
        <f t="shared" si="52"/>
        <v>0</v>
      </c>
      <c r="T1883" s="402">
        <f t="shared" si="53"/>
        <v>0</v>
      </c>
      <c r="U1883" s="402">
        <f t="shared" si="54"/>
        <v>0</v>
      </c>
      <c r="V1883" s="402">
        <f t="shared" si="62"/>
        <v>0</v>
      </c>
      <c r="W1883" s="402">
        <f t="shared" si="58"/>
        <v>0</v>
      </c>
      <c r="X1883" s="402">
        <f t="shared" si="59"/>
        <v>0</v>
      </c>
    </row>
    <row r="1884" spans="4:24" x14ac:dyDescent="0.25">
      <c r="D1884" s="85"/>
      <c r="E1884" s="150">
        <f t="shared" si="61"/>
        <v>51</v>
      </c>
      <c r="F1884" s="7"/>
      <c r="G1884" s="486"/>
      <c r="H1884" s="487"/>
      <c r="I1884" s="10"/>
      <c r="J1884" s="9"/>
      <c r="K1884" s="9"/>
      <c r="L1884" s="9"/>
      <c r="M1884" s="9"/>
      <c r="N1884" s="134"/>
      <c r="O1884" s="128"/>
      <c r="P1884" s="163">
        <f t="shared" si="56"/>
        <v>0</v>
      </c>
      <c r="Q1884" s="128"/>
      <c r="R1884" s="402">
        <f t="shared" si="51"/>
        <v>0</v>
      </c>
      <c r="S1884" s="402">
        <f t="shared" si="52"/>
        <v>0</v>
      </c>
      <c r="T1884" s="402">
        <f t="shared" si="53"/>
        <v>0</v>
      </c>
      <c r="U1884" s="402">
        <f t="shared" si="54"/>
        <v>0</v>
      </c>
      <c r="V1884" s="402">
        <f t="shared" si="62"/>
        <v>0</v>
      </c>
      <c r="W1884" s="402">
        <f t="shared" si="58"/>
        <v>0</v>
      </c>
      <c r="X1884" s="402">
        <f t="shared" si="59"/>
        <v>0</v>
      </c>
    </row>
    <row r="1885" spans="4:24" ht="15.75" customHeight="1" x14ac:dyDescent="0.25">
      <c r="D1885" s="85"/>
      <c r="E1885" s="150">
        <f t="shared" si="61"/>
        <v>52</v>
      </c>
      <c r="F1885" s="7"/>
      <c r="G1885" s="486"/>
      <c r="H1885" s="487"/>
      <c r="I1885" s="10"/>
      <c r="J1885" s="9"/>
      <c r="K1885" s="9"/>
      <c r="L1885" s="9"/>
      <c r="M1885" s="9"/>
      <c r="N1885" s="134"/>
      <c r="O1885" s="128"/>
      <c r="P1885" s="163">
        <f t="shared" si="56"/>
        <v>0</v>
      </c>
      <c r="Q1885" s="128"/>
      <c r="R1885" s="402">
        <f t="shared" si="51"/>
        <v>0</v>
      </c>
      <c r="S1885" s="402">
        <f t="shared" si="52"/>
        <v>0</v>
      </c>
      <c r="T1885" s="402">
        <f t="shared" si="53"/>
        <v>0</v>
      </c>
      <c r="U1885" s="402">
        <f t="shared" si="54"/>
        <v>0</v>
      </c>
      <c r="V1885" s="402">
        <f t="shared" si="62"/>
        <v>0</v>
      </c>
      <c r="W1885" s="402">
        <f t="shared" si="58"/>
        <v>0</v>
      </c>
      <c r="X1885" s="402">
        <f t="shared" si="59"/>
        <v>0</v>
      </c>
    </row>
    <row r="1886" spans="4:24" x14ac:dyDescent="0.25">
      <c r="D1886" s="85"/>
      <c r="E1886" s="150">
        <f t="shared" si="61"/>
        <v>53</v>
      </c>
      <c r="F1886" s="7"/>
      <c r="G1886" s="486"/>
      <c r="H1886" s="487"/>
      <c r="I1886" s="10"/>
      <c r="J1886" s="9"/>
      <c r="K1886" s="9"/>
      <c r="L1886" s="9"/>
      <c r="M1886" s="9"/>
      <c r="N1886" s="134"/>
      <c r="O1886" s="128"/>
      <c r="P1886" s="163">
        <f t="shared" si="56"/>
        <v>0</v>
      </c>
      <c r="Q1886" s="128"/>
      <c r="R1886" s="402">
        <f t="shared" si="51"/>
        <v>0</v>
      </c>
      <c r="S1886" s="402">
        <f t="shared" si="52"/>
        <v>0</v>
      </c>
      <c r="T1886" s="402">
        <f t="shared" si="53"/>
        <v>0</v>
      </c>
      <c r="U1886" s="402">
        <f t="shared" si="54"/>
        <v>0</v>
      </c>
      <c r="V1886" s="402">
        <f t="shared" si="62"/>
        <v>0</v>
      </c>
      <c r="W1886" s="402">
        <f t="shared" si="58"/>
        <v>0</v>
      </c>
      <c r="X1886" s="402">
        <f t="shared" si="59"/>
        <v>0</v>
      </c>
    </row>
    <row r="1887" spans="4:24" x14ac:dyDescent="0.25">
      <c r="D1887" s="85"/>
      <c r="E1887" s="150">
        <f t="shared" si="61"/>
        <v>54</v>
      </c>
      <c r="F1887" s="7"/>
      <c r="G1887" s="486"/>
      <c r="H1887" s="487"/>
      <c r="I1887" s="10"/>
      <c r="J1887" s="9"/>
      <c r="K1887" s="9"/>
      <c r="L1887" s="9"/>
      <c r="M1887" s="9"/>
      <c r="N1887" s="134"/>
      <c r="O1887" s="128"/>
      <c r="P1887" s="163">
        <f t="shared" si="56"/>
        <v>0</v>
      </c>
      <c r="Q1887" s="128"/>
      <c r="R1887" s="402">
        <f t="shared" si="51"/>
        <v>0</v>
      </c>
      <c r="S1887" s="402">
        <f t="shared" si="52"/>
        <v>0</v>
      </c>
      <c r="T1887" s="402">
        <f t="shared" si="53"/>
        <v>0</v>
      </c>
      <c r="U1887" s="402">
        <f t="shared" si="54"/>
        <v>0</v>
      </c>
      <c r="V1887" s="402">
        <f t="shared" si="62"/>
        <v>0</v>
      </c>
      <c r="W1887" s="402">
        <f t="shared" si="58"/>
        <v>0</v>
      </c>
      <c r="X1887" s="402">
        <f t="shared" si="59"/>
        <v>0</v>
      </c>
    </row>
    <row r="1888" spans="4:24" x14ac:dyDescent="0.25">
      <c r="D1888" s="85"/>
      <c r="E1888" s="150">
        <f t="shared" si="61"/>
        <v>55</v>
      </c>
      <c r="F1888" s="7"/>
      <c r="G1888" s="486"/>
      <c r="H1888" s="487"/>
      <c r="I1888" s="10"/>
      <c r="J1888" s="9"/>
      <c r="K1888" s="9"/>
      <c r="L1888" s="9"/>
      <c r="M1888" s="9"/>
      <c r="N1888" s="134"/>
      <c r="O1888" s="128"/>
      <c r="P1888" s="163">
        <f t="shared" si="56"/>
        <v>0</v>
      </c>
      <c r="Q1888" s="128"/>
      <c r="R1888" s="402">
        <f t="shared" si="51"/>
        <v>0</v>
      </c>
      <c r="S1888" s="402">
        <f t="shared" si="52"/>
        <v>0</v>
      </c>
      <c r="T1888" s="402">
        <f t="shared" si="53"/>
        <v>0</v>
      </c>
      <c r="U1888" s="402">
        <f t="shared" si="54"/>
        <v>0</v>
      </c>
      <c r="V1888" s="402">
        <f t="shared" si="62"/>
        <v>0</v>
      </c>
      <c r="W1888" s="402">
        <f t="shared" si="58"/>
        <v>0</v>
      </c>
      <c r="X1888" s="402">
        <f t="shared" si="59"/>
        <v>0</v>
      </c>
    </row>
    <row r="1889" spans="4:24" x14ac:dyDescent="0.25">
      <c r="D1889" s="85"/>
      <c r="E1889" s="150">
        <f t="shared" si="61"/>
        <v>56</v>
      </c>
      <c r="F1889" s="7"/>
      <c r="G1889" s="486"/>
      <c r="H1889" s="487"/>
      <c r="I1889" s="10"/>
      <c r="J1889" s="9"/>
      <c r="K1889" s="9"/>
      <c r="L1889" s="9"/>
      <c r="M1889" s="9"/>
      <c r="N1889" s="134"/>
      <c r="O1889" s="128"/>
      <c r="P1889" s="163">
        <f t="shared" si="56"/>
        <v>0</v>
      </c>
      <c r="Q1889" s="128"/>
      <c r="R1889" s="402">
        <f t="shared" si="51"/>
        <v>0</v>
      </c>
      <c r="S1889" s="402">
        <f t="shared" si="52"/>
        <v>0</v>
      </c>
      <c r="T1889" s="402">
        <f t="shared" si="53"/>
        <v>0</v>
      </c>
      <c r="U1889" s="402">
        <f t="shared" si="54"/>
        <v>0</v>
      </c>
      <c r="V1889" s="402">
        <f t="shared" si="62"/>
        <v>0</v>
      </c>
      <c r="W1889" s="402">
        <f t="shared" si="58"/>
        <v>0</v>
      </c>
      <c r="X1889" s="402">
        <f t="shared" si="59"/>
        <v>0</v>
      </c>
    </row>
    <row r="1890" spans="4:24" x14ac:dyDescent="0.25">
      <c r="D1890" s="85"/>
      <c r="E1890" s="150">
        <f t="shared" si="61"/>
        <v>57</v>
      </c>
      <c r="F1890" s="7"/>
      <c r="G1890" s="486"/>
      <c r="H1890" s="487"/>
      <c r="I1890" s="10"/>
      <c r="J1890" s="9"/>
      <c r="K1890" s="9"/>
      <c r="L1890" s="9"/>
      <c r="M1890" s="9"/>
      <c r="N1890" s="134"/>
      <c r="O1890" s="128"/>
      <c r="P1890" s="163">
        <f t="shared" si="56"/>
        <v>0</v>
      </c>
      <c r="Q1890" s="128"/>
      <c r="R1890" s="402">
        <f t="shared" si="51"/>
        <v>0</v>
      </c>
      <c r="S1890" s="402">
        <f t="shared" si="52"/>
        <v>0</v>
      </c>
      <c r="T1890" s="402">
        <f t="shared" si="53"/>
        <v>0</v>
      </c>
      <c r="U1890" s="402">
        <f t="shared" si="54"/>
        <v>0</v>
      </c>
      <c r="V1890" s="402">
        <f t="shared" si="62"/>
        <v>0</v>
      </c>
      <c r="W1890" s="402">
        <f t="shared" si="58"/>
        <v>0</v>
      </c>
      <c r="X1890" s="402">
        <f t="shared" si="59"/>
        <v>0</v>
      </c>
    </row>
    <row r="1891" spans="4:24" x14ac:dyDescent="0.25">
      <c r="D1891" s="85"/>
      <c r="E1891" s="150">
        <f t="shared" si="61"/>
        <v>58</v>
      </c>
      <c r="F1891" s="7"/>
      <c r="G1891" s="486"/>
      <c r="H1891" s="487"/>
      <c r="I1891" s="10"/>
      <c r="J1891" s="9"/>
      <c r="K1891" s="9"/>
      <c r="L1891" s="9"/>
      <c r="M1891" s="9"/>
      <c r="N1891" s="134"/>
      <c r="O1891" s="128"/>
      <c r="P1891" s="163">
        <f t="shared" si="56"/>
        <v>0</v>
      </c>
      <c r="Q1891" s="128"/>
      <c r="R1891" s="402">
        <f t="shared" si="51"/>
        <v>0</v>
      </c>
      <c r="S1891" s="402">
        <f t="shared" si="52"/>
        <v>0</v>
      </c>
      <c r="T1891" s="402">
        <f t="shared" si="53"/>
        <v>0</v>
      </c>
      <c r="U1891" s="402">
        <f t="shared" si="54"/>
        <v>0</v>
      </c>
      <c r="V1891" s="402">
        <f t="shared" si="62"/>
        <v>0</v>
      </c>
      <c r="W1891" s="402">
        <f t="shared" si="58"/>
        <v>0</v>
      </c>
      <c r="X1891" s="402">
        <f t="shared" si="59"/>
        <v>0</v>
      </c>
    </row>
    <row r="1892" spans="4:24" x14ac:dyDescent="0.25">
      <c r="D1892" s="85"/>
      <c r="E1892" s="150">
        <f t="shared" si="61"/>
        <v>59</v>
      </c>
      <c r="F1892" s="7"/>
      <c r="G1892" s="486"/>
      <c r="H1892" s="487"/>
      <c r="I1892" s="10"/>
      <c r="J1892" s="9"/>
      <c r="K1892" s="9"/>
      <c r="L1892" s="9"/>
      <c r="M1892" s="9"/>
      <c r="N1892" s="134"/>
      <c r="O1892" s="128"/>
      <c r="P1892" s="163">
        <f t="shared" si="56"/>
        <v>0</v>
      </c>
      <c r="Q1892" s="128"/>
      <c r="R1892" s="402">
        <f t="shared" si="51"/>
        <v>0</v>
      </c>
      <c r="S1892" s="402">
        <f t="shared" si="52"/>
        <v>0</v>
      </c>
      <c r="T1892" s="402">
        <f t="shared" si="53"/>
        <v>0</v>
      </c>
      <c r="U1892" s="402">
        <f t="shared" si="54"/>
        <v>0</v>
      </c>
      <c r="V1892" s="402">
        <f t="shared" si="62"/>
        <v>0</v>
      </c>
      <c r="W1892" s="402">
        <f t="shared" si="58"/>
        <v>0</v>
      </c>
      <c r="X1892" s="402">
        <f t="shared" si="59"/>
        <v>0</v>
      </c>
    </row>
    <row r="1893" spans="4:24" x14ac:dyDescent="0.25">
      <c r="D1893" s="85"/>
      <c r="E1893" s="150">
        <f t="shared" si="61"/>
        <v>60</v>
      </c>
      <c r="F1893" s="7"/>
      <c r="G1893" s="486"/>
      <c r="H1893" s="487"/>
      <c r="I1893" s="10"/>
      <c r="J1893" s="9"/>
      <c r="K1893" s="9"/>
      <c r="L1893" s="9"/>
      <c r="M1893" s="9"/>
      <c r="N1893" s="134"/>
      <c r="O1893" s="128"/>
      <c r="P1893" s="163">
        <f t="shared" si="56"/>
        <v>0</v>
      </c>
      <c r="Q1893" s="128"/>
      <c r="R1893" s="402">
        <f t="shared" si="51"/>
        <v>0</v>
      </c>
      <c r="S1893" s="402">
        <f t="shared" si="52"/>
        <v>0</v>
      </c>
      <c r="T1893" s="402">
        <f t="shared" si="53"/>
        <v>0</v>
      </c>
      <c r="U1893" s="402">
        <f t="shared" si="54"/>
        <v>0</v>
      </c>
      <c r="V1893" s="402">
        <f t="shared" si="62"/>
        <v>0</v>
      </c>
      <c r="W1893" s="402">
        <f t="shared" si="58"/>
        <v>0</v>
      </c>
      <c r="X1893" s="402">
        <f t="shared" si="59"/>
        <v>0</v>
      </c>
    </row>
    <row r="1894" spans="4:24" x14ac:dyDescent="0.25">
      <c r="D1894" s="85"/>
      <c r="E1894" s="150">
        <f t="shared" si="61"/>
        <v>61</v>
      </c>
      <c r="F1894" s="7"/>
      <c r="G1894" s="486"/>
      <c r="H1894" s="487"/>
      <c r="I1894" s="10"/>
      <c r="J1894" s="9"/>
      <c r="K1894" s="9"/>
      <c r="L1894" s="9"/>
      <c r="M1894" s="9"/>
      <c r="N1894" s="134"/>
      <c r="O1894" s="128"/>
      <c r="P1894" s="163">
        <f t="shared" si="56"/>
        <v>0</v>
      </c>
      <c r="Q1894" s="128"/>
      <c r="R1894" s="402">
        <f t="shared" si="51"/>
        <v>0</v>
      </c>
      <c r="S1894" s="402">
        <f t="shared" si="52"/>
        <v>0</v>
      </c>
      <c r="T1894" s="402">
        <f t="shared" si="53"/>
        <v>0</v>
      </c>
      <c r="U1894" s="402">
        <f t="shared" si="54"/>
        <v>0</v>
      </c>
      <c r="V1894" s="402">
        <f t="shared" si="62"/>
        <v>0</v>
      </c>
      <c r="W1894" s="402">
        <f t="shared" si="58"/>
        <v>0</v>
      </c>
      <c r="X1894" s="402">
        <f t="shared" si="59"/>
        <v>0</v>
      </c>
    </row>
    <row r="1895" spans="4:24" x14ac:dyDescent="0.25">
      <c r="D1895" s="85"/>
      <c r="E1895" s="150">
        <f t="shared" si="61"/>
        <v>62</v>
      </c>
      <c r="F1895" s="7"/>
      <c r="G1895" s="486"/>
      <c r="H1895" s="487"/>
      <c r="I1895" s="10"/>
      <c r="J1895" s="9"/>
      <c r="K1895" s="9"/>
      <c r="L1895" s="9"/>
      <c r="M1895" s="9"/>
      <c r="N1895" s="134"/>
      <c r="O1895" s="128"/>
      <c r="P1895" s="163">
        <f t="shared" si="56"/>
        <v>0</v>
      </c>
      <c r="Q1895" s="128"/>
      <c r="R1895" s="402">
        <f t="shared" si="51"/>
        <v>0</v>
      </c>
      <c r="S1895" s="402">
        <f t="shared" si="52"/>
        <v>0</v>
      </c>
      <c r="T1895" s="402">
        <f t="shared" si="53"/>
        <v>0</v>
      </c>
      <c r="U1895" s="402">
        <f t="shared" si="54"/>
        <v>0</v>
      </c>
      <c r="V1895" s="402">
        <f t="shared" si="62"/>
        <v>0</v>
      </c>
      <c r="W1895" s="402">
        <f t="shared" si="58"/>
        <v>0</v>
      </c>
      <c r="X1895" s="402">
        <f t="shared" si="59"/>
        <v>0</v>
      </c>
    </row>
    <row r="1896" spans="4:24" x14ac:dyDescent="0.25">
      <c r="D1896" s="85"/>
      <c r="E1896" s="150">
        <f t="shared" si="61"/>
        <v>63</v>
      </c>
      <c r="F1896" s="7"/>
      <c r="G1896" s="486"/>
      <c r="H1896" s="487"/>
      <c r="I1896" s="10"/>
      <c r="J1896" s="9"/>
      <c r="K1896" s="9"/>
      <c r="L1896" s="9"/>
      <c r="M1896" s="9"/>
      <c r="N1896" s="134"/>
      <c r="O1896" s="128"/>
      <c r="P1896" s="163">
        <f t="shared" si="56"/>
        <v>0</v>
      </c>
      <c r="Q1896" s="128"/>
      <c r="R1896" s="402">
        <f t="shared" si="51"/>
        <v>0</v>
      </c>
      <c r="S1896" s="402">
        <f t="shared" si="52"/>
        <v>0</v>
      </c>
      <c r="T1896" s="402">
        <f t="shared" si="53"/>
        <v>0</v>
      </c>
      <c r="U1896" s="402">
        <f t="shared" si="54"/>
        <v>0</v>
      </c>
      <c r="V1896" s="402">
        <f t="shared" si="62"/>
        <v>0</v>
      </c>
      <c r="W1896" s="402">
        <f t="shared" si="58"/>
        <v>0</v>
      </c>
      <c r="X1896" s="402">
        <f t="shared" si="59"/>
        <v>0</v>
      </c>
    </row>
    <row r="1897" spans="4:24" x14ac:dyDescent="0.25">
      <c r="D1897" s="85"/>
      <c r="E1897" s="150">
        <f t="shared" si="61"/>
        <v>64</v>
      </c>
      <c r="F1897" s="7"/>
      <c r="G1897" s="486"/>
      <c r="H1897" s="487"/>
      <c r="I1897" s="10"/>
      <c r="J1897" s="9"/>
      <c r="K1897" s="9"/>
      <c r="L1897" s="9"/>
      <c r="M1897" s="9"/>
      <c r="N1897" s="134"/>
      <c r="O1897" s="128"/>
      <c r="P1897" s="163">
        <f t="shared" si="56"/>
        <v>0</v>
      </c>
      <c r="Q1897" s="128"/>
      <c r="R1897" s="402">
        <f t="shared" si="51"/>
        <v>0</v>
      </c>
      <c r="S1897" s="402">
        <f t="shared" si="52"/>
        <v>0</v>
      </c>
      <c r="T1897" s="402">
        <f t="shared" si="53"/>
        <v>0</v>
      </c>
      <c r="U1897" s="402">
        <f t="shared" si="54"/>
        <v>0</v>
      </c>
      <c r="V1897" s="402">
        <f t="shared" si="62"/>
        <v>0</v>
      </c>
      <c r="W1897" s="402">
        <f t="shared" si="58"/>
        <v>0</v>
      </c>
      <c r="X1897" s="402">
        <f t="shared" si="59"/>
        <v>0</v>
      </c>
    </row>
    <row r="1898" spans="4:24" x14ac:dyDescent="0.25">
      <c r="D1898" s="85"/>
      <c r="E1898" s="150">
        <f t="shared" si="61"/>
        <v>65</v>
      </c>
      <c r="F1898" s="7"/>
      <c r="G1898" s="486"/>
      <c r="H1898" s="487"/>
      <c r="I1898" s="10"/>
      <c r="J1898" s="9"/>
      <c r="K1898" s="9"/>
      <c r="L1898" s="9"/>
      <c r="M1898" s="9"/>
      <c r="N1898" s="134"/>
      <c r="O1898" s="128"/>
      <c r="P1898" s="163">
        <f t="shared" ref="P1898:P1961" si="63">X1898</f>
        <v>0</v>
      </c>
      <c r="Q1898" s="128"/>
      <c r="R1898" s="402">
        <f t="shared" ref="R1898:R1961" si="64">IF($K1898=0,0,IF($K1898="Congress",15,0))</f>
        <v>0</v>
      </c>
      <c r="S1898" s="402">
        <f t="shared" ref="S1898:S1961" si="65">IF($K1898=0,0,IF($K1898="Trustees",15,0))</f>
        <v>0</v>
      </c>
      <c r="T1898" s="402">
        <f t="shared" ref="T1898:T1961" si="66">IF($K1898="District",10,0)</f>
        <v>0</v>
      </c>
      <c r="U1898" s="402">
        <f t="shared" ref="U1898:U1961" si="67">IF($K1898="State",5,0)</f>
        <v>0</v>
      </c>
      <c r="V1898" s="402">
        <f t="shared" si="62"/>
        <v>0</v>
      </c>
      <c r="W1898" s="402">
        <f t="shared" si="58"/>
        <v>0</v>
      </c>
      <c r="X1898" s="402">
        <f t="shared" si="59"/>
        <v>0</v>
      </c>
    </row>
    <row r="1899" spans="4:24" x14ac:dyDescent="0.25">
      <c r="D1899" s="85"/>
      <c r="E1899" s="150">
        <f t="shared" si="61"/>
        <v>66</v>
      </c>
      <c r="F1899" s="7"/>
      <c r="G1899" s="486"/>
      <c r="H1899" s="487"/>
      <c r="I1899" s="10"/>
      <c r="J1899" s="9"/>
      <c r="K1899" s="9"/>
      <c r="L1899" s="9"/>
      <c r="M1899" s="9"/>
      <c r="N1899" s="134"/>
      <c r="O1899" s="128"/>
      <c r="P1899" s="163">
        <f t="shared" si="63"/>
        <v>0</v>
      </c>
      <c r="Q1899" s="128"/>
      <c r="R1899" s="402">
        <f t="shared" si="64"/>
        <v>0</v>
      </c>
      <c r="S1899" s="402">
        <f t="shared" si="65"/>
        <v>0</v>
      </c>
      <c r="T1899" s="402">
        <f t="shared" si="66"/>
        <v>0</v>
      </c>
      <c r="U1899" s="402">
        <f t="shared" si="67"/>
        <v>0</v>
      </c>
      <c r="V1899" s="402">
        <f t="shared" si="62"/>
        <v>0</v>
      </c>
      <c r="W1899" s="402">
        <f t="shared" ref="W1899:W1962" si="68">IF(OR(I1899=0,J1899=0),0,IF(I1899="Attendee Only",0,IF(I1899="State President",IF(OR(K1899=0,K1899="State"),0,10),IF(K1899=0,0,10))))</f>
        <v>0</v>
      </c>
      <c r="X1899" s="402">
        <f t="shared" ref="X1899:X1962" si="69">IF($F1899=0,0,IF($G1899=0,0,IF($I1899=0,0,IF($J1899=0,0,IF(K1899=0,0,IF(L1899=0,0,SUM(R1899:W1899)))))))</f>
        <v>0</v>
      </c>
    </row>
    <row r="1900" spans="4:24" x14ac:dyDescent="0.25">
      <c r="D1900" s="85"/>
      <c r="E1900" s="150">
        <f t="shared" si="61"/>
        <v>67</v>
      </c>
      <c r="F1900" s="7"/>
      <c r="G1900" s="486"/>
      <c r="H1900" s="487"/>
      <c r="I1900" s="10"/>
      <c r="J1900" s="9"/>
      <c r="K1900" s="9"/>
      <c r="L1900" s="9"/>
      <c r="M1900" s="9"/>
      <c r="N1900" s="134"/>
      <c r="O1900" s="128"/>
      <c r="P1900" s="163">
        <f t="shared" si="63"/>
        <v>0</v>
      </c>
      <c r="Q1900" s="128"/>
      <c r="R1900" s="402">
        <f t="shared" si="64"/>
        <v>0</v>
      </c>
      <c r="S1900" s="402">
        <f t="shared" si="65"/>
        <v>0</v>
      </c>
      <c r="T1900" s="402">
        <f t="shared" si="66"/>
        <v>0</v>
      </c>
      <c r="U1900" s="402">
        <f t="shared" si="67"/>
        <v>0</v>
      </c>
      <c r="V1900" s="402">
        <f t="shared" si="62"/>
        <v>0</v>
      </c>
      <c r="W1900" s="402">
        <f t="shared" si="68"/>
        <v>0</v>
      </c>
      <c r="X1900" s="402">
        <f t="shared" si="69"/>
        <v>0</v>
      </c>
    </row>
    <row r="1901" spans="4:24" x14ac:dyDescent="0.25">
      <c r="D1901" s="85"/>
      <c r="E1901" s="150">
        <f t="shared" si="61"/>
        <v>68</v>
      </c>
      <c r="F1901" s="7"/>
      <c r="G1901" s="486"/>
      <c r="H1901" s="487"/>
      <c r="I1901" s="10"/>
      <c r="J1901" s="9"/>
      <c r="K1901" s="9"/>
      <c r="L1901" s="9"/>
      <c r="M1901" s="9"/>
      <c r="N1901" s="134"/>
      <c r="O1901" s="128"/>
      <c r="P1901" s="163">
        <f t="shared" si="63"/>
        <v>0</v>
      </c>
      <c r="Q1901" s="128"/>
      <c r="R1901" s="402">
        <f t="shared" si="64"/>
        <v>0</v>
      </c>
      <c r="S1901" s="402">
        <f t="shared" si="65"/>
        <v>0</v>
      </c>
      <c r="T1901" s="402">
        <f t="shared" si="66"/>
        <v>0</v>
      </c>
      <c r="U1901" s="402">
        <f t="shared" si="67"/>
        <v>0</v>
      </c>
      <c r="V1901" s="402">
        <f t="shared" si="62"/>
        <v>0</v>
      </c>
      <c r="W1901" s="402">
        <f t="shared" si="68"/>
        <v>0</v>
      </c>
      <c r="X1901" s="402">
        <f t="shared" si="69"/>
        <v>0</v>
      </c>
    </row>
    <row r="1902" spans="4:24" x14ac:dyDescent="0.25">
      <c r="D1902" s="85"/>
      <c r="E1902" s="150">
        <f t="shared" si="61"/>
        <v>69</v>
      </c>
      <c r="F1902" s="7"/>
      <c r="G1902" s="486"/>
      <c r="H1902" s="487"/>
      <c r="I1902" s="10"/>
      <c r="J1902" s="9"/>
      <c r="K1902" s="9"/>
      <c r="L1902" s="9"/>
      <c r="M1902" s="9"/>
      <c r="N1902" s="134"/>
      <c r="O1902" s="128"/>
      <c r="P1902" s="163">
        <f t="shared" si="63"/>
        <v>0</v>
      </c>
      <c r="Q1902" s="128"/>
      <c r="R1902" s="402">
        <f t="shared" si="64"/>
        <v>0</v>
      </c>
      <c r="S1902" s="402">
        <f t="shared" si="65"/>
        <v>0</v>
      </c>
      <c r="T1902" s="402">
        <f t="shared" si="66"/>
        <v>0</v>
      </c>
      <c r="U1902" s="402">
        <f t="shared" si="67"/>
        <v>0</v>
      </c>
      <c r="V1902" s="402">
        <f t="shared" si="62"/>
        <v>0</v>
      </c>
      <c r="W1902" s="402">
        <f t="shared" si="68"/>
        <v>0</v>
      </c>
      <c r="X1902" s="402">
        <f t="shared" si="69"/>
        <v>0</v>
      </c>
    </row>
    <row r="1903" spans="4:24" x14ac:dyDescent="0.25">
      <c r="D1903" s="85"/>
      <c r="E1903" s="150">
        <f t="shared" si="61"/>
        <v>70</v>
      </c>
      <c r="F1903" s="7"/>
      <c r="G1903" s="486"/>
      <c r="H1903" s="487"/>
      <c r="I1903" s="10"/>
      <c r="J1903" s="9"/>
      <c r="K1903" s="9"/>
      <c r="L1903" s="9"/>
      <c r="M1903" s="9"/>
      <c r="N1903" s="134"/>
      <c r="O1903" s="128"/>
      <c r="P1903" s="163">
        <f t="shared" si="63"/>
        <v>0</v>
      </c>
      <c r="Q1903" s="128"/>
      <c r="R1903" s="402">
        <f t="shared" si="64"/>
        <v>0</v>
      </c>
      <c r="S1903" s="402">
        <f t="shared" si="65"/>
        <v>0</v>
      </c>
      <c r="T1903" s="402">
        <f t="shared" si="66"/>
        <v>0</v>
      </c>
      <c r="U1903" s="402">
        <f t="shared" si="67"/>
        <v>0</v>
      </c>
      <c r="V1903" s="402">
        <f t="shared" si="62"/>
        <v>0</v>
      </c>
      <c r="W1903" s="402">
        <f t="shared" si="68"/>
        <v>0</v>
      </c>
      <c r="X1903" s="402">
        <f t="shared" si="69"/>
        <v>0</v>
      </c>
    </row>
    <row r="1904" spans="4:24" x14ac:dyDescent="0.25">
      <c r="D1904" s="85"/>
      <c r="E1904" s="150">
        <f t="shared" si="61"/>
        <v>71</v>
      </c>
      <c r="F1904" s="7"/>
      <c r="G1904" s="486"/>
      <c r="H1904" s="487"/>
      <c r="I1904" s="10"/>
      <c r="J1904" s="9"/>
      <c r="K1904" s="9"/>
      <c r="L1904" s="9"/>
      <c r="M1904" s="9"/>
      <c r="N1904" s="134"/>
      <c r="O1904" s="128"/>
      <c r="P1904" s="163">
        <f t="shared" si="63"/>
        <v>0</v>
      </c>
      <c r="Q1904" s="128"/>
      <c r="R1904" s="402">
        <f t="shared" si="64"/>
        <v>0</v>
      </c>
      <c r="S1904" s="402">
        <f t="shared" si="65"/>
        <v>0</v>
      </c>
      <c r="T1904" s="402">
        <f t="shared" si="66"/>
        <v>0</v>
      </c>
      <c r="U1904" s="402">
        <f t="shared" si="67"/>
        <v>0</v>
      </c>
      <c r="V1904" s="402">
        <f t="shared" si="62"/>
        <v>0</v>
      </c>
      <c r="W1904" s="402">
        <f t="shared" si="68"/>
        <v>0</v>
      </c>
      <c r="X1904" s="402">
        <f t="shared" si="69"/>
        <v>0</v>
      </c>
    </row>
    <row r="1905" spans="4:24" x14ac:dyDescent="0.25">
      <c r="D1905" s="85"/>
      <c r="E1905" s="150">
        <f t="shared" si="61"/>
        <v>72</v>
      </c>
      <c r="F1905" s="7"/>
      <c r="G1905" s="486"/>
      <c r="H1905" s="487"/>
      <c r="I1905" s="10"/>
      <c r="J1905" s="9"/>
      <c r="K1905" s="9"/>
      <c r="L1905" s="9"/>
      <c r="M1905" s="9"/>
      <c r="N1905" s="134"/>
      <c r="O1905" s="128"/>
      <c r="P1905" s="163">
        <f t="shared" si="63"/>
        <v>0</v>
      </c>
      <c r="Q1905" s="128"/>
      <c r="R1905" s="402">
        <f t="shared" si="64"/>
        <v>0</v>
      </c>
      <c r="S1905" s="402">
        <f t="shared" si="65"/>
        <v>0</v>
      </c>
      <c r="T1905" s="402">
        <f t="shared" si="66"/>
        <v>0</v>
      </c>
      <c r="U1905" s="402">
        <f t="shared" si="67"/>
        <v>0</v>
      </c>
      <c r="V1905" s="402">
        <f t="shared" si="62"/>
        <v>0</v>
      </c>
      <c r="W1905" s="402">
        <f t="shared" si="68"/>
        <v>0</v>
      </c>
      <c r="X1905" s="402">
        <f t="shared" si="69"/>
        <v>0</v>
      </c>
    </row>
    <row r="1906" spans="4:24" x14ac:dyDescent="0.25">
      <c r="D1906" s="85"/>
      <c r="E1906" s="150">
        <f t="shared" ref="E1906:E1929" si="70">1+E1905</f>
        <v>73</v>
      </c>
      <c r="F1906" s="7"/>
      <c r="G1906" s="486"/>
      <c r="H1906" s="487"/>
      <c r="I1906" s="10"/>
      <c r="J1906" s="9"/>
      <c r="K1906" s="9"/>
      <c r="L1906" s="9"/>
      <c r="M1906" s="9"/>
      <c r="N1906" s="134"/>
      <c r="O1906" s="128"/>
      <c r="P1906" s="163">
        <f t="shared" si="63"/>
        <v>0</v>
      </c>
      <c r="Q1906" s="128"/>
      <c r="R1906" s="402">
        <f t="shared" si="64"/>
        <v>0</v>
      </c>
      <c r="S1906" s="402">
        <f t="shared" si="65"/>
        <v>0</v>
      </c>
      <c r="T1906" s="402">
        <f t="shared" si="66"/>
        <v>0</v>
      </c>
      <c r="U1906" s="402">
        <f t="shared" si="67"/>
        <v>0</v>
      </c>
      <c r="V1906" s="402">
        <f t="shared" si="62"/>
        <v>0</v>
      </c>
      <c r="W1906" s="402">
        <f t="shared" si="68"/>
        <v>0</v>
      </c>
      <c r="X1906" s="402">
        <f t="shared" si="69"/>
        <v>0</v>
      </c>
    </row>
    <row r="1907" spans="4:24" x14ac:dyDescent="0.25">
      <c r="D1907" s="85"/>
      <c r="E1907" s="150">
        <f t="shared" si="70"/>
        <v>74</v>
      </c>
      <c r="F1907" s="7"/>
      <c r="G1907" s="486"/>
      <c r="H1907" s="487"/>
      <c r="I1907" s="10"/>
      <c r="J1907" s="9"/>
      <c r="K1907" s="9"/>
      <c r="L1907" s="9"/>
      <c r="M1907" s="9"/>
      <c r="N1907" s="134"/>
      <c r="O1907" s="128"/>
      <c r="P1907" s="163">
        <f t="shared" si="63"/>
        <v>0</v>
      </c>
      <c r="Q1907" s="128"/>
      <c r="R1907" s="402">
        <f t="shared" si="64"/>
        <v>0</v>
      </c>
      <c r="S1907" s="402">
        <f t="shared" si="65"/>
        <v>0</v>
      </c>
      <c r="T1907" s="402">
        <f t="shared" si="66"/>
        <v>0</v>
      </c>
      <c r="U1907" s="402">
        <f t="shared" si="67"/>
        <v>0</v>
      </c>
      <c r="V1907" s="402">
        <f t="shared" si="62"/>
        <v>0</v>
      </c>
      <c r="W1907" s="402">
        <f t="shared" si="68"/>
        <v>0</v>
      </c>
      <c r="X1907" s="402">
        <f t="shared" si="69"/>
        <v>0</v>
      </c>
    </row>
    <row r="1908" spans="4:24" x14ac:dyDescent="0.25">
      <c r="D1908" s="85"/>
      <c r="E1908" s="150">
        <f t="shared" si="70"/>
        <v>75</v>
      </c>
      <c r="F1908" s="7"/>
      <c r="G1908" s="486"/>
      <c r="H1908" s="487"/>
      <c r="I1908" s="10"/>
      <c r="J1908" s="9"/>
      <c r="K1908" s="9"/>
      <c r="L1908" s="9"/>
      <c r="M1908" s="9"/>
      <c r="N1908" s="134"/>
      <c r="O1908" s="128"/>
      <c r="P1908" s="163">
        <f t="shared" si="63"/>
        <v>0</v>
      </c>
      <c r="Q1908" s="128"/>
      <c r="R1908" s="402">
        <f t="shared" si="64"/>
        <v>0</v>
      </c>
      <c r="S1908" s="402">
        <f t="shared" si="65"/>
        <v>0</v>
      </c>
      <c r="T1908" s="402">
        <f t="shared" si="66"/>
        <v>0</v>
      </c>
      <c r="U1908" s="402">
        <f t="shared" si="67"/>
        <v>0</v>
      </c>
      <c r="V1908" s="402">
        <f t="shared" si="62"/>
        <v>0</v>
      </c>
      <c r="W1908" s="402">
        <f t="shared" si="68"/>
        <v>0</v>
      </c>
      <c r="X1908" s="402">
        <f t="shared" si="69"/>
        <v>0</v>
      </c>
    </row>
    <row r="1909" spans="4:24" x14ac:dyDescent="0.25">
      <c r="D1909" s="85"/>
      <c r="E1909" s="150">
        <f t="shared" si="70"/>
        <v>76</v>
      </c>
      <c r="F1909" s="7"/>
      <c r="G1909" s="486"/>
      <c r="H1909" s="487"/>
      <c r="I1909" s="10"/>
      <c r="J1909" s="9"/>
      <c r="K1909" s="9"/>
      <c r="L1909" s="9"/>
      <c r="M1909" s="9"/>
      <c r="N1909" s="134"/>
      <c r="O1909" s="128"/>
      <c r="P1909" s="163">
        <f t="shared" si="63"/>
        <v>0</v>
      </c>
      <c r="Q1909" s="128"/>
      <c r="R1909" s="402">
        <f t="shared" si="64"/>
        <v>0</v>
      </c>
      <c r="S1909" s="402">
        <f t="shared" si="65"/>
        <v>0</v>
      </c>
      <c r="T1909" s="402">
        <f t="shared" si="66"/>
        <v>0</v>
      </c>
      <c r="U1909" s="402">
        <f t="shared" si="67"/>
        <v>0</v>
      </c>
      <c r="V1909" s="402">
        <f t="shared" si="62"/>
        <v>0</v>
      </c>
      <c r="W1909" s="402">
        <f t="shared" si="68"/>
        <v>0</v>
      </c>
      <c r="X1909" s="402">
        <f t="shared" si="69"/>
        <v>0</v>
      </c>
    </row>
    <row r="1910" spans="4:24" x14ac:dyDescent="0.25">
      <c r="D1910" s="85"/>
      <c r="E1910" s="150">
        <f t="shared" si="70"/>
        <v>77</v>
      </c>
      <c r="F1910" s="7"/>
      <c r="G1910" s="486"/>
      <c r="H1910" s="487"/>
      <c r="I1910" s="10"/>
      <c r="J1910" s="9"/>
      <c r="K1910" s="9"/>
      <c r="L1910" s="9"/>
      <c r="M1910" s="9"/>
      <c r="N1910" s="134"/>
      <c r="O1910" s="128"/>
      <c r="P1910" s="163">
        <f t="shared" si="63"/>
        <v>0</v>
      </c>
      <c r="Q1910" s="128"/>
      <c r="R1910" s="402">
        <f t="shared" si="64"/>
        <v>0</v>
      </c>
      <c r="S1910" s="402">
        <f t="shared" si="65"/>
        <v>0</v>
      </c>
      <c r="T1910" s="402">
        <f t="shared" si="66"/>
        <v>0</v>
      </c>
      <c r="U1910" s="402">
        <f t="shared" si="67"/>
        <v>0</v>
      </c>
      <c r="V1910" s="402">
        <f t="shared" si="62"/>
        <v>0</v>
      </c>
      <c r="W1910" s="402">
        <f t="shared" si="68"/>
        <v>0</v>
      </c>
      <c r="X1910" s="402">
        <f t="shared" si="69"/>
        <v>0</v>
      </c>
    </row>
    <row r="1911" spans="4:24" x14ac:dyDescent="0.25">
      <c r="D1911" s="85"/>
      <c r="E1911" s="150">
        <f t="shared" si="70"/>
        <v>78</v>
      </c>
      <c r="F1911" s="7"/>
      <c r="G1911" s="486"/>
      <c r="H1911" s="487"/>
      <c r="I1911" s="10"/>
      <c r="J1911" s="9"/>
      <c r="K1911" s="9"/>
      <c r="L1911" s="9"/>
      <c r="M1911" s="9"/>
      <c r="N1911" s="134"/>
      <c r="O1911" s="128"/>
      <c r="P1911" s="163">
        <f t="shared" si="63"/>
        <v>0</v>
      </c>
      <c r="Q1911" s="128"/>
      <c r="R1911" s="402">
        <f t="shared" si="64"/>
        <v>0</v>
      </c>
      <c r="S1911" s="402">
        <f t="shared" si="65"/>
        <v>0</v>
      </c>
      <c r="T1911" s="402">
        <f t="shared" si="66"/>
        <v>0</v>
      </c>
      <c r="U1911" s="402">
        <f t="shared" si="67"/>
        <v>0</v>
      </c>
      <c r="V1911" s="402">
        <f t="shared" si="62"/>
        <v>0</v>
      </c>
      <c r="W1911" s="402">
        <f t="shared" si="68"/>
        <v>0</v>
      </c>
      <c r="X1911" s="402">
        <f t="shared" si="69"/>
        <v>0</v>
      </c>
    </row>
    <row r="1912" spans="4:24" x14ac:dyDescent="0.25">
      <c r="D1912" s="85"/>
      <c r="E1912" s="150">
        <f t="shared" si="70"/>
        <v>79</v>
      </c>
      <c r="F1912" s="7"/>
      <c r="G1912" s="486"/>
      <c r="H1912" s="487"/>
      <c r="I1912" s="10"/>
      <c r="J1912" s="9"/>
      <c r="K1912" s="9"/>
      <c r="L1912" s="9"/>
      <c r="M1912" s="9"/>
      <c r="N1912" s="134"/>
      <c r="O1912" s="128"/>
      <c r="P1912" s="163">
        <f t="shared" si="63"/>
        <v>0</v>
      </c>
      <c r="Q1912" s="128"/>
      <c r="R1912" s="402">
        <f t="shared" si="64"/>
        <v>0</v>
      </c>
      <c r="S1912" s="402">
        <f t="shared" si="65"/>
        <v>0</v>
      </c>
      <c r="T1912" s="402">
        <f t="shared" si="66"/>
        <v>0</v>
      </c>
      <c r="U1912" s="402">
        <f t="shared" si="67"/>
        <v>0</v>
      </c>
      <c r="V1912" s="402">
        <f t="shared" si="62"/>
        <v>0</v>
      </c>
      <c r="W1912" s="402">
        <f t="shared" si="68"/>
        <v>0</v>
      </c>
      <c r="X1912" s="402">
        <f t="shared" si="69"/>
        <v>0</v>
      </c>
    </row>
    <row r="1913" spans="4:24" x14ac:dyDescent="0.25">
      <c r="D1913" s="85"/>
      <c r="E1913" s="150">
        <f t="shared" si="70"/>
        <v>80</v>
      </c>
      <c r="F1913" s="7"/>
      <c r="G1913" s="486"/>
      <c r="H1913" s="487"/>
      <c r="I1913" s="10"/>
      <c r="J1913" s="9"/>
      <c r="K1913" s="9"/>
      <c r="L1913" s="9"/>
      <c r="M1913" s="9"/>
      <c r="N1913" s="134"/>
      <c r="O1913" s="128"/>
      <c r="P1913" s="163">
        <f t="shared" si="63"/>
        <v>0</v>
      </c>
      <c r="Q1913" s="128"/>
      <c r="R1913" s="402">
        <f t="shared" si="64"/>
        <v>0</v>
      </c>
      <c r="S1913" s="402">
        <f t="shared" si="65"/>
        <v>0</v>
      </c>
      <c r="T1913" s="402">
        <f t="shared" si="66"/>
        <v>0</v>
      </c>
      <c r="U1913" s="402">
        <f t="shared" si="67"/>
        <v>0</v>
      </c>
      <c r="V1913" s="402">
        <f t="shared" si="62"/>
        <v>0</v>
      </c>
      <c r="W1913" s="402">
        <f t="shared" si="68"/>
        <v>0</v>
      </c>
      <c r="X1913" s="402">
        <f t="shared" si="69"/>
        <v>0</v>
      </c>
    </row>
    <row r="1914" spans="4:24" x14ac:dyDescent="0.25">
      <c r="D1914" s="85"/>
      <c r="E1914" s="150">
        <f t="shared" si="70"/>
        <v>81</v>
      </c>
      <c r="F1914" s="7"/>
      <c r="G1914" s="486"/>
      <c r="H1914" s="487"/>
      <c r="I1914" s="10"/>
      <c r="J1914" s="9"/>
      <c r="K1914" s="9"/>
      <c r="L1914" s="9"/>
      <c r="M1914" s="9"/>
      <c r="N1914" s="134"/>
      <c r="O1914" s="128"/>
      <c r="P1914" s="163">
        <f t="shared" si="63"/>
        <v>0</v>
      </c>
      <c r="Q1914" s="128"/>
      <c r="R1914" s="402">
        <f t="shared" si="64"/>
        <v>0</v>
      </c>
      <c r="S1914" s="402">
        <f t="shared" si="65"/>
        <v>0</v>
      </c>
      <c r="T1914" s="402">
        <f t="shared" si="66"/>
        <v>0</v>
      </c>
      <c r="U1914" s="402">
        <f t="shared" si="67"/>
        <v>0</v>
      </c>
      <c r="V1914" s="402">
        <f t="shared" ref="V1914:V1977" si="71">IF(M1914=$Y$1840,10,IF(M1914=$Y$1839,10,IF(M1914=$Y$1838,10,0)))</f>
        <v>0</v>
      </c>
      <c r="W1914" s="402">
        <f t="shared" si="68"/>
        <v>0</v>
      </c>
      <c r="X1914" s="402">
        <f t="shared" si="69"/>
        <v>0</v>
      </c>
    </row>
    <row r="1915" spans="4:24" x14ac:dyDescent="0.25">
      <c r="D1915" s="85"/>
      <c r="E1915" s="150">
        <f t="shared" si="70"/>
        <v>82</v>
      </c>
      <c r="F1915" s="7"/>
      <c r="G1915" s="486"/>
      <c r="H1915" s="487"/>
      <c r="I1915" s="10"/>
      <c r="J1915" s="9"/>
      <c r="K1915" s="9"/>
      <c r="L1915" s="9"/>
      <c r="M1915" s="9"/>
      <c r="N1915" s="134"/>
      <c r="O1915" s="128"/>
      <c r="P1915" s="163">
        <f t="shared" si="63"/>
        <v>0</v>
      </c>
      <c r="Q1915" s="128"/>
      <c r="R1915" s="402">
        <f t="shared" si="64"/>
        <v>0</v>
      </c>
      <c r="S1915" s="402">
        <f t="shared" si="65"/>
        <v>0</v>
      </c>
      <c r="T1915" s="402">
        <f t="shared" si="66"/>
        <v>0</v>
      </c>
      <c r="U1915" s="402">
        <f t="shared" si="67"/>
        <v>0</v>
      </c>
      <c r="V1915" s="402">
        <f t="shared" si="71"/>
        <v>0</v>
      </c>
      <c r="W1915" s="402">
        <f t="shared" si="68"/>
        <v>0</v>
      </c>
      <c r="X1915" s="402">
        <f t="shared" si="69"/>
        <v>0</v>
      </c>
    </row>
    <row r="1916" spans="4:24" x14ac:dyDescent="0.25">
      <c r="D1916" s="85"/>
      <c r="E1916" s="150">
        <f t="shared" si="70"/>
        <v>83</v>
      </c>
      <c r="F1916" s="7"/>
      <c r="G1916" s="486"/>
      <c r="H1916" s="487"/>
      <c r="I1916" s="10"/>
      <c r="J1916" s="9"/>
      <c r="K1916" s="9"/>
      <c r="L1916" s="9"/>
      <c r="M1916" s="9"/>
      <c r="N1916" s="134"/>
      <c r="O1916" s="128"/>
      <c r="P1916" s="163">
        <f t="shared" si="63"/>
        <v>0</v>
      </c>
      <c r="Q1916" s="128"/>
      <c r="R1916" s="402">
        <f t="shared" si="64"/>
        <v>0</v>
      </c>
      <c r="S1916" s="402">
        <f t="shared" si="65"/>
        <v>0</v>
      </c>
      <c r="T1916" s="402">
        <f t="shared" si="66"/>
        <v>0</v>
      </c>
      <c r="U1916" s="402">
        <f t="shared" si="67"/>
        <v>0</v>
      </c>
      <c r="V1916" s="402">
        <f t="shared" si="71"/>
        <v>0</v>
      </c>
      <c r="W1916" s="402">
        <f t="shared" si="68"/>
        <v>0</v>
      </c>
      <c r="X1916" s="402">
        <f t="shared" si="69"/>
        <v>0</v>
      </c>
    </row>
    <row r="1917" spans="4:24" x14ac:dyDescent="0.25">
      <c r="D1917" s="85"/>
      <c r="E1917" s="150">
        <f t="shared" si="70"/>
        <v>84</v>
      </c>
      <c r="F1917" s="7"/>
      <c r="G1917" s="486"/>
      <c r="H1917" s="487"/>
      <c r="I1917" s="10"/>
      <c r="J1917" s="9"/>
      <c r="K1917" s="9"/>
      <c r="L1917" s="9"/>
      <c r="M1917" s="9"/>
      <c r="N1917" s="134"/>
      <c r="O1917" s="128"/>
      <c r="P1917" s="163">
        <f t="shared" si="63"/>
        <v>0</v>
      </c>
      <c r="Q1917" s="128"/>
      <c r="R1917" s="402">
        <f t="shared" si="64"/>
        <v>0</v>
      </c>
      <c r="S1917" s="402">
        <f t="shared" si="65"/>
        <v>0</v>
      </c>
      <c r="T1917" s="402">
        <f t="shared" si="66"/>
        <v>0</v>
      </c>
      <c r="U1917" s="402">
        <f t="shared" si="67"/>
        <v>0</v>
      </c>
      <c r="V1917" s="402">
        <f t="shared" si="71"/>
        <v>0</v>
      </c>
      <c r="W1917" s="402">
        <f t="shared" si="68"/>
        <v>0</v>
      </c>
      <c r="X1917" s="402">
        <f t="shared" si="69"/>
        <v>0</v>
      </c>
    </row>
    <row r="1918" spans="4:24" x14ac:dyDescent="0.25">
      <c r="D1918" s="85"/>
      <c r="E1918" s="150">
        <f t="shared" si="70"/>
        <v>85</v>
      </c>
      <c r="F1918" s="7"/>
      <c r="G1918" s="486"/>
      <c r="H1918" s="487"/>
      <c r="I1918" s="10"/>
      <c r="J1918" s="9"/>
      <c r="K1918" s="9"/>
      <c r="L1918" s="9"/>
      <c r="M1918" s="9"/>
      <c r="N1918" s="134"/>
      <c r="O1918" s="128"/>
      <c r="P1918" s="163">
        <f t="shared" si="63"/>
        <v>0</v>
      </c>
      <c r="Q1918" s="128"/>
      <c r="R1918" s="402">
        <f t="shared" si="64"/>
        <v>0</v>
      </c>
      <c r="S1918" s="402">
        <f t="shared" si="65"/>
        <v>0</v>
      </c>
      <c r="T1918" s="402">
        <f t="shared" si="66"/>
        <v>0</v>
      </c>
      <c r="U1918" s="402">
        <f t="shared" si="67"/>
        <v>0</v>
      </c>
      <c r="V1918" s="402">
        <f t="shared" si="71"/>
        <v>0</v>
      </c>
      <c r="W1918" s="402">
        <f t="shared" si="68"/>
        <v>0</v>
      </c>
      <c r="X1918" s="402">
        <f t="shared" si="69"/>
        <v>0</v>
      </c>
    </row>
    <row r="1919" spans="4:24" x14ac:dyDescent="0.25">
      <c r="D1919" s="85"/>
      <c r="E1919" s="150">
        <f t="shared" si="70"/>
        <v>86</v>
      </c>
      <c r="F1919" s="7"/>
      <c r="G1919" s="486"/>
      <c r="H1919" s="487"/>
      <c r="I1919" s="10"/>
      <c r="J1919" s="9"/>
      <c r="K1919" s="9"/>
      <c r="L1919" s="9"/>
      <c r="M1919" s="9"/>
      <c r="N1919" s="134"/>
      <c r="O1919" s="128"/>
      <c r="P1919" s="163">
        <f t="shared" si="63"/>
        <v>0</v>
      </c>
      <c r="Q1919" s="128"/>
      <c r="R1919" s="402">
        <f t="shared" si="64"/>
        <v>0</v>
      </c>
      <c r="S1919" s="402">
        <f t="shared" si="65"/>
        <v>0</v>
      </c>
      <c r="T1919" s="402">
        <f t="shared" si="66"/>
        <v>0</v>
      </c>
      <c r="U1919" s="402">
        <f t="shared" si="67"/>
        <v>0</v>
      </c>
      <c r="V1919" s="402">
        <f t="shared" si="71"/>
        <v>0</v>
      </c>
      <c r="W1919" s="402">
        <f t="shared" si="68"/>
        <v>0</v>
      </c>
      <c r="X1919" s="402">
        <f t="shared" si="69"/>
        <v>0</v>
      </c>
    </row>
    <row r="1920" spans="4:24" x14ac:dyDescent="0.25">
      <c r="D1920" s="85"/>
      <c r="E1920" s="150">
        <f t="shared" si="70"/>
        <v>87</v>
      </c>
      <c r="F1920" s="7"/>
      <c r="G1920" s="486"/>
      <c r="H1920" s="487"/>
      <c r="I1920" s="10"/>
      <c r="J1920" s="9"/>
      <c r="K1920" s="9"/>
      <c r="L1920" s="9"/>
      <c r="M1920" s="9"/>
      <c r="N1920" s="134"/>
      <c r="O1920" s="128"/>
      <c r="P1920" s="163">
        <f t="shared" si="63"/>
        <v>0</v>
      </c>
      <c r="Q1920" s="128"/>
      <c r="R1920" s="402">
        <f t="shared" si="64"/>
        <v>0</v>
      </c>
      <c r="S1920" s="402">
        <f t="shared" si="65"/>
        <v>0</v>
      </c>
      <c r="T1920" s="402">
        <f t="shared" si="66"/>
        <v>0</v>
      </c>
      <c r="U1920" s="402">
        <f t="shared" si="67"/>
        <v>0</v>
      </c>
      <c r="V1920" s="402">
        <f t="shared" si="71"/>
        <v>0</v>
      </c>
      <c r="W1920" s="402">
        <f t="shared" si="68"/>
        <v>0</v>
      </c>
      <c r="X1920" s="402">
        <f t="shared" si="69"/>
        <v>0</v>
      </c>
    </row>
    <row r="1921" spans="4:24" x14ac:dyDescent="0.25">
      <c r="D1921" s="85"/>
      <c r="E1921" s="150">
        <f t="shared" si="70"/>
        <v>88</v>
      </c>
      <c r="F1921" s="7"/>
      <c r="G1921" s="486"/>
      <c r="H1921" s="487"/>
      <c r="I1921" s="10"/>
      <c r="J1921" s="9"/>
      <c r="K1921" s="9"/>
      <c r="L1921" s="9"/>
      <c r="M1921" s="9"/>
      <c r="N1921" s="134"/>
      <c r="O1921" s="128"/>
      <c r="P1921" s="163">
        <f t="shared" si="63"/>
        <v>0</v>
      </c>
      <c r="Q1921" s="128"/>
      <c r="R1921" s="402">
        <f t="shared" si="64"/>
        <v>0</v>
      </c>
      <c r="S1921" s="402">
        <f t="shared" si="65"/>
        <v>0</v>
      </c>
      <c r="T1921" s="402">
        <f t="shared" si="66"/>
        <v>0</v>
      </c>
      <c r="U1921" s="402">
        <f t="shared" si="67"/>
        <v>0</v>
      </c>
      <c r="V1921" s="402">
        <f t="shared" si="71"/>
        <v>0</v>
      </c>
      <c r="W1921" s="402">
        <f t="shared" si="68"/>
        <v>0</v>
      </c>
      <c r="X1921" s="402">
        <f t="shared" si="69"/>
        <v>0</v>
      </c>
    </row>
    <row r="1922" spans="4:24" x14ac:dyDescent="0.25">
      <c r="D1922" s="85"/>
      <c r="E1922" s="150">
        <f t="shared" si="70"/>
        <v>89</v>
      </c>
      <c r="F1922" s="7"/>
      <c r="G1922" s="486"/>
      <c r="H1922" s="487"/>
      <c r="I1922" s="10"/>
      <c r="J1922" s="9"/>
      <c r="K1922" s="9"/>
      <c r="L1922" s="9"/>
      <c r="M1922" s="9"/>
      <c r="N1922" s="134"/>
      <c r="O1922" s="128"/>
      <c r="P1922" s="163">
        <f t="shared" si="63"/>
        <v>0</v>
      </c>
      <c r="Q1922" s="128"/>
      <c r="R1922" s="402">
        <f t="shared" si="64"/>
        <v>0</v>
      </c>
      <c r="S1922" s="402">
        <f t="shared" si="65"/>
        <v>0</v>
      </c>
      <c r="T1922" s="402">
        <f t="shared" si="66"/>
        <v>0</v>
      </c>
      <c r="U1922" s="402">
        <f t="shared" si="67"/>
        <v>0</v>
      </c>
      <c r="V1922" s="402">
        <f t="shared" si="71"/>
        <v>0</v>
      </c>
      <c r="W1922" s="402">
        <f t="shared" si="68"/>
        <v>0</v>
      </c>
      <c r="X1922" s="402">
        <f t="shared" si="69"/>
        <v>0</v>
      </c>
    </row>
    <row r="1923" spans="4:24" x14ac:dyDescent="0.25">
      <c r="D1923" s="85"/>
      <c r="E1923" s="150">
        <f t="shared" si="70"/>
        <v>90</v>
      </c>
      <c r="F1923" s="7"/>
      <c r="G1923" s="486"/>
      <c r="H1923" s="487"/>
      <c r="I1923" s="10"/>
      <c r="J1923" s="9"/>
      <c r="K1923" s="9"/>
      <c r="L1923" s="9"/>
      <c r="M1923" s="9"/>
      <c r="N1923" s="134"/>
      <c r="O1923" s="128"/>
      <c r="P1923" s="163">
        <f t="shared" si="63"/>
        <v>0</v>
      </c>
      <c r="Q1923" s="128"/>
      <c r="R1923" s="402">
        <f t="shared" si="64"/>
        <v>0</v>
      </c>
      <c r="S1923" s="402">
        <f t="shared" si="65"/>
        <v>0</v>
      </c>
      <c r="T1923" s="402">
        <f t="shared" si="66"/>
        <v>0</v>
      </c>
      <c r="U1923" s="402">
        <f t="shared" si="67"/>
        <v>0</v>
      </c>
      <c r="V1923" s="402">
        <f t="shared" si="71"/>
        <v>0</v>
      </c>
      <c r="W1923" s="402">
        <f t="shared" si="68"/>
        <v>0</v>
      </c>
      <c r="X1923" s="402">
        <f t="shared" si="69"/>
        <v>0</v>
      </c>
    </row>
    <row r="1924" spans="4:24" x14ac:dyDescent="0.25">
      <c r="D1924" s="85"/>
      <c r="E1924" s="150">
        <f t="shared" si="70"/>
        <v>91</v>
      </c>
      <c r="F1924" s="7"/>
      <c r="G1924" s="486"/>
      <c r="H1924" s="487"/>
      <c r="I1924" s="10"/>
      <c r="J1924" s="9"/>
      <c r="K1924" s="9"/>
      <c r="L1924" s="9"/>
      <c r="M1924" s="9"/>
      <c r="N1924" s="134"/>
      <c r="O1924" s="128"/>
      <c r="P1924" s="163">
        <f t="shared" si="63"/>
        <v>0</v>
      </c>
      <c r="Q1924" s="128"/>
      <c r="R1924" s="402">
        <f t="shared" si="64"/>
        <v>0</v>
      </c>
      <c r="S1924" s="402">
        <f t="shared" si="65"/>
        <v>0</v>
      </c>
      <c r="T1924" s="402">
        <f t="shared" si="66"/>
        <v>0</v>
      </c>
      <c r="U1924" s="402">
        <f t="shared" si="67"/>
        <v>0</v>
      </c>
      <c r="V1924" s="402">
        <f t="shared" si="71"/>
        <v>0</v>
      </c>
      <c r="W1924" s="402">
        <f t="shared" si="68"/>
        <v>0</v>
      </c>
      <c r="X1924" s="402">
        <f t="shared" si="69"/>
        <v>0</v>
      </c>
    </row>
    <row r="1925" spans="4:24" x14ac:dyDescent="0.25">
      <c r="D1925" s="85"/>
      <c r="E1925" s="150">
        <f t="shared" si="70"/>
        <v>92</v>
      </c>
      <c r="F1925" s="7"/>
      <c r="G1925" s="486"/>
      <c r="H1925" s="487"/>
      <c r="I1925" s="10"/>
      <c r="J1925" s="9"/>
      <c r="K1925" s="9"/>
      <c r="L1925" s="9"/>
      <c r="M1925" s="9"/>
      <c r="N1925" s="134"/>
      <c r="O1925" s="128"/>
      <c r="P1925" s="163">
        <f t="shared" si="63"/>
        <v>0</v>
      </c>
      <c r="Q1925" s="128"/>
      <c r="R1925" s="402">
        <f t="shared" si="64"/>
        <v>0</v>
      </c>
      <c r="S1925" s="402">
        <f t="shared" si="65"/>
        <v>0</v>
      </c>
      <c r="T1925" s="402">
        <f t="shared" si="66"/>
        <v>0</v>
      </c>
      <c r="U1925" s="402">
        <f t="shared" si="67"/>
        <v>0</v>
      </c>
      <c r="V1925" s="402">
        <f t="shared" si="71"/>
        <v>0</v>
      </c>
      <c r="W1925" s="402">
        <f t="shared" si="68"/>
        <v>0</v>
      </c>
      <c r="X1925" s="402">
        <f t="shared" si="69"/>
        <v>0</v>
      </c>
    </row>
    <row r="1926" spans="4:24" x14ac:dyDescent="0.25">
      <c r="D1926" s="85"/>
      <c r="E1926" s="150">
        <f t="shared" si="70"/>
        <v>93</v>
      </c>
      <c r="F1926" s="7"/>
      <c r="G1926" s="486"/>
      <c r="H1926" s="487"/>
      <c r="I1926" s="10"/>
      <c r="J1926" s="9"/>
      <c r="K1926" s="9"/>
      <c r="L1926" s="9"/>
      <c r="M1926" s="9"/>
      <c r="N1926" s="134"/>
      <c r="O1926" s="128"/>
      <c r="P1926" s="163">
        <f t="shared" si="63"/>
        <v>0</v>
      </c>
      <c r="Q1926" s="128"/>
      <c r="R1926" s="402">
        <f t="shared" si="64"/>
        <v>0</v>
      </c>
      <c r="S1926" s="402">
        <f t="shared" si="65"/>
        <v>0</v>
      </c>
      <c r="T1926" s="402">
        <f t="shared" si="66"/>
        <v>0</v>
      </c>
      <c r="U1926" s="402">
        <f t="shared" si="67"/>
        <v>0</v>
      </c>
      <c r="V1926" s="402">
        <f t="shared" si="71"/>
        <v>0</v>
      </c>
      <c r="W1926" s="402">
        <f t="shared" si="68"/>
        <v>0</v>
      </c>
      <c r="X1926" s="402">
        <f t="shared" si="69"/>
        <v>0</v>
      </c>
    </row>
    <row r="1927" spans="4:24" x14ac:dyDescent="0.25">
      <c r="D1927" s="85"/>
      <c r="E1927" s="150">
        <f t="shared" si="70"/>
        <v>94</v>
      </c>
      <c r="F1927" s="7"/>
      <c r="G1927" s="486"/>
      <c r="H1927" s="487"/>
      <c r="I1927" s="10"/>
      <c r="J1927" s="9"/>
      <c r="K1927" s="9"/>
      <c r="L1927" s="9"/>
      <c r="M1927" s="9"/>
      <c r="N1927" s="134"/>
      <c r="O1927" s="128"/>
      <c r="P1927" s="163">
        <f t="shared" si="63"/>
        <v>0</v>
      </c>
      <c r="Q1927" s="128"/>
      <c r="R1927" s="402">
        <f t="shared" si="64"/>
        <v>0</v>
      </c>
      <c r="S1927" s="402">
        <f t="shared" si="65"/>
        <v>0</v>
      </c>
      <c r="T1927" s="402">
        <f t="shared" si="66"/>
        <v>0</v>
      </c>
      <c r="U1927" s="402">
        <f t="shared" si="67"/>
        <v>0</v>
      </c>
      <c r="V1927" s="402">
        <f t="shared" si="71"/>
        <v>0</v>
      </c>
      <c r="W1927" s="402">
        <f t="shared" si="68"/>
        <v>0</v>
      </c>
      <c r="X1927" s="402">
        <f t="shared" si="69"/>
        <v>0</v>
      </c>
    </row>
    <row r="1928" spans="4:24" x14ac:dyDescent="0.25">
      <c r="D1928" s="85"/>
      <c r="E1928" s="150">
        <f t="shared" si="70"/>
        <v>95</v>
      </c>
      <c r="F1928" s="7"/>
      <c r="G1928" s="486"/>
      <c r="H1928" s="487"/>
      <c r="I1928" s="10"/>
      <c r="J1928" s="9"/>
      <c r="K1928" s="9"/>
      <c r="L1928" s="9"/>
      <c r="M1928" s="9"/>
      <c r="N1928" s="134"/>
      <c r="O1928" s="128"/>
      <c r="P1928" s="163">
        <f t="shared" si="63"/>
        <v>0</v>
      </c>
      <c r="Q1928" s="128"/>
      <c r="R1928" s="402">
        <f t="shared" si="64"/>
        <v>0</v>
      </c>
      <c r="S1928" s="402">
        <f t="shared" si="65"/>
        <v>0</v>
      </c>
      <c r="T1928" s="402">
        <f t="shared" si="66"/>
        <v>0</v>
      </c>
      <c r="U1928" s="402">
        <f t="shared" si="67"/>
        <v>0</v>
      </c>
      <c r="V1928" s="402">
        <f t="shared" si="71"/>
        <v>0</v>
      </c>
      <c r="W1928" s="402">
        <f t="shared" si="68"/>
        <v>0</v>
      </c>
      <c r="X1928" s="402">
        <f t="shared" si="69"/>
        <v>0</v>
      </c>
    </row>
    <row r="1929" spans="4:24" x14ac:dyDescent="0.25">
      <c r="D1929" s="85"/>
      <c r="E1929" s="150">
        <f t="shared" si="70"/>
        <v>96</v>
      </c>
      <c r="F1929" s="7"/>
      <c r="G1929" s="486"/>
      <c r="H1929" s="487"/>
      <c r="I1929" s="10"/>
      <c r="J1929" s="9"/>
      <c r="K1929" s="9"/>
      <c r="L1929" s="9"/>
      <c r="M1929" s="9"/>
      <c r="N1929" s="134"/>
      <c r="O1929" s="128"/>
      <c r="P1929" s="163">
        <f t="shared" si="63"/>
        <v>0</v>
      </c>
      <c r="Q1929" s="128"/>
      <c r="R1929" s="402">
        <f t="shared" si="64"/>
        <v>0</v>
      </c>
      <c r="S1929" s="402">
        <f t="shared" si="65"/>
        <v>0</v>
      </c>
      <c r="T1929" s="402">
        <f t="shared" si="66"/>
        <v>0</v>
      </c>
      <c r="U1929" s="402">
        <f t="shared" si="67"/>
        <v>0</v>
      </c>
      <c r="V1929" s="402">
        <f t="shared" si="71"/>
        <v>0</v>
      </c>
      <c r="W1929" s="402">
        <f t="shared" si="68"/>
        <v>0</v>
      </c>
      <c r="X1929" s="402">
        <f t="shared" si="69"/>
        <v>0</v>
      </c>
    </row>
    <row r="1930" spans="4:24" x14ac:dyDescent="0.25">
      <c r="D1930" s="85"/>
      <c r="E1930" s="150">
        <f t="shared" ref="E1930:E1993" si="72">1+E1929</f>
        <v>97</v>
      </c>
      <c r="F1930" s="7"/>
      <c r="G1930" s="486"/>
      <c r="H1930" s="487"/>
      <c r="I1930" s="10"/>
      <c r="J1930" s="9"/>
      <c r="K1930" s="9"/>
      <c r="L1930" s="9"/>
      <c r="M1930" s="9"/>
      <c r="N1930" s="134"/>
      <c r="O1930" s="128"/>
      <c r="P1930" s="163">
        <f t="shared" si="63"/>
        <v>0</v>
      </c>
      <c r="Q1930" s="128"/>
      <c r="R1930" s="402">
        <f t="shared" si="64"/>
        <v>0</v>
      </c>
      <c r="S1930" s="402">
        <f t="shared" si="65"/>
        <v>0</v>
      </c>
      <c r="T1930" s="402">
        <f t="shared" si="66"/>
        <v>0</v>
      </c>
      <c r="U1930" s="402">
        <f t="shared" si="67"/>
        <v>0</v>
      </c>
      <c r="V1930" s="402">
        <f t="shared" si="71"/>
        <v>0</v>
      </c>
      <c r="W1930" s="402">
        <f t="shared" si="68"/>
        <v>0</v>
      </c>
      <c r="X1930" s="402">
        <f t="shared" si="69"/>
        <v>0</v>
      </c>
    </row>
    <row r="1931" spans="4:24" x14ac:dyDescent="0.25">
      <c r="D1931" s="85"/>
      <c r="E1931" s="150">
        <f t="shared" si="72"/>
        <v>98</v>
      </c>
      <c r="F1931" s="7"/>
      <c r="G1931" s="486"/>
      <c r="H1931" s="487"/>
      <c r="I1931" s="10"/>
      <c r="J1931" s="9"/>
      <c r="K1931" s="9"/>
      <c r="L1931" s="9"/>
      <c r="M1931" s="9"/>
      <c r="N1931" s="134"/>
      <c r="O1931" s="128"/>
      <c r="P1931" s="163">
        <f t="shared" si="63"/>
        <v>0</v>
      </c>
      <c r="Q1931" s="128"/>
      <c r="R1931" s="402">
        <f t="shared" si="64"/>
        <v>0</v>
      </c>
      <c r="S1931" s="402">
        <f t="shared" si="65"/>
        <v>0</v>
      </c>
      <c r="T1931" s="402">
        <f t="shared" si="66"/>
        <v>0</v>
      </c>
      <c r="U1931" s="402">
        <f t="shared" si="67"/>
        <v>0</v>
      </c>
      <c r="V1931" s="402">
        <f t="shared" si="71"/>
        <v>0</v>
      </c>
      <c r="W1931" s="402">
        <f t="shared" si="68"/>
        <v>0</v>
      </c>
      <c r="X1931" s="402">
        <f t="shared" si="69"/>
        <v>0</v>
      </c>
    </row>
    <row r="1932" spans="4:24" x14ac:dyDescent="0.25">
      <c r="E1932" s="150">
        <f t="shared" si="72"/>
        <v>99</v>
      </c>
      <c r="F1932" s="7"/>
      <c r="G1932" s="486"/>
      <c r="H1932" s="487"/>
      <c r="I1932" s="10"/>
      <c r="J1932" s="9"/>
      <c r="K1932" s="9"/>
      <c r="L1932" s="9"/>
      <c r="M1932" s="9"/>
      <c r="N1932" s="134"/>
      <c r="O1932" s="128"/>
      <c r="P1932" s="163">
        <f t="shared" si="63"/>
        <v>0</v>
      </c>
      <c r="Q1932" s="128"/>
      <c r="R1932" s="402">
        <f t="shared" si="64"/>
        <v>0</v>
      </c>
      <c r="S1932" s="402">
        <f t="shared" si="65"/>
        <v>0</v>
      </c>
      <c r="T1932" s="402">
        <f t="shared" si="66"/>
        <v>0</v>
      </c>
      <c r="U1932" s="402">
        <f t="shared" si="67"/>
        <v>0</v>
      </c>
      <c r="V1932" s="402">
        <f t="shared" si="71"/>
        <v>0</v>
      </c>
      <c r="W1932" s="402">
        <f t="shared" si="68"/>
        <v>0</v>
      </c>
      <c r="X1932" s="402">
        <f t="shared" si="69"/>
        <v>0</v>
      </c>
    </row>
    <row r="1933" spans="4:24" x14ac:dyDescent="0.25">
      <c r="E1933" s="150">
        <f t="shared" si="72"/>
        <v>100</v>
      </c>
      <c r="F1933" s="7"/>
      <c r="G1933" s="486"/>
      <c r="H1933" s="487"/>
      <c r="I1933" s="10"/>
      <c r="J1933" s="9"/>
      <c r="K1933" s="9"/>
      <c r="L1933" s="9"/>
      <c r="M1933" s="9"/>
      <c r="N1933" s="134"/>
      <c r="O1933" s="128"/>
      <c r="P1933" s="163">
        <f t="shared" si="63"/>
        <v>0</v>
      </c>
      <c r="Q1933" s="128"/>
      <c r="R1933" s="402">
        <f t="shared" si="64"/>
        <v>0</v>
      </c>
      <c r="S1933" s="402">
        <f t="shared" si="65"/>
        <v>0</v>
      </c>
      <c r="T1933" s="402">
        <f t="shared" si="66"/>
        <v>0</v>
      </c>
      <c r="U1933" s="402">
        <f t="shared" si="67"/>
        <v>0</v>
      </c>
      <c r="V1933" s="402">
        <f t="shared" si="71"/>
        <v>0</v>
      </c>
      <c r="W1933" s="402">
        <f t="shared" si="68"/>
        <v>0</v>
      </c>
      <c r="X1933" s="402">
        <f t="shared" si="69"/>
        <v>0</v>
      </c>
    </row>
    <row r="1934" spans="4:24" x14ac:dyDescent="0.25">
      <c r="E1934" s="150">
        <f t="shared" si="72"/>
        <v>101</v>
      </c>
      <c r="F1934" s="7"/>
      <c r="G1934" s="486"/>
      <c r="H1934" s="487"/>
      <c r="I1934" s="10"/>
      <c r="J1934" s="9"/>
      <c r="K1934" s="9"/>
      <c r="L1934" s="9"/>
      <c r="M1934" s="9"/>
      <c r="N1934" s="134"/>
      <c r="O1934" s="128"/>
      <c r="P1934" s="163">
        <f t="shared" si="63"/>
        <v>0</v>
      </c>
      <c r="Q1934" s="128"/>
      <c r="R1934" s="402">
        <f t="shared" si="64"/>
        <v>0</v>
      </c>
      <c r="S1934" s="402">
        <f t="shared" si="65"/>
        <v>0</v>
      </c>
      <c r="T1934" s="402">
        <f t="shared" si="66"/>
        <v>0</v>
      </c>
      <c r="U1934" s="402">
        <f t="shared" si="67"/>
        <v>0</v>
      </c>
      <c r="V1934" s="402">
        <f t="shared" si="71"/>
        <v>0</v>
      </c>
      <c r="W1934" s="402">
        <f t="shared" si="68"/>
        <v>0</v>
      </c>
      <c r="X1934" s="402">
        <f t="shared" si="69"/>
        <v>0</v>
      </c>
    </row>
    <row r="1935" spans="4:24" x14ac:dyDescent="0.25">
      <c r="E1935" s="150">
        <f t="shared" si="72"/>
        <v>102</v>
      </c>
      <c r="F1935" s="7"/>
      <c r="G1935" s="486"/>
      <c r="H1935" s="487"/>
      <c r="I1935" s="10"/>
      <c r="J1935" s="9"/>
      <c r="K1935" s="9"/>
      <c r="L1935" s="9"/>
      <c r="M1935" s="9"/>
      <c r="N1935" s="134"/>
      <c r="O1935" s="128"/>
      <c r="P1935" s="163">
        <f t="shared" si="63"/>
        <v>0</v>
      </c>
      <c r="Q1935" s="128"/>
      <c r="R1935" s="402">
        <f t="shared" si="64"/>
        <v>0</v>
      </c>
      <c r="S1935" s="402">
        <f t="shared" si="65"/>
        <v>0</v>
      </c>
      <c r="T1935" s="402">
        <f t="shared" si="66"/>
        <v>0</v>
      </c>
      <c r="U1935" s="402">
        <f t="shared" si="67"/>
        <v>0</v>
      </c>
      <c r="V1935" s="402">
        <f t="shared" si="71"/>
        <v>0</v>
      </c>
      <c r="W1935" s="402">
        <f t="shared" si="68"/>
        <v>0</v>
      </c>
      <c r="X1935" s="402">
        <f t="shared" si="69"/>
        <v>0</v>
      </c>
    </row>
    <row r="1936" spans="4:24" x14ac:dyDescent="0.25">
      <c r="E1936" s="150">
        <f t="shared" si="72"/>
        <v>103</v>
      </c>
      <c r="F1936" s="7"/>
      <c r="G1936" s="486"/>
      <c r="H1936" s="487"/>
      <c r="I1936" s="10"/>
      <c r="J1936" s="9"/>
      <c r="K1936" s="9"/>
      <c r="L1936" s="9"/>
      <c r="M1936" s="9"/>
      <c r="N1936" s="134"/>
      <c r="O1936" s="128"/>
      <c r="P1936" s="163">
        <f t="shared" si="63"/>
        <v>0</v>
      </c>
      <c r="Q1936" s="128"/>
      <c r="R1936" s="402">
        <f t="shared" si="64"/>
        <v>0</v>
      </c>
      <c r="S1936" s="402">
        <f t="shared" si="65"/>
        <v>0</v>
      </c>
      <c r="T1936" s="402">
        <f t="shared" si="66"/>
        <v>0</v>
      </c>
      <c r="U1936" s="402">
        <f t="shared" si="67"/>
        <v>0</v>
      </c>
      <c r="V1936" s="402">
        <f t="shared" si="71"/>
        <v>0</v>
      </c>
      <c r="W1936" s="402">
        <f t="shared" si="68"/>
        <v>0</v>
      </c>
      <c r="X1936" s="402">
        <f t="shared" si="69"/>
        <v>0</v>
      </c>
    </row>
    <row r="1937" spans="5:24" x14ac:dyDescent="0.25">
      <c r="E1937" s="150">
        <f t="shared" si="72"/>
        <v>104</v>
      </c>
      <c r="F1937" s="7"/>
      <c r="G1937" s="486"/>
      <c r="H1937" s="487"/>
      <c r="I1937" s="10"/>
      <c r="J1937" s="9"/>
      <c r="K1937" s="9"/>
      <c r="L1937" s="9"/>
      <c r="M1937" s="9"/>
      <c r="N1937" s="134"/>
      <c r="O1937" s="128"/>
      <c r="P1937" s="163">
        <f t="shared" si="63"/>
        <v>0</v>
      </c>
      <c r="Q1937" s="128"/>
      <c r="R1937" s="402">
        <f t="shared" si="64"/>
        <v>0</v>
      </c>
      <c r="S1937" s="402">
        <f t="shared" si="65"/>
        <v>0</v>
      </c>
      <c r="T1937" s="402">
        <f t="shared" si="66"/>
        <v>0</v>
      </c>
      <c r="U1937" s="402">
        <f t="shared" si="67"/>
        <v>0</v>
      </c>
      <c r="V1937" s="402">
        <f t="shared" si="71"/>
        <v>0</v>
      </c>
      <c r="W1937" s="402">
        <f t="shared" si="68"/>
        <v>0</v>
      </c>
      <c r="X1937" s="402">
        <f t="shared" si="69"/>
        <v>0</v>
      </c>
    </row>
    <row r="1938" spans="5:24" x14ac:dyDescent="0.25">
      <c r="E1938" s="150">
        <f t="shared" si="72"/>
        <v>105</v>
      </c>
      <c r="F1938" s="7"/>
      <c r="G1938" s="486"/>
      <c r="H1938" s="487"/>
      <c r="I1938" s="10"/>
      <c r="J1938" s="9"/>
      <c r="K1938" s="9"/>
      <c r="L1938" s="9"/>
      <c r="M1938" s="9"/>
      <c r="N1938" s="134"/>
      <c r="O1938" s="128"/>
      <c r="P1938" s="163">
        <f t="shared" si="63"/>
        <v>0</v>
      </c>
      <c r="Q1938" s="128"/>
      <c r="R1938" s="402">
        <f t="shared" si="64"/>
        <v>0</v>
      </c>
      <c r="S1938" s="402">
        <f t="shared" si="65"/>
        <v>0</v>
      </c>
      <c r="T1938" s="402">
        <f t="shared" si="66"/>
        <v>0</v>
      </c>
      <c r="U1938" s="402">
        <f t="shared" si="67"/>
        <v>0</v>
      </c>
      <c r="V1938" s="402">
        <f t="shared" si="71"/>
        <v>0</v>
      </c>
      <c r="W1938" s="402">
        <f t="shared" si="68"/>
        <v>0</v>
      </c>
      <c r="X1938" s="402">
        <f t="shared" si="69"/>
        <v>0</v>
      </c>
    </row>
    <row r="1939" spans="5:24" x14ac:dyDescent="0.25">
      <c r="E1939" s="150">
        <f t="shared" si="72"/>
        <v>106</v>
      </c>
      <c r="F1939" s="7"/>
      <c r="G1939" s="486"/>
      <c r="H1939" s="487"/>
      <c r="I1939" s="10"/>
      <c r="J1939" s="9"/>
      <c r="K1939" s="9"/>
      <c r="L1939" s="9"/>
      <c r="M1939" s="9"/>
      <c r="N1939" s="134"/>
      <c r="O1939" s="128"/>
      <c r="P1939" s="163">
        <f t="shared" si="63"/>
        <v>0</v>
      </c>
      <c r="Q1939" s="128"/>
      <c r="R1939" s="402">
        <f t="shared" si="64"/>
        <v>0</v>
      </c>
      <c r="S1939" s="402">
        <f t="shared" si="65"/>
        <v>0</v>
      </c>
      <c r="T1939" s="402">
        <f t="shared" si="66"/>
        <v>0</v>
      </c>
      <c r="U1939" s="402">
        <f t="shared" si="67"/>
        <v>0</v>
      </c>
      <c r="V1939" s="402">
        <f t="shared" si="71"/>
        <v>0</v>
      </c>
      <c r="W1939" s="402">
        <f t="shared" si="68"/>
        <v>0</v>
      </c>
      <c r="X1939" s="402">
        <f t="shared" si="69"/>
        <v>0</v>
      </c>
    </row>
    <row r="1940" spans="5:24" x14ac:dyDescent="0.25">
      <c r="E1940" s="150">
        <f t="shared" si="72"/>
        <v>107</v>
      </c>
      <c r="F1940" s="7"/>
      <c r="G1940" s="486"/>
      <c r="H1940" s="487"/>
      <c r="I1940" s="10"/>
      <c r="J1940" s="9"/>
      <c r="K1940" s="9"/>
      <c r="L1940" s="9"/>
      <c r="M1940" s="9"/>
      <c r="N1940" s="134"/>
      <c r="O1940" s="128"/>
      <c r="P1940" s="163">
        <f t="shared" si="63"/>
        <v>0</v>
      </c>
      <c r="Q1940" s="128"/>
      <c r="R1940" s="402">
        <f t="shared" si="64"/>
        <v>0</v>
      </c>
      <c r="S1940" s="402">
        <f t="shared" si="65"/>
        <v>0</v>
      </c>
      <c r="T1940" s="402">
        <f t="shared" si="66"/>
        <v>0</v>
      </c>
      <c r="U1940" s="402">
        <f t="shared" si="67"/>
        <v>0</v>
      </c>
      <c r="V1940" s="402">
        <f t="shared" si="71"/>
        <v>0</v>
      </c>
      <c r="W1940" s="402">
        <f t="shared" si="68"/>
        <v>0</v>
      </c>
      <c r="X1940" s="402">
        <f t="shared" si="69"/>
        <v>0</v>
      </c>
    </row>
    <row r="1941" spans="5:24" x14ac:dyDescent="0.25">
      <c r="E1941" s="150">
        <f t="shared" si="72"/>
        <v>108</v>
      </c>
      <c r="F1941" s="7"/>
      <c r="G1941" s="486"/>
      <c r="H1941" s="487"/>
      <c r="I1941" s="10"/>
      <c r="J1941" s="9"/>
      <c r="K1941" s="9"/>
      <c r="L1941" s="9"/>
      <c r="M1941" s="9"/>
      <c r="N1941" s="134"/>
      <c r="O1941" s="128"/>
      <c r="P1941" s="163">
        <f t="shared" si="63"/>
        <v>0</v>
      </c>
      <c r="Q1941" s="128"/>
      <c r="R1941" s="402">
        <f t="shared" si="64"/>
        <v>0</v>
      </c>
      <c r="S1941" s="402">
        <f t="shared" si="65"/>
        <v>0</v>
      </c>
      <c r="T1941" s="402">
        <f t="shared" si="66"/>
        <v>0</v>
      </c>
      <c r="U1941" s="402">
        <f t="shared" si="67"/>
        <v>0</v>
      </c>
      <c r="V1941" s="402">
        <f t="shared" si="71"/>
        <v>0</v>
      </c>
      <c r="W1941" s="402">
        <f t="shared" si="68"/>
        <v>0</v>
      </c>
      <c r="X1941" s="402">
        <f t="shared" si="69"/>
        <v>0</v>
      </c>
    </row>
    <row r="1942" spans="5:24" x14ac:dyDescent="0.25">
      <c r="E1942" s="150">
        <f t="shared" si="72"/>
        <v>109</v>
      </c>
      <c r="F1942" s="7"/>
      <c r="G1942" s="486"/>
      <c r="H1942" s="487"/>
      <c r="I1942" s="10"/>
      <c r="J1942" s="9"/>
      <c r="K1942" s="9"/>
      <c r="L1942" s="9"/>
      <c r="M1942" s="9"/>
      <c r="N1942" s="134"/>
      <c r="O1942" s="128"/>
      <c r="P1942" s="163">
        <f t="shared" si="63"/>
        <v>0</v>
      </c>
      <c r="Q1942" s="128"/>
      <c r="R1942" s="402">
        <f t="shared" si="64"/>
        <v>0</v>
      </c>
      <c r="S1942" s="402">
        <f t="shared" si="65"/>
        <v>0</v>
      </c>
      <c r="T1942" s="402">
        <f t="shared" si="66"/>
        <v>0</v>
      </c>
      <c r="U1942" s="402">
        <f t="shared" si="67"/>
        <v>0</v>
      </c>
      <c r="V1942" s="402">
        <f t="shared" si="71"/>
        <v>0</v>
      </c>
      <c r="W1942" s="402">
        <f t="shared" si="68"/>
        <v>0</v>
      </c>
      <c r="X1942" s="402">
        <f t="shared" si="69"/>
        <v>0</v>
      </c>
    </row>
    <row r="1943" spans="5:24" x14ac:dyDescent="0.25">
      <c r="E1943" s="150">
        <f t="shared" si="72"/>
        <v>110</v>
      </c>
      <c r="F1943" s="7"/>
      <c r="G1943" s="486"/>
      <c r="H1943" s="487"/>
      <c r="I1943" s="10"/>
      <c r="J1943" s="9"/>
      <c r="K1943" s="9"/>
      <c r="L1943" s="9"/>
      <c r="M1943" s="9"/>
      <c r="N1943" s="134"/>
      <c r="O1943" s="128"/>
      <c r="P1943" s="163">
        <f t="shared" si="63"/>
        <v>0</v>
      </c>
      <c r="Q1943" s="128"/>
      <c r="R1943" s="402">
        <f t="shared" si="64"/>
        <v>0</v>
      </c>
      <c r="S1943" s="402">
        <f t="shared" si="65"/>
        <v>0</v>
      </c>
      <c r="T1943" s="402">
        <f t="shared" si="66"/>
        <v>0</v>
      </c>
      <c r="U1943" s="402">
        <f t="shared" si="67"/>
        <v>0</v>
      </c>
      <c r="V1943" s="402">
        <f t="shared" si="71"/>
        <v>0</v>
      </c>
      <c r="W1943" s="402">
        <f t="shared" si="68"/>
        <v>0</v>
      </c>
      <c r="X1943" s="402">
        <f t="shared" si="69"/>
        <v>0</v>
      </c>
    </row>
    <row r="1944" spans="5:24" x14ac:dyDescent="0.25">
      <c r="E1944" s="150">
        <f t="shared" si="72"/>
        <v>111</v>
      </c>
      <c r="F1944" s="7"/>
      <c r="G1944" s="486"/>
      <c r="H1944" s="487"/>
      <c r="I1944" s="10"/>
      <c r="J1944" s="9"/>
      <c r="K1944" s="9"/>
      <c r="L1944" s="9"/>
      <c r="M1944" s="9"/>
      <c r="N1944" s="134"/>
      <c r="O1944" s="128"/>
      <c r="P1944" s="163">
        <f t="shared" si="63"/>
        <v>0</v>
      </c>
      <c r="Q1944" s="128"/>
      <c r="R1944" s="402">
        <f t="shared" si="64"/>
        <v>0</v>
      </c>
      <c r="S1944" s="402">
        <f t="shared" si="65"/>
        <v>0</v>
      </c>
      <c r="T1944" s="402">
        <f t="shared" si="66"/>
        <v>0</v>
      </c>
      <c r="U1944" s="402">
        <f t="shared" si="67"/>
        <v>0</v>
      </c>
      <c r="V1944" s="402">
        <f t="shared" si="71"/>
        <v>0</v>
      </c>
      <c r="W1944" s="402">
        <f t="shared" si="68"/>
        <v>0</v>
      </c>
      <c r="X1944" s="402">
        <f t="shared" si="69"/>
        <v>0</v>
      </c>
    </row>
    <row r="1945" spans="5:24" x14ac:dyDescent="0.25">
      <c r="E1945" s="150">
        <f t="shared" si="72"/>
        <v>112</v>
      </c>
      <c r="F1945" s="7"/>
      <c r="G1945" s="486"/>
      <c r="H1945" s="487"/>
      <c r="I1945" s="10"/>
      <c r="J1945" s="9"/>
      <c r="K1945" s="9"/>
      <c r="L1945" s="9"/>
      <c r="M1945" s="9"/>
      <c r="N1945" s="134"/>
      <c r="O1945" s="128"/>
      <c r="P1945" s="163">
        <f t="shared" si="63"/>
        <v>0</v>
      </c>
      <c r="Q1945" s="128"/>
      <c r="R1945" s="402">
        <f t="shared" si="64"/>
        <v>0</v>
      </c>
      <c r="S1945" s="402">
        <f t="shared" si="65"/>
        <v>0</v>
      </c>
      <c r="T1945" s="402">
        <f t="shared" si="66"/>
        <v>0</v>
      </c>
      <c r="U1945" s="402">
        <f t="shared" si="67"/>
        <v>0</v>
      </c>
      <c r="V1945" s="402">
        <f t="shared" si="71"/>
        <v>0</v>
      </c>
      <c r="W1945" s="402">
        <f t="shared" si="68"/>
        <v>0</v>
      </c>
      <c r="X1945" s="402">
        <f t="shared" si="69"/>
        <v>0</v>
      </c>
    </row>
    <row r="1946" spans="5:24" x14ac:dyDescent="0.25">
      <c r="E1946" s="150">
        <f t="shared" si="72"/>
        <v>113</v>
      </c>
      <c r="F1946" s="7"/>
      <c r="G1946" s="486"/>
      <c r="H1946" s="487"/>
      <c r="I1946" s="10"/>
      <c r="J1946" s="9"/>
      <c r="K1946" s="9"/>
      <c r="L1946" s="9"/>
      <c r="M1946" s="9"/>
      <c r="N1946" s="134"/>
      <c r="O1946" s="128"/>
      <c r="P1946" s="163">
        <f t="shared" si="63"/>
        <v>0</v>
      </c>
      <c r="Q1946" s="128"/>
      <c r="R1946" s="402">
        <f t="shared" si="64"/>
        <v>0</v>
      </c>
      <c r="S1946" s="402">
        <f t="shared" si="65"/>
        <v>0</v>
      </c>
      <c r="T1946" s="402">
        <f t="shared" si="66"/>
        <v>0</v>
      </c>
      <c r="U1946" s="402">
        <f t="shared" si="67"/>
        <v>0</v>
      </c>
      <c r="V1946" s="402">
        <f t="shared" si="71"/>
        <v>0</v>
      </c>
      <c r="W1946" s="402">
        <f t="shared" si="68"/>
        <v>0</v>
      </c>
      <c r="X1946" s="402">
        <f t="shared" si="69"/>
        <v>0</v>
      </c>
    </row>
    <row r="1947" spans="5:24" x14ac:dyDescent="0.25">
      <c r="E1947" s="150">
        <f t="shared" si="72"/>
        <v>114</v>
      </c>
      <c r="F1947" s="7"/>
      <c r="G1947" s="486"/>
      <c r="H1947" s="487"/>
      <c r="I1947" s="10"/>
      <c r="J1947" s="9"/>
      <c r="K1947" s="9"/>
      <c r="L1947" s="9"/>
      <c r="M1947" s="9"/>
      <c r="N1947" s="134"/>
      <c r="O1947" s="128"/>
      <c r="P1947" s="163">
        <f t="shared" si="63"/>
        <v>0</v>
      </c>
      <c r="Q1947" s="128"/>
      <c r="R1947" s="402">
        <f t="shared" si="64"/>
        <v>0</v>
      </c>
      <c r="S1947" s="402">
        <f t="shared" si="65"/>
        <v>0</v>
      </c>
      <c r="T1947" s="402">
        <f t="shared" si="66"/>
        <v>0</v>
      </c>
      <c r="U1947" s="402">
        <f t="shared" si="67"/>
        <v>0</v>
      </c>
      <c r="V1947" s="402">
        <f t="shared" si="71"/>
        <v>0</v>
      </c>
      <c r="W1947" s="402">
        <f t="shared" si="68"/>
        <v>0</v>
      </c>
      <c r="X1947" s="402">
        <f t="shared" si="69"/>
        <v>0</v>
      </c>
    </row>
    <row r="1948" spans="5:24" x14ac:dyDescent="0.25">
      <c r="E1948" s="150">
        <f t="shared" si="72"/>
        <v>115</v>
      </c>
      <c r="F1948" s="7"/>
      <c r="G1948" s="486"/>
      <c r="H1948" s="487"/>
      <c r="I1948" s="10"/>
      <c r="J1948" s="9"/>
      <c r="K1948" s="9"/>
      <c r="L1948" s="9"/>
      <c r="M1948" s="9"/>
      <c r="N1948" s="134"/>
      <c r="O1948" s="128"/>
      <c r="P1948" s="163">
        <f t="shared" si="63"/>
        <v>0</v>
      </c>
      <c r="Q1948" s="128"/>
      <c r="R1948" s="402">
        <f t="shared" si="64"/>
        <v>0</v>
      </c>
      <c r="S1948" s="402">
        <f t="shared" si="65"/>
        <v>0</v>
      </c>
      <c r="T1948" s="402">
        <f t="shared" si="66"/>
        <v>0</v>
      </c>
      <c r="U1948" s="402">
        <f t="shared" si="67"/>
        <v>0</v>
      </c>
      <c r="V1948" s="402">
        <f t="shared" si="71"/>
        <v>0</v>
      </c>
      <c r="W1948" s="402">
        <f t="shared" si="68"/>
        <v>0</v>
      </c>
      <c r="X1948" s="402">
        <f t="shared" si="69"/>
        <v>0</v>
      </c>
    </row>
    <row r="1949" spans="5:24" x14ac:dyDescent="0.25">
      <c r="E1949" s="150">
        <f t="shared" si="72"/>
        <v>116</v>
      </c>
      <c r="F1949" s="7"/>
      <c r="G1949" s="486"/>
      <c r="H1949" s="487"/>
      <c r="I1949" s="10"/>
      <c r="J1949" s="9"/>
      <c r="K1949" s="9"/>
      <c r="L1949" s="9"/>
      <c r="M1949" s="9"/>
      <c r="N1949" s="134"/>
      <c r="O1949" s="128"/>
      <c r="P1949" s="163">
        <f t="shared" si="63"/>
        <v>0</v>
      </c>
      <c r="Q1949" s="128"/>
      <c r="R1949" s="402">
        <f t="shared" si="64"/>
        <v>0</v>
      </c>
      <c r="S1949" s="402">
        <f t="shared" si="65"/>
        <v>0</v>
      </c>
      <c r="T1949" s="402">
        <f t="shared" si="66"/>
        <v>0</v>
      </c>
      <c r="U1949" s="402">
        <f t="shared" si="67"/>
        <v>0</v>
      </c>
      <c r="V1949" s="402">
        <f t="shared" si="71"/>
        <v>0</v>
      </c>
      <c r="W1949" s="402">
        <f t="shared" si="68"/>
        <v>0</v>
      </c>
      <c r="X1949" s="402">
        <f t="shared" si="69"/>
        <v>0</v>
      </c>
    </row>
    <row r="1950" spans="5:24" x14ac:dyDescent="0.25">
      <c r="E1950" s="150">
        <f t="shared" si="72"/>
        <v>117</v>
      </c>
      <c r="F1950" s="7"/>
      <c r="G1950" s="486"/>
      <c r="H1950" s="487"/>
      <c r="I1950" s="10"/>
      <c r="J1950" s="9"/>
      <c r="K1950" s="9"/>
      <c r="L1950" s="9"/>
      <c r="M1950" s="9"/>
      <c r="N1950" s="134"/>
      <c r="O1950" s="128"/>
      <c r="P1950" s="163">
        <f t="shared" si="63"/>
        <v>0</v>
      </c>
      <c r="Q1950" s="128"/>
      <c r="R1950" s="402">
        <f t="shared" si="64"/>
        <v>0</v>
      </c>
      <c r="S1950" s="402">
        <f t="shared" si="65"/>
        <v>0</v>
      </c>
      <c r="T1950" s="402">
        <f t="shared" si="66"/>
        <v>0</v>
      </c>
      <c r="U1950" s="402">
        <f t="shared" si="67"/>
        <v>0</v>
      </c>
      <c r="V1950" s="402">
        <f t="shared" si="71"/>
        <v>0</v>
      </c>
      <c r="W1950" s="402">
        <f t="shared" si="68"/>
        <v>0</v>
      </c>
      <c r="X1950" s="402">
        <f t="shared" si="69"/>
        <v>0</v>
      </c>
    </row>
    <row r="1951" spans="5:24" x14ac:dyDescent="0.25">
      <c r="E1951" s="150">
        <f t="shared" si="72"/>
        <v>118</v>
      </c>
      <c r="F1951" s="7"/>
      <c r="G1951" s="486"/>
      <c r="H1951" s="487"/>
      <c r="I1951" s="10"/>
      <c r="J1951" s="9"/>
      <c r="K1951" s="9"/>
      <c r="L1951" s="9"/>
      <c r="M1951" s="9"/>
      <c r="N1951" s="134"/>
      <c r="O1951" s="128"/>
      <c r="P1951" s="163">
        <f t="shared" si="63"/>
        <v>0</v>
      </c>
      <c r="Q1951" s="128"/>
      <c r="R1951" s="402">
        <f t="shared" si="64"/>
        <v>0</v>
      </c>
      <c r="S1951" s="402">
        <f t="shared" si="65"/>
        <v>0</v>
      </c>
      <c r="T1951" s="402">
        <f t="shared" si="66"/>
        <v>0</v>
      </c>
      <c r="U1951" s="402">
        <f t="shared" si="67"/>
        <v>0</v>
      </c>
      <c r="V1951" s="402">
        <f t="shared" si="71"/>
        <v>0</v>
      </c>
      <c r="W1951" s="402">
        <f t="shared" si="68"/>
        <v>0</v>
      </c>
      <c r="X1951" s="402">
        <f t="shared" si="69"/>
        <v>0</v>
      </c>
    </row>
    <row r="1952" spans="5:24" x14ac:dyDescent="0.25">
      <c r="E1952" s="150">
        <f t="shared" si="72"/>
        <v>119</v>
      </c>
      <c r="F1952" s="7"/>
      <c r="G1952" s="486"/>
      <c r="H1952" s="487"/>
      <c r="I1952" s="10"/>
      <c r="J1952" s="9"/>
      <c r="K1952" s="9"/>
      <c r="L1952" s="9"/>
      <c r="M1952" s="9"/>
      <c r="N1952" s="134"/>
      <c r="O1952" s="128"/>
      <c r="P1952" s="163">
        <f t="shared" si="63"/>
        <v>0</v>
      </c>
      <c r="Q1952" s="128"/>
      <c r="R1952" s="402">
        <f t="shared" si="64"/>
        <v>0</v>
      </c>
      <c r="S1952" s="402">
        <f t="shared" si="65"/>
        <v>0</v>
      </c>
      <c r="T1952" s="402">
        <f t="shared" si="66"/>
        <v>0</v>
      </c>
      <c r="U1952" s="402">
        <f t="shared" si="67"/>
        <v>0</v>
      </c>
      <c r="V1952" s="402">
        <f t="shared" si="71"/>
        <v>0</v>
      </c>
      <c r="W1952" s="402">
        <f t="shared" si="68"/>
        <v>0</v>
      </c>
      <c r="X1952" s="402">
        <f t="shared" si="69"/>
        <v>0</v>
      </c>
    </row>
    <row r="1953" spans="5:24" x14ac:dyDescent="0.25">
      <c r="E1953" s="150">
        <f t="shared" si="72"/>
        <v>120</v>
      </c>
      <c r="F1953" s="7"/>
      <c r="G1953" s="486"/>
      <c r="H1953" s="487"/>
      <c r="I1953" s="10"/>
      <c r="J1953" s="9"/>
      <c r="K1953" s="9"/>
      <c r="L1953" s="9"/>
      <c r="M1953" s="9"/>
      <c r="N1953" s="134"/>
      <c r="O1953" s="128"/>
      <c r="P1953" s="163">
        <f t="shared" si="63"/>
        <v>0</v>
      </c>
      <c r="Q1953" s="128"/>
      <c r="R1953" s="402">
        <f t="shared" si="64"/>
        <v>0</v>
      </c>
      <c r="S1953" s="402">
        <f t="shared" si="65"/>
        <v>0</v>
      </c>
      <c r="T1953" s="402">
        <f t="shared" si="66"/>
        <v>0</v>
      </c>
      <c r="U1953" s="402">
        <f t="shared" si="67"/>
        <v>0</v>
      </c>
      <c r="V1953" s="402">
        <f t="shared" si="71"/>
        <v>0</v>
      </c>
      <c r="W1953" s="402">
        <f t="shared" si="68"/>
        <v>0</v>
      </c>
      <c r="X1953" s="402">
        <f t="shared" si="69"/>
        <v>0</v>
      </c>
    </row>
    <row r="1954" spans="5:24" x14ac:dyDescent="0.25">
      <c r="E1954" s="150">
        <f t="shared" si="72"/>
        <v>121</v>
      </c>
      <c r="F1954" s="7"/>
      <c r="G1954" s="486"/>
      <c r="H1954" s="487"/>
      <c r="I1954" s="10"/>
      <c r="J1954" s="9"/>
      <c r="K1954" s="9"/>
      <c r="L1954" s="9"/>
      <c r="M1954" s="9"/>
      <c r="N1954" s="134"/>
      <c r="O1954" s="128"/>
      <c r="P1954" s="163">
        <f t="shared" si="63"/>
        <v>0</v>
      </c>
      <c r="Q1954" s="128"/>
      <c r="R1954" s="402">
        <f t="shared" si="64"/>
        <v>0</v>
      </c>
      <c r="S1954" s="402">
        <f t="shared" si="65"/>
        <v>0</v>
      </c>
      <c r="T1954" s="402">
        <f t="shared" si="66"/>
        <v>0</v>
      </c>
      <c r="U1954" s="402">
        <f t="shared" si="67"/>
        <v>0</v>
      </c>
      <c r="V1954" s="402">
        <f t="shared" si="71"/>
        <v>0</v>
      </c>
      <c r="W1954" s="402">
        <f t="shared" si="68"/>
        <v>0</v>
      </c>
      <c r="X1954" s="402">
        <f t="shared" si="69"/>
        <v>0</v>
      </c>
    </row>
    <row r="1955" spans="5:24" x14ac:dyDescent="0.25">
      <c r="E1955" s="150">
        <f t="shared" si="72"/>
        <v>122</v>
      </c>
      <c r="F1955" s="7"/>
      <c r="G1955" s="486"/>
      <c r="H1955" s="487"/>
      <c r="I1955" s="10"/>
      <c r="J1955" s="9"/>
      <c r="K1955" s="9"/>
      <c r="L1955" s="9"/>
      <c r="M1955" s="9"/>
      <c r="N1955" s="134"/>
      <c r="O1955" s="128"/>
      <c r="P1955" s="163">
        <f t="shared" si="63"/>
        <v>0</v>
      </c>
      <c r="Q1955" s="128"/>
      <c r="R1955" s="402">
        <f t="shared" si="64"/>
        <v>0</v>
      </c>
      <c r="S1955" s="402">
        <f t="shared" si="65"/>
        <v>0</v>
      </c>
      <c r="T1955" s="402">
        <f t="shared" si="66"/>
        <v>0</v>
      </c>
      <c r="U1955" s="402">
        <f t="shared" si="67"/>
        <v>0</v>
      </c>
      <c r="V1955" s="402">
        <f t="shared" si="71"/>
        <v>0</v>
      </c>
      <c r="W1955" s="402">
        <f t="shared" si="68"/>
        <v>0</v>
      </c>
      <c r="X1955" s="402">
        <f t="shared" si="69"/>
        <v>0</v>
      </c>
    </row>
    <row r="1956" spans="5:24" x14ac:dyDescent="0.25">
      <c r="E1956" s="150">
        <f t="shared" si="72"/>
        <v>123</v>
      </c>
      <c r="F1956" s="7"/>
      <c r="G1956" s="486"/>
      <c r="H1956" s="487"/>
      <c r="I1956" s="10"/>
      <c r="J1956" s="9"/>
      <c r="K1956" s="9"/>
      <c r="L1956" s="9"/>
      <c r="M1956" s="9"/>
      <c r="N1956" s="134"/>
      <c r="O1956" s="128"/>
      <c r="P1956" s="163">
        <f t="shared" si="63"/>
        <v>0</v>
      </c>
      <c r="Q1956" s="128"/>
      <c r="R1956" s="402">
        <f t="shared" si="64"/>
        <v>0</v>
      </c>
      <c r="S1956" s="402">
        <f t="shared" si="65"/>
        <v>0</v>
      </c>
      <c r="T1956" s="402">
        <f t="shared" si="66"/>
        <v>0</v>
      </c>
      <c r="U1956" s="402">
        <f t="shared" si="67"/>
        <v>0</v>
      </c>
      <c r="V1956" s="402">
        <f t="shared" si="71"/>
        <v>0</v>
      </c>
      <c r="W1956" s="402">
        <f t="shared" si="68"/>
        <v>0</v>
      </c>
      <c r="X1956" s="402">
        <f t="shared" si="69"/>
        <v>0</v>
      </c>
    </row>
    <row r="1957" spans="5:24" x14ac:dyDescent="0.25">
      <c r="E1957" s="150">
        <f t="shared" si="72"/>
        <v>124</v>
      </c>
      <c r="F1957" s="7"/>
      <c r="G1957" s="486"/>
      <c r="H1957" s="487"/>
      <c r="I1957" s="10"/>
      <c r="J1957" s="9"/>
      <c r="K1957" s="9"/>
      <c r="L1957" s="9"/>
      <c r="M1957" s="9"/>
      <c r="N1957" s="134"/>
      <c r="O1957" s="128"/>
      <c r="P1957" s="163">
        <f t="shared" si="63"/>
        <v>0</v>
      </c>
      <c r="Q1957" s="128"/>
      <c r="R1957" s="402">
        <f t="shared" si="64"/>
        <v>0</v>
      </c>
      <c r="S1957" s="402">
        <f t="shared" si="65"/>
        <v>0</v>
      </c>
      <c r="T1957" s="402">
        <f t="shared" si="66"/>
        <v>0</v>
      </c>
      <c r="U1957" s="402">
        <f t="shared" si="67"/>
        <v>0</v>
      </c>
      <c r="V1957" s="402">
        <f t="shared" si="71"/>
        <v>0</v>
      </c>
      <c r="W1957" s="402">
        <f t="shared" si="68"/>
        <v>0</v>
      </c>
      <c r="X1957" s="402">
        <f t="shared" si="69"/>
        <v>0</v>
      </c>
    </row>
    <row r="1958" spans="5:24" x14ac:dyDescent="0.25">
      <c r="E1958" s="150">
        <f t="shared" si="72"/>
        <v>125</v>
      </c>
      <c r="F1958" s="7"/>
      <c r="G1958" s="486"/>
      <c r="H1958" s="487"/>
      <c r="I1958" s="10"/>
      <c r="J1958" s="9"/>
      <c r="K1958" s="9"/>
      <c r="L1958" s="9"/>
      <c r="M1958" s="9"/>
      <c r="N1958" s="134"/>
      <c r="O1958" s="128"/>
      <c r="P1958" s="163">
        <f t="shared" si="63"/>
        <v>0</v>
      </c>
      <c r="Q1958" s="128"/>
      <c r="R1958" s="402">
        <f t="shared" si="64"/>
        <v>0</v>
      </c>
      <c r="S1958" s="402">
        <f t="shared" si="65"/>
        <v>0</v>
      </c>
      <c r="T1958" s="402">
        <f t="shared" si="66"/>
        <v>0</v>
      </c>
      <c r="U1958" s="402">
        <f t="shared" si="67"/>
        <v>0</v>
      </c>
      <c r="V1958" s="402">
        <f t="shared" si="71"/>
        <v>0</v>
      </c>
      <c r="W1958" s="402">
        <f t="shared" si="68"/>
        <v>0</v>
      </c>
      <c r="X1958" s="402">
        <f t="shared" si="69"/>
        <v>0</v>
      </c>
    </row>
    <row r="1959" spans="5:24" x14ac:dyDescent="0.25">
      <c r="E1959" s="150">
        <f t="shared" si="72"/>
        <v>126</v>
      </c>
      <c r="F1959" s="7"/>
      <c r="G1959" s="486"/>
      <c r="H1959" s="487"/>
      <c r="I1959" s="10"/>
      <c r="J1959" s="9"/>
      <c r="K1959" s="9"/>
      <c r="L1959" s="9"/>
      <c r="M1959" s="9"/>
      <c r="N1959" s="134"/>
      <c r="O1959" s="128"/>
      <c r="P1959" s="163">
        <f t="shared" si="63"/>
        <v>0</v>
      </c>
      <c r="Q1959" s="128"/>
      <c r="R1959" s="402">
        <f t="shared" si="64"/>
        <v>0</v>
      </c>
      <c r="S1959" s="402">
        <f t="shared" si="65"/>
        <v>0</v>
      </c>
      <c r="T1959" s="402">
        <f t="shared" si="66"/>
        <v>0</v>
      </c>
      <c r="U1959" s="402">
        <f t="shared" si="67"/>
        <v>0</v>
      </c>
      <c r="V1959" s="402">
        <f t="shared" si="71"/>
        <v>0</v>
      </c>
      <c r="W1959" s="402">
        <f t="shared" si="68"/>
        <v>0</v>
      </c>
      <c r="X1959" s="402">
        <f t="shared" si="69"/>
        <v>0</v>
      </c>
    </row>
    <row r="1960" spans="5:24" x14ac:dyDescent="0.25">
      <c r="E1960" s="150">
        <f t="shared" si="72"/>
        <v>127</v>
      </c>
      <c r="F1960" s="7"/>
      <c r="G1960" s="486"/>
      <c r="H1960" s="487"/>
      <c r="I1960" s="10"/>
      <c r="J1960" s="9"/>
      <c r="K1960" s="9"/>
      <c r="L1960" s="9"/>
      <c r="M1960" s="9"/>
      <c r="N1960" s="134"/>
      <c r="O1960" s="128"/>
      <c r="P1960" s="163">
        <f t="shared" si="63"/>
        <v>0</v>
      </c>
      <c r="Q1960" s="128"/>
      <c r="R1960" s="402">
        <f t="shared" si="64"/>
        <v>0</v>
      </c>
      <c r="S1960" s="402">
        <f t="shared" si="65"/>
        <v>0</v>
      </c>
      <c r="T1960" s="402">
        <f t="shared" si="66"/>
        <v>0</v>
      </c>
      <c r="U1960" s="402">
        <f t="shared" si="67"/>
        <v>0</v>
      </c>
      <c r="V1960" s="402">
        <f t="shared" si="71"/>
        <v>0</v>
      </c>
      <c r="W1960" s="402">
        <f t="shared" si="68"/>
        <v>0</v>
      </c>
      <c r="X1960" s="402">
        <f t="shared" si="69"/>
        <v>0</v>
      </c>
    </row>
    <row r="1961" spans="5:24" x14ac:dyDescent="0.25">
      <c r="E1961" s="150">
        <f t="shared" si="72"/>
        <v>128</v>
      </c>
      <c r="F1961" s="7"/>
      <c r="G1961" s="486"/>
      <c r="H1961" s="487"/>
      <c r="I1961" s="10"/>
      <c r="J1961" s="9"/>
      <c r="K1961" s="9"/>
      <c r="L1961" s="9"/>
      <c r="M1961" s="9"/>
      <c r="N1961" s="134"/>
      <c r="O1961" s="128"/>
      <c r="P1961" s="163">
        <f t="shared" si="63"/>
        <v>0</v>
      </c>
      <c r="Q1961" s="128"/>
      <c r="R1961" s="402">
        <f t="shared" si="64"/>
        <v>0</v>
      </c>
      <c r="S1961" s="402">
        <f t="shared" si="65"/>
        <v>0</v>
      </c>
      <c r="T1961" s="402">
        <f t="shared" si="66"/>
        <v>0</v>
      </c>
      <c r="U1961" s="402">
        <f t="shared" si="67"/>
        <v>0</v>
      </c>
      <c r="V1961" s="402">
        <f t="shared" si="71"/>
        <v>0</v>
      </c>
      <c r="W1961" s="402">
        <f t="shared" si="68"/>
        <v>0</v>
      </c>
      <c r="X1961" s="402">
        <f t="shared" si="69"/>
        <v>0</v>
      </c>
    </row>
    <row r="1962" spans="5:24" x14ac:dyDescent="0.25">
      <c r="E1962" s="150">
        <f t="shared" si="72"/>
        <v>129</v>
      </c>
      <c r="F1962" s="7"/>
      <c r="G1962" s="486"/>
      <c r="H1962" s="487"/>
      <c r="I1962" s="10"/>
      <c r="J1962" s="9"/>
      <c r="K1962" s="9"/>
      <c r="L1962" s="9"/>
      <c r="M1962" s="9"/>
      <c r="N1962" s="134"/>
      <c r="O1962" s="128"/>
      <c r="P1962" s="163">
        <f t="shared" ref="P1962:P2025" si="73">X1962</f>
        <v>0</v>
      </c>
      <c r="Q1962" s="128"/>
      <c r="R1962" s="402">
        <f t="shared" ref="R1962:R2025" si="74">IF($K1962=0,0,IF($K1962="Congress",15,0))</f>
        <v>0</v>
      </c>
      <c r="S1962" s="402">
        <f t="shared" ref="S1962:S2025" si="75">IF($K1962=0,0,IF($K1962="Trustees",15,0))</f>
        <v>0</v>
      </c>
      <c r="T1962" s="402">
        <f t="shared" ref="T1962:T2025" si="76">IF($K1962="District",10,0)</f>
        <v>0</v>
      </c>
      <c r="U1962" s="402">
        <f t="shared" ref="U1962:U2025" si="77">IF($K1962="State",5,0)</f>
        <v>0</v>
      </c>
      <c r="V1962" s="402">
        <f t="shared" si="71"/>
        <v>0</v>
      </c>
      <c r="W1962" s="402">
        <f t="shared" si="68"/>
        <v>0</v>
      </c>
      <c r="X1962" s="402">
        <f t="shared" si="69"/>
        <v>0</v>
      </c>
    </row>
    <row r="1963" spans="5:24" x14ac:dyDescent="0.25">
      <c r="E1963" s="150">
        <f t="shared" si="72"/>
        <v>130</v>
      </c>
      <c r="F1963" s="7"/>
      <c r="G1963" s="486"/>
      <c r="H1963" s="487"/>
      <c r="I1963" s="10"/>
      <c r="J1963" s="9"/>
      <c r="K1963" s="9"/>
      <c r="L1963" s="9"/>
      <c r="M1963" s="9"/>
      <c r="N1963" s="134"/>
      <c r="O1963" s="128"/>
      <c r="P1963" s="163">
        <f t="shared" si="73"/>
        <v>0</v>
      </c>
      <c r="Q1963" s="128"/>
      <c r="R1963" s="402">
        <f t="shared" si="74"/>
        <v>0</v>
      </c>
      <c r="S1963" s="402">
        <f t="shared" si="75"/>
        <v>0</v>
      </c>
      <c r="T1963" s="402">
        <f t="shared" si="76"/>
        <v>0</v>
      </c>
      <c r="U1963" s="402">
        <f t="shared" si="77"/>
        <v>0</v>
      </c>
      <c r="V1963" s="402">
        <f t="shared" si="71"/>
        <v>0</v>
      </c>
      <c r="W1963" s="402">
        <f t="shared" ref="W1963:W2026" si="78">IF(OR(I1963=0,J1963=0),0,IF(I1963="Attendee Only",0,IF(I1963="State President",IF(OR(K1963=0,K1963="State"),0,10),IF(K1963=0,0,10))))</f>
        <v>0</v>
      </c>
      <c r="X1963" s="402">
        <f t="shared" ref="X1963:X2026" si="79">IF($F1963=0,0,IF($G1963=0,0,IF($I1963=0,0,IF($J1963=0,0,IF(K1963=0,0,IF(L1963=0,0,SUM(R1963:W1963)))))))</f>
        <v>0</v>
      </c>
    </row>
    <row r="1964" spans="5:24" x14ac:dyDescent="0.25">
      <c r="E1964" s="150">
        <f t="shared" si="72"/>
        <v>131</v>
      </c>
      <c r="F1964" s="7"/>
      <c r="G1964" s="486"/>
      <c r="H1964" s="487"/>
      <c r="I1964" s="10"/>
      <c r="J1964" s="9"/>
      <c r="K1964" s="9"/>
      <c r="L1964" s="9"/>
      <c r="M1964" s="9"/>
      <c r="N1964" s="134"/>
      <c r="O1964" s="128"/>
      <c r="P1964" s="163">
        <f t="shared" si="73"/>
        <v>0</v>
      </c>
      <c r="Q1964" s="128"/>
      <c r="R1964" s="402">
        <f t="shared" si="74"/>
        <v>0</v>
      </c>
      <c r="S1964" s="402">
        <f t="shared" si="75"/>
        <v>0</v>
      </c>
      <c r="T1964" s="402">
        <f t="shared" si="76"/>
        <v>0</v>
      </c>
      <c r="U1964" s="402">
        <f t="shared" si="77"/>
        <v>0</v>
      </c>
      <c r="V1964" s="402">
        <f t="shared" si="71"/>
        <v>0</v>
      </c>
      <c r="W1964" s="402">
        <f t="shared" si="78"/>
        <v>0</v>
      </c>
      <c r="X1964" s="402">
        <f t="shared" si="79"/>
        <v>0</v>
      </c>
    </row>
    <row r="1965" spans="5:24" x14ac:dyDescent="0.25">
      <c r="E1965" s="150">
        <f t="shared" si="72"/>
        <v>132</v>
      </c>
      <c r="F1965" s="7"/>
      <c r="G1965" s="486"/>
      <c r="H1965" s="487"/>
      <c r="I1965" s="10"/>
      <c r="J1965" s="9"/>
      <c r="K1965" s="9"/>
      <c r="L1965" s="9"/>
      <c r="M1965" s="9"/>
      <c r="N1965" s="134"/>
      <c r="O1965" s="128"/>
      <c r="P1965" s="163">
        <f t="shared" si="73"/>
        <v>0</v>
      </c>
      <c r="Q1965" s="128"/>
      <c r="R1965" s="402">
        <f t="shared" si="74"/>
        <v>0</v>
      </c>
      <c r="S1965" s="402">
        <f t="shared" si="75"/>
        <v>0</v>
      </c>
      <c r="T1965" s="402">
        <f t="shared" si="76"/>
        <v>0</v>
      </c>
      <c r="U1965" s="402">
        <f t="shared" si="77"/>
        <v>0</v>
      </c>
      <c r="V1965" s="402">
        <f t="shared" si="71"/>
        <v>0</v>
      </c>
      <c r="W1965" s="402">
        <f t="shared" si="78"/>
        <v>0</v>
      </c>
      <c r="X1965" s="402">
        <f t="shared" si="79"/>
        <v>0</v>
      </c>
    </row>
    <row r="1966" spans="5:24" x14ac:dyDescent="0.25">
      <c r="E1966" s="150">
        <f t="shared" si="72"/>
        <v>133</v>
      </c>
      <c r="F1966" s="7"/>
      <c r="G1966" s="486"/>
      <c r="H1966" s="487"/>
      <c r="I1966" s="10"/>
      <c r="J1966" s="9"/>
      <c r="K1966" s="9"/>
      <c r="L1966" s="9"/>
      <c r="M1966" s="9"/>
      <c r="N1966" s="134"/>
      <c r="O1966" s="128"/>
      <c r="P1966" s="163">
        <f t="shared" si="73"/>
        <v>0</v>
      </c>
      <c r="Q1966" s="128"/>
      <c r="R1966" s="402">
        <f t="shared" si="74"/>
        <v>0</v>
      </c>
      <c r="S1966" s="402">
        <f t="shared" si="75"/>
        <v>0</v>
      </c>
      <c r="T1966" s="402">
        <f t="shared" si="76"/>
        <v>0</v>
      </c>
      <c r="U1966" s="402">
        <f t="shared" si="77"/>
        <v>0</v>
      </c>
      <c r="V1966" s="402">
        <f t="shared" si="71"/>
        <v>0</v>
      </c>
      <c r="W1966" s="402">
        <f t="shared" si="78"/>
        <v>0</v>
      </c>
      <c r="X1966" s="402">
        <f t="shared" si="79"/>
        <v>0</v>
      </c>
    </row>
    <row r="1967" spans="5:24" x14ac:dyDescent="0.25">
      <c r="E1967" s="150">
        <f t="shared" si="72"/>
        <v>134</v>
      </c>
      <c r="F1967" s="7"/>
      <c r="G1967" s="486"/>
      <c r="H1967" s="487"/>
      <c r="I1967" s="10"/>
      <c r="J1967" s="9"/>
      <c r="K1967" s="9"/>
      <c r="L1967" s="9"/>
      <c r="M1967" s="9"/>
      <c r="N1967" s="134"/>
      <c r="O1967" s="128"/>
      <c r="P1967" s="163">
        <f t="shared" si="73"/>
        <v>0</v>
      </c>
      <c r="Q1967" s="128"/>
      <c r="R1967" s="402">
        <f t="shared" si="74"/>
        <v>0</v>
      </c>
      <c r="S1967" s="402">
        <f t="shared" si="75"/>
        <v>0</v>
      </c>
      <c r="T1967" s="402">
        <f t="shared" si="76"/>
        <v>0</v>
      </c>
      <c r="U1967" s="402">
        <f t="shared" si="77"/>
        <v>0</v>
      </c>
      <c r="V1967" s="402">
        <f t="shared" si="71"/>
        <v>0</v>
      </c>
      <c r="W1967" s="402">
        <f t="shared" si="78"/>
        <v>0</v>
      </c>
      <c r="X1967" s="402">
        <f t="shared" si="79"/>
        <v>0</v>
      </c>
    </row>
    <row r="1968" spans="5:24" x14ac:dyDescent="0.25">
      <c r="E1968" s="150">
        <f t="shared" si="72"/>
        <v>135</v>
      </c>
      <c r="F1968" s="7"/>
      <c r="G1968" s="486"/>
      <c r="H1968" s="487"/>
      <c r="I1968" s="10"/>
      <c r="J1968" s="9"/>
      <c r="K1968" s="9"/>
      <c r="L1968" s="9"/>
      <c r="M1968" s="9"/>
      <c r="N1968" s="134"/>
      <c r="O1968" s="128"/>
      <c r="P1968" s="163">
        <f t="shared" si="73"/>
        <v>0</v>
      </c>
      <c r="Q1968" s="128"/>
      <c r="R1968" s="402">
        <f t="shared" si="74"/>
        <v>0</v>
      </c>
      <c r="S1968" s="402">
        <f t="shared" si="75"/>
        <v>0</v>
      </c>
      <c r="T1968" s="402">
        <f t="shared" si="76"/>
        <v>0</v>
      </c>
      <c r="U1968" s="402">
        <f t="shared" si="77"/>
        <v>0</v>
      </c>
      <c r="V1968" s="402">
        <f t="shared" si="71"/>
        <v>0</v>
      </c>
      <c r="W1968" s="402">
        <f t="shared" si="78"/>
        <v>0</v>
      </c>
      <c r="X1968" s="402">
        <f t="shared" si="79"/>
        <v>0</v>
      </c>
    </row>
    <row r="1969" spans="5:24" x14ac:dyDescent="0.25">
      <c r="E1969" s="150">
        <f t="shared" si="72"/>
        <v>136</v>
      </c>
      <c r="F1969" s="7"/>
      <c r="G1969" s="486"/>
      <c r="H1969" s="487"/>
      <c r="I1969" s="10"/>
      <c r="J1969" s="9"/>
      <c r="K1969" s="9"/>
      <c r="L1969" s="9"/>
      <c r="M1969" s="9"/>
      <c r="N1969" s="134"/>
      <c r="O1969" s="128"/>
      <c r="P1969" s="163">
        <f t="shared" si="73"/>
        <v>0</v>
      </c>
      <c r="Q1969" s="128"/>
      <c r="R1969" s="402">
        <f t="shared" si="74"/>
        <v>0</v>
      </c>
      <c r="S1969" s="402">
        <f t="shared" si="75"/>
        <v>0</v>
      </c>
      <c r="T1969" s="402">
        <f t="shared" si="76"/>
        <v>0</v>
      </c>
      <c r="U1969" s="402">
        <f t="shared" si="77"/>
        <v>0</v>
      </c>
      <c r="V1969" s="402">
        <f t="shared" si="71"/>
        <v>0</v>
      </c>
      <c r="W1969" s="402">
        <f t="shared" si="78"/>
        <v>0</v>
      </c>
      <c r="X1969" s="402">
        <f t="shared" si="79"/>
        <v>0</v>
      </c>
    </row>
    <row r="1970" spans="5:24" x14ac:dyDescent="0.25">
      <c r="E1970" s="150">
        <f t="shared" si="72"/>
        <v>137</v>
      </c>
      <c r="F1970" s="7"/>
      <c r="G1970" s="486"/>
      <c r="H1970" s="487"/>
      <c r="I1970" s="10"/>
      <c r="J1970" s="9"/>
      <c r="K1970" s="9"/>
      <c r="L1970" s="9"/>
      <c r="M1970" s="9"/>
      <c r="N1970" s="134"/>
      <c r="O1970" s="128"/>
      <c r="P1970" s="163">
        <f t="shared" si="73"/>
        <v>0</v>
      </c>
      <c r="Q1970" s="128"/>
      <c r="R1970" s="402">
        <f t="shared" si="74"/>
        <v>0</v>
      </c>
      <c r="S1970" s="402">
        <f t="shared" si="75"/>
        <v>0</v>
      </c>
      <c r="T1970" s="402">
        <f t="shared" si="76"/>
        <v>0</v>
      </c>
      <c r="U1970" s="402">
        <f t="shared" si="77"/>
        <v>0</v>
      </c>
      <c r="V1970" s="402">
        <f t="shared" si="71"/>
        <v>0</v>
      </c>
      <c r="W1970" s="402">
        <f t="shared" si="78"/>
        <v>0</v>
      </c>
      <c r="X1970" s="402">
        <f t="shared" si="79"/>
        <v>0</v>
      </c>
    </row>
    <row r="1971" spans="5:24" x14ac:dyDescent="0.25">
      <c r="E1971" s="150">
        <f t="shared" si="72"/>
        <v>138</v>
      </c>
      <c r="F1971" s="7"/>
      <c r="G1971" s="486"/>
      <c r="H1971" s="487"/>
      <c r="I1971" s="10"/>
      <c r="J1971" s="9"/>
      <c r="K1971" s="9"/>
      <c r="L1971" s="9"/>
      <c r="M1971" s="9"/>
      <c r="N1971" s="134"/>
      <c r="O1971" s="128"/>
      <c r="P1971" s="163">
        <f t="shared" si="73"/>
        <v>0</v>
      </c>
      <c r="Q1971" s="128"/>
      <c r="R1971" s="402">
        <f t="shared" si="74"/>
        <v>0</v>
      </c>
      <c r="S1971" s="402">
        <f t="shared" si="75"/>
        <v>0</v>
      </c>
      <c r="T1971" s="402">
        <f t="shared" si="76"/>
        <v>0</v>
      </c>
      <c r="U1971" s="402">
        <f t="shared" si="77"/>
        <v>0</v>
      </c>
      <c r="V1971" s="402">
        <f t="shared" si="71"/>
        <v>0</v>
      </c>
      <c r="W1971" s="402">
        <f t="shared" si="78"/>
        <v>0</v>
      </c>
      <c r="X1971" s="402">
        <f t="shared" si="79"/>
        <v>0</v>
      </c>
    </row>
    <row r="1972" spans="5:24" x14ac:dyDescent="0.25">
      <c r="E1972" s="150">
        <f t="shared" si="72"/>
        <v>139</v>
      </c>
      <c r="F1972" s="7"/>
      <c r="G1972" s="486"/>
      <c r="H1972" s="487"/>
      <c r="I1972" s="10"/>
      <c r="J1972" s="9"/>
      <c r="K1972" s="9"/>
      <c r="L1972" s="9"/>
      <c r="M1972" s="9"/>
      <c r="N1972" s="134"/>
      <c r="O1972" s="128"/>
      <c r="P1972" s="163">
        <f t="shared" si="73"/>
        <v>0</v>
      </c>
      <c r="Q1972" s="128"/>
      <c r="R1972" s="402">
        <f t="shared" si="74"/>
        <v>0</v>
      </c>
      <c r="S1972" s="402">
        <f t="shared" si="75"/>
        <v>0</v>
      </c>
      <c r="T1972" s="402">
        <f t="shared" si="76"/>
        <v>0</v>
      </c>
      <c r="U1972" s="402">
        <f t="shared" si="77"/>
        <v>0</v>
      </c>
      <c r="V1972" s="402">
        <f t="shared" si="71"/>
        <v>0</v>
      </c>
      <c r="W1972" s="402">
        <f t="shared" si="78"/>
        <v>0</v>
      </c>
      <c r="X1972" s="402">
        <f t="shared" si="79"/>
        <v>0</v>
      </c>
    </row>
    <row r="1973" spans="5:24" x14ac:dyDescent="0.25">
      <c r="E1973" s="150">
        <f t="shared" si="72"/>
        <v>140</v>
      </c>
      <c r="F1973" s="7"/>
      <c r="G1973" s="486"/>
      <c r="H1973" s="487"/>
      <c r="I1973" s="10"/>
      <c r="J1973" s="9"/>
      <c r="K1973" s="9"/>
      <c r="L1973" s="9"/>
      <c r="M1973" s="9"/>
      <c r="N1973" s="134"/>
      <c r="O1973" s="128"/>
      <c r="P1973" s="163">
        <f t="shared" si="73"/>
        <v>0</v>
      </c>
      <c r="Q1973" s="128"/>
      <c r="R1973" s="402">
        <f t="shared" si="74"/>
        <v>0</v>
      </c>
      <c r="S1973" s="402">
        <f t="shared" si="75"/>
        <v>0</v>
      </c>
      <c r="T1973" s="402">
        <f t="shared" si="76"/>
        <v>0</v>
      </c>
      <c r="U1973" s="402">
        <f t="shared" si="77"/>
        <v>0</v>
      </c>
      <c r="V1973" s="402">
        <f t="shared" si="71"/>
        <v>0</v>
      </c>
      <c r="W1973" s="402">
        <f t="shared" si="78"/>
        <v>0</v>
      </c>
      <c r="X1973" s="402">
        <f t="shared" si="79"/>
        <v>0</v>
      </c>
    </row>
    <row r="1974" spans="5:24" x14ac:dyDescent="0.25">
      <c r="E1974" s="150">
        <f t="shared" si="72"/>
        <v>141</v>
      </c>
      <c r="F1974" s="7"/>
      <c r="G1974" s="486"/>
      <c r="H1974" s="487"/>
      <c r="I1974" s="10"/>
      <c r="J1974" s="9"/>
      <c r="K1974" s="9"/>
      <c r="L1974" s="9"/>
      <c r="M1974" s="9"/>
      <c r="N1974" s="134"/>
      <c r="O1974" s="128"/>
      <c r="P1974" s="163">
        <f t="shared" si="73"/>
        <v>0</v>
      </c>
      <c r="Q1974" s="128"/>
      <c r="R1974" s="402">
        <f t="shared" si="74"/>
        <v>0</v>
      </c>
      <c r="S1974" s="402">
        <f t="shared" si="75"/>
        <v>0</v>
      </c>
      <c r="T1974" s="402">
        <f t="shared" si="76"/>
        <v>0</v>
      </c>
      <c r="U1974" s="402">
        <f t="shared" si="77"/>
        <v>0</v>
      </c>
      <c r="V1974" s="402">
        <f t="shared" si="71"/>
        <v>0</v>
      </c>
      <c r="W1974" s="402">
        <f t="shared" si="78"/>
        <v>0</v>
      </c>
      <c r="X1974" s="402">
        <f t="shared" si="79"/>
        <v>0</v>
      </c>
    </row>
    <row r="1975" spans="5:24" x14ac:dyDescent="0.25">
      <c r="E1975" s="150">
        <f t="shared" si="72"/>
        <v>142</v>
      </c>
      <c r="F1975" s="7"/>
      <c r="G1975" s="486"/>
      <c r="H1975" s="487"/>
      <c r="I1975" s="10"/>
      <c r="J1975" s="9"/>
      <c r="K1975" s="9"/>
      <c r="L1975" s="9"/>
      <c r="M1975" s="9"/>
      <c r="N1975" s="134"/>
      <c r="O1975" s="128"/>
      <c r="P1975" s="163">
        <f t="shared" si="73"/>
        <v>0</v>
      </c>
      <c r="Q1975" s="128"/>
      <c r="R1975" s="402">
        <f t="shared" si="74"/>
        <v>0</v>
      </c>
      <c r="S1975" s="402">
        <f t="shared" si="75"/>
        <v>0</v>
      </c>
      <c r="T1975" s="402">
        <f t="shared" si="76"/>
        <v>0</v>
      </c>
      <c r="U1975" s="402">
        <f t="shared" si="77"/>
        <v>0</v>
      </c>
      <c r="V1975" s="402">
        <f t="shared" si="71"/>
        <v>0</v>
      </c>
      <c r="W1975" s="402">
        <f t="shared" si="78"/>
        <v>0</v>
      </c>
      <c r="X1975" s="402">
        <f t="shared" si="79"/>
        <v>0</v>
      </c>
    </row>
    <row r="1976" spans="5:24" x14ac:dyDescent="0.25">
      <c r="E1976" s="150">
        <f t="shared" si="72"/>
        <v>143</v>
      </c>
      <c r="F1976" s="7"/>
      <c r="G1976" s="486"/>
      <c r="H1976" s="487"/>
      <c r="I1976" s="10"/>
      <c r="J1976" s="9"/>
      <c r="K1976" s="9"/>
      <c r="L1976" s="9"/>
      <c r="M1976" s="9"/>
      <c r="N1976" s="134"/>
      <c r="O1976" s="128"/>
      <c r="P1976" s="163">
        <f t="shared" si="73"/>
        <v>0</v>
      </c>
      <c r="Q1976" s="128"/>
      <c r="R1976" s="402">
        <f t="shared" si="74"/>
        <v>0</v>
      </c>
      <c r="S1976" s="402">
        <f t="shared" si="75"/>
        <v>0</v>
      </c>
      <c r="T1976" s="402">
        <f t="shared" si="76"/>
        <v>0</v>
      </c>
      <c r="U1976" s="402">
        <f t="shared" si="77"/>
        <v>0</v>
      </c>
      <c r="V1976" s="402">
        <f t="shared" si="71"/>
        <v>0</v>
      </c>
      <c r="W1976" s="402">
        <f t="shared" si="78"/>
        <v>0</v>
      </c>
      <c r="X1976" s="402">
        <f t="shared" si="79"/>
        <v>0</v>
      </c>
    </row>
    <row r="1977" spans="5:24" x14ac:dyDescent="0.25">
      <c r="E1977" s="150">
        <f t="shared" si="72"/>
        <v>144</v>
      </c>
      <c r="F1977" s="7"/>
      <c r="G1977" s="486"/>
      <c r="H1977" s="487"/>
      <c r="I1977" s="10"/>
      <c r="J1977" s="9"/>
      <c r="K1977" s="9"/>
      <c r="L1977" s="9"/>
      <c r="M1977" s="9"/>
      <c r="N1977" s="134"/>
      <c r="O1977" s="128"/>
      <c r="P1977" s="163">
        <f t="shared" si="73"/>
        <v>0</v>
      </c>
      <c r="Q1977" s="128"/>
      <c r="R1977" s="402">
        <f t="shared" si="74"/>
        <v>0</v>
      </c>
      <c r="S1977" s="402">
        <f t="shared" si="75"/>
        <v>0</v>
      </c>
      <c r="T1977" s="402">
        <f t="shared" si="76"/>
        <v>0</v>
      </c>
      <c r="U1977" s="402">
        <f t="shared" si="77"/>
        <v>0</v>
      </c>
      <c r="V1977" s="402">
        <f t="shared" si="71"/>
        <v>0</v>
      </c>
      <c r="W1977" s="402">
        <f t="shared" si="78"/>
        <v>0</v>
      </c>
      <c r="X1977" s="402">
        <f t="shared" si="79"/>
        <v>0</v>
      </c>
    </row>
    <row r="1978" spans="5:24" x14ac:dyDescent="0.25">
      <c r="E1978" s="150">
        <f t="shared" si="72"/>
        <v>145</v>
      </c>
      <c r="F1978" s="7"/>
      <c r="G1978" s="486"/>
      <c r="H1978" s="487"/>
      <c r="I1978" s="10"/>
      <c r="J1978" s="9"/>
      <c r="K1978" s="9"/>
      <c r="L1978" s="9"/>
      <c r="M1978" s="9"/>
      <c r="N1978" s="134"/>
      <c r="O1978" s="128"/>
      <c r="P1978" s="163">
        <f t="shared" si="73"/>
        <v>0</v>
      </c>
      <c r="Q1978" s="128"/>
      <c r="R1978" s="402">
        <f t="shared" si="74"/>
        <v>0</v>
      </c>
      <c r="S1978" s="402">
        <f t="shared" si="75"/>
        <v>0</v>
      </c>
      <c r="T1978" s="402">
        <f t="shared" si="76"/>
        <v>0</v>
      </c>
      <c r="U1978" s="402">
        <f t="shared" si="77"/>
        <v>0</v>
      </c>
      <c r="V1978" s="402">
        <f t="shared" ref="V1978:V2041" si="80">IF(M1978=$Y$1840,10,IF(M1978=$Y$1839,10,IF(M1978=$Y$1838,10,0)))</f>
        <v>0</v>
      </c>
      <c r="W1978" s="402">
        <f t="shared" si="78"/>
        <v>0</v>
      </c>
      <c r="X1978" s="402">
        <f t="shared" si="79"/>
        <v>0</v>
      </c>
    </row>
    <row r="1979" spans="5:24" x14ac:dyDescent="0.25">
      <c r="E1979" s="150">
        <f t="shared" si="72"/>
        <v>146</v>
      </c>
      <c r="F1979" s="7"/>
      <c r="G1979" s="486"/>
      <c r="H1979" s="487"/>
      <c r="I1979" s="10"/>
      <c r="J1979" s="9"/>
      <c r="K1979" s="9"/>
      <c r="L1979" s="9"/>
      <c r="M1979" s="9"/>
      <c r="N1979" s="134"/>
      <c r="O1979" s="128"/>
      <c r="P1979" s="163">
        <f t="shared" si="73"/>
        <v>0</v>
      </c>
      <c r="Q1979" s="128"/>
      <c r="R1979" s="402">
        <f t="shared" si="74"/>
        <v>0</v>
      </c>
      <c r="S1979" s="402">
        <f t="shared" si="75"/>
        <v>0</v>
      </c>
      <c r="T1979" s="402">
        <f t="shared" si="76"/>
        <v>0</v>
      </c>
      <c r="U1979" s="402">
        <f t="shared" si="77"/>
        <v>0</v>
      </c>
      <c r="V1979" s="402">
        <f t="shared" si="80"/>
        <v>0</v>
      </c>
      <c r="W1979" s="402">
        <f t="shared" si="78"/>
        <v>0</v>
      </c>
      <c r="X1979" s="402">
        <f t="shared" si="79"/>
        <v>0</v>
      </c>
    </row>
    <row r="1980" spans="5:24" x14ac:dyDescent="0.25">
      <c r="E1980" s="150">
        <f t="shared" si="72"/>
        <v>147</v>
      </c>
      <c r="F1980" s="7"/>
      <c r="G1980" s="486"/>
      <c r="H1980" s="487"/>
      <c r="I1980" s="10"/>
      <c r="J1980" s="9"/>
      <c r="K1980" s="9"/>
      <c r="L1980" s="9"/>
      <c r="M1980" s="9"/>
      <c r="N1980" s="134"/>
      <c r="O1980" s="128"/>
      <c r="P1980" s="163">
        <f t="shared" si="73"/>
        <v>0</v>
      </c>
      <c r="Q1980" s="128"/>
      <c r="R1980" s="402">
        <f t="shared" si="74"/>
        <v>0</v>
      </c>
      <c r="S1980" s="402">
        <f t="shared" si="75"/>
        <v>0</v>
      </c>
      <c r="T1980" s="402">
        <f t="shared" si="76"/>
        <v>0</v>
      </c>
      <c r="U1980" s="402">
        <f t="shared" si="77"/>
        <v>0</v>
      </c>
      <c r="V1980" s="402">
        <f t="shared" si="80"/>
        <v>0</v>
      </c>
      <c r="W1980" s="402">
        <f t="shared" si="78"/>
        <v>0</v>
      </c>
      <c r="X1980" s="402">
        <f t="shared" si="79"/>
        <v>0</v>
      </c>
    </row>
    <row r="1981" spans="5:24" x14ac:dyDescent="0.25">
      <c r="E1981" s="150">
        <f t="shared" si="72"/>
        <v>148</v>
      </c>
      <c r="F1981" s="7"/>
      <c r="G1981" s="486"/>
      <c r="H1981" s="487"/>
      <c r="I1981" s="10"/>
      <c r="J1981" s="9"/>
      <c r="K1981" s="9"/>
      <c r="L1981" s="9"/>
      <c r="M1981" s="9"/>
      <c r="N1981" s="134"/>
      <c r="O1981" s="128"/>
      <c r="P1981" s="163">
        <f t="shared" si="73"/>
        <v>0</v>
      </c>
      <c r="Q1981" s="128"/>
      <c r="R1981" s="402">
        <f t="shared" si="74"/>
        <v>0</v>
      </c>
      <c r="S1981" s="402">
        <f t="shared" si="75"/>
        <v>0</v>
      </c>
      <c r="T1981" s="402">
        <f t="shared" si="76"/>
        <v>0</v>
      </c>
      <c r="U1981" s="402">
        <f t="shared" si="77"/>
        <v>0</v>
      </c>
      <c r="V1981" s="402">
        <f t="shared" si="80"/>
        <v>0</v>
      </c>
      <c r="W1981" s="402">
        <f t="shared" si="78"/>
        <v>0</v>
      </c>
      <c r="X1981" s="402">
        <f t="shared" si="79"/>
        <v>0</v>
      </c>
    </row>
    <row r="1982" spans="5:24" x14ac:dyDescent="0.25">
      <c r="E1982" s="150">
        <f t="shared" si="72"/>
        <v>149</v>
      </c>
      <c r="F1982" s="7"/>
      <c r="G1982" s="486"/>
      <c r="H1982" s="487"/>
      <c r="I1982" s="10"/>
      <c r="J1982" s="9"/>
      <c r="K1982" s="9"/>
      <c r="L1982" s="9"/>
      <c r="M1982" s="9"/>
      <c r="N1982" s="134"/>
      <c r="O1982" s="128"/>
      <c r="P1982" s="163">
        <f t="shared" si="73"/>
        <v>0</v>
      </c>
      <c r="Q1982" s="128"/>
      <c r="R1982" s="402">
        <f t="shared" si="74"/>
        <v>0</v>
      </c>
      <c r="S1982" s="402">
        <f t="shared" si="75"/>
        <v>0</v>
      </c>
      <c r="T1982" s="402">
        <f t="shared" si="76"/>
        <v>0</v>
      </c>
      <c r="U1982" s="402">
        <f t="shared" si="77"/>
        <v>0</v>
      </c>
      <c r="V1982" s="402">
        <f t="shared" si="80"/>
        <v>0</v>
      </c>
      <c r="W1982" s="402">
        <f t="shared" si="78"/>
        <v>0</v>
      </c>
      <c r="X1982" s="402">
        <f t="shared" si="79"/>
        <v>0</v>
      </c>
    </row>
    <row r="1983" spans="5:24" x14ac:dyDescent="0.25">
      <c r="E1983" s="150">
        <f t="shared" si="72"/>
        <v>150</v>
      </c>
      <c r="F1983" s="7"/>
      <c r="G1983" s="486"/>
      <c r="H1983" s="487"/>
      <c r="I1983" s="10"/>
      <c r="J1983" s="9"/>
      <c r="K1983" s="9"/>
      <c r="L1983" s="9"/>
      <c r="M1983" s="9"/>
      <c r="N1983" s="134"/>
      <c r="O1983" s="128"/>
      <c r="P1983" s="163">
        <f t="shared" si="73"/>
        <v>0</v>
      </c>
      <c r="Q1983" s="128"/>
      <c r="R1983" s="402">
        <f t="shared" si="74"/>
        <v>0</v>
      </c>
      <c r="S1983" s="402">
        <f t="shared" si="75"/>
        <v>0</v>
      </c>
      <c r="T1983" s="402">
        <f t="shared" si="76"/>
        <v>0</v>
      </c>
      <c r="U1983" s="402">
        <f t="shared" si="77"/>
        <v>0</v>
      </c>
      <c r="V1983" s="402">
        <f t="shared" si="80"/>
        <v>0</v>
      </c>
      <c r="W1983" s="402">
        <f t="shared" si="78"/>
        <v>0</v>
      </c>
      <c r="X1983" s="402">
        <f t="shared" si="79"/>
        <v>0</v>
      </c>
    </row>
    <row r="1984" spans="5:24" x14ac:dyDescent="0.25">
      <c r="E1984" s="150">
        <f t="shared" si="72"/>
        <v>151</v>
      </c>
      <c r="F1984" s="7"/>
      <c r="G1984" s="486"/>
      <c r="H1984" s="487"/>
      <c r="I1984" s="10"/>
      <c r="J1984" s="9"/>
      <c r="K1984" s="9"/>
      <c r="L1984" s="9"/>
      <c r="M1984" s="9"/>
      <c r="N1984" s="134"/>
      <c r="O1984" s="128"/>
      <c r="P1984" s="163">
        <f t="shared" si="73"/>
        <v>0</v>
      </c>
      <c r="Q1984" s="128"/>
      <c r="R1984" s="402">
        <f t="shared" si="74"/>
        <v>0</v>
      </c>
      <c r="S1984" s="402">
        <f t="shared" si="75"/>
        <v>0</v>
      </c>
      <c r="T1984" s="402">
        <f t="shared" si="76"/>
        <v>0</v>
      </c>
      <c r="U1984" s="402">
        <f t="shared" si="77"/>
        <v>0</v>
      </c>
      <c r="V1984" s="402">
        <f t="shared" si="80"/>
        <v>0</v>
      </c>
      <c r="W1984" s="402">
        <f t="shared" si="78"/>
        <v>0</v>
      </c>
      <c r="X1984" s="402">
        <f t="shared" si="79"/>
        <v>0</v>
      </c>
    </row>
    <row r="1985" spans="5:24" x14ac:dyDescent="0.25">
      <c r="E1985" s="150">
        <f t="shared" si="72"/>
        <v>152</v>
      </c>
      <c r="F1985" s="7"/>
      <c r="G1985" s="486"/>
      <c r="H1985" s="487"/>
      <c r="I1985" s="10"/>
      <c r="J1985" s="9"/>
      <c r="K1985" s="9"/>
      <c r="L1985" s="9"/>
      <c r="M1985" s="9"/>
      <c r="N1985" s="134"/>
      <c r="O1985" s="128"/>
      <c r="P1985" s="163">
        <f t="shared" si="73"/>
        <v>0</v>
      </c>
      <c r="Q1985" s="128"/>
      <c r="R1985" s="402">
        <f t="shared" si="74"/>
        <v>0</v>
      </c>
      <c r="S1985" s="402">
        <f t="shared" si="75"/>
        <v>0</v>
      </c>
      <c r="T1985" s="402">
        <f t="shared" si="76"/>
        <v>0</v>
      </c>
      <c r="U1985" s="402">
        <f t="shared" si="77"/>
        <v>0</v>
      </c>
      <c r="V1985" s="402">
        <f t="shared" si="80"/>
        <v>0</v>
      </c>
      <c r="W1985" s="402">
        <f t="shared" si="78"/>
        <v>0</v>
      </c>
      <c r="X1985" s="402">
        <f t="shared" si="79"/>
        <v>0</v>
      </c>
    </row>
    <row r="1986" spans="5:24" x14ac:dyDescent="0.25">
      <c r="E1986" s="150">
        <f t="shared" si="72"/>
        <v>153</v>
      </c>
      <c r="F1986" s="7"/>
      <c r="G1986" s="486"/>
      <c r="H1986" s="487"/>
      <c r="I1986" s="10"/>
      <c r="J1986" s="9"/>
      <c r="K1986" s="9"/>
      <c r="L1986" s="9"/>
      <c r="M1986" s="9"/>
      <c r="N1986" s="134"/>
      <c r="O1986" s="128"/>
      <c r="P1986" s="163">
        <f t="shared" si="73"/>
        <v>0</v>
      </c>
      <c r="Q1986" s="128"/>
      <c r="R1986" s="402">
        <f t="shared" si="74"/>
        <v>0</v>
      </c>
      <c r="S1986" s="402">
        <f t="shared" si="75"/>
        <v>0</v>
      </c>
      <c r="T1986" s="402">
        <f t="shared" si="76"/>
        <v>0</v>
      </c>
      <c r="U1986" s="402">
        <f t="shared" si="77"/>
        <v>0</v>
      </c>
      <c r="V1986" s="402">
        <f t="shared" si="80"/>
        <v>0</v>
      </c>
      <c r="W1986" s="402">
        <f t="shared" si="78"/>
        <v>0</v>
      </c>
      <c r="X1986" s="402">
        <f t="shared" si="79"/>
        <v>0</v>
      </c>
    </row>
    <row r="1987" spans="5:24" x14ac:dyDescent="0.25">
      <c r="E1987" s="150">
        <f t="shared" si="72"/>
        <v>154</v>
      </c>
      <c r="F1987" s="7"/>
      <c r="G1987" s="486"/>
      <c r="H1987" s="487"/>
      <c r="I1987" s="10"/>
      <c r="J1987" s="9"/>
      <c r="K1987" s="9"/>
      <c r="L1987" s="9"/>
      <c r="M1987" s="9"/>
      <c r="N1987" s="134"/>
      <c r="O1987" s="128"/>
      <c r="P1987" s="163">
        <f t="shared" si="73"/>
        <v>0</v>
      </c>
      <c r="Q1987" s="128"/>
      <c r="R1987" s="402">
        <f t="shared" si="74"/>
        <v>0</v>
      </c>
      <c r="S1987" s="402">
        <f t="shared" si="75"/>
        <v>0</v>
      </c>
      <c r="T1987" s="402">
        <f t="shared" si="76"/>
        <v>0</v>
      </c>
      <c r="U1987" s="402">
        <f t="shared" si="77"/>
        <v>0</v>
      </c>
      <c r="V1987" s="402">
        <f t="shared" si="80"/>
        <v>0</v>
      </c>
      <c r="W1987" s="402">
        <f t="shared" si="78"/>
        <v>0</v>
      </c>
      <c r="X1987" s="402">
        <f t="shared" si="79"/>
        <v>0</v>
      </c>
    </row>
    <row r="1988" spans="5:24" x14ac:dyDescent="0.25">
      <c r="E1988" s="150">
        <f t="shared" si="72"/>
        <v>155</v>
      </c>
      <c r="F1988" s="7"/>
      <c r="G1988" s="486"/>
      <c r="H1988" s="487"/>
      <c r="I1988" s="10"/>
      <c r="J1988" s="9"/>
      <c r="K1988" s="9"/>
      <c r="L1988" s="9"/>
      <c r="M1988" s="9"/>
      <c r="N1988" s="134"/>
      <c r="O1988" s="128"/>
      <c r="P1988" s="163">
        <f t="shared" si="73"/>
        <v>0</v>
      </c>
      <c r="Q1988" s="128"/>
      <c r="R1988" s="402">
        <f t="shared" si="74"/>
        <v>0</v>
      </c>
      <c r="S1988" s="402">
        <f t="shared" si="75"/>
        <v>0</v>
      </c>
      <c r="T1988" s="402">
        <f t="shared" si="76"/>
        <v>0</v>
      </c>
      <c r="U1988" s="402">
        <f t="shared" si="77"/>
        <v>0</v>
      </c>
      <c r="V1988" s="402">
        <f t="shared" si="80"/>
        <v>0</v>
      </c>
      <c r="W1988" s="402">
        <f t="shared" si="78"/>
        <v>0</v>
      </c>
      <c r="X1988" s="402">
        <f t="shared" si="79"/>
        <v>0</v>
      </c>
    </row>
    <row r="1989" spans="5:24" x14ac:dyDescent="0.25">
      <c r="E1989" s="150">
        <f t="shared" si="72"/>
        <v>156</v>
      </c>
      <c r="F1989" s="7"/>
      <c r="G1989" s="486"/>
      <c r="H1989" s="487"/>
      <c r="I1989" s="10"/>
      <c r="J1989" s="9"/>
      <c r="K1989" s="9"/>
      <c r="L1989" s="9"/>
      <c r="M1989" s="9"/>
      <c r="N1989" s="134"/>
      <c r="O1989" s="128"/>
      <c r="P1989" s="163">
        <f t="shared" si="73"/>
        <v>0</v>
      </c>
      <c r="Q1989" s="128"/>
      <c r="R1989" s="402">
        <f t="shared" si="74"/>
        <v>0</v>
      </c>
      <c r="S1989" s="402">
        <f t="shared" si="75"/>
        <v>0</v>
      </c>
      <c r="T1989" s="402">
        <f t="shared" si="76"/>
        <v>0</v>
      </c>
      <c r="U1989" s="402">
        <f t="shared" si="77"/>
        <v>0</v>
      </c>
      <c r="V1989" s="402">
        <f t="shared" si="80"/>
        <v>0</v>
      </c>
      <c r="W1989" s="402">
        <f t="shared" si="78"/>
        <v>0</v>
      </c>
      <c r="X1989" s="402">
        <f t="shared" si="79"/>
        <v>0</v>
      </c>
    </row>
    <row r="1990" spans="5:24" x14ac:dyDescent="0.25">
      <c r="E1990" s="150">
        <f t="shared" si="72"/>
        <v>157</v>
      </c>
      <c r="F1990" s="7"/>
      <c r="G1990" s="486"/>
      <c r="H1990" s="487"/>
      <c r="I1990" s="10"/>
      <c r="J1990" s="9"/>
      <c r="K1990" s="9"/>
      <c r="L1990" s="9"/>
      <c r="M1990" s="9"/>
      <c r="N1990" s="134"/>
      <c r="O1990" s="128"/>
      <c r="P1990" s="163">
        <f t="shared" si="73"/>
        <v>0</v>
      </c>
      <c r="Q1990" s="128"/>
      <c r="R1990" s="402">
        <f t="shared" si="74"/>
        <v>0</v>
      </c>
      <c r="S1990" s="402">
        <f t="shared" si="75"/>
        <v>0</v>
      </c>
      <c r="T1990" s="402">
        <f t="shared" si="76"/>
        <v>0</v>
      </c>
      <c r="U1990" s="402">
        <f t="shared" si="77"/>
        <v>0</v>
      </c>
      <c r="V1990" s="402">
        <f t="shared" si="80"/>
        <v>0</v>
      </c>
      <c r="W1990" s="402">
        <f t="shared" si="78"/>
        <v>0</v>
      </c>
      <c r="X1990" s="402">
        <f t="shared" si="79"/>
        <v>0</v>
      </c>
    </row>
    <row r="1991" spans="5:24" x14ac:dyDescent="0.25">
      <c r="E1991" s="150">
        <f t="shared" si="72"/>
        <v>158</v>
      </c>
      <c r="F1991" s="7"/>
      <c r="G1991" s="486"/>
      <c r="H1991" s="487"/>
      <c r="I1991" s="10"/>
      <c r="J1991" s="9"/>
      <c r="K1991" s="9"/>
      <c r="L1991" s="9"/>
      <c r="M1991" s="9"/>
      <c r="N1991" s="134"/>
      <c r="O1991" s="128"/>
      <c r="P1991" s="163">
        <f t="shared" si="73"/>
        <v>0</v>
      </c>
      <c r="Q1991" s="128"/>
      <c r="R1991" s="402">
        <f t="shared" si="74"/>
        <v>0</v>
      </c>
      <c r="S1991" s="402">
        <f t="shared" si="75"/>
        <v>0</v>
      </c>
      <c r="T1991" s="402">
        <f t="shared" si="76"/>
        <v>0</v>
      </c>
      <c r="U1991" s="402">
        <f t="shared" si="77"/>
        <v>0</v>
      </c>
      <c r="V1991" s="402">
        <f t="shared" si="80"/>
        <v>0</v>
      </c>
      <c r="W1991" s="402">
        <f t="shared" si="78"/>
        <v>0</v>
      </c>
      <c r="X1991" s="402">
        <f t="shared" si="79"/>
        <v>0</v>
      </c>
    </row>
    <row r="1992" spans="5:24" x14ac:dyDescent="0.25">
      <c r="E1992" s="150">
        <f t="shared" si="72"/>
        <v>159</v>
      </c>
      <c r="F1992" s="7"/>
      <c r="G1992" s="486"/>
      <c r="H1992" s="487"/>
      <c r="I1992" s="10"/>
      <c r="J1992" s="9"/>
      <c r="K1992" s="9"/>
      <c r="L1992" s="9"/>
      <c r="M1992" s="9"/>
      <c r="N1992" s="134"/>
      <c r="O1992" s="128"/>
      <c r="P1992" s="163">
        <f t="shared" si="73"/>
        <v>0</v>
      </c>
      <c r="Q1992" s="128"/>
      <c r="R1992" s="402">
        <f t="shared" si="74"/>
        <v>0</v>
      </c>
      <c r="S1992" s="402">
        <f t="shared" si="75"/>
        <v>0</v>
      </c>
      <c r="T1992" s="402">
        <f t="shared" si="76"/>
        <v>0</v>
      </c>
      <c r="U1992" s="402">
        <f t="shared" si="77"/>
        <v>0</v>
      </c>
      <c r="V1992" s="402">
        <f t="shared" si="80"/>
        <v>0</v>
      </c>
      <c r="W1992" s="402">
        <f t="shared" si="78"/>
        <v>0</v>
      </c>
      <c r="X1992" s="402">
        <f t="shared" si="79"/>
        <v>0</v>
      </c>
    </row>
    <row r="1993" spans="5:24" x14ac:dyDescent="0.25">
      <c r="E1993" s="150">
        <f t="shared" si="72"/>
        <v>160</v>
      </c>
      <c r="F1993" s="7"/>
      <c r="G1993" s="486"/>
      <c r="H1993" s="487"/>
      <c r="I1993" s="10"/>
      <c r="J1993" s="9"/>
      <c r="K1993" s="9"/>
      <c r="L1993" s="9"/>
      <c r="M1993" s="9"/>
      <c r="N1993" s="134"/>
      <c r="O1993" s="128"/>
      <c r="P1993" s="163">
        <f t="shared" si="73"/>
        <v>0</v>
      </c>
      <c r="Q1993" s="128"/>
      <c r="R1993" s="402">
        <f t="shared" si="74"/>
        <v>0</v>
      </c>
      <c r="S1993" s="402">
        <f t="shared" si="75"/>
        <v>0</v>
      </c>
      <c r="T1993" s="402">
        <f t="shared" si="76"/>
        <v>0</v>
      </c>
      <c r="U1993" s="402">
        <f t="shared" si="77"/>
        <v>0</v>
      </c>
      <c r="V1993" s="402">
        <f t="shared" si="80"/>
        <v>0</v>
      </c>
      <c r="W1993" s="402">
        <f t="shared" si="78"/>
        <v>0</v>
      </c>
      <c r="X1993" s="402">
        <f t="shared" si="79"/>
        <v>0</v>
      </c>
    </row>
    <row r="1994" spans="5:24" x14ac:dyDescent="0.25">
      <c r="E1994" s="150">
        <f t="shared" ref="E1994:E2057" si="81">1+E1993</f>
        <v>161</v>
      </c>
      <c r="F1994" s="7"/>
      <c r="G1994" s="486"/>
      <c r="H1994" s="487"/>
      <c r="I1994" s="10"/>
      <c r="J1994" s="9"/>
      <c r="K1994" s="9"/>
      <c r="L1994" s="9"/>
      <c r="M1994" s="9"/>
      <c r="N1994" s="134"/>
      <c r="O1994" s="128"/>
      <c r="P1994" s="163">
        <f t="shared" si="73"/>
        <v>0</v>
      </c>
      <c r="Q1994" s="128"/>
      <c r="R1994" s="402">
        <f t="shared" si="74"/>
        <v>0</v>
      </c>
      <c r="S1994" s="402">
        <f t="shared" si="75"/>
        <v>0</v>
      </c>
      <c r="T1994" s="402">
        <f t="shared" si="76"/>
        <v>0</v>
      </c>
      <c r="U1994" s="402">
        <f t="shared" si="77"/>
        <v>0</v>
      </c>
      <c r="V1994" s="402">
        <f t="shared" si="80"/>
        <v>0</v>
      </c>
      <c r="W1994" s="402">
        <f t="shared" si="78"/>
        <v>0</v>
      </c>
      <c r="X1994" s="402">
        <f t="shared" si="79"/>
        <v>0</v>
      </c>
    </row>
    <row r="1995" spans="5:24" x14ac:dyDescent="0.25">
      <c r="E1995" s="150">
        <f t="shared" si="81"/>
        <v>162</v>
      </c>
      <c r="F1995" s="7"/>
      <c r="G1995" s="486"/>
      <c r="H1995" s="487"/>
      <c r="I1995" s="10"/>
      <c r="J1995" s="9"/>
      <c r="K1995" s="9"/>
      <c r="L1995" s="9"/>
      <c r="M1995" s="9"/>
      <c r="N1995" s="134"/>
      <c r="O1995" s="128"/>
      <c r="P1995" s="163">
        <f t="shared" si="73"/>
        <v>0</v>
      </c>
      <c r="Q1995" s="128"/>
      <c r="R1995" s="402">
        <f t="shared" si="74"/>
        <v>0</v>
      </c>
      <c r="S1995" s="402">
        <f t="shared" si="75"/>
        <v>0</v>
      </c>
      <c r="T1995" s="402">
        <f t="shared" si="76"/>
        <v>0</v>
      </c>
      <c r="U1995" s="402">
        <f t="shared" si="77"/>
        <v>0</v>
      </c>
      <c r="V1995" s="402">
        <f t="shared" si="80"/>
        <v>0</v>
      </c>
      <c r="W1995" s="402">
        <f t="shared" si="78"/>
        <v>0</v>
      </c>
      <c r="X1995" s="402">
        <f t="shared" si="79"/>
        <v>0</v>
      </c>
    </row>
    <row r="1996" spans="5:24" x14ac:dyDescent="0.25">
      <c r="E1996" s="150">
        <f t="shared" si="81"/>
        <v>163</v>
      </c>
      <c r="F1996" s="7"/>
      <c r="G1996" s="486"/>
      <c r="H1996" s="487"/>
      <c r="I1996" s="10"/>
      <c r="J1996" s="9"/>
      <c r="K1996" s="9"/>
      <c r="L1996" s="9"/>
      <c r="M1996" s="9"/>
      <c r="N1996" s="134"/>
      <c r="O1996" s="128"/>
      <c r="P1996" s="163">
        <f t="shared" si="73"/>
        <v>0</v>
      </c>
      <c r="Q1996" s="128"/>
      <c r="R1996" s="402">
        <f t="shared" si="74"/>
        <v>0</v>
      </c>
      <c r="S1996" s="402">
        <f t="shared" si="75"/>
        <v>0</v>
      </c>
      <c r="T1996" s="402">
        <f t="shared" si="76"/>
        <v>0</v>
      </c>
      <c r="U1996" s="402">
        <f t="shared" si="77"/>
        <v>0</v>
      </c>
      <c r="V1996" s="402">
        <f t="shared" si="80"/>
        <v>0</v>
      </c>
      <c r="W1996" s="402">
        <f t="shared" si="78"/>
        <v>0</v>
      </c>
      <c r="X1996" s="402">
        <f t="shared" si="79"/>
        <v>0</v>
      </c>
    </row>
    <row r="1997" spans="5:24" x14ac:dyDescent="0.25">
      <c r="E1997" s="150">
        <f t="shared" si="81"/>
        <v>164</v>
      </c>
      <c r="F1997" s="7"/>
      <c r="G1997" s="486"/>
      <c r="H1997" s="487"/>
      <c r="I1997" s="10"/>
      <c r="J1997" s="9"/>
      <c r="K1997" s="9"/>
      <c r="L1997" s="9"/>
      <c r="M1997" s="9"/>
      <c r="N1997" s="134"/>
      <c r="O1997" s="128"/>
      <c r="P1997" s="163">
        <f t="shared" si="73"/>
        <v>0</v>
      </c>
      <c r="Q1997" s="128"/>
      <c r="R1997" s="402">
        <f t="shared" si="74"/>
        <v>0</v>
      </c>
      <c r="S1997" s="402">
        <f t="shared" si="75"/>
        <v>0</v>
      </c>
      <c r="T1997" s="402">
        <f t="shared" si="76"/>
        <v>0</v>
      </c>
      <c r="U1997" s="402">
        <f t="shared" si="77"/>
        <v>0</v>
      </c>
      <c r="V1997" s="402">
        <f t="shared" si="80"/>
        <v>0</v>
      </c>
      <c r="W1997" s="402">
        <f t="shared" si="78"/>
        <v>0</v>
      </c>
      <c r="X1997" s="402">
        <f t="shared" si="79"/>
        <v>0</v>
      </c>
    </row>
    <row r="1998" spans="5:24" x14ac:dyDescent="0.25">
      <c r="E1998" s="150">
        <f t="shared" si="81"/>
        <v>165</v>
      </c>
      <c r="F1998" s="7"/>
      <c r="G1998" s="486"/>
      <c r="H1998" s="487"/>
      <c r="I1998" s="10"/>
      <c r="J1998" s="9"/>
      <c r="K1998" s="9"/>
      <c r="L1998" s="9"/>
      <c r="M1998" s="9"/>
      <c r="N1998" s="134"/>
      <c r="O1998" s="128"/>
      <c r="P1998" s="163">
        <f t="shared" si="73"/>
        <v>0</v>
      </c>
      <c r="Q1998" s="128"/>
      <c r="R1998" s="402">
        <f t="shared" si="74"/>
        <v>0</v>
      </c>
      <c r="S1998" s="402">
        <f t="shared" si="75"/>
        <v>0</v>
      </c>
      <c r="T1998" s="402">
        <f t="shared" si="76"/>
        <v>0</v>
      </c>
      <c r="U1998" s="402">
        <f t="shared" si="77"/>
        <v>0</v>
      </c>
      <c r="V1998" s="402">
        <f t="shared" si="80"/>
        <v>0</v>
      </c>
      <c r="W1998" s="402">
        <f t="shared" si="78"/>
        <v>0</v>
      </c>
      <c r="X1998" s="402">
        <f t="shared" si="79"/>
        <v>0</v>
      </c>
    </row>
    <row r="1999" spans="5:24" x14ac:dyDescent="0.25">
      <c r="E1999" s="150">
        <f t="shared" si="81"/>
        <v>166</v>
      </c>
      <c r="F1999" s="7"/>
      <c r="G1999" s="486"/>
      <c r="H1999" s="487"/>
      <c r="I1999" s="10"/>
      <c r="J1999" s="9"/>
      <c r="K1999" s="9"/>
      <c r="L1999" s="9"/>
      <c r="M1999" s="9"/>
      <c r="N1999" s="134"/>
      <c r="O1999" s="128"/>
      <c r="P1999" s="163">
        <f t="shared" si="73"/>
        <v>0</v>
      </c>
      <c r="Q1999" s="128"/>
      <c r="R1999" s="402">
        <f t="shared" si="74"/>
        <v>0</v>
      </c>
      <c r="S1999" s="402">
        <f t="shared" si="75"/>
        <v>0</v>
      </c>
      <c r="T1999" s="402">
        <f t="shared" si="76"/>
        <v>0</v>
      </c>
      <c r="U1999" s="402">
        <f t="shared" si="77"/>
        <v>0</v>
      </c>
      <c r="V1999" s="402">
        <f t="shared" si="80"/>
        <v>0</v>
      </c>
      <c r="W1999" s="402">
        <f t="shared" si="78"/>
        <v>0</v>
      </c>
      <c r="X1999" s="402">
        <f t="shared" si="79"/>
        <v>0</v>
      </c>
    </row>
    <row r="2000" spans="5:24" x14ac:dyDescent="0.25">
      <c r="E2000" s="150">
        <f t="shared" si="81"/>
        <v>167</v>
      </c>
      <c r="F2000" s="7"/>
      <c r="G2000" s="486"/>
      <c r="H2000" s="487"/>
      <c r="I2000" s="10"/>
      <c r="J2000" s="9"/>
      <c r="K2000" s="9"/>
      <c r="L2000" s="9"/>
      <c r="M2000" s="9"/>
      <c r="N2000" s="134"/>
      <c r="O2000" s="128"/>
      <c r="P2000" s="163">
        <f t="shared" si="73"/>
        <v>0</v>
      </c>
      <c r="Q2000" s="128"/>
      <c r="R2000" s="402">
        <f t="shared" si="74"/>
        <v>0</v>
      </c>
      <c r="S2000" s="402">
        <f t="shared" si="75"/>
        <v>0</v>
      </c>
      <c r="T2000" s="402">
        <f t="shared" si="76"/>
        <v>0</v>
      </c>
      <c r="U2000" s="402">
        <f t="shared" si="77"/>
        <v>0</v>
      </c>
      <c r="V2000" s="402">
        <f t="shared" si="80"/>
        <v>0</v>
      </c>
      <c r="W2000" s="402">
        <f t="shared" si="78"/>
        <v>0</v>
      </c>
      <c r="X2000" s="402">
        <f t="shared" si="79"/>
        <v>0</v>
      </c>
    </row>
    <row r="2001" spans="5:24" x14ac:dyDescent="0.25">
      <c r="E2001" s="150">
        <f t="shared" si="81"/>
        <v>168</v>
      </c>
      <c r="F2001" s="7"/>
      <c r="G2001" s="486"/>
      <c r="H2001" s="487"/>
      <c r="I2001" s="10"/>
      <c r="J2001" s="9"/>
      <c r="K2001" s="9"/>
      <c r="L2001" s="9"/>
      <c r="M2001" s="9"/>
      <c r="N2001" s="134"/>
      <c r="O2001" s="128"/>
      <c r="P2001" s="163">
        <f t="shared" si="73"/>
        <v>0</v>
      </c>
      <c r="Q2001" s="128"/>
      <c r="R2001" s="402">
        <f t="shared" si="74"/>
        <v>0</v>
      </c>
      <c r="S2001" s="402">
        <f t="shared" si="75"/>
        <v>0</v>
      </c>
      <c r="T2001" s="402">
        <f t="shared" si="76"/>
        <v>0</v>
      </c>
      <c r="U2001" s="402">
        <f t="shared" si="77"/>
        <v>0</v>
      </c>
      <c r="V2001" s="402">
        <f t="shared" si="80"/>
        <v>0</v>
      </c>
      <c r="W2001" s="402">
        <f t="shared" si="78"/>
        <v>0</v>
      </c>
      <c r="X2001" s="402">
        <f t="shared" si="79"/>
        <v>0</v>
      </c>
    </row>
    <row r="2002" spans="5:24" x14ac:dyDescent="0.25">
      <c r="E2002" s="150">
        <f t="shared" si="81"/>
        <v>169</v>
      </c>
      <c r="F2002" s="7"/>
      <c r="G2002" s="486"/>
      <c r="H2002" s="487"/>
      <c r="I2002" s="10"/>
      <c r="J2002" s="9"/>
      <c r="K2002" s="9"/>
      <c r="L2002" s="9"/>
      <c r="M2002" s="9"/>
      <c r="N2002" s="134"/>
      <c r="O2002" s="128"/>
      <c r="P2002" s="163">
        <f t="shared" si="73"/>
        <v>0</v>
      </c>
      <c r="Q2002" s="128"/>
      <c r="R2002" s="402">
        <f t="shared" si="74"/>
        <v>0</v>
      </c>
      <c r="S2002" s="402">
        <f t="shared" si="75"/>
        <v>0</v>
      </c>
      <c r="T2002" s="402">
        <f t="shared" si="76"/>
        <v>0</v>
      </c>
      <c r="U2002" s="402">
        <f t="shared" si="77"/>
        <v>0</v>
      </c>
      <c r="V2002" s="402">
        <f t="shared" si="80"/>
        <v>0</v>
      </c>
      <c r="W2002" s="402">
        <f t="shared" si="78"/>
        <v>0</v>
      </c>
      <c r="X2002" s="402">
        <f t="shared" si="79"/>
        <v>0</v>
      </c>
    </row>
    <row r="2003" spans="5:24" x14ac:dyDescent="0.25">
      <c r="E2003" s="150">
        <f t="shared" si="81"/>
        <v>170</v>
      </c>
      <c r="F2003" s="7"/>
      <c r="G2003" s="486"/>
      <c r="H2003" s="487"/>
      <c r="I2003" s="10"/>
      <c r="J2003" s="9"/>
      <c r="K2003" s="9"/>
      <c r="L2003" s="9"/>
      <c r="M2003" s="9"/>
      <c r="N2003" s="134"/>
      <c r="O2003" s="128"/>
      <c r="P2003" s="163">
        <f t="shared" si="73"/>
        <v>0</v>
      </c>
      <c r="Q2003" s="128"/>
      <c r="R2003" s="402">
        <f t="shared" si="74"/>
        <v>0</v>
      </c>
      <c r="S2003" s="402">
        <f t="shared" si="75"/>
        <v>0</v>
      </c>
      <c r="T2003" s="402">
        <f t="shared" si="76"/>
        <v>0</v>
      </c>
      <c r="U2003" s="402">
        <f t="shared" si="77"/>
        <v>0</v>
      </c>
      <c r="V2003" s="402">
        <f t="shared" si="80"/>
        <v>0</v>
      </c>
      <c r="W2003" s="402">
        <f t="shared" si="78"/>
        <v>0</v>
      </c>
      <c r="X2003" s="402">
        <f t="shared" si="79"/>
        <v>0</v>
      </c>
    </row>
    <row r="2004" spans="5:24" x14ac:dyDescent="0.25">
      <c r="E2004" s="150">
        <f t="shared" si="81"/>
        <v>171</v>
      </c>
      <c r="F2004" s="7"/>
      <c r="G2004" s="486"/>
      <c r="H2004" s="487"/>
      <c r="I2004" s="10"/>
      <c r="J2004" s="9"/>
      <c r="K2004" s="9"/>
      <c r="L2004" s="9"/>
      <c r="M2004" s="9"/>
      <c r="N2004" s="134"/>
      <c r="O2004" s="128"/>
      <c r="P2004" s="163">
        <f t="shared" si="73"/>
        <v>0</v>
      </c>
      <c r="Q2004" s="128"/>
      <c r="R2004" s="402">
        <f t="shared" si="74"/>
        <v>0</v>
      </c>
      <c r="S2004" s="402">
        <f t="shared" si="75"/>
        <v>0</v>
      </c>
      <c r="T2004" s="402">
        <f t="shared" si="76"/>
        <v>0</v>
      </c>
      <c r="U2004" s="402">
        <f t="shared" si="77"/>
        <v>0</v>
      </c>
      <c r="V2004" s="402">
        <f t="shared" si="80"/>
        <v>0</v>
      </c>
      <c r="W2004" s="402">
        <f t="shared" si="78"/>
        <v>0</v>
      </c>
      <c r="X2004" s="402">
        <f t="shared" si="79"/>
        <v>0</v>
      </c>
    </row>
    <row r="2005" spans="5:24" x14ac:dyDescent="0.25">
      <c r="E2005" s="150">
        <f t="shared" si="81"/>
        <v>172</v>
      </c>
      <c r="F2005" s="7"/>
      <c r="G2005" s="486"/>
      <c r="H2005" s="487"/>
      <c r="I2005" s="10"/>
      <c r="J2005" s="9"/>
      <c r="K2005" s="9"/>
      <c r="L2005" s="9"/>
      <c r="M2005" s="9"/>
      <c r="N2005" s="134"/>
      <c r="O2005" s="128"/>
      <c r="P2005" s="163">
        <f t="shared" si="73"/>
        <v>0</v>
      </c>
      <c r="Q2005" s="128"/>
      <c r="R2005" s="402">
        <f t="shared" si="74"/>
        <v>0</v>
      </c>
      <c r="S2005" s="402">
        <f t="shared" si="75"/>
        <v>0</v>
      </c>
      <c r="T2005" s="402">
        <f t="shared" si="76"/>
        <v>0</v>
      </c>
      <c r="U2005" s="402">
        <f t="shared" si="77"/>
        <v>0</v>
      </c>
      <c r="V2005" s="402">
        <f t="shared" si="80"/>
        <v>0</v>
      </c>
      <c r="W2005" s="402">
        <f t="shared" si="78"/>
        <v>0</v>
      </c>
      <c r="X2005" s="402">
        <f t="shared" si="79"/>
        <v>0</v>
      </c>
    </row>
    <row r="2006" spans="5:24" x14ac:dyDescent="0.25">
      <c r="E2006" s="150">
        <f t="shared" si="81"/>
        <v>173</v>
      </c>
      <c r="F2006" s="7"/>
      <c r="G2006" s="486"/>
      <c r="H2006" s="487"/>
      <c r="I2006" s="10"/>
      <c r="J2006" s="9"/>
      <c r="K2006" s="9"/>
      <c r="L2006" s="9"/>
      <c r="M2006" s="9"/>
      <c r="N2006" s="134"/>
      <c r="O2006" s="128"/>
      <c r="P2006" s="163">
        <f t="shared" si="73"/>
        <v>0</v>
      </c>
      <c r="Q2006" s="128"/>
      <c r="R2006" s="402">
        <f t="shared" si="74"/>
        <v>0</v>
      </c>
      <c r="S2006" s="402">
        <f t="shared" si="75"/>
        <v>0</v>
      </c>
      <c r="T2006" s="402">
        <f t="shared" si="76"/>
        <v>0</v>
      </c>
      <c r="U2006" s="402">
        <f t="shared" si="77"/>
        <v>0</v>
      </c>
      <c r="V2006" s="402">
        <f t="shared" si="80"/>
        <v>0</v>
      </c>
      <c r="W2006" s="402">
        <f t="shared" si="78"/>
        <v>0</v>
      </c>
      <c r="X2006" s="402">
        <f t="shared" si="79"/>
        <v>0</v>
      </c>
    </row>
    <row r="2007" spans="5:24" x14ac:dyDescent="0.25">
      <c r="E2007" s="150">
        <f t="shared" si="81"/>
        <v>174</v>
      </c>
      <c r="F2007" s="7"/>
      <c r="G2007" s="486"/>
      <c r="H2007" s="487"/>
      <c r="I2007" s="10"/>
      <c r="J2007" s="9"/>
      <c r="K2007" s="9"/>
      <c r="L2007" s="9"/>
      <c r="M2007" s="9"/>
      <c r="N2007" s="134"/>
      <c r="O2007" s="128"/>
      <c r="P2007" s="163">
        <f t="shared" si="73"/>
        <v>0</v>
      </c>
      <c r="Q2007" s="128"/>
      <c r="R2007" s="402">
        <f t="shared" si="74"/>
        <v>0</v>
      </c>
      <c r="S2007" s="402">
        <f t="shared" si="75"/>
        <v>0</v>
      </c>
      <c r="T2007" s="402">
        <f t="shared" si="76"/>
        <v>0</v>
      </c>
      <c r="U2007" s="402">
        <f t="shared" si="77"/>
        <v>0</v>
      </c>
      <c r="V2007" s="402">
        <f t="shared" si="80"/>
        <v>0</v>
      </c>
      <c r="W2007" s="402">
        <f t="shared" si="78"/>
        <v>0</v>
      </c>
      <c r="X2007" s="402">
        <f t="shared" si="79"/>
        <v>0</v>
      </c>
    </row>
    <row r="2008" spans="5:24" x14ac:dyDescent="0.25">
      <c r="E2008" s="150">
        <f t="shared" si="81"/>
        <v>175</v>
      </c>
      <c r="F2008" s="7"/>
      <c r="G2008" s="486"/>
      <c r="H2008" s="487"/>
      <c r="I2008" s="10"/>
      <c r="J2008" s="9"/>
      <c r="K2008" s="9"/>
      <c r="L2008" s="9"/>
      <c r="M2008" s="9"/>
      <c r="N2008" s="134"/>
      <c r="O2008" s="128"/>
      <c r="P2008" s="163">
        <f t="shared" si="73"/>
        <v>0</v>
      </c>
      <c r="Q2008" s="128"/>
      <c r="R2008" s="402">
        <f t="shared" si="74"/>
        <v>0</v>
      </c>
      <c r="S2008" s="402">
        <f t="shared" si="75"/>
        <v>0</v>
      </c>
      <c r="T2008" s="402">
        <f t="shared" si="76"/>
        <v>0</v>
      </c>
      <c r="U2008" s="402">
        <f t="shared" si="77"/>
        <v>0</v>
      </c>
      <c r="V2008" s="402">
        <f t="shared" si="80"/>
        <v>0</v>
      </c>
      <c r="W2008" s="402">
        <f t="shared" si="78"/>
        <v>0</v>
      </c>
      <c r="X2008" s="402">
        <f t="shared" si="79"/>
        <v>0</v>
      </c>
    </row>
    <row r="2009" spans="5:24" x14ac:dyDescent="0.25">
      <c r="E2009" s="150">
        <f t="shared" si="81"/>
        <v>176</v>
      </c>
      <c r="F2009" s="7"/>
      <c r="G2009" s="486"/>
      <c r="H2009" s="487"/>
      <c r="I2009" s="10"/>
      <c r="J2009" s="9"/>
      <c r="K2009" s="9"/>
      <c r="L2009" s="9"/>
      <c r="M2009" s="9"/>
      <c r="N2009" s="134"/>
      <c r="O2009" s="128"/>
      <c r="P2009" s="163">
        <f t="shared" si="73"/>
        <v>0</v>
      </c>
      <c r="Q2009" s="128"/>
      <c r="R2009" s="402">
        <f t="shared" si="74"/>
        <v>0</v>
      </c>
      <c r="S2009" s="402">
        <f t="shared" si="75"/>
        <v>0</v>
      </c>
      <c r="T2009" s="402">
        <f t="shared" si="76"/>
        <v>0</v>
      </c>
      <c r="U2009" s="402">
        <f t="shared" si="77"/>
        <v>0</v>
      </c>
      <c r="V2009" s="402">
        <f t="shared" si="80"/>
        <v>0</v>
      </c>
      <c r="W2009" s="402">
        <f t="shared" si="78"/>
        <v>0</v>
      </c>
      <c r="X2009" s="402">
        <f t="shared" si="79"/>
        <v>0</v>
      </c>
    </row>
    <row r="2010" spans="5:24" x14ac:dyDescent="0.25">
      <c r="E2010" s="150">
        <f t="shared" si="81"/>
        <v>177</v>
      </c>
      <c r="F2010" s="7"/>
      <c r="G2010" s="486"/>
      <c r="H2010" s="487"/>
      <c r="I2010" s="10"/>
      <c r="J2010" s="9"/>
      <c r="K2010" s="9"/>
      <c r="L2010" s="9"/>
      <c r="M2010" s="9"/>
      <c r="N2010" s="134"/>
      <c r="O2010" s="128"/>
      <c r="P2010" s="163">
        <f t="shared" si="73"/>
        <v>0</v>
      </c>
      <c r="Q2010" s="128"/>
      <c r="R2010" s="402">
        <f t="shared" si="74"/>
        <v>0</v>
      </c>
      <c r="S2010" s="402">
        <f t="shared" si="75"/>
        <v>0</v>
      </c>
      <c r="T2010" s="402">
        <f t="shared" si="76"/>
        <v>0</v>
      </c>
      <c r="U2010" s="402">
        <f t="shared" si="77"/>
        <v>0</v>
      </c>
      <c r="V2010" s="402">
        <f t="shared" si="80"/>
        <v>0</v>
      </c>
      <c r="W2010" s="402">
        <f t="shared" si="78"/>
        <v>0</v>
      </c>
      <c r="X2010" s="402">
        <f t="shared" si="79"/>
        <v>0</v>
      </c>
    </row>
    <row r="2011" spans="5:24" x14ac:dyDescent="0.25">
      <c r="E2011" s="150">
        <f t="shared" si="81"/>
        <v>178</v>
      </c>
      <c r="F2011" s="7"/>
      <c r="G2011" s="486"/>
      <c r="H2011" s="487"/>
      <c r="I2011" s="10"/>
      <c r="J2011" s="9"/>
      <c r="K2011" s="9"/>
      <c r="L2011" s="9"/>
      <c r="M2011" s="9"/>
      <c r="N2011" s="134"/>
      <c r="O2011" s="128"/>
      <c r="P2011" s="163">
        <f t="shared" si="73"/>
        <v>0</v>
      </c>
      <c r="Q2011" s="128"/>
      <c r="R2011" s="402">
        <f t="shared" si="74"/>
        <v>0</v>
      </c>
      <c r="S2011" s="402">
        <f t="shared" si="75"/>
        <v>0</v>
      </c>
      <c r="T2011" s="402">
        <f t="shared" si="76"/>
        <v>0</v>
      </c>
      <c r="U2011" s="402">
        <f t="shared" si="77"/>
        <v>0</v>
      </c>
      <c r="V2011" s="402">
        <f t="shared" si="80"/>
        <v>0</v>
      </c>
      <c r="W2011" s="402">
        <f t="shared" si="78"/>
        <v>0</v>
      </c>
      <c r="X2011" s="402">
        <f t="shared" si="79"/>
        <v>0</v>
      </c>
    </row>
    <row r="2012" spans="5:24" x14ac:dyDescent="0.25">
      <c r="E2012" s="150">
        <f t="shared" si="81"/>
        <v>179</v>
      </c>
      <c r="F2012" s="7"/>
      <c r="G2012" s="486"/>
      <c r="H2012" s="487"/>
      <c r="I2012" s="10"/>
      <c r="J2012" s="9"/>
      <c r="K2012" s="9"/>
      <c r="L2012" s="9"/>
      <c r="M2012" s="9"/>
      <c r="N2012" s="134"/>
      <c r="O2012" s="128"/>
      <c r="P2012" s="163">
        <f t="shared" si="73"/>
        <v>0</v>
      </c>
      <c r="Q2012" s="128"/>
      <c r="R2012" s="402">
        <f t="shared" si="74"/>
        <v>0</v>
      </c>
      <c r="S2012" s="402">
        <f t="shared" si="75"/>
        <v>0</v>
      </c>
      <c r="T2012" s="402">
        <f t="shared" si="76"/>
        <v>0</v>
      </c>
      <c r="U2012" s="402">
        <f t="shared" si="77"/>
        <v>0</v>
      </c>
      <c r="V2012" s="402">
        <f t="shared" si="80"/>
        <v>0</v>
      </c>
      <c r="W2012" s="402">
        <f t="shared" si="78"/>
        <v>0</v>
      </c>
      <c r="X2012" s="402">
        <f t="shared" si="79"/>
        <v>0</v>
      </c>
    </row>
    <row r="2013" spans="5:24" x14ac:dyDescent="0.25">
      <c r="E2013" s="150">
        <f t="shared" si="81"/>
        <v>180</v>
      </c>
      <c r="F2013" s="7"/>
      <c r="G2013" s="486"/>
      <c r="H2013" s="487"/>
      <c r="I2013" s="10"/>
      <c r="J2013" s="9"/>
      <c r="K2013" s="9"/>
      <c r="L2013" s="9"/>
      <c r="M2013" s="9"/>
      <c r="N2013" s="134"/>
      <c r="O2013" s="128"/>
      <c r="P2013" s="163">
        <f t="shared" si="73"/>
        <v>0</v>
      </c>
      <c r="Q2013" s="128"/>
      <c r="R2013" s="402">
        <f t="shared" si="74"/>
        <v>0</v>
      </c>
      <c r="S2013" s="402">
        <f t="shared" si="75"/>
        <v>0</v>
      </c>
      <c r="T2013" s="402">
        <f t="shared" si="76"/>
        <v>0</v>
      </c>
      <c r="U2013" s="402">
        <f t="shared" si="77"/>
        <v>0</v>
      </c>
      <c r="V2013" s="402">
        <f t="shared" si="80"/>
        <v>0</v>
      </c>
      <c r="W2013" s="402">
        <f t="shared" si="78"/>
        <v>0</v>
      </c>
      <c r="X2013" s="402">
        <f t="shared" si="79"/>
        <v>0</v>
      </c>
    </row>
    <row r="2014" spans="5:24" x14ac:dyDescent="0.25">
      <c r="E2014" s="150">
        <f t="shared" si="81"/>
        <v>181</v>
      </c>
      <c r="F2014" s="7"/>
      <c r="G2014" s="486"/>
      <c r="H2014" s="487"/>
      <c r="I2014" s="10"/>
      <c r="J2014" s="9"/>
      <c r="K2014" s="9"/>
      <c r="L2014" s="9"/>
      <c r="M2014" s="9"/>
      <c r="N2014" s="134"/>
      <c r="O2014" s="128"/>
      <c r="P2014" s="163">
        <f t="shared" si="73"/>
        <v>0</v>
      </c>
      <c r="Q2014" s="128"/>
      <c r="R2014" s="402">
        <f t="shared" si="74"/>
        <v>0</v>
      </c>
      <c r="S2014" s="402">
        <f t="shared" si="75"/>
        <v>0</v>
      </c>
      <c r="T2014" s="402">
        <f t="shared" si="76"/>
        <v>0</v>
      </c>
      <c r="U2014" s="402">
        <f t="shared" si="77"/>
        <v>0</v>
      </c>
      <c r="V2014" s="402">
        <f t="shared" si="80"/>
        <v>0</v>
      </c>
      <c r="W2014" s="402">
        <f t="shared" si="78"/>
        <v>0</v>
      </c>
      <c r="X2014" s="402">
        <f t="shared" si="79"/>
        <v>0</v>
      </c>
    </row>
    <row r="2015" spans="5:24" x14ac:dyDescent="0.25">
      <c r="E2015" s="150">
        <f t="shared" si="81"/>
        <v>182</v>
      </c>
      <c r="F2015" s="7"/>
      <c r="G2015" s="486"/>
      <c r="H2015" s="487"/>
      <c r="I2015" s="10"/>
      <c r="J2015" s="9"/>
      <c r="K2015" s="9"/>
      <c r="L2015" s="9"/>
      <c r="M2015" s="9"/>
      <c r="N2015" s="134"/>
      <c r="O2015" s="128"/>
      <c r="P2015" s="163">
        <f t="shared" si="73"/>
        <v>0</v>
      </c>
      <c r="Q2015" s="128"/>
      <c r="R2015" s="402">
        <f t="shared" si="74"/>
        <v>0</v>
      </c>
      <c r="S2015" s="402">
        <f t="shared" si="75"/>
        <v>0</v>
      </c>
      <c r="T2015" s="402">
        <f t="shared" si="76"/>
        <v>0</v>
      </c>
      <c r="U2015" s="402">
        <f t="shared" si="77"/>
        <v>0</v>
      </c>
      <c r="V2015" s="402">
        <f t="shared" si="80"/>
        <v>0</v>
      </c>
      <c r="W2015" s="402">
        <f t="shared" si="78"/>
        <v>0</v>
      </c>
      <c r="X2015" s="402">
        <f t="shared" si="79"/>
        <v>0</v>
      </c>
    </row>
    <row r="2016" spans="5:24" x14ac:dyDescent="0.25">
      <c r="E2016" s="150">
        <f t="shared" si="81"/>
        <v>183</v>
      </c>
      <c r="F2016" s="7"/>
      <c r="G2016" s="486"/>
      <c r="H2016" s="487"/>
      <c r="I2016" s="10"/>
      <c r="J2016" s="9"/>
      <c r="K2016" s="9"/>
      <c r="L2016" s="9"/>
      <c r="M2016" s="9"/>
      <c r="N2016" s="134"/>
      <c r="O2016" s="128"/>
      <c r="P2016" s="163">
        <f t="shared" si="73"/>
        <v>0</v>
      </c>
      <c r="Q2016" s="128"/>
      <c r="R2016" s="402">
        <f t="shared" si="74"/>
        <v>0</v>
      </c>
      <c r="S2016" s="402">
        <f t="shared" si="75"/>
        <v>0</v>
      </c>
      <c r="T2016" s="402">
        <f t="shared" si="76"/>
        <v>0</v>
      </c>
      <c r="U2016" s="402">
        <f t="shared" si="77"/>
        <v>0</v>
      </c>
      <c r="V2016" s="402">
        <f t="shared" si="80"/>
        <v>0</v>
      </c>
      <c r="W2016" s="402">
        <f t="shared" si="78"/>
        <v>0</v>
      </c>
      <c r="X2016" s="402">
        <f t="shared" si="79"/>
        <v>0</v>
      </c>
    </row>
    <row r="2017" spans="5:24" x14ac:dyDescent="0.25">
      <c r="E2017" s="150">
        <f t="shared" si="81"/>
        <v>184</v>
      </c>
      <c r="F2017" s="7"/>
      <c r="G2017" s="486"/>
      <c r="H2017" s="487"/>
      <c r="I2017" s="10"/>
      <c r="J2017" s="9"/>
      <c r="K2017" s="9"/>
      <c r="L2017" s="9"/>
      <c r="M2017" s="9"/>
      <c r="N2017" s="134"/>
      <c r="O2017" s="128"/>
      <c r="P2017" s="163">
        <f t="shared" si="73"/>
        <v>0</v>
      </c>
      <c r="Q2017" s="128"/>
      <c r="R2017" s="402">
        <f t="shared" si="74"/>
        <v>0</v>
      </c>
      <c r="S2017" s="402">
        <f t="shared" si="75"/>
        <v>0</v>
      </c>
      <c r="T2017" s="402">
        <f t="shared" si="76"/>
        <v>0</v>
      </c>
      <c r="U2017" s="402">
        <f t="shared" si="77"/>
        <v>0</v>
      </c>
      <c r="V2017" s="402">
        <f t="shared" si="80"/>
        <v>0</v>
      </c>
      <c r="W2017" s="402">
        <f t="shared" si="78"/>
        <v>0</v>
      </c>
      <c r="X2017" s="402">
        <f t="shared" si="79"/>
        <v>0</v>
      </c>
    </row>
    <row r="2018" spans="5:24" x14ac:dyDescent="0.25">
      <c r="E2018" s="150">
        <f t="shared" si="81"/>
        <v>185</v>
      </c>
      <c r="F2018" s="7"/>
      <c r="G2018" s="486"/>
      <c r="H2018" s="487"/>
      <c r="I2018" s="10"/>
      <c r="J2018" s="9"/>
      <c r="K2018" s="9"/>
      <c r="L2018" s="9"/>
      <c r="M2018" s="9"/>
      <c r="N2018" s="134"/>
      <c r="O2018" s="128"/>
      <c r="P2018" s="163">
        <f t="shared" si="73"/>
        <v>0</v>
      </c>
      <c r="Q2018" s="128"/>
      <c r="R2018" s="402">
        <f t="shared" si="74"/>
        <v>0</v>
      </c>
      <c r="S2018" s="402">
        <f t="shared" si="75"/>
        <v>0</v>
      </c>
      <c r="T2018" s="402">
        <f t="shared" si="76"/>
        <v>0</v>
      </c>
      <c r="U2018" s="402">
        <f t="shared" si="77"/>
        <v>0</v>
      </c>
      <c r="V2018" s="402">
        <f t="shared" si="80"/>
        <v>0</v>
      </c>
      <c r="W2018" s="402">
        <f t="shared" si="78"/>
        <v>0</v>
      </c>
      <c r="X2018" s="402">
        <f t="shared" si="79"/>
        <v>0</v>
      </c>
    </row>
    <row r="2019" spans="5:24" x14ac:dyDescent="0.25">
      <c r="E2019" s="150">
        <f t="shared" si="81"/>
        <v>186</v>
      </c>
      <c r="F2019" s="7"/>
      <c r="G2019" s="486"/>
      <c r="H2019" s="487"/>
      <c r="I2019" s="10"/>
      <c r="J2019" s="9"/>
      <c r="K2019" s="9"/>
      <c r="L2019" s="9"/>
      <c r="M2019" s="9"/>
      <c r="N2019" s="134"/>
      <c r="O2019" s="128"/>
      <c r="P2019" s="163">
        <f t="shared" si="73"/>
        <v>0</v>
      </c>
      <c r="Q2019" s="128"/>
      <c r="R2019" s="402">
        <f t="shared" si="74"/>
        <v>0</v>
      </c>
      <c r="S2019" s="402">
        <f t="shared" si="75"/>
        <v>0</v>
      </c>
      <c r="T2019" s="402">
        <f t="shared" si="76"/>
        <v>0</v>
      </c>
      <c r="U2019" s="402">
        <f t="shared" si="77"/>
        <v>0</v>
      </c>
      <c r="V2019" s="402">
        <f t="shared" si="80"/>
        <v>0</v>
      </c>
      <c r="W2019" s="402">
        <f t="shared" si="78"/>
        <v>0</v>
      </c>
      <c r="X2019" s="402">
        <f t="shared" si="79"/>
        <v>0</v>
      </c>
    </row>
    <row r="2020" spans="5:24" x14ac:dyDescent="0.25">
      <c r="E2020" s="150">
        <f t="shared" si="81"/>
        <v>187</v>
      </c>
      <c r="F2020" s="7"/>
      <c r="G2020" s="486"/>
      <c r="H2020" s="487"/>
      <c r="I2020" s="10"/>
      <c r="J2020" s="9"/>
      <c r="K2020" s="9"/>
      <c r="L2020" s="9"/>
      <c r="M2020" s="9"/>
      <c r="N2020" s="134"/>
      <c r="O2020" s="128"/>
      <c r="P2020" s="163">
        <f t="shared" si="73"/>
        <v>0</v>
      </c>
      <c r="Q2020" s="128"/>
      <c r="R2020" s="402">
        <f t="shared" si="74"/>
        <v>0</v>
      </c>
      <c r="S2020" s="402">
        <f t="shared" si="75"/>
        <v>0</v>
      </c>
      <c r="T2020" s="402">
        <f t="shared" si="76"/>
        <v>0</v>
      </c>
      <c r="U2020" s="402">
        <f t="shared" si="77"/>
        <v>0</v>
      </c>
      <c r="V2020" s="402">
        <f t="shared" si="80"/>
        <v>0</v>
      </c>
      <c r="W2020" s="402">
        <f t="shared" si="78"/>
        <v>0</v>
      </c>
      <c r="X2020" s="402">
        <f t="shared" si="79"/>
        <v>0</v>
      </c>
    </row>
    <row r="2021" spans="5:24" x14ac:dyDescent="0.25">
      <c r="E2021" s="150">
        <f t="shared" si="81"/>
        <v>188</v>
      </c>
      <c r="F2021" s="7"/>
      <c r="G2021" s="486"/>
      <c r="H2021" s="487"/>
      <c r="I2021" s="10"/>
      <c r="J2021" s="9"/>
      <c r="K2021" s="9"/>
      <c r="L2021" s="9"/>
      <c r="M2021" s="9"/>
      <c r="N2021" s="134"/>
      <c r="O2021" s="128"/>
      <c r="P2021" s="163">
        <f t="shared" si="73"/>
        <v>0</v>
      </c>
      <c r="Q2021" s="128"/>
      <c r="R2021" s="402">
        <f t="shared" si="74"/>
        <v>0</v>
      </c>
      <c r="S2021" s="402">
        <f t="shared" si="75"/>
        <v>0</v>
      </c>
      <c r="T2021" s="402">
        <f t="shared" si="76"/>
        <v>0</v>
      </c>
      <c r="U2021" s="402">
        <f t="shared" si="77"/>
        <v>0</v>
      </c>
      <c r="V2021" s="402">
        <f t="shared" si="80"/>
        <v>0</v>
      </c>
      <c r="W2021" s="402">
        <f t="shared" si="78"/>
        <v>0</v>
      </c>
      <c r="X2021" s="402">
        <f t="shared" si="79"/>
        <v>0</v>
      </c>
    </row>
    <row r="2022" spans="5:24" x14ac:dyDescent="0.25">
      <c r="E2022" s="150">
        <f t="shared" si="81"/>
        <v>189</v>
      </c>
      <c r="F2022" s="7"/>
      <c r="G2022" s="486"/>
      <c r="H2022" s="487"/>
      <c r="I2022" s="10"/>
      <c r="J2022" s="9"/>
      <c r="K2022" s="9"/>
      <c r="L2022" s="9"/>
      <c r="M2022" s="9"/>
      <c r="N2022" s="134"/>
      <c r="O2022" s="128"/>
      <c r="P2022" s="163">
        <f t="shared" si="73"/>
        <v>0</v>
      </c>
      <c r="Q2022" s="128"/>
      <c r="R2022" s="402">
        <f t="shared" si="74"/>
        <v>0</v>
      </c>
      <c r="S2022" s="402">
        <f t="shared" si="75"/>
        <v>0</v>
      </c>
      <c r="T2022" s="402">
        <f t="shared" si="76"/>
        <v>0</v>
      </c>
      <c r="U2022" s="402">
        <f t="shared" si="77"/>
        <v>0</v>
      </c>
      <c r="V2022" s="402">
        <f t="shared" si="80"/>
        <v>0</v>
      </c>
      <c r="W2022" s="402">
        <f t="shared" si="78"/>
        <v>0</v>
      </c>
      <c r="X2022" s="402">
        <f t="shared" si="79"/>
        <v>0</v>
      </c>
    </row>
    <row r="2023" spans="5:24" x14ac:dyDescent="0.25">
      <c r="E2023" s="150">
        <f t="shared" si="81"/>
        <v>190</v>
      </c>
      <c r="F2023" s="7"/>
      <c r="G2023" s="486"/>
      <c r="H2023" s="487"/>
      <c r="I2023" s="10"/>
      <c r="J2023" s="9"/>
      <c r="K2023" s="9"/>
      <c r="L2023" s="9"/>
      <c r="M2023" s="9"/>
      <c r="N2023" s="134"/>
      <c r="O2023" s="128"/>
      <c r="P2023" s="163">
        <f t="shared" si="73"/>
        <v>0</v>
      </c>
      <c r="Q2023" s="128"/>
      <c r="R2023" s="402">
        <f t="shared" si="74"/>
        <v>0</v>
      </c>
      <c r="S2023" s="402">
        <f t="shared" si="75"/>
        <v>0</v>
      </c>
      <c r="T2023" s="402">
        <f t="shared" si="76"/>
        <v>0</v>
      </c>
      <c r="U2023" s="402">
        <f t="shared" si="77"/>
        <v>0</v>
      </c>
      <c r="V2023" s="402">
        <f t="shared" si="80"/>
        <v>0</v>
      </c>
      <c r="W2023" s="402">
        <f t="shared" si="78"/>
        <v>0</v>
      </c>
      <c r="X2023" s="402">
        <f t="shared" si="79"/>
        <v>0</v>
      </c>
    </row>
    <row r="2024" spans="5:24" x14ac:dyDescent="0.25">
      <c r="E2024" s="150">
        <f t="shared" si="81"/>
        <v>191</v>
      </c>
      <c r="F2024" s="7"/>
      <c r="G2024" s="486"/>
      <c r="H2024" s="487"/>
      <c r="I2024" s="10"/>
      <c r="J2024" s="9"/>
      <c r="K2024" s="9"/>
      <c r="L2024" s="9"/>
      <c r="M2024" s="9"/>
      <c r="N2024" s="134"/>
      <c r="O2024" s="128"/>
      <c r="P2024" s="163">
        <f t="shared" si="73"/>
        <v>0</v>
      </c>
      <c r="Q2024" s="128"/>
      <c r="R2024" s="402">
        <f t="shared" si="74"/>
        <v>0</v>
      </c>
      <c r="S2024" s="402">
        <f t="shared" si="75"/>
        <v>0</v>
      </c>
      <c r="T2024" s="402">
        <f t="shared" si="76"/>
        <v>0</v>
      </c>
      <c r="U2024" s="402">
        <f t="shared" si="77"/>
        <v>0</v>
      </c>
      <c r="V2024" s="402">
        <f t="shared" si="80"/>
        <v>0</v>
      </c>
      <c r="W2024" s="402">
        <f t="shared" si="78"/>
        <v>0</v>
      </c>
      <c r="X2024" s="402">
        <f t="shared" si="79"/>
        <v>0</v>
      </c>
    </row>
    <row r="2025" spans="5:24" x14ac:dyDescent="0.25">
      <c r="E2025" s="150">
        <f t="shared" si="81"/>
        <v>192</v>
      </c>
      <c r="F2025" s="7"/>
      <c r="G2025" s="486"/>
      <c r="H2025" s="487"/>
      <c r="I2025" s="10"/>
      <c r="J2025" s="9"/>
      <c r="K2025" s="9"/>
      <c r="L2025" s="9"/>
      <c r="M2025" s="9"/>
      <c r="N2025" s="134"/>
      <c r="O2025" s="128"/>
      <c r="P2025" s="163">
        <f t="shared" si="73"/>
        <v>0</v>
      </c>
      <c r="Q2025" s="128"/>
      <c r="R2025" s="402">
        <f t="shared" si="74"/>
        <v>0</v>
      </c>
      <c r="S2025" s="402">
        <f t="shared" si="75"/>
        <v>0</v>
      </c>
      <c r="T2025" s="402">
        <f t="shared" si="76"/>
        <v>0</v>
      </c>
      <c r="U2025" s="402">
        <f t="shared" si="77"/>
        <v>0</v>
      </c>
      <c r="V2025" s="402">
        <f t="shared" si="80"/>
        <v>0</v>
      </c>
      <c r="W2025" s="402">
        <f t="shared" si="78"/>
        <v>0</v>
      </c>
      <c r="X2025" s="402">
        <f t="shared" si="79"/>
        <v>0</v>
      </c>
    </row>
    <row r="2026" spans="5:24" x14ac:dyDescent="0.25">
      <c r="E2026" s="150">
        <f t="shared" si="81"/>
        <v>193</v>
      </c>
      <c r="F2026" s="7"/>
      <c r="G2026" s="486"/>
      <c r="H2026" s="487"/>
      <c r="I2026" s="10"/>
      <c r="J2026" s="9"/>
      <c r="K2026" s="9"/>
      <c r="L2026" s="9"/>
      <c r="M2026" s="9"/>
      <c r="N2026" s="134"/>
      <c r="O2026" s="128"/>
      <c r="P2026" s="163">
        <f t="shared" ref="P2026:P2089" si="82">X2026</f>
        <v>0</v>
      </c>
      <c r="Q2026" s="128"/>
      <c r="R2026" s="402">
        <f t="shared" ref="R2026:R2089" si="83">IF($K2026=0,0,IF($K2026="Congress",15,0))</f>
        <v>0</v>
      </c>
      <c r="S2026" s="402">
        <f t="shared" ref="S2026:S2089" si="84">IF($K2026=0,0,IF($K2026="Trustees",15,0))</f>
        <v>0</v>
      </c>
      <c r="T2026" s="402">
        <f t="shared" ref="T2026:T2089" si="85">IF($K2026="District",10,0)</f>
        <v>0</v>
      </c>
      <c r="U2026" s="402">
        <f t="shared" ref="U2026:U2089" si="86">IF($K2026="State",5,0)</f>
        <v>0</v>
      </c>
      <c r="V2026" s="402">
        <f t="shared" si="80"/>
        <v>0</v>
      </c>
      <c r="W2026" s="402">
        <f t="shared" si="78"/>
        <v>0</v>
      </c>
      <c r="X2026" s="402">
        <f t="shared" si="79"/>
        <v>0</v>
      </c>
    </row>
    <row r="2027" spans="5:24" x14ac:dyDescent="0.25">
      <c r="E2027" s="150">
        <f t="shared" si="81"/>
        <v>194</v>
      </c>
      <c r="F2027" s="7"/>
      <c r="G2027" s="486"/>
      <c r="H2027" s="487"/>
      <c r="I2027" s="10"/>
      <c r="J2027" s="9"/>
      <c r="K2027" s="9"/>
      <c r="L2027" s="9"/>
      <c r="M2027" s="9"/>
      <c r="N2027" s="134"/>
      <c r="O2027" s="128"/>
      <c r="P2027" s="163">
        <f t="shared" si="82"/>
        <v>0</v>
      </c>
      <c r="Q2027" s="128"/>
      <c r="R2027" s="402">
        <f t="shared" si="83"/>
        <v>0</v>
      </c>
      <c r="S2027" s="402">
        <f t="shared" si="84"/>
        <v>0</v>
      </c>
      <c r="T2027" s="402">
        <f t="shared" si="85"/>
        <v>0</v>
      </c>
      <c r="U2027" s="402">
        <f t="shared" si="86"/>
        <v>0</v>
      </c>
      <c r="V2027" s="402">
        <f t="shared" si="80"/>
        <v>0</v>
      </c>
      <c r="W2027" s="402">
        <f t="shared" ref="W2027:W2090" si="87">IF(OR(I2027=0,J2027=0),0,IF(I2027="Attendee Only",0,IF(I2027="State President",IF(OR(K2027=0,K2027="State"),0,10),IF(K2027=0,0,10))))</f>
        <v>0</v>
      </c>
      <c r="X2027" s="402">
        <f t="shared" ref="X2027:X2090" si="88">IF($F2027=0,0,IF($G2027=0,0,IF($I2027=0,0,IF($J2027=0,0,IF(K2027=0,0,IF(L2027=0,0,SUM(R2027:W2027)))))))</f>
        <v>0</v>
      </c>
    </row>
    <row r="2028" spans="5:24" x14ac:dyDescent="0.25">
      <c r="E2028" s="150">
        <f t="shared" si="81"/>
        <v>195</v>
      </c>
      <c r="F2028" s="7"/>
      <c r="G2028" s="486"/>
      <c r="H2028" s="487"/>
      <c r="I2028" s="10"/>
      <c r="J2028" s="9"/>
      <c r="K2028" s="9"/>
      <c r="L2028" s="9"/>
      <c r="M2028" s="9"/>
      <c r="N2028" s="134"/>
      <c r="O2028" s="128"/>
      <c r="P2028" s="163">
        <f t="shared" si="82"/>
        <v>0</v>
      </c>
      <c r="Q2028" s="128"/>
      <c r="R2028" s="402">
        <f t="shared" si="83"/>
        <v>0</v>
      </c>
      <c r="S2028" s="402">
        <f t="shared" si="84"/>
        <v>0</v>
      </c>
      <c r="T2028" s="402">
        <f t="shared" si="85"/>
        <v>0</v>
      </c>
      <c r="U2028" s="402">
        <f t="shared" si="86"/>
        <v>0</v>
      </c>
      <c r="V2028" s="402">
        <f t="shared" si="80"/>
        <v>0</v>
      </c>
      <c r="W2028" s="402">
        <f t="shared" si="87"/>
        <v>0</v>
      </c>
      <c r="X2028" s="402">
        <f t="shared" si="88"/>
        <v>0</v>
      </c>
    </row>
    <row r="2029" spans="5:24" x14ac:dyDescent="0.25">
      <c r="E2029" s="150">
        <f t="shared" si="81"/>
        <v>196</v>
      </c>
      <c r="F2029" s="7"/>
      <c r="G2029" s="486"/>
      <c r="H2029" s="487"/>
      <c r="I2029" s="10"/>
      <c r="J2029" s="9"/>
      <c r="K2029" s="9"/>
      <c r="L2029" s="9"/>
      <c r="M2029" s="9"/>
      <c r="N2029" s="134"/>
      <c r="O2029" s="128"/>
      <c r="P2029" s="163">
        <f t="shared" si="82"/>
        <v>0</v>
      </c>
      <c r="Q2029" s="128"/>
      <c r="R2029" s="402">
        <f t="shared" si="83"/>
        <v>0</v>
      </c>
      <c r="S2029" s="402">
        <f t="shared" si="84"/>
        <v>0</v>
      </c>
      <c r="T2029" s="402">
        <f t="shared" si="85"/>
        <v>0</v>
      </c>
      <c r="U2029" s="402">
        <f t="shared" si="86"/>
        <v>0</v>
      </c>
      <c r="V2029" s="402">
        <f t="shared" si="80"/>
        <v>0</v>
      </c>
      <c r="W2029" s="402">
        <f t="shared" si="87"/>
        <v>0</v>
      </c>
      <c r="X2029" s="402">
        <f t="shared" si="88"/>
        <v>0</v>
      </c>
    </row>
    <row r="2030" spans="5:24" x14ac:dyDescent="0.25">
      <c r="E2030" s="150">
        <f t="shared" si="81"/>
        <v>197</v>
      </c>
      <c r="F2030" s="7"/>
      <c r="G2030" s="486"/>
      <c r="H2030" s="487"/>
      <c r="I2030" s="10"/>
      <c r="J2030" s="9"/>
      <c r="K2030" s="9"/>
      <c r="L2030" s="9"/>
      <c r="M2030" s="9"/>
      <c r="N2030" s="134"/>
      <c r="O2030" s="128"/>
      <c r="P2030" s="163">
        <f t="shared" si="82"/>
        <v>0</v>
      </c>
      <c r="Q2030" s="128"/>
      <c r="R2030" s="402">
        <f t="shared" si="83"/>
        <v>0</v>
      </c>
      <c r="S2030" s="402">
        <f t="shared" si="84"/>
        <v>0</v>
      </c>
      <c r="T2030" s="402">
        <f t="shared" si="85"/>
        <v>0</v>
      </c>
      <c r="U2030" s="402">
        <f t="shared" si="86"/>
        <v>0</v>
      </c>
      <c r="V2030" s="402">
        <f t="shared" si="80"/>
        <v>0</v>
      </c>
      <c r="W2030" s="402">
        <f t="shared" si="87"/>
        <v>0</v>
      </c>
      <c r="X2030" s="402">
        <f t="shared" si="88"/>
        <v>0</v>
      </c>
    </row>
    <row r="2031" spans="5:24" x14ac:dyDescent="0.25">
      <c r="E2031" s="150">
        <f t="shared" si="81"/>
        <v>198</v>
      </c>
      <c r="F2031" s="7"/>
      <c r="G2031" s="486"/>
      <c r="H2031" s="487"/>
      <c r="I2031" s="10"/>
      <c r="J2031" s="9"/>
      <c r="K2031" s="9"/>
      <c r="L2031" s="9"/>
      <c r="M2031" s="9"/>
      <c r="N2031" s="134"/>
      <c r="O2031" s="128"/>
      <c r="P2031" s="163">
        <f t="shared" si="82"/>
        <v>0</v>
      </c>
      <c r="Q2031" s="128"/>
      <c r="R2031" s="402">
        <f t="shared" si="83"/>
        <v>0</v>
      </c>
      <c r="S2031" s="402">
        <f t="shared" si="84"/>
        <v>0</v>
      </c>
      <c r="T2031" s="402">
        <f t="shared" si="85"/>
        <v>0</v>
      </c>
      <c r="U2031" s="402">
        <f t="shared" si="86"/>
        <v>0</v>
      </c>
      <c r="V2031" s="402">
        <f t="shared" si="80"/>
        <v>0</v>
      </c>
      <c r="W2031" s="402">
        <f t="shared" si="87"/>
        <v>0</v>
      </c>
      <c r="X2031" s="402">
        <f t="shared" si="88"/>
        <v>0</v>
      </c>
    </row>
    <row r="2032" spans="5:24" x14ac:dyDescent="0.25">
      <c r="E2032" s="150">
        <f t="shared" si="81"/>
        <v>199</v>
      </c>
      <c r="F2032" s="7"/>
      <c r="G2032" s="486"/>
      <c r="H2032" s="487"/>
      <c r="I2032" s="10"/>
      <c r="J2032" s="9"/>
      <c r="K2032" s="9"/>
      <c r="L2032" s="9"/>
      <c r="M2032" s="9"/>
      <c r="N2032" s="134"/>
      <c r="O2032" s="128"/>
      <c r="P2032" s="163">
        <f t="shared" si="82"/>
        <v>0</v>
      </c>
      <c r="Q2032" s="128"/>
      <c r="R2032" s="402">
        <f t="shared" si="83"/>
        <v>0</v>
      </c>
      <c r="S2032" s="402">
        <f t="shared" si="84"/>
        <v>0</v>
      </c>
      <c r="T2032" s="402">
        <f t="shared" si="85"/>
        <v>0</v>
      </c>
      <c r="U2032" s="402">
        <f t="shared" si="86"/>
        <v>0</v>
      </c>
      <c r="V2032" s="402">
        <f t="shared" si="80"/>
        <v>0</v>
      </c>
      <c r="W2032" s="402">
        <f t="shared" si="87"/>
        <v>0</v>
      </c>
      <c r="X2032" s="402">
        <f t="shared" si="88"/>
        <v>0</v>
      </c>
    </row>
    <row r="2033" spans="5:24" x14ac:dyDescent="0.25">
      <c r="E2033" s="150">
        <f t="shared" si="81"/>
        <v>200</v>
      </c>
      <c r="F2033" s="7"/>
      <c r="G2033" s="486"/>
      <c r="H2033" s="487"/>
      <c r="I2033" s="10"/>
      <c r="J2033" s="9"/>
      <c r="K2033" s="9"/>
      <c r="L2033" s="9"/>
      <c r="M2033" s="9"/>
      <c r="N2033" s="134"/>
      <c r="O2033" s="128"/>
      <c r="P2033" s="163">
        <f t="shared" si="82"/>
        <v>0</v>
      </c>
      <c r="Q2033" s="128"/>
      <c r="R2033" s="402">
        <f t="shared" si="83"/>
        <v>0</v>
      </c>
      <c r="S2033" s="402">
        <f t="shared" si="84"/>
        <v>0</v>
      </c>
      <c r="T2033" s="402">
        <f t="shared" si="85"/>
        <v>0</v>
      </c>
      <c r="U2033" s="402">
        <f t="shared" si="86"/>
        <v>0</v>
      </c>
      <c r="V2033" s="402">
        <f t="shared" si="80"/>
        <v>0</v>
      </c>
      <c r="W2033" s="402">
        <f t="shared" si="87"/>
        <v>0</v>
      </c>
      <c r="X2033" s="402">
        <f t="shared" si="88"/>
        <v>0</v>
      </c>
    </row>
    <row r="2034" spans="5:24" x14ac:dyDescent="0.25">
      <c r="E2034" s="150">
        <f t="shared" si="81"/>
        <v>201</v>
      </c>
      <c r="F2034" s="7"/>
      <c r="G2034" s="486"/>
      <c r="H2034" s="487"/>
      <c r="I2034" s="10"/>
      <c r="J2034" s="9"/>
      <c r="K2034" s="9"/>
      <c r="L2034" s="9"/>
      <c r="M2034" s="9"/>
      <c r="N2034" s="134"/>
      <c r="O2034" s="128"/>
      <c r="P2034" s="163">
        <f t="shared" si="82"/>
        <v>0</v>
      </c>
      <c r="Q2034" s="128"/>
      <c r="R2034" s="402">
        <f t="shared" si="83"/>
        <v>0</v>
      </c>
      <c r="S2034" s="402">
        <f t="shared" si="84"/>
        <v>0</v>
      </c>
      <c r="T2034" s="402">
        <f t="shared" si="85"/>
        <v>0</v>
      </c>
      <c r="U2034" s="402">
        <f t="shared" si="86"/>
        <v>0</v>
      </c>
      <c r="V2034" s="402">
        <f t="shared" si="80"/>
        <v>0</v>
      </c>
      <c r="W2034" s="402">
        <f t="shared" si="87"/>
        <v>0</v>
      </c>
      <c r="X2034" s="402">
        <f t="shared" si="88"/>
        <v>0</v>
      </c>
    </row>
    <row r="2035" spans="5:24" x14ac:dyDescent="0.25">
      <c r="E2035" s="150">
        <f t="shared" si="81"/>
        <v>202</v>
      </c>
      <c r="F2035" s="7"/>
      <c r="G2035" s="486"/>
      <c r="H2035" s="487"/>
      <c r="I2035" s="10"/>
      <c r="J2035" s="9"/>
      <c r="K2035" s="9"/>
      <c r="L2035" s="9"/>
      <c r="M2035" s="9"/>
      <c r="N2035" s="134"/>
      <c r="O2035" s="128"/>
      <c r="P2035" s="163">
        <f t="shared" si="82"/>
        <v>0</v>
      </c>
      <c r="Q2035" s="128"/>
      <c r="R2035" s="402">
        <f t="shared" si="83"/>
        <v>0</v>
      </c>
      <c r="S2035" s="402">
        <f t="shared" si="84"/>
        <v>0</v>
      </c>
      <c r="T2035" s="402">
        <f t="shared" si="85"/>
        <v>0</v>
      </c>
      <c r="U2035" s="402">
        <f t="shared" si="86"/>
        <v>0</v>
      </c>
      <c r="V2035" s="402">
        <f t="shared" si="80"/>
        <v>0</v>
      </c>
      <c r="W2035" s="402">
        <f t="shared" si="87"/>
        <v>0</v>
      </c>
      <c r="X2035" s="402">
        <f t="shared" si="88"/>
        <v>0</v>
      </c>
    </row>
    <row r="2036" spans="5:24" x14ac:dyDescent="0.25">
      <c r="E2036" s="150">
        <f t="shared" si="81"/>
        <v>203</v>
      </c>
      <c r="F2036" s="7"/>
      <c r="G2036" s="486"/>
      <c r="H2036" s="487"/>
      <c r="I2036" s="10"/>
      <c r="J2036" s="9"/>
      <c r="K2036" s="9"/>
      <c r="L2036" s="9"/>
      <c r="M2036" s="9"/>
      <c r="N2036" s="134"/>
      <c r="O2036" s="128"/>
      <c r="P2036" s="163">
        <f t="shared" si="82"/>
        <v>0</v>
      </c>
      <c r="Q2036" s="128"/>
      <c r="R2036" s="402">
        <f t="shared" si="83"/>
        <v>0</v>
      </c>
      <c r="S2036" s="402">
        <f t="shared" si="84"/>
        <v>0</v>
      </c>
      <c r="T2036" s="402">
        <f t="shared" si="85"/>
        <v>0</v>
      </c>
      <c r="U2036" s="402">
        <f t="shared" si="86"/>
        <v>0</v>
      </c>
      <c r="V2036" s="402">
        <f t="shared" si="80"/>
        <v>0</v>
      </c>
      <c r="W2036" s="402">
        <f t="shared" si="87"/>
        <v>0</v>
      </c>
      <c r="X2036" s="402">
        <f t="shared" si="88"/>
        <v>0</v>
      </c>
    </row>
    <row r="2037" spans="5:24" x14ac:dyDescent="0.25">
      <c r="E2037" s="150">
        <f t="shared" si="81"/>
        <v>204</v>
      </c>
      <c r="F2037" s="7"/>
      <c r="G2037" s="486"/>
      <c r="H2037" s="487"/>
      <c r="I2037" s="10"/>
      <c r="J2037" s="9"/>
      <c r="K2037" s="9"/>
      <c r="L2037" s="9"/>
      <c r="M2037" s="9"/>
      <c r="N2037" s="134"/>
      <c r="O2037" s="128"/>
      <c r="P2037" s="163">
        <f t="shared" si="82"/>
        <v>0</v>
      </c>
      <c r="Q2037" s="128"/>
      <c r="R2037" s="402">
        <f t="shared" si="83"/>
        <v>0</v>
      </c>
      <c r="S2037" s="402">
        <f t="shared" si="84"/>
        <v>0</v>
      </c>
      <c r="T2037" s="402">
        <f t="shared" si="85"/>
        <v>0</v>
      </c>
      <c r="U2037" s="402">
        <f t="shared" si="86"/>
        <v>0</v>
      </c>
      <c r="V2037" s="402">
        <f t="shared" si="80"/>
        <v>0</v>
      </c>
      <c r="W2037" s="402">
        <f t="shared" si="87"/>
        <v>0</v>
      </c>
      <c r="X2037" s="402">
        <f t="shared" si="88"/>
        <v>0</v>
      </c>
    </row>
    <row r="2038" spans="5:24" x14ac:dyDescent="0.25">
      <c r="E2038" s="150">
        <f t="shared" si="81"/>
        <v>205</v>
      </c>
      <c r="F2038" s="7"/>
      <c r="G2038" s="486"/>
      <c r="H2038" s="487"/>
      <c r="I2038" s="10"/>
      <c r="J2038" s="9"/>
      <c r="K2038" s="9"/>
      <c r="L2038" s="9"/>
      <c r="M2038" s="9"/>
      <c r="N2038" s="134"/>
      <c r="O2038" s="128"/>
      <c r="P2038" s="163">
        <f t="shared" si="82"/>
        <v>0</v>
      </c>
      <c r="Q2038" s="128"/>
      <c r="R2038" s="402">
        <f t="shared" si="83"/>
        <v>0</v>
      </c>
      <c r="S2038" s="402">
        <f t="shared" si="84"/>
        <v>0</v>
      </c>
      <c r="T2038" s="402">
        <f t="shared" si="85"/>
        <v>0</v>
      </c>
      <c r="U2038" s="402">
        <f t="shared" si="86"/>
        <v>0</v>
      </c>
      <c r="V2038" s="402">
        <f t="shared" si="80"/>
        <v>0</v>
      </c>
      <c r="W2038" s="402">
        <f t="shared" si="87"/>
        <v>0</v>
      </c>
      <c r="X2038" s="402">
        <f t="shared" si="88"/>
        <v>0</v>
      </c>
    </row>
    <row r="2039" spans="5:24" x14ac:dyDescent="0.25">
      <c r="E2039" s="150">
        <f t="shared" si="81"/>
        <v>206</v>
      </c>
      <c r="F2039" s="7"/>
      <c r="G2039" s="486"/>
      <c r="H2039" s="487"/>
      <c r="I2039" s="10"/>
      <c r="J2039" s="9"/>
      <c r="K2039" s="9"/>
      <c r="L2039" s="9"/>
      <c r="M2039" s="9"/>
      <c r="N2039" s="134"/>
      <c r="O2039" s="128"/>
      <c r="P2039" s="163">
        <f t="shared" si="82"/>
        <v>0</v>
      </c>
      <c r="Q2039" s="128"/>
      <c r="R2039" s="402">
        <f t="shared" si="83"/>
        <v>0</v>
      </c>
      <c r="S2039" s="402">
        <f t="shared" si="84"/>
        <v>0</v>
      </c>
      <c r="T2039" s="402">
        <f t="shared" si="85"/>
        <v>0</v>
      </c>
      <c r="U2039" s="402">
        <f t="shared" si="86"/>
        <v>0</v>
      </c>
      <c r="V2039" s="402">
        <f t="shared" si="80"/>
        <v>0</v>
      </c>
      <c r="W2039" s="402">
        <f t="shared" si="87"/>
        <v>0</v>
      </c>
      <c r="X2039" s="402">
        <f t="shared" si="88"/>
        <v>0</v>
      </c>
    </row>
    <row r="2040" spans="5:24" x14ac:dyDescent="0.25">
      <c r="E2040" s="150">
        <f t="shared" si="81"/>
        <v>207</v>
      </c>
      <c r="F2040" s="7"/>
      <c r="G2040" s="486"/>
      <c r="H2040" s="487"/>
      <c r="I2040" s="10"/>
      <c r="J2040" s="9"/>
      <c r="K2040" s="9"/>
      <c r="L2040" s="9"/>
      <c r="M2040" s="9"/>
      <c r="N2040" s="134"/>
      <c r="O2040" s="128"/>
      <c r="P2040" s="163">
        <f t="shared" si="82"/>
        <v>0</v>
      </c>
      <c r="Q2040" s="128"/>
      <c r="R2040" s="402">
        <f t="shared" si="83"/>
        <v>0</v>
      </c>
      <c r="S2040" s="402">
        <f t="shared" si="84"/>
        <v>0</v>
      </c>
      <c r="T2040" s="402">
        <f t="shared" si="85"/>
        <v>0</v>
      </c>
      <c r="U2040" s="402">
        <f t="shared" si="86"/>
        <v>0</v>
      </c>
      <c r="V2040" s="402">
        <f t="shared" si="80"/>
        <v>0</v>
      </c>
      <c r="W2040" s="402">
        <f t="shared" si="87"/>
        <v>0</v>
      </c>
      <c r="X2040" s="402">
        <f t="shared" si="88"/>
        <v>0</v>
      </c>
    </row>
    <row r="2041" spans="5:24" x14ac:dyDescent="0.25">
      <c r="E2041" s="150">
        <f t="shared" si="81"/>
        <v>208</v>
      </c>
      <c r="F2041" s="7"/>
      <c r="G2041" s="486"/>
      <c r="H2041" s="487"/>
      <c r="I2041" s="10"/>
      <c r="J2041" s="9"/>
      <c r="K2041" s="9"/>
      <c r="L2041" s="9"/>
      <c r="M2041" s="9"/>
      <c r="N2041" s="134"/>
      <c r="O2041" s="128"/>
      <c r="P2041" s="163">
        <f t="shared" si="82"/>
        <v>0</v>
      </c>
      <c r="Q2041" s="128"/>
      <c r="R2041" s="402">
        <f t="shared" si="83"/>
        <v>0</v>
      </c>
      <c r="S2041" s="402">
        <f t="shared" si="84"/>
        <v>0</v>
      </c>
      <c r="T2041" s="402">
        <f t="shared" si="85"/>
        <v>0</v>
      </c>
      <c r="U2041" s="402">
        <f t="shared" si="86"/>
        <v>0</v>
      </c>
      <c r="V2041" s="402">
        <f t="shared" si="80"/>
        <v>0</v>
      </c>
      <c r="W2041" s="402">
        <f t="shared" si="87"/>
        <v>0</v>
      </c>
      <c r="X2041" s="402">
        <f t="shared" si="88"/>
        <v>0</v>
      </c>
    </row>
    <row r="2042" spans="5:24" x14ac:dyDescent="0.25">
      <c r="E2042" s="150">
        <f t="shared" si="81"/>
        <v>209</v>
      </c>
      <c r="F2042" s="7"/>
      <c r="G2042" s="486"/>
      <c r="H2042" s="487"/>
      <c r="I2042" s="10"/>
      <c r="J2042" s="9"/>
      <c r="K2042" s="9"/>
      <c r="L2042" s="9"/>
      <c r="M2042" s="9"/>
      <c r="N2042" s="134"/>
      <c r="O2042" s="128"/>
      <c r="P2042" s="163">
        <f t="shared" si="82"/>
        <v>0</v>
      </c>
      <c r="Q2042" s="128"/>
      <c r="R2042" s="402">
        <f t="shared" si="83"/>
        <v>0</v>
      </c>
      <c r="S2042" s="402">
        <f t="shared" si="84"/>
        <v>0</v>
      </c>
      <c r="T2042" s="402">
        <f t="shared" si="85"/>
        <v>0</v>
      </c>
      <c r="U2042" s="402">
        <f t="shared" si="86"/>
        <v>0</v>
      </c>
      <c r="V2042" s="402">
        <f t="shared" ref="V2042:V2105" si="89">IF(M2042=$Y$1840,10,IF(M2042=$Y$1839,10,IF(M2042=$Y$1838,10,0)))</f>
        <v>0</v>
      </c>
      <c r="W2042" s="402">
        <f t="shared" si="87"/>
        <v>0</v>
      </c>
      <c r="X2042" s="402">
        <f t="shared" si="88"/>
        <v>0</v>
      </c>
    </row>
    <row r="2043" spans="5:24" x14ac:dyDescent="0.25">
      <c r="E2043" s="150">
        <f t="shared" si="81"/>
        <v>210</v>
      </c>
      <c r="F2043" s="7"/>
      <c r="G2043" s="486"/>
      <c r="H2043" s="487"/>
      <c r="I2043" s="10"/>
      <c r="J2043" s="9"/>
      <c r="K2043" s="9"/>
      <c r="L2043" s="9"/>
      <c r="M2043" s="9"/>
      <c r="N2043" s="134"/>
      <c r="O2043" s="128"/>
      <c r="P2043" s="163">
        <f t="shared" si="82"/>
        <v>0</v>
      </c>
      <c r="Q2043" s="128"/>
      <c r="R2043" s="402">
        <f t="shared" si="83"/>
        <v>0</v>
      </c>
      <c r="S2043" s="402">
        <f t="shared" si="84"/>
        <v>0</v>
      </c>
      <c r="T2043" s="402">
        <f t="shared" si="85"/>
        <v>0</v>
      </c>
      <c r="U2043" s="402">
        <f t="shared" si="86"/>
        <v>0</v>
      </c>
      <c r="V2043" s="402">
        <f t="shared" si="89"/>
        <v>0</v>
      </c>
      <c r="W2043" s="402">
        <f t="shared" si="87"/>
        <v>0</v>
      </c>
      <c r="X2043" s="402">
        <f t="shared" si="88"/>
        <v>0</v>
      </c>
    </row>
    <row r="2044" spans="5:24" x14ac:dyDescent="0.25">
      <c r="E2044" s="150">
        <f t="shared" si="81"/>
        <v>211</v>
      </c>
      <c r="F2044" s="7"/>
      <c r="G2044" s="486"/>
      <c r="H2044" s="487"/>
      <c r="I2044" s="10"/>
      <c r="J2044" s="9"/>
      <c r="K2044" s="9"/>
      <c r="L2044" s="9"/>
      <c r="M2044" s="9"/>
      <c r="N2044" s="134"/>
      <c r="O2044" s="128"/>
      <c r="P2044" s="163">
        <f t="shared" si="82"/>
        <v>0</v>
      </c>
      <c r="Q2044" s="128"/>
      <c r="R2044" s="402">
        <f t="shared" si="83"/>
        <v>0</v>
      </c>
      <c r="S2044" s="402">
        <f t="shared" si="84"/>
        <v>0</v>
      </c>
      <c r="T2044" s="402">
        <f t="shared" si="85"/>
        <v>0</v>
      </c>
      <c r="U2044" s="402">
        <f t="shared" si="86"/>
        <v>0</v>
      </c>
      <c r="V2044" s="402">
        <f t="shared" si="89"/>
        <v>0</v>
      </c>
      <c r="W2044" s="402">
        <f t="shared" si="87"/>
        <v>0</v>
      </c>
      <c r="X2044" s="402">
        <f t="shared" si="88"/>
        <v>0</v>
      </c>
    </row>
    <row r="2045" spans="5:24" x14ac:dyDescent="0.25">
      <c r="E2045" s="150">
        <f t="shared" si="81"/>
        <v>212</v>
      </c>
      <c r="F2045" s="7"/>
      <c r="G2045" s="486"/>
      <c r="H2045" s="487"/>
      <c r="I2045" s="10"/>
      <c r="J2045" s="9"/>
      <c r="K2045" s="9"/>
      <c r="L2045" s="9"/>
      <c r="M2045" s="9"/>
      <c r="N2045" s="134"/>
      <c r="O2045" s="128"/>
      <c r="P2045" s="163">
        <f t="shared" si="82"/>
        <v>0</v>
      </c>
      <c r="Q2045" s="128"/>
      <c r="R2045" s="402">
        <f t="shared" si="83"/>
        <v>0</v>
      </c>
      <c r="S2045" s="402">
        <f t="shared" si="84"/>
        <v>0</v>
      </c>
      <c r="T2045" s="402">
        <f t="shared" si="85"/>
        <v>0</v>
      </c>
      <c r="U2045" s="402">
        <f t="shared" si="86"/>
        <v>0</v>
      </c>
      <c r="V2045" s="402">
        <f t="shared" si="89"/>
        <v>0</v>
      </c>
      <c r="W2045" s="402">
        <f t="shared" si="87"/>
        <v>0</v>
      </c>
      <c r="X2045" s="402">
        <f t="shared" si="88"/>
        <v>0</v>
      </c>
    </row>
    <row r="2046" spans="5:24" x14ac:dyDescent="0.25">
      <c r="E2046" s="150">
        <f t="shared" si="81"/>
        <v>213</v>
      </c>
      <c r="F2046" s="7"/>
      <c r="G2046" s="486"/>
      <c r="H2046" s="487"/>
      <c r="I2046" s="10"/>
      <c r="J2046" s="9"/>
      <c r="K2046" s="9"/>
      <c r="L2046" s="9"/>
      <c r="M2046" s="9"/>
      <c r="N2046" s="134"/>
      <c r="O2046" s="128"/>
      <c r="P2046" s="163">
        <f t="shared" si="82"/>
        <v>0</v>
      </c>
      <c r="Q2046" s="128"/>
      <c r="R2046" s="402">
        <f t="shared" si="83"/>
        <v>0</v>
      </c>
      <c r="S2046" s="402">
        <f t="shared" si="84"/>
        <v>0</v>
      </c>
      <c r="T2046" s="402">
        <f t="shared" si="85"/>
        <v>0</v>
      </c>
      <c r="U2046" s="402">
        <f t="shared" si="86"/>
        <v>0</v>
      </c>
      <c r="V2046" s="402">
        <f t="shared" si="89"/>
        <v>0</v>
      </c>
      <c r="W2046" s="402">
        <f t="shared" si="87"/>
        <v>0</v>
      </c>
      <c r="X2046" s="402">
        <f t="shared" si="88"/>
        <v>0</v>
      </c>
    </row>
    <row r="2047" spans="5:24" x14ac:dyDescent="0.25">
      <c r="E2047" s="150">
        <f t="shared" si="81"/>
        <v>214</v>
      </c>
      <c r="F2047" s="7"/>
      <c r="G2047" s="486"/>
      <c r="H2047" s="487"/>
      <c r="I2047" s="10"/>
      <c r="J2047" s="9"/>
      <c r="K2047" s="9"/>
      <c r="L2047" s="9"/>
      <c r="M2047" s="9"/>
      <c r="N2047" s="134"/>
      <c r="O2047" s="128"/>
      <c r="P2047" s="163">
        <f t="shared" si="82"/>
        <v>0</v>
      </c>
      <c r="Q2047" s="128"/>
      <c r="R2047" s="402">
        <f t="shared" si="83"/>
        <v>0</v>
      </c>
      <c r="S2047" s="402">
        <f t="shared" si="84"/>
        <v>0</v>
      </c>
      <c r="T2047" s="402">
        <f t="shared" si="85"/>
        <v>0</v>
      </c>
      <c r="U2047" s="402">
        <f t="shared" si="86"/>
        <v>0</v>
      </c>
      <c r="V2047" s="402">
        <f t="shared" si="89"/>
        <v>0</v>
      </c>
      <c r="W2047" s="402">
        <f t="shared" si="87"/>
        <v>0</v>
      </c>
      <c r="X2047" s="402">
        <f t="shared" si="88"/>
        <v>0</v>
      </c>
    </row>
    <row r="2048" spans="5:24" x14ac:dyDescent="0.25">
      <c r="E2048" s="150">
        <f t="shared" si="81"/>
        <v>215</v>
      </c>
      <c r="F2048" s="7"/>
      <c r="G2048" s="486"/>
      <c r="H2048" s="487"/>
      <c r="I2048" s="10"/>
      <c r="J2048" s="9"/>
      <c r="K2048" s="9"/>
      <c r="L2048" s="9"/>
      <c r="M2048" s="9"/>
      <c r="N2048" s="134"/>
      <c r="O2048" s="128"/>
      <c r="P2048" s="163">
        <f t="shared" si="82"/>
        <v>0</v>
      </c>
      <c r="Q2048" s="128"/>
      <c r="R2048" s="402">
        <f t="shared" si="83"/>
        <v>0</v>
      </c>
      <c r="S2048" s="402">
        <f t="shared" si="84"/>
        <v>0</v>
      </c>
      <c r="T2048" s="402">
        <f t="shared" si="85"/>
        <v>0</v>
      </c>
      <c r="U2048" s="402">
        <f t="shared" si="86"/>
        <v>0</v>
      </c>
      <c r="V2048" s="402">
        <f t="shared" si="89"/>
        <v>0</v>
      </c>
      <c r="W2048" s="402">
        <f t="shared" si="87"/>
        <v>0</v>
      </c>
      <c r="X2048" s="402">
        <f t="shared" si="88"/>
        <v>0</v>
      </c>
    </row>
    <row r="2049" spans="5:24" x14ac:dyDescent="0.25">
      <c r="E2049" s="150">
        <f t="shared" si="81"/>
        <v>216</v>
      </c>
      <c r="F2049" s="7"/>
      <c r="G2049" s="486"/>
      <c r="H2049" s="487"/>
      <c r="I2049" s="10"/>
      <c r="J2049" s="9"/>
      <c r="K2049" s="9"/>
      <c r="L2049" s="9"/>
      <c r="M2049" s="9"/>
      <c r="N2049" s="134"/>
      <c r="O2049" s="128"/>
      <c r="P2049" s="163">
        <f t="shared" si="82"/>
        <v>0</v>
      </c>
      <c r="Q2049" s="128"/>
      <c r="R2049" s="402">
        <f t="shared" si="83"/>
        <v>0</v>
      </c>
      <c r="S2049" s="402">
        <f t="shared" si="84"/>
        <v>0</v>
      </c>
      <c r="T2049" s="402">
        <f t="shared" si="85"/>
        <v>0</v>
      </c>
      <c r="U2049" s="402">
        <f t="shared" si="86"/>
        <v>0</v>
      </c>
      <c r="V2049" s="402">
        <f t="shared" si="89"/>
        <v>0</v>
      </c>
      <c r="W2049" s="402">
        <f t="shared" si="87"/>
        <v>0</v>
      </c>
      <c r="X2049" s="402">
        <f t="shared" si="88"/>
        <v>0</v>
      </c>
    </row>
    <row r="2050" spans="5:24" x14ac:dyDescent="0.25">
      <c r="E2050" s="150">
        <f t="shared" si="81"/>
        <v>217</v>
      </c>
      <c r="F2050" s="7"/>
      <c r="G2050" s="486"/>
      <c r="H2050" s="487"/>
      <c r="I2050" s="10"/>
      <c r="J2050" s="9"/>
      <c r="K2050" s="9"/>
      <c r="L2050" s="9"/>
      <c r="M2050" s="9"/>
      <c r="N2050" s="134"/>
      <c r="O2050" s="128"/>
      <c r="P2050" s="163">
        <f t="shared" si="82"/>
        <v>0</v>
      </c>
      <c r="Q2050" s="128"/>
      <c r="R2050" s="402">
        <f t="shared" si="83"/>
        <v>0</v>
      </c>
      <c r="S2050" s="402">
        <f t="shared" si="84"/>
        <v>0</v>
      </c>
      <c r="T2050" s="402">
        <f t="shared" si="85"/>
        <v>0</v>
      </c>
      <c r="U2050" s="402">
        <f t="shared" si="86"/>
        <v>0</v>
      </c>
      <c r="V2050" s="402">
        <f t="shared" si="89"/>
        <v>0</v>
      </c>
      <c r="W2050" s="402">
        <f t="shared" si="87"/>
        <v>0</v>
      </c>
      <c r="X2050" s="402">
        <f t="shared" si="88"/>
        <v>0</v>
      </c>
    </row>
    <row r="2051" spans="5:24" x14ac:dyDescent="0.25">
      <c r="E2051" s="150">
        <f t="shared" si="81"/>
        <v>218</v>
      </c>
      <c r="F2051" s="7"/>
      <c r="G2051" s="486"/>
      <c r="H2051" s="487"/>
      <c r="I2051" s="10"/>
      <c r="J2051" s="9"/>
      <c r="K2051" s="9"/>
      <c r="L2051" s="9"/>
      <c r="M2051" s="9"/>
      <c r="N2051" s="134"/>
      <c r="O2051" s="128"/>
      <c r="P2051" s="163">
        <f t="shared" si="82"/>
        <v>0</v>
      </c>
      <c r="Q2051" s="128"/>
      <c r="R2051" s="402">
        <f t="shared" si="83"/>
        <v>0</v>
      </c>
      <c r="S2051" s="402">
        <f t="shared" si="84"/>
        <v>0</v>
      </c>
      <c r="T2051" s="402">
        <f t="shared" si="85"/>
        <v>0</v>
      </c>
      <c r="U2051" s="402">
        <f t="shared" si="86"/>
        <v>0</v>
      </c>
      <c r="V2051" s="402">
        <f t="shared" si="89"/>
        <v>0</v>
      </c>
      <c r="W2051" s="402">
        <f t="shared" si="87"/>
        <v>0</v>
      </c>
      <c r="X2051" s="402">
        <f t="shared" si="88"/>
        <v>0</v>
      </c>
    </row>
    <row r="2052" spans="5:24" x14ac:dyDescent="0.25">
      <c r="E2052" s="150">
        <f t="shared" si="81"/>
        <v>219</v>
      </c>
      <c r="F2052" s="7"/>
      <c r="G2052" s="486"/>
      <c r="H2052" s="487"/>
      <c r="I2052" s="10"/>
      <c r="J2052" s="9"/>
      <c r="K2052" s="9"/>
      <c r="L2052" s="9"/>
      <c r="M2052" s="9"/>
      <c r="N2052" s="134"/>
      <c r="O2052" s="128"/>
      <c r="P2052" s="163">
        <f t="shared" si="82"/>
        <v>0</v>
      </c>
      <c r="Q2052" s="128"/>
      <c r="R2052" s="402">
        <f t="shared" si="83"/>
        <v>0</v>
      </c>
      <c r="S2052" s="402">
        <f t="shared" si="84"/>
        <v>0</v>
      </c>
      <c r="T2052" s="402">
        <f t="shared" si="85"/>
        <v>0</v>
      </c>
      <c r="U2052" s="402">
        <f t="shared" si="86"/>
        <v>0</v>
      </c>
      <c r="V2052" s="402">
        <f t="shared" si="89"/>
        <v>0</v>
      </c>
      <c r="W2052" s="402">
        <f t="shared" si="87"/>
        <v>0</v>
      </c>
      <c r="X2052" s="402">
        <f t="shared" si="88"/>
        <v>0</v>
      </c>
    </row>
    <row r="2053" spans="5:24" x14ac:dyDescent="0.25">
      <c r="E2053" s="150">
        <f t="shared" si="81"/>
        <v>220</v>
      </c>
      <c r="F2053" s="7"/>
      <c r="G2053" s="486"/>
      <c r="H2053" s="487"/>
      <c r="I2053" s="10"/>
      <c r="J2053" s="9"/>
      <c r="K2053" s="9"/>
      <c r="L2053" s="9"/>
      <c r="M2053" s="9"/>
      <c r="N2053" s="134"/>
      <c r="O2053" s="128"/>
      <c r="P2053" s="163">
        <f t="shared" si="82"/>
        <v>0</v>
      </c>
      <c r="Q2053" s="128"/>
      <c r="R2053" s="402">
        <f t="shared" si="83"/>
        <v>0</v>
      </c>
      <c r="S2053" s="402">
        <f t="shared" si="84"/>
        <v>0</v>
      </c>
      <c r="T2053" s="402">
        <f t="shared" si="85"/>
        <v>0</v>
      </c>
      <c r="U2053" s="402">
        <f t="shared" si="86"/>
        <v>0</v>
      </c>
      <c r="V2053" s="402">
        <f t="shared" si="89"/>
        <v>0</v>
      </c>
      <c r="W2053" s="402">
        <f t="shared" si="87"/>
        <v>0</v>
      </c>
      <c r="X2053" s="402">
        <f t="shared" si="88"/>
        <v>0</v>
      </c>
    </row>
    <row r="2054" spans="5:24" x14ac:dyDescent="0.25">
      <c r="E2054" s="150">
        <f t="shared" si="81"/>
        <v>221</v>
      </c>
      <c r="F2054" s="7"/>
      <c r="G2054" s="486"/>
      <c r="H2054" s="487"/>
      <c r="I2054" s="10"/>
      <c r="J2054" s="9"/>
      <c r="K2054" s="9"/>
      <c r="L2054" s="9"/>
      <c r="M2054" s="9"/>
      <c r="N2054" s="134"/>
      <c r="O2054" s="128"/>
      <c r="P2054" s="163">
        <f t="shared" si="82"/>
        <v>0</v>
      </c>
      <c r="Q2054" s="128"/>
      <c r="R2054" s="402">
        <f t="shared" si="83"/>
        <v>0</v>
      </c>
      <c r="S2054" s="402">
        <f t="shared" si="84"/>
        <v>0</v>
      </c>
      <c r="T2054" s="402">
        <f t="shared" si="85"/>
        <v>0</v>
      </c>
      <c r="U2054" s="402">
        <f t="shared" si="86"/>
        <v>0</v>
      </c>
      <c r="V2054" s="402">
        <f t="shared" si="89"/>
        <v>0</v>
      </c>
      <c r="W2054" s="402">
        <f t="shared" si="87"/>
        <v>0</v>
      </c>
      <c r="X2054" s="402">
        <f t="shared" si="88"/>
        <v>0</v>
      </c>
    </row>
    <row r="2055" spans="5:24" x14ac:dyDescent="0.25">
      <c r="E2055" s="150">
        <f t="shared" si="81"/>
        <v>222</v>
      </c>
      <c r="F2055" s="7"/>
      <c r="G2055" s="486"/>
      <c r="H2055" s="487"/>
      <c r="I2055" s="10"/>
      <c r="J2055" s="9"/>
      <c r="K2055" s="9"/>
      <c r="L2055" s="9"/>
      <c r="M2055" s="9"/>
      <c r="N2055" s="134"/>
      <c r="O2055" s="128"/>
      <c r="P2055" s="163">
        <f t="shared" si="82"/>
        <v>0</v>
      </c>
      <c r="Q2055" s="128"/>
      <c r="R2055" s="402">
        <f t="shared" si="83"/>
        <v>0</v>
      </c>
      <c r="S2055" s="402">
        <f t="shared" si="84"/>
        <v>0</v>
      </c>
      <c r="T2055" s="402">
        <f t="shared" si="85"/>
        <v>0</v>
      </c>
      <c r="U2055" s="402">
        <f t="shared" si="86"/>
        <v>0</v>
      </c>
      <c r="V2055" s="402">
        <f t="shared" si="89"/>
        <v>0</v>
      </c>
      <c r="W2055" s="402">
        <f t="shared" si="87"/>
        <v>0</v>
      </c>
      <c r="X2055" s="402">
        <f t="shared" si="88"/>
        <v>0</v>
      </c>
    </row>
    <row r="2056" spans="5:24" x14ac:dyDescent="0.25">
      <c r="E2056" s="150">
        <f t="shared" si="81"/>
        <v>223</v>
      </c>
      <c r="F2056" s="7"/>
      <c r="G2056" s="486"/>
      <c r="H2056" s="487"/>
      <c r="I2056" s="10"/>
      <c r="J2056" s="9"/>
      <c r="K2056" s="9"/>
      <c r="L2056" s="9"/>
      <c r="M2056" s="9"/>
      <c r="N2056" s="134"/>
      <c r="O2056" s="128"/>
      <c r="P2056" s="163">
        <f t="shared" si="82"/>
        <v>0</v>
      </c>
      <c r="Q2056" s="128"/>
      <c r="R2056" s="402">
        <f t="shared" si="83"/>
        <v>0</v>
      </c>
      <c r="S2056" s="402">
        <f t="shared" si="84"/>
        <v>0</v>
      </c>
      <c r="T2056" s="402">
        <f t="shared" si="85"/>
        <v>0</v>
      </c>
      <c r="U2056" s="402">
        <f t="shared" si="86"/>
        <v>0</v>
      </c>
      <c r="V2056" s="402">
        <f t="shared" si="89"/>
        <v>0</v>
      </c>
      <c r="W2056" s="402">
        <f t="shared" si="87"/>
        <v>0</v>
      </c>
      <c r="X2056" s="402">
        <f t="shared" si="88"/>
        <v>0</v>
      </c>
    </row>
    <row r="2057" spans="5:24" x14ac:dyDescent="0.25">
      <c r="E2057" s="150">
        <f t="shared" si="81"/>
        <v>224</v>
      </c>
      <c r="F2057" s="7"/>
      <c r="G2057" s="486"/>
      <c r="H2057" s="487"/>
      <c r="I2057" s="10"/>
      <c r="J2057" s="9"/>
      <c r="K2057" s="9"/>
      <c r="L2057" s="9"/>
      <c r="M2057" s="9"/>
      <c r="N2057" s="134"/>
      <c r="O2057" s="128"/>
      <c r="P2057" s="163">
        <f t="shared" si="82"/>
        <v>0</v>
      </c>
      <c r="Q2057" s="128"/>
      <c r="R2057" s="402">
        <f t="shared" si="83"/>
        <v>0</v>
      </c>
      <c r="S2057" s="402">
        <f t="shared" si="84"/>
        <v>0</v>
      </c>
      <c r="T2057" s="402">
        <f t="shared" si="85"/>
        <v>0</v>
      </c>
      <c r="U2057" s="402">
        <f t="shared" si="86"/>
        <v>0</v>
      </c>
      <c r="V2057" s="402">
        <f t="shared" si="89"/>
        <v>0</v>
      </c>
      <c r="W2057" s="402">
        <f t="shared" si="87"/>
        <v>0</v>
      </c>
      <c r="X2057" s="402">
        <f t="shared" si="88"/>
        <v>0</v>
      </c>
    </row>
    <row r="2058" spans="5:24" x14ac:dyDescent="0.25">
      <c r="E2058" s="150">
        <f t="shared" ref="E2058:E2121" si="90">1+E2057</f>
        <v>225</v>
      </c>
      <c r="F2058" s="7"/>
      <c r="G2058" s="486"/>
      <c r="H2058" s="487"/>
      <c r="I2058" s="10"/>
      <c r="J2058" s="9"/>
      <c r="K2058" s="9"/>
      <c r="L2058" s="9"/>
      <c r="M2058" s="9"/>
      <c r="N2058" s="134"/>
      <c r="O2058" s="128"/>
      <c r="P2058" s="163">
        <f t="shared" si="82"/>
        <v>0</v>
      </c>
      <c r="Q2058" s="128"/>
      <c r="R2058" s="402">
        <f t="shared" si="83"/>
        <v>0</v>
      </c>
      <c r="S2058" s="402">
        <f t="shared" si="84"/>
        <v>0</v>
      </c>
      <c r="T2058" s="402">
        <f t="shared" si="85"/>
        <v>0</v>
      </c>
      <c r="U2058" s="402">
        <f t="shared" si="86"/>
        <v>0</v>
      </c>
      <c r="V2058" s="402">
        <f t="shared" si="89"/>
        <v>0</v>
      </c>
      <c r="W2058" s="402">
        <f t="shared" si="87"/>
        <v>0</v>
      </c>
      <c r="X2058" s="402">
        <f t="shared" si="88"/>
        <v>0</v>
      </c>
    </row>
    <row r="2059" spans="5:24" x14ac:dyDescent="0.25">
      <c r="E2059" s="150">
        <f t="shared" si="90"/>
        <v>226</v>
      </c>
      <c r="F2059" s="7"/>
      <c r="G2059" s="486"/>
      <c r="H2059" s="487"/>
      <c r="I2059" s="10"/>
      <c r="J2059" s="9"/>
      <c r="K2059" s="9"/>
      <c r="L2059" s="9"/>
      <c r="M2059" s="9"/>
      <c r="N2059" s="134"/>
      <c r="O2059" s="128"/>
      <c r="P2059" s="163">
        <f t="shared" si="82"/>
        <v>0</v>
      </c>
      <c r="Q2059" s="128"/>
      <c r="R2059" s="402">
        <f t="shared" si="83"/>
        <v>0</v>
      </c>
      <c r="S2059" s="402">
        <f t="shared" si="84"/>
        <v>0</v>
      </c>
      <c r="T2059" s="402">
        <f t="shared" si="85"/>
        <v>0</v>
      </c>
      <c r="U2059" s="402">
        <f t="shared" si="86"/>
        <v>0</v>
      </c>
      <c r="V2059" s="402">
        <f t="shared" si="89"/>
        <v>0</v>
      </c>
      <c r="W2059" s="402">
        <f t="shared" si="87"/>
        <v>0</v>
      </c>
      <c r="X2059" s="402">
        <f t="shared" si="88"/>
        <v>0</v>
      </c>
    </row>
    <row r="2060" spans="5:24" x14ac:dyDescent="0.25">
      <c r="E2060" s="150">
        <f t="shared" si="90"/>
        <v>227</v>
      </c>
      <c r="F2060" s="7"/>
      <c r="G2060" s="486"/>
      <c r="H2060" s="487"/>
      <c r="I2060" s="10"/>
      <c r="J2060" s="9"/>
      <c r="K2060" s="9"/>
      <c r="L2060" s="9"/>
      <c r="M2060" s="9"/>
      <c r="N2060" s="134"/>
      <c r="O2060" s="128"/>
      <c r="P2060" s="163">
        <f t="shared" si="82"/>
        <v>0</v>
      </c>
      <c r="Q2060" s="128"/>
      <c r="R2060" s="402">
        <f t="shared" si="83"/>
        <v>0</v>
      </c>
      <c r="S2060" s="402">
        <f t="shared" si="84"/>
        <v>0</v>
      </c>
      <c r="T2060" s="402">
        <f t="shared" si="85"/>
        <v>0</v>
      </c>
      <c r="U2060" s="402">
        <f t="shared" si="86"/>
        <v>0</v>
      </c>
      <c r="V2060" s="402">
        <f t="shared" si="89"/>
        <v>0</v>
      </c>
      <c r="W2060" s="402">
        <f t="shared" si="87"/>
        <v>0</v>
      </c>
      <c r="X2060" s="402">
        <f t="shared" si="88"/>
        <v>0</v>
      </c>
    </row>
    <row r="2061" spans="5:24" x14ac:dyDescent="0.25">
      <c r="E2061" s="150">
        <f t="shared" si="90"/>
        <v>228</v>
      </c>
      <c r="F2061" s="7"/>
      <c r="G2061" s="486"/>
      <c r="H2061" s="487"/>
      <c r="I2061" s="10"/>
      <c r="J2061" s="9"/>
      <c r="K2061" s="9"/>
      <c r="L2061" s="9"/>
      <c r="M2061" s="9"/>
      <c r="N2061" s="134"/>
      <c r="O2061" s="128"/>
      <c r="P2061" s="163">
        <f t="shared" si="82"/>
        <v>0</v>
      </c>
      <c r="Q2061" s="128"/>
      <c r="R2061" s="402">
        <f t="shared" si="83"/>
        <v>0</v>
      </c>
      <c r="S2061" s="402">
        <f t="shared" si="84"/>
        <v>0</v>
      </c>
      <c r="T2061" s="402">
        <f t="shared" si="85"/>
        <v>0</v>
      </c>
      <c r="U2061" s="402">
        <f t="shared" si="86"/>
        <v>0</v>
      </c>
      <c r="V2061" s="402">
        <f t="shared" si="89"/>
        <v>0</v>
      </c>
      <c r="W2061" s="402">
        <f t="shared" si="87"/>
        <v>0</v>
      </c>
      <c r="X2061" s="402">
        <f t="shared" si="88"/>
        <v>0</v>
      </c>
    </row>
    <row r="2062" spans="5:24" x14ac:dyDescent="0.25">
      <c r="E2062" s="150">
        <f t="shared" si="90"/>
        <v>229</v>
      </c>
      <c r="F2062" s="7"/>
      <c r="G2062" s="486"/>
      <c r="H2062" s="487"/>
      <c r="I2062" s="10"/>
      <c r="J2062" s="9"/>
      <c r="K2062" s="9"/>
      <c r="L2062" s="9"/>
      <c r="M2062" s="9"/>
      <c r="N2062" s="134"/>
      <c r="O2062" s="128"/>
      <c r="P2062" s="163">
        <f t="shared" si="82"/>
        <v>0</v>
      </c>
      <c r="Q2062" s="128"/>
      <c r="R2062" s="402">
        <f t="shared" si="83"/>
        <v>0</v>
      </c>
      <c r="S2062" s="402">
        <f t="shared" si="84"/>
        <v>0</v>
      </c>
      <c r="T2062" s="402">
        <f t="shared" si="85"/>
        <v>0</v>
      </c>
      <c r="U2062" s="402">
        <f t="shared" si="86"/>
        <v>0</v>
      </c>
      <c r="V2062" s="402">
        <f t="shared" si="89"/>
        <v>0</v>
      </c>
      <c r="W2062" s="402">
        <f t="shared" si="87"/>
        <v>0</v>
      </c>
      <c r="X2062" s="402">
        <f t="shared" si="88"/>
        <v>0</v>
      </c>
    </row>
    <row r="2063" spans="5:24" x14ac:dyDescent="0.25">
      <c r="E2063" s="150">
        <f t="shared" si="90"/>
        <v>230</v>
      </c>
      <c r="F2063" s="7"/>
      <c r="G2063" s="486"/>
      <c r="H2063" s="487"/>
      <c r="I2063" s="10"/>
      <c r="J2063" s="9"/>
      <c r="K2063" s="9"/>
      <c r="L2063" s="9"/>
      <c r="M2063" s="9"/>
      <c r="N2063" s="134"/>
      <c r="O2063" s="128"/>
      <c r="P2063" s="163">
        <f t="shared" si="82"/>
        <v>0</v>
      </c>
      <c r="Q2063" s="128"/>
      <c r="R2063" s="402">
        <f t="shared" si="83"/>
        <v>0</v>
      </c>
      <c r="S2063" s="402">
        <f t="shared" si="84"/>
        <v>0</v>
      </c>
      <c r="T2063" s="402">
        <f t="shared" si="85"/>
        <v>0</v>
      </c>
      <c r="U2063" s="402">
        <f t="shared" si="86"/>
        <v>0</v>
      </c>
      <c r="V2063" s="402">
        <f t="shared" si="89"/>
        <v>0</v>
      </c>
      <c r="W2063" s="402">
        <f t="shared" si="87"/>
        <v>0</v>
      </c>
      <c r="X2063" s="402">
        <f t="shared" si="88"/>
        <v>0</v>
      </c>
    </row>
    <row r="2064" spans="5:24" x14ac:dyDescent="0.25">
      <c r="E2064" s="150">
        <f t="shared" si="90"/>
        <v>231</v>
      </c>
      <c r="F2064" s="7"/>
      <c r="G2064" s="486"/>
      <c r="H2064" s="487"/>
      <c r="I2064" s="10"/>
      <c r="J2064" s="9"/>
      <c r="K2064" s="9"/>
      <c r="L2064" s="9"/>
      <c r="M2064" s="9"/>
      <c r="N2064" s="134"/>
      <c r="O2064" s="128"/>
      <c r="P2064" s="163">
        <f t="shared" si="82"/>
        <v>0</v>
      </c>
      <c r="Q2064" s="128"/>
      <c r="R2064" s="402">
        <f t="shared" si="83"/>
        <v>0</v>
      </c>
      <c r="S2064" s="402">
        <f t="shared" si="84"/>
        <v>0</v>
      </c>
      <c r="T2064" s="402">
        <f t="shared" si="85"/>
        <v>0</v>
      </c>
      <c r="U2064" s="402">
        <f t="shared" si="86"/>
        <v>0</v>
      </c>
      <c r="V2064" s="402">
        <f t="shared" si="89"/>
        <v>0</v>
      </c>
      <c r="W2064" s="402">
        <f t="shared" si="87"/>
        <v>0</v>
      </c>
      <c r="X2064" s="402">
        <f t="shared" si="88"/>
        <v>0</v>
      </c>
    </row>
    <row r="2065" spans="5:24" x14ac:dyDescent="0.25">
      <c r="E2065" s="150">
        <f t="shared" si="90"/>
        <v>232</v>
      </c>
      <c r="F2065" s="7"/>
      <c r="G2065" s="486"/>
      <c r="H2065" s="487"/>
      <c r="I2065" s="10"/>
      <c r="J2065" s="9"/>
      <c r="K2065" s="9"/>
      <c r="L2065" s="9"/>
      <c r="M2065" s="9"/>
      <c r="N2065" s="134"/>
      <c r="O2065" s="128"/>
      <c r="P2065" s="163">
        <f t="shared" si="82"/>
        <v>0</v>
      </c>
      <c r="Q2065" s="128"/>
      <c r="R2065" s="402">
        <f t="shared" si="83"/>
        <v>0</v>
      </c>
      <c r="S2065" s="402">
        <f t="shared" si="84"/>
        <v>0</v>
      </c>
      <c r="T2065" s="402">
        <f t="shared" si="85"/>
        <v>0</v>
      </c>
      <c r="U2065" s="402">
        <f t="shared" si="86"/>
        <v>0</v>
      </c>
      <c r="V2065" s="402">
        <f t="shared" si="89"/>
        <v>0</v>
      </c>
      <c r="W2065" s="402">
        <f t="shared" si="87"/>
        <v>0</v>
      </c>
      <c r="X2065" s="402">
        <f t="shared" si="88"/>
        <v>0</v>
      </c>
    </row>
    <row r="2066" spans="5:24" x14ac:dyDescent="0.25">
      <c r="E2066" s="150">
        <f t="shared" si="90"/>
        <v>233</v>
      </c>
      <c r="F2066" s="7"/>
      <c r="G2066" s="486"/>
      <c r="H2066" s="487"/>
      <c r="I2066" s="10"/>
      <c r="J2066" s="9"/>
      <c r="K2066" s="9"/>
      <c r="L2066" s="9"/>
      <c r="M2066" s="9"/>
      <c r="N2066" s="134"/>
      <c r="O2066" s="128"/>
      <c r="P2066" s="163">
        <f t="shared" si="82"/>
        <v>0</v>
      </c>
      <c r="Q2066" s="128"/>
      <c r="R2066" s="402">
        <f t="shared" si="83"/>
        <v>0</v>
      </c>
      <c r="S2066" s="402">
        <f t="shared" si="84"/>
        <v>0</v>
      </c>
      <c r="T2066" s="402">
        <f t="shared" si="85"/>
        <v>0</v>
      </c>
      <c r="U2066" s="402">
        <f t="shared" si="86"/>
        <v>0</v>
      </c>
      <c r="V2066" s="402">
        <f t="shared" si="89"/>
        <v>0</v>
      </c>
      <c r="W2066" s="402">
        <f t="shared" si="87"/>
        <v>0</v>
      </c>
      <c r="X2066" s="402">
        <f t="shared" si="88"/>
        <v>0</v>
      </c>
    </row>
    <row r="2067" spans="5:24" x14ac:dyDescent="0.25">
      <c r="E2067" s="150">
        <f t="shared" si="90"/>
        <v>234</v>
      </c>
      <c r="F2067" s="7"/>
      <c r="G2067" s="486"/>
      <c r="H2067" s="487"/>
      <c r="I2067" s="10"/>
      <c r="J2067" s="9"/>
      <c r="K2067" s="9"/>
      <c r="L2067" s="9"/>
      <c r="M2067" s="9"/>
      <c r="N2067" s="134"/>
      <c r="O2067" s="128"/>
      <c r="P2067" s="163">
        <f t="shared" si="82"/>
        <v>0</v>
      </c>
      <c r="Q2067" s="128"/>
      <c r="R2067" s="402">
        <f t="shared" si="83"/>
        <v>0</v>
      </c>
      <c r="S2067" s="402">
        <f t="shared" si="84"/>
        <v>0</v>
      </c>
      <c r="T2067" s="402">
        <f t="shared" si="85"/>
        <v>0</v>
      </c>
      <c r="U2067" s="402">
        <f t="shared" si="86"/>
        <v>0</v>
      </c>
      <c r="V2067" s="402">
        <f t="shared" si="89"/>
        <v>0</v>
      </c>
      <c r="W2067" s="402">
        <f t="shared" si="87"/>
        <v>0</v>
      </c>
      <c r="X2067" s="402">
        <f t="shared" si="88"/>
        <v>0</v>
      </c>
    </row>
    <row r="2068" spans="5:24" x14ac:dyDescent="0.25">
      <c r="E2068" s="150">
        <f t="shared" si="90"/>
        <v>235</v>
      </c>
      <c r="F2068" s="7"/>
      <c r="G2068" s="486"/>
      <c r="H2068" s="487"/>
      <c r="I2068" s="10"/>
      <c r="J2068" s="9"/>
      <c r="K2068" s="9"/>
      <c r="L2068" s="9"/>
      <c r="M2068" s="9"/>
      <c r="N2068" s="134"/>
      <c r="O2068" s="128"/>
      <c r="P2068" s="163">
        <f t="shared" si="82"/>
        <v>0</v>
      </c>
      <c r="Q2068" s="128"/>
      <c r="R2068" s="402">
        <f t="shared" si="83"/>
        <v>0</v>
      </c>
      <c r="S2068" s="402">
        <f t="shared" si="84"/>
        <v>0</v>
      </c>
      <c r="T2068" s="402">
        <f t="shared" si="85"/>
        <v>0</v>
      </c>
      <c r="U2068" s="402">
        <f t="shared" si="86"/>
        <v>0</v>
      </c>
      <c r="V2068" s="402">
        <f t="shared" si="89"/>
        <v>0</v>
      </c>
      <c r="W2068" s="402">
        <f t="shared" si="87"/>
        <v>0</v>
      </c>
      <c r="X2068" s="402">
        <f t="shared" si="88"/>
        <v>0</v>
      </c>
    </row>
    <row r="2069" spans="5:24" x14ac:dyDescent="0.25">
      <c r="E2069" s="150">
        <f t="shared" si="90"/>
        <v>236</v>
      </c>
      <c r="F2069" s="7"/>
      <c r="G2069" s="486"/>
      <c r="H2069" s="487"/>
      <c r="I2069" s="10"/>
      <c r="J2069" s="9"/>
      <c r="K2069" s="9"/>
      <c r="L2069" s="9"/>
      <c r="M2069" s="9"/>
      <c r="N2069" s="134"/>
      <c r="O2069" s="128"/>
      <c r="P2069" s="163">
        <f t="shared" si="82"/>
        <v>0</v>
      </c>
      <c r="Q2069" s="128"/>
      <c r="R2069" s="402">
        <f t="shared" si="83"/>
        <v>0</v>
      </c>
      <c r="S2069" s="402">
        <f t="shared" si="84"/>
        <v>0</v>
      </c>
      <c r="T2069" s="402">
        <f t="shared" si="85"/>
        <v>0</v>
      </c>
      <c r="U2069" s="402">
        <f t="shared" si="86"/>
        <v>0</v>
      </c>
      <c r="V2069" s="402">
        <f t="shared" si="89"/>
        <v>0</v>
      </c>
      <c r="W2069" s="402">
        <f t="shared" si="87"/>
        <v>0</v>
      </c>
      <c r="X2069" s="402">
        <f t="shared" si="88"/>
        <v>0</v>
      </c>
    </row>
    <row r="2070" spans="5:24" x14ac:dyDescent="0.25">
      <c r="E2070" s="150">
        <f t="shared" si="90"/>
        <v>237</v>
      </c>
      <c r="F2070" s="7"/>
      <c r="G2070" s="486"/>
      <c r="H2070" s="487"/>
      <c r="I2070" s="10"/>
      <c r="J2070" s="9"/>
      <c r="K2070" s="9"/>
      <c r="L2070" s="9"/>
      <c r="M2070" s="9"/>
      <c r="N2070" s="134"/>
      <c r="O2070" s="128"/>
      <c r="P2070" s="163">
        <f t="shared" si="82"/>
        <v>0</v>
      </c>
      <c r="Q2070" s="128"/>
      <c r="R2070" s="402">
        <f t="shared" si="83"/>
        <v>0</v>
      </c>
      <c r="S2070" s="402">
        <f t="shared" si="84"/>
        <v>0</v>
      </c>
      <c r="T2070" s="402">
        <f t="shared" si="85"/>
        <v>0</v>
      </c>
      <c r="U2070" s="402">
        <f t="shared" si="86"/>
        <v>0</v>
      </c>
      <c r="V2070" s="402">
        <f t="shared" si="89"/>
        <v>0</v>
      </c>
      <c r="W2070" s="402">
        <f t="shared" si="87"/>
        <v>0</v>
      </c>
      <c r="X2070" s="402">
        <f t="shared" si="88"/>
        <v>0</v>
      </c>
    </row>
    <row r="2071" spans="5:24" x14ac:dyDescent="0.25">
      <c r="E2071" s="150">
        <f t="shared" si="90"/>
        <v>238</v>
      </c>
      <c r="F2071" s="7"/>
      <c r="G2071" s="486"/>
      <c r="H2071" s="487"/>
      <c r="I2071" s="10"/>
      <c r="J2071" s="9"/>
      <c r="K2071" s="9"/>
      <c r="L2071" s="9"/>
      <c r="M2071" s="9"/>
      <c r="N2071" s="134"/>
      <c r="O2071" s="128"/>
      <c r="P2071" s="163">
        <f t="shared" si="82"/>
        <v>0</v>
      </c>
      <c r="Q2071" s="128"/>
      <c r="R2071" s="402">
        <f t="shared" si="83"/>
        <v>0</v>
      </c>
      <c r="S2071" s="402">
        <f t="shared" si="84"/>
        <v>0</v>
      </c>
      <c r="T2071" s="402">
        <f t="shared" si="85"/>
        <v>0</v>
      </c>
      <c r="U2071" s="402">
        <f t="shared" si="86"/>
        <v>0</v>
      </c>
      <c r="V2071" s="402">
        <f t="shared" si="89"/>
        <v>0</v>
      </c>
      <c r="W2071" s="402">
        <f t="shared" si="87"/>
        <v>0</v>
      </c>
      <c r="X2071" s="402">
        <f t="shared" si="88"/>
        <v>0</v>
      </c>
    </row>
    <row r="2072" spans="5:24" x14ac:dyDescent="0.25">
      <c r="E2072" s="150">
        <f t="shared" si="90"/>
        <v>239</v>
      </c>
      <c r="F2072" s="7"/>
      <c r="G2072" s="486"/>
      <c r="H2072" s="487"/>
      <c r="I2072" s="10"/>
      <c r="J2072" s="9"/>
      <c r="K2072" s="9"/>
      <c r="L2072" s="9"/>
      <c r="M2072" s="9"/>
      <c r="N2072" s="134"/>
      <c r="O2072" s="128"/>
      <c r="P2072" s="163">
        <f t="shared" si="82"/>
        <v>0</v>
      </c>
      <c r="Q2072" s="128"/>
      <c r="R2072" s="402">
        <f t="shared" si="83"/>
        <v>0</v>
      </c>
      <c r="S2072" s="402">
        <f t="shared" si="84"/>
        <v>0</v>
      </c>
      <c r="T2072" s="402">
        <f t="shared" si="85"/>
        <v>0</v>
      </c>
      <c r="U2072" s="402">
        <f t="shared" si="86"/>
        <v>0</v>
      </c>
      <c r="V2072" s="402">
        <f t="shared" si="89"/>
        <v>0</v>
      </c>
      <c r="W2072" s="402">
        <f t="shared" si="87"/>
        <v>0</v>
      </c>
      <c r="X2072" s="402">
        <f t="shared" si="88"/>
        <v>0</v>
      </c>
    </row>
    <row r="2073" spans="5:24" x14ac:dyDescent="0.25">
      <c r="E2073" s="150">
        <f t="shared" si="90"/>
        <v>240</v>
      </c>
      <c r="F2073" s="7"/>
      <c r="G2073" s="486"/>
      <c r="H2073" s="487"/>
      <c r="I2073" s="10"/>
      <c r="J2073" s="9"/>
      <c r="K2073" s="9"/>
      <c r="L2073" s="9"/>
      <c r="M2073" s="9"/>
      <c r="N2073" s="134"/>
      <c r="O2073" s="128"/>
      <c r="P2073" s="163">
        <f t="shared" si="82"/>
        <v>0</v>
      </c>
      <c r="Q2073" s="128"/>
      <c r="R2073" s="402">
        <f t="shared" si="83"/>
        <v>0</v>
      </c>
      <c r="S2073" s="402">
        <f t="shared" si="84"/>
        <v>0</v>
      </c>
      <c r="T2073" s="402">
        <f t="shared" si="85"/>
        <v>0</v>
      </c>
      <c r="U2073" s="402">
        <f t="shared" si="86"/>
        <v>0</v>
      </c>
      <c r="V2073" s="402">
        <f t="shared" si="89"/>
        <v>0</v>
      </c>
      <c r="W2073" s="402">
        <f t="shared" si="87"/>
        <v>0</v>
      </c>
      <c r="X2073" s="402">
        <f t="shared" si="88"/>
        <v>0</v>
      </c>
    </row>
    <row r="2074" spans="5:24" x14ac:dyDescent="0.25">
      <c r="E2074" s="150">
        <f t="shared" si="90"/>
        <v>241</v>
      </c>
      <c r="F2074" s="7"/>
      <c r="G2074" s="486"/>
      <c r="H2074" s="487"/>
      <c r="I2074" s="10"/>
      <c r="J2074" s="9"/>
      <c r="K2074" s="9"/>
      <c r="L2074" s="9"/>
      <c r="M2074" s="9"/>
      <c r="N2074" s="134"/>
      <c r="O2074" s="128"/>
      <c r="P2074" s="163">
        <f t="shared" si="82"/>
        <v>0</v>
      </c>
      <c r="Q2074" s="128"/>
      <c r="R2074" s="402">
        <f t="shared" si="83"/>
        <v>0</v>
      </c>
      <c r="S2074" s="402">
        <f t="shared" si="84"/>
        <v>0</v>
      </c>
      <c r="T2074" s="402">
        <f t="shared" si="85"/>
        <v>0</v>
      </c>
      <c r="U2074" s="402">
        <f t="shared" si="86"/>
        <v>0</v>
      </c>
      <c r="V2074" s="402">
        <f t="shared" si="89"/>
        <v>0</v>
      </c>
      <c r="W2074" s="402">
        <f t="shared" si="87"/>
        <v>0</v>
      </c>
      <c r="X2074" s="402">
        <f t="shared" si="88"/>
        <v>0</v>
      </c>
    </row>
    <row r="2075" spans="5:24" x14ac:dyDescent="0.25">
      <c r="E2075" s="150">
        <f t="shared" si="90"/>
        <v>242</v>
      </c>
      <c r="F2075" s="7"/>
      <c r="G2075" s="486"/>
      <c r="H2075" s="487"/>
      <c r="I2075" s="10"/>
      <c r="J2075" s="9"/>
      <c r="K2075" s="9"/>
      <c r="L2075" s="9"/>
      <c r="M2075" s="9"/>
      <c r="N2075" s="134"/>
      <c r="O2075" s="128"/>
      <c r="P2075" s="163">
        <f t="shared" si="82"/>
        <v>0</v>
      </c>
      <c r="Q2075" s="128"/>
      <c r="R2075" s="402">
        <f t="shared" si="83"/>
        <v>0</v>
      </c>
      <c r="S2075" s="402">
        <f t="shared" si="84"/>
        <v>0</v>
      </c>
      <c r="T2075" s="402">
        <f t="shared" si="85"/>
        <v>0</v>
      </c>
      <c r="U2075" s="402">
        <f t="shared" si="86"/>
        <v>0</v>
      </c>
      <c r="V2075" s="402">
        <f t="shared" si="89"/>
        <v>0</v>
      </c>
      <c r="W2075" s="402">
        <f t="shared" si="87"/>
        <v>0</v>
      </c>
      <c r="X2075" s="402">
        <f t="shared" si="88"/>
        <v>0</v>
      </c>
    </row>
    <row r="2076" spans="5:24" x14ac:dyDescent="0.25">
      <c r="E2076" s="150">
        <f t="shared" si="90"/>
        <v>243</v>
      </c>
      <c r="F2076" s="7"/>
      <c r="G2076" s="486"/>
      <c r="H2076" s="487"/>
      <c r="I2076" s="10"/>
      <c r="J2076" s="9"/>
      <c r="K2076" s="9"/>
      <c r="L2076" s="9"/>
      <c r="M2076" s="9"/>
      <c r="N2076" s="134"/>
      <c r="O2076" s="128"/>
      <c r="P2076" s="163">
        <f t="shared" si="82"/>
        <v>0</v>
      </c>
      <c r="Q2076" s="128"/>
      <c r="R2076" s="402">
        <f t="shared" si="83"/>
        <v>0</v>
      </c>
      <c r="S2076" s="402">
        <f t="shared" si="84"/>
        <v>0</v>
      </c>
      <c r="T2076" s="402">
        <f t="shared" si="85"/>
        <v>0</v>
      </c>
      <c r="U2076" s="402">
        <f t="shared" si="86"/>
        <v>0</v>
      </c>
      <c r="V2076" s="402">
        <f t="shared" si="89"/>
        <v>0</v>
      </c>
      <c r="W2076" s="402">
        <f t="shared" si="87"/>
        <v>0</v>
      </c>
      <c r="X2076" s="402">
        <f t="shared" si="88"/>
        <v>0</v>
      </c>
    </row>
    <row r="2077" spans="5:24" x14ac:dyDescent="0.25">
      <c r="E2077" s="150">
        <f t="shared" si="90"/>
        <v>244</v>
      </c>
      <c r="F2077" s="7"/>
      <c r="G2077" s="486"/>
      <c r="H2077" s="487"/>
      <c r="I2077" s="10"/>
      <c r="J2077" s="9"/>
      <c r="K2077" s="9"/>
      <c r="L2077" s="9"/>
      <c r="M2077" s="9"/>
      <c r="N2077" s="134"/>
      <c r="O2077" s="128"/>
      <c r="P2077" s="163">
        <f t="shared" si="82"/>
        <v>0</v>
      </c>
      <c r="Q2077" s="128"/>
      <c r="R2077" s="402">
        <f t="shared" si="83"/>
        <v>0</v>
      </c>
      <c r="S2077" s="402">
        <f t="shared" si="84"/>
        <v>0</v>
      </c>
      <c r="T2077" s="402">
        <f t="shared" si="85"/>
        <v>0</v>
      </c>
      <c r="U2077" s="402">
        <f t="shared" si="86"/>
        <v>0</v>
      </c>
      <c r="V2077" s="402">
        <f t="shared" si="89"/>
        <v>0</v>
      </c>
      <c r="W2077" s="402">
        <f t="shared" si="87"/>
        <v>0</v>
      </c>
      <c r="X2077" s="402">
        <f t="shared" si="88"/>
        <v>0</v>
      </c>
    </row>
    <row r="2078" spans="5:24" x14ac:dyDescent="0.25">
      <c r="E2078" s="150">
        <f t="shared" si="90"/>
        <v>245</v>
      </c>
      <c r="F2078" s="7"/>
      <c r="G2078" s="486"/>
      <c r="H2078" s="487"/>
      <c r="I2078" s="10"/>
      <c r="J2078" s="9"/>
      <c r="K2078" s="9"/>
      <c r="L2078" s="9"/>
      <c r="M2078" s="9"/>
      <c r="N2078" s="134"/>
      <c r="O2078" s="128"/>
      <c r="P2078" s="163">
        <f t="shared" si="82"/>
        <v>0</v>
      </c>
      <c r="Q2078" s="128"/>
      <c r="R2078" s="402">
        <f t="shared" si="83"/>
        <v>0</v>
      </c>
      <c r="S2078" s="402">
        <f t="shared" si="84"/>
        <v>0</v>
      </c>
      <c r="T2078" s="402">
        <f t="shared" si="85"/>
        <v>0</v>
      </c>
      <c r="U2078" s="402">
        <f t="shared" si="86"/>
        <v>0</v>
      </c>
      <c r="V2078" s="402">
        <f t="shared" si="89"/>
        <v>0</v>
      </c>
      <c r="W2078" s="402">
        <f t="shared" si="87"/>
        <v>0</v>
      </c>
      <c r="X2078" s="402">
        <f t="shared" si="88"/>
        <v>0</v>
      </c>
    </row>
    <row r="2079" spans="5:24" x14ac:dyDescent="0.25">
      <c r="E2079" s="150">
        <f t="shared" si="90"/>
        <v>246</v>
      </c>
      <c r="F2079" s="7"/>
      <c r="G2079" s="486"/>
      <c r="H2079" s="487"/>
      <c r="I2079" s="10"/>
      <c r="J2079" s="9"/>
      <c r="K2079" s="9"/>
      <c r="L2079" s="9"/>
      <c r="M2079" s="9"/>
      <c r="N2079" s="134"/>
      <c r="O2079" s="128"/>
      <c r="P2079" s="163">
        <f t="shared" si="82"/>
        <v>0</v>
      </c>
      <c r="Q2079" s="128"/>
      <c r="R2079" s="402">
        <f t="shared" si="83"/>
        <v>0</v>
      </c>
      <c r="S2079" s="402">
        <f t="shared" si="84"/>
        <v>0</v>
      </c>
      <c r="T2079" s="402">
        <f t="shared" si="85"/>
        <v>0</v>
      </c>
      <c r="U2079" s="402">
        <f t="shared" si="86"/>
        <v>0</v>
      </c>
      <c r="V2079" s="402">
        <f t="shared" si="89"/>
        <v>0</v>
      </c>
      <c r="W2079" s="402">
        <f t="shared" si="87"/>
        <v>0</v>
      </c>
      <c r="X2079" s="402">
        <f t="shared" si="88"/>
        <v>0</v>
      </c>
    </row>
    <row r="2080" spans="5:24" x14ac:dyDescent="0.25">
      <c r="E2080" s="150">
        <f t="shared" si="90"/>
        <v>247</v>
      </c>
      <c r="F2080" s="7"/>
      <c r="G2080" s="486"/>
      <c r="H2080" s="487"/>
      <c r="I2080" s="10"/>
      <c r="J2080" s="9"/>
      <c r="K2080" s="9"/>
      <c r="L2080" s="9"/>
      <c r="M2080" s="9"/>
      <c r="N2080" s="134"/>
      <c r="O2080" s="128"/>
      <c r="P2080" s="163">
        <f t="shared" si="82"/>
        <v>0</v>
      </c>
      <c r="Q2080" s="128"/>
      <c r="R2080" s="402">
        <f t="shared" si="83"/>
        <v>0</v>
      </c>
      <c r="S2080" s="402">
        <f t="shared" si="84"/>
        <v>0</v>
      </c>
      <c r="T2080" s="402">
        <f t="shared" si="85"/>
        <v>0</v>
      </c>
      <c r="U2080" s="402">
        <f t="shared" si="86"/>
        <v>0</v>
      </c>
      <c r="V2080" s="402">
        <f t="shared" si="89"/>
        <v>0</v>
      </c>
      <c r="W2080" s="402">
        <f t="shared" si="87"/>
        <v>0</v>
      </c>
      <c r="X2080" s="402">
        <f t="shared" si="88"/>
        <v>0</v>
      </c>
    </row>
    <row r="2081" spans="5:24" x14ac:dyDescent="0.25">
      <c r="E2081" s="150">
        <f t="shared" si="90"/>
        <v>248</v>
      </c>
      <c r="F2081" s="7"/>
      <c r="G2081" s="486"/>
      <c r="H2081" s="487"/>
      <c r="I2081" s="10"/>
      <c r="J2081" s="9"/>
      <c r="K2081" s="9"/>
      <c r="L2081" s="9"/>
      <c r="M2081" s="9"/>
      <c r="N2081" s="134"/>
      <c r="O2081" s="128"/>
      <c r="P2081" s="163">
        <f t="shared" si="82"/>
        <v>0</v>
      </c>
      <c r="Q2081" s="128"/>
      <c r="R2081" s="402">
        <f t="shared" si="83"/>
        <v>0</v>
      </c>
      <c r="S2081" s="402">
        <f t="shared" si="84"/>
        <v>0</v>
      </c>
      <c r="T2081" s="402">
        <f t="shared" si="85"/>
        <v>0</v>
      </c>
      <c r="U2081" s="402">
        <f t="shared" si="86"/>
        <v>0</v>
      </c>
      <c r="V2081" s="402">
        <f t="shared" si="89"/>
        <v>0</v>
      </c>
      <c r="W2081" s="402">
        <f t="shared" si="87"/>
        <v>0</v>
      </c>
      <c r="X2081" s="402">
        <f t="shared" si="88"/>
        <v>0</v>
      </c>
    </row>
    <row r="2082" spans="5:24" x14ac:dyDescent="0.25">
      <c r="E2082" s="150">
        <f t="shared" si="90"/>
        <v>249</v>
      </c>
      <c r="F2082" s="7"/>
      <c r="G2082" s="486"/>
      <c r="H2082" s="487"/>
      <c r="I2082" s="10"/>
      <c r="J2082" s="9"/>
      <c r="K2082" s="9"/>
      <c r="L2082" s="9"/>
      <c r="M2082" s="9"/>
      <c r="N2082" s="134"/>
      <c r="O2082" s="128"/>
      <c r="P2082" s="163">
        <f t="shared" si="82"/>
        <v>0</v>
      </c>
      <c r="Q2082" s="128"/>
      <c r="R2082" s="402">
        <f t="shared" si="83"/>
        <v>0</v>
      </c>
      <c r="S2082" s="402">
        <f t="shared" si="84"/>
        <v>0</v>
      </c>
      <c r="T2082" s="402">
        <f t="shared" si="85"/>
        <v>0</v>
      </c>
      <c r="U2082" s="402">
        <f t="shared" si="86"/>
        <v>0</v>
      </c>
      <c r="V2082" s="402">
        <f t="shared" si="89"/>
        <v>0</v>
      </c>
      <c r="W2082" s="402">
        <f t="shared" si="87"/>
        <v>0</v>
      </c>
      <c r="X2082" s="402">
        <f t="shared" si="88"/>
        <v>0</v>
      </c>
    </row>
    <row r="2083" spans="5:24" x14ac:dyDescent="0.25">
      <c r="E2083" s="150">
        <f t="shared" si="90"/>
        <v>250</v>
      </c>
      <c r="F2083" s="7"/>
      <c r="G2083" s="486"/>
      <c r="H2083" s="487"/>
      <c r="I2083" s="10"/>
      <c r="J2083" s="9"/>
      <c r="K2083" s="9"/>
      <c r="L2083" s="9"/>
      <c r="M2083" s="9"/>
      <c r="N2083" s="134"/>
      <c r="O2083" s="128"/>
      <c r="P2083" s="163">
        <f t="shared" si="82"/>
        <v>0</v>
      </c>
      <c r="Q2083" s="128"/>
      <c r="R2083" s="402">
        <f t="shared" si="83"/>
        <v>0</v>
      </c>
      <c r="S2083" s="402">
        <f t="shared" si="84"/>
        <v>0</v>
      </c>
      <c r="T2083" s="402">
        <f t="shared" si="85"/>
        <v>0</v>
      </c>
      <c r="U2083" s="402">
        <f t="shared" si="86"/>
        <v>0</v>
      </c>
      <c r="V2083" s="402">
        <f t="shared" si="89"/>
        <v>0</v>
      </c>
      <c r="W2083" s="402">
        <f t="shared" si="87"/>
        <v>0</v>
      </c>
      <c r="X2083" s="402">
        <f t="shared" si="88"/>
        <v>0</v>
      </c>
    </row>
    <row r="2084" spans="5:24" x14ac:dyDescent="0.25">
      <c r="E2084" s="150">
        <f t="shared" si="90"/>
        <v>251</v>
      </c>
      <c r="F2084" s="7"/>
      <c r="G2084" s="486"/>
      <c r="H2084" s="487"/>
      <c r="I2084" s="10"/>
      <c r="J2084" s="9"/>
      <c r="K2084" s="9"/>
      <c r="L2084" s="9"/>
      <c r="M2084" s="9"/>
      <c r="N2084" s="134"/>
      <c r="O2084" s="128"/>
      <c r="P2084" s="163">
        <f t="shared" si="82"/>
        <v>0</v>
      </c>
      <c r="Q2084" s="128"/>
      <c r="R2084" s="402">
        <f t="shared" si="83"/>
        <v>0</v>
      </c>
      <c r="S2084" s="402">
        <f t="shared" si="84"/>
        <v>0</v>
      </c>
      <c r="T2084" s="402">
        <f t="shared" si="85"/>
        <v>0</v>
      </c>
      <c r="U2084" s="402">
        <f t="shared" si="86"/>
        <v>0</v>
      </c>
      <c r="V2084" s="402">
        <f t="shared" si="89"/>
        <v>0</v>
      </c>
      <c r="W2084" s="402">
        <f t="shared" si="87"/>
        <v>0</v>
      </c>
      <c r="X2084" s="402">
        <f t="shared" si="88"/>
        <v>0</v>
      </c>
    </row>
    <row r="2085" spans="5:24" x14ac:dyDescent="0.25">
      <c r="E2085" s="150">
        <f t="shared" si="90"/>
        <v>252</v>
      </c>
      <c r="F2085" s="7"/>
      <c r="G2085" s="486"/>
      <c r="H2085" s="487"/>
      <c r="I2085" s="10"/>
      <c r="J2085" s="9"/>
      <c r="K2085" s="9"/>
      <c r="L2085" s="9"/>
      <c r="M2085" s="9"/>
      <c r="N2085" s="134"/>
      <c r="O2085" s="128"/>
      <c r="P2085" s="163">
        <f t="shared" si="82"/>
        <v>0</v>
      </c>
      <c r="Q2085" s="128"/>
      <c r="R2085" s="402">
        <f t="shared" si="83"/>
        <v>0</v>
      </c>
      <c r="S2085" s="402">
        <f t="shared" si="84"/>
        <v>0</v>
      </c>
      <c r="T2085" s="402">
        <f t="shared" si="85"/>
        <v>0</v>
      </c>
      <c r="U2085" s="402">
        <f t="shared" si="86"/>
        <v>0</v>
      </c>
      <c r="V2085" s="402">
        <f t="shared" si="89"/>
        <v>0</v>
      </c>
      <c r="W2085" s="402">
        <f t="shared" si="87"/>
        <v>0</v>
      </c>
      <c r="X2085" s="402">
        <f t="shared" si="88"/>
        <v>0</v>
      </c>
    </row>
    <row r="2086" spans="5:24" x14ac:dyDescent="0.25">
      <c r="E2086" s="150">
        <f t="shared" si="90"/>
        <v>253</v>
      </c>
      <c r="F2086" s="7"/>
      <c r="G2086" s="486"/>
      <c r="H2086" s="487"/>
      <c r="I2086" s="10"/>
      <c r="J2086" s="9"/>
      <c r="K2086" s="9"/>
      <c r="L2086" s="9"/>
      <c r="M2086" s="9"/>
      <c r="N2086" s="134"/>
      <c r="O2086" s="128"/>
      <c r="P2086" s="163">
        <f t="shared" si="82"/>
        <v>0</v>
      </c>
      <c r="Q2086" s="128"/>
      <c r="R2086" s="402">
        <f t="shared" si="83"/>
        <v>0</v>
      </c>
      <c r="S2086" s="402">
        <f t="shared" si="84"/>
        <v>0</v>
      </c>
      <c r="T2086" s="402">
        <f t="shared" si="85"/>
        <v>0</v>
      </c>
      <c r="U2086" s="402">
        <f t="shared" si="86"/>
        <v>0</v>
      </c>
      <c r="V2086" s="402">
        <f t="shared" si="89"/>
        <v>0</v>
      </c>
      <c r="W2086" s="402">
        <f t="shared" si="87"/>
        <v>0</v>
      </c>
      <c r="X2086" s="402">
        <f t="shared" si="88"/>
        <v>0</v>
      </c>
    </row>
    <row r="2087" spans="5:24" x14ac:dyDescent="0.25">
      <c r="E2087" s="150">
        <f t="shared" si="90"/>
        <v>254</v>
      </c>
      <c r="F2087" s="7"/>
      <c r="G2087" s="486"/>
      <c r="H2087" s="487"/>
      <c r="I2087" s="10"/>
      <c r="J2087" s="9"/>
      <c r="K2087" s="9"/>
      <c r="L2087" s="9"/>
      <c r="M2087" s="9"/>
      <c r="N2087" s="134"/>
      <c r="O2087" s="128"/>
      <c r="P2087" s="163">
        <f t="shared" si="82"/>
        <v>0</v>
      </c>
      <c r="Q2087" s="128"/>
      <c r="R2087" s="402">
        <f t="shared" si="83"/>
        <v>0</v>
      </c>
      <c r="S2087" s="402">
        <f t="shared" si="84"/>
        <v>0</v>
      </c>
      <c r="T2087" s="402">
        <f t="shared" si="85"/>
        <v>0</v>
      </c>
      <c r="U2087" s="402">
        <f t="shared" si="86"/>
        <v>0</v>
      </c>
      <c r="V2087" s="402">
        <f t="shared" si="89"/>
        <v>0</v>
      </c>
      <c r="W2087" s="402">
        <f t="shared" si="87"/>
        <v>0</v>
      </c>
      <c r="X2087" s="402">
        <f t="shared" si="88"/>
        <v>0</v>
      </c>
    </row>
    <row r="2088" spans="5:24" x14ac:dyDescent="0.25">
      <c r="E2088" s="150">
        <f t="shared" si="90"/>
        <v>255</v>
      </c>
      <c r="F2088" s="7"/>
      <c r="G2088" s="486"/>
      <c r="H2088" s="487"/>
      <c r="I2088" s="10"/>
      <c r="J2088" s="9"/>
      <c r="K2088" s="9"/>
      <c r="L2088" s="9"/>
      <c r="M2088" s="9"/>
      <c r="N2088" s="134"/>
      <c r="O2088" s="128"/>
      <c r="P2088" s="163">
        <f t="shared" si="82"/>
        <v>0</v>
      </c>
      <c r="Q2088" s="128"/>
      <c r="R2088" s="402">
        <f t="shared" si="83"/>
        <v>0</v>
      </c>
      <c r="S2088" s="402">
        <f t="shared" si="84"/>
        <v>0</v>
      </c>
      <c r="T2088" s="402">
        <f t="shared" si="85"/>
        <v>0</v>
      </c>
      <c r="U2088" s="402">
        <f t="shared" si="86"/>
        <v>0</v>
      </c>
      <c r="V2088" s="402">
        <f t="shared" si="89"/>
        <v>0</v>
      </c>
      <c r="W2088" s="402">
        <f t="shared" si="87"/>
        <v>0</v>
      </c>
      <c r="X2088" s="402">
        <f t="shared" si="88"/>
        <v>0</v>
      </c>
    </row>
    <row r="2089" spans="5:24" x14ac:dyDescent="0.25">
      <c r="E2089" s="150">
        <f t="shared" si="90"/>
        <v>256</v>
      </c>
      <c r="F2089" s="7"/>
      <c r="G2089" s="486"/>
      <c r="H2089" s="487"/>
      <c r="I2089" s="10"/>
      <c r="J2089" s="9"/>
      <c r="K2089" s="9"/>
      <c r="L2089" s="9"/>
      <c r="M2089" s="9"/>
      <c r="N2089" s="134"/>
      <c r="O2089" s="128"/>
      <c r="P2089" s="163">
        <f t="shared" si="82"/>
        <v>0</v>
      </c>
      <c r="Q2089" s="128"/>
      <c r="R2089" s="402">
        <f t="shared" si="83"/>
        <v>0</v>
      </c>
      <c r="S2089" s="402">
        <f t="shared" si="84"/>
        <v>0</v>
      </c>
      <c r="T2089" s="402">
        <f t="shared" si="85"/>
        <v>0</v>
      </c>
      <c r="U2089" s="402">
        <f t="shared" si="86"/>
        <v>0</v>
      </c>
      <c r="V2089" s="402">
        <f t="shared" si="89"/>
        <v>0</v>
      </c>
      <c r="W2089" s="402">
        <f t="shared" si="87"/>
        <v>0</v>
      </c>
      <c r="X2089" s="402">
        <f t="shared" si="88"/>
        <v>0</v>
      </c>
    </row>
    <row r="2090" spans="5:24" x14ac:dyDescent="0.25">
      <c r="E2090" s="150">
        <f t="shared" si="90"/>
        <v>257</v>
      </c>
      <c r="F2090" s="7"/>
      <c r="G2090" s="486"/>
      <c r="H2090" s="487"/>
      <c r="I2090" s="10"/>
      <c r="J2090" s="9"/>
      <c r="K2090" s="9"/>
      <c r="L2090" s="9"/>
      <c r="M2090" s="9"/>
      <c r="N2090" s="134"/>
      <c r="O2090" s="128"/>
      <c r="P2090" s="163">
        <f t="shared" ref="P2090:P2133" si="91">X2090</f>
        <v>0</v>
      </c>
      <c r="Q2090" s="128"/>
      <c r="R2090" s="402">
        <f t="shared" ref="R2090:R2133" si="92">IF($K2090=0,0,IF($K2090="Congress",15,0))</f>
        <v>0</v>
      </c>
      <c r="S2090" s="402">
        <f t="shared" ref="S2090:S2133" si="93">IF($K2090=0,0,IF($K2090="Trustees",15,0))</f>
        <v>0</v>
      </c>
      <c r="T2090" s="402">
        <f t="shared" ref="T2090:T2133" si="94">IF($K2090="District",10,0)</f>
        <v>0</v>
      </c>
      <c r="U2090" s="402">
        <f t="shared" ref="U2090:U2133" si="95">IF($K2090="State",5,0)</f>
        <v>0</v>
      </c>
      <c r="V2090" s="402">
        <f t="shared" si="89"/>
        <v>0</v>
      </c>
      <c r="W2090" s="402">
        <f t="shared" si="87"/>
        <v>0</v>
      </c>
      <c r="X2090" s="402">
        <f t="shared" si="88"/>
        <v>0</v>
      </c>
    </row>
    <row r="2091" spans="5:24" x14ac:dyDescent="0.25">
      <c r="E2091" s="150">
        <f t="shared" si="90"/>
        <v>258</v>
      </c>
      <c r="F2091" s="7"/>
      <c r="G2091" s="486"/>
      <c r="H2091" s="487"/>
      <c r="I2091" s="10"/>
      <c r="J2091" s="9"/>
      <c r="K2091" s="9"/>
      <c r="L2091" s="9"/>
      <c r="M2091" s="9"/>
      <c r="N2091" s="134"/>
      <c r="O2091" s="128"/>
      <c r="P2091" s="163">
        <f t="shared" si="91"/>
        <v>0</v>
      </c>
      <c r="Q2091" s="128"/>
      <c r="R2091" s="402">
        <f t="shared" si="92"/>
        <v>0</v>
      </c>
      <c r="S2091" s="402">
        <f t="shared" si="93"/>
        <v>0</v>
      </c>
      <c r="T2091" s="402">
        <f t="shared" si="94"/>
        <v>0</v>
      </c>
      <c r="U2091" s="402">
        <f t="shared" si="95"/>
        <v>0</v>
      </c>
      <c r="V2091" s="402">
        <f t="shared" si="89"/>
        <v>0</v>
      </c>
      <c r="W2091" s="402">
        <f t="shared" ref="W2091:W2133" si="96">IF(OR(I2091=0,J2091=0),0,IF(I2091="Attendee Only",0,IF(I2091="State President",IF(OR(K2091=0,K2091="State"),0,10),IF(K2091=0,0,10))))</f>
        <v>0</v>
      </c>
      <c r="X2091" s="402">
        <f t="shared" ref="X2091:X2133" si="97">IF($F2091=0,0,IF($G2091=0,0,IF($I2091=0,0,IF($J2091=0,0,IF(K2091=0,0,IF(L2091=0,0,SUM(R2091:W2091)))))))</f>
        <v>0</v>
      </c>
    </row>
    <row r="2092" spans="5:24" x14ac:dyDescent="0.25">
      <c r="E2092" s="150">
        <f t="shared" si="90"/>
        <v>259</v>
      </c>
      <c r="F2092" s="7"/>
      <c r="G2092" s="486"/>
      <c r="H2092" s="487"/>
      <c r="I2092" s="10"/>
      <c r="J2092" s="9"/>
      <c r="K2092" s="9"/>
      <c r="L2092" s="9"/>
      <c r="M2092" s="9"/>
      <c r="N2092" s="134"/>
      <c r="O2092" s="128"/>
      <c r="P2092" s="163">
        <f t="shared" si="91"/>
        <v>0</v>
      </c>
      <c r="Q2092" s="128"/>
      <c r="R2092" s="402">
        <f t="shared" si="92"/>
        <v>0</v>
      </c>
      <c r="S2092" s="402">
        <f t="shared" si="93"/>
        <v>0</v>
      </c>
      <c r="T2092" s="402">
        <f t="shared" si="94"/>
        <v>0</v>
      </c>
      <c r="U2092" s="402">
        <f t="shared" si="95"/>
        <v>0</v>
      </c>
      <c r="V2092" s="402">
        <f t="shared" si="89"/>
        <v>0</v>
      </c>
      <c r="W2092" s="402">
        <f t="shared" si="96"/>
        <v>0</v>
      </c>
      <c r="X2092" s="402">
        <f t="shared" si="97"/>
        <v>0</v>
      </c>
    </row>
    <row r="2093" spans="5:24" x14ac:dyDescent="0.25">
      <c r="E2093" s="150">
        <f t="shared" si="90"/>
        <v>260</v>
      </c>
      <c r="F2093" s="7"/>
      <c r="G2093" s="486"/>
      <c r="H2093" s="487"/>
      <c r="I2093" s="10"/>
      <c r="J2093" s="9"/>
      <c r="K2093" s="9"/>
      <c r="L2093" s="9"/>
      <c r="M2093" s="9"/>
      <c r="N2093" s="134"/>
      <c r="O2093" s="128"/>
      <c r="P2093" s="163">
        <f t="shared" si="91"/>
        <v>0</v>
      </c>
      <c r="Q2093" s="128"/>
      <c r="R2093" s="402">
        <f t="shared" si="92"/>
        <v>0</v>
      </c>
      <c r="S2093" s="402">
        <f t="shared" si="93"/>
        <v>0</v>
      </c>
      <c r="T2093" s="402">
        <f t="shared" si="94"/>
        <v>0</v>
      </c>
      <c r="U2093" s="402">
        <f t="shared" si="95"/>
        <v>0</v>
      </c>
      <c r="V2093" s="402">
        <f t="shared" si="89"/>
        <v>0</v>
      </c>
      <c r="W2093" s="402">
        <f t="shared" si="96"/>
        <v>0</v>
      </c>
      <c r="X2093" s="402">
        <f t="shared" si="97"/>
        <v>0</v>
      </c>
    </row>
    <row r="2094" spans="5:24" x14ac:dyDescent="0.25">
      <c r="E2094" s="150">
        <f t="shared" si="90"/>
        <v>261</v>
      </c>
      <c r="F2094" s="7"/>
      <c r="G2094" s="486"/>
      <c r="H2094" s="487"/>
      <c r="I2094" s="10"/>
      <c r="J2094" s="9"/>
      <c r="K2094" s="9"/>
      <c r="L2094" s="9"/>
      <c r="M2094" s="9"/>
      <c r="N2094" s="134"/>
      <c r="O2094" s="128"/>
      <c r="P2094" s="163">
        <f t="shared" si="91"/>
        <v>0</v>
      </c>
      <c r="Q2094" s="128"/>
      <c r="R2094" s="402">
        <f t="shared" si="92"/>
        <v>0</v>
      </c>
      <c r="S2094" s="402">
        <f t="shared" si="93"/>
        <v>0</v>
      </c>
      <c r="T2094" s="402">
        <f t="shared" si="94"/>
        <v>0</v>
      </c>
      <c r="U2094" s="402">
        <f t="shared" si="95"/>
        <v>0</v>
      </c>
      <c r="V2094" s="402">
        <f t="shared" si="89"/>
        <v>0</v>
      </c>
      <c r="W2094" s="402">
        <f t="shared" si="96"/>
        <v>0</v>
      </c>
      <c r="X2094" s="402">
        <f t="shared" si="97"/>
        <v>0</v>
      </c>
    </row>
    <row r="2095" spans="5:24" x14ac:dyDescent="0.25">
      <c r="E2095" s="150">
        <f t="shared" si="90"/>
        <v>262</v>
      </c>
      <c r="F2095" s="7"/>
      <c r="G2095" s="486"/>
      <c r="H2095" s="487"/>
      <c r="I2095" s="10"/>
      <c r="J2095" s="9"/>
      <c r="K2095" s="9"/>
      <c r="L2095" s="9"/>
      <c r="M2095" s="9"/>
      <c r="N2095" s="134"/>
      <c r="O2095" s="128"/>
      <c r="P2095" s="163">
        <f t="shared" si="91"/>
        <v>0</v>
      </c>
      <c r="Q2095" s="128"/>
      <c r="R2095" s="402">
        <f t="shared" si="92"/>
        <v>0</v>
      </c>
      <c r="S2095" s="402">
        <f t="shared" si="93"/>
        <v>0</v>
      </c>
      <c r="T2095" s="402">
        <f t="shared" si="94"/>
        <v>0</v>
      </c>
      <c r="U2095" s="402">
        <f t="shared" si="95"/>
        <v>0</v>
      </c>
      <c r="V2095" s="402">
        <f t="shared" si="89"/>
        <v>0</v>
      </c>
      <c r="W2095" s="402">
        <f t="shared" si="96"/>
        <v>0</v>
      </c>
      <c r="X2095" s="402">
        <f t="shared" si="97"/>
        <v>0</v>
      </c>
    </row>
    <row r="2096" spans="5:24" x14ac:dyDescent="0.25">
      <c r="E2096" s="150">
        <f t="shared" si="90"/>
        <v>263</v>
      </c>
      <c r="F2096" s="7"/>
      <c r="G2096" s="486"/>
      <c r="H2096" s="487"/>
      <c r="I2096" s="10"/>
      <c r="J2096" s="9"/>
      <c r="K2096" s="9"/>
      <c r="L2096" s="9"/>
      <c r="M2096" s="9"/>
      <c r="N2096" s="134"/>
      <c r="O2096" s="128"/>
      <c r="P2096" s="163">
        <f t="shared" si="91"/>
        <v>0</v>
      </c>
      <c r="Q2096" s="128"/>
      <c r="R2096" s="402">
        <f t="shared" si="92"/>
        <v>0</v>
      </c>
      <c r="S2096" s="402">
        <f t="shared" si="93"/>
        <v>0</v>
      </c>
      <c r="T2096" s="402">
        <f t="shared" si="94"/>
        <v>0</v>
      </c>
      <c r="U2096" s="402">
        <f t="shared" si="95"/>
        <v>0</v>
      </c>
      <c r="V2096" s="402">
        <f t="shared" si="89"/>
        <v>0</v>
      </c>
      <c r="W2096" s="402">
        <f t="shared" si="96"/>
        <v>0</v>
      </c>
      <c r="X2096" s="402">
        <f t="shared" si="97"/>
        <v>0</v>
      </c>
    </row>
    <row r="2097" spans="5:24" x14ac:dyDescent="0.25">
      <c r="E2097" s="150">
        <f t="shared" si="90"/>
        <v>264</v>
      </c>
      <c r="F2097" s="7"/>
      <c r="G2097" s="486"/>
      <c r="H2097" s="487"/>
      <c r="I2097" s="10"/>
      <c r="J2097" s="9"/>
      <c r="K2097" s="9"/>
      <c r="L2097" s="9"/>
      <c r="M2097" s="9"/>
      <c r="N2097" s="134"/>
      <c r="O2097" s="128"/>
      <c r="P2097" s="163">
        <f t="shared" si="91"/>
        <v>0</v>
      </c>
      <c r="Q2097" s="128"/>
      <c r="R2097" s="402">
        <f t="shared" si="92"/>
        <v>0</v>
      </c>
      <c r="S2097" s="402">
        <f t="shared" si="93"/>
        <v>0</v>
      </c>
      <c r="T2097" s="402">
        <f t="shared" si="94"/>
        <v>0</v>
      </c>
      <c r="U2097" s="402">
        <f t="shared" si="95"/>
        <v>0</v>
      </c>
      <c r="V2097" s="402">
        <f t="shared" si="89"/>
        <v>0</v>
      </c>
      <c r="W2097" s="402">
        <f t="shared" si="96"/>
        <v>0</v>
      </c>
      <c r="X2097" s="402">
        <f t="shared" si="97"/>
        <v>0</v>
      </c>
    </row>
    <row r="2098" spans="5:24" x14ac:dyDescent="0.25">
      <c r="E2098" s="150">
        <f t="shared" si="90"/>
        <v>265</v>
      </c>
      <c r="F2098" s="7"/>
      <c r="G2098" s="486"/>
      <c r="H2098" s="487"/>
      <c r="I2098" s="10"/>
      <c r="J2098" s="9"/>
      <c r="K2098" s="9"/>
      <c r="L2098" s="9"/>
      <c r="M2098" s="9"/>
      <c r="N2098" s="134"/>
      <c r="O2098" s="128"/>
      <c r="P2098" s="163">
        <f t="shared" si="91"/>
        <v>0</v>
      </c>
      <c r="Q2098" s="128"/>
      <c r="R2098" s="402">
        <f t="shared" si="92"/>
        <v>0</v>
      </c>
      <c r="S2098" s="402">
        <f t="shared" si="93"/>
        <v>0</v>
      </c>
      <c r="T2098" s="402">
        <f t="shared" si="94"/>
        <v>0</v>
      </c>
      <c r="U2098" s="402">
        <f t="shared" si="95"/>
        <v>0</v>
      </c>
      <c r="V2098" s="402">
        <f t="shared" si="89"/>
        <v>0</v>
      </c>
      <c r="W2098" s="402">
        <f t="shared" si="96"/>
        <v>0</v>
      </c>
      <c r="X2098" s="402">
        <f t="shared" si="97"/>
        <v>0</v>
      </c>
    </row>
    <row r="2099" spans="5:24" x14ac:dyDescent="0.25">
      <c r="E2099" s="150">
        <f t="shared" si="90"/>
        <v>266</v>
      </c>
      <c r="F2099" s="7"/>
      <c r="G2099" s="486"/>
      <c r="H2099" s="487"/>
      <c r="I2099" s="10"/>
      <c r="J2099" s="9"/>
      <c r="K2099" s="9"/>
      <c r="L2099" s="9"/>
      <c r="M2099" s="9"/>
      <c r="N2099" s="134"/>
      <c r="O2099" s="128"/>
      <c r="P2099" s="163">
        <f t="shared" si="91"/>
        <v>0</v>
      </c>
      <c r="Q2099" s="128"/>
      <c r="R2099" s="402">
        <f t="shared" si="92"/>
        <v>0</v>
      </c>
      <c r="S2099" s="402">
        <f t="shared" si="93"/>
        <v>0</v>
      </c>
      <c r="T2099" s="402">
        <f t="shared" si="94"/>
        <v>0</v>
      </c>
      <c r="U2099" s="402">
        <f t="shared" si="95"/>
        <v>0</v>
      </c>
      <c r="V2099" s="402">
        <f t="shared" si="89"/>
        <v>0</v>
      </c>
      <c r="W2099" s="402">
        <f t="shared" si="96"/>
        <v>0</v>
      </c>
      <c r="X2099" s="402">
        <f t="shared" si="97"/>
        <v>0</v>
      </c>
    </row>
    <row r="2100" spans="5:24" x14ac:dyDescent="0.25">
      <c r="E2100" s="150">
        <f t="shared" si="90"/>
        <v>267</v>
      </c>
      <c r="F2100" s="7"/>
      <c r="G2100" s="486"/>
      <c r="H2100" s="487"/>
      <c r="I2100" s="10"/>
      <c r="J2100" s="9"/>
      <c r="K2100" s="9"/>
      <c r="L2100" s="9"/>
      <c r="M2100" s="9"/>
      <c r="N2100" s="134"/>
      <c r="O2100" s="128"/>
      <c r="P2100" s="163">
        <f t="shared" si="91"/>
        <v>0</v>
      </c>
      <c r="Q2100" s="128"/>
      <c r="R2100" s="402">
        <f t="shared" si="92"/>
        <v>0</v>
      </c>
      <c r="S2100" s="402">
        <f t="shared" si="93"/>
        <v>0</v>
      </c>
      <c r="T2100" s="402">
        <f t="shared" si="94"/>
        <v>0</v>
      </c>
      <c r="U2100" s="402">
        <f t="shared" si="95"/>
        <v>0</v>
      </c>
      <c r="V2100" s="402">
        <f t="shared" si="89"/>
        <v>0</v>
      </c>
      <c r="W2100" s="402">
        <f t="shared" si="96"/>
        <v>0</v>
      </c>
      <c r="X2100" s="402">
        <f t="shared" si="97"/>
        <v>0</v>
      </c>
    </row>
    <row r="2101" spans="5:24" x14ac:dyDescent="0.25">
      <c r="E2101" s="150">
        <f t="shared" si="90"/>
        <v>268</v>
      </c>
      <c r="F2101" s="7"/>
      <c r="G2101" s="486"/>
      <c r="H2101" s="487"/>
      <c r="I2101" s="10"/>
      <c r="J2101" s="9"/>
      <c r="K2101" s="9"/>
      <c r="L2101" s="9"/>
      <c r="M2101" s="9"/>
      <c r="N2101" s="134"/>
      <c r="O2101" s="128"/>
      <c r="P2101" s="163">
        <f t="shared" si="91"/>
        <v>0</v>
      </c>
      <c r="Q2101" s="128"/>
      <c r="R2101" s="402">
        <f t="shared" si="92"/>
        <v>0</v>
      </c>
      <c r="S2101" s="402">
        <f t="shared" si="93"/>
        <v>0</v>
      </c>
      <c r="T2101" s="402">
        <f t="shared" si="94"/>
        <v>0</v>
      </c>
      <c r="U2101" s="402">
        <f t="shared" si="95"/>
        <v>0</v>
      </c>
      <c r="V2101" s="402">
        <f t="shared" si="89"/>
        <v>0</v>
      </c>
      <c r="W2101" s="402">
        <f t="shared" si="96"/>
        <v>0</v>
      </c>
      <c r="X2101" s="402">
        <f t="shared" si="97"/>
        <v>0</v>
      </c>
    </row>
    <row r="2102" spans="5:24" x14ac:dyDescent="0.25">
      <c r="E2102" s="150">
        <f t="shared" si="90"/>
        <v>269</v>
      </c>
      <c r="F2102" s="7"/>
      <c r="G2102" s="486"/>
      <c r="H2102" s="487"/>
      <c r="I2102" s="10"/>
      <c r="J2102" s="9"/>
      <c r="K2102" s="9"/>
      <c r="L2102" s="9"/>
      <c r="M2102" s="9"/>
      <c r="N2102" s="134"/>
      <c r="O2102" s="128"/>
      <c r="P2102" s="163">
        <f t="shared" si="91"/>
        <v>0</v>
      </c>
      <c r="Q2102" s="128"/>
      <c r="R2102" s="402">
        <f t="shared" si="92"/>
        <v>0</v>
      </c>
      <c r="S2102" s="402">
        <f t="shared" si="93"/>
        <v>0</v>
      </c>
      <c r="T2102" s="402">
        <f t="shared" si="94"/>
        <v>0</v>
      </c>
      <c r="U2102" s="402">
        <f t="shared" si="95"/>
        <v>0</v>
      </c>
      <c r="V2102" s="402">
        <f t="shared" si="89"/>
        <v>0</v>
      </c>
      <c r="W2102" s="402">
        <f t="shared" si="96"/>
        <v>0</v>
      </c>
      <c r="X2102" s="402">
        <f t="shared" si="97"/>
        <v>0</v>
      </c>
    </row>
    <row r="2103" spans="5:24" x14ac:dyDescent="0.25">
      <c r="E2103" s="150">
        <f t="shared" si="90"/>
        <v>270</v>
      </c>
      <c r="F2103" s="7"/>
      <c r="G2103" s="486"/>
      <c r="H2103" s="487"/>
      <c r="I2103" s="10"/>
      <c r="J2103" s="9"/>
      <c r="K2103" s="9"/>
      <c r="L2103" s="9"/>
      <c r="M2103" s="9"/>
      <c r="N2103" s="134"/>
      <c r="O2103" s="128"/>
      <c r="P2103" s="163">
        <f t="shared" si="91"/>
        <v>0</v>
      </c>
      <c r="Q2103" s="128"/>
      <c r="R2103" s="402">
        <f t="shared" si="92"/>
        <v>0</v>
      </c>
      <c r="S2103" s="402">
        <f t="shared" si="93"/>
        <v>0</v>
      </c>
      <c r="T2103" s="402">
        <f t="shared" si="94"/>
        <v>0</v>
      </c>
      <c r="U2103" s="402">
        <f t="shared" si="95"/>
        <v>0</v>
      </c>
      <c r="V2103" s="402">
        <f t="shared" si="89"/>
        <v>0</v>
      </c>
      <c r="W2103" s="402">
        <f t="shared" si="96"/>
        <v>0</v>
      </c>
      <c r="X2103" s="402">
        <f t="shared" si="97"/>
        <v>0</v>
      </c>
    </row>
    <row r="2104" spans="5:24" x14ac:dyDescent="0.25">
      <c r="E2104" s="150">
        <f t="shared" si="90"/>
        <v>271</v>
      </c>
      <c r="F2104" s="7"/>
      <c r="G2104" s="486"/>
      <c r="H2104" s="487"/>
      <c r="I2104" s="10"/>
      <c r="J2104" s="9"/>
      <c r="K2104" s="9"/>
      <c r="L2104" s="9"/>
      <c r="M2104" s="9"/>
      <c r="N2104" s="134"/>
      <c r="O2104" s="128"/>
      <c r="P2104" s="163">
        <f t="shared" si="91"/>
        <v>0</v>
      </c>
      <c r="Q2104" s="128"/>
      <c r="R2104" s="402">
        <f t="shared" si="92"/>
        <v>0</v>
      </c>
      <c r="S2104" s="402">
        <f t="shared" si="93"/>
        <v>0</v>
      </c>
      <c r="T2104" s="402">
        <f t="shared" si="94"/>
        <v>0</v>
      </c>
      <c r="U2104" s="402">
        <f t="shared" si="95"/>
        <v>0</v>
      </c>
      <c r="V2104" s="402">
        <f t="shared" si="89"/>
        <v>0</v>
      </c>
      <c r="W2104" s="402">
        <f t="shared" si="96"/>
        <v>0</v>
      </c>
      <c r="X2104" s="402">
        <f t="shared" si="97"/>
        <v>0</v>
      </c>
    </row>
    <row r="2105" spans="5:24" x14ac:dyDescent="0.25">
      <c r="E2105" s="150">
        <f t="shared" si="90"/>
        <v>272</v>
      </c>
      <c r="F2105" s="7"/>
      <c r="G2105" s="486"/>
      <c r="H2105" s="487"/>
      <c r="I2105" s="10"/>
      <c r="J2105" s="9"/>
      <c r="K2105" s="9"/>
      <c r="L2105" s="9"/>
      <c r="M2105" s="9"/>
      <c r="N2105" s="134"/>
      <c r="O2105" s="128"/>
      <c r="P2105" s="163">
        <f t="shared" si="91"/>
        <v>0</v>
      </c>
      <c r="Q2105" s="128"/>
      <c r="R2105" s="402">
        <f t="shared" si="92"/>
        <v>0</v>
      </c>
      <c r="S2105" s="402">
        <f t="shared" si="93"/>
        <v>0</v>
      </c>
      <c r="T2105" s="402">
        <f t="shared" si="94"/>
        <v>0</v>
      </c>
      <c r="U2105" s="402">
        <f t="shared" si="95"/>
        <v>0</v>
      </c>
      <c r="V2105" s="402">
        <f t="shared" si="89"/>
        <v>0</v>
      </c>
      <c r="W2105" s="402">
        <f t="shared" si="96"/>
        <v>0</v>
      </c>
      <c r="X2105" s="402">
        <f t="shared" si="97"/>
        <v>0</v>
      </c>
    </row>
    <row r="2106" spans="5:24" x14ac:dyDescent="0.25">
      <c r="E2106" s="150">
        <f t="shared" si="90"/>
        <v>273</v>
      </c>
      <c r="F2106" s="7"/>
      <c r="G2106" s="486"/>
      <c r="H2106" s="487"/>
      <c r="I2106" s="10"/>
      <c r="J2106" s="9"/>
      <c r="K2106" s="9"/>
      <c r="L2106" s="9"/>
      <c r="M2106" s="9"/>
      <c r="N2106" s="134"/>
      <c r="O2106" s="128"/>
      <c r="P2106" s="163">
        <f t="shared" si="91"/>
        <v>0</v>
      </c>
      <c r="Q2106" s="128"/>
      <c r="R2106" s="402">
        <f t="shared" si="92"/>
        <v>0</v>
      </c>
      <c r="S2106" s="402">
        <f t="shared" si="93"/>
        <v>0</v>
      </c>
      <c r="T2106" s="402">
        <f t="shared" si="94"/>
        <v>0</v>
      </c>
      <c r="U2106" s="402">
        <f t="shared" si="95"/>
        <v>0</v>
      </c>
      <c r="V2106" s="402">
        <f t="shared" ref="V2106:V2133" si="98">IF(M2106=$Y$1840,10,IF(M2106=$Y$1839,10,IF(M2106=$Y$1838,10,0)))</f>
        <v>0</v>
      </c>
      <c r="W2106" s="402">
        <f t="shared" si="96"/>
        <v>0</v>
      </c>
      <c r="X2106" s="402">
        <f t="shared" si="97"/>
        <v>0</v>
      </c>
    </row>
    <row r="2107" spans="5:24" x14ac:dyDescent="0.25">
      <c r="E2107" s="150">
        <f t="shared" si="90"/>
        <v>274</v>
      </c>
      <c r="F2107" s="7"/>
      <c r="G2107" s="486"/>
      <c r="H2107" s="487"/>
      <c r="I2107" s="10"/>
      <c r="J2107" s="9"/>
      <c r="K2107" s="9"/>
      <c r="L2107" s="9"/>
      <c r="M2107" s="9"/>
      <c r="N2107" s="134"/>
      <c r="O2107" s="128"/>
      <c r="P2107" s="163">
        <f t="shared" si="91"/>
        <v>0</v>
      </c>
      <c r="Q2107" s="128"/>
      <c r="R2107" s="402">
        <f t="shared" si="92"/>
        <v>0</v>
      </c>
      <c r="S2107" s="402">
        <f t="shared" si="93"/>
        <v>0</v>
      </c>
      <c r="T2107" s="402">
        <f t="shared" si="94"/>
        <v>0</v>
      </c>
      <c r="U2107" s="402">
        <f t="shared" si="95"/>
        <v>0</v>
      </c>
      <c r="V2107" s="402">
        <f t="shared" si="98"/>
        <v>0</v>
      </c>
      <c r="W2107" s="402">
        <f t="shared" si="96"/>
        <v>0</v>
      </c>
      <c r="X2107" s="402">
        <f t="shared" si="97"/>
        <v>0</v>
      </c>
    </row>
    <row r="2108" spans="5:24" x14ac:dyDescent="0.25">
      <c r="E2108" s="150">
        <f t="shared" si="90"/>
        <v>275</v>
      </c>
      <c r="F2108" s="7"/>
      <c r="G2108" s="486"/>
      <c r="H2108" s="487"/>
      <c r="I2108" s="10"/>
      <c r="J2108" s="9"/>
      <c r="K2108" s="9"/>
      <c r="L2108" s="9"/>
      <c r="M2108" s="9"/>
      <c r="N2108" s="134"/>
      <c r="O2108" s="128"/>
      <c r="P2108" s="163">
        <f t="shared" si="91"/>
        <v>0</v>
      </c>
      <c r="Q2108" s="128"/>
      <c r="R2108" s="402">
        <f t="shared" si="92"/>
        <v>0</v>
      </c>
      <c r="S2108" s="402">
        <f t="shared" si="93"/>
        <v>0</v>
      </c>
      <c r="T2108" s="402">
        <f t="shared" si="94"/>
        <v>0</v>
      </c>
      <c r="U2108" s="402">
        <f t="shared" si="95"/>
        <v>0</v>
      </c>
      <c r="V2108" s="402">
        <f t="shared" si="98"/>
        <v>0</v>
      </c>
      <c r="W2108" s="402">
        <f t="shared" si="96"/>
        <v>0</v>
      </c>
      <c r="X2108" s="402">
        <f t="shared" si="97"/>
        <v>0</v>
      </c>
    </row>
    <row r="2109" spans="5:24" x14ac:dyDescent="0.25">
      <c r="E2109" s="150">
        <f t="shared" si="90"/>
        <v>276</v>
      </c>
      <c r="F2109" s="7"/>
      <c r="G2109" s="486"/>
      <c r="H2109" s="487"/>
      <c r="I2109" s="10"/>
      <c r="J2109" s="9"/>
      <c r="K2109" s="9"/>
      <c r="L2109" s="9"/>
      <c r="M2109" s="9"/>
      <c r="N2109" s="134"/>
      <c r="O2109" s="128"/>
      <c r="P2109" s="163">
        <f t="shared" si="91"/>
        <v>0</v>
      </c>
      <c r="Q2109" s="128"/>
      <c r="R2109" s="402">
        <f t="shared" si="92"/>
        <v>0</v>
      </c>
      <c r="S2109" s="402">
        <f t="shared" si="93"/>
        <v>0</v>
      </c>
      <c r="T2109" s="402">
        <f t="shared" si="94"/>
        <v>0</v>
      </c>
      <c r="U2109" s="402">
        <f t="shared" si="95"/>
        <v>0</v>
      </c>
      <c r="V2109" s="402">
        <f t="shared" si="98"/>
        <v>0</v>
      </c>
      <c r="W2109" s="402">
        <f t="shared" si="96"/>
        <v>0</v>
      </c>
      <c r="X2109" s="402">
        <f t="shared" si="97"/>
        <v>0</v>
      </c>
    </row>
    <row r="2110" spans="5:24" x14ac:dyDescent="0.25">
      <c r="E2110" s="150">
        <f t="shared" si="90"/>
        <v>277</v>
      </c>
      <c r="F2110" s="7"/>
      <c r="G2110" s="486"/>
      <c r="H2110" s="487"/>
      <c r="I2110" s="10"/>
      <c r="J2110" s="9"/>
      <c r="K2110" s="9"/>
      <c r="L2110" s="9"/>
      <c r="M2110" s="9"/>
      <c r="N2110" s="134"/>
      <c r="O2110" s="128"/>
      <c r="P2110" s="163">
        <f t="shared" si="91"/>
        <v>0</v>
      </c>
      <c r="Q2110" s="128"/>
      <c r="R2110" s="402">
        <f t="shared" si="92"/>
        <v>0</v>
      </c>
      <c r="S2110" s="402">
        <f t="shared" si="93"/>
        <v>0</v>
      </c>
      <c r="T2110" s="402">
        <f t="shared" si="94"/>
        <v>0</v>
      </c>
      <c r="U2110" s="402">
        <f t="shared" si="95"/>
        <v>0</v>
      </c>
      <c r="V2110" s="402">
        <f t="shared" si="98"/>
        <v>0</v>
      </c>
      <c r="W2110" s="402">
        <f t="shared" si="96"/>
        <v>0</v>
      </c>
      <c r="X2110" s="402">
        <f t="shared" si="97"/>
        <v>0</v>
      </c>
    </row>
    <row r="2111" spans="5:24" x14ac:dyDescent="0.25">
      <c r="E2111" s="150">
        <f t="shared" si="90"/>
        <v>278</v>
      </c>
      <c r="F2111" s="7"/>
      <c r="G2111" s="486"/>
      <c r="H2111" s="487"/>
      <c r="I2111" s="10"/>
      <c r="J2111" s="9"/>
      <c r="K2111" s="9"/>
      <c r="L2111" s="9"/>
      <c r="M2111" s="9"/>
      <c r="N2111" s="134"/>
      <c r="O2111" s="128"/>
      <c r="P2111" s="163">
        <f t="shared" si="91"/>
        <v>0</v>
      </c>
      <c r="Q2111" s="128"/>
      <c r="R2111" s="402">
        <f t="shared" si="92"/>
        <v>0</v>
      </c>
      <c r="S2111" s="402">
        <f t="shared" si="93"/>
        <v>0</v>
      </c>
      <c r="T2111" s="402">
        <f t="shared" si="94"/>
        <v>0</v>
      </c>
      <c r="U2111" s="402">
        <f t="shared" si="95"/>
        <v>0</v>
      </c>
      <c r="V2111" s="402">
        <f t="shared" si="98"/>
        <v>0</v>
      </c>
      <c r="W2111" s="402">
        <f t="shared" si="96"/>
        <v>0</v>
      </c>
      <c r="X2111" s="402">
        <f t="shared" si="97"/>
        <v>0</v>
      </c>
    </row>
    <row r="2112" spans="5:24" x14ac:dyDescent="0.25">
      <c r="E2112" s="150">
        <f t="shared" si="90"/>
        <v>279</v>
      </c>
      <c r="F2112" s="7"/>
      <c r="G2112" s="486"/>
      <c r="H2112" s="487"/>
      <c r="I2112" s="10"/>
      <c r="J2112" s="9"/>
      <c r="K2112" s="9"/>
      <c r="L2112" s="9"/>
      <c r="M2112" s="9"/>
      <c r="N2112" s="134"/>
      <c r="O2112" s="128"/>
      <c r="P2112" s="163">
        <f t="shared" si="91"/>
        <v>0</v>
      </c>
      <c r="Q2112" s="128"/>
      <c r="R2112" s="402">
        <f t="shared" si="92"/>
        <v>0</v>
      </c>
      <c r="S2112" s="402">
        <f t="shared" si="93"/>
        <v>0</v>
      </c>
      <c r="T2112" s="402">
        <f t="shared" si="94"/>
        <v>0</v>
      </c>
      <c r="U2112" s="402">
        <f t="shared" si="95"/>
        <v>0</v>
      </c>
      <c r="V2112" s="402">
        <f t="shared" si="98"/>
        <v>0</v>
      </c>
      <c r="W2112" s="402">
        <f t="shared" si="96"/>
        <v>0</v>
      </c>
      <c r="X2112" s="402">
        <f t="shared" si="97"/>
        <v>0</v>
      </c>
    </row>
    <row r="2113" spans="5:24" x14ac:dyDescent="0.25">
      <c r="E2113" s="150">
        <f t="shared" si="90"/>
        <v>280</v>
      </c>
      <c r="F2113" s="7"/>
      <c r="G2113" s="486"/>
      <c r="H2113" s="487"/>
      <c r="I2113" s="10"/>
      <c r="J2113" s="9"/>
      <c r="K2113" s="9"/>
      <c r="L2113" s="9"/>
      <c r="M2113" s="9"/>
      <c r="N2113" s="134"/>
      <c r="O2113" s="128"/>
      <c r="P2113" s="163">
        <f t="shared" si="91"/>
        <v>0</v>
      </c>
      <c r="Q2113" s="128"/>
      <c r="R2113" s="402">
        <f t="shared" si="92"/>
        <v>0</v>
      </c>
      <c r="S2113" s="402">
        <f t="shared" si="93"/>
        <v>0</v>
      </c>
      <c r="T2113" s="402">
        <f t="shared" si="94"/>
        <v>0</v>
      </c>
      <c r="U2113" s="402">
        <f t="shared" si="95"/>
        <v>0</v>
      </c>
      <c r="V2113" s="402">
        <f t="shared" si="98"/>
        <v>0</v>
      </c>
      <c r="W2113" s="402">
        <f t="shared" si="96"/>
        <v>0</v>
      </c>
      <c r="X2113" s="402">
        <f t="shared" si="97"/>
        <v>0</v>
      </c>
    </row>
    <row r="2114" spans="5:24" x14ac:dyDescent="0.25">
      <c r="E2114" s="150">
        <f t="shared" si="90"/>
        <v>281</v>
      </c>
      <c r="F2114" s="7"/>
      <c r="G2114" s="486"/>
      <c r="H2114" s="487"/>
      <c r="I2114" s="10"/>
      <c r="J2114" s="9"/>
      <c r="K2114" s="9"/>
      <c r="L2114" s="9"/>
      <c r="M2114" s="9"/>
      <c r="N2114" s="134"/>
      <c r="O2114" s="128"/>
      <c r="P2114" s="163">
        <f t="shared" si="91"/>
        <v>0</v>
      </c>
      <c r="Q2114" s="128"/>
      <c r="R2114" s="402">
        <f t="shared" si="92"/>
        <v>0</v>
      </c>
      <c r="S2114" s="402">
        <f t="shared" si="93"/>
        <v>0</v>
      </c>
      <c r="T2114" s="402">
        <f t="shared" si="94"/>
        <v>0</v>
      </c>
      <c r="U2114" s="402">
        <f t="shared" si="95"/>
        <v>0</v>
      </c>
      <c r="V2114" s="402">
        <f t="shared" si="98"/>
        <v>0</v>
      </c>
      <c r="W2114" s="402">
        <f t="shared" si="96"/>
        <v>0</v>
      </c>
      <c r="X2114" s="402">
        <f t="shared" si="97"/>
        <v>0</v>
      </c>
    </row>
    <row r="2115" spans="5:24" x14ac:dyDescent="0.25">
      <c r="E2115" s="150">
        <f t="shared" si="90"/>
        <v>282</v>
      </c>
      <c r="F2115" s="7"/>
      <c r="G2115" s="486"/>
      <c r="H2115" s="487"/>
      <c r="I2115" s="10"/>
      <c r="J2115" s="9"/>
      <c r="K2115" s="9"/>
      <c r="L2115" s="9"/>
      <c r="M2115" s="9"/>
      <c r="N2115" s="134"/>
      <c r="O2115" s="128"/>
      <c r="P2115" s="163">
        <f t="shared" si="91"/>
        <v>0</v>
      </c>
      <c r="Q2115" s="128"/>
      <c r="R2115" s="402">
        <f t="shared" si="92"/>
        <v>0</v>
      </c>
      <c r="S2115" s="402">
        <f t="shared" si="93"/>
        <v>0</v>
      </c>
      <c r="T2115" s="402">
        <f t="shared" si="94"/>
        <v>0</v>
      </c>
      <c r="U2115" s="402">
        <f t="shared" si="95"/>
        <v>0</v>
      </c>
      <c r="V2115" s="402">
        <f t="shared" si="98"/>
        <v>0</v>
      </c>
      <c r="W2115" s="402">
        <f t="shared" si="96"/>
        <v>0</v>
      </c>
      <c r="X2115" s="402">
        <f t="shared" si="97"/>
        <v>0</v>
      </c>
    </row>
    <row r="2116" spans="5:24" x14ac:dyDescent="0.25">
      <c r="E2116" s="150">
        <f t="shared" si="90"/>
        <v>283</v>
      </c>
      <c r="F2116" s="7"/>
      <c r="G2116" s="486"/>
      <c r="H2116" s="487"/>
      <c r="I2116" s="10"/>
      <c r="J2116" s="9"/>
      <c r="K2116" s="9"/>
      <c r="L2116" s="9"/>
      <c r="M2116" s="9"/>
      <c r="N2116" s="134"/>
      <c r="O2116" s="128"/>
      <c r="P2116" s="163">
        <f t="shared" si="91"/>
        <v>0</v>
      </c>
      <c r="Q2116" s="128"/>
      <c r="R2116" s="402">
        <f t="shared" si="92"/>
        <v>0</v>
      </c>
      <c r="S2116" s="402">
        <f t="shared" si="93"/>
        <v>0</v>
      </c>
      <c r="T2116" s="402">
        <f t="shared" si="94"/>
        <v>0</v>
      </c>
      <c r="U2116" s="402">
        <f t="shared" si="95"/>
        <v>0</v>
      </c>
      <c r="V2116" s="402">
        <f t="shared" si="98"/>
        <v>0</v>
      </c>
      <c r="W2116" s="402">
        <f t="shared" si="96"/>
        <v>0</v>
      </c>
      <c r="X2116" s="402">
        <f t="shared" si="97"/>
        <v>0</v>
      </c>
    </row>
    <row r="2117" spans="5:24" x14ac:dyDescent="0.25">
      <c r="E2117" s="150">
        <f t="shared" si="90"/>
        <v>284</v>
      </c>
      <c r="F2117" s="7"/>
      <c r="G2117" s="486"/>
      <c r="H2117" s="487"/>
      <c r="I2117" s="10"/>
      <c r="J2117" s="9"/>
      <c r="K2117" s="9"/>
      <c r="L2117" s="9"/>
      <c r="M2117" s="9"/>
      <c r="N2117" s="134"/>
      <c r="O2117" s="128"/>
      <c r="P2117" s="163">
        <f t="shared" si="91"/>
        <v>0</v>
      </c>
      <c r="Q2117" s="128"/>
      <c r="R2117" s="402">
        <f t="shared" si="92"/>
        <v>0</v>
      </c>
      <c r="S2117" s="402">
        <f t="shared" si="93"/>
        <v>0</v>
      </c>
      <c r="T2117" s="402">
        <f t="shared" si="94"/>
        <v>0</v>
      </c>
      <c r="U2117" s="402">
        <f t="shared" si="95"/>
        <v>0</v>
      </c>
      <c r="V2117" s="402">
        <f t="shared" si="98"/>
        <v>0</v>
      </c>
      <c r="W2117" s="402">
        <f t="shared" si="96"/>
        <v>0</v>
      </c>
      <c r="X2117" s="402">
        <f t="shared" si="97"/>
        <v>0</v>
      </c>
    </row>
    <row r="2118" spans="5:24" x14ac:dyDescent="0.25">
      <c r="E2118" s="150">
        <f t="shared" si="90"/>
        <v>285</v>
      </c>
      <c r="F2118" s="7"/>
      <c r="G2118" s="486"/>
      <c r="H2118" s="487"/>
      <c r="I2118" s="10"/>
      <c r="J2118" s="9"/>
      <c r="K2118" s="9"/>
      <c r="L2118" s="9"/>
      <c r="M2118" s="9"/>
      <c r="N2118" s="134"/>
      <c r="O2118" s="128"/>
      <c r="P2118" s="163">
        <f t="shared" si="91"/>
        <v>0</v>
      </c>
      <c r="Q2118" s="128"/>
      <c r="R2118" s="402">
        <f t="shared" si="92"/>
        <v>0</v>
      </c>
      <c r="S2118" s="402">
        <f t="shared" si="93"/>
        <v>0</v>
      </c>
      <c r="T2118" s="402">
        <f t="shared" si="94"/>
        <v>0</v>
      </c>
      <c r="U2118" s="402">
        <f t="shared" si="95"/>
        <v>0</v>
      </c>
      <c r="V2118" s="402">
        <f t="shared" si="98"/>
        <v>0</v>
      </c>
      <c r="W2118" s="402">
        <f t="shared" si="96"/>
        <v>0</v>
      </c>
      <c r="X2118" s="402">
        <f t="shared" si="97"/>
        <v>0</v>
      </c>
    </row>
    <row r="2119" spans="5:24" x14ac:dyDescent="0.25">
      <c r="E2119" s="150">
        <f t="shared" si="90"/>
        <v>286</v>
      </c>
      <c r="F2119" s="7"/>
      <c r="G2119" s="486"/>
      <c r="H2119" s="487"/>
      <c r="I2119" s="10"/>
      <c r="J2119" s="9"/>
      <c r="K2119" s="9"/>
      <c r="L2119" s="9"/>
      <c r="M2119" s="9"/>
      <c r="N2119" s="134"/>
      <c r="O2119" s="128"/>
      <c r="P2119" s="163">
        <f t="shared" si="91"/>
        <v>0</v>
      </c>
      <c r="Q2119" s="128"/>
      <c r="R2119" s="402">
        <f t="shared" si="92"/>
        <v>0</v>
      </c>
      <c r="S2119" s="402">
        <f t="shared" si="93"/>
        <v>0</v>
      </c>
      <c r="T2119" s="402">
        <f t="shared" si="94"/>
        <v>0</v>
      </c>
      <c r="U2119" s="402">
        <f t="shared" si="95"/>
        <v>0</v>
      </c>
      <c r="V2119" s="402">
        <f t="shared" si="98"/>
        <v>0</v>
      </c>
      <c r="W2119" s="402">
        <f t="shared" si="96"/>
        <v>0</v>
      </c>
      <c r="X2119" s="402">
        <f t="shared" si="97"/>
        <v>0</v>
      </c>
    </row>
    <row r="2120" spans="5:24" x14ac:dyDescent="0.25">
      <c r="E2120" s="150">
        <f t="shared" si="90"/>
        <v>287</v>
      </c>
      <c r="F2120" s="7"/>
      <c r="G2120" s="486"/>
      <c r="H2120" s="487"/>
      <c r="I2120" s="10"/>
      <c r="J2120" s="9"/>
      <c r="K2120" s="9"/>
      <c r="L2120" s="9"/>
      <c r="M2120" s="9"/>
      <c r="N2120" s="134"/>
      <c r="O2120" s="128"/>
      <c r="P2120" s="163">
        <f t="shared" si="91"/>
        <v>0</v>
      </c>
      <c r="Q2120" s="128"/>
      <c r="R2120" s="402">
        <f t="shared" si="92"/>
        <v>0</v>
      </c>
      <c r="S2120" s="402">
        <f t="shared" si="93"/>
        <v>0</v>
      </c>
      <c r="T2120" s="402">
        <f t="shared" si="94"/>
        <v>0</v>
      </c>
      <c r="U2120" s="402">
        <f t="shared" si="95"/>
        <v>0</v>
      </c>
      <c r="V2120" s="402">
        <f t="shared" si="98"/>
        <v>0</v>
      </c>
      <c r="W2120" s="402">
        <f t="shared" si="96"/>
        <v>0</v>
      </c>
      <c r="X2120" s="402">
        <f t="shared" si="97"/>
        <v>0</v>
      </c>
    </row>
    <row r="2121" spans="5:24" x14ac:dyDescent="0.25">
      <c r="E2121" s="150">
        <f t="shared" si="90"/>
        <v>288</v>
      </c>
      <c r="F2121" s="7"/>
      <c r="G2121" s="486"/>
      <c r="H2121" s="487"/>
      <c r="I2121" s="10"/>
      <c r="J2121" s="9"/>
      <c r="K2121" s="9"/>
      <c r="L2121" s="9"/>
      <c r="M2121" s="9"/>
      <c r="N2121" s="134"/>
      <c r="O2121" s="128"/>
      <c r="P2121" s="163">
        <f t="shared" si="91"/>
        <v>0</v>
      </c>
      <c r="Q2121" s="128"/>
      <c r="R2121" s="402">
        <f t="shared" si="92"/>
        <v>0</v>
      </c>
      <c r="S2121" s="402">
        <f t="shared" si="93"/>
        <v>0</v>
      </c>
      <c r="T2121" s="402">
        <f t="shared" si="94"/>
        <v>0</v>
      </c>
      <c r="U2121" s="402">
        <f t="shared" si="95"/>
        <v>0</v>
      </c>
      <c r="V2121" s="402">
        <f t="shared" si="98"/>
        <v>0</v>
      </c>
      <c r="W2121" s="402">
        <f t="shared" si="96"/>
        <v>0</v>
      </c>
      <c r="X2121" s="402">
        <f t="shared" si="97"/>
        <v>0</v>
      </c>
    </row>
    <row r="2122" spans="5:24" x14ac:dyDescent="0.25">
      <c r="E2122" s="150">
        <f t="shared" ref="E2122:E2133" si="99">1+E2121</f>
        <v>289</v>
      </c>
      <c r="F2122" s="7"/>
      <c r="G2122" s="486"/>
      <c r="H2122" s="487"/>
      <c r="I2122" s="10"/>
      <c r="J2122" s="9"/>
      <c r="K2122" s="9"/>
      <c r="L2122" s="9"/>
      <c r="M2122" s="9"/>
      <c r="N2122" s="134"/>
      <c r="O2122" s="128"/>
      <c r="P2122" s="163">
        <f t="shared" si="91"/>
        <v>0</v>
      </c>
      <c r="Q2122" s="128"/>
      <c r="R2122" s="402">
        <f t="shared" si="92"/>
        <v>0</v>
      </c>
      <c r="S2122" s="402">
        <f t="shared" si="93"/>
        <v>0</v>
      </c>
      <c r="T2122" s="402">
        <f t="shared" si="94"/>
        <v>0</v>
      </c>
      <c r="U2122" s="402">
        <f t="shared" si="95"/>
        <v>0</v>
      </c>
      <c r="V2122" s="402">
        <f t="shared" si="98"/>
        <v>0</v>
      </c>
      <c r="W2122" s="402">
        <f t="shared" si="96"/>
        <v>0</v>
      </c>
      <c r="X2122" s="402">
        <f t="shared" si="97"/>
        <v>0</v>
      </c>
    </row>
    <row r="2123" spans="5:24" x14ac:dyDescent="0.25">
      <c r="E2123" s="150">
        <f t="shared" si="99"/>
        <v>290</v>
      </c>
      <c r="F2123" s="7"/>
      <c r="G2123" s="486"/>
      <c r="H2123" s="487"/>
      <c r="I2123" s="10"/>
      <c r="J2123" s="9"/>
      <c r="K2123" s="9"/>
      <c r="L2123" s="9"/>
      <c r="M2123" s="9"/>
      <c r="N2123" s="134"/>
      <c r="O2123" s="128"/>
      <c r="P2123" s="163">
        <f t="shared" si="91"/>
        <v>0</v>
      </c>
      <c r="Q2123" s="128"/>
      <c r="R2123" s="402">
        <f t="shared" si="92"/>
        <v>0</v>
      </c>
      <c r="S2123" s="402">
        <f t="shared" si="93"/>
        <v>0</v>
      </c>
      <c r="T2123" s="402">
        <f t="shared" si="94"/>
        <v>0</v>
      </c>
      <c r="U2123" s="402">
        <f t="shared" si="95"/>
        <v>0</v>
      </c>
      <c r="V2123" s="402">
        <f t="shared" si="98"/>
        <v>0</v>
      </c>
      <c r="W2123" s="402">
        <f t="shared" si="96"/>
        <v>0</v>
      </c>
      <c r="X2123" s="402">
        <f t="shared" si="97"/>
        <v>0</v>
      </c>
    </row>
    <row r="2124" spans="5:24" x14ac:dyDescent="0.25">
      <c r="E2124" s="150">
        <f t="shared" si="99"/>
        <v>291</v>
      </c>
      <c r="F2124" s="7"/>
      <c r="G2124" s="486"/>
      <c r="H2124" s="487"/>
      <c r="I2124" s="10"/>
      <c r="J2124" s="9"/>
      <c r="K2124" s="9"/>
      <c r="L2124" s="9"/>
      <c r="M2124" s="9"/>
      <c r="N2124" s="134"/>
      <c r="O2124" s="128"/>
      <c r="P2124" s="163">
        <f t="shared" si="91"/>
        <v>0</v>
      </c>
      <c r="Q2124" s="128"/>
      <c r="R2124" s="402">
        <f t="shared" si="92"/>
        <v>0</v>
      </c>
      <c r="S2124" s="402">
        <f t="shared" si="93"/>
        <v>0</v>
      </c>
      <c r="T2124" s="402">
        <f t="shared" si="94"/>
        <v>0</v>
      </c>
      <c r="U2124" s="402">
        <f t="shared" si="95"/>
        <v>0</v>
      </c>
      <c r="V2124" s="402">
        <f t="shared" si="98"/>
        <v>0</v>
      </c>
      <c r="W2124" s="402">
        <f t="shared" si="96"/>
        <v>0</v>
      </c>
      <c r="X2124" s="402">
        <f t="shared" si="97"/>
        <v>0</v>
      </c>
    </row>
    <row r="2125" spans="5:24" x14ac:dyDescent="0.25">
      <c r="E2125" s="150">
        <f t="shared" si="99"/>
        <v>292</v>
      </c>
      <c r="F2125" s="7"/>
      <c r="G2125" s="486"/>
      <c r="H2125" s="487"/>
      <c r="I2125" s="10"/>
      <c r="J2125" s="9"/>
      <c r="K2125" s="9"/>
      <c r="L2125" s="9"/>
      <c r="M2125" s="9"/>
      <c r="N2125" s="134"/>
      <c r="O2125" s="128"/>
      <c r="P2125" s="163">
        <f t="shared" si="91"/>
        <v>0</v>
      </c>
      <c r="Q2125" s="128"/>
      <c r="R2125" s="402">
        <f t="shared" si="92"/>
        <v>0</v>
      </c>
      <c r="S2125" s="402">
        <f t="shared" si="93"/>
        <v>0</v>
      </c>
      <c r="T2125" s="402">
        <f t="shared" si="94"/>
        <v>0</v>
      </c>
      <c r="U2125" s="402">
        <f t="shared" si="95"/>
        <v>0</v>
      </c>
      <c r="V2125" s="402">
        <f t="shared" si="98"/>
        <v>0</v>
      </c>
      <c r="W2125" s="402">
        <f t="shared" si="96"/>
        <v>0</v>
      </c>
      <c r="X2125" s="402">
        <f t="shared" si="97"/>
        <v>0</v>
      </c>
    </row>
    <row r="2126" spans="5:24" x14ac:dyDescent="0.25">
      <c r="E2126" s="150">
        <f t="shared" si="99"/>
        <v>293</v>
      </c>
      <c r="F2126" s="7"/>
      <c r="G2126" s="486"/>
      <c r="H2126" s="487"/>
      <c r="I2126" s="10"/>
      <c r="J2126" s="9"/>
      <c r="K2126" s="9"/>
      <c r="L2126" s="9"/>
      <c r="M2126" s="9"/>
      <c r="N2126" s="134"/>
      <c r="O2126" s="128"/>
      <c r="P2126" s="163">
        <f t="shared" si="91"/>
        <v>0</v>
      </c>
      <c r="Q2126" s="128"/>
      <c r="R2126" s="402">
        <f t="shared" si="92"/>
        <v>0</v>
      </c>
      <c r="S2126" s="402">
        <f t="shared" si="93"/>
        <v>0</v>
      </c>
      <c r="T2126" s="402">
        <f t="shared" si="94"/>
        <v>0</v>
      </c>
      <c r="U2126" s="402">
        <f t="shared" si="95"/>
        <v>0</v>
      </c>
      <c r="V2126" s="402">
        <f t="shared" si="98"/>
        <v>0</v>
      </c>
      <c r="W2126" s="402">
        <f t="shared" si="96"/>
        <v>0</v>
      </c>
      <c r="X2126" s="402">
        <f t="shared" si="97"/>
        <v>0</v>
      </c>
    </row>
    <row r="2127" spans="5:24" x14ac:dyDescent="0.25">
      <c r="E2127" s="150">
        <f t="shared" si="99"/>
        <v>294</v>
      </c>
      <c r="F2127" s="7"/>
      <c r="G2127" s="486"/>
      <c r="H2127" s="487"/>
      <c r="I2127" s="10"/>
      <c r="J2127" s="9"/>
      <c r="K2127" s="9"/>
      <c r="L2127" s="9"/>
      <c r="M2127" s="9"/>
      <c r="N2127" s="134"/>
      <c r="O2127" s="128"/>
      <c r="P2127" s="163">
        <f t="shared" si="91"/>
        <v>0</v>
      </c>
      <c r="Q2127" s="128"/>
      <c r="R2127" s="402">
        <f t="shared" si="92"/>
        <v>0</v>
      </c>
      <c r="S2127" s="402">
        <f t="shared" si="93"/>
        <v>0</v>
      </c>
      <c r="T2127" s="402">
        <f t="shared" si="94"/>
        <v>0</v>
      </c>
      <c r="U2127" s="402">
        <f t="shared" si="95"/>
        <v>0</v>
      </c>
      <c r="V2127" s="402">
        <f t="shared" si="98"/>
        <v>0</v>
      </c>
      <c r="W2127" s="402">
        <f t="shared" si="96"/>
        <v>0</v>
      </c>
      <c r="X2127" s="402">
        <f t="shared" si="97"/>
        <v>0</v>
      </c>
    </row>
    <row r="2128" spans="5:24" x14ac:dyDescent="0.25">
      <c r="E2128" s="150">
        <f t="shared" si="99"/>
        <v>295</v>
      </c>
      <c r="F2128" s="7"/>
      <c r="G2128" s="486"/>
      <c r="H2128" s="487"/>
      <c r="I2128" s="10"/>
      <c r="J2128" s="9"/>
      <c r="K2128" s="9"/>
      <c r="L2128" s="9"/>
      <c r="M2128" s="9"/>
      <c r="N2128" s="134"/>
      <c r="O2128" s="128"/>
      <c r="P2128" s="163">
        <f t="shared" si="91"/>
        <v>0</v>
      </c>
      <c r="Q2128" s="128"/>
      <c r="R2128" s="402">
        <f t="shared" si="92"/>
        <v>0</v>
      </c>
      <c r="S2128" s="402">
        <f t="shared" si="93"/>
        <v>0</v>
      </c>
      <c r="T2128" s="402">
        <f t="shared" si="94"/>
        <v>0</v>
      </c>
      <c r="U2128" s="402">
        <f t="shared" si="95"/>
        <v>0</v>
      </c>
      <c r="V2128" s="402">
        <f t="shared" si="98"/>
        <v>0</v>
      </c>
      <c r="W2128" s="402">
        <f t="shared" si="96"/>
        <v>0</v>
      </c>
      <c r="X2128" s="402">
        <f t="shared" si="97"/>
        <v>0</v>
      </c>
    </row>
    <row r="2129" spans="4:25" x14ac:dyDescent="0.25">
      <c r="E2129" s="150">
        <f t="shared" si="99"/>
        <v>296</v>
      </c>
      <c r="F2129" s="7"/>
      <c r="G2129" s="486"/>
      <c r="H2129" s="487"/>
      <c r="I2129" s="10"/>
      <c r="J2129" s="9"/>
      <c r="K2129" s="9"/>
      <c r="L2129" s="9"/>
      <c r="M2129" s="9"/>
      <c r="N2129" s="134"/>
      <c r="O2129" s="128"/>
      <c r="P2129" s="163">
        <f t="shared" si="91"/>
        <v>0</v>
      </c>
      <c r="Q2129" s="128"/>
      <c r="R2129" s="402">
        <f t="shared" si="92"/>
        <v>0</v>
      </c>
      <c r="S2129" s="402">
        <f t="shared" si="93"/>
        <v>0</v>
      </c>
      <c r="T2129" s="402">
        <f t="shared" si="94"/>
        <v>0</v>
      </c>
      <c r="U2129" s="402">
        <f t="shared" si="95"/>
        <v>0</v>
      </c>
      <c r="V2129" s="402">
        <f t="shared" si="98"/>
        <v>0</v>
      </c>
      <c r="W2129" s="402">
        <f t="shared" si="96"/>
        <v>0</v>
      </c>
      <c r="X2129" s="402">
        <f t="shared" si="97"/>
        <v>0</v>
      </c>
    </row>
    <row r="2130" spans="4:25" x14ac:dyDescent="0.25">
      <c r="E2130" s="150">
        <f t="shared" si="99"/>
        <v>297</v>
      </c>
      <c r="F2130" s="7"/>
      <c r="G2130" s="486"/>
      <c r="H2130" s="487"/>
      <c r="I2130" s="10"/>
      <c r="J2130" s="9"/>
      <c r="K2130" s="9"/>
      <c r="L2130" s="9"/>
      <c r="M2130" s="9"/>
      <c r="N2130" s="134"/>
      <c r="O2130" s="128"/>
      <c r="P2130" s="163">
        <f t="shared" si="91"/>
        <v>0</v>
      </c>
      <c r="Q2130" s="128"/>
      <c r="R2130" s="402">
        <f t="shared" si="92"/>
        <v>0</v>
      </c>
      <c r="S2130" s="402">
        <f t="shared" si="93"/>
        <v>0</v>
      </c>
      <c r="T2130" s="402">
        <f t="shared" si="94"/>
        <v>0</v>
      </c>
      <c r="U2130" s="402">
        <f t="shared" si="95"/>
        <v>0</v>
      </c>
      <c r="V2130" s="402">
        <f t="shared" si="98"/>
        <v>0</v>
      </c>
      <c r="W2130" s="402">
        <f t="shared" si="96"/>
        <v>0</v>
      </c>
      <c r="X2130" s="402">
        <f t="shared" si="97"/>
        <v>0</v>
      </c>
    </row>
    <row r="2131" spans="4:25" x14ac:dyDescent="0.25">
      <c r="E2131" s="150">
        <f t="shared" si="99"/>
        <v>298</v>
      </c>
      <c r="F2131" s="7"/>
      <c r="G2131" s="486"/>
      <c r="H2131" s="487"/>
      <c r="I2131" s="10"/>
      <c r="J2131" s="9"/>
      <c r="K2131" s="9"/>
      <c r="L2131" s="9"/>
      <c r="M2131" s="9"/>
      <c r="N2131" s="134"/>
      <c r="O2131" s="128"/>
      <c r="P2131" s="163">
        <f t="shared" si="91"/>
        <v>0</v>
      </c>
      <c r="Q2131" s="128"/>
      <c r="R2131" s="402">
        <f t="shared" si="92"/>
        <v>0</v>
      </c>
      <c r="S2131" s="402">
        <f t="shared" si="93"/>
        <v>0</v>
      </c>
      <c r="T2131" s="402">
        <f t="shared" si="94"/>
        <v>0</v>
      </c>
      <c r="U2131" s="402">
        <f t="shared" si="95"/>
        <v>0</v>
      </c>
      <c r="V2131" s="402">
        <f t="shared" si="98"/>
        <v>0</v>
      </c>
      <c r="W2131" s="402">
        <f t="shared" si="96"/>
        <v>0</v>
      </c>
      <c r="X2131" s="402">
        <f t="shared" si="97"/>
        <v>0</v>
      </c>
    </row>
    <row r="2132" spans="4:25" x14ac:dyDescent="0.25">
      <c r="D2132" s="85"/>
      <c r="E2132" s="150">
        <f t="shared" si="99"/>
        <v>299</v>
      </c>
      <c r="F2132" s="7"/>
      <c r="G2132" s="486"/>
      <c r="H2132" s="487"/>
      <c r="I2132" s="10"/>
      <c r="J2132" s="9"/>
      <c r="K2132" s="9"/>
      <c r="L2132" s="9"/>
      <c r="M2132" s="9"/>
      <c r="N2132" s="134"/>
      <c r="O2132" s="128"/>
      <c r="P2132" s="163">
        <f t="shared" si="91"/>
        <v>0</v>
      </c>
      <c r="Q2132" s="128"/>
      <c r="R2132" s="402">
        <f t="shared" si="92"/>
        <v>0</v>
      </c>
      <c r="S2132" s="402">
        <f t="shared" si="93"/>
        <v>0</v>
      </c>
      <c r="T2132" s="402">
        <f t="shared" si="94"/>
        <v>0</v>
      </c>
      <c r="U2132" s="402">
        <f t="shared" si="95"/>
        <v>0</v>
      </c>
      <c r="V2132" s="402">
        <f t="shared" si="98"/>
        <v>0</v>
      </c>
      <c r="W2132" s="402">
        <f t="shared" si="96"/>
        <v>0</v>
      </c>
      <c r="X2132" s="402">
        <f t="shared" si="97"/>
        <v>0</v>
      </c>
    </row>
    <row r="2133" spans="4:25" x14ac:dyDescent="0.25">
      <c r="D2133" s="85"/>
      <c r="E2133" s="150">
        <f t="shared" si="99"/>
        <v>300</v>
      </c>
      <c r="F2133" s="7"/>
      <c r="G2133" s="486"/>
      <c r="H2133" s="487"/>
      <c r="I2133" s="10"/>
      <c r="J2133" s="9"/>
      <c r="K2133" s="9"/>
      <c r="L2133" s="9"/>
      <c r="M2133" s="9"/>
      <c r="N2133" s="134"/>
      <c r="O2133" s="128"/>
      <c r="P2133" s="163">
        <f t="shared" si="91"/>
        <v>0</v>
      </c>
      <c r="Q2133" s="128"/>
      <c r="R2133" s="402">
        <f t="shared" si="92"/>
        <v>0</v>
      </c>
      <c r="S2133" s="402">
        <f t="shared" si="93"/>
        <v>0</v>
      </c>
      <c r="T2133" s="402">
        <f t="shared" si="94"/>
        <v>0</v>
      </c>
      <c r="U2133" s="402">
        <f t="shared" si="95"/>
        <v>0</v>
      </c>
      <c r="V2133" s="402">
        <f t="shared" si="98"/>
        <v>0</v>
      </c>
      <c r="W2133" s="402">
        <f t="shared" si="96"/>
        <v>0</v>
      </c>
      <c r="X2133" s="402">
        <f t="shared" si="97"/>
        <v>0</v>
      </c>
    </row>
    <row r="2134" spans="4:25" x14ac:dyDescent="0.25">
      <c r="D2134" s="85"/>
      <c r="E2134" s="145"/>
      <c r="F2134" s="128"/>
      <c r="G2134" s="128"/>
      <c r="H2134" s="128"/>
      <c r="I2134" s="128"/>
      <c r="J2134" s="128"/>
      <c r="K2134" s="128"/>
      <c r="L2134" s="128"/>
      <c r="M2134" s="128"/>
      <c r="N2134" s="128"/>
      <c r="O2134" s="128"/>
      <c r="P2134" s="144"/>
      <c r="Q2134" s="128"/>
    </row>
    <row r="2135" spans="4:25" x14ac:dyDescent="0.25">
      <c r="D2135" s="85"/>
      <c r="E2135" s="145"/>
      <c r="F2135" s="128"/>
      <c r="G2135" s="128"/>
      <c r="H2135" s="128"/>
      <c r="I2135" s="128"/>
      <c r="J2135" s="128"/>
      <c r="K2135" s="128"/>
      <c r="L2135" s="128"/>
      <c r="M2135" s="128"/>
      <c r="N2135" s="128"/>
      <c r="O2135" s="128"/>
      <c r="P2135" s="144"/>
      <c r="Q2135" s="128"/>
      <c r="R2135" s="406">
        <f>SUM(R1834:R2134)</f>
        <v>0</v>
      </c>
      <c r="S2135" s="406">
        <f t="shared" ref="S2135:V2135" si="100">SUM(S1834:S2134)</f>
        <v>0</v>
      </c>
      <c r="T2135" s="406">
        <f t="shared" si="100"/>
        <v>0</v>
      </c>
      <c r="U2135" s="406">
        <f t="shared" si="100"/>
        <v>0</v>
      </c>
      <c r="V2135" s="406">
        <f t="shared" si="100"/>
        <v>0</v>
      </c>
      <c r="X2135" s="406">
        <f t="shared" ref="X2135" si="101">SUM(X1834:X2134)</f>
        <v>0</v>
      </c>
      <c r="Y2135" s="55"/>
    </row>
    <row r="2136" spans="4:25" x14ac:dyDescent="0.25">
      <c r="D2136" s="85"/>
      <c r="E2136" s="145"/>
      <c r="F2136" s="128"/>
      <c r="G2136" s="128"/>
      <c r="H2136" s="128"/>
      <c r="I2136" s="128"/>
      <c r="J2136" s="128"/>
      <c r="K2136" s="128"/>
      <c r="L2136" s="128"/>
      <c r="M2136" s="129" t="s">
        <v>339</v>
      </c>
      <c r="N2136" s="128"/>
      <c r="O2136" s="128"/>
      <c r="P2136" s="163">
        <f>SUM(P1834:P2135)</f>
        <v>0</v>
      </c>
      <c r="Q2136" s="128"/>
    </row>
    <row r="2137" spans="4:25" x14ac:dyDescent="0.25">
      <c r="D2137" s="85"/>
      <c r="E2137" s="145"/>
      <c r="F2137" s="128"/>
      <c r="G2137" s="128"/>
      <c r="H2137" s="128"/>
      <c r="I2137" s="128"/>
      <c r="J2137" s="128"/>
      <c r="K2137" s="128"/>
      <c r="L2137" s="128"/>
      <c r="M2137" s="128"/>
      <c r="N2137" s="128"/>
      <c r="O2137" s="128"/>
      <c r="P2137" s="144"/>
      <c r="Q2137" s="128"/>
      <c r="R2137" s="402">
        <f>IFERROR(IF(D26=1,750,SUM(R1834:R2133)),0)</f>
        <v>0</v>
      </c>
    </row>
    <row r="2138" spans="4:25" x14ac:dyDescent="0.25">
      <c r="D2138" s="85"/>
      <c r="E2138" s="150"/>
      <c r="F2138" s="134"/>
      <c r="G2138" s="134"/>
      <c r="H2138" s="134"/>
      <c r="I2138" s="134"/>
      <c r="J2138" s="134"/>
      <c r="K2138" s="134"/>
      <c r="L2138" s="134"/>
      <c r="M2138" s="168" t="str">
        <f>IF(D26=1,"Offset for Hosting Congress","")</f>
        <v/>
      </c>
      <c r="N2138" s="134"/>
      <c r="O2138" s="128"/>
      <c r="P2138" s="144">
        <f>IF(D26=0,0,IF(R2135&gt;=750,R2137-R2135,R2135))</f>
        <v>0</v>
      </c>
      <c r="Q2138" s="128"/>
    </row>
    <row r="2139" spans="4:25" x14ac:dyDescent="0.25">
      <c r="D2139" s="85"/>
      <c r="E2139" s="150"/>
      <c r="F2139" s="134"/>
      <c r="G2139" s="134"/>
      <c r="H2139" s="134"/>
      <c r="I2139" s="134"/>
      <c r="J2139" s="134"/>
      <c r="K2139" s="134"/>
      <c r="L2139" s="134"/>
      <c r="M2139" s="134"/>
      <c r="N2139" s="134"/>
      <c r="O2139" s="128"/>
      <c r="P2139" s="144"/>
      <c r="Q2139" s="128"/>
    </row>
    <row r="2140" spans="4:25" x14ac:dyDescent="0.25">
      <c r="D2140" s="85"/>
      <c r="E2140" s="150"/>
      <c r="F2140" s="134"/>
      <c r="G2140" s="134"/>
      <c r="H2140" s="134"/>
      <c r="I2140" s="134"/>
      <c r="J2140" s="134"/>
      <c r="K2140" s="134"/>
      <c r="L2140" s="134"/>
      <c r="M2140" s="134"/>
      <c r="N2140" s="134"/>
      <c r="O2140" s="128"/>
      <c r="P2140" s="144"/>
      <c r="Q2140" s="128"/>
    </row>
    <row r="2141" spans="4:25" x14ac:dyDescent="0.25">
      <c r="D2141" s="85"/>
      <c r="E2141" s="150"/>
      <c r="F2141" s="134"/>
      <c r="G2141" s="134"/>
      <c r="H2141" s="134"/>
      <c r="I2141" s="134"/>
      <c r="J2141" s="134"/>
      <c r="K2141" s="134"/>
      <c r="L2141" s="134"/>
      <c r="M2141" s="134"/>
      <c r="N2141" s="134"/>
      <c r="O2141" s="128"/>
      <c r="P2141" s="144"/>
      <c r="Q2141" s="128"/>
    </row>
    <row r="2142" spans="4:25" x14ac:dyDescent="0.25">
      <c r="D2142" s="85"/>
      <c r="E2142" s="150"/>
      <c r="F2142" s="134"/>
      <c r="G2142" s="134"/>
      <c r="H2142" s="134"/>
      <c r="I2142" s="134"/>
      <c r="J2142" s="134"/>
      <c r="K2142" s="134"/>
      <c r="L2142" s="134"/>
      <c r="M2142" s="134"/>
      <c r="N2142" s="134"/>
      <c r="O2142" s="128"/>
      <c r="P2142" s="144"/>
      <c r="Q2142" s="128"/>
    </row>
    <row r="2143" spans="4:25" x14ac:dyDescent="0.25">
      <c r="D2143" s="85"/>
      <c r="E2143" s="150"/>
      <c r="F2143" s="134"/>
      <c r="G2143" s="134"/>
      <c r="H2143" s="134"/>
      <c r="I2143" s="134"/>
      <c r="J2143" s="134"/>
      <c r="K2143" s="134"/>
      <c r="L2143" s="134"/>
      <c r="M2143" s="134"/>
      <c r="N2143" s="134"/>
      <c r="O2143" s="128"/>
      <c r="P2143" s="144"/>
      <c r="Q2143" s="128"/>
    </row>
    <row r="2144" spans="4:25" x14ac:dyDescent="0.25">
      <c r="D2144" s="85"/>
      <c r="E2144" s="150"/>
      <c r="F2144" s="134"/>
      <c r="G2144" s="134"/>
      <c r="H2144" s="134"/>
      <c r="I2144" s="134"/>
      <c r="J2144" s="134"/>
      <c r="K2144" s="134"/>
      <c r="L2144" s="134"/>
      <c r="M2144" s="134"/>
      <c r="N2144" s="134"/>
      <c r="O2144" s="128"/>
      <c r="P2144" s="144"/>
      <c r="Q2144" s="128"/>
    </row>
    <row r="2145" spans="4:24" x14ac:dyDescent="0.25">
      <c r="D2145" s="85"/>
      <c r="E2145" s="150"/>
      <c r="F2145" s="134"/>
      <c r="G2145" s="134"/>
      <c r="H2145" s="134"/>
      <c r="I2145" s="134"/>
      <c r="J2145" s="134"/>
      <c r="K2145" s="134"/>
      <c r="L2145" s="134"/>
      <c r="M2145" s="134"/>
      <c r="N2145" s="134"/>
      <c r="O2145" s="128"/>
      <c r="P2145" s="144"/>
      <c r="Q2145" s="128"/>
    </row>
    <row r="2146" spans="4:24" x14ac:dyDescent="0.25">
      <c r="D2146" s="85"/>
      <c r="E2146" s="150"/>
      <c r="F2146" s="134"/>
      <c r="G2146" s="134"/>
      <c r="H2146" s="134"/>
      <c r="I2146" s="134"/>
      <c r="J2146" s="134"/>
      <c r="K2146" s="134"/>
      <c r="L2146" s="134"/>
      <c r="M2146" s="134"/>
      <c r="N2146" s="134"/>
      <c r="O2146" s="128"/>
      <c r="P2146" s="144"/>
      <c r="Q2146" s="128"/>
    </row>
    <row r="2147" spans="4:24" x14ac:dyDescent="0.25">
      <c r="D2147" s="85"/>
      <c r="E2147" s="150"/>
      <c r="F2147" s="134"/>
      <c r="G2147" s="134"/>
      <c r="H2147" s="134"/>
      <c r="I2147" s="134"/>
      <c r="J2147" s="134"/>
      <c r="K2147" s="134"/>
      <c r="L2147" s="134"/>
      <c r="M2147" s="134"/>
      <c r="N2147" s="134"/>
      <c r="O2147" s="128"/>
      <c r="P2147" s="144"/>
      <c r="Q2147" s="128"/>
    </row>
    <row r="2148" spans="4:24" x14ac:dyDescent="0.25">
      <c r="D2148" s="85"/>
      <c r="E2148" s="150"/>
      <c r="F2148" s="134"/>
      <c r="G2148" s="134"/>
      <c r="H2148" s="134"/>
      <c r="I2148" s="134"/>
      <c r="J2148" s="134"/>
      <c r="K2148" s="134"/>
      <c r="L2148" s="134"/>
      <c r="M2148" s="134"/>
      <c r="N2148" s="134"/>
      <c r="O2148" s="128"/>
      <c r="P2148" s="144"/>
      <c r="Q2148" s="128"/>
    </row>
    <row r="2149" spans="4:24" x14ac:dyDescent="0.25">
      <c r="D2149" s="85"/>
      <c r="E2149" s="150"/>
      <c r="F2149" s="134"/>
      <c r="G2149" s="134"/>
      <c r="H2149" s="134"/>
      <c r="I2149" s="134"/>
      <c r="J2149" s="134"/>
      <c r="K2149" s="134"/>
      <c r="L2149" s="134"/>
      <c r="M2149" s="134"/>
      <c r="N2149" s="134"/>
      <c r="O2149" s="128"/>
      <c r="P2149" s="144"/>
      <c r="Q2149" s="128"/>
    </row>
    <row r="2150" spans="4:24" x14ac:dyDescent="0.25">
      <c r="D2150" s="85"/>
      <c r="E2150" s="150"/>
      <c r="F2150" s="134"/>
      <c r="G2150" s="134"/>
      <c r="H2150" s="134"/>
      <c r="I2150" s="134"/>
      <c r="J2150" s="134"/>
      <c r="K2150" s="134"/>
      <c r="L2150" s="134"/>
      <c r="M2150" s="134"/>
      <c r="N2150" s="134"/>
      <c r="O2150" s="128"/>
      <c r="P2150" s="144"/>
      <c r="Q2150" s="128"/>
    </row>
    <row r="2151" spans="4:24" x14ac:dyDescent="0.25">
      <c r="D2151" s="85"/>
      <c r="E2151" s="150"/>
      <c r="F2151" s="134"/>
      <c r="G2151" s="134"/>
      <c r="H2151" s="134"/>
      <c r="I2151" s="134"/>
      <c r="J2151" s="134"/>
      <c r="K2151" s="134"/>
      <c r="L2151" s="134"/>
      <c r="M2151" s="134"/>
      <c r="N2151" s="134"/>
      <c r="O2151" s="128"/>
      <c r="P2151" s="144"/>
      <c r="Q2151" s="128"/>
    </row>
    <row r="2152" spans="4:24" x14ac:dyDescent="0.25">
      <c r="D2152" s="85"/>
      <c r="E2152" s="151" t="s">
        <v>181</v>
      </c>
      <c r="F2152" s="452" t="s">
        <v>1096</v>
      </c>
      <c r="G2152" s="452"/>
      <c r="H2152" s="452"/>
      <c r="I2152" s="452"/>
      <c r="J2152" s="452"/>
      <c r="K2152" s="452"/>
      <c r="L2152" s="452"/>
      <c r="M2152" s="452"/>
      <c r="N2152" s="153"/>
      <c r="O2152" s="128"/>
      <c r="P2152" s="144"/>
      <c r="Q2152" s="128"/>
    </row>
    <row r="2153" spans="4:24" ht="80.099999999999994" customHeight="1" x14ac:dyDescent="0.25">
      <c r="D2153" s="85"/>
      <c r="E2153" s="145"/>
      <c r="F2153" s="452" t="s">
        <v>1505</v>
      </c>
      <c r="G2153" s="452"/>
      <c r="H2153" s="452"/>
      <c r="I2153" s="452"/>
      <c r="J2153" s="452"/>
      <c r="K2153" s="452"/>
      <c r="L2153" s="452"/>
      <c r="M2153" s="164"/>
      <c r="N2153" s="128"/>
      <c r="O2153" s="128"/>
      <c r="P2153" s="144"/>
      <c r="Q2153" s="128"/>
      <c r="S2153" s="406" t="s">
        <v>1520</v>
      </c>
      <c r="T2153" s="412"/>
      <c r="U2153" s="412" t="s">
        <v>166</v>
      </c>
      <c r="V2153" s="412" t="s">
        <v>167</v>
      </c>
      <c r="W2153" s="412" t="s">
        <v>1499</v>
      </c>
      <c r="X2153" s="412" t="s">
        <v>340</v>
      </c>
    </row>
    <row r="2154" spans="4:24" x14ac:dyDescent="0.25">
      <c r="E2154" s="151"/>
      <c r="F2154" s="130" t="s">
        <v>163</v>
      </c>
      <c r="G2154" s="454" t="s">
        <v>113</v>
      </c>
      <c r="H2154" s="454"/>
      <c r="I2154" s="130" t="s">
        <v>164</v>
      </c>
      <c r="J2154" s="130" t="s">
        <v>165</v>
      </c>
      <c r="K2154" s="128"/>
      <c r="L2154" s="128"/>
      <c r="M2154" s="128"/>
      <c r="N2154" s="128"/>
      <c r="O2154" s="128"/>
      <c r="P2154" s="152" t="s">
        <v>314</v>
      </c>
      <c r="Q2154" s="128"/>
      <c r="S2154" s="413" t="s">
        <v>1435</v>
      </c>
    </row>
    <row r="2155" spans="4:24" x14ac:dyDescent="0.25">
      <c r="D2155" s="264" t="s">
        <v>1144</v>
      </c>
      <c r="E2155" s="150">
        <f>1+E2154</f>
        <v>1</v>
      </c>
      <c r="F2155" s="7"/>
      <c r="G2155" s="447"/>
      <c r="H2155" s="449"/>
      <c r="I2155" s="270"/>
      <c r="J2155" s="9"/>
      <c r="K2155" s="128"/>
      <c r="L2155" s="128"/>
      <c r="M2155" s="128"/>
      <c r="N2155" s="128"/>
      <c r="O2155" s="128"/>
      <c r="P2155" s="163">
        <f>IF(F2155=0,0,IF(G2155=0,0,IF(I2155=0,0,(10+X2155))))</f>
        <v>0</v>
      </c>
      <c r="Q2155" s="128"/>
      <c r="S2155" s="413" t="s">
        <v>1361</v>
      </c>
      <c r="U2155" s="402">
        <f>IF(OR($I2155=0,$I2155="National Service Volunteer Project"),0,IF($J2155=U$2153,10,0))</f>
        <v>0</v>
      </c>
      <c r="V2155" s="402">
        <f>IF(OR($I2155=0,$I2155="National Service Volunteer Project"),0,IF($J2155=V$2153,10,0))</f>
        <v>0</v>
      </c>
      <c r="W2155" s="402">
        <f t="shared" ref="V2155:W2174" si="102">IF(OR($I2155=0,$I2155="National Service Volunteer Project"),0,IF($J2155=W$2153,10,0))</f>
        <v>0</v>
      </c>
      <c r="X2155" s="402">
        <f>SUM(U2155:W2155)</f>
        <v>0</v>
      </c>
    </row>
    <row r="2156" spans="4:24" x14ac:dyDescent="0.25">
      <c r="D2156" s="264" t="s">
        <v>442</v>
      </c>
      <c r="E2156" s="150">
        <f t="shared" ref="E2156:E2162" si="103">1+E2155</f>
        <v>2</v>
      </c>
      <c r="F2156" s="7"/>
      <c r="G2156" s="447"/>
      <c r="H2156" s="449"/>
      <c r="I2156" s="270"/>
      <c r="J2156" s="9"/>
      <c r="K2156" s="128"/>
      <c r="L2156" s="128"/>
      <c r="M2156" s="128"/>
      <c r="N2156" s="128"/>
      <c r="O2156" s="128"/>
      <c r="P2156" s="163">
        <f t="shared" ref="P2156:P2218" si="104">IF(F2156=0,0,IF(G2156=0,0,IF(I2156=0,0,(10+X2156))))</f>
        <v>0</v>
      </c>
      <c r="Q2156" s="128"/>
      <c r="S2156" s="413" t="s">
        <v>1362</v>
      </c>
      <c r="U2156" s="402">
        <f t="shared" ref="U2156:W2175" si="105">IF(OR($I2156=0,$I2156="National Service Volunteer Project"),0,IF($J2156=U$2153,10,0))</f>
        <v>0</v>
      </c>
      <c r="V2156" s="402">
        <f t="shared" si="102"/>
        <v>0</v>
      </c>
      <c r="W2156" s="402">
        <f t="shared" si="102"/>
        <v>0</v>
      </c>
      <c r="X2156" s="402">
        <f t="shared" ref="X2156:X2219" si="106">SUM(U2156:W2156)</f>
        <v>0</v>
      </c>
    </row>
    <row r="2157" spans="4:24" x14ac:dyDescent="0.25">
      <c r="D2157" s="85"/>
      <c r="E2157" s="150">
        <f t="shared" si="103"/>
        <v>3</v>
      </c>
      <c r="F2157" s="7"/>
      <c r="G2157" s="447"/>
      <c r="H2157" s="449"/>
      <c r="I2157" s="270"/>
      <c r="J2157" s="9"/>
      <c r="K2157" s="128"/>
      <c r="L2157" s="128"/>
      <c r="M2157" s="128"/>
      <c r="N2157" s="128"/>
      <c r="O2157" s="128"/>
      <c r="P2157" s="163">
        <f t="shared" si="104"/>
        <v>0</v>
      </c>
      <c r="Q2157" s="128"/>
      <c r="S2157" s="413" t="s">
        <v>1363</v>
      </c>
      <c r="U2157" s="402">
        <f t="shared" si="105"/>
        <v>0</v>
      </c>
      <c r="V2157" s="402">
        <f t="shared" si="102"/>
        <v>0</v>
      </c>
      <c r="W2157" s="402">
        <f t="shared" si="102"/>
        <v>0</v>
      </c>
      <c r="X2157" s="402">
        <f t="shared" si="106"/>
        <v>0</v>
      </c>
    </row>
    <row r="2158" spans="4:24" x14ac:dyDescent="0.25">
      <c r="D2158" s="85"/>
      <c r="E2158" s="150">
        <f t="shared" si="103"/>
        <v>4</v>
      </c>
      <c r="F2158" s="7"/>
      <c r="G2158" s="447"/>
      <c r="H2158" s="449"/>
      <c r="I2158" s="270"/>
      <c r="J2158" s="9"/>
      <c r="K2158" s="128"/>
      <c r="L2158" s="128"/>
      <c r="M2158" s="128"/>
      <c r="N2158" s="128"/>
      <c r="O2158" s="128"/>
      <c r="P2158" s="163">
        <f t="shared" si="104"/>
        <v>0</v>
      </c>
      <c r="Q2158" s="128"/>
      <c r="S2158" s="413" t="s">
        <v>1364</v>
      </c>
      <c r="U2158" s="402">
        <f t="shared" si="105"/>
        <v>0</v>
      </c>
      <c r="V2158" s="402">
        <f t="shared" si="102"/>
        <v>0</v>
      </c>
      <c r="W2158" s="402">
        <f t="shared" si="102"/>
        <v>0</v>
      </c>
      <c r="X2158" s="402">
        <f t="shared" si="106"/>
        <v>0</v>
      </c>
    </row>
    <row r="2159" spans="4:24" x14ac:dyDescent="0.25">
      <c r="D2159" s="85"/>
      <c r="E2159" s="150">
        <f t="shared" si="103"/>
        <v>5</v>
      </c>
      <c r="F2159" s="7"/>
      <c r="G2159" s="447"/>
      <c r="H2159" s="449"/>
      <c r="I2159" s="270"/>
      <c r="J2159" s="9"/>
      <c r="K2159" s="128"/>
      <c r="L2159" s="128"/>
      <c r="M2159" s="128"/>
      <c r="N2159" s="128"/>
      <c r="O2159" s="128"/>
      <c r="P2159" s="163">
        <f t="shared" si="104"/>
        <v>0</v>
      </c>
      <c r="Q2159" s="128"/>
      <c r="S2159" s="413" t="s">
        <v>1365</v>
      </c>
      <c r="U2159" s="402">
        <f t="shared" si="105"/>
        <v>0</v>
      </c>
      <c r="V2159" s="402">
        <f t="shared" si="102"/>
        <v>0</v>
      </c>
      <c r="W2159" s="402">
        <f t="shared" si="102"/>
        <v>0</v>
      </c>
      <c r="X2159" s="402">
        <f t="shared" si="106"/>
        <v>0</v>
      </c>
    </row>
    <row r="2160" spans="4:24" x14ac:dyDescent="0.25">
      <c r="D2160" s="85"/>
      <c r="E2160" s="150">
        <f t="shared" si="103"/>
        <v>6</v>
      </c>
      <c r="F2160" s="7"/>
      <c r="G2160" s="447"/>
      <c r="H2160" s="449"/>
      <c r="I2160" s="270"/>
      <c r="J2160" s="9"/>
      <c r="K2160" s="128"/>
      <c r="L2160" s="128"/>
      <c r="M2160" s="128"/>
      <c r="N2160" s="128"/>
      <c r="O2160" s="128"/>
      <c r="P2160" s="163">
        <f t="shared" si="104"/>
        <v>0</v>
      </c>
      <c r="Q2160" s="128"/>
      <c r="S2160" s="413" t="s">
        <v>1366</v>
      </c>
      <c r="U2160" s="402">
        <f t="shared" si="105"/>
        <v>0</v>
      </c>
      <c r="V2160" s="402">
        <f t="shared" si="102"/>
        <v>0</v>
      </c>
      <c r="W2160" s="402">
        <f t="shared" si="102"/>
        <v>0</v>
      </c>
      <c r="X2160" s="402">
        <f t="shared" si="106"/>
        <v>0</v>
      </c>
    </row>
    <row r="2161" spans="4:24" x14ac:dyDescent="0.25">
      <c r="D2161" s="85"/>
      <c r="E2161" s="150">
        <f t="shared" si="103"/>
        <v>7</v>
      </c>
      <c r="F2161" s="7"/>
      <c r="G2161" s="447"/>
      <c r="H2161" s="449"/>
      <c r="I2161" s="270"/>
      <c r="J2161" s="9"/>
      <c r="K2161" s="128"/>
      <c r="L2161" s="128"/>
      <c r="M2161" s="128"/>
      <c r="N2161" s="128"/>
      <c r="O2161" s="128"/>
      <c r="P2161" s="163">
        <f t="shared" si="104"/>
        <v>0</v>
      </c>
      <c r="Q2161" s="128"/>
      <c r="S2161" s="413" t="s">
        <v>1367</v>
      </c>
      <c r="U2161" s="402">
        <f t="shared" si="105"/>
        <v>0</v>
      </c>
      <c r="V2161" s="402">
        <f t="shared" si="102"/>
        <v>0</v>
      </c>
      <c r="W2161" s="402">
        <f t="shared" si="102"/>
        <v>0</v>
      </c>
      <c r="X2161" s="402">
        <f t="shared" si="106"/>
        <v>0</v>
      </c>
    </row>
    <row r="2162" spans="4:24" x14ac:dyDescent="0.25">
      <c r="D2162" s="85"/>
      <c r="E2162" s="150">
        <f t="shared" si="103"/>
        <v>8</v>
      </c>
      <c r="F2162" s="7"/>
      <c r="G2162" s="447"/>
      <c r="H2162" s="449"/>
      <c r="I2162" s="270"/>
      <c r="J2162" s="9"/>
      <c r="K2162" s="128"/>
      <c r="L2162" s="128"/>
      <c r="M2162" s="128"/>
      <c r="N2162" s="128"/>
      <c r="O2162" s="128"/>
      <c r="P2162" s="163">
        <f t="shared" si="104"/>
        <v>0</v>
      </c>
      <c r="Q2162" s="128"/>
      <c r="S2162" s="413" t="s">
        <v>1368</v>
      </c>
      <c r="U2162" s="402">
        <f t="shared" si="105"/>
        <v>0</v>
      </c>
      <c r="V2162" s="402">
        <f t="shared" si="102"/>
        <v>0</v>
      </c>
      <c r="W2162" s="402">
        <f t="shared" si="102"/>
        <v>0</v>
      </c>
      <c r="X2162" s="402">
        <f t="shared" si="106"/>
        <v>0</v>
      </c>
    </row>
    <row r="2163" spans="4:24" x14ac:dyDescent="0.25">
      <c r="D2163" s="85"/>
      <c r="E2163" s="150">
        <f>1+E2162</f>
        <v>9</v>
      </c>
      <c r="F2163" s="7"/>
      <c r="G2163" s="447"/>
      <c r="H2163" s="449"/>
      <c r="I2163" s="270"/>
      <c r="J2163" s="9"/>
      <c r="K2163" s="128"/>
      <c r="L2163" s="128"/>
      <c r="M2163" s="128"/>
      <c r="N2163" s="128"/>
      <c r="O2163" s="128"/>
      <c r="P2163" s="163">
        <f t="shared" si="104"/>
        <v>0</v>
      </c>
      <c r="Q2163" s="128"/>
      <c r="S2163" s="413" t="s">
        <v>1369</v>
      </c>
      <c r="U2163" s="402">
        <f t="shared" si="105"/>
        <v>0</v>
      </c>
      <c r="V2163" s="402">
        <f t="shared" si="102"/>
        <v>0</v>
      </c>
      <c r="W2163" s="402">
        <f t="shared" si="102"/>
        <v>0</v>
      </c>
      <c r="X2163" s="402">
        <f t="shared" si="106"/>
        <v>0</v>
      </c>
    </row>
    <row r="2164" spans="4:24" x14ac:dyDescent="0.25">
      <c r="D2164" s="85"/>
      <c r="E2164" s="150">
        <f t="shared" ref="E2164:E2169" si="107">1+E2163</f>
        <v>10</v>
      </c>
      <c r="F2164" s="7"/>
      <c r="G2164" s="447"/>
      <c r="H2164" s="449"/>
      <c r="I2164" s="270"/>
      <c r="J2164" s="9"/>
      <c r="K2164" s="128"/>
      <c r="L2164" s="128"/>
      <c r="M2164" s="128"/>
      <c r="N2164" s="128"/>
      <c r="O2164" s="128"/>
      <c r="P2164" s="163">
        <f t="shared" si="104"/>
        <v>0</v>
      </c>
      <c r="Q2164" s="128"/>
      <c r="S2164" s="413" t="s">
        <v>1370</v>
      </c>
      <c r="U2164" s="402">
        <f t="shared" si="105"/>
        <v>0</v>
      </c>
      <c r="V2164" s="402">
        <f t="shared" si="102"/>
        <v>0</v>
      </c>
      <c r="W2164" s="402">
        <f t="shared" si="102"/>
        <v>0</v>
      </c>
      <c r="X2164" s="402">
        <f t="shared" si="106"/>
        <v>0</v>
      </c>
    </row>
    <row r="2165" spans="4:24" x14ac:dyDescent="0.25">
      <c r="D2165" s="85"/>
      <c r="E2165" s="150">
        <f t="shared" si="107"/>
        <v>11</v>
      </c>
      <c r="F2165" s="7"/>
      <c r="G2165" s="447"/>
      <c r="H2165" s="449"/>
      <c r="I2165" s="270"/>
      <c r="J2165" s="9"/>
      <c r="K2165" s="128"/>
      <c r="L2165" s="128"/>
      <c r="M2165" s="128"/>
      <c r="N2165" s="128"/>
      <c r="O2165" s="128"/>
      <c r="P2165" s="163">
        <f t="shared" si="104"/>
        <v>0</v>
      </c>
      <c r="Q2165" s="128"/>
      <c r="S2165" s="413" t="s">
        <v>1371</v>
      </c>
      <c r="U2165" s="402">
        <f t="shared" si="105"/>
        <v>0</v>
      </c>
      <c r="V2165" s="402">
        <f t="shared" si="102"/>
        <v>0</v>
      </c>
      <c r="W2165" s="402">
        <f t="shared" si="102"/>
        <v>0</v>
      </c>
      <c r="X2165" s="402">
        <f t="shared" si="106"/>
        <v>0</v>
      </c>
    </row>
    <row r="2166" spans="4:24" x14ac:dyDescent="0.25">
      <c r="D2166" s="85"/>
      <c r="E2166" s="150">
        <f t="shared" si="107"/>
        <v>12</v>
      </c>
      <c r="F2166" s="7"/>
      <c r="G2166" s="447"/>
      <c r="H2166" s="449"/>
      <c r="I2166" s="270"/>
      <c r="J2166" s="9"/>
      <c r="K2166" s="128"/>
      <c r="L2166" s="128"/>
      <c r="M2166" s="128"/>
      <c r="N2166" s="128"/>
      <c r="O2166" s="128"/>
      <c r="P2166" s="163">
        <f t="shared" si="104"/>
        <v>0</v>
      </c>
      <c r="Q2166" s="128"/>
      <c r="S2166" s="413" t="s">
        <v>1372</v>
      </c>
      <c r="U2166" s="402">
        <f t="shared" si="105"/>
        <v>0</v>
      </c>
      <c r="V2166" s="402">
        <f t="shared" si="102"/>
        <v>0</v>
      </c>
      <c r="W2166" s="402">
        <f t="shared" si="102"/>
        <v>0</v>
      </c>
      <c r="X2166" s="402">
        <f t="shared" si="106"/>
        <v>0</v>
      </c>
    </row>
    <row r="2167" spans="4:24" x14ac:dyDescent="0.25">
      <c r="D2167" s="85"/>
      <c r="E2167" s="150">
        <f t="shared" si="107"/>
        <v>13</v>
      </c>
      <c r="F2167" s="7"/>
      <c r="G2167" s="447"/>
      <c r="H2167" s="449"/>
      <c r="I2167" s="270"/>
      <c r="J2167" s="9"/>
      <c r="K2167" s="128"/>
      <c r="L2167" s="128"/>
      <c r="M2167" s="128"/>
      <c r="N2167" s="128"/>
      <c r="O2167" s="128"/>
      <c r="P2167" s="163">
        <f t="shared" si="104"/>
        <v>0</v>
      </c>
      <c r="Q2167" s="128"/>
      <c r="S2167" s="413" t="s">
        <v>1373</v>
      </c>
      <c r="U2167" s="402">
        <f t="shared" si="105"/>
        <v>0</v>
      </c>
      <c r="V2167" s="402">
        <f t="shared" si="102"/>
        <v>0</v>
      </c>
      <c r="W2167" s="402">
        <f t="shared" si="102"/>
        <v>0</v>
      </c>
      <c r="X2167" s="402">
        <f t="shared" si="106"/>
        <v>0</v>
      </c>
    </row>
    <row r="2168" spans="4:24" x14ac:dyDescent="0.25">
      <c r="D2168" s="85"/>
      <c r="E2168" s="150">
        <f t="shared" si="107"/>
        <v>14</v>
      </c>
      <c r="F2168" s="7"/>
      <c r="G2168" s="447"/>
      <c r="H2168" s="449"/>
      <c r="I2168" s="270"/>
      <c r="J2168" s="9"/>
      <c r="K2168" s="128"/>
      <c r="L2168" s="128"/>
      <c r="M2168" s="128"/>
      <c r="N2168" s="128"/>
      <c r="O2168" s="128"/>
      <c r="P2168" s="163">
        <f t="shared" si="104"/>
        <v>0</v>
      </c>
      <c r="Q2168" s="128"/>
      <c r="S2168" s="413" t="s">
        <v>1374</v>
      </c>
      <c r="U2168" s="402">
        <f t="shared" si="105"/>
        <v>0</v>
      </c>
      <c r="V2168" s="402">
        <f t="shared" si="102"/>
        <v>0</v>
      </c>
      <c r="W2168" s="402">
        <f t="shared" si="102"/>
        <v>0</v>
      </c>
      <c r="X2168" s="402">
        <f t="shared" si="106"/>
        <v>0</v>
      </c>
    </row>
    <row r="2169" spans="4:24" x14ac:dyDescent="0.25">
      <c r="D2169" s="85"/>
      <c r="E2169" s="150">
        <f t="shared" si="107"/>
        <v>15</v>
      </c>
      <c r="F2169" s="7"/>
      <c r="G2169" s="447"/>
      <c r="H2169" s="449"/>
      <c r="I2169" s="270"/>
      <c r="J2169" s="9"/>
      <c r="K2169" s="128"/>
      <c r="L2169" s="128"/>
      <c r="M2169" s="128"/>
      <c r="N2169" s="128"/>
      <c r="O2169" s="128"/>
      <c r="P2169" s="163">
        <f t="shared" si="104"/>
        <v>0</v>
      </c>
      <c r="Q2169" s="128"/>
      <c r="S2169" s="413" t="s">
        <v>1375</v>
      </c>
      <c r="U2169" s="402">
        <f t="shared" si="105"/>
        <v>0</v>
      </c>
      <c r="V2169" s="402">
        <f t="shared" si="102"/>
        <v>0</v>
      </c>
      <c r="W2169" s="402">
        <f t="shared" si="102"/>
        <v>0</v>
      </c>
      <c r="X2169" s="402">
        <f t="shared" si="106"/>
        <v>0</v>
      </c>
    </row>
    <row r="2170" spans="4:24" x14ac:dyDescent="0.25">
      <c r="D2170" s="85"/>
      <c r="E2170" s="150">
        <f>1+E2169</f>
        <v>16</v>
      </c>
      <c r="F2170" s="7"/>
      <c r="G2170" s="447"/>
      <c r="H2170" s="449"/>
      <c r="I2170" s="270"/>
      <c r="J2170" s="9"/>
      <c r="K2170" s="128"/>
      <c r="L2170" s="128"/>
      <c r="M2170" s="128"/>
      <c r="N2170" s="128"/>
      <c r="O2170" s="128"/>
      <c r="P2170" s="163">
        <f t="shared" si="104"/>
        <v>0</v>
      </c>
      <c r="Q2170" s="128"/>
      <c r="S2170" s="413" t="s">
        <v>1376</v>
      </c>
      <c r="U2170" s="402">
        <f t="shared" si="105"/>
        <v>0</v>
      </c>
      <c r="V2170" s="402">
        <f t="shared" si="102"/>
        <v>0</v>
      </c>
      <c r="W2170" s="402">
        <f t="shared" si="102"/>
        <v>0</v>
      </c>
      <c r="X2170" s="402">
        <f t="shared" si="106"/>
        <v>0</v>
      </c>
    </row>
    <row r="2171" spans="4:24" x14ac:dyDescent="0.25">
      <c r="D2171" s="85"/>
      <c r="E2171" s="150">
        <f t="shared" ref="E2171:E2176" si="108">1+E2170</f>
        <v>17</v>
      </c>
      <c r="F2171" s="7"/>
      <c r="G2171" s="447"/>
      <c r="H2171" s="449"/>
      <c r="I2171" s="270"/>
      <c r="J2171" s="9"/>
      <c r="K2171" s="128"/>
      <c r="L2171" s="128"/>
      <c r="M2171" s="128"/>
      <c r="N2171" s="128"/>
      <c r="O2171" s="128"/>
      <c r="P2171" s="163">
        <f t="shared" si="104"/>
        <v>0</v>
      </c>
      <c r="Q2171" s="128"/>
      <c r="S2171" s="413" t="s">
        <v>1377</v>
      </c>
      <c r="U2171" s="402">
        <f t="shared" si="105"/>
        <v>0</v>
      </c>
      <c r="V2171" s="402">
        <f t="shared" si="102"/>
        <v>0</v>
      </c>
      <c r="W2171" s="402">
        <f t="shared" si="102"/>
        <v>0</v>
      </c>
      <c r="X2171" s="402">
        <f t="shared" si="106"/>
        <v>0</v>
      </c>
    </row>
    <row r="2172" spans="4:24" x14ac:dyDescent="0.25">
      <c r="D2172" s="85"/>
      <c r="E2172" s="150">
        <f t="shared" si="108"/>
        <v>18</v>
      </c>
      <c r="F2172" s="7"/>
      <c r="G2172" s="447"/>
      <c r="H2172" s="449"/>
      <c r="I2172" s="270"/>
      <c r="J2172" s="9"/>
      <c r="K2172" s="128"/>
      <c r="L2172" s="128"/>
      <c r="M2172" s="128"/>
      <c r="N2172" s="128"/>
      <c r="O2172" s="128"/>
      <c r="P2172" s="163">
        <f t="shared" si="104"/>
        <v>0</v>
      </c>
      <c r="Q2172" s="128"/>
      <c r="S2172" s="413" t="s">
        <v>1378</v>
      </c>
      <c r="U2172" s="402">
        <f t="shared" si="105"/>
        <v>0</v>
      </c>
      <c r="V2172" s="402">
        <f t="shared" si="102"/>
        <v>0</v>
      </c>
      <c r="W2172" s="402">
        <f t="shared" si="102"/>
        <v>0</v>
      </c>
      <c r="X2172" s="402">
        <f t="shared" si="106"/>
        <v>0</v>
      </c>
    </row>
    <row r="2173" spans="4:24" x14ac:dyDescent="0.25">
      <c r="D2173" s="85"/>
      <c r="E2173" s="150">
        <f t="shared" si="108"/>
        <v>19</v>
      </c>
      <c r="F2173" s="7"/>
      <c r="G2173" s="447"/>
      <c r="H2173" s="449"/>
      <c r="I2173" s="270"/>
      <c r="J2173" s="9"/>
      <c r="K2173" s="128"/>
      <c r="L2173" s="128"/>
      <c r="M2173" s="128"/>
      <c r="N2173" s="128"/>
      <c r="O2173" s="128"/>
      <c r="P2173" s="163">
        <f t="shared" si="104"/>
        <v>0</v>
      </c>
      <c r="Q2173" s="128"/>
      <c r="S2173" s="413" t="s">
        <v>1379</v>
      </c>
      <c r="U2173" s="402">
        <f t="shared" si="105"/>
        <v>0</v>
      </c>
      <c r="V2173" s="402">
        <f t="shared" si="102"/>
        <v>0</v>
      </c>
      <c r="W2173" s="402">
        <f t="shared" si="102"/>
        <v>0</v>
      </c>
      <c r="X2173" s="402">
        <f t="shared" si="106"/>
        <v>0</v>
      </c>
    </row>
    <row r="2174" spans="4:24" x14ac:dyDescent="0.25">
      <c r="D2174" s="85"/>
      <c r="E2174" s="150">
        <f t="shared" si="108"/>
        <v>20</v>
      </c>
      <c r="F2174" s="7"/>
      <c r="G2174" s="447"/>
      <c r="H2174" s="449"/>
      <c r="I2174" s="270"/>
      <c r="J2174" s="9"/>
      <c r="K2174" s="128"/>
      <c r="L2174" s="128"/>
      <c r="M2174" s="128"/>
      <c r="N2174" s="128"/>
      <c r="O2174" s="128"/>
      <c r="P2174" s="163">
        <f t="shared" si="104"/>
        <v>0</v>
      </c>
      <c r="Q2174" s="128"/>
      <c r="S2174" s="413" t="s">
        <v>1380</v>
      </c>
      <c r="U2174" s="402">
        <f t="shared" si="105"/>
        <v>0</v>
      </c>
      <c r="V2174" s="402">
        <f t="shared" si="102"/>
        <v>0</v>
      </c>
      <c r="W2174" s="402">
        <f t="shared" si="102"/>
        <v>0</v>
      </c>
      <c r="X2174" s="402">
        <f t="shared" si="106"/>
        <v>0</v>
      </c>
    </row>
    <row r="2175" spans="4:24" x14ac:dyDescent="0.25">
      <c r="D2175" s="85"/>
      <c r="E2175" s="150">
        <f t="shared" si="108"/>
        <v>21</v>
      </c>
      <c r="F2175" s="7"/>
      <c r="G2175" s="447"/>
      <c r="H2175" s="449"/>
      <c r="I2175" s="270"/>
      <c r="J2175" s="9"/>
      <c r="K2175" s="128"/>
      <c r="L2175" s="128"/>
      <c r="M2175" s="128"/>
      <c r="N2175" s="128"/>
      <c r="O2175" s="128"/>
      <c r="P2175" s="163">
        <f t="shared" si="104"/>
        <v>0</v>
      </c>
      <c r="Q2175" s="128"/>
      <c r="S2175" s="413" t="s">
        <v>1381</v>
      </c>
      <c r="U2175" s="402">
        <f t="shared" si="105"/>
        <v>0</v>
      </c>
      <c r="V2175" s="402">
        <f t="shared" si="105"/>
        <v>0</v>
      </c>
      <c r="W2175" s="402">
        <f t="shared" si="105"/>
        <v>0</v>
      </c>
      <c r="X2175" s="402">
        <f t="shared" si="106"/>
        <v>0</v>
      </c>
    </row>
    <row r="2176" spans="4:24" x14ac:dyDescent="0.25">
      <c r="D2176" s="85"/>
      <c r="E2176" s="150">
        <f t="shared" si="108"/>
        <v>22</v>
      </c>
      <c r="F2176" s="7"/>
      <c r="G2176" s="447"/>
      <c r="H2176" s="449"/>
      <c r="I2176" s="270"/>
      <c r="J2176" s="9"/>
      <c r="K2176" s="128"/>
      <c r="L2176" s="128"/>
      <c r="M2176" s="128"/>
      <c r="N2176" s="128"/>
      <c r="O2176" s="128"/>
      <c r="P2176" s="163">
        <f t="shared" si="104"/>
        <v>0</v>
      </c>
      <c r="Q2176" s="128"/>
      <c r="S2176" s="413" t="s">
        <v>1382</v>
      </c>
      <c r="U2176" s="402">
        <f t="shared" ref="U2176:W2195" si="109">IF(OR($I2176=0,$I2176="National Service Volunteer Project"),0,IF($J2176=U$2153,10,0))</f>
        <v>0</v>
      </c>
      <c r="V2176" s="402">
        <f t="shared" si="109"/>
        <v>0</v>
      </c>
      <c r="W2176" s="402">
        <f t="shared" si="109"/>
        <v>0</v>
      </c>
      <c r="X2176" s="402">
        <f t="shared" si="106"/>
        <v>0</v>
      </c>
    </row>
    <row r="2177" spans="4:24" x14ac:dyDescent="0.25">
      <c r="D2177" s="85"/>
      <c r="E2177" s="150">
        <f>1+E2176</f>
        <v>23</v>
      </c>
      <c r="F2177" s="7"/>
      <c r="G2177" s="447"/>
      <c r="H2177" s="449"/>
      <c r="I2177" s="270"/>
      <c r="J2177" s="9"/>
      <c r="K2177" s="128"/>
      <c r="L2177" s="128"/>
      <c r="M2177" s="128"/>
      <c r="N2177" s="128"/>
      <c r="O2177" s="128"/>
      <c r="P2177" s="163">
        <f t="shared" si="104"/>
        <v>0</v>
      </c>
      <c r="Q2177" s="128"/>
      <c r="S2177" s="413" t="s">
        <v>1383</v>
      </c>
      <c r="U2177" s="402">
        <f t="shared" si="109"/>
        <v>0</v>
      </c>
      <c r="V2177" s="402">
        <f t="shared" si="109"/>
        <v>0</v>
      </c>
      <c r="W2177" s="402">
        <f t="shared" si="109"/>
        <v>0</v>
      </c>
      <c r="X2177" s="402">
        <f t="shared" si="106"/>
        <v>0</v>
      </c>
    </row>
    <row r="2178" spans="4:24" x14ac:dyDescent="0.25">
      <c r="D2178" s="85"/>
      <c r="E2178" s="150">
        <f t="shared" ref="E2178:E2183" si="110">1+E2177</f>
        <v>24</v>
      </c>
      <c r="F2178" s="7"/>
      <c r="G2178" s="447"/>
      <c r="H2178" s="449"/>
      <c r="I2178" s="270"/>
      <c r="J2178" s="9"/>
      <c r="K2178" s="128"/>
      <c r="L2178" s="128"/>
      <c r="M2178" s="128"/>
      <c r="N2178" s="128"/>
      <c r="O2178" s="128"/>
      <c r="P2178" s="163">
        <f t="shared" si="104"/>
        <v>0</v>
      </c>
      <c r="Q2178" s="128"/>
      <c r="S2178" s="413" t="s">
        <v>1384</v>
      </c>
      <c r="U2178" s="402">
        <f t="shared" si="109"/>
        <v>0</v>
      </c>
      <c r="V2178" s="402">
        <f t="shared" si="109"/>
        <v>0</v>
      </c>
      <c r="W2178" s="402">
        <f t="shared" si="109"/>
        <v>0</v>
      </c>
      <c r="X2178" s="402">
        <f t="shared" si="106"/>
        <v>0</v>
      </c>
    </row>
    <row r="2179" spans="4:24" x14ac:dyDescent="0.25">
      <c r="D2179" s="85"/>
      <c r="E2179" s="150">
        <f t="shared" si="110"/>
        <v>25</v>
      </c>
      <c r="F2179" s="7"/>
      <c r="G2179" s="447"/>
      <c r="H2179" s="449"/>
      <c r="I2179" s="270"/>
      <c r="J2179" s="9"/>
      <c r="K2179" s="128"/>
      <c r="L2179" s="128"/>
      <c r="M2179" s="128"/>
      <c r="N2179" s="128"/>
      <c r="O2179" s="128"/>
      <c r="P2179" s="163">
        <f t="shared" si="104"/>
        <v>0</v>
      </c>
      <c r="Q2179" s="128"/>
      <c r="S2179" s="413" t="s">
        <v>1385</v>
      </c>
      <c r="U2179" s="402">
        <f t="shared" si="109"/>
        <v>0</v>
      </c>
      <c r="V2179" s="402">
        <f t="shared" si="109"/>
        <v>0</v>
      </c>
      <c r="W2179" s="402">
        <f t="shared" si="109"/>
        <v>0</v>
      </c>
      <c r="X2179" s="402">
        <f t="shared" si="106"/>
        <v>0</v>
      </c>
    </row>
    <row r="2180" spans="4:24" x14ac:dyDescent="0.25">
      <c r="D2180" s="85"/>
      <c r="E2180" s="150">
        <f t="shared" si="110"/>
        <v>26</v>
      </c>
      <c r="F2180" s="7"/>
      <c r="G2180" s="447"/>
      <c r="H2180" s="449"/>
      <c r="I2180" s="270"/>
      <c r="J2180" s="9"/>
      <c r="K2180" s="128"/>
      <c r="L2180" s="128"/>
      <c r="M2180" s="128"/>
      <c r="N2180" s="128"/>
      <c r="O2180" s="128"/>
      <c r="P2180" s="163">
        <f t="shared" si="104"/>
        <v>0</v>
      </c>
      <c r="Q2180" s="128"/>
      <c r="S2180" s="413" t="s">
        <v>1386</v>
      </c>
      <c r="U2180" s="402">
        <f t="shared" si="109"/>
        <v>0</v>
      </c>
      <c r="V2180" s="402">
        <f t="shared" si="109"/>
        <v>0</v>
      </c>
      <c r="W2180" s="402">
        <f t="shared" si="109"/>
        <v>0</v>
      </c>
      <c r="X2180" s="402">
        <f t="shared" si="106"/>
        <v>0</v>
      </c>
    </row>
    <row r="2181" spans="4:24" x14ac:dyDescent="0.25">
      <c r="D2181" s="85"/>
      <c r="E2181" s="150">
        <f t="shared" si="110"/>
        <v>27</v>
      </c>
      <c r="F2181" s="7"/>
      <c r="G2181" s="447"/>
      <c r="H2181" s="449"/>
      <c r="I2181" s="270"/>
      <c r="J2181" s="9"/>
      <c r="K2181" s="128"/>
      <c r="L2181" s="128"/>
      <c r="M2181" s="128"/>
      <c r="N2181" s="128"/>
      <c r="O2181" s="128"/>
      <c r="P2181" s="163">
        <f t="shared" si="104"/>
        <v>0</v>
      </c>
      <c r="Q2181" s="128"/>
      <c r="S2181" s="413" t="s">
        <v>1387</v>
      </c>
      <c r="U2181" s="402">
        <f t="shared" si="109"/>
        <v>0</v>
      </c>
      <c r="V2181" s="402">
        <f t="shared" si="109"/>
        <v>0</v>
      </c>
      <c r="W2181" s="402">
        <f t="shared" si="109"/>
        <v>0</v>
      </c>
      <c r="X2181" s="402">
        <f t="shared" si="106"/>
        <v>0</v>
      </c>
    </row>
    <row r="2182" spans="4:24" x14ac:dyDescent="0.25">
      <c r="D2182" s="85"/>
      <c r="E2182" s="150">
        <f t="shared" si="110"/>
        <v>28</v>
      </c>
      <c r="F2182" s="7"/>
      <c r="G2182" s="447"/>
      <c r="H2182" s="449"/>
      <c r="I2182" s="270"/>
      <c r="J2182" s="9"/>
      <c r="K2182" s="128"/>
      <c r="L2182" s="128"/>
      <c r="M2182" s="128"/>
      <c r="N2182" s="128"/>
      <c r="O2182" s="128"/>
      <c r="P2182" s="163">
        <f t="shared" si="104"/>
        <v>0</v>
      </c>
      <c r="Q2182" s="128"/>
      <c r="S2182" s="413" t="s">
        <v>1109</v>
      </c>
      <c r="U2182" s="402">
        <f t="shared" si="109"/>
        <v>0</v>
      </c>
      <c r="V2182" s="402">
        <f t="shared" si="109"/>
        <v>0</v>
      </c>
      <c r="W2182" s="402">
        <f t="shared" si="109"/>
        <v>0</v>
      </c>
      <c r="X2182" s="402">
        <f t="shared" si="106"/>
        <v>0</v>
      </c>
    </row>
    <row r="2183" spans="4:24" x14ac:dyDescent="0.25">
      <c r="D2183" s="85"/>
      <c r="E2183" s="150">
        <f t="shared" si="110"/>
        <v>29</v>
      </c>
      <c r="F2183" s="7"/>
      <c r="G2183" s="447"/>
      <c r="H2183" s="449"/>
      <c r="I2183" s="270"/>
      <c r="J2183" s="9"/>
      <c r="K2183" s="128"/>
      <c r="L2183" s="128"/>
      <c r="M2183" s="128"/>
      <c r="N2183" s="128"/>
      <c r="O2183" s="128"/>
      <c r="P2183" s="163">
        <f t="shared" si="104"/>
        <v>0</v>
      </c>
      <c r="Q2183" s="128"/>
      <c r="S2183" s="413" t="s">
        <v>1388</v>
      </c>
      <c r="U2183" s="402">
        <f t="shared" si="109"/>
        <v>0</v>
      </c>
      <c r="V2183" s="402">
        <f t="shared" si="109"/>
        <v>0</v>
      </c>
      <c r="W2183" s="402">
        <f t="shared" si="109"/>
        <v>0</v>
      </c>
      <c r="X2183" s="402">
        <f t="shared" si="106"/>
        <v>0</v>
      </c>
    </row>
    <row r="2184" spans="4:24" x14ac:dyDescent="0.25">
      <c r="D2184" s="85"/>
      <c r="E2184" s="150">
        <f>1+E2183</f>
        <v>30</v>
      </c>
      <c r="F2184" s="7"/>
      <c r="G2184" s="447"/>
      <c r="H2184" s="449"/>
      <c r="I2184" s="270"/>
      <c r="J2184" s="9"/>
      <c r="K2184" s="128"/>
      <c r="L2184" s="128"/>
      <c r="M2184" s="128"/>
      <c r="N2184" s="128"/>
      <c r="O2184" s="128"/>
      <c r="P2184" s="163">
        <f t="shared" si="104"/>
        <v>0</v>
      </c>
      <c r="Q2184" s="128"/>
      <c r="S2184" s="413" t="s">
        <v>1389</v>
      </c>
      <c r="U2184" s="402">
        <f t="shared" si="109"/>
        <v>0</v>
      </c>
      <c r="V2184" s="402">
        <f t="shared" si="109"/>
        <v>0</v>
      </c>
      <c r="W2184" s="402">
        <f t="shared" si="109"/>
        <v>0</v>
      </c>
      <c r="X2184" s="402">
        <f t="shared" si="106"/>
        <v>0</v>
      </c>
    </row>
    <row r="2185" spans="4:24" x14ac:dyDescent="0.25">
      <c r="D2185" s="85"/>
      <c r="E2185" s="150">
        <f t="shared" ref="E2185:E2190" si="111">1+E2184</f>
        <v>31</v>
      </c>
      <c r="F2185" s="7"/>
      <c r="G2185" s="447"/>
      <c r="H2185" s="449"/>
      <c r="I2185" s="270"/>
      <c r="J2185" s="9"/>
      <c r="K2185" s="128"/>
      <c r="L2185" s="128"/>
      <c r="M2185" s="128"/>
      <c r="N2185" s="128"/>
      <c r="O2185" s="128"/>
      <c r="P2185" s="163">
        <f t="shared" si="104"/>
        <v>0</v>
      </c>
      <c r="Q2185" s="128"/>
      <c r="S2185" s="413" t="s">
        <v>1390</v>
      </c>
      <c r="U2185" s="402">
        <f t="shared" si="109"/>
        <v>0</v>
      </c>
      <c r="V2185" s="402">
        <f t="shared" si="109"/>
        <v>0</v>
      </c>
      <c r="W2185" s="402">
        <f t="shared" si="109"/>
        <v>0</v>
      </c>
      <c r="X2185" s="402">
        <f t="shared" si="106"/>
        <v>0</v>
      </c>
    </row>
    <row r="2186" spans="4:24" x14ac:dyDescent="0.25">
      <c r="D2186" s="85"/>
      <c r="E2186" s="150">
        <f t="shared" si="111"/>
        <v>32</v>
      </c>
      <c r="F2186" s="7"/>
      <c r="G2186" s="447"/>
      <c r="H2186" s="449"/>
      <c r="I2186" s="270"/>
      <c r="J2186" s="9"/>
      <c r="K2186" s="128"/>
      <c r="L2186" s="128"/>
      <c r="M2186" s="128"/>
      <c r="N2186" s="128"/>
      <c r="O2186" s="128"/>
      <c r="P2186" s="163">
        <f t="shared" si="104"/>
        <v>0</v>
      </c>
      <c r="Q2186" s="128"/>
      <c r="S2186" s="414" t="s">
        <v>1391</v>
      </c>
      <c r="U2186" s="402">
        <f t="shared" si="109"/>
        <v>0</v>
      </c>
      <c r="V2186" s="402">
        <f t="shared" si="109"/>
        <v>0</v>
      </c>
      <c r="W2186" s="402">
        <f t="shared" si="109"/>
        <v>0</v>
      </c>
      <c r="X2186" s="402">
        <f t="shared" si="106"/>
        <v>0</v>
      </c>
    </row>
    <row r="2187" spans="4:24" x14ac:dyDescent="0.25">
      <c r="D2187" s="85"/>
      <c r="E2187" s="150">
        <f t="shared" si="111"/>
        <v>33</v>
      </c>
      <c r="F2187" s="7"/>
      <c r="G2187" s="447"/>
      <c r="H2187" s="449"/>
      <c r="I2187" s="270"/>
      <c r="J2187" s="9"/>
      <c r="K2187" s="128"/>
      <c r="L2187" s="128"/>
      <c r="M2187" s="128"/>
      <c r="N2187" s="128"/>
      <c r="O2187" s="128"/>
      <c r="P2187" s="163">
        <f t="shared" si="104"/>
        <v>0</v>
      </c>
      <c r="Q2187" s="128"/>
      <c r="S2187" s="414" t="s">
        <v>1392</v>
      </c>
      <c r="U2187" s="402">
        <f t="shared" si="109"/>
        <v>0</v>
      </c>
      <c r="V2187" s="402">
        <f t="shared" si="109"/>
        <v>0</v>
      </c>
      <c r="W2187" s="402">
        <f t="shared" si="109"/>
        <v>0</v>
      </c>
      <c r="X2187" s="402">
        <f t="shared" si="106"/>
        <v>0</v>
      </c>
    </row>
    <row r="2188" spans="4:24" x14ac:dyDescent="0.25">
      <c r="D2188" s="85"/>
      <c r="E2188" s="150">
        <f t="shared" si="111"/>
        <v>34</v>
      </c>
      <c r="F2188" s="7"/>
      <c r="G2188" s="447"/>
      <c r="H2188" s="449"/>
      <c r="I2188" s="270"/>
      <c r="J2188" s="9"/>
      <c r="K2188" s="128"/>
      <c r="L2188" s="128"/>
      <c r="M2188" s="128"/>
      <c r="N2188" s="128"/>
      <c r="O2188" s="128"/>
      <c r="P2188" s="163">
        <f t="shared" si="104"/>
        <v>0</v>
      </c>
      <c r="Q2188" s="128"/>
      <c r="S2188" s="414" t="s">
        <v>1393</v>
      </c>
      <c r="U2188" s="402">
        <f t="shared" si="109"/>
        <v>0</v>
      </c>
      <c r="V2188" s="402">
        <f t="shared" si="109"/>
        <v>0</v>
      </c>
      <c r="W2188" s="402">
        <f t="shared" si="109"/>
        <v>0</v>
      </c>
      <c r="X2188" s="402">
        <f t="shared" si="106"/>
        <v>0</v>
      </c>
    </row>
    <row r="2189" spans="4:24" x14ac:dyDescent="0.25">
      <c r="D2189" s="85"/>
      <c r="E2189" s="150">
        <f t="shared" si="111"/>
        <v>35</v>
      </c>
      <c r="F2189" s="7"/>
      <c r="G2189" s="447"/>
      <c r="H2189" s="449"/>
      <c r="I2189" s="270"/>
      <c r="J2189" s="9"/>
      <c r="K2189" s="128"/>
      <c r="L2189" s="128"/>
      <c r="M2189" s="128"/>
      <c r="N2189" s="128"/>
      <c r="O2189" s="128"/>
      <c r="P2189" s="163">
        <f t="shared" si="104"/>
        <v>0</v>
      </c>
      <c r="Q2189" s="128"/>
      <c r="S2189" s="414" t="s">
        <v>1394</v>
      </c>
      <c r="U2189" s="402">
        <f t="shared" si="109"/>
        <v>0</v>
      </c>
      <c r="V2189" s="402">
        <f t="shared" si="109"/>
        <v>0</v>
      </c>
      <c r="W2189" s="402">
        <f t="shared" si="109"/>
        <v>0</v>
      </c>
      <c r="X2189" s="402">
        <f t="shared" si="106"/>
        <v>0</v>
      </c>
    </row>
    <row r="2190" spans="4:24" x14ac:dyDescent="0.25">
      <c r="D2190" s="85"/>
      <c r="E2190" s="150">
        <f t="shared" si="111"/>
        <v>36</v>
      </c>
      <c r="F2190" s="7"/>
      <c r="G2190" s="447"/>
      <c r="H2190" s="449"/>
      <c r="I2190" s="270"/>
      <c r="J2190" s="9"/>
      <c r="K2190" s="128"/>
      <c r="L2190" s="128"/>
      <c r="M2190" s="128"/>
      <c r="N2190" s="128"/>
      <c r="O2190" s="128"/>
      <c r="P2190" s="163">
        <f t="shared" si="104"/>
        <v>0</v>
      </c>
      <c r="Q2190" s="128"/>
      <c r="S2190" s="414" t="s">
        <v>1395</v>
      </c>
      <c r="U2190" s="402">
        <f t="shared" si="109"/>
        <v>0</v>
      </c>
      <c r="V2190" s="402">
        <f t="shared" si="109"/>
        <v>0</v>
      </c>
      <c r="W2190" s="402">
        <f t="shared" si="109"/>
        <v>0</v>
      </c>
      <c r="X2190" s="402">
        <f t="shared" si="106"/>
        <v>0</v>
      </c>
    </row>
    <row r="2191" spans="4:24" x14ac:dyDescent="0.25">
      <c r="D2191" s="85"/>
      <c r="E2191" s="150">
        <f>1+E2190</f>
        <v>37</v>
      </c>
      <c r="F2191" s="7"/>
      <c r="G2191" s="447"/>
      <c r="H2191" s="449"/>
      <c r="I2191" s="270"/>
      <c r="J2191" s="9"/>
      <c r="K2191" s="128"/>
      <c r="L2191" s="128"/>
      <c r="M2191" s="128"/>
      <c r="N2191" s="128"/>
      <c r="O2191" s="128"/>
      <c r="P2191" s="163">
        <f t="shared" si="104"/>
        <v>0</v>
      </c>
      <c r="Q2191" s="128"/>
      <c r="S2191" s="414" t="s">
        <v>1396</v>
      </c>
      <c r="U2191" s="402">
        <f t="shared" si="109"/>
        <v>0</v>
      </c>
      <c r="V2191" s="402">
        <f t="shared" si="109"/>
        <v>0</v>
      </c>
      <c r="W2191" s="402">
        <f t="shared" si="109"/>
        <v>0</v>
      </c>
      <c r="X2191" s="402">
        <f t="shared" si="106"/>
        <v>0</v>
      </c>
    </row>
    <row r="2192" spans="4:24" x14ac:dyDescent="0.25">
      <c r="D2192" s="85"/>
      <c r="E2192" s="150">
        <f t="shared" ref="E2192:E2197" si="112">1+E2191</f>
        <v>38</v>
      </c>
      <c r="F2192" s="7"/>
      <c r="G2192" s="447"/>
      <c r="H2192" s="449"/>
      <c r="I2192" s="270"/>
      <c r="J2192" s="9"/>
      <c r="K2192" s="128"/>
      <c r="L2192" s="128"/>
      <c r="M2192" s="128"/>
      <c r="N2192" s="128"/>
      <c r="O2192" s="128"/>
      <c r="P2192" s="163">
        <f t="shared" si="104"/>
        <v>0</v>
      </c>
      <c r="Q2192" s="128"/>
      <c r="S2192" s="414" t="s">
        <v>1397</v>
      </c>
      <c r="U2192" s="402">
        <f t="shared" si="109"/>
        <v>0</v>
      </c>
      <c r="V2192" s="402">
        <f t="shared" si="109"/>
        <v>0</v>
      </c>
      <c r="W2192" s="402">
        <f t="shared" si="109"/>
        <v>0</v>
      </c>
      <c r="X2192" s="402">
        <f t="shared" si="106"/>
        <v>0</v>
      </c>
    </row>
    <row r="2193" spans="4:24" x14ac:dyDescent="0.25">
      <c r="D2193" s="85"/>
      <c r="E2193" s="150">
        <f t="shared" si="112"/>
        <v>39</v>
      </c>
      <c r="F2193" s="7"/>
      <c r="G2193" s="447"/>
      <c r="H2193" s="449"/>
      <c r="I2193" s="270"/>
      <c r="J2193" s="9"/>
      <c r="K2193" s="128"/>
      <c r="L2193" s="128"/>
      <c r="M2193" s="128"/>
      <c r="N2193" s="128"/>
      <c r="O2193" s="128"/>
      <c r="P2193" s="163">
        <f t="shared" si="104"/>
        <v>0</v>
      </c>
      <c r="Q2193" s="128"/>
      <c r="S2193" s="414" t="s">
        <v>1398</v>
      </c>
      <c r="U2193" s="402">
        <f t="shared" si="109"/>
        <v>0</v>
      </c>
      <c r="V2193" s="402">
        <f t="shared" si="109"/>
        <v>0</v>
      </c>
      <c r="W2193" s="402">
        <f t="shared" si="109"/>
        <v>0</v>
      </c>
      <c r="X2193" s="402">
        <f t="shared" si="106"/>
        <v>0</v>
      </c>
    </row>
    <row r="2194" spans="4:24" x14ac:dyDescent="0.25">
      <c r="D2194" s="85"/>
      <c r="E2194" s="150">
        <f t="shared" si="112"/>
        <v>40</v>
      </c>
      <c r="F2194" s="7"/>
      <c r="G2194" s="447"/>
      <c r="H2194" s="449"/>
      <c r="I2194" s="270"/>
      <c r="J2194" s="9"/>
      <c r="K2194" s="128"/>
      <c r="L2194" s="128"/>
      <c r="M2194" s="128"/>
      <c r="N2194" s="128"/>
      <c r="O2194" s="128"/>
      <c r="P2194" s="163">
        <f t="shared" si="104"/>
        <v>0</v>
      </c>
      <c r="Q2194" s="128"/>
      <c r="S2194" s="414" t="s">
        <v>1399</v>
      </c>
      <c r="U2194" s="402">
        <f t="shared" si="109"/>
        <v>0</v>
      </c>
      <c r="V2194" s="402">
        <f t="shared" si="109"/>
        <v>0</v>
      </c>
      <c r="W2194" s="402">
        <f t="shared" si="109"/>
        <v>0</v>
      </c>
      <c r="X2194" s="402">
        <f t="shared" si="106"/>
        <v>0</v>
      </c>
    </row>
    <row r="2195" spans="4:24" x14ac:dyDescent="0.25">
      <c r="D2195" s="85"/>
      <c r="E2195" s="150">
        <f t="shared" si="112"/>
        <v>41</v>
      </c>
      <c r="F2195" s="7"/>
      <c r="G2195" s="447"/>
      <c r="H2195" s="449"/>
      <c r="I2195" s="270"/>
      <c r="J2195" s="9"/>
      <c r="K2195" s="128"/>
      <c r="L2195" s="128"/>
      <c r="M2195" s="128"/>
      <c r="N2195" s="128"/>
      <c r="O2195" s="128"/>
      <c r="P2195" s="163">
        <f t="shared" si="104"/>
        <v>0</v>
      </c>
      <c r="Q2195" s="128"/>
      <c r="S2195" s="414" t="s">
        <v>1400</v>
      </c>
      <c r="U2195" s="402">
        <f t="shared" si="109"/>
        <v>0</v>
      </c>
      <c r="V2195" s="402">
        <f t="shared" si="109"/>
        <v>0</v>
      </c>
      <c r="W2195" s="402">
        <f t="shared" si="109"/>
        <v>0</v>
      </c>
      <c r="X2195" s="402">
        <f t="shared" si="106"/>
        <v>0</v>
      </c>
    </row>
    <row r="2196" spans="4:24" x14ac:dyDescent="0.25">
      <c r="D2196" s="85"/>
      <c r="E2196" s="150">
        <f t="shared" si="112"/>
        <v>42</v>
      </c>
      <c r="F2196" s="7"/>
      <c r="G2196" s="447"/>
      <c r="H2196" s="449"/>
      <c r="I2196" s="270"/>
      <c r="J2196" s="9"/>
      <c r="K2196" s="128"/>
      <c r="L2196" s="128"/>
      <c r="M2196" s="128"/>
      <c r="N2196" s="128"/>
      <c r="O2196" s="128"/>
      <c r="P2196" s="163">
        <f t="shared" si="104"/>
        <v>0</v>
      </c>
      <c r="Q2196" s="128"/>
      <c r="S2196" s="414" t="s">
        <v>1401</v>
      </c>
      <c r="U2196" s="402">
        <f t="shared" ref="U2196:W2215" si="113">IF(OR($I2196=0,$I2196="National Service Volunteer Project"),0,IF($J2196=U$2153,10,0))</f>
        <v>0</v>
      </c>
      <c r="V2196" s="402">
        <f t="shared" si="113"/>
        <v>0</v>
      </c>
      <c r="W2196" s="402">
        <f t="shared" si="113"/>
        <v>0</v>
      </c>
      <c r="X2196" s="402">
        <f t="shared" si="106"/>
        <v>0</v>
      </c>
    </row>
    <row r="2197" spans="4:24" x14ac:dyDescent="0.25">
      <c r="D2197" s="85"/>
      <c r="E2197" s="150">
        <f t="shared" si="112"/>
        <v>43</v>
      </c>
      <c r="F2197" s="7"/>
      <c r="G2197" s="447"/>
      <c r="H2197" s="449"/>
      <c r="I2197" s="270"/>
      <c r="J2197" s="9"/>
      <c r="K2197" s="128"/>
      <c r="L2197" s="128"/>
      <c r="M2197" s="128"/>
      <c r="N2197" s="128"/>
      <c r="O2197" s="128"/>
      <c r="P2197" s="163">
        <f t="shared" si="104"/>
        <v>0</v>
      </c>
      <c r="Q2197" s="128"/>
      <c r="S2197" s="414" t="s">
        <v>1402</v>
      </c>
      <c r="U2197" s="402">
        <f t="shared" si="113"/>
        <v>0</v>
      </c>
      <c r="V2197" s="402">
        <f t="shared" si="113"/>
        <v>0</v>
      </c>
      <c r="W2197" s="402">
        <f t="shared" si="113"/>
        <v>0</v>
      </c>
      <c r="X2197" s="402">
        <f t="shared" si="106"/>
        <v>0</v>
      </c>
    </row>
    <row r="2198" spans="4:24" x14ac:dyDescent="0.25">
      <c r="D2198" s="85"/>
      <c r="E2198" s="150">
        <f>1+E2197</f>
        <v>44</v>
      </c>
      <c r="F2198" s="7"/>
      <c r="G2198" s="447"/>
      <c r="H2198" s="449"/>
      <c r="I2198" s="270"/>
      <c r="J2198" s="9"/>
      <c r="K2198" s="128"/>
      <c r="L2198" s="128"/>
      <c r="M2198" s="128"/>
      <c r="N2198" s="128"/>
      <c r="O2198" s="128"/>
      <c r="P2198" s="163">
        <f t="shared" si="104"/>
        <v>0</v>
      </c>
      <c r="Q2198" s="128"/>
      <c r="S2198" s="414" t="s">
        <v>1113</v>
      </c>
      <c r="U2198" s="402">
        <f t="shared" si="113"/>
        <v>0</v>
      </c>
      <c r="V2198" s="402">
        <f t="shared" si="113"/>
        <v>0</v>
      </c>
      <c r="W2198" s="402">
        <f t="shared" si="113"/>
        <v>0</v>
      </c>
      <c r="X2198" s="402">
        <f t="shared" si="106"/>
        <v>0</v>
      </c>
    </row>
    <row r="2199" spans="4:24" x14ac:dyDescent="0.25">
      <c r="D2199" s="85"/>
      <c r="E2199" s="150">
        <f t="shared" ref="E2199:E2204" si="114">1+E2198</f>
        <v>45</v>
      </c>
      <c r="F2199" s="7"/>
      <c r="G2199" s="447"/>
      <c r="H2199" s="449"/>
      <c r="I2199" s="270"/>
      <c r="J2199" s="9"/>
      <c r="K2199" s="128"/>
      <c r="L2199" s="128"/>
      <c r="M2199" s="128"/>
      <c r="N2199" s="128"/>
      <c r="O2199" s="128"/>
      <c r="P2199" s="163">
        <f t="shared" si="104"/>
        <v>0</v>
      </c>
      <c r="Q2199" s="128"/>
      <c r="S2199" s="414" t="s">
        <v>1403</v>
      </c>
      <c r="U2199" s="402">
        <f t="shared" si="113"/>
        <v>0</v>
      </c>
      <c r="V2199" s="402">
        <f t="shared" si="113"/>
        <v>0</v>
      </c>
      <c r="W2199" s="402">
        <f t="shared" si="113"/>
        <v>0</v>
      </c>
      <c r="X2199" s="402">
        <f t="shared" si="106"/>
        <v>0</v>
      </c>
    </row>
    <row r="2200" spans="4:24" x14ac:dyDescent="0.25">
      <c r="D2200" s="85"/>
      <c r="E2200" s="150">
        <f t="shared" si="114"/>
        <v>46</v>
      </c>
      <c r="F2200" s="7"/>
      <c r="G2200" s="447"/>
      <c r="H2200" s="449"/>
      <c r="I2200" s="270"/>
      <c r="J2200" s="9"/>
      <c r="K2200" s="128"/>
      <c r="L2200" s="128"/>
      <c r="M2200" s="128"/>
      <c r="N2200" s="128"/>
      <c r="O2200" s="128"/>
      <c r="P2200" s="163">
        <f t="shared" si="104"/>
        <v>0</v>
      </c>
      <c r="Q2200" s="128"/>
      <c r="S2200" s="414" t="s">
        <v>1404</v>
      </c>
      <c r="U2200" s="402">
        <f t="shared" si="113"/>
        <v>0</v>
      </c>
      <c r="V2200" s="402">
        <f t="shared" si="113"/>
        <v>0</v>
      </c>
      <c r="W2200" s="402">
        <f t="shared" si="113"/>
        <v>0</v>
      </c>
      <c r="X2200" s="402">
        <f t="shared" si="106"/>
        <v>0</v>
      </c>
    </row>
    <row r="2201" spans="4:24" x14ac:dyDescent="0.25">
      <c r="D2201" s="85"/>
      <c r="E2201" s="150">
        <f t="shared" si="114"/>
        <v>47</v>
      </c>
      <c r="F2201" s="7"/>
      <c r="G2201" s="447"/>
      <c r="H2201" s="449"/>
      <c r="I2201" s="270"/>
      <c r="J2201" s="9"/>
      <c r="K2201" s="128"/>
      <c r="L2201" s="128"/>
      <c r="M2201" s="128"/>
      <c r="N2201" s="128"/>
      <c r="O2201" s="128"/>
      <c r="P2201" s="163">
        <f t="shared" si="104"/>
        <v>0</v>
      </c>
      <c r="Q2201" s="128"/>
      <c r="S2201" s="414" t="s">
        <v>1405</v>
      </c>
      <c r="U2201" s="402">
        <f t="shared" si="113"/>
        <v>0</v>
      </c>
      <c r="V2201" s="402">
        <f t="shared" si="113"/>
        <v>0</v>
      </c>
      <c r="W2201" s="402">
        <f t="shared" si="113"/>
        <v>0</v>
      </c>
      <c r="X2201" s="402">
        <f t="shared" si="106"/>
        <v>0</v>
      </c>
    </row>
    <row r="2202" spans="4:24" x14ac:dyDescent="0.25">
      <c r="D2202" s="85"/>
      <c r="E2202" s="150">
        <f t="shared" si="114"/>
        <v>48</v>
      </c>
      <c r="F2202" s="7"/>
      <c r="G2202" s="447"/>
      <c r="H2202" s="449"/>
      <c r="I2202" s="270"/>
      <c r="J2202" s="9"/>
      <c r="K2202" s="128"/>
      <c r="L2202" s="128"/>
      <c r="M2202" s="128"/>
      <c r="N2202" s="128"/>
      <c r="O2202" s="128"/>
      <c r="P2202" s="163">
        <f t="shared" si="104"/>
        <v>0</v>
      </c>
      <c r="Q2202" s="128"/>
      <c r="S2202" s="414" t="s">
        <v>1406</v>
      </c>
      <c r="U2202" s="402">
        <f t="shared" si="113"/>
        <v>0</v>
      </c>
      <c r="V2202" s="402">
        <f t="shared" si="113"/>
        <v>0</v>
      </c>
      <c r="W2202" s="402">
        <f t="shared" si="113"/>
        <v>0</v>
      </c>
      <c r="X2202" s="402">
        <f t="shared" si="106"/>
        <v>0</v>
      </c>
    </row>
    <row r="2203" spans="4:24" x14ac:dyDescent="0.25">
      <c r="D2203" s="85"/>
      <c r="E2203" s="150">
        <f t="shared" si="114"/>
        <v>49</v>
      </c>
      <c r="F2203" s="7"/>
      <c r="G2203" s="447"/>
      <c r="H2203" s="449"/>
      <c r="I2203" s="270"/>
      <c r="J2203" s="9"/>
      <c r="K2203" s="128"/>
      <c r="L2203" s="128"/>
      <c r="M2203" s="128"/>
      <c r="N2203" s="128"/>
      <c r="O2203" s="128"/>
      <c r="P2203" s="163">
        <f t="shared" si="104"/>
        <v>0</v>
      </c>
      <c r="Q2203" s="128"/>
      <c r="S2203" s="414" t="s">
        <v>1407</v>
      </c>
      <c r="U2203" s="402">
        <f t="shared" si="113"/>
        <v>0</v>
      </c>
      <c r="V2203" s="402">
        <f t="shared" si="113"/>
        <v>0</v>
      </c>
      <c r="W2203" s="402">
        <f t="shared" si="113"/>
        <v>0</v>
      </c>
      <c r="X2203" s="402">
        <f t="shared" si="106"/>
        <v>0</v>
      </c>
    </row>
    <row r="2204" spans="4:24" x14ac:dyDescent="0.25">
      <c r="D2204" s="85"/>
      <c r="E2204" s="150">
        <f t="shared" si="114"/>
        <v>50</v>
      </c>
      <c r="F2204" s="7"/>
      <c r="G2204" s="447"/>
      <c r="H2204" s="449"/>
      <c r="I2204" s="270"/>
      <c r="J2204" s="9"/>
      <c r="K2204" s="128"/>
      <c r="L2204" s="128"/>
      <c r="M2204" s="128"/>
      <c r="N2204" s="128"/>
      <c r="O2204" s="128"/>
      <c r="P2204" s="163">
        <f t="shared" si="104"/>
        <v>0</v>
      </c>
      <c r="Q2204" s="128"/>
      <c r="S2204" s="414" t="s">
        <v>1408</v>
      </c>
      <c r="U2204" s="402">
        <f t="shared" si="113"/>
        <v>0</v>
      </c>
      <c r="V2204" s="402">
        <f t="shared" si="113"/>
        <v>0</v>
      </c>
      <c r="W2204" s="402">
        <f t="shared" si="113"/>
        <v>0</v>
      </c>
      <c r="X2204" s="402">
        <f t="shared" si="106"/>
        <v>0</v>
      </c>
    </row>
    <row r="2205" spans="4:24" x14ac:dyDescent="0.25">
      <c r="D2205" s="85"/>
      <c r="E2205" s="150">
        <f>1+E2204</f>
        <v>51</v>
      </c>
      <c r="F2205" s="7"/>
      <c r="G2205" s="447"/>
      <c r="H2205" s="449"/>
      <c r="I2205" s="270"/>
      <c r="J2205" s="9"/>
      <c r="K2205" s="128"/>
      <c r="L2205" s="128"/>
      <c r="M2205" s="128"/>
      <c r="N2205" s="128"/>
      <c r="O2205" s="128"/>
      <c r="P2205" s="163">
        <f t="shared" si="104"/>
        <v>0</v>
      </c>
      <c r="Q2205" s="128"/>
      <c r="S2205" s="414" t="s">
        <v>1409</v>
      </c>
      <c r="U2205" s="402">
        <f t="shared" si="113"/>
        <v>0</v>
      </c>
      <c r="V2205" s="402">
        <f t="shared" si="113"/>
        <v>0</v>
      </c>
      <c r="W2205" s="402">
        <f t="shared" si="113"/>
        <v>0</v>
      </c>
      <c r="X2205" s="402">
        <f t="shared" si="106"/>
        <v>0</v>
      </c>
    </row>
    <row r="2206" spans="4:24" x14ac:dyDescent="0.25">
      <c r="D2206" s="85"/>
      <c r="E2206" s="150">
        <f t="shared" ref="E2206:E2211" si="115">1+E2205</f>
        <v>52</v>
      </c>
      <c r="F2206" s="7"/>
      <c r="G2206" s="447"/>
      <c r="H2206" s="449"/>
      <c r="I2206" s="270"/>
      <c r="J2206" s="9"/>
      <c r="K2206" s="128"/>
      <c r="L2206" s="128"/>
      <c r="M2206" s="128"/>
      <c r="N2206" s="128"/>
      <c r="O2206" s="128"/>
      <c r="P2206" s="163">
        <f t="shared" si="104"/>
        <v>0</v>
      </c>
      <c r="Q2206" s="128"/>
      <c r="S2206" s="414" t="s">
        <v>1410</v>
      </c>
      <c r="U2206" s="402">
        <f t="shared" si="113"/>
        <v>0</v>
      </c>
      <c r="V2206" s="402">
        <f t="shared" si="113"/>
        <v>0</v>
      </c>
      <c r="W2206" s="402">
        <f t="shared" si="113"/>
        <v>0</v>
      </c>
      <c r="X2206" s="402">
        <f t="shared" si="106"/>
        <v>0</v>
      </c>
    </row>
    <row r="2207" spans="4:24" x14ac:dyDescent="0.25">
      <c r="D2207" s="85"/>
      <c r="E2207" s="150">
        <f t="shared" si="115"/>
        <v>53</v>
      </c>
      <c r="F2207" s="7"/>
      <c r="G2207" s="447"/>
      <c r="H2207" s="449"/>
      <c r="I2207" s="270"/>
      <c r="J2207" s="9"/>
      <c r="K2207" s="128"/>
      <c r="L2207" s="128"/>
      <c r="M2207" s="128"/>
      <c r="N2207" s="128"/>
      <c r="O2207" s="128"/>
      <c r="P2207" s="163">
        <f t="shared" si="104"/>
        <v>0</v>
      </c>
      <c r="Q2207" s="128"/>
      <c r="S2207" s="414" t="s">
        <v>1411</v>
      </c>
      <c r="U2207" s="402">
        <f t="shared" si="113"/>
        <v>0</v>
      </c>
      <c r="V2207" s="402">
        <f t="shared" si="113"/>
        <v>0</v>
      </c>
      <c r="W2207" s="402">
        <f t="shared" si="113"/>
        <v>0</v>
      </c>
      <c r="X2207" s="402">
        <f t="shared" si="106"/>
        <v>0</v>
      </c>
    </row>
    <row r="2208" spans="4:24" x14ac:dyDescent="0.25">
      <c r="D2208" s="85"/>
      <c r="E2208" s="150">
        <f t="shared" si="115"/>
        <v>54</v>
      </c>
      <c r="F2208" s="7"/>
      <c r="G2208" s="447"/>
      <c r="H2208" s="449"/>
      <c r="I2208" s="270"/>
      <c r="J2208" s="9"/>
      <c r="K2208" s="128"/>
      <c r="L2208" s="128"/>
      <c r="M2208" s="128"/>
      <c r="N2208" s="128"/>
      <c r="O2208" s="128"/>
      <c r="P2208" s="163">
        <f t="shared" si="104"/>
        <v>0</v>
      </c>
      <c r="Q2208" s="128"/>
      <c r="S2208" s="414" t="s">
        <v>1412</v>
      </c>
      <c r="U2208" s="402">
        <f t="shared" si="113"/>
        <v>0</v>
      </c>
      <c r="V2208" s="402">
        <f t="shared" si="113"/>
        <v>0</v>
      </c>
      <c r="W2208" s="402">
        <f t="shared" si="113"/>
        <v>0</v>
      </c>
      <c r="X2208" s="402">
        <f t="shared" si="106"/>
        <v>0</v>
      </c>
    </row>
    <row r="2209" spans="4:24" x14ac:dyDescent="0.25">
      <c r="D2209" s="85"/>
      <c r="E2209" s="150">
        <f t="shared" si="115"/>
        <v>55</v>
      </c>
      <c r="F2209" s="7"/>
      <c r="G2209" s="447"/>
      <c r="H2209" s="449"/>
      <c r="I2209" s="270"/>
      <c r="J2209" s="9"/>
      <c r="K2209" s="128"/>
      <c r="L2209" s="128"/>
      <c r="M2209" s="128"/>
      <c r="N2209" s="128"/>
      <c r="O2209" s="128"/>
      <c r="P2209" s="163">
        <f t="shared" si="104"/>
        <v>0</v>
      </c>
      <c r="Q2209" s="128"/>
      <c r="S2209" s="414" t="s">
        <v>1413</v>
      </c>
      <c r="U2209" s="402">
        <f t="shared" si="113"/>
        <v>0</v>
      </c>
      <c r="V2209" s="402">
        <f t="shared" si="113"/>
        <v>0</v>
      </c>
      <c r="W2209" s="402">
        <f t="shared" si="113"/>
        <v>0</v>
      </c>
      <c r="X2209" s="402">
        <f t="shared" si="106"/>
        <v>0</v>
      </c>
    </row>
    <row r="2210" spans="4:24" x14ac:dyDescent="0.25">
      <c r="D2210" s="85"/>
      <c r="E2210" s="150">
        <f t="shared" si="115"/>
        <v>56</v>
      </c>
      <c r="F2210" s="7"/>
      <c r="G2210" s="447"/>
      <c r="H2210" s="449"/>
      <c r="I2210" s="270"/>
      <c r="J2210" s="9"/>
      <c r="K2210" s="128"/>
      <c r="L2210" s="128"/>
      <c r="M2210" s="128"/>
      <c r="N2210" s="128"/>
      <c r="O2210" s="128"/>
      <c r="P2210" s="163">
        <f t="shared" si="104"/>
        <v>0</v>
      </c>
      <c r="Q2210" s="128"/>
      <c r="S2210" s="414" t="s">
        <v>1414</v>
      </c>
      <c r="U2210" s="402">
        <f t="shared" si="113"/>
        <v>0</v>
      </c>
      <c r="V2210" s="402">
        <f t="shared" si="113"/>
        <v>0</v>
      </c>
      <c r="W2210" s="402">
        <f t="shared" si="113"/>
        <v>0</v>
      </c>
      <c r="X2210" s="402">
        <f t="shared" si="106"/>
        <v>0</v>
      </c>
    </row>
    <row r="2211" spans="4:24" x14ac:dyDescent="0.25">
      <c r="D2211" s="85"/>
      <c r="E2211" s="150">
        <f t="shared" si="115"/>
        <v>57</v>
      </c>
      <c r="F2211" s="7"/>
      <c r="G2211" s="447"/>
      <c r="H2211" s="449"/>
      <c r="I2211" s="270"/>
      <c r="J2211" s="9"/>
      <c r="K2211" s="128"/>
      <c r="L2211" s="128"/>
      <c r="M2211" s="128"/>
      <c r="N2211" s="128"/>
      <c r="O2211" s="128"/>
      <c r="P2211" s="163">
        <f t="shared" si="104"/>
        <v>0</v>
      </c>
      <c r="Q2211" s="128"/>
      <c r="S2211" s="414" t="s">
        <v>1415</v>
      </c>
      <c r="U2211" s="402">
        <f t="shared" si="113"/>
        <v>0</v>
      </c>
      <c r="V2211" s="402">
        <f t="shared" si="113"/>
        <v>0</v>
      </c>
      <c r="W2211" s="402">
        <f t="shared" si="113"/>
        <v>0</v>
      </c>
      <c r="X2211" s="402">
        <f t="shared" si="106"/>
        <v>0</v>
      </c>
    </row>
    <row r="2212" spans="4:24" x14ac:dyDescent="0.25">
      <c r="D2212" s="85"/>
      <c r="E2212" s="150">
        <f>1+E2211</f>
        <v>58</v>
      </c>
      <c r="F2212" s="7"/>
      <c r="G2212" s="447"/>
      <c r="H2212" s="449"/>
      <c r="I2212" s="270"/>
      <c r="J2212" s="9"/>
      <c r="K2212" s="128"/>
      <c r="L2212" s="128"/>
      <c r="M2212" s="128"/>
      <c r="N2212" s="128"/>
      <c r="O2212" s="128"/>
      <c r="P2212" s="163">
        <f t="shared" si="104"/>
        <v>0</v>
      </c>
      <c r="Q2212" s="128"/>
      <c r="S2212" s="414" t="s">
        <v>1416</v>
      </c>
      <c r="U2212" s="402">
        <f t="shared" si="113"/>
        <v>0</v>
      </c>
      <c r="V2212" s="402">
        <f t="shared" si="113"/>
        <v>0</v>
      </c>
      <c r="W2212" s="402">
        <f t="shared" si="113"/>
        <v>0</v>
      </c>
      <c r="X2212" s="402">
        <f t="shared" si="106"/>
        <v>0</v>
      </c>
    </row>
    <row r="2213" spans="4:24" x14ac:dyDescent="0.25">
      <c r="D2213" s="85"/>
      <c r="E2213" s="150">
        <f t="shared" ref="E2213:E2218" si="116">1+E2212</f>
        <v>59</v>
      </c>
      <c r="F2213" s="7"/>
      <c r="G2213" s="447"/>
      <c r="H2213" s="449"/>
      <c r="I2213" s="270"/>
      <c r="J2213" s="9"/>
      <c r="K2213" s="128"/>
      <c r="L2213" s="128"/>
      <c r="M2213" s="128"/>
      <c r="N2213" s="128"/>
      <c r="O2213" s="128"/>
      <c r="P2213" s="163">
        <f t="shared" si="104"/>
        <v>0</v>
      </c>
      <c r="Q2213" s="128"/>
      <c r="S2213" s="414" t="s">
        <v>1417</v>
      </c>
      <c r="U2213" s="402">
        <f t="shared" si="113"/>
        <v>0</v>
      </c>
      <c r="V2213" s="402">
        <f t="shared" si="113"/>
        <v>0</v>
      </c>
      <c r="W2213" s="402">
        <f t="shared" si="113"/>
        <v>0</v>
      </c>
      <c r="X2213" s="402">
        <f t="shared" si="106"/>
        <v>0</v>
      </c>
    </row>
    <row r="2214" spans="4:24" x14ac:dyDescent="0.25">
      <c r="D2214" s="85"/>
      <c r="E2214" s="150">
        <f t="shared" si="116"/>
        <v>60</v>
      </c>
      <c r="F2214" s="7"/>
      <c r="G2214" s="447"/>
      <c r="H2214" s="449"/>
      <c r="I2214" s="270"/>
      <c r="J2214" s="9"/>
      <c r="K2214" s="128"/>
      <c r="L2214" s="128"/>
      <c r="M2214" s="128"/>
      <c r="N2214" s="128"/>
      <c r="O2214" s="128"/>
      <c r="P2214" s="163">
        <f t="shared" si="104"/>
        <v>0</v>
      </c>
      <c r="Q2214" s="128"/>
      <c r="S2214" s="414" t="s">
        <v>1418</v>
      </c>
      <c r="U2214" s="402">
        <f t="shared" si="113"/>
        <v>0</v>
      </c>
      <c r="V2214" s="402">
        <f t="shared" si="113"/>
        <v>0</v>
      </c>
      <c r="W2214" s="402">
        <f t="shared" si="113"/>
        <v>0</v>
      </c>
      <c r="X2214" s="402">
        <f t="shared" si="106"/>
        <v>0</v>
      </c>
    </row>
    <row r="2215" spans="4:24" x14ac:dyDescent="0.25">
      <c r="D2215" s="85"/>
      <c r="E2215" s="150">
        <f t="shared" si="116"/>
        <v>61</v>
      </c>
      <c r="F2215" s="7"/>
      <c r="G2215" s="447"/>
      <c r="H2215" s="449"/>
      <c r="I2215" s="270"/>
      <c r="J2215" s="9"/>
      <c r="K2215" s="128"/>
      <c r="L2215" s="128"/>
      <c r="M2215" s="128"/>
      <c r="N2215" s="128"/>
      <c r="O2215" s="128"/>
      <c r="P2215" s="163">
        <f t="shared" si="104"/>
        <v>0</v>
      </c>
      <c r="Q2215" s="128"/>
      <c r="S2215" s="414" t="s">
        <v>1419</v>
      </c>
      <c r="U2215" s="402">
        <f t="shared" si="113"/>
        <v>0</v>
      </c>
      <c r="V2215" s="402">
        <f t="shared" si="113"/>
        <v>0</v>
      </c>
      <c r="W2215" s="402">
        <f t="shared" si="113"/>
        <v>0</v>
      </c>
      <c r="X2215" s="402">
        <f t="shared" si="106"/>
        <v>0</v>
      </c>
    </row>
    <row r="2216" spans="4:24" x14ac:dyDescent="0.25">
      <c r="D2216" s="85"/>
      <c r="E2216" s="150">
        <f t="shared" si="116"/>
        <v>62</v>
      </c>
      <c r="F2216" s="7"/>
      <c r="G2216" s="447"/>
      <c r="H2216" s="449"/>
      <c r="I2216" s="270"/>
      <c r="J2216" s="9"/>
      <c r="K2216" s="128"/>
      <c r="L2216" s="128"/>
      <c r="M2216" s="128"/>
      <c r="N2216" s="128"/>
      <c r="O2216" s="128"/>
      <c r="P2216" s="163">
        <f t="shared" si="104"/>
        <v>0</v>
      </c>
      <c r="Q2216" s="128"/>
      <c r="S2216" s="414" t="s">
        <v>1420</v>
      </c>
      <c r="U2216" s="402">
        <f t="shared" ref="U2216:W2235" si="117">IF(OR($I2216=0,$I2216="National Service Volunteer Project"),0,IF($J2216=U$2153,10,0))</f>
        <v>0</v>
      </c>
      <c r="V2216" s="402">
        <f t="shared" si="117"/>
        <v>0</v>
      </c>
      <c r="W2216" s="402">
        <f t="shared" si="117"/>
        <v>0</v>
      </c>
      <c r="X2216" s="402">
        <f t="shared" si="106"/>
        <v>0</v>
      </c>
    </row>
    <row r="2217" spans="4:24" x14ac:dyDescent="0.25">
      <c r="D2217" s="85"/>
      <c r="E2217" s="150">
        <f t="shared" si="116"/>
        <v>63</v>
      </c>
      <c r="F2217" s="7"/>
      <c r="G2217" s="447"/>
      <c r="H2217" s="449"/>
      <c r="I2217" s="270"/>
      <c r="J2217" s="9"/>
      <c r="K2217" s="128"/>
      <c r="L2217" s="128"/>
      <c r="M2217" s="128"/>
      <c r="N2217" s="128"/>
      <c r="O2217" s="128"/>
      <c r="P2217" s="163">
        <f t="shared" si="104"/>
        <v>0</v>
      </c>
      <c r="Q2217" s="128"/>
      <c r="S2217" s="414" t="s">
        <v>1421</v>
      </c>
      <c r="U2217" s="402">
        <f t="shared" si="117"/>
        <v>0</v>
      </c>
      <c r="V2217" s="402">
        <f t="shared" si="117"/>
        <v>0</v>
      </c>
      <c r="W2217" s="402">
        <f t="shared" si="117"/>
        <v>0</v>
      </c>
      <c r="X2217" s="402">
        <f t="shared" si="106"/>
        <v>0</v>
      </c>
    </row>
    <row r="2218" spans="4:24" x14ac:dyDescent="0.25">
      <c r="D2218" s="85"/>
      <c r="E2218" s="150">
        <f t="shared" si="116"/>
        <v>64</v>
      </c>
      <c r="F2218" s="7"/>
      <c r="G2218" s="447"/>
      <c r="H2218" s="449"/>
      <c r="I2218" s="270"/>
      <c r="J2218" s="9"/>
      <c r="K2218" s="128"/>
      <c r="L2218" s="128"/>
      <c r="M2218" s="128"/>
      <c r="N2218" s="128"/>
      <c r="O2218" s="128"/>
      <c r="P2218" s="163">
        <f t="shared" si="104"/>
        <v>0</v>
      </c>
      <c r="Q2218" s="128"/>
      <c r="S2218" s="414" t="s">
        <v>1422</v>
      </c>
      <c r="U2218" s="402">
        <f t="shared" si="117"/>
        <v>0</v>
      </c>
      <c r="V2218" s="402">
        <f t="shared" si="117"/>
        <v>0</v>
      </c>
      <c r="W2218" s="402">
        <f t="shared" si="117"/>
        <v>0</v>
      </c>
      <c r="X2218" s="402">
        <f t="shared" si="106"/>
        <v>0</v>
      </c>
    </row>
    <row r="2219" spans="4:24" x14ac:dyDescent="0.25">
      <c r="D2219" s="85"/>
      <c r="E2219" s="150">
        <f>1+E2218</f>
        <v>65</v>
      </c>
      <c r="F2219" s="7"/>
      <c r="G2219" s="447"/>
      <c r="H2219" s="449"/>
      <c r="I2219" s="270"/>
      <c r="J2219" s="9"/>
      <c r="K2219" s="128"/>
      <c r="L2219" s="128"/>
      <c r="M2219" s="128"/>
      <c r="N2219" s="128"/>
      <c r="O2219" s="128"/>
      <c r="P2219" s="163">
        <f t="shared" ref="P2219:P2282" si="118">IF(F2219=0,0,IF(G2219=0,0,IF(I2219=0,0,(10+X2219))))</f>
        <v>0</v>
      </c>
      <c r="Q2219" s="128"/>
      <c r="S2219" s="414" t="s">
        <v>1423</v>
      </c>
      <c r="U2219" s="402">
        <f t="shared" si="117"/>
        <v>0</v>
      </c>
      <c r="V2219" s="402">
        <f t="shared" si="117"/>
        <v>0</v>
      </c>
      <c r="W2219" s="402">
        <f t="shared" si="117"/>
        <v>0</v>
      </c>
      <c r="X2219" s="402">
        <f t="shared" si="106"/>
        <v>0</v>
      </c>
    </row>
    <row r="2220" spans="4:24" x14ac:dyDescent="0.25">
      <c r="D2220" s="85"/>
      <c r="E2220" s="150">
        <f t="shared" ref="E2220:E2225" si="119">1+E2219</f>
        <v>66</v>
      </c>
      <c r="F2220" s="7"/>
      <c r="G2220" s="447"/>
      <c r="H2220" s="449"/>
      <c r="I2220" s="270"/>
      <c r="J2220" s="9"/>
      <c r="K2220" s="128"/>
      <c r="L2220" s="128"/>
      <c r="M2220" s="128"/>
      <c r="N2220" s="128"/>
      <c r="O2220" s="128"/>
      <c r="P2220" s="163">
        <f t="shared" si="118"/>
        <v>0</v>
      </c>
      <c r="Q2220" s="128"/>
      <c r="S2220" s="414" t="s">
        <v>1424</v>
      </c>
      <c r="U2220" s="402">
        <f t="shared" si="117"/>
        <v>0</v>
      </c>
      <c r="V2220" s="402">
        <f t="shared" si="117"/>
        <v>0</v>
      </c>
      <c r="W2220" s="402">
        <f t="shared" si="117"/>
        <v>0</v>
      </c>
      <c r="X2220" s="402">
        <f t="shared" ref="X2220:X2283" si="120">SUM(U2220:W2220)</f>
        <v>0</v>
      </c>
    </row>
    <row r="2221" spans="4:24" x14ac:dyDescent="0.25">
      <c r="D2221" s="85"/>
      <c r="E2221" s="150">
        <f t="shared" si="119"/>
        <v>67</v>
      </c>
      <c r="F2221" s="7"/>
      <c r="G2221" s="447"/>
      <c r="H2221" s="449"/>
      <c r="I2221" s="270"/>
      <c r="J2221" s="9"/>
      <c r="K2221" s="128"/>
      <c r="L2221" s="128"/>
      <c r="M2221" s="128"/>
      <c r="N2221" s="128"/>
      <c r="O2221" s="128"/>
      <c r="P2221" s="163">
        <f t="shared" si="118"/>
        <v>0</v>
      </c>
      <c r="Q2221" s="128"/>
      <c r="S2221" s="414" t="s">
        <v>1425</v>
      </c>
      <c r="U2221" s="402">
        <f t="shared" si="117"/>
        <v>0</v>
      </c>
      <c r="V2221" s="402">
        <f t="shared" si="117"/>
        <v>0</v>
      </c>
      <c r="W2221" s="402">
        <f t="shared" si="117"/>
        <v>0</v>
      </c>
      <c r="X2221" s="402">
        <f t="shared" si="120"/>
        <v>0</v>
      </c>
    </row>
    <row r="2222" spans="4:24" x14ac:dyDescent="0.25">
      <c r="D2222" s="85"/>
      <c r="E2222" s="150">
        <f t="shared" si="119"/>
        <v>68</v>
      </c>
      <c r="F2222" s="7"/>
      <c r="G2222" s="447"/>
      <c r="H2222" s="449"/>
      <c r="I2222" s="270"/>
      <c r="J2222" s="9"/>
      <c r="K2222" s="128"/>
      <c r="L2222" s="128"/>
      <c r="M2222" s="128"/>
      <c r="N2222" s="128"/>
      <c r="O2222" s="128"/>
      <c r="P2222" s="163">
        <f t="shared" si="118"/>
        <v>0</v>
      </c>
      <c r="Q2222" s="128"/>
      <c r="S2222" s="414" t="s">
        <v>1426</v>
      </c>
      <c r="U2222" s="402">
        <f t="shared" si="117"/>
        <v>0</v>
      </c>
      <c r="V2222" s="402">
        <f t="shared" si="117"/>
        <v>0</v>
      </c>
      <c r="W2222" s="402">
        <f t="shared" si="117"/>
        <v>0</v>
      </c>
      <c r="X2222" s="402">
        <f t="shared" si="120"/>
        <v>0</v>
      </c>
    </row>
    <row r="2223" spans="4:24" x14ac:dyDescent="0.25">
      <c r="D2223" s="85"/>
      <c r="E2223" s="150">
        <f t="shared" si="119"/>
        <v>69</v>
      </c>
      <c r="F2223" s="7"/>
      <c r="G2223" s="447"/>
      <c r="H2223" s="449"/>
      <c r="I2223" s="270"/>
      <c r="J2223" s="9"/>
      <c r="K2223" s="128"/>
      <c r="L2223" s="128"/>
      <c r="M2223" s="128"/>
      <c r="N2223" s="128"/>
      <c r="O2223" s="128"/>
      <c r="P2223" s="163">
        <f t="shared" si="118"/>
        <v>0</v>
      </c>
      <c r="Q2223" s="128"/>
      <c r="S2223" s="414" t="s">
        <v>1427</v>
      </c>
      <c r="U2223" s="402">
        <f t="shared" si="117"/>
        <v>0</v>
      </c>
      <c r="V2223" s="402">
        <f t="shared" si="117"/>
        <v>0</v>
      </c>
      <c r="W2223" s="402">
        <f t="shared" si="117"/>
        <v>0</v>
      </c>
      <c r="X2223" s="402">
        <f t="shared" si="120"/>
        <v>0</v>
      </c>
    </row>
    <row r="2224" spans="4:24" x14ac:dyDescent="0.25">
      <c r="D2224" s="85"/>
      <c r="E2224" s="150">
        <f t="shared" si="119"/>
        <v>70</v>
      </c>
      <c r="F2224" s="7"/>
      <c r="G2224" s="447"/>
      <c r="H2224" s="449"/>
      <c r="I2224" s="270"/>
      <c r="J2224" s="9"/>
      <c r="K2224" s="128"/>
      <c r="L2224" s="128"/>
      <c r="M2224" s="128"/>
      <c r="N2224" s="128"/>
      <c r="O2224" s="128"/>
      <c r="P2224" s="163">
        <f t="shared" si="118"/>
        <v>0</v>
      </c>
      <c r="Q2224" s="128"/>
      <c r="S2224" s="414" t="s">
        <v>1428</v>
      </c>
      <c r="U2224" s="402">
        <f t="shared" si="117"/>
        <v>0</v>
      </c>
      <c r="V2224" s="402">
        <f t="shared" si="117"/>
        <v>0</v>
      </c>
      <c r="W2224" s="402">
        <f t="shared" si="117"/>
        <v>0</v>
      </c>
      <c r="X2224" s="402">
        <f t="shared" si="120"/>
        <v>0</v>
      </c>
    </row>
    <row r="2225" spans="4:24" x14ac:dyDescent="0.25">
      <c r="D2225" s="85"/>
      <c r="E2225" s="150">
        <f t="shared" si="119"/>
        <v>71</v>
      </c>
      <c r="F2225" s="7"/>
      <c r="G2225" s="447"/>
      <c r="H2225" s="449"/>
      <c r="I2225" s="270"/>
      <c r="J2225" s="9"/>
      <c r="K2225" s="128"/>
      <c r="L2225" s="128"/>
      <c r="M2225" s="128"/>
      <c r="N2225" s="128"/>
      <c r="O2225" s="128"/>
      <c r="P2225" s="163">
        <f t="shared" si="118"/>
        <v>0</v>
      </c>
      <c r="Q2225" s="128"/>
      <c r="S2225" s="414" t="s">
        <v>1429</v>
      </c>
      <c r="U2225" s="402">
        <f t="shared" si="117"/>
        <v>0</v>
      </c>
      <c r="V2225" s="402">
        <f t="shared" si="117"/>
        <v>0</v>
      </c>
      <c r="W2225" s="402">
        <f t="shared" si="117"/>
        <v>0</v>
      </c>
      <c r="X2225" s="402">
        <f t="shared" si="120"/>
        <v>0</v>
      </c>
    </row>
    <row r="2226" spans="4:24" x14ac:dyDescent="0.25">
      <c r="D2226" s="85"/>
      <c r="E2226" s="150">
        <f>1+E2225</f>
        <v>72</v>
      </c>
      <c r="F2226" s="7"/>
      <c r="G2226" s="447"/>
      <c r="H2226" s="449"/>
      <c r="I2226" s="270"/>
      <c r="J2226" s="9"/>
      <c r="K2226" s="128"/>
      <c r="L2226" s="128"/>
      <c r="M2226" s="128"/>
      <c r="N2226" s="128"/>
      <c r="O2226" s="128"/>
      <c r="P2226" s="163">
        <f t="shared" si="118"/>
        <v>0</v>
      </c>
      <c r="Q2226" s="128"/>
      <c r="S2226" s="414" t="s">
        <v>1430</v>
      </c>
      <c r="U2226" s="402">
        <f t="shared" si="117"/>
        <v>0</v>
      </c>
      <c r="V2226" s="402">
        <f t="shared" si="117"/>
        <v>0</v>
      </c>
      <c r="W2226" s="402">
        <f t="shared" si="117"/>
        <v>0</v>
      </c>
      <c r="X2226" s="402">
        <f t="shared" si="120"/>
        <v>0</v>
      </c>
    </row>
    <row r="2227" spans="4:24" x14ac:dyDescent="0.25">
      <c r="D2227" s="85"/>
      <c r="E2227" s="150">
        <f t="shared" ref="E2227:E2232" si="121">1+E2226</f>
        <v>73</v>
      </c>
      <c r="F2227" s="7"/>
      <c r="G2227" s="447"/>
      <c r="H2227" s="449"/>
      <c r="I2227" s="270"/>
      <c r="J2227" s="9"/>
      <c r="K2227" s="128"/>
      <c r="L2227" s="128"/>
      <c r="M2227" s="128"/>
      <c r="N2227" s="128"/>
      <c r="O2227" s="128"/>
      <c r="P2227" s="163">
        <f t="shared" si="118"/>
        <v>0</v>
      </c>
      <c r="Q2227" s="128"/>
      <c r="S2227" s="414" t="s">
        <v>1431</v>
      </c>
      <c r="U2227" s="402">
        <f t="shared" si="117"/>
        <v>0</v>
      </c>
      <c r="V2227" s="402">
        <f t="shared" si="117"/>
        <v>0</v>
      </c>
      <c r="W2227" s="402">
        <f t="shared" si="117"/>
        <v>0</v>
      </c>
      <c r="X2227" s="402">
        <f t="shared" si="120"/>
        <v>0</v>
      </c>
    </row>
    <row r="2228" spans="4:24" x14ac:dyDescent="0.25">
      <c r="D2228" s="85"/>
      <c r="E2228" s="150">
        <f t="shared" si="121"/>
        <v>74</v>
      </c>
      <c r="F2228" s="7"/>
      <c r="G2228" s="447"/>
      <c r="H2228" s="449"/>
      <c r="I2228" s="270"/>
      <c r="J2228" s="9"/>
      <c r="K2228" s="128"/>
      <c r="L2228" s="128"/>
      <c r="M2228" s="128"/>
      <c r="N2228" s="128"/>
      <c r="O2228" s="128"/>
      <c r="P2228" s="163">
        <f t="shared" si="118"/>
        <v>0</v>
      </c>
      <c r="Q2228" s="128"/>
      <c r="S2228" s="414" t="s">
        <v>1432</v>
      </c>
      <c r="U2228" s="402">
        <f t="shared" si="117"/>
        <v>0</v>
      </c>
      <c r="V2228" s="402">
        <f t="shared" si="117"/>
        <v>0</v>
      </c>
      <c r="W2228" s="402">
        <f t="shared" si="117"/>
        <v>0</v>
      </c>
      <c r="X2228" s="402">
        <f t="shared" si="120"/>
        <v>0</v>
      </c>
    </row>
    <row r="2229" spans="4:24" x14ac:dyDescent="0.25">
      <c r="D2229" s="85"/>
      <c r="E2229" s="150">
        <f t="shared" si="121"/>
        <v>75</v>
      </c>
      <c r="F2229" s="7"/>
      <c r="G2229" s="447"/>
      <c r="H2229" s="449"/>
      <c r="I2229" s="270"/>
      <c r="J2229" s="9"/>
      <c r="K2229" s="128"/>
      <c r="L2229" s="128"/>
      <c r="M2229" s="128"/>
      <c r="N2229" s="128"/>
      <c r="O2229" s="128"/>
      <c r="P2229" s="163">
        <f t="shared" si="118"/>
        <v>0</v>
      </c>
      <c r="Q2229" s="128"/>
      <c r="S2229" s="414" t="s">
        <v>1433</v>
      </c>
      <c r="U2229" s="402">
        <f t="shared" si="117"/>
        <v>0</v>
      </c>
      <c r="V2229" s="402">
        <f t="shared" si="117"/>
        <v>0</v>
      </c>
      <c r="W2229" s="402">
        <f t="shared" si="117"/>
        <v>0</v>
      </c>
      <c r="X2229" s="402">
        <f t="shared" si="120"/>
        <v>0</v>
      </c>
    </row>
    <row r="2230" spans="4:24" x14ac:dyDescent="0.25">
      <c r="D2230" s="85"/>
      <c r="E2230" s="150">
        <f t="shared" si="121"/>
        <v>76</v>
      </c>
      <c r="F2230" s="7"/>
      <c r="G2230" s="447"/>
      <c r="H2230" s="449"/>
      <c r="I2230" s="270"/>
      <c r="J2230" s="9"/>
      <c r="K2230" s="128"/>
      <c r="L2230" s="128"/>
      <c r="M2230" s="128"/>
      <c r="N2230" s="128"/>
      <c r="O2230" s="128"/>
      <c r="P2230" s="163">
        <f t="shared" si="118"/>
        <v>0</v>
      </c>
      <c r="Q2230" s="128"/>
      <c r="S2230" s="414" t="s">
        <v>1434</v>
      </c>
      <c r="U2230" s="402">
        <f t="shared" si="117"/>
        <v>0</v>
      </c>
      <c r="V2230" s="402">
        <f t="shared" si="117"/>
        <v>0</v>
      </c>
      <c r="W2230" s="402">
        <f t="shared" si="117"/>
        <v>0</v>
      </c>
      <c r="X2230" s="402">
        <f t="shared" si="120"/>
        <v>0</v>
      </c>
    </row>
    <row r="2231" spans="4:24" x14ac:dyDescent="0.25">
      <c r="D2231" s="85"/>
      <c r="E2231" s="150">
        <f t="shared" si="121"/>
        <v>77</v>
      </c>
      <c r="F2231" s="7"/>
      <c r="G2231" s="447"/>
      <c r="H2231" s="449"/>
      <c r="I2231" s="270"/>
      <c r="J2231" s="9"/>
      <c r="K2231" s="128"/>
      <c r="L2231" s="128"/>
      <c r="M2231" s="128"/>
      <c r="N2231" s="128"/>
      <c r="O2231" s="128"/>
      <c r="P2231" s="163">
        <f t="shared" si="118"/>
        <v>0</v>
      </c>
      <c r="Q2231" s="128"/>
      <c r="T2231" s="402">
        <f t="shared" ref="T2231:T2294" si="122">IF($J2232=T$2153,10,0)</f>
        <v>10</v>
      </c>
      <c r="U2231" s="402">
        <f t="shared" si="117"/>
        <v>0</v>
      </c>
      <c r="V2231" s="402">
        <f t="shared" si="117"/>
        <v>0</v>
      </c>
      <c r="W2231" s="402">
        <f t="shared" si="117"/>
        <v>0</v>
      </c>
      <c r="X2231" s="402">
        <f t="shared" si="120"/>
        <v>0</v>
      </c>
    </row>
    <row r="2232" spans="4:24" x14ac:dyDescent="0.25">
      <c r="D2232" s="85"/>
      <c r="E2232" s="150">
        <f t="shared" si="121"/>
        <v>78</v>
      </c>
      <c r="F2232" s="7"/>
      <c r="G2232" s="447"/>
      <c r="H2232" s="449"/>
      <c r="I2232" s="270"/>
      <c r="J2232" s="9"/>
      <c r="K2232" s="128"/>
      <c r="L2232" s="128"/>
      <c r="M2232" s="128"/>
      <c r="N2232" s="128"/>
      <c r="O2232" s="128"/>
      <c r="P2232" s="163">
        <f t="shared" si="118"/>
        <v>0</v>
      </c>
      <c r="Q2232" s="128"/>
      <c r="T2232" s="402">
        <f t="shared" si="122"/>
        <v>10</v>
      </c>
      <c r="U2232" s="402">
        <f t="shared" si="117"/>
        <v>0</v>
      </c>
      <c r="V2232" s="402">
        <f t="shared" si="117"/>
        <v>0</v>
      </c>
      <c r="W2232" s="402">
        <f t="shared" si="117"/>
        <v>0</v>
      </c>
      <c r="X2232" s="402">
        <f t="shared" si="120"/>
        <v>0</v>
      </c>
    </row>
    <row r="2233" spans="4:24" x14ac:dyDescent="0.25">
      <c r="D2233" s="85"/>
      <c r="E2233" s="150">
        <f>1+E2232</f>
        <v>79</v>
      </c>
      <c r="F2233" s="7"/>
      <c r="G2233" s="447"/>
      <c r="H2233" s="449"/>
      <c r="I2233" s="270"/>
      <c r="J2233" s="9"/>
      <c r="K2233" s="128"/>
      <c r="L2233" s="128"/>
      <c r="M2233" s="128"/>
      <c r="N2233" s="128"/>
      <c r="O2233" s="128"/>
      <c r="P2233" s="163">
        <f t="shared" si="118"/>
        <v>0</v>
      </c>
      <c r="Q2233" s="128"/>
      <c r="T2233" s="402">
        <f t="shared" si="122"/>
        <v>10</v>
      </c>
      <c r="U2233" s="402">
        <f t="shared" si="117"/>
        <v>0</v>
      </c>
      <c r="V2233" s="402">
        <f t="shared" si="117"/>
        <v>0</v>
      </c>
      <c r="W2233" s="402">
        <f t="shared" si="117"/>
        <v>0</v>
      </c>
      <c r="X2233" s="402">
        <f t="shared" si="120"/>
        <v>0</v>
      </c>
    </row>
    <row r="2234" spans="4:24" x14ac:dyDescent="0.25">
      <c r="D2234" s="85"/>
      <c r="E2234" s="150">
        <f t="shared" ref="E2234:E2239" si="123">1+E2233</f>
        <v>80</v>
      </c>
      <c r="F2234" s="7"/>
      <c r="G2234" s="447"/>
      <c r="H2234" s="449"/>
      <c r="I2234" s="270"/>
      <c r="J2234" s="9"/>
      <c r="K2234" s="128"/>
      <c r="L2234" s="128"/>
      <c r="M2234" s="128"/>
      <c r="N2234" s="128"/>
      <c r="O2234" s="128"/>
      <c r="P2234" s="163">
        <f t="shared" si="118"/>
        <v>0</v>
      </c>
      <c r="Q2234" s="128"/>
      <c r="T2234" s="402">
        <f t="shared" si="122"/>
        <v>10</v>
      </c>
      <c r="U2234" s="402">
        <f t="shared" si="117"/>
        <v>0</v>
      </c>
      <c r="V2234" s="402">
        <f t="shared" si="117"/>
        <v>0</v>
      </c>
      <c r="W2234" s="402">
        <f t="shared" si="117"/>
        <v>0</v>
      </c>
      <c r="X2234" s="402">
        <f t="shared" si="120"/>
        <v>0</v>
      </c>
    </row>
    <row r="2235" spans="4:24" x14ac:dyDescent="0.25">
      <c r="D2235" s="85"/>
      <c r="E2235" s="150">
        <f t="shared" si="123"/>
        <v>81</v>
      </c>
      <c r="F2235" s="7"/>
      <c r="G2235" s="447"/>
      <c r="H2235" s="449"/>
      <c r="I2235" s="270"/>
      <c r="J2235" s="9"/>
      <c r="K2235" s="128"/>
      <c r="L2235" s="128"/>
      <c r="M2235" s="128"/>
      <c r="N2235" s="128"/>
      <c r="O2235" s="128"/>
      <c r="P2235" s="163">
        <f t="shared" si="118"/>
        <v>0</v>
      </c>
      <c r="Q2235" s="128"/>
      <c r="T2235" s="402">
        <f t="shared" si="122"/>
        <v>10</v>
      </c>
      <c r="U2235" s="402">
        <f t="shared" si="117"/>
        <v>0</v>
      </c>
      <c r="V2235" s="402">
        <f t="shared" si="117"/>
        <v>0</v>
      </c>
      <c r="W2235" s="402">
        <f t="shared" si="117"/>
        <v>0</v>
      </c>
      <c r="X2235" s="402">
        <f t="shared" si="120"/>
        <v>0</v>
      </c>
    </row>
    <row r="2236" spans="4:24" x14ac:dyDescent="0.25">
      <c r="D2236" s="85"/>
      <c r="E2236" s="150">
        <f t="shared" si="123"/>
        <v>82</v>
      </c>
      <c r="F2236" s="7"/>
      <c r="G2236" s="447"/>
      <c r="H2236" s="449"/>
      <c r="I2236" s="270"/>
      <c r="J2236" s="9"/>
      <c r="K2236" s="128"/>
      <c r="L2236" s="128"/>
      <c r="M2236" s="128"/>
      <c r="N2236" s="128"/>
      <c r="O2236" s="128"/>
      <c r="P2236" s="163">
        <f t="shared" si="118"/>
        <v>0</v>
      </c>
      <c r="Q2236" s="128"/>
      <c r="T2236" s="402">
        <f t="shared" si="122"/>
        <v>10</v>
      </c>
      <c r="U2236" s="402">
        <f t="shared" ref="U2236:W2255" si="124">IF(OR($I2236=0,$I2236="National Service Volunteer Project"),0,IF($J2236=U$2153,10,0))</f>
        <v>0</v>
      </c>
      <c r="V2236" s="402">
        <f t="shared" si="124"/>
        <v>0</v>
      </c>
      <c r="W2236" s="402">
        <f t="shared" si="124"/>
        <v>0</v>
      </c>
      <c r="X2236" s="402">
        <f t="shared" si="120"/>
        <v>0</v>
      </c>
    </row>
    <row r="2237" spans="4:24" x14ac:dyDescent="0.25">
      <c r="D2237" s="85"/>
      <c r="E2237" s="150">
        <f t="shared" si="123"/>
        <v>83</v>
      </c>
      <c r="F2237" s="7"/>
      <c r="G2237" s="447"/>
      <c r="H2237" s="449"/>
      <c r="I2237" s="270"/>
      <c r="J2237" s="9"/>
      <c r="K2237" s="128"/>
      <c r="L2237" s="128"/>
      <c r="M2237" s="128"/>
      <c r="N2237" s="128"/>
      <c r="O2237" s="128"/>
      <c r="P2237" s="163">
        <f t="shared" si="118"/>
        <v>0</v>
      </c>
      <c r="Q2237" s="128"/>
      <c r="T2237" s="402">
        <f t="shared" si="122"/>
        <v>10</v>
      </c>
      <c r="U2237" s="402">
        <f t="shared" si="124"/>
        <v>0</v>
      </c>
      <c r="V2237" s="402">
        <f t="shared" si="124"/>
        <v>0</v>
      </c>
      <c r="W2237" s="402">
        <f t="shared" si="124"/>
        <v>0</v>
      </c>
      <c r="X2237" s="402">
        <f t="shared" si="120"/>
        <v>0</v>
      </c>
    </row>
    <row r="2238" spans="4:24" x14ac:dyDescent="0.25">
      <c r="D2238" s="85"/>
      <c r="E2238" s="150">
        <f t="shared" si="123"/>
        <v>84</v>
      </c>
      <c r="F2238" s="7"/>
      <c r="G2238" s="447"/>
      <c r="H2238" s="449"/>
      <c r="I2238" s="270"/>
      <c r="J2238" s="9"/>
      <c r="K2238" s="128"/>
      <c r="L2238" s="128"/>
      <c r="M2238" s="128"/>
      <c r="N2238" s="128"/>
      <c r="O2238" s="128"/>
      <c r="P2238" s="163">
        <f t="shared" si="118"/>
        <v>0</v>
      </c>
      <c r="Q2238" s="128"/>
      <c r="T2238" s="402">
        <f t="shared" si="122"/>
        <v>10</v>
      </c>
      <c r="U2238" s="402">
        <f t="shared" si="124"/>
        <v>0</v>
      </c>
      <c r="V2238" s="402">
        <f t="shared" si="124"/>
        <v>0</v>
      </c>
      <c r="W2238" s="402">
        <f t="shared" si="124"/>
        <v>0</v>
      </c>
      <c r="X2238" s="402">
        <f t="shared" si="120"/>
        <v>0</v>
      </c>
    </row>
    <row r="2239" spans="4:24" x14ac:dyDescent="0.25">
      <c r="D2239" s="85"/>
      <c r="E2239" s="150">
        <f t="shared" si="123"/>
        <v>85</v>
      </c>
      <c r="F2239" s="7"/>
      <c r="G2239" s="447"/>
      <c r="H2239" s="449"/>
      <c r="I2239" s="270"/>
      <c r="J2239" s="9"/>
      <c r="K2239" s="128"/>
      <c r="L2239" s="128"/>
      <c r="M2239" s="128"/>
      <c r="N2239" s="128"/>
      <c r="O2239" s="128"/>
      <c r="P2239" s="163">
        <f t="shared" si="118"/>
        <v>0</v>
      </c>
      <c r="Q2239" s="128"/>
      <c r="T2239" s="402">
        <f t="shared" si="122"/>
        <v>10</v>
      </c>
      <c r="U2239" s="402">
        <f t="shared" si="124"/>
        <v>0</v>
      </c>
      <c r="V2239" s="402">
        <f t="shared" si="124"/>
        <v>0</v>
      </c>
      <c r="W2239" s="402">
        <f t="shared" si="124"/>
        <v>0</v>
      </c>
      <c r="X2239" s="402">
        <f t="shared" si="120"/>
        <v>0</v>
      </c>
    </row>
    <row r="2240" spans="4:24" x14ac:dyDescent="0.25">
      <c r="D2240" s="85"/>
      <c r="E2240" s="150">
        <f>1+E2239</f>
        <v>86</v>
      </c>
      <c r="F2240" s="7"/>
      <c r="G2240" s="447"/>
      <c r="H2240" s="449"/>
      <c r="I2240" s="270"/>
      <c r="J2240" s="9"/>
      <c r="K2240" s="128"/>
      <c r="L2240" s="128"/>
      <c r="M2240" s="128"/>
      <c r="N2240" s="128"/>
      <c r="O2240" s="128"/>
      <c r="P2240" s="163">
        <f t="shared" si="118"/>
        <v>0</v>
      </c>
      <c r="Q2240" s="128"/>
      <c r="T2240" s="402">
        <f t="shared" si="122"/>
        <v>10</v>
      </c>
      <c r="U2240" s="402">
        <f t="shared" si="124"/>
        <v>0</v>
      </c>
      <c r="V2240" s="402">
        <f t="shared" si="124"/>
        <v>0</v>
      </c>
      <c r="W2240" s="402">
        <f t="shared" si="124"/>
        <v>0</v>
      </c>
      <c r="X2240" s="402">
        <f t="shared" si="120"/>
        <v>0</v>
      </c>
    </row>
    <row r="2241" spans="4:24" x14ac:dyDescent="0.25">
      <c r="D2241" s="85"/>
      <c r="E2241" s="150">
        <f t="shared" ref="E2241:E2246" si="125">1+E2240</f>
        <v>87</v>
      </c>
      <c r="F2241" s="7"/>
      <c r="G2241" s="447"/>
      <c r="H2241" s="449"/>
      <c r="I2241" s="270"/>
      <c r="J2241" s="9"/>
      <c r="K2241" s="128"/>
      <c r="L2241" s="128"/>
      <c r="M2241" s="128"/>
      <c r="N2241" s="128"/>
      <c r="O2241" s="128"/>
      <c r="P2241" s="163">
        <f t="shared" si="118"/>
        <v>0</v>
      </c>
      <c r="Q2241" s="128"/>
      <c r="T2241" s="402">
        <f t="shared" si="122"/>
        <v>10</v>
      </c>
      <c r="U2241" s="402">
        <f t="shared" si="124"/>
        <v>0</v>
      </c>
      <c r="V2241" s="402">
        <f t="shared" si="124"/>
        <v>0</v>
      </c>
      <c r="W2241" s="402">
        <f t="shared" si="124"/>
        <v>0</v>
      </c>
      <c r="X2241" s="402">
        <f t="shared" si="120"/>
        <v>0</v>
      </c>
    </row>
    <row r="2242" spans="4:24" x14ac:dyDescent="0.25">
      <c r="D2242" s="85"/>
      <c r="E2242" s="150">
        <f t="shared" si="125"/>
        <v>88</v>
      </c>
      <c r="F2242" s="7"/>
      <c r="G2242" s="447"/>
      <c r="H2242" s="449"/>
      <c r="I2242" s="270"/>
      <c r="J2242" s="9"/>
      <c r="K2242" s="128"/>
      <c r="L2242" s="128"/>
      <c r="M2242" s="128"/>
      <c r="N2242" s="128"/>
      <c r="O2242" s="128"/>
      <c r="P2242" s="163">
        <f t="shared" si="118"/>
        <v>0</v>
      </c>
      <c r="Q2242" s="128"/>
      <c r="T2242" s="402">
        <f t="shared" si="122"/>
        <v>10</v>
      </c>
      <c r="U2242" s="402">
        <f t="shared" si="124"/>
        <v>0</v>
      </c>
      <c r="V2242" s="402">
        <f t="shared" si="124"/>
        <v>0</v>
      </c>
      <c r="W2242" s="402">
        <f t="shared" si="124"/>
        <v>0</v>
      </c>
      <c r="X2242" s="402">
        <f t="shared" si="120"/>
        <v>0</v>
      </c>
    </row>
    <row r="2243" spans="4:24" x14ac:dyDescent="0.25">
      <c r="D2243" s="85"/>
      <c r="E2243" s="150">
        <f t="shared" si="125"/>
        <v>89</v>
      </c>
      <c r="F2243" s="7"/>
      <c r="G2243" s="447"/>
      <c r="H2243" s="449"/>
      <c r="I2243" s="270"/>
      <c r="J2243" s="9"/>
      <c r="K2243" s="128"/>
      <c r="L2243" s="128"/>
      <c r="M2243" s="128"/>
      <c r="N2243" s="128"/>
      <c r="O2243" s="128"/>
      <c r="P2243" s="163">
        <f t="shared" si="118"/>
        <v>0</v>
      </c>
      <c r="Q2243" s="128"/>
      <c r="T2243" s="402">
        <f t="shared" si="122"/>
        <v>10</v>
      </c>
      <c r="U2243" s="402">
        <f t="shared" si="124"/>
        <v>0</v>
      </c>
      <c r="V2243" s="402">
        <f t="shared" si="124"/>
        <v>0</v>
      </c>
      <c r="W2243" s="402">
        <f t="shared" si="124"/>
        <v>0</v>
      </c>
      <c r="X2243" s="402">
        <f t="shared" si="120"/>
        <v>0</v>
      </c>
    </row>
    <row r="2244" spans="4:24" x14ac:dyDescent="0.25">
      <c r="D2244" s="85"/>
      <c r="E2244" s="150">
        <f t="shared" si="125"/>
        <v>90</v>
      </c>
      <c r="F2244" s="7"/>
      <c r="G2244" s="447"/>
      <c r="H2244" s="449"/>
      <c r="I2244" s="270"/>
      <c r="J2244" s="9"/>
      <c r="K2244" s="128"/>
      <c r="L2244" s="128"/>
      <c r="M2244" s="128"/>
      <c r="N2244" s="128"/>
      <c r="O2244" s="128"/>
      <c r="P2244" s="163">
        <f t="shared" si="118"/>
        <v>0</v>
      </c>
      <c r="Q2244" s="128"/>
      <c r="T2244" s="402">
        <f t="shared" si="122"/>
        <v>10</v>
      </c>
      <c r="U2244" s="402">
        <f t="shared" si="124"/>
        <v>0</v>
      </c>
      <c r="V2244" s="402">
        <f t="shared" si="124"/>
        <v>0</v>
      </c>
      <c r="W2244" s="402">
        <f t="shared" si="124"/>
        <v>0</v>
      </c>
      <c r="X2244" s="402">
        <f t="shared" si="120"/>
        <v>0</v>
      </c>
    </row>
    <row r="2245" spans="4:24" x14ac:dyDescent="0.25">
      <c r="D2245" s="85"/>
      <c r="E2245" s="150">
        <f t="shared" si="125"/>
        <v>91</v>
      </c>
      <c r="F2245" s="7"/>
      <c r="G2245" s="447"/>
      <c r="H2245" s="449"/>
      <c r="I2245" s="270"/>
      <c r="J2245" s="9"/>
      <c r="K2245" s="128"/>
      <c r="L2245" s="128"/>
      <c r="M2245" s="128"/>
      <c r="N2245" s="128"/>
      <c r="O2245" s="128"/>
      <c r="P2245" s="163">
        <f t="shared" si="118"/>
        <v>0</v>
      </c>
      <c r="Q2245" s="128"/>
      <c r="T2245" s="402">
        <f t="shared" si="122"/>
        <v>10</v>
      </c>
      <c r="U2245" s="402">
        <f t="shared" si="124"/>
        <v>0</v>
      </c>
      <c r="V2245" s="402">
        <f t="shared" si="124"/>
        <v>0</v>
      </c>
      <c r="W2245" s="402">
        <f t="shared" si="124"/>
        <v>0</v>
      </c>
      <c r="X2245" s="402">
        <f t="shared" si="120"/>
        <v>0</v>
      </c>
    </row>
    <row r="2246" spans="4:24" x14ac:dyDescent="0.25">
      <c r="D2246" s="85"/>
      <c r="E2246" s="150">
        <f t="shared" si="125"/>
        <v>92</v>
      </c>
      <c r="F2246" s="7"/>
      <c r="G2246" s="447"/>
      <c r="H2246" s="449"/>
      <c r="I2246" s="270"/>
      <c r="J2246" s="9"/>
      <c r="K2246" s="128"/>
      <c r="L2246" s="128"/>
      <c r="M2246" s="128"/>
      <c r="N2246" s="128"/>
      <c r="O2246" s="128"/>
      <c r="P2246" s="163">
        <f t="shared" si="118"/>
        <v>0</v>
      </c>
      <c r="Q2246" s="128"/>
      <c r="T2246" s="402">
        <f t="shared" si="122"/>
        <v>10</v>
      </c>
      <c r="U2246" s="402">
        <f t="shared" si="124"/>
        <v>0</v>
      </c>
      <c r="V2246" s="402">
        <f t="shared" si="124"/>
        <v>0</v>
      </c>
      <c r="W2246" s="402">
        <f t="shared" si="124"/>
        <v>0</v>
      </c>
      <c r="X2246" s="402">
        <f t="shared" si="120"/>
        <v>0</v>
      </c>
    </row>
    <row r="2247" spans="4:24" x14ac:dyDescent="0.25">
      <c r="D2247" s="85"/>
      <c r="E2247" s="150">
        <f>1+E2246</f>
        <v>93</v>
      </c>
      <c r="F2247" s="7"/>
      <c r="G2247" s="447"/>
      <c r="H2247" s="449"/>
      <c r="I2247" s="270"/>
      <c r="J2247" s="9"/>
      <c r="K2247" s="128"/>
      <c r="L2247" s="128"/>
      <c r="M2247" s="128"/>
      <c r="N2247" s="128"/>
      <c r="O2247" s="128"/>
      <c r="P2247" s="163">
        <f t="shared" si="118"/>
        <v>0</v>
      </c>
      <c r="Q2247" s="128"/>
      <c r="T2247" s="402">
        <f t="shared" si="122"/>
        <v>10</v>
      </c>
      <c r="U2247" s="402">
        <f t="shared" si="124"/>
        <v>0</v>
      </c>
      <c r="V2247" s="402">
        <f t="shared" si="124"/>
        <v>0</v>
      </c>
      <c r="W2247" s="402">
        <f t="shared" si="124"/>
        <v>0</v>
      </c>
      <c r="X2247" s="402">
        <f t="shared" si="120"/>
        <v>0</v>
      </c>
    </row>
    <row r="2248" spans="4:24" x14ac:dyDescent="0.25">
      <c r="D2248" s="85"/>
      <c r="E2248" s="150">
        <f t="shared" ref="E2248:E2311" si="126">1+E2247</f>
        <v>94</v>
      </c>
      <c r="F2248" s="7"/>
      <c r="G2248" s="447"/>
      <c r="H2248" s="449"/>
      <c r="I2248" s="270"/>
      <c r="J2248" s="9"/>
      <c r="K2248" s="128"/>
      <c r="L2248" s="128"/>
      <c r="M2248" s="128"/>
      <c r="N2248" s="128"/>
      <c r="O2248" s="128"/>
      <c r="P2248" s="163">
        <f t="shared" si="118"/>
        <v>0</v>
      </c>
      <c r="Q2248" s="128"/>
      <c r="T2248" s="402">
        <f t="shared" si="122"/>
        <v>10</v>
      </c>
      <c r="U2248" s="402">
        <f t="shared" si="124"/>
        <v>0</v>
      </c>
      <c r="V2248" s="402">
        <f t="shared" si="124"/>
        <v>0</v>
      </c>
      <c r="W2248" s="402">
        <f t="shared" si="124"/>
        <v>0</v>
      </c>
      <c r="X2248" s="402">
        <f t="shared" si="120"/>
        <v>0</v>
      </c>
    </row>
    <row r="2249" spans="4:24" x14ac:dyDescent="0.25">
      <c r="D2249" s="85"/>
      <c r="E2249" s="150">
        <f t="shared" si="126"/>
        <v>95</v>
      </c>
      <c r="F2249" s="7"/>
      <c r="G2249" s="447"/>
      <c r="H2249" s="449"/>
      <c r="I2249" s="270"/>
      <c r="J2249" s="9"/>
      <c r="K2249" s="128"/>
      <c r="L2249" s="128"/>
      <c r="M2249" s="128"/>
      <c r="N2249" s="128"/>
      <c r="O2249" s="128"/>
      <c r="P2249" s="163">
        <f t="shared" si="118"/>
        <v>0</v>
      </c>
      <c r="Q2249" s="128"/>
      <c r="T2249" s="402">
        <f t="shared" si="122"/>
        <v>10</v>
      </c>
      <c r="U2249" s="402">
        <f t="shared" si="124"/>
        <v>0</v>
      </c>
      <c r="V2249" s="402">
        <f t="shared" si="124"/>
        <v>0</v>
      </c>
      <c r="W2249" s="402">
        <f t="shared" si="124"/>
        <v>0</v>
      </c>
      <c r="X2249" s="402">
        <f t="shared" si="120"/>
        <v>0</v>
      </c>
    </row>
    <row r="2250" spans="4:24" x14ac:dyDescent="0.25">
      <c r="D2250" s="85"/>
      <c r="E2250" s="150">
        <f t="shared" si="126"/>
        <v>96</v>
      </c>
      <c r="F2250" s="7"/>
      <c r="G2250" s="447"/>
      <c r="H2250" s="449"/>
      <c r="I2250" s="270"/>
      <c r="J2250" s="9"/>
      <c r="K2250" s="128"/>
      <c r="L2250" s="128"/>
      <c r="M2250" s="128"/>
      <c r="N2250" s="128"/>
      <c r="O2250" s="128"/>
      <c r="P2250" s="163">
        <f t="shared" si="118"/>
        <v>0</v>
      </c>
      <c r="Q2250" s="128"/>
      <c r="T2250" s="402">
        <f t="shared" si="122"/>
        <v>10</v>
      </c>
      <c r="U2250" s="402">
        <f t="shared" si="124"/>
        <v>0</v>
      </c>
      <c r="V2250" s="402">
        <f t="shared" si="124"/>
        <v>0</v>
      </c>
      <c r="W2250" s="402">
        <f t="shared" si="124"/>
        <v>0</v>
      </c>
      <c r="X2250" s="402">
        <f t="shared" si="120"/>
        <v>0</v>
      </c>
    </row>
    <row r="2251" spans="4:24" x14ac:dyDescent="0.25">
      <c r="D2251" s="85"/>
      <c r="E2251" s="150">
        <f t="shared" si="126"/>
        <v>97</v>
      </c>
      <c r="F2251" s="7"/>
      <c r="G2251" s="447"/>
      <c r="H2251" s="449"/>
      <c r="I2251" s="270"/>
      <c r="J2251" s="9"/>
      <c r="K2251" s="128"/>
      <c r="L2251" s="128"/>
      <c r="M2251" s="128"/>
      <c r="N2251" s="128"/>
      <c r="O2251" s="128"/>
      <c r="P2251" s="163">
        <f t="shared" si="118"/>
        <v>0</v>
      </c>
      <c r="Q2251" s="128"/>
      <c r="T2251" s="402">
        <f t="shared" si="122"/>
        <v>10</v>
      </c>
      <c r="U2251" s="402">
        <f t="shared" si="124"/>
        <v>0</v>
      </c>
      <c r="V2251" s="402">
        <f t="shared" si="124"/>
        <v>0</v>
      </c>
      <c r="W2251" s="402">
        <f t="shared" si="124"/>
        <v>0</v>
      </c>
      <c r="X2251" s="402">
        <f t="shared" si="120"/>
        <v>0</v>
      </c>
    </row>
    <row r="2252" spans="4:24" x14ac:dyDescent="0.25">
      <c r="D2252" s="85"/>
      <c r="E2252" s="150">
        <f t="shared" si="126"/>
        <v>98</v>
      </c>
      <c r="F2252" s="7"/>
      <c r="G2252" s="447"/>
      <c r="H2252" s="449"/>
      <c r="I2252" s="270"/>
      <c r="J2252" s="9"/>
      <c r="K2252" s="128"/>
      <c r="L2252" s="128"/>
      <c r="M2252" s="128"/>
      <c r="N2252" s="128"/>
      <c r="O2252" s="128"/>
      <c r="P2252" s="163">
        <f t="shared" si="118"/>
        <v>0</v>
      </c>
      <c r="Q2252" s="128"/>
      <c r="T2252" s="402">
        <f t="shared" si="122"/>
        <v>10</v>
      </c>
      <c r="U2252" s="402">
        <f t="shared" si="124"/>
        <v>0</v>
      </c>
      <c r="V2252" s="402">
        <f t="shared" si="124"/>
        <v>0</v>
      </c>
      <c r="W2252" s="402">
        <f t="shared" si="124"/>
        <v>0</v>
      </c>
      <c r="X2252" s="402">
        <f t="shared" si="120"/>
        <v>0</v>
      </c>
    </row>
    <row r="2253" spans="4:24" x14ac:dyDescent="0.25">
      <c r="E2253" s="150">
        <f t="shared" si="126"/>
        <v>99</v>
      </c>
      <c r="F2253" s="7"/>
      <c r="G2253" s="447"/>
      <c r="H2253" s="449"/>
      <c r="I2253" s="270"/>
      <c r="J2253" s="9"/>
      <c r="K2253" s="128"/>
      <c r="L2253" s="128"/>
      <c r="M2253" s="128"/>
      <c r="N2253" s="128"/>
      <c r="O2253" s="128"/>
      <c r="P2253" s="163">
        <f t="shared" si="118"/>
        <v>0</v>
      </c>
      <c r="Q2253" s="128"/>
      <c r="T2253" s="402">
        <f t="shared" si="122"/>
        <v>10</v>
      </c>
      <c r="U2253" s="402">
        <f t="shared" si="124"/>
        <v>0</v>
      </c>
      <c r="V2253" s="402">
        <f t="shared" si="124"/>
        <v>0</v>
      </c>
      <c r="W2253" s="402">
        <f t="shared" si="124"/>
        <v>0</v>
      </c>
      <c r="X2253" s="402">
        <f t="shared" si="120"/>
        <v>0</v>
      </c>
    </row>
    <row r="2254" spans="4:24" x14ac:dyDescent="0.25">
      <c r="E2254" s="150">
        <f t="shared" si="126"/>
        <v>100</v>
      </c>
      <c r="F2254" s="7"/>
      <c r="G2254" s="447"/>
      <c r="H2254" s="449"/>
      <c r="I2254" s="270"/>
      <c r="J2254" s="9"/>
      <c r="K2254" s="128"/>
      <c r="L2254" s="128"/>
      <c r="M2254" s="128"/>
      <c r="N2254" s="128"/>
      <c r="O2254" s="128"/>
      <c r="P2254" s="163">
        <f t="shared" si="118"/>
        <v>0</v>
      </c>
      <c r="Q2254" s="128"/>
      <c r="T2254" s="402">
        <f t="shared" si="122"/>
        <v>10</v>
      </c>
      <c r="U2254" s="402">
        <f t="shared" si="124"/>
        <v>0</v>
      </c>
      <c r="V2254" s="402">
        <f t="shared" si="124"/>
        <v>0</v>
      </c>
      <c r="W2254" s="402">
        <f t="shared" si="124"/>
        <v>0</v>
      </c>
      <c r="X2254" s="402">
        <f t="shared" si="120"/>
        <v>0</v>
      </c>
    </row>
    <row r="2255" spans="4:24" x14ac:dyDescent="0.25">
      <c r="E2255" s="150">
        <f t="shared" si="126"/>
        <v>101</v>
      </c>
      <c r="F2255" s="7"/>
      <c r="G2255" s="447"/>
      <c r="H2255" s="449"/>
      <c r="I2255" s="270"/>
      <c r="J2255" s="9"/>
      <c r="K2255" s="128"/>
      <c r="L2255" s="128"/>
      <c r="M2255" s="128"/>
      <c r="N2255" s="128"/>
      <c r="O2255" s="128"/>
      <c r="P2255" s="163">
        <f t="shared" si="118"/>
        <v>0</v>
      </c>
      <c r="Q2255" s="128"/>
      <c r="T2255" s="402">
        <f t="shared" si="122"/>
        <v>10</v>
      </c>
      <c r="U2255" s="402">
        <f t="shared" si="124"/>
        <v>0</v>
      </c>
      <c r="V2255" s="402">
        <f t="shared" si="124"/>
        <v>0</v>
      </c>
      <c r="W2255" s="402">
        <f t="shared" si="124"/>
        <v>0</v>
      </c>
      <c r="X2255" s="402">
        <f t="shared" si="120"/>
        <v>0</v>
      </c>
    </row>
    <row r="2256" spans="4:24" x14ac:dyDescent="0.25">
      <c r="E2256" s="150">
        <f t="shared" si="126"/>
        <v>102</v>
      </c>
      <c r="F2256" s="7"/>
      <c r="G2256" s="447"/>
      <c r="H2256" s="449"/>
      <c r="I2256" s="270"/>
      <c r="J2256" s="9"/>
      <c r="K2256" s="128"/>
      <c r="L2256" s="128"/>
      <c r="M2256" s="128"/>
      <c r="N2256" s="128"/>
      <c r="O2256" s="128"/>
      <c r="P2256" s="163">
        <f t="shared" si="118"/>
        <v>0</v>
      </c>
      <c r="Q2256" s="128"/>
      <c r="T2256" s="402">
        <f t="shared" si="122"/>
        <v>10</v>
      </c>
      <c r="U2256" s="402">
        <f t="shared" ref="U2256:W2275" si="127">IF(OR($I2256=0,$I2256="National Service Volunteer Project"),0,IF($J2256=U$2153,10,0))</f>
        <v>0</v>
      </c>
      <c r="V2256" s="402">
        <f t="shared" si="127"/>
        <v>0</v>
      </c>
      <c r="W2256" s="402">
        <f t="shared" si="127"/>
        <v>0</v>
      </c>
      <c r="X2256" s="402">
        <f t="shared" si="120"/>
        <v>0</v>
      </c>
    </row>
    <row r="2257" spans="5:24" x14ac:dyDescent="0.25">
      <c r="E2257" s="150">
        <f t="shared" si="126"/>
        <v>103</v>
      </c>
      <c r="F2257" s="7"/>
      <c r="G2257" s="447"/>
      <c r="H2257" s="449"/>
      <c r="I2257" s="270"/>
      <c r="J2257" s="9"/>
      <c r="K2257" s="128"/>
      <c r="L2257" s="128"/>
      <c r="M2257" s="128"/>
      <c r="N2257" s="128"/>
      <c r="O2257" s="128"/>
      <c r="P2257" s="163">
        <f t="shared" si="118"/>
        <v>0</v>
      </c>
      <c r="Q2257" s="128"/>
      <c r="T2257" s="402">
        <f t="shared" si="122"/>
        <v>10</v>
      </c>
      <c r="U2257" s="402">
        <f t="shared" si="127"/>
        <v>0</v>
      </c>
      <c r="V2257" s="402">
        <f t="shared" si="127"/>
        <v>0</v>
      </c>
      <c r="W2257" s="402">
        <f t="shared" si="127"/>
        <v>0</v>
      </c>
      <c r="X2257" s="402">
        <f t="shared" si="120"/>
        <v>0</v>
      </c>
    </row>
    <row r="2258" spans="5:24" x14ac:dyDescent="0.25">
      <c r="E2258" s="150">
        <f t="shared" si="126"/>
        <v>104</v>
      </c>
      <c r="F2258" s="7"/>
      <c r="G2258" s="447"/>
      <c r="H2258" s="449"/>
      <c r="I2258" s="270"/>
      <c r="J2258" s="9"/>
      <c r="K2258" s="128"/>
      <c r="L2258" s="128"/>
      <c r="M2258" s="128"/>
      <c r="N2258" s="128"/>
      <c r="O2258" s="128"/>
      <c r="P2258" s="163">
        <f t="shared" si="118"/>
        <v>0</v>
      </c>
      <c r="Q2258" s="128"/>
      <c r="T2258" s="402">
        <f t="shared" si="122"/>
        <v>10</v>
      </c>
      <c r="U2258" s="402">
        <f t="shared" si="127"/>
        <v>0</v>
      </c>
      <c r="V2258" s="402">
        <f t="shared" si="127"/>
        <v>0</v>
      </c>
      <c r="W2258" s="402">
        <f t="shared" si="127"/>
        <v>0</v>
      </c>
      <c r="X2258" s="402">
        <f t="shared" si="120"/>
        <v>0</v>
      </c>
    </row>
    <row r="2259" spans="5:24" x14ac:dyDescent="0.25">
      <c r="E2259" s="150">
        <f t="shared" si="126"/>
        <v>105</v>
      </c>
      <c r="F2259" s="7"/>
      <c r="G2259" s="447"/>
      <c r="H2259" s="449"/>
      <c r="I2259" s="270"/>
      <c r="J2259" s="9"/>
      <c r="K2259" s="128"/>
      <c r="L2259" s="128"/>
      <c r="M2259" s="128"/>
      <c r="N2259" s="128"/>
      <c r="O2259" s="128"/>
      <c r="P2259" s="163">
        <f t="shared" si="118"/>
        <v>0</v>
      </c>
      <c r="Q2259" s="128"/>
      <c r="T2259" s="402">
        <f t="shared" si="122"/>
        <v>10</v>
      </c>
      <c r="U2259" s="402">
        <f t="shared" si="127"/>
        <v>0</v>
      </c>
      <c r="V2259" s="402">
        <f t="shared" si="127"/>
        <v>0</v>
      </c>
      <c r="W2259" s="402">
        <f t="shared" si="127"/>
        <v>0</v>
      </c>
      <c r="X2259" s="402">
        <f t="shared" si="120"/>
        <v>0</v>
      </c>
    </row>
    <row r="2260" spans="5:24" x14ac:dyDescent="0.25">
      <c r="E2260" s="150">
        <f t="shared" si="126"/>
        <v>106</v>
      </c>
      <c r="F2260" s="7"/>
      <c r="G2260" s="447"/>
      <c r="H2260" s="449"/>
      <c r="I2260" s="270"/>
      <c r="J2260" s="9"/>
      <c r="K2260" s="128"/>
      <c r="L2260" s="128"/>
      <c r="M2260" s="128"/>
      <c r="N2260" s="128"/>
      <c r="O2260" s="128"/>
      <c r="P2260" s="163">
        <f t="shared" si="118"/>
        <v>0</v>
      </c>
      <c r="Q2260" s="128"/>
      <c r="T2260" s="402">
        <f t="shared" si="122"/>
        <v>10</v>
      </c>
      <c r="U2260" s="402">
        <f t="shared" si="127"/>
        <v>0</v>
      </c>
      <c r="V2260" s="402">
        <f t="shared" si="127"/>
        <v>0</v>
      </c>
      <c r="W2260" s="402">
        <f t="shared" si="127"/>
        <v>0</v>
      </c>
      <c r="X2260" s="402">
        <f t="shared" si="120"/>
        <v>0</v>
      </c>
    </row>
    <row r="2261" spans="5:24" x14ac:dyDescent="0.25">
      <c r="E2261" s="150">
        <f t="shared" si="126"/>
        <v>107</v>
      </c>
      <c r="F2261" s="7"/>
      <c r="G2261" s="447"/>
      <c r="H2261" s="449"/>
      <c r="I2261" s="270"/>
      <c r="J2261" s="9"/>
      <c r="K2261" s="128"/>
      <c r="L2261" s="128"/>
      <c r="M2261" s="128"/>
      <c r="N2261" s="128"/>
      <c r="O2261" s="128"/>
      <c r="P2261" s="163">
        <f t="shared" si="118"/>
        <v>0</v>
      </c>
      <c r="Q2261" s="128"/>
      <c r="T2261" s="402">
        <f t="shared" si="122"/>
        <v>10</v>
      </c>
      <c r="U2261" s="402">
        <f t="shared" si="127"/>
        <v>0</v>
      </c>
      <c r="V2261" s="402">
        <f t="shared" si="127"/>
        <v>0</v>
      </c>
      <c r="W2261" s="402">
        <f t="shared" si="127"/>
        <v>0</v>
      </c>
      <c r="X2261" s="402">
        <f t="shared" si="120"/>
        <v>0</v>
      </c>
    </row>
    <row r="2262" spans="5:24" x14ac:dyDescent="0.25">
      <c r="E2262" s="150">
        <f t="shared" si="126"/>
        <v>108</v>
      </c>
      <c r="F2262" s="7"/>
      <c r="G2262" s="447"/>
      <c r="H2262" s="449"/>
      <c r="I2262" s="270"/>
      <c r="J2262" s="9"/>
      <c r="K2262" s="128"/>
      <c r="L2262" s="128"/>
      <c r="M2262" s="128"/>
      <c r="N2262" s="128"/>
      <c r="O2262" s="128"/>
      <c r="P2262" s="163">
        <f t="shared" si="118"/>
        <v>0</v>
      </c>
      <c r="Q2262" s="128"/>
      <c r="T2262" s="402">
        <f t="shared" si="122"/>
        <v>10</v>
      </c>
      <c r="U2262" s="402">
        <f t="shared" si="127"/>
        <v>0</v>
      </c>
      <c r="V2262" s="402">
        <f t="shared" si="127"/>
        <v>0</v>
      </c>
      <c r="W2262" s="402">
        <f t="shared" si="127"/>
        <v>0</v>
      </c>
      <c r="X2262" s="402">
        <f t="shared" si="120"/>
        <v>0</v>
      </c>
    </row>
    <row r="2263" spans="5:24" x14ac:dyDescent="0.25">
      <c r="E2263" s="150">
        <f t="shared" si="126"/>
        <v>109</v>
      </c>
      <c r="F2263" s="7"/>
      <c r="G2263" s="447"/>
      <c r="H2263" s="449"/>
      <c r="I2263" s="270"/>
      <c r="J2263" s="9"/>
      <c r="K2263" s="128"/>
      <c r="L2263" s="128"/>
      <c r="M2263" s="128"/>
      <c r="N2263" s="128"/>
      <c r="O2263" s="128"/>
      <c r="P2263" s="163">
        <f t="shared" si="118"/>
        <v>0</v>
      </c>
      <c r="Q2263" s="128"/>
      <c r="T2263" s="402">
        <f t="shared" si="122"/>
        <v>10</v>
      </c>
      <c r="U2263" s="402">
        <f t="shared" si="127"/>
        <v>0</v>
      </c>
      <c r="V2263" s="402">
        <f t="shared" si="127"/>
        <v>0</v>
      </c>
      <c r="W2263" s="402">
        <f t="shared" si="127"/>
        <v>0</v>
      </c>
      <c r="X2263" s="402">
        <f t="shared" si="120"/>
        <v>0</v>
      </c>
    </row>
    <row r="2264" spans="5:24" x14ac:dyDescent="0.25">
      <c r="E2264" s="150">
        <f t="shared" si="126"/>
        <v>110</v>
      </c>
      <c r="F2264" s="7"/>
      <c r="G2264" s="447"/>
      <c r="H2264" s="449"/>
      <c r="I2264" s="270"/>
      <c r="J2264" s="9"/>
      <c r="K2264" s="128"/>
      <c r="L2264" s="128"/>
      <c r="M2264" s="128"/>
      <c r="N2264" s="128"/>
      <c r="O2264" s="128"/>
      <c r="P2264" s="163">
        <f t="shared" si="118"/>
        <v>0</v>
      </c>
      <c r="Q2264" s="128"/>
      <c r="T2264" s="402">
        <f t="shared" si="122"/>
        <v>10</v>
      </c>
      <c r="U2264" s="402">
        <f t="shared" si="127"/>
        <v>0</v>
      </c>
      <c r="V2264" s="402">
        <f t="shared" si="127"/>
        <v>0</v>
      </c>
      <c r="W2264" s="402">
        <f t="shared" si="127"/>
        <v>0</v>
      </c>
      <c r="X2264" s="402">
        <f t="shared" si="120"/>
        <v>0</v>
      </c>
    </row>
    <row r="2265" spans="5:24" x14ac:dyDescent="0.25">
      <c r="E2265" s="150">
        <f t="shared" si="126"/>
        <v>111</v>
      </c>
      <c r="F2265" s="7"/>
      <c r="G2265" s="447"/>
      <c r="H2265" s="449"/>
      <c r="I2265" s="270"/>
      <c r="J2265" s="9"/>
      <c r="K2265" s="128"/>
      <c r="L2265" s="128"/>
      <c r="M2265" s="128"/>
      <c r="N2265" s="128"/>
      <c r="O2265" s="128"/>
      <c r="P2265" s="163">
        <f t="shared" si="118"/>
        <v>0</v>
      </c>
      <c r="Q2265" s="128"/>
      <c r="T2265" s="402">
        <f t="shared" si="122"/>
        <v>10</v>
      </c>
      <c r="U2265" s="402">
        <f t="shared" si="127"/>
        <v>0</v>
      </c>
      <c r="V2265" s="402">
        <f t="shared" si="127"/>
        <v>0</v>
      </c>
      <c r="W2265" s="402">
        <f t="shared" si="127"/>
        <v>0</v>
      </c>
      <c r="X2265" s="402">
        <f t="shared" si="120"/>
        <v>0</v>
      </c>
    </row>
    <row r="2266" spans="5:24" x14ac:dyDescent="0.25">
      <c r="E2266" s="150">
        <f t="shared" si="126"/>
        <v>112</v>
      </c>
      <c r="F2266" s="7"/>
      <c r="G2266" s="447"/>
      <c r="H2266" s="449"/>
      <c r="I2266" s="270"/>
      <c r="J2266" s="9"/>
      <c r="K2266" s="128"/>
      <c r="L2266" s="128"/>
      <c r="M2266" s="128"/>
      <c r="N2266" s="128"/>
      <c r="O2266" s="128"/>
      <c r="P2266" s="163">
        <f t="shared" si="118"/>
        <v>0</v>
      </c>
      <c r="Q2266" s="128"/>
      <c r="T2266" s="402">
        <f t="shared" si="122"/>
        <v>10</v>
      </c>
      <c r="U2266" s="402">
        <f t="shared" si="127"/>
        <v>0</v>
      </c>
      <c r="V2266" s="402">
        <f t="shared" si="127"/>
        <v>0</v>
      </c>
      <c r="W2266" s="402">
        <f t="shared" si="127"/>
        <v>0</v>
      </c>
      <c r="X2266" s="402">
        <f t="shared" si="120"/>
        <v>0</v>
      </c>
    </row>
    <row r="2267" spans="5:24" x14ac:dyDescent="0.25">
      <c r="E2267" s="150">
        <f t="shared" si="126"/>
        <v>113</v>
      </c>
      <c r="F2267" s="7"/>
      <c r="G2267" s="447"/>
      <c r="H2267" s="449"/>
      <c r="I2267" s="270"/>
      <c r="J2267" s="9"/>
      <c r="K2267" s="128"/>
      <c r="L2267" s="128"/>
      <c r="M2267" s="128"/>
      <c r="N2267" s="128"/>
      <c r="O2267" s="128"/>
      <c r="P2267" s="163">
        <f t="shared" si="118"/>
        <v>0</v>
      </c>
      <c r="Q2267" s="128"/>
      <c r="T2267" s="402">
        <f t="shared" si="122"/>
        <v>10</v>
      </c>
      <c r="U2267" s="402">
        <f t="shared" si="127"/>
        <v>0</v>
      </c>
      <c r="V2267" s="402">
        <f t="shared" si="127"/>
        <v>0</v>
      </c>
      <c r="W2267" s="402">
        <f t="shared" si="127"/>
        <v>0</v>
      </c>
      <c r="X2267" s="402">
        <f t="shared" si="120"/>
        <v>0</v>
      </c>
    </row>
    <row r="2268" spans="5:24" x14ac:dyDescent="0.25">
      <c r="E2268" s="150">
        <f t="shared" si="126"/>
        <v>114</v>
      </c>
      <c r="F2268" s="7"/>
      <c r="G2268" s="447"/>
      <c r="H2268" s="449"/>
      <c r="I2268" s="270"/>
      <c r="J2268" s="9"/>
      <c r="K2268" s="128"/>
      <c r="L2268" s="128"/>
      <c r="M2268" s="128"/>
      <c r="N2268" s="128"/>
      <c r="O2268" s="128"/>
      <c r="P2268" s="163">
        <f t="shared" si="118"/>
        <v>0</v>
      </c>
      <c r="Q2268" s="128"/>
      <c r="T2268" s="402">
        <f t="shared" si="122"/>
        <v>10</v>
      </c>
      <c r="U2268" s="402">
        <f t="shared" si="127"/>
        <v>0</v>
      </c>
      <c r="V2268" s="402">
        <f t="shared" si="127"/>
        <v>0</v>
      </c>
      <c r="W2268" s="402">
        <f t="shared" si="127"/>
        <v>0</v>
      </c>
      <c r="X2268" s="402">
        <f t="shared" si="120"/>
        <v>0</v>
      </c>
    </row>
    <row r="2269" spans="5:24" x14ac:dyDescent="0.25">
      <c r="E2269" s="150">
        <f t="shared" si="126"/>
        <v>115</v>
      </c>
      <c r="F2269" s="7"/>
      <c r="G2269" s="447"/>
      <c r="H2269" s="449"/>
      <c r="I2269" s="270"/>
      <c r="J2269" s="9"/>
      <c r="K2269" s="128"/>
      <c r="L2269" s="128"/>
      <c r="M2269" s="128"/>
      <c r="N2269" s="128"/>
      <c r="O2269" s="128"/>
      <c r="P2269" s="163">
        <f t="shared" si="118"/>
        <v>0</v>
      </c>
      <c r="Q2269" s="128"/>
      <c r="T2269" s="402">
        <f t="shared" si="122"/>
        <v>10</v>
      </c>
      <c r="U2269" s="402">
        <f t="shared" si="127"/>
        <v>0</v>
      </c>
      <c r="V2269" s="402">
        <f t="shared" si="127"/>
        <v>0</v>
      </c>
      <c r="W2269" s="402">
        <f t="shared" si="127"/>
        <v>0</v>
      </c>
      <c r="X2269" s="402">
        <f t="shared" si="120"/>
        <v>0</v>
      </c>
    </row>
    <row r="2270" spans="5:24" x14ac:dyDescent="0.25">
      <c r="E2270" s="150">
        <f t="shared" si="126"/>
        <v>116</v>
      </c>
      <c r="F2270" s="7"/>
      <c r="G2270" s="447"/>
      <c r="H2270" s="449"/>
      <c r="I2270" s="270"/>
      <c r="J2270" s="9"/>
      <c r="K2270" s="128"/>
      <c r="L2270" s="128"/>
      <c r="M2270" s="128"/>
      <c r="N2270" s="128"/>
      <c r="O2270" s="128"/>
      <c r="P2270" s="163">
        <f t="shared" si="118"/>
        <v>0</v>
      </c>
      <c r="Q2270" s="128"/>
      <c r="T2270" s="402">
        <f t="shared" si="122"/>
        <v>10</v>
      </c>
      <c r="U2270" s="402">
        <f t="shared" si="127"/>
        <v>0</v>
      </c>
      <c r="V2270" s="402">
        <f t="shared" si="127"/>
        <v>0</v>
      </c>
      <c r="W2270" s="402">
        <f t="shared" si="127"/>
        <v>0</v>
      </c>
      <c r="X2270" s="402">
        <f t="shared" si="120"/>
        <v>0</v>
      </c>
    </row>
    <row r="2271" spans="5:24" x14ac:dyDescent="0.25">
      <c r="E2271" s="150">
        <f t="shared" si="126"/>
        <v>117</v>
      </c>
      <c r="F2271" s="7"/>
      <c r="G2271" s="447"/>
      <c r="H2271" s="449"/>
      <c r="I2271" s="270"/>
      <c r="J2271" s="9"/>
      <c r="K2271" s="128"/>
      <c r="L2271" s="128"/>
      <c r="M2271" s="128"/>
      <c r="N2271" s="128"/>
      <c r="O2271" s="128"/>
      <c r="P2271" s="163">
        <f t="shared" si="118"/>
        <v>0</v>
      </c>
      <c r="Q2271" s="128"/>
      <c r="T2271" s="402">
        <f t="shared" si="122"/>
        <v>10</v>
      </c>
      <c r="U2271" s="402">
        <f t="shared" si="127"/>
        <v>0</v>
      </c>
      <c r="V2271" s="402">
        <f t="shared" si="127"/>
        <v>0</v>
      </c>
      <c r="W2271" s="402">
        <f t="shared" si="127"/>
        <v>0</v>
      </c>
      <c r="X2271" s="402">
        <f t="shared" si="120"/>
        <v>0</v>
      </c>
    </row>
    <row r="2272" spans="5:24" x14ac:dyDescent="0.25">
      <c r="E2272" s="150">
        <f t="shared" si="126"/>
        <v>118</v>
      </c>
      <c r="F2272" s="7"/>
      <c r="G2272" s="447"/>
      <c r="H2272" s="449"/>
      <c r="I2272" s="270"/>
      <c r="J2272" s="9"/>
      <c r="K2272" s="128"/>
      <c r="L2272" s="128"/>
      <c r="M2272" s="128"/>
      <c r="N2272" s="128"/>
      <c r="O2272" s="128"/>
      <c r="P2272" s="163">
        <f t="shared" si="118"/>
        <v>0</v>
      </c>
      <c r="Q2272" s="128"/>
      <c r="T2272" s="402">
        <f t="shared" si="122"/>
        <v>10</v>
      </c>
      <c r="U2272" s="402">
        <f t="shared" si="127"/>
        <v>0</v>
      </c>
      <c r="V2272" s="402">
        <f t="shared" si="127"/>
        <v>0</v>
      </c>
      <c r="W2272" s="402">
        <f t="shared" si="127"/>
        <v>0</v>
      </c>
      <c r="X2272" s="402">
        <f t="shared" si="120"/>
        <v>0</v>
      </c>
    </row>
    <row r="2273" spans="5:24" x14ac:dyDescent="0.25">
      <c r="E2273" s="150">
        <f t="shared" si="126"/>
        <v>119</v>
      </c>
      <c r="F2273" s="7"/>
      <c r="G2273" s="447"/>
      <c r="H2273" s="449"/>
      <c r="I2273" s="270"/>
      <c r="J2273" s="9"/>
      <c r="K2273" s="128"/>
      <c r="L2273" s="128"/>
      <c r="M2273" s="128"/>
      <c r="N2273" s="128"/>
      <c r="O2273" s="128"/>
      <c r="P2273" s="163">
        <f t="shared" si="118"/>
        <v>0</v>
      </c>
      <c r="Q2273" s="128"/>
      <c r="T2273" s="402">
        <f t="shared" si="122"/>
        <v>10</v>
      </c>
      <c r="U2273" s="402">
        <f t="shared" si="127"/>
        <v>0</v>
      </c>
      <c r="V2273" s="402">
        <f t="shared" si="127"/>
        <v>0</v>
      </c>
      <c r="W2273" s="402">
        <f t="shared" si="127"/>
        <v>0</v>
      </c>
      <c r="X2273" s="402">
        <f t="shared" si="120"/>
        <v>0</v>
      </c>
    </row>
    <row r="2274" spans="5:24" x14ac:dyDescent="0.25">
      <c r="E2274" s="150">
        <f t="shared" si="126"/>
        <v>120</v>
      </c>
      <c r="F2274" s="7"/>
      <c r="G2274" s="447"/>
      <c r="H2274" s="449"/>
      <c r="I2274" s="270"/>
      <c r="J2274" s="9"/>
      <c r="K2274" s="128"/>
      <c r="L2274" s="128"/>
      <c r="M2274" s="128"/>
      <c r="N2274" s="128"/>
      <c r="O2274" s="128"/>
      <c r="P2274" s="163">
        <f t="shared" si="118"/>
        <v>0</v>
      </c>
      <c r="Q2274" s="128"/>
      <c r="T2274" s="402">
        <f t="shared" si="122"/>
        <v>10</v>
      </c>
      <c r="U2274" s="402">
        <f t="shared" si="127"/>
        <v>0</v>
      </c>
      <c r="V2274" s="402">
        <f t="shared" si="127"/>
        <v>0</v>
      </c>
      <c r="W2274" s="402">
        <f t="shared" si="127"/>
        <v>0</v>
      </c>
      <c r="X2274" s="402">
        <f t="shared" si="120"/>
        <v>0</v>
      </c>
    </row>
    <row r="2275" spans="5:24" x14ac:dyDescent="0.25">
      <c r="E2275" s="150">
        <f t="shared" si="126"/>
        <v>121</v>
      </c>
      <c r="F2275" s="7"/>
      <c r="G2275" s="447"/>
      <c r="H2275" s="449"/>
      <c r="I2275" s="270"/>
      <c r="J2275" s="9"/>
      <c r="K2275" s="128"/>
      <c r="L2275" s="128"/>
      <c r="M2275" s="128"/>
      <c r="N2275" s="128"/>
      <c r="O2275" s="128"/>
      <c r="P2275" s="163">
        <f t="shared" si="118"/>
        <v>0</v>
      </c>
      <c r="Q2275" s="128"/>
      <c r="T2275" s="402">
        <f t="shared" si="122"/>
        <v>10</v>
      </c>
      <c r="U2275" s="402">
        <f t="shared" si="127"/>
        <v>0</v>
      </c>
      <c r="V2275" s="402">
        <f t="shared" si="127"/>
        <v>0</v>
      </c>
      <c r="W2275" s="402">
        <f t="shared" si="127"/>
        <v>0</v>
      </c>
      <c r="X2275" s="402">
        <f t="shared" si="120"/>
        <v>0</v>
      </c>
    </row>
    <row r="2276" spans="5:24" x14ac:dyDescent="0.25">
      <c r="E2276" s="150">
        <f t="shared" si="126"/>
        <v>122</v>
      </c>
      <c r="F2276" s="7"/>
      <c r="G2276" s="447"/>
      <c r="H2276" s="449"/>
      <c r="I2276" s="270"/>
      <c r="J2276" s="9"/>
      <c r="K2276" s="128"/>
      <c r="L2276" s="128"/>
      <c r="M2276" s="128"/>
      <c r="N2276" s="128"/>
      <c r="O2276" s="128"/>
      <c r="P2276" s="163">
        <f t="shared" si="118"/>
        <v>0</v>
      </c>
      <c r="Q2276" s="128"/>
      <c r="T2276" s="402">
        <f t="shared" si="122"/>
        <v>10</v>
      </c>
      <c r="U2276" s="402">
        <f t="shared" ref="U2276:W2295" si="128">IF(OR($I2276=0,$I2276="National Service Volunteer Project"),0,IF($J2276=U$2153,10,0))</f>
        <v>0</v>
      </c>
      <c r="V2276" s="402">
        <f t="shared" si="128"/>
        <v>0</v>
      </c>
      <c r="W2276" s="402">
        <f t="shared" si="128"/>
        <v>0</v>
      </c>
      <c r="X2276" s="402">
        <f t="shared" si="120"/>
        <v>0</v>
      </c>
    </row>
    <row r="2277" spans="5:24" x14ac:dyDescent="0.25">
      <c r="E2277" s="150">
        <f t="shared" si="126"/>
        <v>123</v>
      </c>
      <c r="F2277" s="7"/>
      <c r="G2277" s="447"/>
      <c r="H2277" s="449"/>
      <c r="I2277" s="270"/>
      <c r="J2277" s="9"/>
      <c r="K2277" s="128"/>
      <c r="L2277" s="128"/>
      <c r="M2277" s="128"/>
      <c r="N2277" s="128"/>
      <c r="O2277" s="128"/>
      <c r="P2277" s="163">
        <f t="shared" si="118"/>
        <v>0</v>
      </c>
      <c r="Q2277" s="128"/>
      <c r="T2277" s="402">
        <f t="shared" si="122"/>
        <v>10</v>
      </c>
      <c r="U2277" s="402">
        <f t="shared" si="128"/>
        <v>0</v>
      </c>
      <c r="V2277" s="402">
        <f t="shared" si="128"/>
        <v>0</v>
      </c>
      <c r="W2277" s="402">
        <f t="shared" si="128"/>
        <v>0</v>
      </c>
      <c r="X2277" s="402">
        <f t="shared" si="120"/>
        <v>0</v>
      </c>
    </row>
    <row r="2278" spans="5:24" x14ac:dyDescent="0.25">
      <c r="E2278" s="150">
        <f t="shared" si="126"/>
        <v>124</v>
      </c>
      <c r="F2278" s="7"/>
      <c r="G2278" s="447"/>
      <c r="H2278" s="449"/>
      <c r="I2278" s="270"/>
      <c r="J2278" s="9"/>
      <c r="K2278" s="128"/>
      <c r="L2278" s="128"/>
      <c r="M2278" s="128"/>
      <c r="N2278" s="128"/>
      <c r="O2278" s="128"/>
      <c r="P2278" s="163">
        <f t="shared" si="118"/>
        <v>0</v>
      </c>
      <c r="Q2278" s="128"/>
      <c r="T2278" s="402">
        <f t="shared" si="122"/>
        <v>10</v>
      </c>
      <c r="U2278" s="402">
        <f t="shared" si="128"/>
        <v>0</v>
      </c>
      <c r="V2278" s="402">
        <f t="shared" si="128"/>
        <v>0</v>
      </c>
      <c r="W2278" s="402">
        <f t="shared" si="128"/>
        <v>0</v>
      </c>
      <c r="X2278" s="402">
        <f t="shared" si="120"/>
        <v>0</v>
      </c>
    </row>
    <row r="2279" spans="5:24" x14ac:dyDescent="0.25">
      <c r="E2279" s="150">
        <f t="shared" si="126"/>
        <v>125</v>
      </c>
      <c r="F2279" s="7"/>
      <c r="G2279" s="447"/>
      <c r="H2279" s="449"/>
      <c r="I2279" s="270"/>
      <c r="J2279" s="9"/>
      <c r="K2279" s="128"/>
      <c r="L2279" s="128"/>
      <c r="M2279" s="128"/>
      <c r="N2279" s="128"/>
      <c r="O2279" s="128"/>
      <c r="P2279" s="163">
        <f t="shared" si="118"/>
        <v>0</v>
      </c>
      <c r="Q2279" s="128"/>
      <c r="T2279" s="402">
        <f t="shared" si="122"/>
        <v>10</v>
      </c>
      <c r="U2279" s="402">
        <f t="shared" si="128"/>
        <v>0</v>
      </c>
      <c r="V2279" s="402">
        <f t="shared" si="128"/>
        <v>0</v>
      </c>
      <c r="W2279" s="402">
        <f t="shared" si="128"/>
        <v>0</v>
      </c>
      <c r="X2279" s="402">
        <f t="shared" si="120"/>
        <v>0</v>
      </c>
    </row>
    <row r="2280" spans="5:24" x14ac:dyDescent="0.25">
      <c r="E2280" s="150">
        <f t="shared" si="126"/>
        <v>126</v>
      </c>
      <c r="F2280" s="7"/>
      <c r="G2280" s="447"/>
      <c r="H2280" s="449"/>
      <c r="I2280" s="270"/>
      <c r="J2280" s="9"/>
      <c r="K2280" s="128"/>
      <c r="L2280" s="128"/>
      <c r="M2280" s="128"/>
      <c r="N2280" s="128"/>
      <c r="O2280" s="128"/>
      <c r="P2280" s="163">
        <f t="shared" si="118"/>
        <v>0</v>
      </c>
      <c r="Q2280" s="128"/>
      <c r="T2280" s="402">
        <f t="shared" si="122"/>
        <v>10</v>
      </c>
      <c r="U2280" s="402">
        <f t="shared" si="128"/>
        <v>0</v>
      </c>
      <c r="V2280" s="402">
        <f t="shared" si="128"/>
        <v>0</v>
      </c>
      <c r="W2280" s="402">
        <f t="shared" si="128"/>
        <v>0</v>
      </c>
      <c r="X2280" s="402">
        <f t="shared" si="120"/>
        <v>0</v>
      </c>
    </row>
    <row r="2281" spans="5:24" x14ac:dyDescent="0.25">
      <c r="E2281" s="150">
        <f t="shared" si="126"/>
        <v>127</v>
      </c>
      <c r="F2281" s="7"/>
      <c r="G2281" s="447"/>
      <c r="H2281" s="449"/>
      <c r="I2281" s="270"/>
      <c r="J2281" s="9"/>
      <c r="K2281" s="128"/>
      <c r="L2281" s="128"/>
      <c r="M2281" s="128"/>
      <c r="N2281" s="128"/>
      <c r="O2281" s="128"/>
      <c r="P2281" s="163">
        <f t="shared" si="118"/>
        <v>0</v>
      </c>
      <c r="Q2281" s="128"/>
      <c r="T2281" s="402">
        <f t="shared" si="122"/>
        <v>10</v>
      </c>
      <c r="U2281" s="402">
        <f t="shared" si="128"/>
        <v>0</v>
      </c>
      <c r="V2281" s="402">
        <f t="shared" si="128"/>
        <v>0</v>
      </c>
      <c r="W2281" s="402">
        <f t="shared" si="128"/>
        <v>0</v>
      </c>
      <c r="X2281" s="402">
        <f t="shared" si="120"/>
        <v>0</v>
      </c>
    </row>
    <row r="2282" spans="5:24" x14ac:dyDescent="0.25">
      <c r="E2282" s="150">
        <f t="shared" si="126"/>
        <v>128</v>
      </c>
      <c r="F2282" s="7"/>
      <c r="G2282" s="447"/>
      <c r="H2282" s="449"/>
      <c r="I2282" s="270"/>
      <c r="J2282" s="9"/>
      <c r="K2282" s="128"/>
      <c r="L2282" s="128"/>
      <c r="M2282" s="128"/>
      <c r="N2282" s="128"/>
      <c r="O2282" s="128"/>
      <c r="P2282" s="163">
        <f t="shared" si="118"/>
        <v>0</v>
      </c>
      <c r="Q2282" s="128"/>
      <c r="T2282" s="402">
        <f t="shared" si="122"/>
        <v>10</v>
      </c>
      <c r="U2282" s="402">
        <f t="shared" si="128"/>
        <v>0</v>
      </c>
      <c r="V2282" s="402">
        <f t="shared" si="128"/>
        <v>0</v>
      </c>
      <c r="W2282" s="402">
        <f t="shared" si="128"/>
        <v>0</v>
      </c>
      <c r="X2282" s="402">
        <f t="shared" si="120"/>
        <v>0</v>
      </c>
    </row>
    <row r="2283" spans="5:24" x14ac:dyDescent="0.25">
      <c r="E2283" s="150">
        <f t="shared" si="126"/>
        <v>129</v>
      </c>
      <c r="F2283" s="7"/>
      <c r="G2283" s="447"/>
      <c r="H2283" s="449"/>
      <c r="I2283" s="270"/>
      <c r="J2283" s="9"/>
      <c r="K2283" s="128"/>
      <c r="L2283" s="128"/>
      <c r="M2283" s="128"/>
      <c r="N2283" s="128"/>
      <c r="O2283" s="128"/>
      <c r="P2283" s="163">
        <f t="shared" ref="P2283:P2346" si="129">IF(F2283=0,0,IF(G2283=0,0,IF(I2283=0,0,(10+X2283))))</f>
        <v>0</v>
      </c>
      <c r="Q2283" s="128"/>
      <c r="T2283" s="402">
        <f t="shared" si="122"/>
        <v>10</v>
      </c>
      <c r="U2283" s="402">
        <f t="shared" si="128"/>
        <v>0</v>
      </c>
      <c r="V2283" s="402">
        <f t="shared" si="128"/>
        <v>0</v>
      </c>
      <c r="W2283" s="402">
        <f t="shared" si="128"/>
        <v>0</v>
      </c>
      <c r="X2283" s="402">
        <f t="shared" si="120"/>
        <v>0</v>
      </c>
    </row>
    <row r="2284" spans="5:24" x14ac:dyDescent="0.25">
      <c r="E2284" s="150">
        <f t="shared" si="126"/>
        <v>130</v>
      </c>
      <c r="F2284" s="7"/>
      <c r="G2284" s="447"/>
      <c r="H2284" s="449"/>
      <c r="I2284" s="270"/>
      <c r="J2284" s="9"/>
      <c r="K2284" s="128"/>
      <c r="L2284" s="128"/>
      <c r="M2284" s="128"/>
      <c r="N2284" s="128"/>
      <c r="O2284" s="128"/>
      <c r="P2284" s="163">
        <f t="shared" si="129"/>
        <v>0</v>
      </c>
      <c r="Q2284" s="128"/>
      <c r="T2284" s="402">
        <f t="shared" si="122"/>
        <v>10</v>
      </c>
      <c r="U2284" s="402">
        <f t="shared" si="128"/>
        <v>0</v>
      </c>
      <c r="V2284" s="402">
        <f t="shared" si="128"/>
        <v>0</v>
      </c>
      <c r="W2284" s="402">
        <f t="shared" si="128"/>
        <v>0</v>
      </c>
      <c r="X2284" s="402">
        <f t="shared" ref="X2284:X2347" si="130">SUM(U2284:W2284)</f>
        <v>0</v>
      </c>
    </row>
    <row r="2285" spans="5:24" x14ac:dyDescent="0.25">
      <c r="E2285" s="150">
        <f t="shared" si="126"/>
        <v>131</v>
      </c>
      <c r="F2285" s="7"/>
      <c r="G2285" s="447"/>
      <c r="H2285" s="449"/>
      <c r="I2285" s="270"/>
      <c r="J2285" s="9"/>
      <c r="K2285" s="128"/>
      <c r="L2285" s="128"/>
      <c r="M2285" s="128"/>
      <c r="N2285" s="128"/>
      <c r="O2285" s="128"/>
      <c r="P2285" s="163">
        <f t="shared" si="129"/>
        <v>0</v>
      </c>
      <c r="Q2285" s="128"/>
      <c r="T2285" s="402">
        <f t="shared" si="122"/>
        <v>10</v>
      </c>
      <c r="U2285" s="402">
        <f t="shared" si="128"/>
        <v>0</v>
      </c>
      <c r="V2285" s="402">
        <f t="shared" si="128"/>
        <v>0</v>
      </c>
      <c r="W2285" s="402">
        <f t="shared" si="128"/>
        <v>0</v>
      </c>
      <c r="X2285" s="402">
        <f t="shared" si="130"/>
        <v>0</v>
      </c>
    </row>
    <row r="2286" spans="5:24" x14ac:dyDescent="0.25">
      <c r="E2286" s="150">
        <f t="shared" si="126"/>
        <v>132</v>
      </c>
      <c r="F2286" s="7"/>
      <c r="G2286" s="447"/>
      <c r="H2286" s="449"/>
      <c r="I2286" s="270"/>
      <c r="J2286" s="9"/>
      <c r="K2286" s="128"/>
      <c r="L2286" s="128"/>
      <c r="M2286" s="128"/>
      <c r="N2286" s="128"/>
      <c r="O2286" s="128"/>
      <c r="P2286" s="163">
        <f t="shared" si="129"/>
        <v>0</v>
      </c>
      <c r="Q2286" s="128"/>
      <c r="T2286" s="402">
        <f t="shared" si="122"/>
        <v>10</v>
      </c>
      <c r="U2286" s="402">
        <f t="shared" si="128"/>
        <v>0</v>
      </c>
      <c r="V2286" s="402">
        <f t="shared" si="128"/>
        <v>0</v>
      </c>
      <c r="W2286" s="402">
        <f t="shared" si="128"/>
        <v>0</v>
      </c>
      <c r="X2286" s="402">
        <f t="shared" si="130"/>
        <v>0</v>
      </c>
    </row>
    <row r="2287" spans="5:24" x14ac:dyDescent="0.25">
      <c r="E2287" s="150">
        <f t="shared" si="126"/>
        <v>133</v>
      </c>
      <c r="F2287" s="7"/>
      <c r="G2287" s="447"/>
      <c r="H2287" s="449"/>
      <c r="I2287" s="270"/>
      <c r="J2287" s="9"/>
      <c r="K2287" s="128"/>
      <c r="L2287" s="128"/>
      <c r="M2287" s="128"/>
      <c r="N2287" s="128"/>
      <c r="O2287" s="128"/>
      <c r="P2287" s="163">
        <f t="shared" si="129"/>
        <v>0</v>
      </c>
      <c r="Q2287" s="128"/>
      <c r="T2287" s="402">
        <f t="shared" si="122"/>
        <v>10</v>
      </c>
      <c r="U2287" s="402">
        <f t="shared" si="128"/>
        <v>0</v>
      </c>
      <c r="V2287" s="402">
        <f t="shared" si="128"/>
        <v>0</v>
      </c>
      <c r="W2287" s="402">
        <f t="shared" si="128"/>
        <v>0</v>
      </c>
      <c r="X2287" s="402">
        <f t="shared" si="130"/>
        <v>0</v>
      </c>
    </row>
    <row r="2288" spans="5:24" x14ac:dyDescent="0.25">
      <c r="E2288" s="150">
        <f t="shared" si="126"/>
        <v>134</v>
      </c>
      <c r="F2288" s="7"/>
      <c r="G2288" s="447"/>
      <c r="H2288" s="449"/>
      <c r="I2288" s="270"/>
      <c r="J2288" s="9"/>
      <c r="K2288" s="128"/>
      <c r="L2288" s="128"/>
      <c r="M2288" s="128"/>
      <c r="N2288" s="128"/>
      <c r="O2288" s="128"/>
      <c r="P2288" s="163">
        <f t="shared" si="129"/>
        <v>0</v>
      </c>
      <c r="Q2288" s="128"/>
      <c r="T2288" s="402">
        <f t="shared" si="122"/>
        <v>10</v>
      </c>
      <c r="U2288" s="402">
        <f t="shared" si="128"/>
        <v>0</v>
      </c>
      <c r="V2288" s="402">
        <f t="shared" si="128"/>
        <v>0</v>
      </c>
      <c r="W2288" s="402">
        <f t="shared" si="128"/>
        <v>0</v>
      </c>
      <c r="X2288" s="402">
        <f t="shared" si="130"/>
        <v>0</v>
      </c>
    </row>
    <row r="2289" spans="5:24" x14ac:dyDescent="0.25">
      <c r="E2289" s="150">
        <f t="shared" si="126"/>
        <v>135</v>
      </c>
      <c r="F2289" s="7"/>
      <c r="G2289" s="447"/>
      <c r="H2289" s="449"/>
      <c r="I2289" s="270"/>
      <c r="J2289" s="9"/>
      <c r="K2289" s="128"/>
      <c r="L2289" s="128"/>
      <c r="M2289" s="128"/>
      <c r="N2289" s="128"/>
      <c r="O2289" s="128"/>
      <c r="P2289" s="163">
        <f t="shared" si="129"/>
        <v>0</v>
      </c>
      <c r="Q2289" s="128"/>
      <c r="T2289" s="402">
        <f t="shared" si="122"/>
        <v>10</v>
      </c>
      <c r="U2289" s="402">
        <f t="shared" si="128"/>
        <v>0</v>
      </c>
      <c r="V2289" s="402">
        <f t="shared" si="128"/>
        <v>0</v>
      </c>
      <c r="W2289" s="402">
        <f t="shared" si="128"/>
        <v>0</v>
      </c>
      <c r="X2289" s="402">
        <f t="shared" si="130"/>
        <v>0</v>
      </c>
    </row>
    <row r="2290" spans="5:24" x14ac:dyDescent="0.25">
      <c r="E2290" s="150">
        <f t="shared" si="126"/>
        <v>136</v>
      </c>
      <c r="F2290" s="7"/>
      <c r="G2290" s="447"/>
      <c r="H2290" s="449"/>
      <c r="I2290" s="270"/>
      <c r="J2290" s="9"/>
      <c r="K2290" s="128"/>
      <c r="L2290" s="128"/>
      <c r="M2290" s="128"/>
      <c r="N2290" s="128"/>
      <c r="O2290" s="128"/>
      <c r="P2290" s="163">
        <f t="shared" si="129"/>
        <v>0</v>
      </c>
      <c r="Q2290" s="128"/>
      <c r="T2290" s="402">
        <f t="shared" si="122"/>
        <v>10</v>
      </c>
      <c r="U2290" s="402">
        <f t="shared" si="128"/>
        <v>0</v>
      </c>
      <c r="V2290" s="402">
        <f t="shared" si="128"/>
        <v>0</v>
      </c>
      <c r="W2290" s="402">
        <f t="shared" si="128"/>
        <v>0</v>
      </c>
      <c r="X2290" s="402">
        <f t="shared" si="130"/>
        <v>0</v>
      </c>
    </row>
    <row r="2291" spans="5:24" x14ac:dyDescent="0.25">
      <c r="E2291" s="150">
        <f t="shared" si="126"/>
        <v>137</v>
      </c>
      <c r="F2291" s="7"/>
      <c r="G2291" s="447"/>
      <c r="H2291" s="449"/>
      <c r="I2291" s="270"/>
      <c r="J2291" s="9"/>
      <c r="K2291" s="128"/>
      <c r="L2291" s="128"/>
      <c r="M2291" s="128"/>
      <c r="N2291" s="128"/>
      <c r="O2291" s="128"/>
      <c r="P2291" s="163">
        <f t="shared" si="129"/>
        <v>0</v>
      </c>
      <c r="Q2291" s="128"/>
      <c r="T2291" s="402">
        <f t="shared" si="122"/>
        <v>10</v>
      </c>
      <c r="U2291" s="402">
        <f t="shared" si="128"/>
        <v>0</v>
      </c>
      <c r="V2291" s="402">
        <f t="shared" si="128"/>
        <v>0</v>
      </c>
      <c r="W2291" s="402">
        <f t="shared" si="128"/>
        <v>0</v>
      </c>
      <c r="X2291" s="402">
        <f t="shared" si="130"/>
        <v>0</v>
      </c>
    </row>
    <row r="2292" spans="5:24" x14ac:dyDescent="0.25">
      <c r="E2292" s="150">
        <f t="shared" si="126"/>
        <v>138</v>
      </c>
      <c r="F2292" s="7"/>
      <c r="G2292" s="447"/>
      <c r="H2292" s="449"/>
      <c r="I2292" s="270"/>
      <c r="J2292" s="9"/>
      <c r="K2292" s="128"/>
      <c r="L2292" s="128"/>
      <c r="M2292" s="128"/>
      <c r="N2292" s="128"/>
      <c r="O2292" s="128"/>
      <c r="P2292" s="163">
        <f t="shared" si="129"/>
        <v>0</v>
      </c>
      <c r="Q2292" s="128"/>
      <c r="T2292" s="402">
        <f t="shared" si="122"/>
        <v>10</v>
      </c>
      <c r="U2292" s="402">
        <f t="shared" si="128"/>
        <v>0</v>
      </c>
      <c r="V2292" s="402">
        <f t="shared" si="128"/>
        <v>0</v>
      </c>
      <c r="W2292" s="402">
        <f t="shared" si="128"/>
        <v>0</v>
      </c>
      <c r="X2292" s="402">
        <f t="shared" si="130"/>
        <v>0</v>
      </c>
    </row>
    <row r="2293" spans="5:24" x14ac:dyDescent="0.25">
      <c r="E2293" s="150">
        <f t="shared" si="126"/>
        <v>139</v>
      </c>
      <c r="F2293" s="7"/>
      <c r="G2293" s="447"/>
      <c r="H2293" s="449"/>
      <c r="I2293" s="270"/>
      <c r="J2293" s="9"/>
      <c r="K2293" s="128"/>
      <c r="L2293" s="128"/>
      <c r="M2293" s="128"/>
      <c r="N2293" s="128"/>
      <c r="O2293" s="128"/>
      <c r="P2293" s="163">
        <f t="shared" si="129"/>
        <v>0</v>
      </c>
      <c r="Q2293" s="128"/>
      <c r="T2293" s="402">
        <f t="shared" si="122"/>
        <v>10</v>
      </c>
      <c r="U2293" s="402">
        <f t="shared" si="128"/>
        <v>0</v>
      </c>
      <c r="V2293" s="402">
        <f t="shared" si="128"/>
        <v>0</v>
      </c>
      <c r="W2293" s="402">
        <f t="shared" si="128"/>
        <v>0</v>
      </c>
      <c r="X2293" s="402">
        <f t="shared" si="130"/>
        <v>0</v>
      </c>
    </row>
    <row r="2294" spans="5:24" x14ac:dyDescent="0.25">
      <c r="E2294" s="150">
        <f t="shared" si="126"/>
        <v>140</v>
      </c>
      <c r="F2294" s="7"/>
      <c r="G2294" s="447"/>
      <c r="H2294" s="449"/>
      <c r="I2294" s="270"/>
      <c r="J2294" s="9"/>
      <c r="K2294" s="128"/>
      <c r="L2294" s="128"/>
      <c r="M2294" s="128"/>
      <c r="N2294" s="128"/>
      <c r="O2294" s="128"/>
      <c r="P2294" s="163">
        <f t="shared" si="129"/>
        <v>0</v>
      </c>
      <c r="Q2294" s="128"/>
      <c r="T2294" s="402">
        <f t="shared" si="122"/>
        <v>10</v>
      </c>
      <c r="U2294" s="402">
        <f t="shared" si="128"/>
        <v>0</v>
      </c>
      <c r="V2294" s="402">
        <f t="shared" si="128"/>
        <v>0</v>
      </c>
      <c r="W2294" s="402">
        <f t="shared" si="128"/>
        <v>0</v>
      </c>
      <c r="X2294" s="402">
        <f t="shared" si="130"/>
        <v>0</v>
      </c>
    </row>
    <row r="2295" spans="5:24" x14ac:dyDescent="0.25">
      <c r="E2295" s="150">
        <f t="shared" si="126"/>
        <v>141</v>
      </c>
      <c r="F2295" s="7"/>
      <c r="G2295" s="447"/>
      <c r="H2295" s="449"/>
      <c r="I2295" s="270"/>
      <c r="J2295" s="9"/>
      <c r="K2295" s="128"/>
      <c r="L2295" s="128"/>
      <c r="M2295" s="128"/>
      <c r="N2295" s="128"/>
      <c r="O2295" s="128"/>
      <c r="P2295" s="163">
        <f t="shared" si="129"/>
        <v>0</v>
      </c>
      <c r="Q2295" s="128"/>
      <c r="T2295" s="402">
        <f t="shared" ref="T2295:T2358" si="131">IF($J2296=T$2153,10,0)</f>
        <v>10</v>
      </c>
      <c r="U2295" s="402">
        <f t="shared" si="128"/>
        <v>0</v>
      </c>
      <c r="V2295" s="402">
        <f t="shared" si="128"/>
        <v>0</v>
      </c>
      <c r="W2295" s="402">
        <f t="shared" si="128"/>
        <v>0</v>
      </c>
      <c r="X2295" s="402">
        <f t="shared" si="130"/>
        <v>0</v>
      </c>
    </row>
    <row r="2296" spans="5:24" x14ac:dyDescent="0.25">
      <c r="E2296" s="150">
        <f t="shared" si="126"/>
        <v>142</v>
      </c>
      <c r="F2296" s="7"/>
      <c r="G2296" s="447"/>
      <c r="H2296" s="449"/>
      <c r="I2296" s="270"/>
      <c r="J2296" s="9"/>
      <c r="K2296" s="128"/>
      <c r="L2296" s="128"/>
      <c r="M2296" s="128"/>
      <c r="N2296" s="128"/>
      <c r="O2296" s="128"/>
      <c r="P2296" s="163">
        <f t="shared" si="129"/>
        <v>0</v>
      </c>
      <c r="Q2296" s="128"/>
      <c r="T2296" s="402">
        <f t="shared" si="131"/>
        <v>10</v>
      </c>
      <c r="U2296" s="402">
        <f t="shared" ref="U2296:W2315" si="132">IF(OR($I2296=0,$I2296="National Service Volunteer Project"),0,IF($J2296=U$2153,10,0))</f>
        <v>0</v>
      </c>
      <c r="V2296" s="402">
        <f t="shared" si="132"/>
        <v>0</v>
      </c>
      <c r="W2296" s="402">
        <f t="shared" si="132"/>
        <v>0</v>
      </c>
      <c r="X2296" s="402">
        <f t="shared" si="130"/>
        <v>0</v>
      </c>
    </row>
    <row r="2297" spans="5:24" x14ac:dyDescent="0.25">
      <c r="E2297" s="150">
        <f t="shared" si="126"/>
        <v>143</v>
      </c>
      <c r="F2297" s="7"/>
      <c r="G2297" s="447"/>
      <c r="H2297" s="449"/>
      <c r="I2297" s="270"/>
      <c r="J2297" s="9"/>
      <c r="K2297" s="128"/>
      <c r="L2297" s="128"/>
      <c r="M2297" s="128"/>
      <c r="N2297" s="128"/>
      <c r="O2297" s="128"/>
      <c r="P2297" s="163">
        <f t="shared" si="129"/>
        <v>0</v>
      </c>
      <c r="Q2297" s="128"/>
      <c r="T2297" s="402">
        <f t="shared" si="131"/>
        <v>10</v>
      </c>
      <c r="U2297" s="402">
        <f t="shared" si="132"/>
        <v>0</v>
      </c>
      <c r="V2297" s="402">
        <f t="shared" si="132"/>
        <v>0</v>
      </c>
      <c r="W2297" s="402">
        <f t="shared" si="132"/>
        <v>0</v>
      </c>
      <c r="X2297" s="402">
        <f t="shared" si="130"/>
        <v>0</v>
      </c>
    </row>
    <row r="2298" spans="5:24" x14ac:dyDescent="0.25">
      <c r="E2298" s="150">
        <f t="shared" si="126"/>
        <v>144</v>
      </c>
      <c r="F2298" s="7"/>
      <c r="G2298" s="447"/>
      <c r="H2298" s="449"/>
      <c r="I2298" s="270"/>
      <c r="J2298" s="9"/>
      <c r="K2298" s="128"/>
      <c r="L2298" s="128"/>
      <c r="M2298" s="128"/>
      <c r="N2298" s="128"/>
      <c r="O2298" s="128"/>
      <c r="P2298" s="163">
        <f t="shared" si="129"/>
        <v>0</v>
      </c>
      <c r="Q2298" s="128"/>
      <c r="T2298" s="402">
        <f t="shared" si="131"/>
        <v>10</v>
      </c>
      <c r="U2298" s="402">
        <f t="shared" si="132"/>
        <v>0</v>
      </c>
      <c r="V2298" s="402">
        <f t="shared" si="132"/>
        <v>0</v>
      </c>
      <c r="W2298" s="402">
        <f t="shared" si="132"/>
        <v>0</v>
      </c>
      <c r="X2298" s="402">
        <f t="shared" si="130"/>
        <v>0</v>
      </c>
    </row>
    <row r="2299" spans="5:24" x14ac:dyDescent="0.25">
      <c r="E2299" s="150">
        <f t="shared" si="126"/>
        <v>145</v>
      </c>
      <c r="F2299" s="7"/>
      <c r="G2299" s="447"/>
      <c r="H2299" s="449"/>
      <c r="I2299" s="270"/>
      <c r="J2299" s="9"/>
      <c r="K2299" s="128"/>
      <c r="L2299" s="128"/>
      <c r="M2299" s="128"/>
      <c r="N2299" s="128"/>
      <c r="O2299" s="128"/>
      <c r="P2299" s="163">
        <f t="shared" si="129"/>
        <v>0</v>
      </c>
      <c r="Q2299" s="128"/>
      <c r="T2299" s="402">
        <f t="shared" si="131"/>
        <v>10</v>
      </c>
      <c r="U2299" s="402">
        <f t="shared" si="132"/>
        <v>0</v>
      </c>
      <c r="V2299" s="402">
        <f t="shared" si="132"/>
        <v>0</v>
      </c>
      <c r="W2299" s="402">
        <f t="shared" si="132"/>
        <v>0</v>
      </c>
      <c r="X2299" s="402">
        <f t="shared" si="130"/>
        <v>0</v>
      </c>
    </row>
    <row r="2300" spans="5:24" x14ac:dyDescent="0.25">
      <c r="E2300" s="150">
        <f t="shared" si="126"/>
        <v>146</v>
      </c>
      <c r="F2300" s="7"/>
      <c r="G2300" s="447"/>
      <c r="H2300" s="449"/>
      <c r="I2300" s="270"/>
      <c r="J2300" s="9"/>
      <c r="K2300" s="128"/>
      <c r="L2300" s="128"/>
      <c r="M2300" s="128"/>
      <c r="N2300" s="128"/>
      <c r="O2300" s="128"/>
      <c r="P2300" s="163">
        <f t="shared" si="129"/>
        <v>0</v>
      </c>
      <c r="Q2300" s="128"/>
      <c r="T2300" s="402">
        <f t="shared" si="131"/>
        <v>10</v>
      </c>
      <c r="U2300" s="402">
        <f t="shared" si="132"/>
        <v>0</v>
      </c>
      <c r="V2300" s="402">
        <f t="shared" si="132"/>
        <v>0</v>
      </c>
      <c r="W2300" s="402">
        <f t="shared" si="132"/>
        <v>0</v>
      </c>
      <c r="X2300" s="402">
        <f t="shared" si="130"/>
        <v>0</v>
      </c>
    </row>
    <row r="2301" spans="5:24" x14ac:dyDescent="0.25">
      <c r="E2301" s="150">
        <f t="shared" si="126"/>
        <v>147</v>
      </c>
      <c r="F2301" s="7"/>
      <c r="G2301" s="447"/>
      <c r="H2301" s="449"/>
      <c r="I2301" s="270"/>
      <c r="J2301" s="9"/>
      <c r="K2301" s="128"/>
      <c r="L2301" s="128"/>
      <c r="M2301" s="128"/>
      <c r="N2301" s="128"/>
      <c r="O2301" s="128"/>
      <c r="P2301" s="163">
        <f t="shared" si="129"/>
        <v>0</v>
      </c>
      <c r="Q2301" s="128"/>
      <c r="T2301" s="402">
        <f t="shared" si="131"/>
        <v>10</v>
      </c>
      <c r="U2301" s="402">
        <f t="shared" si="132"/>
        <v>0</v>
      </c>
      <c r="V2301" s="402">
        <f t="shared" si="132"/>
        <v>0</v>
      </c>
      <c r="W2301" s="402">
        <f t="shared" si="132"/>
        <v>0</v>
      </c>
      <c r="X2301" s="402">
        <f t="shared" si="130"/>
        <v>0</v>
      </c>
    </row>
    <row r="2302" spans="5:24" x14ac:dyDescent="0.25">
      <c r="E2302" s="150">
        <f t="shared" si="126"/>
        <v>148</v>
      </c>
      <c r="F2302" s="7"/>
      <c r="G2302" s="447"/>
      <c r="H2302" s="449"/>
      <c r="I2302" s="270"/>
      <c r="J2302" s="9"/>
      <c r="K2302" s="128"/>
      <c r="L2302" s="128"/>
      <c r="M2302" s="128"/>
      <c r="N2302" s="128"/>
      <c r="O2302" s="128"/>
      <c r="P2302" s="163">
        <f t="shared" si="129"/>
        <v>0</v>
      </c>
      <c r="Q2302" s="128"/>
      <c r="T2302" s="402">
        <f t="shared" si="131"/>
        <v>10</v>
      </c>
      <c r="U2302" s="402">
        <f t="shared" si="132"/>
        <v>0</v>
      </c>
      <c r="V2302" s="402">
        <f t="shared" si="132"/>
        <v>0</v>
      </c>
      <c r="W2302" s="402">
        <f t="shared" si="132"/>
        <v>0</v>
      </c>
      <c r="X2302" s="402">
        <f t="shared" si="130"/>
        <v>0</v>
      </c>
    </row>
    <row r="2303" spans="5:24" x14ac:dyDescent="0.25">
      <c r="E2303" s="150">
        <f t="shared" si="126"/>
        <v>149</v>
      </c>
      <c r="F2303" s="7"/>
      <c r="G2303" s="447"/>
      <c r="H2303" s="449"/>
      <c r="I2303" s="270"/>
      <c r="J2303" s="9"/>
      <c r="K2303" s="128"/>
      <c r="L2303" s="128"/>
      <c r="M2303" s="128"/>
      <c r="N2303" s="128"/>
      <c r="O2303" s="128"/>
      <c r="P2303" s="163">
        <f t="shared" si="129"/>
        <v>0</v>
      </c>
      <c r="Q2303" s="128"/>
      <c r="T2303" s="402">
        <f t="shared" si="131"/>
        <v>10</v>
      </c>
      <c r="U2303" s="402">
        <f t="shared" si="132"/>
        <v>0</v>
      </c>
      <c r="V2303" s="402">
        <f t="shared" si="132"/>
        <v>0</v>
      </c>
      <c r="W2303" s="402">
        <f t="shared" si="132"/>
        <v>0</v>
      </c>
      <c r="X2303" s="402">
        <f t="shared" si="130"/>
        <v>0</v>
      </c>
    </row>
    <row r="2304" spans="5:24" x14ac:dyDescent="0.25">
      <c r="E2304" s="150">
        <f t="shared" si="126"/>
        <v>150</v>
      </c>
      <c r="F2304" s="7"/>
      <c r="G2304" s="447"/>
      <c r="H2304" s="449"/>
      <c r="I2304" s="270"/>
      <c r="J2304" s="9"/>
      <c r="K2304" s="128"/>
      <c r="L2304" s="128"/>
      <c r="M2304" s="128"/>
      <c r="N2304" s="128"/>
      <c r="O2304" s="128"/>
      <c r="P2304" s="163">
        <f t="shared" si="129"/>
        <v>0</v>
      </c>
      <c r="Q2304" s="128"/>
      <c r="T2304" s="402">
        <f t="shared" si="131"/>
        <v>10</v>
      </c>
      <c r="U2304" s="402">
        <f t="shared" si="132"/>
        <v>0</v>
      </c>
      <c r="V2304" s="402">
        <f t="shared" si="132"/>
        <v>0</v>
      </c>
      <c r="W2304" s="402">
        <f t="shared" si="132"/>
        <v>0</v>
      </c>
      <c r="X2304" s="402">
        <f t="shared" si="130"/>
        <v>0</v>
      </c>
    </row>
    <row r="2305" spans="5:24" x14ac:dyDescent="0.25">
      <c r="E2305" s="150">
        <f t="shared" si="126"/>
        <v>151</v>
      </c>
      <c r="F2305" s="7"/>
      <c r="G2305" s="447"/>
      <c r="H2305" s="449"/>
      <c r="I2305" s="270"/>
      <c r="J2305" s="9"/>
      <c r="K2305" s="128"/>
      <c r="L2305" s="128"/>
      <c r="M2305" s="128"/>
      <c r="N2305" s="128"/>
      <c r="O2305" s="128"/>
      <c r="P2305" s="163">
        <f t="shared" si="129"/>
        <v>0</v>
      </c>
      <c r="Q2305" s="128"/>
      <c r="T2305" s="402">
        <f t="shared" si="131"/>
        <v>10</v>
      </c>
      <c r="U2305" s="402">
        <f t="shared" si="132"/>
        <v>0</v>
      </c>
      <c r="V2305" s="402">
        <f t="shared" si="132"/>
        <v>0</v>
      </c>
      <c r="W2305" s="402">
        <f t="shared" si="132"/>
        <v>0</v>
      </c>
      <c r="X2305" s="402">
        <f t="shared" si="130"/>
        <v>0</v>
      </c>
    </row>
    <row r="2306" spans="5:24" x14ac:dyDescent="0.25">
      <c r="E2306" s="150">
        <f t="shared" si="126"/>
        <v>152</v>
      </c>
      <c r="F2306" s="7"/>
      <c r="G2306" s="447"/>
      <c r="H2306" s="449"/>
      <c r="I2306" s="270"/>
      <c r="J2306" s="9"/>
      <c r="K2306" s="128"/>
      <c r="L2306" s="128"/>
      <c r="M2306" s="128"/>
      <c r="N2306" s="128"/>
      <c r="O2306" s="128"/>
      <c r="P2306" s="163">
        <f t="shared" si="129"/>
        <v>0</v>
      </c>
      <c r="Q2306" s="128"/>
      <c r="T2306" s="402">
        <f t="shared" si="131"/>
        <v>10</v>
      </c>
      <c r="U2306" s="402">
        <f t="shared" si="132"/>
        <v>0</v>
      </c>
      <c r="V2306" s="402">
        <f t="shared" si="132"/>
        <v>0</v>
      </c>
      <c r="W2306" s="402">
        <f t="shared" si="132"/>
        <v>0</v>
      </c>
      <c r="X2306" s="402">
        <f t="shared" si="130"/>
        <v>0</v>
      </c>
    </row>
    <row r="2307" spans="5:24" x14ac:dyDescent="0.25">
      <c r="E2307" s="150">
        <f t="shared" si="126"/>
        <v>153</v>
      </c>
      <c r="F2307" s="7"/>
      <c r="G2307" s="447"/>
      <c r="H2307" s="449"/>
      <c r="I2307" s="270"/>
      <c r="J2307" s="9"/>
      <c r="K2307" s="128"/>
      <c r="L2307" s="128"/>
      <c r="M2307" s="128"/>
      <c r="N2307" s="128"/>
      <c r="O2307" s="128"/>
      <c r="P2307" s="163">
        <f t="shared" si="129"/>
        <v>0</v>
      </c>
      <c r="Q2307" s="128"/>
      <c r="T2307" s="402">
        <f t="shared" si="131"/>
        <v>10</v>
      </c>
      <c r="U2307" s="402">
        <f t="shared" si="132"/>
        <v>0</v>
      </c>
      <c r="V2307" s="402">
        <f t="shared" si="132"/>
        <v>0</v>
      </c>
      <c r="W2307" s="402">
        <f t="shared" si="132"/>
        <v>0</v>
      </c>
      <c r="X2307" s="402">
        <f t="shared" si="130"/>
        <v>0</v>
      </c>
    </row>
    <row r="2308" spans="5:24" x14ac:dyDescent="0.25">
      <c r="E2308" s="150">
        <f t="shared" si="126"/>
        <v>154</v>
      </c>
      <c r="F2308" s="7"/>
      <c r="G2308" s="447"/>
      <c r="H2308" s="449"/>
      <c r="I2308" s="270"/>
      <c r="J2308" s="9"/>
      <c r="K2308" s="128"/>
      <c r="L2308" s="128"/>
      <c r="M2308" s="128"/>
      <c r="N2308" s="128"/>
      <c r="O2308" s="128"/>
      <c r="P2308" s="163">
        <f t="shared" si="129"/>
        <v>0</v>
      </c>
      <c r="Q2308" s="128"/>
      <c r="T2308" s="402">
        <f t="shared" si="131"/>
        <v>10</v>
      </c>
      <c r="U2308" s="402">
        <f t="shared" si="132"/>
        <v>0</v>
      </c>
      <c r="V2308" s="402">
        <f t="shared" si="132"/>
        <v>0</v>
      </c>
      <c r="W2308" s="402">
        <f t="shared" si="132"/>
        <v>0</v>
      </c>
      <c r="X2308" s="402">
        <f t="shared" si="130"/>
        <v>0</v>
      </c>
    </row>
    <row r="2309" spans="5:24" x14ac:dyDescent="0.25">
      <c r="E2309" s="150">
        <f t="shared" si="126"/>
        <v>155</v>
      </c>
      <c r="F2309" s="7"/>
      <c r="G2309" s="447"/>
      <c r="H2309" s="449"/>
      <c r="I2309" s="270"/>
      <c r="J2309" s="9"/>
      <c r="K2309" s="128"/>
      <c r="L2309" s="128"/>
      <c r="M2309" s="128"/>
      <c r="N2309" s="128"/>
      <c r="O2309" s="128"/>
      <c r="P2309" s="163">
        <f t="shared" si="129"/>
        <v>0</v>
      </c>
      <c r="Q2309" s="128"/>
      <c r="T2309" s="402">
        <f t="shared" si="131"/>
        <v>10</v>
      </c>
      <c r="U2309" s="402">
        <f t="shared" si="132"/>
        <v>0</v>
      </c>
      <c r="V2309" s="402">
        <f t="shared" si="132"/>
        <v>0</v>
      </c>
      <c r="W2309" s="402">
        <f t="shared" si="132"/>
        <v>0</v>
      </c>
      <c r="X2309" s="402">
        <f t="shared" si="130"/>
        <v>0</v>
      </c>
    </row>
    <row r="2310" spans="5:24" x14ac:dyDescent="0.25">
      <c r="E2310" s="150">
        <f t="shared" si="126"/>
        <v>156</v>
      </c>
      <c r="F2310" s="7"/>
      <c r="G2310" s="447"/>
      <c r="H2310" s="449"/>
      <c r="I2310" s="270"/>
      <c r="J2310" s="9"/>
      <c r="K2310" s="128"/>
      <c r="L2310" s="128"/>
      <c r="M2310" s="128"/>
      <c r="N2310" s="128"/>
      <c r="O2310" s="128"/>
      <c r="P2310" s="163">
        <f t="shared" si="129"/>
        <v>0</v>
      </c>
      <c r="Q2310" s="128"/>
      <c r="T2310" s="402">
        <f t="shared" si="131"/>
        <v>10</v>
      </c>
      <c r="U2310" s="402">
        <f t="shared" si="132"/>
        <v>0</v>
      </c>
      <c r="V2310" s="402">
        <f t="shared" si="132"/>
        <v>0</v>
      </c>
      <c r="W2310" s="402">
        <f t="shared" si="132"/>
        <v>0</v>
      </c>
      <c r="X2310" s="402">
        <f t="shared" si="130"/>
        <v>0</v>
      </c>
    </row>
    <row r="2311" spans="5:24" x14ac:dyDescent="0.25">
      <c r="E2311" s="150">
        <f t="shared" si="126"/>
        <v>157</v>
      </c>
      <c r="F2311" s="7"/>
      <c r="G2311" s="447"/>
      <c r="H2311" s="449"/>
      <c r="I2311" s="270"/>
      <c r="J2311" s="9"/>
      <c r="K2311" s="128"/>
      <c r="L2311" s="128"/>
      <c r="M2311" s="128"/>
      <c r="N2311" s="128"/>
      <c r="O2311" s="128"/>
      <c r="P2311" s="163">
        <f t="shared" si="129"/>
        <v>0</v>
      </c>
      <c r="Q2311" s="128"/>
      <c r="T2311" s="402">
        <f t="shared" si="131"/>
        <v>10</v>
      </c>
      <c r="U2311" s="402">
        <f t="shared" si="132"/>
        <v>0</v>
      </c>
      <c r="V2311" s="402">
        <f t="shared" si="132"/>
        <v>0</v>
      </c>
      <c r="W2311" s="402">
        <f t="shared" si="132"/>
        <v>0</v>
      </c>
      <c r="X2311" s="402">
        <f t="shared" si="130"/>
        <v>0</v>
      </c>
    </row>
    <row r="2312" spans="5:24" x14ac:dyDescent="0.25">
      <c r="E2312" s="150">
        <f t="shared" ref="E2312:E2375" si="133">1+E2311</f>
        <v>158</v>
      </c>
      <c r="F2312" s="7"/>
      <c r="G2312" s="447"/>
      <c r="H2312" s="449"/>
      <c r="I2312" s="270"/>
      <c r="J2312" s="9"/>
      <c r="K2312" s="128"/>
      <c r="L2312" s="128"/>
      <c r="M2312" s="128"/>
      <c r="N2312" s="128"/>
      <c r="O2312" s="128"/>
      <c r="P2312" s="163">
        <f t="shared" si="129"/>
        <v>0</v>
      </c>
      <c r="Q2312" s="128"/>
      <c r="T2312" s="402">
        <f t="shared" si="131"/>
        <v>10</v>
      </c>
      <c r="U2312" s="402">
        <f t="shared" si="132"/>
        <v>0</v>
      </c>
      <c r="V2312" s="402">
        <f t="shared" si="132"/>
        <v>0</v>
      </c>
      <c r="W2312" s="402">
        <f t="shared" si="132"/>
        <v>0</v>
      </c>
      <c r="X2312" s="402">
        <f t="shared" si="130"/>
        <v>0</v>
      </c>
    </row>
    <row r="2313" spans="5:24" x14ac:dyDescent="0.25">
      <c r="E2313" s="150">
        <f t="shared" si="133"/>
        <v>159</v>
      </c>
      <c r="F2313" s="7"/>
      <c r="G2313" s="447"/>
      <c r="H2313" s="449"/>
      <c r="I2313" s="270"/>
      <c r="J2313" s="9"/>
      <c r="K2313" s="128"/>
      <c r="L2313" s="128"/>
      <c r="M2313" s="128"/>
      <c r="N2313" s="128"/>
      <c r="O2313" s="128"/>
      <c r="P2313" s="163">
        <f t="shared" si="129"/>
        <v>0</v>
      </c>
      <c r="Q2313" s="128"/>
      <c r="T2313" s="402">
        <f t="shared" si="131"/>
        <v>10</v>
      </c>
      <c r="U2313" s="402">
        <f t="shared" si="132"/>
        <v>0</v>
      </c>
      <c r="V2313" s="402">
        <f t="shared" si="132"/>
        <v>0</v>
      </c>
      <c r="W2313" s="402">
        <f t="shared" si="132"/>
        <v>0</v>
      </c>
      <c r="X2313" s="402">
        <f t="shared" si="130"/>
        <v>0</v>
      </c>
    </row>
    <row r="2314" spans="5:24" x14ac:dyDescent="0.25">
      <c r="E2314" s="150">
        <f t="shared" si="133"/>
        <v>160</v>
      </c>
      <c r="F2314" s="7"/>
      <c r="G2314" s="447"/>
      <c r="H2314" s="449"/>
      <c r="I2314" s="270"/>
      <c r="J2314" s="9"/>
      <c r="K2314" s="128"/>
      <c r="L2314" s="128"/>
      <c r="M2314" s="128"/>
      <c r="N2314" s="128"/>
      <c r="O2314" s="128"/>
      <c r="P2314" s="163">
        <f t="shared" si="129"/>
        <v>0</v>
      </c>
      <c r="Q2314" s="128"/>
      <c r="T2314" s="402">
        <f t="shared" si="131"/>
        <v>10</v>
      </c>
      <c r="U2314" s="402">
        <f t="shared" si="132"/>
        <v>0</v>
      </c>
      <c r="V2314" s="402">
        <f t="shared" si="132"/>
        <v>0</v>
      </c>
      <c r="W2314" s="402">
        <f t="shared" si="132"/>
        <v>0</v>
      </c>
      <c r="X2314" s="402">
        <f t="shared" si="130"/>
        <v>0</v>
      </c>
    </row>
    <row r="2315" spans="5:24" x14ac:dyDescent="0.25">
      <c r="E2315" s="150">
        <f t="shared" si="133"/>
        <v>161</v>
      </c>
      <c r="F2315" s="7"/>
      <c r="G2315" s="447"/>
      <c r="H2315" s="449"/>
      <c r="I2315" s="270"/>
      <c r="J2315" s="9"/>
      <c r="K2315" s="128"/>
      <c r="L2315" s="128"/>
      <c r="M2315" s="128"/>
      <c r="N2315" s="128"/>
      <c r="O2315" s="128"/>
      <c r="P2315" s="163">
        <f t="shared" si="129"/>
        <v>0</v>
      </c>
      <c r="Q2315" s="128"/>
      <c r="T2315" s="402">
        <f t="shared" si="131"/>
        <v>10</v>
      </c>
      <c r="U2315" s="402">
        <f t="shared" si="132"/>
        <v>0</v>
      </c>
      <c r="V2315" s="402">
        <f t="shared" si="132"/>
        <v>0</v>
      </c>
      <c r="W2315" s="402">
        <f t="shared" si="132"/>
        <v>0</v>
      </c>
      <c r="X2315" s="402">
        <f t="shared" si="130"/>
        <v>0</v>
      </c>
    </row>
    <row r="2316" spans="5:24" x14ac:dyDescent="0.25">
      <c r="E2316" s="150">
        <f t="shared" si="133"/>
        <v>162</v>
      </c>
      <c r="F2316" s="7"/>
      <c r="G2316" s="447"/>
      <c r="H2316" s="449"/>
      <c r="I2316" s="270"/>
      <c r="J2316" s="9"/>
      <c r="K2316" s="128"/>
      <c r="L2316" s="128"/>
      <c r="M2316" s="128"/>
      <c r="N2316" s="128"/>
      <c r="O2316" s="128"/>
      <c r="P2316" s="163">
        <f t="shared" si="129"/>
        <v>0</v>
      </c>
      <c r="Q2316" s="128"/>
      <c r="T2316" s="402">
        <f t="shared" si="131"/>
        <v>10</v>
      </c>
      <c r="U2316" s="402">
        <f t="shared" ref="U2316:W2335" si="134">IF(OR($I2316=0,$I2316="National Service Volunteer Project"),0,IF($J2316=U$2153,10,0))</f>
        <v>0</v>
      </c>
      <c r="V2316" s="402">
        <f t="shared" si="134"/>
        <v>0</v>
      </c>
      <c r="W2316" s="402">
        <f t="shared" si="134"/>
        <v>0</v>
      </c>
      <c r="X2316" s="402">
        <f t="shared" si="130"/>
        <v>0</v>
      </c>
    </row>
    <row r="2317" spans="5:24" x14ac:dyDescent="0.25">
      <c r="E2317" s="150">
        <f t="shared" si="133"/>
        <v>163</v>
      </c>
      <c r="F2317" s="7"/>
      <c r="G2317" s="447"/>
      <c r="H2317" s="449"/>
      <c r="I2317" s="270"/>
      <c r="J2317" s="9"/>
      <c r="K2317" s="128"/>
      <c r="L2317" s="128"/>
      <c r="M2317" s="128"/>
      <c r="N2317" s="128"/>
      <c r="O2317" s="128"/>
      <c r="P2317" s="163">
        <f t="shared" si="129"/>
        <v>0</v>
      </c>
      <c r="Q2317" s="128"/>
      <c r="T2317" s="402">
        <f t="shared" si="131"/>
        <v>10</v>
      </c>
      <c r="U2317" s="402">
        <f t="shared" si="134"/>
        <v>0</v>
      </c>
      <c r="V2317" s="402">
        <f t="shared" si="134"/>
        <v>0</v>
      </c>
      <c r="W2317" s="402">
        <f t="shared" si="134"/>
        <v>0</v>
      </c>
      <c r="X2317" s="402">
        <f t="shared" si="130"/>
        <v>0</v>
      </c>
    </row>
    <row r="2318" spans="5:24" x14ac:dyDescent="0.25">
      <c r="E2318" s="150">
        <f t="shared" si="133"/>
        <v>164</v>
      </c>
      <c r="F2318" s="7"/>
      <c r="G2318" s="447"/>
      <c r="H2318" s="449"/>
      <c r="I2318" s="270"/>
      <c r="J2318" s="9"/>
      <c r="K2318" s="128"/>
      <c r="L2318" s="128"/>
      <c r="M2318" s="128"/>
      <c r="N2318" s="128"/>
      <c r="O2318" s="128"/>
      <c r="P2318" s="163">
        <f t="shared" si="129"/>
        <v>0</v>
      </c>
      <c r="Q2318" s="128"/>
      <c r="T2318" s="402">
        <f t="shared" si="131"/>
        <v>10</v>
      </c>
      <c r="U2318" s="402">
        <f t="shared" si="134"/>
        <v>0</v>
      </c>
      <c r="V2318" s="402">
        <f t="shared" si="134"/>
        <v>0</v>
      </c>
      <c r="W2318" s="402">
        <f t="shared" si="134"/>
        <v>0</v>
      </c>
      <c r="X2318" s="402">
        <f t="shared" si="130"/>
        <v>0</v>
      </c>
    </row>
    <row r="2319" spans="5:24" x14ac:dyDescent="0.25">
      <c r="E2319" s="150">
        <f t="shared" si="133"/>
        <v>165</v>
      </c>
      <c r="F2319" s="7"/>
      <c r="G2319" s="447"/>
      <c r="H2319" s="449"/>
      <c r="I2319" s="270"/>
      <c r="J2319" s="9"/>
      <c r="K2319" s="128"/>
      <c r="L2319" s="128"/>
      <c r="M2319" s="128"/>
      <c r="N2319" s="128"/>
      <c r="O2319" s="128"/>
      <c r="P2319" s="163">
        <f t="shared" si="129"/>
        <v>0</v>
      </c>
      <c r="Q2319" s="128"/>
      <c r="T2319" s="402">
        <f t="shared" si="131"/>
        <v>10</v>
      </c>
      <c r="U2319" s="402">
        <f t="shared" si="134"/>
        <v>0</v>
      </c>
      <c r="V2319" s="402">
        <f t="shared" si="134"/>
        <v>0</v>
      </c>
      <c r="W2319" s="402">
        <f t="shared" si="134"/>
        <v>0</v>
      </c>
      <c r="X2319" s="402">
        <f t="shared" si="130"/>
        <v>0</v>
      </c>
    </row>
    <row r="2320" spans="5:24" x14ac:dyDescent="0.25">
      <c r="E2320" s="150">
        <f t="shared" si="133"/>
        <v>166</v>
      </c>
      <c r="F2320" s="7"/>
      <c r="G2320" s="447"/>
      <c r="H2320" s="449"/>
      <c r="I2320" s="270"/>
      <c r="J2320" s="9"/>
      <c r="K2320" s="128"/>
      <c r="L2320" s="128"/>
      <c r="M2320" s="128"/>
      <c r="N2320" s="128"/>
      <c r="O2320" s="128"/>
      <c r="P2320" s="163">
        <f t="shared" si="129"/>
        <v>0</v>
      </c>
      <c r="Q2320" s="128"/>
      <c r="T2320" s="402">
        <f t="shared" si="131"/>
        <v>10</v>
      </c>
      <c r="U2320" s="402">
        <f t="shared" si="134"/>
        <v>0</v>
      </c>
      <c r="V2320" s="402">
        <f t="shared" si="134"/>
        <v>0</v>
      </c>
      <c r="W2320" s="402">
        <f t="shared" si="134"/>
        <v>0</v>
      </c>
      <c r="X2320" s="402">
        <f t="shared" si="130"/>
        <v>0</v>
      </c>
    </row>
    <row r="2321" spans="5:24" x14ac:dyDescent="0.25">
      <c r="E2321" s="150">
        <f t="shared" si="133"/>
        <v>167</v>
      </c>
      <c r="F2321" s="7"/>
      <c r="G2321" s="447"/>
      <c r="H2321" s="449"/>
      <c r="I2321" s="270"/>
      <c r="J2321" s="9"/>
      <c r="K2321" s="128"/>
      <c r="L2321" s="128"/>
      <c r="M2321" s="128"/>
      <c r="N2321" s="128"/>
      <c r="O2321" s="128"/>
      <c r="P2321" s="163">
        <f t="shared" si="129"/>
        <v>0</v>
      </c>
      <c r="Q2321" s="128"/>
      <c r="T2321" s="402">
        <f t="shared" si="131"/>
        <v>10</v>
      </c>
      <c r="U2321" s="402">
        <f t="shared" si="134"/>
        <v>0</v>
      </c>
      <c r="V2321" s="402">
        <f t="shared" si="134"/>
        <v>0</v>
      </c>
      <c r="W2321" s="402">
        <f t="shared" si="134"/>
        <v>0</v>
      </c>
      <c r="X2321" s="402">
        <f t="shared" si="130"/>
        <v>0</v>
      </c>
    </row>
    <row r="2322" spans="5:24" x14ac:dyDescent="0.25">
      <c r="E2322" s="150">
        <f t="shared" si="133"/>
        <v>168</v>
      </c>
      <c r="F2322" s="7"/>
      <c r="G2322" s="447"/>
      <c r="H2322" s="449"/>
      <c r="I2322" s="270"/>
      <c r="J2322" s="9"/>
      <c r="K2322" s="128"/>
      <c r="L2322" s="128"/>
      <c r="M2322" s="128"/>
      <c r="N2322" s="128"/>
      <c r="O2322" s="128"/>
      <c r="P2322" s="163">
        <f t="shared" si="129"/>
        <v>0</v>
      </c>
      <c r="Q2322" s="128"/>
      <c r="T2322" s="402">
        <f t="shared" si="131"/>
        <v>10</v>
      </c>
      <c r="U2322" s="402">
        <f t="shared" si="134"/>
        <v>0</v>
      </c>
      <c r="V2322" s="402">
        <f t="shared" si="134"/>
        <v>0</v>
      </c>
      <c r="W2322" s="402">
        <f t="shared" si="134"/>
        <v>0</v>
      </c>
      <c r="X2322" s="402">
        <f t="shared" si="130"/>
        <v>0</v>
      </c>
    </row>
    <row r="2323" spans="5:24" x14ac:dyDescent="0.25">
      <c r="E2323" s="150">
        <f t="shared" si="133"/>
        <v>169</v>
      </c>
      <c r="F2323" s="7"/>
      <c r="G2323" s="447"/>
      <c r="H2323" s="449"/>
      <c r="I2323" s="270"/>
      <c r="J2323" s="9"/>
      <c r="K2323" s="128"/>
      <c r="L2323" s="128"/>
      <c r="M2323" s="128"/>
      <c r="N2323" s="128"/>
      <c r="O2323" s="128"/>
      <c r="P2323" s="163">
        <f t="shared" si="129"/>
        <v>0</v>
      </c>
      <c r="Q2323" s="128"/>
      <c r="T2323" s="402">
        <f t="shared" si="131"/>
        <v>10</v>
      </c>
      <c r="U2323" s="402">
        <f t="shared" si="134"/>
        <v>0</v>
      </c>
      <c r="V2323" s="402">
        <f t="shared" si="134"/>
        <v>0</v>
      </c>
      <c r="W2323" s="402">
        <f t="shared" si="134"/>
        <v>0</v>
      </c>
      <c r="X2323" s="402">
        <f t="shared" si="130"/>
        <v>0</v>
      </c>
    </row>
    <row r="2324" spans="5:24" x14ac:dyDescent="0.25">
      <c r="E2324" s="150">
        <f t="shared" si="133"/>
        <v>170</v>
      </c>
      <c r="F2324" s="7"/>
      <c r="G2324" s="447"/>
      <c r="H2324" s="449"/>
      <c r="I2324" s="270"/>
      <c r="J2324" s="9"/>
      <c r="K2324" s="128"/>
      <c r="L2324" s="128"/>
      <c r="M2324" s="128"/>
      <c r="N2324" s="128"/>
      <c r="O2324" s="128"/>
      <c r="P2324" s="163">
        <f t="shared" si="129"/>
        <v>0</v>
      </c>
      <c r="Q2324" s="128"/>
      <c r="T2324" s="402">
        <f t="shared" si="131"/>
        <v>10</v>
      </c>
      <c r="U2324" s="402">
        <f t="shared" si="134"/>
        <v>0</v>
      </c>
      <c r="V2324" s="402">
        <f t="shared" si="134"/>
        <v>0</v>
      </c>
      <c r="W2324" s="402">
        <f t="shared" si="134"/>
        <v>0</v>
      </c>
      <c r="X2324" s="402">
        <f t="shared" si="130"/>
        <v>0</v>
      </c>
    </row>
    <row r="2325" spans="5:24" x14ac:dyDescent="0.25">
      <c r="E2325" s="150">
        <f t="shared" si="133"/>
        <v>171</v>
      </c>
      <c r="F2325" s="7"/>
      <c r="G2325" s="447"/>
      <c r="H2325" s="449"/>
      <c r="I2325" s="270"/>
      <c r="J2325" s="9"/>
      <c r="K2325" s="128"/>
      <c r="L2325" s="128"/>
      <c r="M2325" s="128"/>
      <c r="N2325" s="128"/>
      <c r="O2325" s="128"/>
      <c r="P2325" s="163">
        <f t="shared" si="129"/>
        <v>0</v>
      </c>
      <c r="Q2325" s="128"/>
      <c r="T2325" s="402">
        <f t="shared" si="131"/>
        <v>10</v>
      </c>
      <c r="U2325" s="402">
        <f t="shared" si="134"/>
        <v>0</v>
      </c>
      <c r="V2325" s="402">
        <f t="shared" si="134"/>
        <v>0</v>
      </c>
      <c r="W2325" s="402">
        <f t="shared" si="134"/>
        <v>0</v>
      </c>
      <c r="X2325" s="402">
        <f t="shared" si="130"/>
        <v>0</v>
      </c>
    </row>
    <row r="2326" spans="5:24" x14ac:dyDescent="0.25">
      <c r="E2326" s="150">
        <f t="shared" si="133"/>
        <v>172</v>
      </c>
      <c r="F2326" s="7"/>
      <c r="G2326" s="447"/>
      <c r="H2326" s="449"/>
      <c r="I2326" s="270"/>
      <c r="J2326" s="9"/>
      <c r="K2326" s="128"/>
      <c r="L2326" s="128"/>
      <c r="M2326" s="128"/>
      <c r="N2326" s="128"/>
      <c r="O2326" s="128"/>
      <c r="P2326" s="163">
        <f t="shared" si="129"/>
        <v>0</v>
      </c>
      <c r="Q2326" s="128"/>
      <c r="T2326" s="402">
        <f t="shared" si="131"/>
        <v>10</v>
      </c>
      <c r="U2326" s="402">
        <f t="shared" si="134"/>
        <v>0</v>
      </c>
      <c r="V2326" s="402">
        <f t="shared" si="134"/>
        <v>0</v>
      </c>
      <c r="W2326" s="402">
        <f t="shared" si="134"/>
        <v>0</v>
      </c>
      <c r="X2326" s="402">
        <f t="shared" si="130"/>
        <v>0</v>
      </c>
    </row>
    <row r="2327" spans="5:24" x14ac:dyDescent="0.25">
      <c r="E2327" s="150">
        <f t="shared" si="133"/>
        <v>173</v>
      </c>
      <c r="F2327" s="7"/>
      <c r="G2327" s="447"/>
      <c r="H2327" s="449"/>
      <c r="I2327" s="270"/>
      <c r="J2327" s="9"/>
      <c r="K2327" s="128"/>
      <c r="L2327" s="128"/>
      <c r="M2327" s="128"/>
      <c r="N2327" s="128"/>
      <c r="O2327" s="128"/>
      <c r="P2327" s="163">
        <f t="shared" si="129"/>
        <v>0</v>
      </c>
      <c r="Q2327" s="128"/>
      <c r="T2327" s="402">
        <f t="shared" si="131"/>
        <v>10</v>
      </c>
      <c r="U2327" s="402">
        <f t="shared" si="134"/>
        <v>0</v>
      </c>
      <c r="V2327" s="402">
        <f t="shared" si="134"/>
        <v>0</v>
      </c>
      <c r="W2327" s="402">
        <f t="shared" si="134"/>
        <v>0</v>
      </c>
      <c r="X2327" s="402">
        <f t="shared" si="130"/>
        <v>0</v>
      </c>
    </row>
    <row r="2328" spans="5:24" x14ac:dyDescent="0.25">
      <c r="E2328" s="150">
        <f t="shared" si="133"/>
        <v>174</v>
      </c>
      <c r="F2328" s="7"/>
      <c r="G2328" s="447"/>
      <c r="H2328" s="449"/>
      <c r="I2328" s="270"/>
      <c r="J2328" s="9"/>
      <c r="K2328" s="128"/>
      <c r="L2328" s="128"/>
      <c r="M2328" s="128"/>
      <c r="N2328" s="128"/>
      <c r="O2328" s="128"/>
      <c r="P2328" s="163">
        <f t="shared" si="129"/>
        <v>0</v>
      </c>
      <c r="Q2328" s="128"/>
      <c r="T2328" s="402">
        <f t="shared" si="131"/>
        <v>10</v>
      </c>
      <c r="U2328" s="402">
        <f t="shared" si="134"/>
        <v>0</v>
      </c>
      <c r="V2328" s="402">
        <f t="shared" si="134"/>
        <v>0</v>
      </c>
      <c r="W2328" s="402">
        <f t="shared" si="134"/>
        <v>0</v>
      </c>
      <c r="X2328" s="402">
        <f t="shared" si="130"/>
        <v>0</v>
      </c>
    </row>
    <row r="2329" spans="5:24" x14ac:dyDescent="0.25">
      <c r="E2329" s="150">
        <f t="shared" si="133"/>
        <v>175</v>
      </c>
      <c r="F2329" s="7"/>
      <c r="G2329" s="447"/>
      <c r="H2329" s="449"/>
      <c r="I2329" s="270"/>
      <c r="J2329" s="9"/>
      <c r="K2329" s="128"/>
      <c r="L2329" s="128"/>
      <c r="M2329" s="128"/>
      <c r="N2329" s="128"/>
      <c r="O2329" s="128"/>
      <c r="P2329" s="163">
        <f t="shared" si="129"/>
        <v>0</v>
      </c>
      <c r="Q2329" s="128"/>
      <c r="T2329" s="402">
        <f t="shared" si="131"/>
        <v>10</v>
      </c>
      <c r="U2329" s="402">
        <f t="shared" si="134"/>
        <v>0</v>
      </c>
      <c r="V2329" s="402">
        <f t="shared" si="134"/>
        <v>0</v>
      </c>
      <c r="W2329" s="402">
        <f t="shared" si="134"/>
        <v>0</v>
      </c>
      <c r="X2329" s="402">
        <f t="shared" si="130"/>
        <v>0</v>
      </c>
    </row>
    <row r="2330" spans="5:24" x14ac:dyDescent="0.25">
      <c r="E2330" s="150">
        <f t="shared" si="133"/>
        <v>176</v>
      </c>
      <c r="F2330" s="7"/>
      <c r="G2330" s="447"/>
      <c r="H2330" s="449"/>
      <c r="I2330" s="270"/>
      <c r="J2330" s="9"/>
      <c r="K2330" s="128"/>
      <c r="L2330" s="128"/>
      <c r="M2330" s="128"/>
      <c r="N2330" s="128"/>
      <c r="O2330" s="128"/>
      <c r="P2330" s="163">
        <f t="shared" si="129"/>
        <v>0</v>
      </c>
      <c r="Q2330" s="128"/>
      <c r="T2330" s="402">
        <f t="shared" si="131"/>
        <v>10</v>
      </c>
      <c r="U2330" s="402">
        <f t="shared" si="134"/>
        <v>0</v>
      </c>
      <c r="V2330" s="402">
        <f t="shared" si="134"/>
        <v>0</v>
      </c>
      <c r="W2330" s="402">
        <f t="shared" si="134"/>
        <v>0</v>
      </c>
      <c r="X2330" s="402">
        <f t="shared" si="130"/>
        <v>0</v>
      </c>
    </row>
    <row r="2331" spans="5:24" x14ac:dyDescent="0.25">
      <c r="E2331" s="150">
        <f t="shared" si="133"/>
        <v>177</v>
      </c>
      <c r="F2331" s="7"/>
      <c r="G2331" s="447"/>
      <c r="H2331" s="449"/>
      <c r="I2331" s="270"/>
      <c r="J2331" s="9"/>
      <c r="K2331" s="128"/>
      <c r="L2331" s="128"/>
      <c r="M2331" s="128"/>
      <c r="N2331" s="128"/>
      <c r="O2331" s="128"/>
      <c r="P2331" s="163">
        <f t="shared" si="129"/>
        <v>0</v>
      </c>
      <c r="Q2331" s="128"/>
      <c r="T2331" s="402">
        <f t="shared" si="131"/>
        <v>10</v>
      </c>
      <c r="U2331" s="402">
        <f t="shared" si="134"/>
        <v>0</v>
      </c>
      <c r="V2331" s="402">
        <f t="shared" si="134"/>
        <v>0</v>
      </c>
      <c r="W2331" s="402">
        <f t="shared" si="134"/>
        <v>0</v>
      </c>
      <c r="X2331" s="402">
        <f t="shared" si="130"/>
        <v>0</v>
      </c>
    </row>
    <row r="2332" spans="5:24" x14ac:dyDescent="0.25">
      <c r="E2332" s="150">
        <f t="shared" si="133"/>
        <v>178</v>
      </c>
      <c r="F2332" s="7"/>
      <c r="G2332" s="447"/>
      <c r="H2332" s="449"/>
      <c r="I2332" s="270"/>
      <c r="J2332" s="9"/>
      <c r="K2332" s="128"/>
      <c r="L2332" s="128"/>
      <c r="M2332" s="128"/>
      <c r="N2332" s="128"/>
      <c r="O2332" s="128"/>
      <c r="P2332" s="163">
        <f t="shared" si="129"/>
        <v>0</v>
      </c>
      <c r="Q2332" s="128"/>
      <c r="T2332" s="402">
        <f t="shared" si="131"/>
        <v>10</v>
      </c>
      <c r="U2332" s="402">
        <f t="shared" si="134"/>
        <v>0</v>
      </c>
      <c r="V2332" s="402">
        <f t="shared" si="134"/>
        <v>0</v>
      </c>
      <c r="W2332" s="402">
        <f t="shared" si="134"/>
        <v>0</v>
      </c>
      <c r="X2332" s="402">
        <f t="shared" si="130"/>
        <v>0</v>
      </c>
    </row>
    <row r="2333" spans="5:24" x14ac:dyDescent="0.25">
      <c r="E2333" s="150">
        <f t="shared" si="133"/>
        <v>179</v>
      </c>
      <c r="F2333" s="7"/>
      <c r="G2333" s="447"/>
      <c r="H2333" s="449"/>
      <c r="I2333" s="270"/>
      <c r="J2333" s="9"/>
      <c r="K2333" s="128"/>
      <c r="L2333" s="128"/>
      <c r="M2333" s="128"/>
      <c r="N2333" s="128"/>
      <c r="O2333" s="128"/>
      <c r="P2333" s="163">
        <f t="shared" si="129"/>
        <v>0</v>
      </c>
      <c r="Q2333" s="128"/>
      <c r="T2333" s="402">
        <f t="shared" si="131"/>
        <v>10</v>
      </c>
      <c r="U2333" s="402">
        <f t="shared" si="134"/>
        <v>0</v>
      </c>
      <c r="V2333" s="402">
        <f t="shared" si="134"/>
        <v>0</v>
      </c>
      <c r="W2333" s="402">
        <f t="shared" si="134"/>
        <v>0</v>
      </c>
      <c r="X2333" s="402">
        <f t="shared" si="130"/>
        <v>0</v>
      </c>
    </row>
    <row r="2334" spans="5:24" x14ac:dyDescent="0.25">
      <c r="E2334" s="150">
        <f t="shared" si="133"/>
        <v>180</v>
      </c>
      <c r="F2334" s="7"/>
      <c r="G2334" s="447"/>
      <c r="H2334" s="449"/>
      <c r="I2334" s="270"/>
      <c r="J2334" s="9"/>
      <c r="K2334" s="128"/>
      <c r="L2334" s="128"/>
      <c r="M2334" s="128"/>
      <c r="N2334" s="128"/>
      <c r="O2334" s="128"/>
      <c r="P2334" s="163">
        <f t="shared" si="129"/>
        <v>0</v>
      </c>
      <c r="Q2334" s="128"/>
      <c r="T2334" s="402">
        <f t="shared" si="131"/>
        <v>10</v>
      </c>
      <c r="U2334" s="402">
        <f t="shared" si="134"/>
        <v>0</v>
      </c>
      <c r="V2334" s="402">
        <f t="shared" si="134"/>
        <v>0</v>
      </c>
      <c r="W2334" s="402">
        <f t="shared" si="134"/>
        <v>0</v>
      </c>
      <c r="X2334" s="402">
        <f t="shared" si="130"/>
        <v>0</v>
      </c>
    </row>
    <row r="2335" spans="5:24" x14ac:dyDescent="0.25">
      <c r="E2335" s="150">
        <f t="shared" si="133"/>
        <v>181</v>
      </c>
      <c r="F2335" s="7"/>
      <c r="G2335" s="447"/>
      <c r="H2335" s="449"/>
      <c r="I2335" s="270"/>
      <c r="J2335" s="9"/>
      <c r="K2335" s="128"/>
      <c r="L2335" s="128"/>
      <c r="M2335" s="128"/>
      <c r="N2335" s="128"/>
      <c r="O2335" s="128"/>
      <c r="P2335" s="163">
        <f t="shared" si="129"/>
        <v>0</v>
      </c>
      <c r="Q2335" s="128"/>
      <c r="T2335" s="402">
        <f t="shared" si="131"/>
        <v>10</v>
      </c>
      <c r="U2335" s="402">
        <f t="shared" si="134"/>
        <v>0</v>
      </c>
      <c r="V2335" s="402">
        <f t="shared" si="134"/>
        <v>0</v>
      </c>
      <c r="W2335" s="402">
        <f t="shared" si="134"/>
        <v>0</v>
      </c>
      <c r="X2335" s="402">
        <f t="shared" si="130"/>
        <v>0</v>
      </c>
    </row>
    <row r="2336" spans="5:24" x14ac:dyDescent="0.25">
      <c r="E2336" s="150">
        <f t="shared" si="133"/>
        <v>182</v>
      </c>
      <c r="F2336" s="7"/>
      <c r="G2336" s="447"/>
      <c r="H2336" s="449"/>
      <c r="I2336" s="270"/>
      <c r="J2336" s="9"/>
      <c r="K2336" s="128"/>
      <c r="L2336" s="128"/>
      <c r="M2336" s="128"/>
      <c r="N2336" s="128"/>
      <c r="O2336" s="128"/>
      <c r="P2336" s="163">
        <f t="shared" si="129"/>
        <v>0</v>
      </c>
      <c r="Q2336" s="128"/>
      <c r="T2336" s="402">
        <f t="shared" si="131"/>
        <v>10</v>
      </c>
      <c r="U2336" s="402">
        <f t="shared" ref="U2336:W2355" si="135">IF(OR($I2336=0,$I2336="National Service Volunteer Project"),0,IF($J2336=U$2153,10,0))</f>
        <v>0</v>
      </c>
      <c r="V2336" s="402">
        <f t="shared" si="135"/>
        <v>0</v>
      </c>
      <c r="W2336" s="402">
        <f t="shared" si="135"/>
        <v>0</v>
      </c>
      <c r="X2336" s="402">
        <f t="shared" si="130"/>
        <v>0</v>
      </c>
    </row>
    <row r="2337" spans="5:24" x14ac:dyDescent="0.25">
      <c r="E2337" s="150">
        <f t="shared" si="133"/>
        <v>183</v>
      </c>
      <c r="F2337" s="7"/>
      <c r="G2337" s="447"/>
      <c r="H2337" s="449"/>
      <c r="I2337" s="270"/>
      <c r="J2337" s="9"/>
      <c r="K2337" s="128"/>
      <c r="L2337" s="128"/>
      <c r="M2337" s="128"/>
      <c r="N2337" s="128"/>
      <c r="O2337" s="128"/>
      <c r="P2337" s="163">
        <f t="shared" si="129"/>
        <v>0</v>
      </c>
      <c r="Q2337" s="128"/>
      <c r="T2337" s="402">
        <f t="shared" si="131"/>
        <v>10</v>
      </c>
      <c r="U2337" s="402">
        <f t="shared" si="135"/>
        <v>0</v>
      </c>
      <c r="V2337" s="402">
        <f t="shared" si="135"/>
        <v>0</v>
      </c>
      <c r="W2337" s="402">
        <f t="shared" si="135"/>
        <v>0</v>
      </c>
      <c r="X2337" s="402">
        <f t="shared" si="130"/>
        <v>0</v>
      </c>
    </row>
    <row r="2338" spans="5:24" x14ac:dyDescent="0.25">
      <c r="E2338" s="150">
        <f t="shared" si="133"/>
        <v>184</v>
      </c>
      <c r="F2338" s="7"/>
      <c r="G2338" s="447"/>
      <c r="H2338" s="449"/>
      <c r="I2338" s="270"/>
      <c r="J2338" s="9"/>
      <c r="K2338" s="128"/>
      <c r="L2338" s="128"/>
      <c r="M2338" s="128"/>
      <c r="N2338" s="128"/>
      <c r="O2338" s="128"/>
      <c r="P2338" s="163">
        <f t="shared" si="129"/>
        <v>0</v>
      </c>
      <c r="Q2338" s="128"/>
      <c r="T2338" s="402">
        <f t="shared" si="131"/>
        <v>10</v>
      </c>
      <c r="U2338" s="402">
        <f t="shared" si="135"/>
        <v>0</v>
      </c>
      <c r="V2338" s="402">
        <f t="shared" si="135"/>
        <v>0</v>
      </c>
      <c r="W2338" s="402">
        <f t="shared" si="135"/>
        <v>0</v>
      </c>
      <c r="X2338" s="402">
        <f t="shared" si="130"/>
        <v>0</v>
      </c>
    </row>
    <row r="2339" spans="5:24" x14ac:dyDescent="0.25">
      <c r="E2339" s="150">
        <f t="shared" si="133"/>
        <v>185</v>
      </c>
      <c r="F2339" s="7"/>
      <c r="G2339" s="447"/>
      <c r="H2339" s="449"/>
      <c r="I2339" s="270"/>
      <c r="J2339" s="9"/>
      <c r="K2339" s="128"/>
      <c r="L2339" s="128"/>
      <c r="M2339" s="128"/>
      <c r="N2339" s="128"/>
      <c r="O2339" s="128"/>
      <c r="P2339" s="163">
        <f t="shared" si="129"/>
        <v>0</v>
      </c>
      <c r="Q2339" s="128"/>
      <c r="T2339" s="402">
        <f t="shared" si="131"/>
        <v>10</v>
      </c>
      <c r="U2339" s="402">
        <f t="shared" si="135"/>
        <v>0</v>
      </c>
      <c r="V2339" s="402">
        <f t="shared" si="135"/>
        <v>0</v>
      </c>
      <c r="W2339" s="402">
        <f t="shared" si="135"/>
        <v>0</v>
      </c>
      <c r="X2339" s="402">
        <f t="shared" si="130"/>
        <v>0</v>
      </c>
    </row>
    <row r="2340" spans="5:24" x14ac:dyDescent="0.25">
      <c r="E2340" s="150">
        <f t="shared" si="133"/>
        <v>186</v>
      </c>
      <c r="F2340" s="7"/>
      <c r="G2340" s="447"/>
      <c r="H2340" s="449"/>
      <c r="I2340" s="270"/>
      <c r="J2340" s="9"/>
      <c r="K2340" s="128"/>
      <c r="L2340" s="128"/>
      <c r="M2340" s="128"/>
      <c r="N2340" s="128"/>
      <c r="O2340" s="128"/>
      <c r="P2340" s="163">
        <f t="shared" si="129"/>
        <v>0</v>
      </c>
      <c r="Q2340" s="128"/>
      <c r="T2340" s="402">
        <f t="shared" si="131"/>
        <v>10</v>
      </c>
      <c r="U2340" s="402">
        <f t="shared" si="135"/>
        <v>0</v>
      </c>
      <c r="V2340" s="402">
        <f t="shared" si="135"/>
        <v>0</v>
      </c>
      <c r="W2340" s="402">
        <f t="shared" si="135"/>
        <v>0</v>
      </c>
      <c r="X2340" s="402">
        <f t="shared" si="130"/>
        <v>0</v>
      </c>
    </row>
    <row r="2341" spans="5:24" x14ac:dyDescent="0.25">
      <c r="E2341" s="150">
        <f t="shared" si="133"/>
        <v>187</v>
      </c>
      <c r="F2341" s="7"/>
      <c r="G2341" s="447"/>
      <c r="H2341" s="449"/>
      <c r="I2341" s="270"/>
      <c r="J2341" s="9"/>
      <c r="K2341" s="128"/>
      <c r="L2341" s="128"/>
      <c r="M2341" s="128"/>
      <c r="N2341" s="128"/>
      <c r="O2341" s="128"/>
      <c r="P2341" s="163">
        <f t="shared" si="129"/>
        <v>0</v>
      </c>
      <c r="Q2341" s="128"/>
      <c r="T2341" s="402">
        <f t="shared" si="131"/>
        <v>10</v>
      </c>
      <c r="U2341" s="402">
        <f t="shared" si="135"/>
        <v>0</v>
      </c>
      <c r="V2341" s="402">
        <f t="shared" si="135"/>
        <v>0</v>
      </c>
      <c r="W2341" s="402">
        <f t="shared" si="135"/>
        <v>0</v>
      </c>
      <c r="X2341" s="402">
        <f t="shared" si="130"/>
        <v>0</v>
      </c>
    </row>
    <row r="2342" spans="5:24" x14ac:dyDescent="0.25">
      <c r="E2342" s="150">
        <f t="shared" si="133"/>
        <v>188</v>
      </c>
      <c r="F2342" s="7"/>
      <c r="G2342" s="447"/>
      <c r="H2342" s="449"/>
      <c r="I2342" s="270"/>
      <c r="J2342" s="9"/>
      <c r="K2342" s="128"/>
      <c r="L2342" s="128"/>
      <c r="M2342" s="128"/>
      <c r="N2342" s="128"/>
      <c r="O2342" s="128"/>
      <c r="P2342" s="163">
        <f t="shared" si="129"/>
        <v>0</v>
      </c>
      <c r="Q2342" s="128"/>
      <c r="T2342" s="402">
        <f t="shared" si="131"/>
        <v>10</v>
      </c>
      <c r="U2342" s="402">
        <f t="shared" si="135"/>
        <v>0</v>
      </c>
      <c r="V2342" s="402">
        <f t="shared" si="135"/>
        <v>0</v>
      </c>
      <c r="W2342" s="402">
        <f t="shared" si="135"/>
        <v>0</v>
      </c>
      <c r="X2342" s="402">
        <f t="shared" si="130"/>
        <v>0</v>
      </c>
    </row>
    <row r="2343" spans="5:24" x14ac:dyDescent="0.25">
      <c r="E2343" s="150">
        <f t="shared" si="133"/>
        <v>189</v>
      </c>
      <c r="F2343" s="7"/>
      <c r="G2343" s="447"/>
      <c r="H2343" s="449"/>
      <c r="I2343" s="270"/>
      <c r="J2343" s="9"/>
      <c r="K2343" s="128"/>
      <c r="L2343" s="128"/>
      <c r="M2343" s="128"/>
      <c r="N2343" s="128"/>
      <c r="O2343" s="128"/>
      <c r="P2343" s="163">
        <f t="shared" si="129"/>
        <v>0</v>
      </c>
      <c r="Q2343" s="128"/>
      <c r="T2343" s="402">
        <f t="shared" si="131"/>
        <v>10</v>
      </c>
      <c r="U2343" s="402">
        <f t="shared" si="135"/>
        <v>0</v>
      </c>
      <c r="V2343" s="402">
        <f t="shared" si="135"/>
        <v>0</v>
      </c>
      <c r="W2343" s="402">
        <f t="shared" si="135"/>
        <v>0</v>
      </c>
      <c r="X2343" s="402">
        <f t="shared" si="130"/>
        <v>0</v>
      </c>
    </row>
    <row r="2344" spans="5:24" x14ac:dyDescent="0.25">
      <c r="E2344" s="150">
        <f t="shared" si="133"/>
        <v>190</v>
      </c>
      <c r="F2344" s="7"/>
      <c r="G2344" s="447"/>
      <c r="H2344" s="449"/>
      <c r="I2344" s="270"/>
      <c r="J2344" s="9"/>
      <c r="K2344" s="128"/>
      <c r="L2344" s="128"/>
      <c r="M2344" s="128"/>
      <c r="N2344" s="128"/>
      <c r="O2344" s="128"/>
      <c r="P2344" s="163">
        <f t="shared" si="129"/>
        <v>0</v>
      </c>
      <c r="Q2344" s="128"/>
      <c r="T2344" s="402">
        <f t="shared" si="131"/>
        <v>10</v>
      </c>
      <c r="U2344" s="402">
        <f t="shared" si="135"/>
        <v>0</v>
      </c>
      <c r="V2344" s="402">
        <f t="shared" si="135"/>
        <v>0</v>
      </c>
      <c r="W2344" s="402">
        <f t="shared" si="135"/>
        <v>0</v>
      </c>
      <c r="X2344" s="402">
        <f t="shared" si="130"/>
        <v>0</v>
      </c>
    </row>
    <row r="2345" spans="5:24" x14ac:dyDescent="0.25">
      <c r="E2345" s="150">
        <f t="shared" si="133"/>
        <v>191</v>
      </c>
      <c r="F2345" s="7"/>
      <c r="G2345" s="447"/>
      <c r="H2345" s="449"/>
      <c r="I2345" s="270"/>
      <c r="J2345" s="9"/>
      <c r="K2345" s="128"/>
      <c r="L2345" s="128"/>
      <c r="M2345" s="128"/>
      <c r="N2345" s="128"/>
      <c r="O2345" s="128"/>
      <c r="P2345" s="163">
        <f t="shared" si="129"/>
        <v>0</v>
      </c>
      <c r="Q2345" s="128"/>
      <c r="T2345" s="402">
        <f t="shared" si="131"/>
        <v>10</v>
      </c>
      <c r="U2345" s="402">
        <f t="shared" si="135"/>
        <v>0</v>
      </c>
      <c r="V2345" s="402">
        <f t="shared" si="135"/>
        <v>0</v>
      </c>
      <c r="W2345" s="402">
        <f t="shared" si="135"/>
        <v>0</v>
      </c>
      <c r="X2345" s="402">
        <f t="shared" si="130"/>
        <v>0</v>
      </c>
    </row>
    <row r="2346" spans="5:24" x14ac:dyDescent="0.25">
      <c r="E2346" s="150">
        <f t="shared" si="133"/>
        <v>192</v>
      </c>
      <c r="F2346" s="7"/>
      <c r="G2346" s="447"/>
      <c r="H2346" s="449"/>
      <c r="I2346" s="270"/>
      <c r="J2346" s="9"/>
      <c r="K2346" s="128"/>
      <c r="L2346" s="128"/>
      <c r="M2346" s="128"/>
      <c r="N2346" s="128"/>
      <c r="O2346" s="128"/>
      <c r="P2346" s="163">
        <f t="shared" si="129"/>
        <v>0</v>
      </c>
      <c r="Q2346" s="128"/>
      <c r="T2346" s="402">
        <f t="shared" si="131"/>
        <v>10</v>
      </c>
      <c r="U2346" s="402">
        <f t="shared" si="135"/>
        <v>0</v>
      </c>
      <c r="V2346" s="402">
        <f t="shared" si="135"/>
        <v>0</v>
      </c>
      <c r="W2346" s="402">
        <f t="shared" si="135"/>
        <v>0</v>
      </c>
      <c r="X2346" s="402">
        <f t="shared" si="130"/>
        <v>0</v>
      </c>
    </row>
    <row r="2347" spans="5:24" x14ac:dyDescent="0.25">
      <c r="E2347" s="150">
        <f t="shared" si="133"/>
        <v>193</v>
      </c>
      <c r="F2347" s="7"/>
      <c r="G2347" s="447"/>
      <c r="H2347" s="449"/>
      <c r="I2347" s="270"/>
      <c r="J2347" s="9"/>
      <c r="K2347" s="128"/>
      <c r="L2347" s="128"/>
      <c r="M2347" s="128"/>
      <c r="N2347" s="128"/>
      <c r="O2347" s="128"/>
      <c r="P2347" s="163">
        <f t="shared" ref="P2347:P2410" si="136">IF(F2347=0,0,IF(G2347=0,0,IF(I2347=0,0,(10+X2347))))</f>
        <v>0</v>
      </c>
      <c r="Q2347" s="128"/>
      <c r="T2347" s="402">
        <f t="shared" si="131"/>
        <v>10</v>
      </c>
      <c r="U2347" s="402">
        <f t="shared" si="135"/>
        <v>0</v>
      </c>
      <c r="V2347" s="402">
        <f t="shared" si="135"/>
        <v>0</v>
      </c>
      <c r="W2347" s="402">
        <f t="shared" si="135"/>
        <v>0</v>
      </c>
      <c r="X2347" s="402">
        <f t="shared" si="130"/>
        <v>0</v>
      </c>
    </row>
    <row r="2348" spans="5:24" x14ac:dyDescent="0.25">
      <c r="E2348" s="150">
        <f t="shared" si="133"/>
        <v>194</v>
      </c>
      <c r="F2348" s="7"/>
      <c r="G2348" s="447"/>
      <c r="H2348" s="449"/>
      <c r="I2348" s="270"/>
      <c r="J2348" s="9"/>
      <c r="K2348" s="128"/>
      <c r="L2348" s="128"/>
      <c r="M2348" s="128"/>
      <c r="N2348" s="128"/>
      <c r="O2348" s="128"/>
      <c r="P2348" s="163">
        <f t="shared" si="136"/>
        <v>0</v>
      </c>
      <c r="Q2348" s="128"/>
      <c r="T2348" s="402">
        <f t="shared" si="131"/>
        <v>10</v>
      </c>
      <c r="U2348" s="402">
        <f t="shared" si="135"/>
        <v>0</v>
      </c>
      <c r="V2348" s="402">
        <f t="shared" si="135"/>
        <v>0</v>
      </c>
      <c r="W2348" s="402">
        <f t="shared" si="135"/>
        <v>0</v>
      </c>
      <c r="X2348" s="402">
        <f t="shared" ref="X2348:X2411" si="137">SUM(U2348:W2348)</f>
        <v>0</v>
      </c>
    </row>
    <row r="2349" spans="5:24" x14ac:dyDescent="0.25">
      <c r="E2349" s="150">
        <f t="shared" si="133"/>
        <v>195</v>
      </c>
      <c r="F2349" s="7"/>
      <c r="G2349" s="447"/>
      <c r="H2349" s="449"/>
      <c r="I2349" s="270"/>
      <c r="J2349" s="9"/>
      <c r="K2349" s="128"/>
      <c r="L2349" s="128"/>
      <c r="M2349" s="128"/>
      <c r="N2349" s="128"/>
      <c r="O2349" s="128"/>
      <c r="P2349" s="163">
        <f t="shared" si="136"/>
        <v>0</v>
      </c>
      <c r="Q2349" s="128"/>
      <c r="T2349" s="402">
        <f t="shared" si="131"/>
        <v>10</v>
      </c>
      <c r="U2349" s="402">
        <f t="shared" si="135"/>
        <v>0</v>
      </c>
      <c r="V2349" s="402">
        <f t="shared" si="135"/>
        <v>0</v>
      </c>
      <c r="W2349" s="402">
        <f t="shared" si="135"/>
        <v>0</v>
      </c>
      <c r="X2349" s="402">
        <f t="shared" si="137"/>
        <v>0</v>
      </c>
    </row>
    <row r="2350" spans="5:24" x14ac:dyDescent="0.25">
      <c r="E2350" s="150">
        <f t="shared" si="133"/>
        <v>196</v>
      </c>
      <c r="F2350" s="7"/>
      <c r="G2350" s="447"/>
      <c r="H2350" s="449"/>
      <c r="I2350" s="270"/>
      <c r="J2350" s="9"/>
      <c r="K2350" s="128"/>
      <c r="L2350" s="128"/>
      <c r="M2350" s="128"/>
      <c r="N2350" s="128"/>
      <c r="O2350" s="128"/>
      <c r="P2350" s="163">
        <f t="shared" si="136"/>
        <v>0</v>
      </c>
      <c r="Q2350" s="128"/>
      <c r="T2350" s="402">
        <f t="shared" si="131"/>
        <v>10</v>
      </c>
      <c r="U2350" s="402">
        <f t="shared" si="135"/>
        <v>0</v>
      </c>
      <c r="V2350" s="402">
        <f t="shared" si="135"/>
        <v>0</v>
      </c>
      <c r="W2350" s="402">
        <f t="shared" si="135"/>
        <v>0</v>
      </c>
      <c r="X2350" s="402">
        <f t="shared" si="137"/>
        <v>0</v>
      </c>
    </row>
    <row r="2351" spans="5:24" x14ac:dyDescent="0.25">
      <c r="E2351" s="150">
        <f t="shared" si="133"/>
        <v>197</v>
      </c>
      <c r="F2351" s="7"/>
      <c r="G2351" s="447"/>
      <c r="H2351" s="449"/>
      <c r="I2351" s="270"/>
      <c r="J2351" s="9"/>
      <c r="K2351" s="128"/>
      <c r="L2351" s="128"/>
      <c r="M2351" s="128"/>
      <c r="N2351" s="128"/>
      <c r="O2351" s="128"/>
      <c r="P2351" s="163">
        <f t="shared" si="136"/>
        <v>0</v>
      </c>
      <c r="Q2351" s="128"/>
      <c r="T2351" s="402">
        <f t="shared" si="131"/>
        <v>10</v>
      </c>
      <c r="U2351" s="402">
        <f t="shared" si="135"/>
        <v>0</v>
      </c>
      <c r="V2351" s="402">
        <f t="shared" si="135"/>
        <v>0</v>
      </c>
      <c r="W2351" s="402">
        <f t="shared" si="135"/>
        <v>0</v>
      </c>
      <c r="X2351" s="402">
        <f t="shared" si="137"/>
        <v>0</v>
      </c>
    </row>
    <row r="2352" spans="5:24" x14ac:dyDescent="0.25">
      <c r="E2352" s="150">
        <f t="shared" si="133"/>
        <v>198</v>
      </c>
      <c r="F2352" s="7"/>
      <c r="G2352" s="447"/>
      <c r="H2352" s="449"/>
      <c r="I2352" s="270"/>
      <c r="J2352" s="9"/>
      <c r="K2352" s="128"/>
      <c r="L2352" s="128"/>
      <c r="M2352" s="128"/>
      <c r="N2352" s="128"/>
      <c r="O2352" s="128"/>
      <c r="P2352" s="163">
        <f t="shared" si="136"/>
        <v>0</v>
      </c>
      <c r="Q2352" s="128"/>
      <c r="T2352" s="402">
        <f t="shared" si="131"/>
        <v>10</v>
      </c>
      <c r="U2352" s="402">
        <f t="shared" si="135"/>
        <v>0</v>
      </c>
      <c r="V2352" s="402">
        <f t="shared" si="135"/>
        <v>0</v>
      </c>
      <c r="W2352" s="402">
        <f t="shared" si="135"/>
        <v>0</v>
      </c>
      <c r="X2352" s="402">
        <f t="shared" si="137"/>
        <v>0</v>
      </c>
    </row>
    <row r="2353" spans="5:24" x14ac:dyDescent="0.25">
      <c r="E2353" s="150">
        <f t="shared" si="133"/>
        <v>199</v>
      </c>
      <c r="F2353" s="7"/>
      <c r="G2353" s="447"/>
      <c r="H2353" s="449"/>
      <c r="I2353" s="270"/>
      <c r="J2353" s="9"/>
      <c r="K2353" s="128"/>
      <c r="L2353" s="128"/>
      <c r="M2353" s="128"/>
      <c r="N2353" s="128"/>
      <c r="O2353" s="128"/>
      <c r="P2353" s="163">
        <f t="shared" si="136"/>
        <v>0</v>
      </c>
      <c r="Q2353" s="128"/>
      <c r="T2353" s="402">
        <f t="shared" si="131"/>
        <v>10</v>
      </c>
      <c r="U2353" s="402">
        <f t="shared" si="135"/>
        <v>0</v>
      </c>
      <c r="V2353" s="402">
        <f t="shared" si="135"/>
        <v>0</v>
      </c>
      <c r="W2353" s="402">
        <f t="shared" si="135"/>
        <v>0</v>
      </c>
      <c r="X2353" s="402">
        <f t="shared" si="137"/>
        <v>0</v>
      </c>
    </row>
    <row r="2354" spans="5:24" x14ac:dyDescent="0.25">
      <c r="E2354" s="150">
        <f t="shared" si="133"/>
        <v>200</v>
      </c>
      <c r="F2354" s="7"/>
      <c r="G2354" s="447"/>
      <c r="H2354" s="449"/>
      <c r="I2354" s="270"/>
      <c r="J2354" s="9"/>
      <c r="K2354" s="128"/>
      <c r="L2354" s="128"/>
      <c r="M2354" s="128"/>
      <c r="N2354" s="128"/>
      <c r="O2354" s="128"/>
      <c r="P2354" s="163">
        <f t="shared" si="136"/>
        <v>0</v>
      </c>
      <c r="Q2354" s="128"/>
      <c r="T2354" s="402">
        <f t="shared" si="131"/>
        <v>10</v>
      </c>
      <c r="U2354" s="402">
        <f t="shared" si="135"/>
        <v>0</v>
      </c>
      <c r="V2354" s="402">
        <f t="shared" si="135"/>
        <v>0</v>
      </c>
      <c r="W2354" s="402">
        <f t="shared" si="135"/>
        <v>0</v>
      </c>
      <c r="X2354" s="402">
        <f t="shared" si="137"/>
        <v>0</v>
      </c>
    </row>
    <row r="2355" spans="5:24" x14ac:dyDescent="0.25">
      <c r="E2355" s="150">
        <f t="shared" si="133"/>
        <v>201</v>
      </c>
      <c r="F2355" s="7"/>
      <c r="G2355" s="447"/>
      <c r="H2355" s="449"/>
      <c r="I2355" s="270"/>
      <c r="J2355" s="9"/>
      <c r="K2355" s="128"/>
      <c r="L2355" s="128"/>
      <c r="M2355" s="128"/>
      <c r="N2355" s="128"/>
      <c r="O2355" s="128"/>
      <c r="P2355" s="163">
        <f t="shared" si="136"/>
        <v>0</v>
      </c>
      <c r="Q2355" s="128"/>
      <c r="T2355" s="402">
        <f t="shared" si="131"/>
        <v>10</v>
      </c>
      <c r="U2355" s="402">
        <f t="shared" si="135"/>
        <v>0</v>
      </c>
      <c r="V2355" s="402">
        <f t="shared" si="135"/>
        <v>0</v>
      </c>
      <c r="W2355" s="402">
        <f t="shared" si="135"/>
        <v>0</v>
      </c>
      <c r="X2355" s="402">
        <f t="shared" si="137"/>
        <v>0</v>
      </c>
    </row>
    <row r="2356" spans="5:24" x14ac:dyDescent="0.25">
      <c r="E2356" s="150">
        <f t="shared" si="133"/>
        <v>202</v>
      </c>
      <c r="F2356" s="7"/>
      <c r="G2356" s="447"/>
      <c r="H2356" s="449"/>
      <c r="I2356" s="270"/>
      <c r="J2356" s="9"/>
      <c r="K2356" s="128"/>
      <c r="L2356" s="128"/>
      <c r="M2356" s="128"/>
      <c r="N2356" s="128"/>
      <c r="O2356" s="128"/>
      <c r="P2356" s="163">
        <f t="shared" si="136"/>
        <v>0</v>
      </c>
      <c r="Q2356" s="128"/>
      <c r="T2356" s="402">
        <f t="shared" si="131"/>
        <v>10</v>
      </c>
      <c r="U2356" s="402">
        <f t="shared" ref="U2356:W2375" si="138">IF(OR($I2356=0,$I2356="National Service Volunteer Project"),0,IF($J2356=U$2153,10,0))</f>
        <v>0</v>
      </c>
      <c r="V2356" s="402">
        <f t="shared" si="138"/>
        <v>0</v>
      </c>
      <c r="W2356" s="402">
        <f t="shared" si="138"/>
        <v>0</v>
      </c>
      <c r="X2356" s="402">
        <f t="shared" si="137"/>
        <v>0</v>
      </c>
    </row>
    <row r="2357" spans="5:24" x14ac:dyDescent="0.25">
      <c r="E2357" s="150">
        <f t="shared" si="133"/>
        <v>203</v>
      </c>
      <c r="F2357" s="7"/>
      <c r="G2357" s="447"/>
      <c r="H2357" s="449"/>
      <c r="I2357" s="270"/>
      <c r="J2357" s="9"/>
      <c r="K2357" s="128"/>
      <c r="L2357" s="128"/>
      <c r="M2357" s="128"/>
      <c r="N2357" s="128"/>
      <c r="O2357" s="128"/>
      <c r="P2357" s="163">
        <f t="shared" si="136"/>
        <v>0</v>
      </c>
      <c r="Q2357" s="128"/>
      <c r="T2357" s="402">
        <f t="shared" si="131"/>
        <v>10</v>
      </c>
      <c r="U2357" s="402">
        <f t="shared" si="138"/>
        <v>0</v>
      </c>
      <c r="V2357" s="402">
        <f t="shared" si="138"/>
        <v>0</v>
      </c>
      <c r="W2357" s="402">
        <f t="shared" si="138"/>
        <v>0</v>
      </c>
      <c r="X2357" s="402">
        <f t="shared" si="137"/>
        <v>0</v>
      </c>
    </row>
    <row r="2358" spans="5:24" x14ac:dyDescent="0.25">
      <c r="E2358" s="150">
        <f t="shared" si="133"/>
        <v>204</v>
      </c>
      <c r="F2358" s="7"/>
      <c r="G2358" s="447"/>
      <c r="H2358" s="449"/>
      <c r="I2358" s="270"/>
      <c r="J2358" s="9"/>
      <c r="K2358" s="128"/>
      <c r="L2358" s="128"/>
      <c r="M2358" s="128"/>
      <c r="N2358" s="128"/>
      <c r="O2358" s="128"/>
      <c r="P2358" s="163">
        <f t="shared" si="136"/>
        <v>0</v>
      </c>
      <c r="Q2358" s="128"/>
      <c r="T2358" s="402">
        <f t="shared" si="131"/>
        <v>10</v>
      </c>
      <c r="U2358" s="402">
        <f t="shared" si="138"/>
        <v>0</v>
      </c>
      <c r="V2358" s="402">
        <f t="shared" si="138"/>
        <v>0</v>
      </c>
      <c r="W2358" s="402">
        <f t="shared" si="138"/>
        <v>0</v>
      </c>
      <c r="X2358" s="402">
        <f t="shared" si="137"/>
        <v>0</v>
      </c>
    </row>
    <row r="2359" spans="5:24" x14ac:dyDescent="0.25">
      <c r="E2359" s="150">
        <f t="shared" si="133"/>
        <v>205</v>
      </c>
      <c r="F2359" s="7"/>
      <c r="G2359" s="447"/>
      <c r="H2359" s="449"/>
      <c r="I2359" s="270"/>
      <c r="J2359" s="9"/>
      <c r="K2359" s="128"/>
      <c r="L2359" s="128"/>
      <c r="M2359" s="128"/>
      <c r="N2359" s="128"/>
      <c r="O2359" s="128"/>
      <c r="P2359" s="163">
        <f t="shared" si="136"/>
        <v>0</v>
      </c>
      <c r="Q2359" s="128"/>
      <c r="T2359" s="402">
        <f t="shared" ref="T2359:T2422" si="139">IF($J2360=T$2153,10,0)</f>
        <v>10</v>
      </c>
      <c r="U2359" s="402">
        <f t="shared" si="138"/>
        <v>0</v>
      </c>
      <c r="V2359" s="402">
        <f t="shared" si="138"/>
        <v>0</v>
      </c>
      <c r="W2359" s="402">
        <f t="shared" si="138"/>
        <v>0</v>
      </c>
      <c r="X2359" s="402">
        <f t="shared" si="137"/>
        <v>0</v>
      </c>
    </row>
    <row r="2360" spans="5:24" x14ac:dyDescent="0.25">
      <c r="E2360" s="150">
        <f t="shared" si="133"/>
        <v>206</v>
      </c>
      <c r="F2360" s="7"/>
      <c r="G2360" s="447"/>
      <c r="H2360" s="449"/>
      <c r="I2360" s="270"/>
      <c r="J2360" s="9"/>
      <c r="K2360" s="128"/>
      <c r="L2360" s="128"/>
      <c r="M2360" s="128"/>
      <c r="N2360" s="128"/>
      <c r="O2360" s="128"/>
      <c r="P2360" s="163">
        <f t="shared" si="136"/>
        <v>0</v>
      </c>
      <c r="Q2360" s="128"/>
      <c r="T2360" s="402">
        <f t="shared" si="139"/>
        <v>10</v>
      </c>
      <c r="U2360" s="402">
        <f t="shared" si="138"/>
        <v>0</v>
      </c>
      <c r="V2360" s="402">
        <f t="shared" si="138"/>
        <v>0</v>
      </c>
      <c r="W2360" s="402">
        <f t="shared" si="138"/>
        <v>0</v>
      </c>
      <c r="X2360" s="402">
        <f t="shared" si="137"/>
        <v>0</v>
      </c>
    </row>
    <row r="2361" spans="5:24" x14ac:dyDescent="0.25">
      <c r="E2361" s="150">
        <f t="shared" si="133"/>
        <v>207</v>
      </c>
      <c r="F2361" s="7"/>
      <c r="G2361" s="447"/>
      <c r="H2361" s="449"/>
      <c r="I2361" s="270"/>
      <c r="J2361" s="9"/>
      <c r="K2361" s="128"/>
      <c r="L2361" s="128"/>
      <c r="M2361" s="128"/>
      <c r="N2361" s="128"/>
      <c r="O2361" s="128"/>
      <c r="P2361" s="163">
        <f t="shared" si="136"/>
        <v>0</v>
      </c>
      <c r="Q2361" s="128"/>
      <c r="T2361" s="402">
        <f t="shared" si="139"/>
        <v>10</v>
      </c>
      <c r="U2361" s="402">
        <f t="shared" si="138"/>
        <v>0</v>
      </c>
      <c r="V2361" s="402">
        <f t="shared" si="138"/>
        <v>0</v>
      </c>
      <c r="W2361" s="402">
        <f t="shared" si="138"/>
        <v>0</v>
      </c>
      <c r="X2361" s="402">
        <f t="shared" si="137"/>
        <v>0</v>
      </c>
    </row>
    <row r="2362" spans="5:24" x14ac:dyDescent="0.25">
      <c r="E2362" s="150">
        <f t="shared" si="133"/>
        <v>208</v>
      </c>
      <c r="F2362" s="7"/>
      <c r="G2362" s="447"/>
      <c r="H2362" s="449"/>
      <c r="I2362" s="270"/>
      <c r="J2362" s="9"/>
      <c r="K2362" s="128"/>
      <c r="L2362" s="128"/>
      <c r="M2362" s="128"/>
      <c r="N2362" s="128"/>
      <c r="O2362" s="128"/>
      <c r="P2362" s="163">
        <f t="shared" si="136"/>
        <v>0</v>
      </c>
      <c r="Q2362" s="128"/>
      <c r="T2362" s="402">
        <f t="shared" si="139"/>
        <v>10</v>
      </c>
      <c r="U2362" s="402">
        <f t="shared" si="138"/>
        <v>0</v>
      </c>
      <c r="V2362" s="402">
        <f t="shared" si="138"/>
        <v>0</v>
      </c>
      <c r="W2362" s="402">
        <f t="shared" si="138"/>
        <v>0</v>
      </c>
      <c r="X2362" s="402">
        <f t="shared" si="137"/>
        <v>0</v>
      </c>
    </row>
    <row r="2363" spans="5:24" x14ac:dyDescent="0.25">
      <c r="E2363" s="150">
        <f t="shared" si="133"/>
        <v>209</v>
      </c>
      <c r="F2363" s="7"/>
      <c r="G2363" s="447"/>
      <c r="H2363" s="449"/>
      <c r="I2363" s="270"/>
      <c r="J2363" s="9"/>
      <c r="K2363" s="128"/>
      <c r="L2363" s="128"/>
      <c r="M2363" s="128"/>
      <c r="N2363" s="128"/>
      <c r="O2363" s="128"/>
      <c r="P2363" s="163">
        <f t="shared" si="136"/>
        <v>0</v>
      </c>
      <c r="Q2363" s="128"/>
      <c r="T2363" s="402">
        <f t="shared" si="139"/>
        <v>10</v>
      </c>
      <c r="U2363" s="402">
        <f t="shared" si="138"/>
        <v>0</v>
      </c>
      <c r="V2363" s="402">
        <f t="shared" si="138"/>
        <v>0</v>
      </c>
      <c r="W2363" s="402">
        <f t="shared" si="138"/>
        <v>0</v>
      </c>
      <c r="X2363" s="402">
        <f t="shared" si="137"/>
        <v>0</v>
      </c>
    </row>
    <row r="2364" spans="5:24" x14ac:dyDescent="0.25">
      <c r="E2364" s="150">
        <f t="shared" si="133"/>
        <v>210</v>
      </c>
      <c r="F2364" s="7"/>
      <c r="G2364" s="447"/>
      <c r="H2364" s="449"/>
      <c r="I2364" s="270"/>
      <c r="J2364" s="9"/>
      <c r="K2364" s="128"/>
      <c r="L2364" s="128"/>
      <c r="M2364" s="128"/>
      <c r="N2364" s="128"/>
      <c r="O2364" s="128"/>
      <c r="P2364" s="163">
        <f t="shared" si="136"/>
        <v>0</v>
      </c>
      <c r="Q2364" s="128"/>
      <c r="T2364" s="402">
        <f t="shared" si="139"/>
        <v>10</v>
      </c>
      <c r="U2364" s="402">
        <f t="shared" si="138"/>
        <v>0</v>
      </c>
      <c r="V2364" s="402">
        <f t="shared" si="138"/>
        <v>0</v>
      </c>
      <c r="W2364" s="402">
        <f t="shared" si="138"/>
        <v>0</v>
      </c>
      <c r="X2364" s="402">
        <f t="shared" si="137"/>
        <v>0</v>
      </c>
    </row>
    <row r="2365" spans="5:24" x14ac:dyDescent="0.25">
      <c r="E2365" s="150">
        <f t="shared" si="133"/>
        <v>211</v>
      </c>
      <c r="F2365" s="7"/>
      <c r="G2365" s="447"/>
      <c r="H2365" s="449"/>
      <c r="I2365" s="270"/>
      <c r="J2365" s="9"/>
      <c r="K2365" s="128"/>
      <c r="L2365" s="128"/>
      <c r="M2365" s="128"/>
      <c r="N2365" s="128"/>
      <c r="O2365" s="128"/>
      <c r="P2365" s="163">
        <f t="shared" si="136"/>
        <v>0</v>
      </c>
      <c r="Q2365" s="128"/>
      <c r="T2365" s="402">
        <f t="shared" si="139"/>
        <v>10</v>
      </c>
      <c r="U2365" s="402">
        <f t="shared" si="138"/>
        <v>0</v>
      </c>
      <c r="V2365" s="402">
        <f t="shared" si="138"/>
        <v>0</v>
      </c>
      <c r="W2365" s="402">
        <f t="shared" si="138"/>
        <v>0</v>
      </c>
      <c r="X2365" s="402">
        <f t="shared" si="137"/>
        <v>0</v>
      </c>
    </row>
    <row r="2366" spans="5:24" x14ac:dyDescent="0.25">
      <c r="E2366" s="150">
        <f t="shared" si="133"/>
        <v>212</v>
      </c>
      <c r="F2366" s="7"/>
      <c r="G2366" s="447"/>
      <c r="H2366" s="449"/>
      <c r="I2366" s="270"/>
      <c r="J2366" s="9"/>
      <c r="K2366" s="128"/>
      <c r="L2366" s="128"/>
      <c r="M2366" s="128"/>
      <c r="N2366" s="128"/>
      <c r="O2366" s="128"/>
      <c r="P2366" s="163">
        <f t="shared" si="136"/>
        <v>0</v>
      </c>
      <c r="Q2366" s="128"/>
      <c r="T2366" s="402">
        <f t="shared" si="139"/>
        <v>10</v>
      </c>
      <c r="U2366" s="402">
        <f t="shared" si="138"/>
        <v>0</v>
      </c>
      <c r="V2366" s="402">
        <f t="shared" si="138"/>
        <v>0</v>
      </c>
      <c r="W2366" s="402">
        <f t="shared" si="138"/>
        <v>0</v>
      </c>
      <c r="X2366" s="402">
        <f t="shared" si="137"/>
        <v>0</v>
      </c>
    </row>
    <row r="2367" spans="5:24" x14ac:dyDescent="0.25">
      <c r="E2367" s="150">
        <f t="shared" si="133"/>
        <v>213</v>
      </c>
      <c r="F2367" s="7"/>
      <c r="G2367" s="447"/>
      <c r="H2367" s="449"/>
      <c r="I2367" s="270"/>
      <c r="J2367" s="9"/>
      <c r="K2367" s="128"/>
      <c r="L2367" s="128"/>
      <c r="M2367" s="128"/>
      <c r="N2367" s="128"/>
      <c r="O2367" s="128"/>
      <c r="P2367" s="163">
        <f t="shared" si="136"/>
        <v>0</v>
      </c>
      <c r="Q2367" s="128"/>
      <c r="T2367" s="402">
        <f t="shared" si="139"/>
        <v>10</v>
      </c>
      <c r="U2367" s="402">
        <f t="shared" si="138"/>
        <v>0</v>
      </c>
      <c r="V2367" s="402">
        <f t="shared" si="138"/>
        <v>0</v>
      </c>
      <c r="W2367" s="402">
        <f t="shared" si="138"/>
        <v>0</v>
      </c>
      <c r="X2367" s="402">
        <f t="shared" si="137"/>
        <v>0</v>
      </c>
    </row>
    <row r="2368" spans="5:24" x14ac:dyDescent="0.25">
      <c r="E2368" s="150">
        <f t="shared" si="133"/>
        <v>214</v>
      </c>
      <c r="F2368" s="7"/>
      <c r="G2368" s="447"/>
      <c r="H2368" s="449"/>
      <c r="I2368" s="270"/>
      <c r="J2368" s="9"/>
      <c r="K2368" s="128"/>
      <c r="L2368" s="128"/>
      <c r="M2368" s="128"/>
      <c r="N2368" s="128"/>
      <c r="O2368" s="128"/>
      <c r="P2368" s="163">
        <f t="shared" si="136"/>
        <v>0</v>
      </c>
      <c r="Q2368" s="128"/>
      <c r="T2368" s="402">
        <f t="shared" si="139"/>
        <v>10</v>
      </c>
      <c r="U2368" s="402">
        <f t="shared" si="138"/>
        <v>0</v>
      </c>
      <c r="V2368" s="402">
        <f t="shared" si="138"/>
        <v>0</v>
      </c>
      <c r="W2368" s="402">
        <f t="shared" si="138"/>
        <v>0</v>
      </c>
      <c r="X2368" s="402">
        <f t="shared" si="137"/>
        <v>0</v>
      </c>
    </row>
    <row r="2369" spans="5:24" x14ac:dyDescent="0.25">
      <c r="E2369" s="150">
        <f t="shared" si="133"/>
        <v>215</v>
      </c>
      <c r="F2369" s="7"/>
      <c r="G2369" s="447"/>
      <c r="H2369" s="449"/>
      <c r="I2369" s="270"/>
      <c r="J2369" s="9"/>
      <c r="K2369" s="128"/>
      <c r="L2369" s="128"/>
      <c r="M2369" s="128"/>
      <c r="N2369" s="128"/>
      <c r="O2369" s="128"/>
      <c r="P2369" s="163">
        <f t="shared" si="136"/>
        <v>0</v>
      </c>
      <c r="Q2369" s="128"/>
      <c r="T2369" s="402">
        <f t="shared" si="139"/>
        <v>10</v>
      </c>
      <c r="U2369" s="402">
        <f t="shared" si="138"/>
        <v>0</v>
      </c>
      <c r="V2369" s="402">
        <f t="shared" si="138"/>
        <v>0</v>
      </c>
      <c r="W2369" s="402">
        <f t="shared" si="138"/>
        <v>0</v>
      </c>
      <c r="X2369" s="402">
        <f t="shared" si="137"/>
        <v>0</v>
      </c>
    </row>
    <row r="2370" spans="5:24" x14ac:dyDescent="0.25">
      <c r="E2370" s="150">
        <f t="shared" si="133"/>
        <v>216</v>
      </c>
      <c r="F2370" s="7"/>
      <c r="G2370" s="447"/>
      <c r="H2370" s="449"/>
      <c r="I2370" s="270"/>
      <c r="J2370" s="9"/>
      <c r="K2370" s="128"/>
      <c r="L2370" s="128"/>
      <c r="M2370" s="128"/>
      <c r="N2370" s="128"/>
      <c r="O2370" s="128"/>
      <c r="P2370" s="163">
        <f t="shared" si="136"/>
        <v>0</v>
      </c>
      <c r="Q2370" s="128"/>
      <c r="T2370" s="402">
        <f t="shared" si="139"/>
        <v>10</v>
      </c>
      <c r="U2370" s="402">
        <f t="shared" si="138"/>
        <v>0</v>
      </c>
      <c r="V2370" s="402">
        <f t="shared" si="138"/>
        <v>0</v>
      </c>
      <c r="W2370" s="402">
        <f t="shared" si="138"/>
        <v>0</v>
      </c>
      <c r="X2370" s="402">
        <f t="shared" si="137"/>
        <v>0</v>
      </c>
    </row>
    <row r="2371" spans="5:24" x14ac:dyDescent="0.25">
      <c r="E2371" s="150">
        <f t="shared" si="133"/>
        <v>217</v>
      </c>
      <c r="F2371" s="7"/>
      <c r="G2371" s="447"/>
      <c r="H2371" s="449"/>
      <c r="I2371" s="270"/>
      <c r="J2371" s="9"/>
      <c r="K2371" s="128"/>
      <c r="L2371" s="128"/>
      <c r="M2371" s="128"/>
      <c r="N2371" s="128"/>
      <c r="O2371" s="128"/>
      <c r="P2371" s="163">
        <f t="shared" si="136"/>
        <v>0</v>
      </c>
      <c r="Q2371" s="128"/>
      <c r="T2371" s="402">
        <f t="shared" si="139"/>
        <v>10</v>
      </c>
      <c r="U2371" s="402">
        <f t="shared" si="138"/>
        <v>0</v>
      </c>
      <c r="V2371" s="402">
        <f t="shared" si="138"/>
        <v>0</v>
      </c>
      <c r="W2371" s="402">
        <f t="shared" si="138"/>
        <v>0</v>
      </c>
      <c r="X2371" s="402">
        <f t="shared" si="137"/>
        <v>0</v>
      </c>
    </row>
    <row r="2372" spans="5:24" x14ac:dyDescent="0.25">
      <c r="E2372" s="150">
        <f t="shared" si="133"/>
        <v>218</v>
      </c>
      <c r="F2372" s="7"/>
      <c r="G2372" s="447"/>
      <c r="H2372" s="449"/>
      <c r="I2372" s="270"/>
      <c r="J2372" s="9"/>
      <c r="K2372" s="128"/>
      <c r="L2372" s="128"/>
      <c r="M2372" s="128"/>
      <c r="N2372" s="128"/>
      <c r="O2372" s="128"/>
      <c r="P2372" s="163">
        <f t="shared" si="136"/>
        <v>0</v>
      </c>
      <c r="Q2372" s="128"/>
      <c r="T2372" s="402">
        <f t="shared" si="139"/>
        <v>10</v>
      </c>
      <c r="U2372" s="402">
        <f t="shared" si="138"/>
        <v>0</v>
      </c>
      <c r="V2372" s="402">
        <f t="shared" si="138"/>
        <v>0</v>
      </c>
      <c r="W2372" s="402">
        <f t="shared" si="138"/>
        <v>0</v>
      </c>
      <c r="X2372" s="402">
        <f t="shared" si="137"/>
        <v>0</v>
      </c>
    </row>
    <row r="2373" spans="5:24" x14ac:dyDescent="0.25">
      <c r="E2373" s="150">
        <f t="shared" si="133"/>
        <v>219</v>
      </c>
      <c r="F2373" s="7"/>
      <c r="G2373" s="447"/>
      <c r="H2373" s="449"/>
      <c r="I2373" s="270"/>
      <c r="J2373" s="9"/>
      <c r="K2373" s="128"/>
      <c r="L2373" s="128"/>
      <c r="M2373" s="128"/>
      <c r="N2373" s="128"/>
      <c r="O2373" s="128"/>
      <c r="P2373" s="163">
        <f t="shared" si="136"/>
        <v>0</v>
      </c>
      <c r="Q2373" s="128"/>
      <c r="T2373" s="402">
        <f t="shared" si="139"/>
        <v>10</v>
      </c>
      <c r="U2373" s="402">
        <f t="shared" si="138"/>
        <v>0</v>
      </c>
      <c r="V2373" s="402">
        <f t="shared" si="138"/>
        <v>0</v>
      </c>
      <c r="W2373" s="402">
        <f t="shared" si="138"/>
        <v>0</v>
      </c>
      <c r="X2373" s="402">
        <f t="shared" si="137"/>
        <v>0</v>
      </c>
    </row>
    <row r="2374" spans="5:24" x14ac:dyDescent="0.25">
      <c r="E2374" s="150">
        <f t="shared" si="133"/>
        <v>220</v>
      </c>
      <c r="F2374" s="7"/>
      <c r="G2374" s="447"/>
      <c r="H2374" s="449"/>
      <c r="I2374" s="270"/>
      <c r="J2374" s="9"/>
      <c r="K2374" s="128"/>
      <c r="L2374" s="128"/>
      <c r="M2374" s="128"/>
      <c r="N2374" s="128"/>
      <c r="O2374" s="128"/>
      <c r="P2374" s="163">
        <f t="shared" si="136"/>
        <v>0</v>
      </c>
      <c r="Q2374" s="128"/>
      <c r="T2374" s="402">
        <f t="shared" si="139"/>
        <v>10</v>
      </c>
      <c r="U2374" s="402">
        <f t="shared" si="138"/>
        <v>0</v>
      </c>
      <c r="V2374" s="402">
        <f t="shared" si="138"/>
        <v>0</v>
      </c>
      <c r="W2374" s="402">
        <f t="shared" si="138"/>
        <v>0</v>
      </c>
      <c r="X2374" s="402">
        <f t="shared" si="137"/>
        <v>0</v>
      </c>
    </row>
    <row r="2375" spans="5:24" x14ac:dyDescent="0.25">
      <c r="E2375" s="150">
        <f t="shared" si="133"/>
        <v>221</v>
      </c>
      <c r="F2375" s="7"/>
      <c r="G2375" s="447"/>
      <c r="H2375" s="449"/>
      <c r="I2375" s="270"/>
      <c r="J2375" s="9"/>
      <c r="K2375" s="128"/>
      <c r="L2375" s="128"/>
      <c r="M2375" s="128"/>
      <c r="N2375" s="128"/>
      <c r="O2375" s="128"/>
      <c r="P2375" s="163">
        <f t="shared" si="136"/>
        <v>0</v>
      </c>
      <c r="Q2375" s="128"/>
      <c r="T2375" s="402">
        <f t="shared" si="139"/>
        <v>10</v>
      </c>
      <c r="U2375" s="402">
        <f t="shared" si="138"/>
        <v>0</v>
      </c>
      <c r="V2375" s="402">
        <f t="shared" si="138"/>
        <v>0</v>
      </c>
      <c r="W2375" s="402">
        <f t="shared" si="138"/>
        <v>0</v>
      </c>
      <c r="X2375" s="402">
        <f t="shared" si="137"/>
        <v>0</v>
      </c>
    </row>
    <row r="2376" spans="5:24" x14ac:dyDescent="0.25">
      <c r="E2376" s="150">
        <f t="shared" ref="E2376:E2439" si="140">1+E2375</f>
        <v>222</v>
      </c>
      <c r="F2376" s="7"/>
      <c r="G2376" s="447"/>
      <c r="H2376" s="449"/>
      <c r="I2376" s="270"/>
      <c r="J2376" s="9"/>
      <c r="K2376" s="128"/>
      <c r="L2376" s="128"/>
      <c r="M2376" s="128"/>
      <c r="N2376" s="128"/>
      <c r="O2376" s="128"/>
      <c r="P2376" s="163">
        <f t="shared" si="136"/>
        <v>0</v>
      </c>
      <c r="Q2376" s="128"/>
      <c r="T2376" s="402">
        <f t="shared" si="139"/>
        <v>10</v>
      </c>
      <c r="U2376" s="402">
        <f t="shared" ref="U2376:W2395" si="141">IF(OR($I2376=0,$I2376="National Service Volunteer Project"),0,IF($J2376=U$2153,10,0))</f>
        <v>0</v>
      </c>
      <c r="V2376" s="402">
        <f t="shared" si="141"/>
        <v>0</v>
      </c>
      <c r="W2376" s="402">
        <f t="shared" si="141"/>
        <v>0</v>
      </c>
      <c r="X2376" s="402">
        <f t="shared" si="137"/>
        <v>0</v>
      </c>
    </row>
    <row r="2377" spans="5:24" x14ac:dyDescent="0.25">
      <c r="E2377" s="150">
        <f t="shared" si="140"/>
        <v>223</v>
      </c>
      <c r="F2377" s="7"/>
      <c r="G2377" s="447"/>
      <c r="H2377" s="449"/>
      <c r="I2377" s="270"/>
      <c r="J2377" s="9"/>
      <c r="K2377" s="128"/>
      <c r="L2377" s="128"/>
      <c r="M2377" s="128"/>
      <c r="N2377" s="128"/>
      <c r="O2377" s="128"/>
      <c r="P2377" s="163">
        <f t="shared" si="136"/>
        <v>0</v>
      </c>
      <c r="Q2377" s="128"/>
      <c r="T2377" s="402">
        <f t="shared" si="139"/>
        <v>10</v>
      </c>
      <c r="U2377" s="402">
        <f t="shared" si="141"/>
        <v>0</v>
      </c>
      <c r="V2377" s="402">
        <f t="shared" si="141"/>
        <v>0</v>
      </c>
      <c r="W2377" s="402">
        <f t="shared" si="141"/>
        <v>0</v>
      </c>
      <c r="X2377" s="402">
        <f t="shared" si="137"/>
        <v>0</v>
      </c>
    </row>
    <row r="2378" spans="5:24" x14ac:dyDescent="0.25">
      <c r="E2378" s="150">
        <f t="shared" si="140"/>
        <v>224</v>
      </c>
      <c r="F2378" s="7"/>
      <c r="G2378" s="447"/>
      <c r="H2378" s="449"/>
      <c r="I2378" s="270"/>
      <c r="J2378" s="9"/>
      <c r="K2378" s="128"/>
      <c r="L2378" s="128"/>
      <c r="M2378" s="128"/>
      <c r="N2378" s="128"/>
      <c r="O2378" s="128"/>
      <c r="P2378" s="163">
        <f t="shared" si="136"/>
        <v>0</v>
      </c>
      <c r="Q2378" s="128"/>
      <c r="T2378" s="402">
        <f t="shared" si="139"/>
        <v>10</v>
      </c>
      <c r="U2378" s="402">
        <f t="shared" si="141"/>
        <v>0</v>
      </c>
      <c r="V2378" s="402">
        <f t="shared" si="141"/>
        <v>0</v>
      </c>
      <c r="W2378" s="402">
        <f t="shared" si="141"/>
        <v>0</v>
      </c>
      <c r="X2378" s="402">
        <f t="shared" si="137"/>
        <v>0</v>
      </c>
    </row>
    <row r="2379" spans="5:24" x14ac:dyDescent="0.25">
      <c r="E2379" s="150">
        <f t="shared" si="140"/>
        <v>225</v>
      </c>
      <c r="F2379" s="7"/>
      <c r="G2379" s="447"/>
      <c r="H2379" s="449"/>
      <c r="I2379" s="270"/>
      <c r="J2379" s="9"/>
      <c r="K2379" s="128"/>
      <c r="L2379" s="128"/>
      <c r="M2379" s="128"/>
      <c r="N2379" s="128"/>
      <c r="O2379" s="128"/>
      <c r="P2379" s="163">
        <f t="shared" si="136"/>
        <v>0</v>
      </c>
      <c r="Q2379" s="128"/>
      <c r="T2379" s="402">
        <f t="shared" si="139"/>
        <v>10</v>
      </c>
      <c r="U2379" s="402">
        <f t="shared" si="141"/>
        <v>0</v>
      </c>
      <c r="V2379" s="402">
        <f t="shared" si="141"/>
        <v>0</v>
      </c>
      <c r="W2379" s="402">
        <f t="shared" si="141"/>
        <v>0</v>
      </c>
      <c r="X2379" s="402">
        <f t="shared" si="137"/>
        <v>0</v>
      </c>
    </row>
    <row r="2380" spans="5:24" x14ac:dyDescent="0.25">
      <c r="E2380" s="150">
        <f t="shared" si="140"/>
        <v>226</v>
      </c>
      <c r="F2380" s="7"/>
      <c r="G2380" s="447"/>
      <c r="H2380" s="449"/>
      <c r="I2380" s="270"/>
      <c r="J2380" s="9"/>
      <c r="K2380" s="128"/>
      <c r="L2380" s="128"/>
      <c r="M2380" s="128"/>
      <c r="N2380" s="128"/>
      <c r="O2380" s="128"/>
      <c r="P2380" s="163">
        <f t="shared" si="136"/>
        <v>0</v>
      </c>
      <c r="Q2380" s="128"/>
      <c r="T2380" s="402">
        <f t="shared" si="139"/>
        <v>10</v>
      </c>
      <c r="U2380" s="402">
        <f t="shared" si="141"/>
        <v>0</v>
      </c>
      <c r="V2380" s="402">
        <f t="shared" si="141"/>
        <v>0</v>
      </c>
      <c r="W2380" s="402">
        <f t="shared" si="141"/>
        <v>0</v>
      </c>
      <c r="X2380" s="402">
        <f t="shared" si="137"/>
        <v>0</v>
      </c>
    </row>
    <row r="2381" spans="5:24" x14ac:dyDescent="0.25">
      <c r="E2381" s="150">
        <f t="shared" si="140"/>
        <v>227</v>
      </c>
      <c r="F2381" s="7"/>
      <c r="G2381" s="447"/>
      <c r="H2381" s="449"/>
      <c r="I2381" s="270"/>
      <c r="J2381" s="9"/>
      <c r="K2381" s="128"/>
      <c r="L2381" s="128"/>
      <c r="M2381" s="128"/>
      <c r="N2381" s="128"/>
      <c r="O2381" s="128"/>
      <c r="P2381" s="163">
        <f t="shared" si="136"/>
        <v>0</v>
      </c>
      <c r="Q2381" s="128"/>
      <c r="T2381" s="402">
        <f t="shared" si="139"/>
        <v>10</v>
      </c>
      <c r="U2381" s="402">
        <f t="shared" si="141"/>
        <v>0</v>
      </c>
      <c r="V2381" s="402">
        <f t="shared" si="141"/>
        <v>0</v>
      </c>
      <c r="W2381" s="402">
        <f t="shared" si="141"/>
        <v>0</v>
      </c>
      <c r="X2381" s="402">
        <f t="shared" si="137"/>
        <v>0</v>
      </c>
    </row>
    <row r="2382" spans="5:24" x14ac:dyDescent="0.25">
      <c r="E2382" s="150">
        <f t="shared" si="140"/>
        <v>228</v>
      </c>
      <c r="F2382" s="7"/>
      <c r="G2382" s="447"/>
      <c r="H2382" s="449"/>
      <c r="I2382" s="270"/>
      <c r="J2382" s="9"/>
      <c r="K2382" s="128"/>
      <c r="L2382" s="128"/>
      <c r="M2382" s="128"/>
      <c r="N2382" s="128"/>
      <c r="O2382" s="128"/>
      <c r="P2382" s="163">
        <f t="shared" si="136"/>
        <v>0</v>
      </c>
      <c r="Q2382" s="128"/>
      <c r="T2382" s="402">
        <f t="shared" si="139"/>
        <v>10</v>
      </c>
      <c r="U2382" s="402">
        <f t="shared" si="141"/>
        <v>0</v>
      </c>
      <c r="V2382" s="402">
        <f t="shared" si="141"/>
        <v>0</v>
      </c>
      <c r="W2382" s="402">
        <f t="shared" si="141"/>
        <v>0</v>
      </c>
      <c r="X2382" s="402">
        <f t="shared" si="137"/>
        <v>0</v>
      </c>
    </row>
    <row r="2383" spans="5:24" x14ac:dyDescent="0.25">
      <c r="E2383" s="150">
        <f t="shared" si="140"/>
        <v>229</v>
      </c>
      <c r="F2383" s="7"/>
      <c r="G2383" s="447"/>
      <c r="H2383" s="449"/>
      <c r="I2383" s="270"/>
      <c r="J2383" s="9"/>
      <c r="K2383" s="128"/>
      <c r="L2383" s="128"/>
      <c r="M2383" s="128"/>
      <c r="N2383" s="128"/>
      <c r="O2383" s="128"/>
      <c r="P2383" s="163">
        <f t="shared" si="136"/>
        <v>0</v>
      </c>
      <c r="Q2383" s="128"/>
      <c r="T2383" s="402">
        <f t="shared" si="139"/>
        <v>10</v>
      </c>
      <c r="U2383" s="402">
        <f t="shared" si="141"/>
        <v>0</v>
      </c>
      <c r="V2383" s="402">
        <f t="shared" si="141"/>
        <v>0</v>
      </c>
      <c r="W2383" s="402">
        <f t="shared" si="141"/>
        <v>0</v>
      </c>
      <c r="X2383" s="402">
        <f t="shared" si="137"/>
        <v>0</v>
      </c>
    </row>
    <row r="2384" spans="5:24" x14ac:dyDescent="0.25">
      <c r="E2384" s="150">
        <f t="shared" si="140"/>
        <v>230</v>
      </c>
      <c r="F2384" s="7"/>
      <c r="G2384" s="447"/>
      <c r="H2384" s="449"/>
      <c r="I2384" s="270"/>
      <c r="J2384" s="9"/>
      <c r="K2384" s="128"/>
      <c r="L2384" s="128"/>
      <c r="M2384" s="128"/>
      <c r="N2384" s="128"/>
      <c r="O2384" s="128"/>
      <c r="P2384" s="163">
        <f t="shared" si="136"/>
        <v>0</v>
      </c>
      <c r="Q2384" s="128"/>
      <c r="T2384" s="402">
        <f t="shared" si="139"/>
        <v>10</v>
      </c>
      <c r="U2384" s="402">
        <f t="shared" si="141"/>
        <v>0</v>
      </c>
      <c r="V2384" s="402">
        <f t="shared" si="141"/>
        <v>0</v>
      </c>
      <c r="W2384" s="402">
        <f t="shared" si="141"/>
        <v>0</v>
      </c>
      <c r="X2384" s="402">
        <f t="shared" si="137"/>
        <v>0</v>
      </c>
    </row>
    <row r="2385" spans="5:24" x14ac:dyDescent="0.25">
      <c r="E2385" s="150">
        <f t="shared" si="140"/>
        <v>231</v>
      </c>
      <c r="F2385" s="7"/>
      <c r="G2385" s="447"/>
      <c r="H2385" s="449"/>
      <c r="I2385" s="270"/>
      <c r="J2385" s="9"/>
      <c r="K2385" s="128"/>
      <c r="L2385" s="128"/>
      <c r="M2385" s="128"/>
      <c r="N2385" s="128"/>
      <c r="O2385" s="128"/>
      <c r="P2385" s="163">
        <f t="shared" si="136"/>
        <v>0</v>
      </c>
      <c r="Q2385" s="128"/>
      <c r="T2385" s="402">
        <f t="shared" si="139"/>
        <v>10</v>
      </c>
      <c r="U2385" s="402">
        <f t="shared" si="141"/>
        <v>0</v>
      </c>
      <c r="V2385" s="402">
        <f t="shared" si="141"/>
        <v>0</v>
      </c>
      <c r="W2385" s="402">
        <f t="shared" si="141"/>
        <v>0</v>
      </c>
      <c r="X2385" s="402">
        <f t="shared" si="137"/>
        <v>0</v>
      </c>
    </row>
    <row r="2386" spans="5:24" x14ac:dyDescent="0.25">
      <c r="E2386" s="150">
        <f t="shared" si="140"/>
        <v>232</v>
      </c>
      <c r="F2386" s="7"/>
      <c r="G2386" s="447"/>
      <c r="H2386" s="449"/>
      <c r="I2386" s="270"/>
      <c r="J2386" s="9"/>
      <c r="K2386" s="128"/>
      <c r="L2386" s="128"/>
      <c r="M2386" s="128"/>
      <c r="N2386" s="128"/>
      <c r="O2386" s="128"/>
      <c r="P2386" s="163">
        <f t="shared" si="136"/>
        <v>0</v>
      </c>
      <c r="Q2386" s="128"/>
      <c r="T2386" s="402">
        <f t="shared" si="139"/>
        <v>10</v>
      </c>
      <c r="U2386" s="402">
        <f t="shared" si="141"/>
        <v>0</v>
      </c>
      <c r="V2386" s="402">
        <f t="shared" si="141"/>
        <v>0</v>
      </c>
      <c r="W2386" s="402">
        <f t="shared" si="141"/>
        <v>0</v>
      </c>
      <c r="X2386" s="402">
        <f t="shared" si="137"/>
        <v>0</v>
      </c>
    </row>
    <row r="2387" spans="5:24" x14ac:dyDescent="0.25">
      <c r="E2387" s="150">
        <f t="shared" si="140"/>
        <v>233</v>
      </c>
      <c r="F2387" s="7"/>
      <c r="G2387" s="447"/>
      <c r="H2387" s="449"/>
      <c r="I2387" s="270"/>
      <c r="J2387" s="9"/>
      <c r="K2387" s="128"/>
      <c r="L2387" s="128"/>
      <c r="M2387" s="128"/>
      <c r="N2387" s="128"/>
      <c r="O2387" s="128"/>
      <c r="P2387" s="163">
        <f t="shared" si="136"/>
        <v>0</v>
      </c>
      <c r="Q2387" s="128"/>
      <c r="T2387" s="402">
        <f t="shared" si="139"/>
        <v>10</v>
      </c>
      <c r="U2387" s="402">
        <f t="shared" si="141"/>
        <v>0</v>
      </c>
      <c r="V2387" s="402">
        <f t="shared" si="141"/>
        <v>0</v>
      </c>
      <c r="W2387" s="402">
        <f t="shared" si="141"/>
        <v>0</v>
      </c>
      <c r="X2387" s="402">
        <f t="shared" si="137"/>
        <v>0</v>
      </c>
    </row>
    <row r="2388" spans="5:24" x14ac:dyDescent="0.25">
      <c r="E2388" s="150">
        <f t="shared" si="140"/>
        <v>234</v>
      </c>
      <c r="F2388" s="7"/>
      <c r="G2388" s="447"/>
      <c r="H2388" s="449"/>
      <c r="I2388" s="270"/>
      <c r="J2388" s="9"/>
      <c r="K2388" s="128"/>
      <c r="L2388" s="128"/>
      <c r="M2388" s="128"/>
      <c r="N2388" s="128"/>
      <c r="O2388" s="128"/>
      <c r="P2388" s="163">
        <f t="shared" si="136"/>
        <v>0</v>
      </c>
      <c r="Q2388" s="128"/>
      <c r="T2388" s="402">
        <f t="shared" si="139"/>
        <v>10</v>
      </c>
      <c r="U2388" s="402">
        <f t="shared" si="141"/>
        <v>0</v>
      </c>
      <c r="V2388" s="402">
        <f t="shared" si="141"/>
        <v>0</v>
      </c>
      <c r="W2388" s="402">
        <f t="shared" si="141"/>
        <v>0</v>
      </c>
      <c r="X2388" s="402">
        <f t="shared" si="137"/>
        <v>0</v>
      </c>
    </row>
    <row r="2389" spans="5:24" x14ac:dyDescent="0.25">
      <c r="E2389" s="150">
        <f t="shared" si="140"/>
        <v>235</v>
      </c>
      <c r="F2389" s="7"/>
      <c r="G2389" s="447"/>
      <c r="H2389" s="449"/>
      <c r="I2389" s="270"/>
      <c r="J2389" s="9"/>
      <c r="K2389" s="128"/>
      <c r="L2389" s="128"/>
      <c r="M2389" s="128"/>
      <c r="N2389" s="128"/>
      <c r="O2389" s="128"/>
      <c r="P2389" s="163">
        <f t="shared" si="136"/>
        <v>0</v>
      </c>
      <c r="Q2389" s="128"/>
      <c r="T2389" s="402">
        <f t="shared" si="139"/>
        <v>10</v>
      </c>
      <c r="U2389" s="402">
        <f t="shared" si="141"/>
        <v>0</v>
      </c>
      <c r="V2389" s="402">
        <f t="shared" si="141"/>
        <v>0</v>
      </c>
      <c r="W2389" s="402">
        <f t="shared" si="141"/>
        <v>0</v>
      </c>
      <c r="X2389" s="402">
        <f t="shared" si="137"/>
        <v>0</v>
      </c>
    </row>
    <row r="2390" spans="5:24" x14ac:dyDescent="0.25">
      <c r="E2390" s="150">
        <f t="shared" si="140"/>
        <v>236</v>
      </c>
      <c r="F2390" s="7"/>
      <c r="G2390" s="447"/>
      <c r="H2390" s="449"/>
      <c r="I2390" s="270"/>
      <c r="J2390" s="9"/>
      <c r="K2390" s="128"/>
      <c r="L2390" s="128"/>
      <c r="M2390" s="128"/>
      <c r="N2390" s="128"/>
      <c r="O2390" s="128"/>
      <c r="P2390" s="163">
        <f t="shared" si="136"/>
        <v>0</v>
      </c>
      <c r="Q2390" s="128"/>
      <c r="T2390" s="402">
        <f t="shared" si="139"/>
        <v>10</v>
      </c>
      <c r="U2390" s="402">
        <f t="shared" si="141"/>
        <v>0</v>
      </c>
      <c r="V2390" s="402">
        <f t="shared" si="141"/>
        <v>0</v>
      </c>
      <c r="W2390" s="402">
        <f t="shared" si="141"/>
        <v>0</v>
      </c>
      <c r="X2390" s="402">
        <f t="shared" si="137"/>
        <v>0</v>
      </c>
    </row>
    <row r="2391" spans="5:24" x14ac:dyDescent="0.25">
      <c r="E2391" s="150">
        <f t="shared" si="140"/>
        <v>237</v>
      </c>
      <c r="F2391" s="7"/>
      <c r="G2391" s="447"/>
      <c r="H2391" s="449"/>
      <c r="I2391" s="270"/>
      <c r="J2391" s="9"/>
      <c r="K2391" s="128"/>
      <c r="L2391" s="128"/>
      <c r="M2391" s="128"/>
      <c r="N2391" s="128"/>
      <c r="O2391" s="128"/>
      <c r="P2391" s="163">
        <f t="shared" si="136"/>
        <v>0</v>
      </c>
      <c r="Q2391" s="128"/>
      <c r="T2391" s="402">
        <f t="shared" si="139"/>
        <v>10</v>
      </c>
      <c r="U2391" s="402">
        <f t="shared" si="141"/>
        <v>0</v>
      </c>
      <c r="V2391" s="402">
        <f t="shared" si="141"/>
        <v>0</v>
      </c>
      <c r="W2391" s="402">
        <f t="shared" si="141"/>
        <v>0</v>
      </c>
      <c r="X2391" s="402">
        <f t="shared" si="137"/>
        <v>0</v>
      </c>
    </row>
    <row r="2392" spans="5:24" x14ac:dyDescent="0.25">
      <c r="E2392" s="150">
        <f t="shared" si="140"/>
        <v>238</v>
      </c>
      <c r="F2392" s="7"/>
      <c r="G2392" s="447"/>
      <c r="H2392" s="449"/>
      <c r="I2392" s="270"/>
      <c r="J2392" s="9"/>
      <c r="K2392" s="128"/>
      <c r="L2392" s="128"/>
      <c r="M2392" s="128"/>
      <c r="N2392" s="128"/>
      <c r="O2392" s="128"/>
      <c r="P2392" s="163">
        <f t="shared" si="136"/>
        <v>0</v>
      </c>
      <c r="Q2392" s="128"/>
      <c r="T2392" s="402">
        <f t="shared" si="139"/>
        <v>10</v>
      </c>
      <c r="U2392" s="402">
        <f t="shared" si="141"/>
        <v>0</v>
      </c>
      <c r="V2392" s="402">
        <f t="shared" si="141"/>
        <v>0</v>
      </c>
      <c r="W2392" s="402">
        <f t="shared" si="141"/>
        <v>0</v>
      </c>
      <c r="X2392" s="402">
        <f t="shared" si="137"/>
        <v>0</v>
      </c>
    </row>
    <row r="2393" spans="5:24" x14ac:dyDescent="0.25">
      <c r="E2393" s="150">
        <f t="shared" si="140"/>
        <v>239</v>
      </c>
      <c r="F2393" s="7"/>
      <c r="G2393" s="447"/>
      <c r="H2393" s="449"/>
      <c r="I2393" s="270"/>
      <c r="J2393" s="9"/>
      <c r="K2393" s="128"/>
      <c r="L2393" s="128"/>
      <c r="M2393" s="128"/>
      <c r="N2393" s="128"/>
      <c r="O2393" s="128"/>
      <c r="P2393" s="163">
        <f t="shared" si="136"/>
        <v>0</v>
      </c>
      <c r="Q2393" s="128"/>
      <c r="T2393" s="402">
        <f t="shared" si="139"/>
        <v>10</v>
      </c>
      <c r="U2393" s="402">
        <f t="shared" si="141"/>
        <v>0</v>
      </c>
      <c r="V2393" s="402">
        <f t="shared" si="141"/>
        <v>0</v>
      </c>
      <c r="W2393" s="402">
        <f t="shared" si="141"/>
        <v>0</v>
      </c>
      <c r="X2393" s="402">
        <f t="shared" si="137"/>
        <v>0</v>
      </c>
    </row>
    <row r="2394" spans="5:24" x14ac:dyDescent="0.25">
      <c r="E2394" s="150">
        <f t="shared" si="140"/>
        <v>240</v>
      </c>
      <c r="F2394" s="7"/>
      <c r="G2394" s="447"/>
      <c r="H2394" s="449"/>
      <c r="I2394" s="270"/>
      <c r="J2394" s="9"/>
      <c r="K2394" s="128"/>
      <c r="L2394" s="128"/>
      <c r="M2394" s="128"/>
      <c r="N2394" s="128"/>
      <c r="O2394" s="128"/>
      <c r="P2394" s="163">
        <f t="shared" si="136"/>
        <v>0</v>
      </c>
      <c r="Q2394" s="128"/>
      <c r="T2394" s="402">
        <f t="shared" si="139"/>
        <v>10</v>
      </c>
      <c r="U2394" s="402">
        <f t="shared" si="141"/>
        <v>0</v>
      </c>
      <c r="V2394" s="402">
        <f t="shared" si="141"/>
        <v>0</v>
      </c>
      <c r="W2394" s="402">
        <f t="shared" si="141"/>
        <v>0</v>
      </c>
      <c r="X2394" s="402">
        <f t="shared" si="137"/>
        <v>0</v>
      </c>
    </row>
    <row r="2395" spans="5:24" x14ac:dyDescent="0.25">
      <c r="E2395" s="150">
        <f t="shared" si="140"/>
        <v>241</v>
      </c>
      <c r="F2395" s="7"/>
      <c r="G2395" s="447"/>
      <c r="H2395" s="449"/>
      <c r="I2395" s="270"/>
      <c r="J2395" s="9"/>
      <c r="K2395" s="128"/>
      <c r="L2395" s="128"/>
      <c r="M2395" s="128"/>
      <c r="N2395" s="128"/>
      <c r="O2395" s="128"/>
      <c r="P2395" s="163">
        <f t="shared" si="136"/>
        <v>0</v>
      </c>
      <c r="Q2395" s="128"/>
      <c r="T2395" s="402">
        <f t="shared" si="139"/>
        <v>10</v>
      </c>
      <c r="U2395" s="402">
        <f t="shared" si="141"/>
        <v>0</v>
      </c>
      <c r="V2395" s="402">
        <f t="shared" si="141"/>
        <v>0</v>
      </c>
      <c r="W2395" s="402">
        <f t="shared" si="141"/>
        <v>0</v>
      </c>
      <c r="X2395" s="402">
        <f t="shared" si="137"/>
        <v>0</v>
      </c>
    </row>
    <row r="2396" spans="5:24" x14ac:dyDescent="0.25">
      <c r="E2396" s="150">
        <f t="shared" si="140"/>
        <v>242</v>
      </c>
      <c r="F2396" s="7"/>
      <c r="G2396" s="447"/>
      <c r="H2396" s="449"/>
      <c r="I2396" s="270"/>
      <c r="J2396" s="9"/>
      <c r="K2396" s="128"/>
      <c r="L2396" s="128"/>
      <c r="M2396" s="128"/>
      <c r="N2396" s="128"/>
      <c r="O2396" s="128"/>
      <c r="P2396" s="163">
        <f t="shared" si="136"/>
        <v>0</v>
      </c>
      <c r="Q2396" s="128"/>
      <c r="T2396" s="402">
        <f t="shared" si="139"/>
        <v>10</v>
      </c>
      <c r="U2396" s="402">
        <f t="shared" ref="U2396:W2415" si="142">IF(OR($I2396=0,$I2396="National Service Volunteer Project"),0,IF($J2396=U$2153,10,0))</f>
        <v>0</v>
      </c>
      <c r="V2396" s="402">
        <f t="shared" si="142"/>
        <v>0</v>
      </c>
      <c r="W2396" s="402">
        <f t="shared" si="142"/>
        <v>0</v>
      </c>
      <c r="X2396" s="402">
        <f t="shared" si="137"/>
        <v>0</v>
      </c>
    </row>
    <row r="2397" spans="5:24" x14ac:dyDescent="0.25">
      <c r="E2397" s="150">
        <f t="shared" si="140"/>
        <v>243</v>
      </c>
      <c r="F2397" s="7"/>
      <c r="G2397" s="447"/>
      <c r="H2397" s="449"/>
      <c r="I2397" s="270"/>
      <c r="J2397" s="9"/>
      <c r="K2397" s="128"/>
      <c r="L2397" s="128"/>
      <c r="M2397" s="128"/>
      <c r="N2397" s="128"/>
      <c r="O2397" s="128"/>
      <c r="P2397" s="163">
        <f t="shared" si="136"/>
        <v>0</v>
      </c>
      <c r="Q2397" s="128"/>
      <c r="T2397" s="402">
        <f t="shared" si="139"/>
        <v>10</v>
      </c>
      <c r="U2397" s="402">
        <f t="shared" si="142"/>
        <v>0</v>
      </c>
      <c r="V2397" s="402">
        <f t="shared" si="142"/>
        <v>0</v>
      </c>
      <c r="W2397" s="402">
        <f t="shared" si="142"/>
        <v>0</v>
      </c>
      <c r="X2397" s="402">
        <f t="shared" si="137"/>
        <v>0</v>
      </c>
    </row>
    <row r="2398" spans="5:24" x14ac:dyDescent="0.25">
      <c r="E2398" s="150">
        <f t="shared" si="140"/>
        <v>244</v>
      </c>
      <c r="F2398" s="7"/>
      <c r="G2398" s="447"/>
      <c r="H2398" s="449"/>
      <c r="I2398" s="270"/>
      <c r="J2398" s="9"/>
      <c r="K2398" s="128"/>
      <c r="L2398" s="128"/>
      <c r="M2398" s="128"/>
      <c r="N2398" s="128"/>
      <c r="O2398" s="128"/>
      <c r="P2398" s="163">
        <f t="shared" si="136"/>
        <v>0</v>
      </c>
      <c r="Q2398" s="128"/>
      <c r="T2398" s="402">
        <f t="shared" si="139"/>
        <v>10</v>
      </c>
      <c r="U2398" s="402">
        <f t="shared" si="142"/>
        <v>0</v>
      </c>
      <c r="V2398" s="402">
        <f t="shared" si="142"/>
        <v>0</v>
      </c>
      <c r="W2398" s="402">
        <f t="shared" si="142"/>
        <v>0</v>
      </c>
      <c r="X2398" s="402">
        <f t="shared" si="137"/>
        <v>0</v>
      </c>
    </row>
    <row r="2399" spans="5:24" x14ac:dyDescent="0.25">
      <c r="E2399" s="150">
        <f t="shared" si="140"/>
        <v>245</v>
      </c>
      <c r="F2399" s="7"/>
      <c r="G2399" s="447"/>
      <c r="H2399" s="449"/>
      <c r="I2399" s="270"/>
      <c r="J2399" s="9"/>
      <c r="K2399" s="128"/>
      <c r="L2399" s="128"/>
      <c r="M2399" s="128"/>
      <c r="N2399" s="128"/>
      <c r="O2399" s="128"/>
      <c r="P2399" s="163">
        <f t="shared" si="136"/>
        <v>0</v>
      </c>
      <c r="Q2399" s="128"/>
      <c r="T2399" s="402">
        <f t="shared" si="139"/>
        <v>10</v>
      </c>
      <c r="U2399" s="402">
        <f t="shared" si="142"/>
        <v>0</v>
      </c>
      <c r="V2399" s="402">
        <f t="shared" si="142"/>
        <v>0</v>
      </c>
      <c r="W2399" s="402">
        <f t="shared" si="142"/>
        <v>0</v>
      </c>
      <c r="X2399" s="402">
        <f t="shared" si="137"/>
        <v>0</v>
      </c>
    </row>
    <row r="2400" spans="5:24" x14ac:dyDescent="0.25">
      <c r="E2400" s="150">
        <f t="shared" si="140"/>
        <v>246</v>
      </c>
      <c r="F2400" s="7"/>
      <c r="G2400" s="447"/>
      <c r="H2400" s="449"/>
      <c r="I2400" s="270"/>
      <c r="J2400" s="9"/>
      <c r="K2400" s="128"/>
      <c r="L2400" s="128"/>
      <c r="M2400" s="128"/>
      <c r="N2400" s="128"/>
      <c r="O2400" s="128"/>
      <c r="P2400" s="163">
        <f t="shared" si="136"/>
        <v>0</v>
      </c>
      <c r="Q2400" s="128"/>
      <c r="T2400" s="402">
        <f t="shared" si="139"/>
        <v>10</v>
      </c>
      <c r="U2400" s="402">
        <f t="shared" si="142"/>
        <v>0</v>
      </c>
      <c r="V2400" s="402">
        <f t="shared" si="142"/>
        <v>0</v>
      </c>
      <c r="W2400" s="402">
        <f t="shared" si="142"/>
        <v>0</v>
      </c>
      <c r="X2400" s="402">
        <f t="shared" si="137"/>
        <v>0</v>
      </c>
    </row>
    <row r="2401" spans="5:24" x14ac:dyDescent="0.25">
      <c r="E2401" s="150">
        <f t="shared" si="140"/>
        <v>247</v>
      </c>
      <c r="F2401" s="7"/>
      <c r="G2401" s="447"/>
      <c r="H2401" s="449"/>
      <c r="I2401" s="270"/>
      <c r="J2401" s="9"/>
      <c r="K2401" s="128"/>
      <c r="L2401" s="128"/>
      <c r="M2401" s="128"/>
      <c r="N2401" s="128"/>
      <c r="O2401" s="128"/>
      <c r="P2401" s="163">
        <f t="shared" si="136"/>
        <v>0</v>
      </c>
      <c r="Q2401" s="128"/>
      <c r="T2401" s="402">
        <f t="shared" si="139"/>
        <v>10</v>
      </c>
      <c r="U2401" s="402">
        <f t="shared" si="142"/>
        <v>0</v>
      </c>
      <c r="V2401" s="402">
        <f t="shared" si="142"/>
        <v>0</v>
      </c>
      <c r="W2401" s="402">
        <f t="shared" si="142"/>
        <v>0</v>
      </c>
      <c r="X2401" s="402">
        <f t="shared" si="137"/>
        <v>0</v>
      </c>
    </row>
    <row r="2402" spans="5:24" x14ac:dyDescent="0.25">
      <c r="E2402" s="150">
        <f t="shared" si="140"/>
        <v>248</v>
      </c>
      <c r="F2402" s="7"/>
      <c r="G2402" s="447"/>
      <c r="H2402" s="449"/>
      <c r="I2402" s="270"/>
      <c r="J2402" s="9"/>
      <c r="K2402" s="128"/>
      <c r="L2402" s="128"/>
      <c r="M2402" s="128"/>
      <c r="N2402" s="128"/>
      <c r="O2402" s="128"/>
      <c r="P2402" s="163">
        <f t="shared" si="136"/>
        <v>0</v>
      </c>
      <c r="Q2402" s="128"/>
      <c r="T2402" s="402">
        <f t="shared" si="139"/>
        <v>10</v>
      </c>
      <c r="U2402" s="402">
        <f t="shared" si="142"/>
        <v>0</v>
      </c>
      <c r="V2402" s="402">
        <f t="shared" si="142"/>
        <v>0</v>
      </c>
      <c r="W2402" s="402">
        <f t="shared" si="142"/>
        <v>0</v>
      </c>
      <c r="X2402" s="402">
        <f t="shared" si="137"/>
        <v>0</v>
      </c>
    </row>
    <row r="2403" spans="5:24" x14ac:dyDescent="0.25">
      <c r="E2403" s="150">
        <f t="shared" si="140"/>
        <v>249</v>
      </c>
      <c r="F2403" s="7"/>
      <c r="G2403" s="447"/>
      <c r="H2403" s="449"/>
      <c r="I2403" s="270"/>
      <c r="J2403" s="9"/>
      <c r="K2403" s="128"/>
      <c r="L2403" s="128"/>
      <c r="M2403" s="128"/>
      <c r="N2403" s="128"/>
      <c r="O2403" s="128"/>
      <c r="P2403" s="163">
        <f t="shared" si="136"/>
        <v>0</v>
      </c>
      <c r="Q2403" s="128"/>
      <c r="T2403" s="402">
        <f t="shared" si="139"/>
        <v>10</v>
      </c>
      <c r="U2403" s="402">
        <f t="shared" si="142"/>
        <v>0</v>
      </c>
      <c r="V2403" s="402">
        <f t="shared" si="142"/>
        <v>0</v>
      </c>
      <c r="W2403" s="402">
        <f t="shared" si="142"/>
        <v>0</v>
      </c>
      <c r="X2403" s="402">
        <f t="shared" si="137"/>
        <v>0</v>
      </c>
    </row>
    <row r="2404" spans="5:24" x14ac:dyDescent="0.25">
      <c r="E2404" s="150">
        <f t="shared" si="140"/>
        <v>250</v>
      </c>
      <c r="F2404" s="7"/>
      <c r="G2404" s="447"/>
      <c r="H2404" s="449"/>
      <c r="I2404" s="270"/>
      <c r="J2404" s="9"/>
      <c r="K2404" s="128"/>
      <c r="L2404" s="128"/>
      <c r="M2404" s="128"/>
      <c r="N2404" s="128"/>
      <c r="O2404" s="128"/>
      <c r="P2404" s="163">
        <f t="shared" si="136"/>
        <v>0</v>
      </c>
      <c r="Q2404" s="128"/>
      <c r="T2404" s="402">
        <f t="shared" si="139"/>
        <v>10</v>
      </c>
      <c r="U2404" s="402">
        <f t="shared" si="142"/>
        <v>0</v>
      </c>
      <c r="V2404" s="402">
        <f t="shared" si="142"/>
        <v>0</v>
      </c>
      <c r="W2404" s="402">
        <f t="shared" si="142"/>
        <v>0</v>
      </c>
      <c r="X2404" s="402">
        <f t="shared" si="137"/>
        <v>0</v>
      </c>
    </row>
    <row r="2405" spans="5:24" x14ac:dyDescent="0.25">
      <c r="E2405" s="150">
        <f t="shared" si="140"/>
        <v>251</v>
      </c>
      <c r="F2405" s="7"/>
      <c r="G2405" s="447"/>
      <c r="H2405" s="449"/>
      <c r="I2405" s="270"/>
      <c r="J2405" s="9"/>
      <c r="K2405" s="128"/>
      <c r="L2405" s="128"/>
      <c r="M2405" s="128"/>
      <c r="N2405" s="128"/>
      <c r="O2405" s="128"/>
      <c r="P2405" s="163">
        <f t="shared" si="136"/>
        <v>0</v>
      </c>
      <c r="Q2405" s="128"/>
      <c r="T2405" s="402">
        <f t="shared" si="139"/>
        <v>10</v>
      </c>
      <c r="U2405" s="402">
        <f t="shared" si="142"/>
        <v>0</v>
      </c>
      <c r="V2405" s="402">
        <f t="shared" si="142"/>
        <v>0</v>
      </c>
      <c r="W2405" s="402">
        <f t="shared" si="142"/>
        <v>0</v>
      </c>
      <c r="X2405" s="402">
        <f t="shared" si="137"/>
        <v>0</v>
      </c>
    </row>
    <row r="2406" spans="5:24" x14ac:dyDescent="0.25">
      <c r="E2406" s="150">
        <f t="shared" si="140"/>
        <v>252</v>
      </c>
      <c r="F2406" s="7"/>
      <c r="G2406" s="447"/>
      <c r="H2406" s="449"/>
      <c r="I2406" s="270"/>
      <c r="J2406" s="9"/>
      <c r="K2406" s="128"/>
      <c r="L2406" s="128"/>
      <c r="M2406" s="128"/>
      <c r="N2406" s="128"/>
      <c r="O2406" s="128"/>
      <c r="P2406" s="163">
        <f t="shared" si="136"/>
        <v>0</v>
      </c>
      <c r="Q2406" s="128"/>
      <c r="T2406" s="402">
        <f t="shared" si="139"/>
        <v>10</v>
      </c>
      <c r="U2406" s="402">
        <f t="shared" si="142"/>
        <v>0</v>
      </c>
      <c r="V2406" s="402">
        <f t="shared" si="142"/>
        <v>0</v>
      </c>
      <c r="W2406" s="402">
        <f t="shared" si="142"/>
        <v>0</v>
      </c>
      <c r="X2406" s="402">
        <f t="shared" si="137"/>
        <v>0</v>
      </c>
    </row>
    <row r="2407" spans="5:24" x14ac:dyDescent="0.25">
      <c r="E2407" s="150">
        <f t="shared" si="140"/>
        <v>253</v>
      </c>
      <c r="F2407" s="7"/>
      <c r="G2407" s="447"/>
      <c r="H2407" s="449"/>
      <c r="I2407" s="270"/>
      <c r="J2407" s="9"/>
      <c r="K2407" s="128"/>
      <c r="L2407" s="128"/>
      <c r="M2407" s="128"/>
      <c r="N2407" s="128"/>
      <c r="O2407" s="128"/>
      <c r="P2407" s="163">
        <f t="shared" si="136"/>
        <v>0</v>
      </c>
      <c r="Q2407" s="128"/>
      <c r="T2407" s="402">
        <f t="shared" si="139"/>
        <v>10</v>
      </c>
      <c r="U2407" s="402">
        <f t="shared" si="142"/>
        <v>0</v>
      </c>
      <c r="V2407" s="402">
        <f t="shared" si="142"/>
        <v>0</v>
      </c>
      <c r="W2407" s="402">
        <f t="shared" si="142"/>
        <v>0</v>
      </c>
      <c r="X2407" s="402">
        <f t="shared" si="137"/>
        <v>0</v>
      </c>
    </row>
    <row r="2408" spans="5:24" x14ac:dyDescent="0.25">
      <c r="E2408" s="150">
        <f t="shared" si="140"/>
        <v>254</v>
      </c>
      <c r="F2408" s="7"/>
      <c r="G2408" s="447"/>
      <c r="H2408" s="449"/>
      <c r="I2408" s="270"/>
      <c r="J2408" s="9"/>
      <c r="K2408" s="128"/>
      <c r="L2408" s="128"/>
      <c r="M2408" s="128"/>
      <c r="N2408" s="128"/>
      <c r="O2408" s="128"/>
      <c r="P2408" s="163">
        <f t="shared" si="136"/>
        <v>0</v>
      </c>
      <c r="Q2408" s="128"/>
      <c r="T2408" s="402">
        <f t="shared" si="139"/>
        <v>10</v>
      </c>
      <c r="U2408" s="402">
        <f t="shared" si="142"/>
        <v>0</v>
      </c>
      <c r="V2408" s="402">
        <f t="shared" si="142"/>
        <v>0</v>
      </c>
      <c r="W2408" s="402">
        <f t="shared" si="142"/>
        <v>0</v>
      </c>
      <c r="X2408" s="402">
        <f t="shared" si="137"/>
        <v>0</v>
      </c>
    </row>
    <row r="2409" spans="5:24" x14ac:dyDescent="0.25">
      <c r="E2409" s="150">
        <f t="shared" si="140"/>
        <v>255</v>
      </c>
      <c r="F2409" s="7"/>
      <c r="G2409" s="447"/>
      <c r="H2409" s="449"/>
      <c r="I2409" s="270"/>
      <c r="J2409" s="9"/>
      <c r="K2409" s="128"/>
      <c r="L2409" s="128"/>
      <c r="M2409" s="128"/>
      <c r="N2409" s="128"/>
      <c r="O2409" s="128"/>
      <c r="P2409" s="163">
        <f t="shared" si="136"/>
        <v>0</v>
      </c>
      <c r="Q2409" s="128"/>
      <c r="T2409" s="402">
        <f t="shared" si="139"/>
        <v>10</v>
      </c>
      <c r="U2409" s="402">
        <f t="shared" si="142"/>
        <v>0</v>
      </c>
      <c r="V2409" s="402">
        <f t="shared" si="142"/>
        <v>0</v>
      </c>
      <c r="W2409" s="402">
        <f t="shared" si="142"/>
        <v>0</v>
      </c>
      <c r="X2409" s="402">
        <f t="shared" si="137"/>
        <v>0</v>
      </c>
    </row>
    <row r="2410" spans="5:24" x14ac:dyDescent="0.25">
      <c r="E2410" s="150">
        <f t="shared" si="140"/>
        <v>256</v>
      </c>
      <c r="F2410" s="7"/>
      <c r="G2410" s="447"/>
      <c r="H2410" s="449"/>
      <c r="I2410" s="270"/>
      <c r="J2410" s="9"/>
      <c r="K2410" s="128"/>
      <c r="L2410" s="128"/>
      <c r="M2410" s="128"/>
      <c r="N2410" s="128"/>
      <c r="O2410" s="128"/>
      <c r="P2410" s="163">
        <f t="shared" si="136"/>
        <v>0</v>
      </c>
      <c r="Q2410" s="128"/>
      <c r="T2410" s="402">
        <f t="shared" si="139"/>
        <v>10</v>
      </c>
      <c r="U2410" s="402">
        <f t="shared" si="142"/>
        <v>0</v>
      </c>
      <c r="V2410" s="402">
        <f t="shared" si="142"/>
        <v>0</v>
      </c>
      <c r="W2410" s="402">
        <f t="shared" si="142"/>
        <v>0</v>
      </c>
      <c r="X2410" s="402">
        <f t="shared" si="137"/>
        <v>0</v>
      </c>
    </row>
    <row r="2411" spans="5:24" x14ac:dyDescent="0.25">
      <c r="E2411" s="150">
        <f t="shared" si="140"/>
        <v>257</v>
      </c>
      <c r="F2411" s="7"/>
      <c r="G2411" s="447"/>
      <c r="H2411" s="449"/>
      <c r="I2411" s="270"/>
      <c r="J2411" s="9"/>
      <c r="K2411" s="128"/>
      <c r="L2411" s="128"/>
      <c r="M2411" s="128"/>
      <c r="N2411" s="128"/>
      <c r="O2411" s="128"/>
      <c r="P2411" s="163">
        <f t="shared" ref="P2411:P2474" si="143">IF(F2411=0,0,IF(G2411=0,0,IF(I2411=0,0,(10+X2411))))</f>
        <v>0</v>
      </c>
      <c r="Q2411" s="128"/>
      <c r="T2411" s="402">
        <f t="shared" si="139"/>
        <v>10</v>
      </c>
      <c r="U2411" s="402">
        <f t="shared" si="142"/>
        <v>0</v>
      </c>
      <c r="V2411" s="402">
        <f t="shared" si="142"/>
        <v>0</v>
      </c>
      <c r="W2411" s="402">
        <f t="shared" si="142"/>
        <v>0</v>
      </c>
      <c r="X2411" s="402">
        <f t="shared" si="137"/>
        <v>0</v>
      </c>
    </row>
    <row r="2412" spans="5:24" x14ac:dyDescent="0.25">
      <c r="E2412" s="150">
        <f t="shared" si="140"/>
        <v>258</v>
      </c>
      <c r="F2412" s="7"/>
      <c r="G2412" s="447"/>
      <c r="H2412" s="449"/>
      <c r="I2412" s="270"/>
      <c r="J2412" s="9"/>
      <c r="K2412" s="128"/>
      <c r="L2412" s="128"/>
      <c r="M2412" s="128"/>
      <c r="N2412" s="128"/>
      <c r="O2412" s="128"/>
      <c r="P2412" s="163">
        <f t="shared" si="143"/>
        <v>0</v>
      </c>
      <c r="Q2412" s="128"/>
      <c r="T2412" s="402">
        <f t="shared" si="139"/>
        <v>10</v>
      </c>
      <c r="U2412" s="402">
        <f t="shared" si="142"/>
        <v>0</v>
      </c>
      <c r="V2412" s="402">
        <f t="shared" si="142"/>
        <v>0</v>
      </c>
      <c r="W2412" s="402">
        <f t="shared" si="142"/>
        <v>0</v>
      </c>
      <c r="X2412" s="402">
        <f t="shared" ref="X2412:X2475" si="144">SUM(U2412:W2412)</f>
        <v>0</v>
      </c>
    </row>
    <row r="2413" spans="5:24" x14ac:dyDescent="0.25">
      <c r="E2413" s="150">
        <f t="shared" si="140"/>
        <v>259</v>
      </c>
      <c r="F2413" s="7"/>
      <c r="G2413" s="447"/>
      <c r="H2413" s="449"/>
      <c r="I2413" s="270"/>
      <c r="J2413" s="9"/>
      <c r="K2413" s="128"/>
      <c r="L2413" s="128"/>
      <c r="M2413" s="128"/>
      <c r="N2413" s="128"/>
      <c r="O2413" s="128"/>
      <c r="P2413" s="163">
        <f t="shared" si="143"/>
        <v>0</v>
      </c>
      <c r="Q2413" s="128"/>
      <c r="T2413" s="402">
        <f t="shared" si="139"/>
        <v>10</v>
      </c>
      <c r="U2413" s="402">
        <f t="shared" si="142"/>
        <v>0</v>
      </c>
      <c r="V2413" s="402">
        <f t="shared" si="142"/>
        <v>0</v>
      </c>
      <c r="W2413" s="402">
        <f t="shared" si="142"/>
        <v>0</v>
      </c>
      <c r="X2413" s="402">
        <f t="shared" si="144"/>
        <v>0</v>
      </c>
    </row>
    <row r="2414" spans="5:24" x14ac:dyDescent="0.25">
      <c r="E2414" s="150">
        <f t="shared" si="140"/>
        <v>260</v>
      </c>
      <c r="F2414" s="7"/>
      <c r="G2414" s="447"/>
      <c r="H2414" s="449"/>
      <c r="I2414" s="270"/>
      <c r="J2414" s="9"/>
      <c r="K2414" s="128"/>
      <c r="L2414" s="128"/>
      <c r="M2414" s="128"/>
      <c r="N2414" s="128"/>
      <c r="O2414" s="128"/>
      <c r="P2414" s="163">
        <f t="shared" si="143"/>
        <v>0</v>
      </c>
      <c r="Q2414" s="128"/>
      <c r="T2414" s="402">
        <f t="shared" si="139"/>
        <v>10</v>
      </c>
      <c r="U2414" s="402">
        <f t="shared" si="142"/>
        <v>0</v>
      </c>
      <c r="V2414" s="402">
        <f t="shared" si="142"/>
        <v>0</v>
      </c>
      <c r="W2414" s="402">
        <f t="shared" si="142"/>
        <v>0</v>
      </c>
      <c r="X2414" s="402">
        <f t="shared" si="144"/>
        <v>0</v>
      </c>
    </row>
    <row r="2415" spans="5:24" x14ac:dyDescent="0.25">
      <c r="E2415" s="150">
        <f t="shared" si="140"/>
        <v>261</v>
      </c>
      <c r="F2415" s="7"/>
      <c r="G2415" s="447"/>
      <c r="H2415" s="449"/>
      <c r="I2415" s="270"/>
      <c r="J2415" s="9"/>
      <c r="K2415" s="128"/>
      <c r="L2415" s="128"/>
      <c r="M2415" s="128"/>
      <c r="N2415" s="128"/>
      <c r="O2415" s="128"/>
      <c r="P2415" s="163">
        <f t="shared" si="143"/>
        <v>0</v>
      </c>
      <c r="Q2415" s="128"/>
      <c r="T2415" s="402">
        <f t="shared" si="139"/>
        <v>10</v>
      </c>
      <c r="U2415" s="402">
        <f t="shared" si="142"/>
        <v>0</v>
      </c>
      <c r="V2415" s="402">
        <f t="shared" si="142"/>
        <v>0</v>
      </c>
      <c r="W2415" s="402">
        <f t="shared" si="142"/>
        <v>0</v>
      </c>
      <c r="X2415" s="402">
        <f t="shared" si="144"/>
        <v>0</v>
      </c>
    </row>
    <row r="2416" spans="5:24" x14ac:dyDescent="0.25">
      <c r="E2416" s="150">
        <f t="shared" si="140"/>
        <v>262</v>
      </c>
      <c r="F2416" s="7"/>
      <c r="G2416" s="447"/>
      <c r="H2416" s="449"/>
      <c r="I2416" s="270"/>
      <c r="J2416" s="9"/>
      <c r="K2416" s="128"/>
      <c r="L2416" s="128"/>
      <c r="M2416" s="128"/>
      <c r="N2416" s="128"/>
      <c r="O2416" s="128"/>
      <c r="P2416" s="163">
        <f t="shared" si="143"/>
        <v>0</v>
      </c>
      <c r="Q2416" s="128"/>
      <c r="T2416" s="402">
        <f t="shared" si="139"/>
        <v>10</v>
      </c>
      <c r="U2416" s="402">
        <f t="shared" ref="U2416:W2435" si="145">IF(OR($I2416=0,$I2416="National Service Volunteer Project"),0,IF($J2416=U$2153,10,0))</f>
        <v>0</v>
      </c>
      <c r="V2416" s="402">
        <f t="shared" si="145"/>
        <v>0</v>
      </c>
      <c r="W2416" s="402">
        <f t="shared" si="145"/>
        <v>0</v>
      </c>
      <c r="X2416" s="402">
        <f t="shared" si="144"/>
        <v>0</v>
      </c>
    </row>
    <row r="2417" spans="5:24" x14ac:dyDescent="0.25">
      <c r="E2417" s="150">
        <f t="shared" si="140"/>
        <v>263</v>
      </c>
      <c r="F2417" s="7"/>
      <c r="G2417" s="447"/>
      <c r="H2417" s="449"/>
      <c r="I2417" s="270"/>
      <c r="J2417" s="9"/>
      <c r="K2417" s="128"/>
      <c r="L2417" s="128"/>
      <c r="M2417" s="128"/>
      <c r="N2417" s="128"/>
      <c r="O2417" s="128"/>
      <c r="P2417" s="163">
        <f t="shared" si="143"/>
        <v>0</v>
      </c>
      <c r="Q2417" s="128"/>
      <c r="T2417" s="402">
        <f t="shared" si="139"/>
        <v>10</v>
      </c>
      <c r="U2417" s="402">
        <f t="shared" si="145"/>
        <v>0</v>
      </c>
      <c r="V2417" s="402">
        <f t="shared" si="145"/>
        <v>0</v>
      </c>
      <c r="W2417" s="402">
        <f t="shared" si="145"/>
        <v>0</v>
      </c>
      <c r="X2417" s="402">
        <f t="shared" si="144"/>
        <v>0</v>
      </c>
    </row>
    <row r="2418" spans="5:24" x14ac:dyDescent="0.25">
      <c r="E2418" s="150">
        <f t="shared" si="140"/>
        <v>264</v>
      </c>
      <c r="F2418" s="7"/>
      <c r="G2418" s="447"/>
      <c r="H2418" s="449"/>
      <c r="I2418" s="270"/>
      <c r="J2418" s="9"/>
      <c r="K2418" s="128"/>
      <c r="L2418" s="128"/>
      <c r="M2418" s="128"/>
      <c r="N2418" s="128"/>
      <c r="O2418" s="128"/>
      <c r="P2418" s="163">
        <f t="shared" si="143"/>
        <v>0</v>
      </c>
      <c r="Q2418" s="128"/>
      <c r="T2418" s="402">
        <f t="shared" si="139"/>
        <v>10</v>
      </c>
      <c r="U2418" s="402">
        <f t="shared" si="145"/>
        <v>0</v>
      </c>
      <c r="V2418" s="402">
        <f t="shared" si="145"/>
        <v>0</v>
      </c>
      <c r="W2418" s="402">
        <f t="shared" si="145"/>
        <v>0</v>
      </c>
      <c r="X2418" s="402">
        <f t="shared" si="144"/>
        <v>0</v>
      </c>
    </row>
    <row r="2419" spans="5:24" x14ac:dyDescent="0.25">
      <c r="E2419" s="150">
        <f t="shared" si="140"/>
        <v>265</v>
      </c>
      <c r="F2419" s="7"/>
      <c r="G2419" s="447"/>
      <c r="H2419" s="449"/>
      <c r="I2419" s="270"/>
      <c r="J2419" s="9"/>
      <c r="K2419" s="128"/>
      <c r="L2419" s="128"/>
      <c r="M2419" s="128"/>
      <c r="N2419" s="128"/>
      <c r="O2419" s="128"/>
      <c r="P2419" s="163">
        <f t="shared" si="143"/>
        <v>0</v>
      </c>
      <c r="Q2419" s="128"/>
      <c r="T2419" s="402">
        <f t="shared" si="139"/>
        <v>10</v>
      </c>
      <c r="U2419" s="402">
        <f t="shared" si="145"/>
        <v>0</v>
      </c>
      <c r="V2419" s="402">
        <f t="shared" si="145"/>
        <v>0</v>
      </c>
      <c r="W2419" s="402">
        <f t="shared" si="145"/>
        <v>0</v>
      </c>
      <c r="X2419" s="402">
        <f t="shared" si="144"/>
        <v>0</v>
      </c>
    </row>
    <row r="2420" spans="5:24" x14ac:dyDescent="0.25">
      <c r="E2420" s="150">
        <f t="shared" si="140"/>
        <v>266</v>
      </c>
      <c r="F2420" s="7"/>
      <c r="G2420" s="447"/>
      <c r="H2420" s="449"/>
      <c r="I2420" s="270"/>
      <c r="J2420" s="9"/>
      <c r="K2420" s="128"/>
      <c r="L2420" s="128"/>
      <c r="M2420" s="128"/>
      <c r="N2420" s="128"/>
      <c r="O2420" s="128"/>
      <c r="P2420" s="163">
        <f t="shared" si="143"/>
        <v>0</v>
      </c>
      <c r="Q2420" s="128"/>
      <c r="T2420" s="402">
        <f t="shared" si="139"/>
        <v>10</v>
      </c>
      <c r="U2420" s="402">
        <f t="shared" si="145"/>
        <v>0</v>
      </c>
      <c r="V2420" s="402">
        <f t="shared" si="145"/>
        <v>0</v>
      </c>
      <c r="W2420" s="402">
        <f t="shared" si="145"/>
        <v>0</v>
      </c>
      <c r="X2420" s="402">
        <f t="shared" si="144"/>
        <v>0</v>
      </c>
    </row>
    <row r="2421" spans="5:24" x14ac:dyDescent="0.25">
      <c r="E2421" s="150">
        <f t="shared" si="140"/>
        <v>267</v>
      </c>
      <c r="F2421" s="7"/>
      <c r="G2421" s="447"/>
      <c r="H2421" s="449"/>
      <c r="I2421" s="270"/>
      <c r="J2421" s="9"/>
      <c r="K2421" s="128"/>
      <c r="L2421" s="128"/>
      <c r="M2421" s="128"/>
      <c r="N2421" s="128"/>
      <c r="O2421" s="128"/>
      <c r="P2421" s="163">
        <f t="shared" si="143"/>
        <v>0</v>
      </c>
      <c r="Q2421" s="128"/>
      <c r="T2421" s="402">
        <f t="shared" si="139"/>
        <v>10</v>
      </c>
      <c r="U2421" s="402">
        <f t="shared" si="145"/>
        <v>0</v>
      </c>
      <c r="V2421" s="402">
        <f t="shared" si="145"/>
        <v>0</v>
      </c>
      <c r="W2421" s="402">
        <f t="shared" si="145"/>
        <v>0</v>
      </c>
      <c r="X2421" s="402">
        <f t="shared" si="144"/>
        <v>0</v>
      </c>
    </row>
    <row r="2422" spans="5:24" x14ac:dyDescent="0.25">
      <c r="E2422" s="150">
        <f t="shared" si="140"/>
        <v>268</v>
      </c>
      <c r="F2422" s="7"/>
      <c r="G2422" s="447"/>
      <c r="H2422" s="449"/>
      <c r="I2422" s="270"/>
      <c r="J2422" s="9"/>
      <c r="K2422" s="128"/>
      <c r="L2422" s="128"/>
      <c r="M2422" s="128"/>
      <c r="N2422" s="128"/>
      <c r="O2422" s="128"/>
      <c r="P2422" s="163">
        <f t="shared" si="143"/>
        <v>0</v>
      </c>
      <c r="Q2422" s="128"/>
      <c r="T2422" s="402">
        <f t="shared" si="139"/>
        <v>10</v>
      </c>
      <c r="U2422" s="402">
        <f t="shared" si="145"/>
        <v>0</v>
      </c>
      <c r="V2422" s="402">
        <f t="shared" si="145"/>
        <v>0</v>
      </c>
      <c r="W2422" s="402">
        <f t="shared" si="145"/>
        <v>0</v>
      </c>
      <c r="X2422" s="402">
        <f t="shared" si="144"/>
        <v>0</v>
      </c>
    </row>
    <row r="2423" spans="5:24" x14ac:dyDescent="0.25">
      <c r="E2423" s="150">
        <f t="shared" si="140"/>
        <v>269</v>
      </c>
      <c r="F2423" s="7"/>
      <c r="G2423" s="447"/>
      <c r="H2423" s="449"/>
      <c r="I2423" s="270"/>
      <c r="J2423" s="9"/>
      <c r="K2423" s="128"/>
      <c r="L2423" s="128"/>
      <c r="M2423" s="128"/>
      <c r="N2423" s="128"/>
      <c r="O2423" s="128"/>
      <c r="P2423" s="163">
        <f t="shared" si="143"/>
        <v>0</v>
      </c>
      <c r="Q2423" s="128"/>
      <c r="T2423" s="402">
        <f t="shared" ref="T2423:T2486" si="146">IF($J2424=T$2153,10,0)</f>
        <v>10</v>
      </c>
      <c r="U2423" s="402">
        <f t="shared" si="145"/>
        <v>0</v>
      </c>
      <c r="V2423" s="402">
        <f t="shared" si="145"/>
        <v>0</v>
      </c>
      <c r="W2423" s="402">
        <f t="shared" si="145"/>
        <v>0</v>
      </c>
      <c r="X2423" s="402">
        <f t="shared" si="144"/>
        <v>0</v>
      </c>
    </row>
    <row r="2424" spans="5:24" x14ac:dyDescent="0.25">
      <c r="E2424" s="150">
        <f t="shared" si="140"/>
        <v>270</v>
      </c>
      <c r="F2424" s="7"/>
      <c r="G2424" s="447"/>
      <c r="H2424" s="449"/>
      <c r="I2424" s="270"/>
      <c r="J2424" s="9"/>
      <c r="K2424" s="128"/>
      <c r="L2424" s="128"/>
      <c r="M2424" s="128"/>
      <c r="N2424" s="128"/>
      <c r="O2424" s="128"/>
      <c r="P2424" s="163">
        <f t="shared" si="143"/>
        <v>0</v>
      </c>
      <c r="Q2424" s="128"/>
      <c r="T2424" s="402">
        <f t="shared" si="146"/>
        <v>10</v>
      </c>
      <c r="U2424" s="402">
        <f t="shared" si="145"/>
        <v>0</v>
      </c>
      <c r="V2424" s="402">
        <f t="shared" si="145"/>
        <v>0</v>
      </c>
      <c r="W2424" s="402">
        <f t="shared" si="145"/>
        <v>0</v>
      </c>
      <c r="X2424" s="402">
        <f t="shared" si="144"/>
        <v>0</v>
      </c>
    </row>
    <row r="2425" spans="5:24" x14ac:dyDescent="0.25">
      <c r="E2425" s="150">
        <f t="shared" si="140"/>
        <v>271</v>
      </c>
      <c r="F2425" s="7"/>
      <c r="G2425" s="447"/>
      <c r="H2425" s="449"/>
      <c r="I2425" s="270"/>
      <c r="J2425" s="9"/>
      <c r="K2425" s="128"/>
      <c r="L2425" s="128"/>
      <c r="M2425" s="128"/>
      <c r="N2425" s="128"/>
      <c r="O2425" s="128"/>
      <c r="P2425" s="163">
        <f t="shared" si="143"/>
        <v>0</v>
      </c>
      <c r="Q2425" s="128"/>
      <c r="T2425" s="402">
        <f t="shared" si="146"/>
        <v>10</v>
      </c>
      <c r="U2425" s="402">
        <f t="shared" si="145"/>
        <v>0</v>
      </c>
      <c r="V2425" s="402">
        <f t="shared" si="145"/>
        <v>0</v>
      </c>
      <c r="W2425" s="402">
        <f t="shared" si="145"/>
        <v>0</v>
      </c>
      <c r="X2425" s="402">
        <f t="shared" si="144"/>
        <v>0</v>
      </c>
    </row>
    <row r="2426" spans="5:24" x14ac:dyDescent="0.25">
      <c r="E2426" s="150">
        <f t="shared" si="140"/>
        <v>272</v>
      </c>
      <c r="F2426" s="7"/>
      <c r="G2426" s="447"/>
      <c r="H2426" s="449"/>
      <c r="I2426" s="270"/>
      <c r="J2426" s="9"/>
      <c r="K2426" s="128"/>
      <c r="L2426" s="128"/>
      <c r="M2426" s="128"/>
      <c r="N2426" s="128"/>
      <c r="O2426" s="128"/>
      <c r="P2426" s="163">
        <f t="shared" si="143"/>
        <v>0</v>
      </c>
      <c r="Q2426" s="128"/>
      <c r="T2426" s="402">
        <f t="shared" si="146"/>
        <v>10</v>
      </c>
      <c r="U2426" s="402">
        <f t="shared" si="145"/>
        <v>0</v>
      </c>
      <c r="V2426" s="402">
        <f t="shared" si="145"/>
        <v>0</v>
      </c>
      <c r="W2426" s="402">
        <f t="shared" si="145"/>
        <v>0</v>
      </c>
      <c r="X2426" s="402">
        <f t="shared" si="144"/>
        <v>0</v>
      </c>
    </row>
    <row r="2427" spans="5:24" x14ac:dyDescent="0.25">
      <c r="E2427" s="150">
        <f t="shared" si="140"/>
        <v>273</v>
      </c>
      <c r="F2427" s="7"/>
      <c r="G2427" s="447"/>
      <c r="H2427" s="449"/>
      <c r="I2427" s="270"/>
      <c r="J2427" s="9"/>
      <c r="K2427" s="128"/>
      <c r="L2427" s="128"/>
      <c r="M2427" s="128"/>
      <c r="N2427" s="128"/>
      <c r="O2427" s="128"/>
      <c r="P2427" s="163">
        <f t="shared" si="143"/>
        <v>0</v>
      </c>
      <c r="Q2427" s="128"/>
      <c r="T2427" s="402">
        <f t="shared" si="146"/>
        <v>10</v>
      </c>
      <c r="U2427" s="402">
        <f t="shared" si="145"/>
        <v>0</v>
      </c>
      <c r="V2427" s="402">
        <f t="shared" si="145"/>
        <v>0</v>
      </c>
      <c r="W2427" s="402">
        <f t="shared" si="145"/>
        <v>0</v>
      </c>
      <c r="X2427" s="402">
        <f t="shared" si="144"/>
        <v>0</v>
      </c>
    </row>
    <row r="2428" spans="5:24" x14ac:dyDescent="0.25">
      <c r="E2428" s="150">
        <f t="shared" si="140"/>
        <v>274</v>
      </c>
      <c r="F2428" s="7"/>
      <c r="G2428" s="447"/>
      <c r="H2428" s="449"/>
      <c r="I2428" s="270"/>
      <c r="J2428" s="9"/>
      <c r="K2428" s="128"/>
      <c r="L2428" s="128"/>
      <c r="M2428" s="128"/>
      <c r="N2428" s="128"/>
      <c r="O2428" s="128"/>
      <c r="P2428" s="163">
        <f t="shared" si="143"/>
        <v>0</v>
      </c>
      <c r="Q2428" s="128"/>
      <c r="T2428" s="402">
        <f t="shared" si="146"/>
        <v>10</v>
      </c>
      <c r="U2428" s="402">
        <f t="shared" si="145"/>
        <v>0</v>
      </c>
      <c r="V2428" s="402">
        <f t="shared" si="145"/>
        <v>0</v>
      </c>
      <c r="W2428" s="402">
        <f t="shared" si="145"/>
        <v>0</v>
      </c>
      <c r="X2428" s="402">
        <f t="shared" si="144"/>
        <v>0</v>
      </c>
    </row>
    <row r="2429" spans="5:24" x14ac:dyDescent="0.25">
      <c r="E2429" s="150">
        <f t="shared" si="140"/>
        <v>275</v>
      </c>
      <c r="F2429" s="7"/>
      <c r="G2429" s="447"/>
      <c r="H2429" s="449"/>
      <c r="I2429" s="270"/>
      <c r="J2429" s="9"/>
      <c r="K2429" s="128"/>
      <c r="L2429" s="128"/>
      <c r="M2429" s="128"/>
      <c r="N2429" s="128"/>
      <c r="O2429" s="128"/>
      <c r="P2429" s="163">
        <f t="shared" si="143"/>
        <v>0</v>
      </c>
      <c r="Q2429" s="128"/>
      <c r="T2429" s="402">
        <f t="shared" si="146"/>
        <v>10</v>
      </c>
      <c r="U2429" s="402">
        <f t="shared" si="145"/>
        <v>0</v>
      </c>
      <c r="V2429" s="402">
        <f t="shared" si="145"/>
        <v>0</v>
      </c>
      <c r="W2429" s="402">
        <f t="shared" si="145"/>
        <v>0</v>
      </c>
      <c r="X2429" s="402">
        <f t="shared" si="144"/>
        <v>0</v>
      </c>
    </row>
    <row r="2430" spans="5:24" x14ac:dyDescent="0.25">
      <c r="E2430" s="150">
        <f t="shared" si="140"/>
        <v>276</v>
      </c>
      <c r="F2430" s="7"/>
      <c r="G2430" s="447"/>
      <c r="H2430" s="449"/>
      <c r="I2430" s="270"/>
      <c r="J2430" s="9"/>
      <c r="K2430" s="128"/>
      <c r="L2430" s="128"/>
      <c r="M2430" s="128"/>
      <c r="N2430" s="128"/>
      <c r="O2430" s="128"/>
      <c r="P2430" s="163">
        <f t="shared" si="143"/>
        <v>0</v>
      </c>
      <c r="Q2430" s="128"/>
      <c r="T2430" s="402">
        <f t="shared" si="146"/>
        <v>10</v>
      </c>
      <c r="U2430" s="402">
        <f t="shared" si="145"/>
        <v>0</v>
      </c>
      <c r="V2430" s="402">
        <f t="shared" si="145"/>
        <v>0</v>
      </c>
      <c r="W2430" s="402">
        <f t="shared" si="145"/>
        <v>0</v>
      </c>
      <c r="X2430" s="402">
        <f t="shared" si="144"/>
        <v>0</v>
      </c>
    </row>
    <row r="2431" spans="5:24" x14ac:dyDescent="0.25">
      <c r="E2431" s="150">
        <f t="shared" si="140"/>
        <v>277</v>
      </c>
      <c r="F2431" s="7"/>
      <c r="G2431" s="447"/>
      <c r="H2431" s="449"/>
      <c r="I2431" s="270"/>
      <c r="J2431" s="9"/>
      <c r="K2431" s="128"/>
      <c r="L2431" s="128"/>
      <c r="M2431" s="128"/>
      <c r="N2431" s="128"/>
      <c r="O2431" s="128"/>
      <c r="P2431" s="163">
        <f t="shared" si="143"/>
        <v>0</v>
      </c>
      <c r="Q2431" s="128"/>
      <c r="T2431" s="402">
        <f t="shared" si="146"/>
        <v>10</v>
      </c>
      <c r="U2431" s="402">
        <f t="shared" si="145"/>
        <v>0</v>
      </c>
      <c r="V2431" s="402">
        <f t="shared" si="145"/>
        <v>0</v>
      </c>
      <c r="W2431" s="402">
        <f t="shared" si="145"/>
        <v>0</v>
      </c>
      <c r="X2431" s="402">
        <f t="shared" si="144"/>
        <v>0</v>
      </c>
    </row>
    <row r="2432" spans="5:24" x14ac:dyDescent="0.25">
      <c r="E2432" s="150">
        <f t="shared" si="140"/>
        <v>278</v>
      </c>
      <c r="F2432" s="7"/>
      <c r="G2432" s="447"/>
      <c r="H2432" s="449"/>
      <c r="I2432" s="270"/>
      <c r="J2432" s="9"/>
      <c r="K2432" s="128"/>
      <c r="L2432" s="128"/>
      <c r="M2432" s="128"/>
      <c r="N2432" s="128"/>
      <c r="O2432" s="128"/>
      <c r="P2432" s="163">
        <f t="shared" si="143"/>
        <v>0</v>
      </c>
      <c r="Q2432" s="128"/>
      <c r="T2432" s="402">
        <f t="shared" si="146"/>
        <v>10</v>
      </c>
      <c r="U2432" s="402">
        <f t="shared" si="145"/>
        <v>0</v>
      </c>
      <c r="V2432" s="402">
        <f t="shared" si="145"/>
        <v>0</v>
      </c>
      <c r="W2432" s="402">
        <f t="shared" si="145"/>
        <v>0</v>
      </c>
      <c r="X2432" s="402">
        <f t="shared" si="144"/>
        <v>0</v>
      </c>
    </row>
    <row r="2433" spans="5:24" x14ac:dyDescent="0.25">
      <c r="E2433" s="150">
        <f t="shared" si="140"/>
        <v>279</v>
      </c>
      <c r="F2433" s="7"/>
      <c r="G2433" s="447"/>
      <c r="H2433" s="449"/>
      <c r="I2433" s="270"/>
      <c r="J2433" s="9"/>
      <c r="K2433" s="128"/>
      <c r="L2433" s="128"/>
      <c r="M2433" s="128"/>
      <c r="N2433" s="128"/>
      <c r="O2433" s="128"/>
      <c r="P2433" s="163">
        <f t="shared" si="143"/>
        <v>0</v>
      </c>
      <c r="Q2433" s="128"/>
      <c r="T2433" s="402">
        <f t="shared" si="146"/>
        <v>10</v>
      </c>
      <c r="U2433" s="402">
        <f t="shared" si="145"/>
        <v>0</v>
      </c>
      <c r="V2433" s="402">
        <f t="shared" si="145"/>
        <v>0</v>
      </c>
      <c r="W2433" s="402">
        <f t="shared" si="145"/>
        <v>0</v>
      </c>
      <c r="X2433" s="402">
        <f t="shared" si="144"/>
        <v>0</v>
      </c>
    </row>
    <row r="2434" spans="5:24" x14ac:dyDescent="0.25">
      <c r="E2434" s="150">
        <f t="shared" si="140"/>
        <v>280</v>
      </c>
      <c r="F2434" s="7"/>
      <c r="G2434" s="447"/>
      <c r="H2434" s="449"/>
      <c r="I2434" s="270"/>
      <c r="J2434" s="9"/>
      <c r="K2434" s="128"/>
      <c r="L2434" s="128"/>
      <c r="M2434" s="128"/>
      <c r="N2434" s="128"/>
      <c r="O2434" s="128"/>
      <c r="P2434" s="163">
        <f t="shared" si="143"/>
        <v>0</v>
      </c>
      <c r="Q2434" s="128"/>
      <c r="T2434" s="402">
        <f t="shared" si="146"/>
        <v>10</v>
      </c>
      <c r="U2434" s="402">
        <f t="shared" si="145"/>
        <v>0</v>
      </c>
      <c r="V2434" s="402">
        <f t="shared" si="145"/>
        <v>0</v>
      </c>
      <c r="W2434" s="402">
        <f t="shared" si="145"/>
        <v>0</v>
      </c>
      <c r="X2434" s="402">
        <f t="shared" si="144"/>
        <v>0</v>
      </c>
    </row>
    <row r="2435" spans="5:24" x14ac:dyDescent="0.25">
      <c r="E2435" s="150">
        <f t="shared" si="140"/>
        <v>281</v>
      </c>
      <c r="F2435" s="7"/>
      <c r="G2435" s="447"/>
      <c r="H2435" s="449"/>
      <c r="I2435" s="270"/>
      <c r="J2435" s="9"/>
      <c r="K2435" s="128"/>
      <c r="L2435" s="128"/>
      <c r="M2435" s="128"/>
      <c r="N2435" s="128"/>
      <c r="O2435" s="128"/>
      <c r="P2435" s="163">
        <f t="shared" si="143"/>
        <v>0</v>
      </c>
      <c r="Q2435" s="128"/>
      <c r="T2435" s="402">
        <f t="shared" si="146"/>
        <v>10</v>
      </c>
      <c r="U2435" s="402">
        <f t="shared" si="145"/>
        <v>0</v>
      </c>
      <c r="V2435" s="402">
        <f t="shared" si="145"/>
        <v>0</v>
      </c>
      <c r="W2435" s="402">
        <f t="shared" si="145"/>
        <v>0</v>
      </c>
      <c r="X2435" s="402">
        <f t="shared" si="144"/>
        <v>0</v>
      </c>
    </row>
    <row r="2436" spans="5:24" x14ac:dyDescent="0.25">
      <c r="E2436" s="150">
        <f t="shared" si="140"/>
        <v>282</v>
      </c>
      <c r="F2436" s="7"/>
      <c r="G2436" s="447"/>
      <c r="H2436" s="449"/>
      <c r="I2436" s="270"/>
      <c r="J2436" s="9"/>
      <c r="K2436" s="128"/>
      <c r="L2436" s="128"/>
      <c r="M2436" s="128"/>
      <c r="N2436" s="128"/>
      <c r="O2436" s="128"/>
      <c r="P2436" s="163">
        <f t="shared" si="143"/>
        <v>0</v>
      </c>
      <c r="Q2436" s="128"/>
      <c r="T2436" s="402">
        <f t="shared" si="146"/>
        <v>10</v>
      </c>
      <c r="U2436" s="402">
        <f t="shared" ref="U2436:W2455" si="147">IF(OR($I2436=0,$I2436="National Service Volunteer Project"),0,IF($J2436=U$2153,10,0))</f>
        <v>0</v>
      </c>
      <c r="V2436" s="402">
        <f t="shared" si="147"/>
        <v>0</v>
      </c>
      <c r="W2436" s="402">
        <f t="shared" si="147"/>
        <v>0</v>
      </c>
      <c r="X2436" s="402">
        <f t="shared" si="144"/>
        <v>0</v>
      </c>
    </row>
    <row r="2437" spans="5:24" x14ac:dyDescent="0.25">
      <c r="E2437" s="150">
        <f t="shared" si="140"/>
        <v>283</v>
      </c>
      <c r="F2437" s="7"/>
      <c r="G2437" s="447"/>
      <c r="H2437" s="449"/>
      <c r="I2437" s="270"/>
      <c r="J2437" s="9"/>
      <c r="K2437" s="128"/>
      <c r="L2437" s="128"/>
      <c r="M2437" s="128"/>
      <c r="N2437" s="128"/>
      <c r="O2437" s="128"/>
      <c r="P2437" s="163">
        <f t="shared" si="143"/>
        <v>0</v>
      </c>
      <c r="Q2437" s="128"/>
      <c r="T2437" s="402">
        <f t="shared" si="146"/>
        <v>10</v>
      </c>
      <c r="U2437" s="402">
        <f t="shared" si="147"/>
        <v>0</v>
      </c>
      <c r="V2437" s="402">
        <f t="shared" si="147"/>
        <v>0</v>
      </c>
      <c r="W2437" s="402">
        <f t="shared" si="147"/>
        <v>0</v>
      </c>
      <c r="X2437" s="402">
        <f t="shared" si="144"/>
        <v>0</v>
      </c>
    </row>
    <row r="2438" spans="5:24" x14ac:dyDescent="0.25">
      <c r="E2438" s="150">
        <f t="shared" si="140"/>
        <v>284</v>
      </c>
      <c r="F2438" s="7"/>
      <c r="G2438" s="447"/>
      <c r="H2438" s="449"/>
      <c r="I2438" s="270"/>
      <c r="J2438" s="9"/>
      <c r="K2438" s="128"/>
      <c r="L2438" s="128"/>
      <c r="M2438" s="128"/>
      <c r="N2438" s="128"/>
      <c r="O2438" s="128"/>
      <c r="P2438" s="163">
        <f t="shared" si="143"/>
        <v>0</v>
      </c>
      <c r="Q2438" s="128"/>
      <c r="T2438" s="402">
        <f t="shared" si="146"/>
        <v>10</v>
      </c>
      <c r="U2438" s="402">
        <f t="shared" si="147"/>
        <v>0</v>
      </c>
      <c r="V2438" s="402">
        <f t="shared" si="147"/>
        <v>0</v>
      </c>
      <c r="W2438" s="402">
        <f t="shared" si="147"/>
        <v>0</v>
      </c>
      <c r="X2438" s="402">
        <f t="shared" si="144"/>
        <v>0</v>
      </c>
    </row>
    <row r="2439" spans="5:24" x14ac:dyDescent="0.25">
      <c r="E2439" s="150">
        <f t="shared" si="140"/>
        <v>285</v>
      </c>
      <c r="F2439" s="7"/>
      <c r="G2439" s="447"/>
      <c r="H2439" s="449"/>
      <c r="I2439" s="270"/>
      <c r="J2439" s="9"/>
      <c r="K2439" s="128"/>
      <c r="L2439" s="128"/>
      <c r="M2439" s="128"/>
      <c r="N2439" s="128"/>
      <c r="O2439" s="128"/>
      <c r="P2439" s="163">
        <f t="shared" si="143"/>
        <v>0</v>
      </c>
      <c r="Q2439" s="128"/>
      <c r="T2439" s="402">
        <f t="shared" si="146"/>
        <v>10</v>
      </c>
      <c r="U2439" s="402">
        <f t="shared" si="147"/>
        <v>0</v>
      </c>
      <c r="V2439" s="402">
        <f t="shared" si="147"/>
        <v>0</v>
      </c>
      <c r="W2439" s="402">
        <f t="shared" si="147"/>
        <v>0</v>
      </c>
      <c r="X2439" s="402">
        <f t="shared" si="144"/>
        <v>0</v>
      </c>
    </row>
    <row r="2440" spans="5:24" x14ac:dyDescent="0.25">
      <c r="E2440" s="150">
        <f t="shared" ref="E2440:E2503" si="148">1+E2439</f>
        <v>286</v>
      </c>
      <c r="F2440" s="7"/>
      <c r="G2440" s="447"/>
      <c r="H2440" s="449"/>
      <c r="I2440" s="270"/>
      <c r="J2440" s="9"/>
      <c r="K2440" s="128"/>
      <c r="L2440" s="128"/>
      <c r="M2440" s="128"/>
      <c r="N2440" s="128"/>
      <c r="O2440" s="128"/>
      <c r="P2440" s="163">
        <f t="shared" si="143"/>
        <v>0</v>
      </c>
      <c r="Q2440" s="128"/>
      <c r="T2440" s="402">
        <f t="shared" si="146"/>
        <v>10</v>
      </c>
      <c r="U2440" s="402">
        <f t="shared" si="147"/>
        <v>0</v>
      </c>
      <c r="V2440" s="402">
        <f t="shared" si="147"/>
        <v>0</v>
      </c>
      <c r="W2440" s="402">
        <f t="shared" si="147"/>
        <v>0</v>
      </c>
      <c r="X2440" s="402">
        <f t="shared" si="144"/>
        <v>0</v>
      </c>
    </row>
    <row r="2441" spans="5:24" x14ac:dyDescent="0.25">
      <c r="E2441" s="150">
        <f t="shared" si="148"/>
        <v>287</v>
      </c>
      <c r="F2441" s="7"/>
      <c r="G2441" s="447"/>
      <c r="H2441" s="449"/>
      <c r="I2441" s="270"/>
      <c r="J2441" s="9"/>
      <c r="K2441" s="128"/>
      <c r="L2441" s="128"/>
      <c r="M2441" s="128"/>
      <c r="N2441" s="128"/>
      <c r="O2441" s="128"/>
      <c r="P2441" s="163">
        <f t="shared" si="143"/>
        <v>0</v>
      </c>
      <c r="Q2441" s="128"/>
      <c r="T2441" s="402">
        <f t="shared" si="146"/>
        <v>10</v>
      </c>
      <c r="U2441" s="402">
        <f t="shared" si="147"/>
        <v>0</v>
      </c>
      <c r="V2441" s="402">
        <f t="shared" si="147"/>
        <v>0</v>
      </c>
      <c r="W2441" s="402">
        <f t="shared" si="147"/>
        <v>0</v>
      </c>
      <c r="X2441" s="402">
        <f t="shared" si="144"/>
        <v>0</v>
      </c>
    </row>
    <row r="2442" spans="5:24" x14ac:dyDescent="0.25">
      <c r="E2442" s="150">
        <f t="shared" si="148"/>
        <v>288</v>
      </c>
      <c r="F2442" s="7"/>
      <c r="G2442" s="447"/>
      <c r="H2442" s="449"/>
      <c r="I2442" s="270"/>
      <c r="J2442" s="9"/>
      <c r="K2442" s="128"/>
      <c r="L2442" s="128"/>
      <c r="M2442" s="128"/>
      <c r="N2442" s="128"/>
      <c r="O2442" s="128"/>
      <c r="P2442" s="163">
        <f t="shared" si="143"/>
        <v>0</v>
      </c>
      <c r="Q2442" s="128"/>
      <c r="T2442" s="402">
        <f t="shared" si="146"/>
        <v>10</v>
      </c>
      <c r="U2442" s="402">
        <f t="shared" si="147"/>
        <v>0</v>
      </c>
      <c r="V2442" s="402">
        <f t="shared" si="147"/>
        <v>0</v>
      </c>
      <c r="W2442" s="402">
        <f t="shared" si="147"/>
        <v>0</v>
      </c>
      <c r="X2442" s="402">
        <f t="shared" si="144"/>
        <v>0</v>
      </c>
    </row>
    <row r="2443" spans="5:24" x14ac:dyDescent="0.25">
      <c r="E2443" s="150">
        <f t="shared" si="148"/>
        <v>289</v>
      </c>
      <c r="F2443" s="7"/>
      <c r="G2443" s="447"/>
      <c r="H2443" s="449"/>
      <c r="I2443" s="270"/>
      <c r="J2443" s="9"/>
      <c r="K2443" s="128"/>
      <c r="L2443" s="128"/>
      <c r="M2443" s="128"/>
      <c r="N2443" s="128"/>
      <c r="O2443" s="128"/>
      <c r="P2443" s="163">
        <f t="shared" si="143"/>
        <v>0</v>
      </c>
      <c r="Q2443" s="128"/>
      <c r="T2443" s="402">
        <f t="shared" si="146"/>
        <v>10</v>
      </c>
      <c r="U2443" s="402">
        <f t="shared" si="147"/>
        <v>0</v>
      </c>
      <c r="V2443" s="402">
        <f t="shared" si="147"/>
        <v>0</v>
      </c>
      <c r="W2443" s="402">
        <f t="shared" si="147"/>
        <v>0</v>
      </c>
      <c r="X2443" s="402">
        <f t="shared" si="144"/>
        <v>0</v>
      </c>
    </row>
    <row r="2444" spans="5:24" x14ac:dyDescent="0.25">
      <c r="E2444" s="150">
        <f t="shared" si="148"/>
        <v>290</v>
      </c>
      <c r="F2444" s="7"/>
      <c r="G2444" s="447"/>
      <c r="H2444" s="449"/>
      <c r="I2444" s="270"/>
      <c r="J2444" s="9"/>
      <c r="K2444" s="128"/>
      <c r="L2444" s="128"/>
      <c r="M2444" s="128"/>
      <c r="N2444" s="128"/>
      <c r="O2444" s="128"/>
      <c r="P2444" s="163">
        <f t="shared" si="143"/>
        <v>0</v>
      </c>
      <c r="Q2444" s="128"/>
      <c r="T2444" s="402">
        <f t="shared" si="146"/>
        <v>10</v>
      </c>
      <c r="U2444" s="402">
        <f t="shared" si="147"/>
        <v>0</v>
      </c>
      <c r="V2444" s="402">
        <f t="shared" si="147"/>
        <v>0</v>
      </c>
      <c r="W2444" s="402">
        <f t="shared" si="147"/>
        <v>0</v>
      </c>
      <c r="X2444" s="402">
        <f t="shared" si="144"/>
        <v>0</v>
      </c>
    </row>
    <row r="2445" spans="5:24" x14ac:dyDescent="0.25">
      <c r="E2445" s="150">
        <f t="shared" si="148"/>
        <v>291</v>
      </c>
      <c r="F2445" s="7"/>
      <c r="G2445" s="447"/>
      <c r="H2445" s="449"/>
      <c r="I2445" s="270"/>
      <c r="J2445" s="9"/>
      <c r="K2445" s="128"/>
      <c r="L2445" s="128"/>
      <c r="M2445" s="128"/>
      <c r="N2445" s="128"/>
      <c r="O2445" s="128"/>
      <c r="P2445" s="163">
        <f t="shared" si="143"/>
        <v>0</v>
      </c>
      <c r="Q2445" s="128"/>
      <c r="T2445" s="402">
        <f t="shared" si="146"/>
        <v>10</v>
      </c>
      <c r="U2445" s="402">
        <f t="shared" si="147"/>
        <v>0</v>
      </c>
      <c r="V2445" s="402">
        <f t="shared" si="147"/>
        <v>0</v>
      </c>
      <c r="W2445" s="402">
        <f t="shared" si="147"/>
        <v>0</v>
      </c>
      <c r="X2445" s="402">
        <f t="shared" si="144"/>
        <v>0</v>
      </c>
    </row>
    <row r="2446" spans="5:24" x14ac:dyDescent="0.25">
      <c r="E2446" s="150">
        <f t="shared" si="148"/>
        <v>292</v>
      </c>
      <c r="F2446" s="7"/>
      <c r="G2446" s="447"/>
      <c r="H2446" s="449"/>
      <c r="I2446" s="270"/>
      <c r="J2446" s="9"/>
      <c r="K2446" s="128"/>
      <c r="L2446" s="128"/>
      <c r="M2446" s="128"/>
      <c r="N2446" s="128"/>
      <c r="O2446" s="128"/>
      <c r="P2446" s="163">
        <f t="shared" si="143"/>
        <v>0</v>
      </c>
      <c r="Q2446" s="128"/>
      <c r="T2446" s="402">
        <f t="shared" si="146"/>
        <v>10</v>
      </c>
      <c r="U2446" s="402">
        <f t="shared" si="147"/>
        <v>0</v>
      </c>
      <c r="V2446" s="402">
        <f t="shared" si="147"/>
        <v>0</v>
      </c>
      <c r="W2446" s="402">
        <f t="shared" si="147"/>
        <v>0</v>
      </c>
      <c r="X2446" s="402">
        <f t="shared" si="144"/>
        <v>0</v>
      </c>
    </row>
    <row r="2447" spans="5:24" x14ac:dyDescent="0.25">
      <c r="E2447" s="150">
        <f t="shared" si="148"/>
        <v>293</v>
      </c>
      <c r="F2447" s="7"/>
      <c r="G2447" s="447"/>
      <c r="H2447" s="449"/>
      <c r="I2447" s="270"/>
      <c r="J2447" s="9"/>
      <c r="K2447" s="128"/>
      <c r="L2447" s="128"/>
      <c r="M2447" s="128"/>
      <c r="N2447" s="128"/>
      <c r="O2447" s="128"/>
      <c r="P2447" s="163">
        <f t="shared" si="143"/>
        <v>0</v>
      </c>
      <c r="Q2447" s="128"/>
      <c r="T2447" s="402">
        <f t="shared" si="146"/>
        <v>10</v>
      </c>
      <c r="U2447" s="402">
        <f t="shared" si="147"/>
        <v>0</v>
      </c>
      <c r="V2447" s="402">
        <f t="shared" si="147"/>
        <v>0</v>
      </c>
      <c r="W2447" s="402">
        <f t="shared" si="147"/>
        <v>0</v>
      </c>
      <c r="X2447" s="402">
        <f t="shared" si="144"/>
        <v>0</v>
      </c>
    </row>
    <row r="2448" spans="5:24" x14ac:dyDescent="0.25">
      <c r="E2448" s="150">
        <f t="shared" si="148"/>
        <v>294</v>
      </c>
      <c r="F2448" s="7"/>
      <c r="G2448" s="447"/>
      <c r="H2448" s="449"/>
      <c r="I2448" s="270"/>
      <c r="J2448" s="9"/>
      <c r="K2448" s="128"/>
      <c r="L2448" s="128"/>
      <c r="M2448" s="128"/>
      <c r="N2448" s="128"/>
      <c r="O2448" s="128"/>
      <c r="P2448" s="163">
        <f t="shared" si="143"/>
        <v>0</v>
      </c>
      <c r="Q2448" s="128"/>
      <c r="T2448" s="402">
        <f t="shared" si="146"/>
        <v>10</v>
      </c>
      <c r="U2448" s="402">
        <f t="shared" si="147"/>
        <v>0</v>
      </c>
      <c r="V2448" s="402">
        <f t="shared" si="147"/>
        <v>0</v>
      </c>
      <c r="W2448" s="402">
        <f t="shared" si="147"/>
        <v>0</v>
      </c>
      <c r="X2448" s="402">
        <f t="shared" si="144"/>
        <v>0</v>
      </c>
    </row>
    <row r="2449" spans="5:24" x14ac:dyDescent="0.25">
      <c r="E2449" s="150">
        <f t="shared" si="148"/>
        <v>295</v>
      </c>
      <c r="F2449" s="7"/>
      <c r="G2449" s="447"/>
      <c r="H2449" s="449"/>
      <c r="I2449" s="270"/>
      <c r="J2449" s="9"/>
      <c r="K2449" s="128"/>
      <c r="L2449" s="128"/>
      <c r="M2449" s="128"/>
      <c r="N2449" s="128"/>
      <c r="O2449" s="128"/>
      <c r="P2449" s="163">
        <f t="shared" si="143"/>
        <v>0</v>
      </c>
      <c r="Q2449" s="128"/>
      <c r="T2449" s="402">
        <f t="shared" si="146"/>
        <v>10</v>
      </c>
      <c r="U2449" s="402">
        <f t="shared" si="147"/>
        <v>0</v>
      </c>
      <c r="V2449" s="402">
        <f t="shared" si="147"/>
        <v>0</v>
      </c>
      <c r="W2449" s="402">
        <f t="shared" si="147"/>
        <v>0</v>
      </c>
      <c r="X2449" s="402">
        <f t="shared" si="144"/>
        <v>0</v>
      </c>
    </row>
    <row r="2450" spans="5:24" x14ac:dyDescent="0.25">
      <c r="E2450" s="150">
        <f t="shared" si="148"/>
        <v>296</v>
      </c>
      <c r="F2450" s="7"/>
      <c r="G2450" s="447"/>
      <c r="H2450" s="449"/>
      <c r="I2450" s="270"/>
      <c r="J2450" s="9"/>
      <c r="K2450" s="128"/>
      <c r="L2450" s="128"/>
      <c r="M2450" s="128"/>
      <c r="N2450" s="128"/>
      <c r="O2450" s="128"/>
      <c r="P2450" s="163">
        <f t="shared" si="143"/>
        <v>0</v>
      </c>
      <c r="Q2450" s="128"/>
      <c r="T2450" s="402">
        <f t="shared" si="146"/>
        <v>10</v>
      </c>
      <c r="U2450" s="402">
        <f t="shared" si="147"/>
        <v>0</v>
      </c>
      <c r="V2450" s="402">
        <f t="shared" si="147"/>
        <v>0</v>
      </c>
      <c r="W2450" s="402">
        <f t="shared" si="147"/>
        <v>0</v>
      </c>
      <c r="X2450" s="402">
        <f t="shared" si="144"/>
        <v>0</v>
      </c>
    </row>
    <row r="2451" spans="5:24" x14ac:dyDescent="0.25">
      <c r="E2451" s="150">
        <f t="shared" si="148"/>
        <v>297</v>
      </c>
      <c r="F2451" s="7"/>
      <c r="G2451" s="447"/>
      <c r="H2451" s="449"/>
      <c r="I2451" s="270"/>
      <c r="J2451" s="9"/>
      <c r="K2451" s="128"/>
      <c r="L2451" s="128"/>
      <c r="M2451" s="128"/>
      <c r="N2451" s="128"/>
      <c r="O2451" s="128"/>
      <c r="P2451" s="163">
        <f t="shared" si="143"/>
        <v>0</v>
      </c>
      <c r="Q2451" s="128"/>
      <c r="T2451" s="402">
        <f t="shared" si="146"/>
        <v>10</v>
      </c>
      <c r="U2451" s="402">
        <f t="shared" si="147"/>
        <v>0</v>
      </c>
      <c r="V2451" s="402">
        <f t="shared" si="147"/>
        <v>0</v>
      </c>
      <c r="W2451" s="402">
        <f t="shared" si="147"/>
        <v>0</v>
      </c>
      <c r="X2451" s="402">
        <f t="shared" si="144"/>
        <v>0</v>
      </c>
    </row>
    <row r="2452" spans="5:24" x14ac:dyDescent="0.25">
      <c r="E2452" s="150">
        <f t="shared" si="148"/>
        <v>298</v>
      </c>
      <c r="F2452" s="7"/>
      <c r="G2452" s="447"/>
      <c r="H2452" s="449"/>
      <c r="I2452" s="270"/>
      <c r="J2452" s="9"/>
      <c r="K2452" s="128"/>
      <c r="L2452" s="128"/>
      <c r="M2452" s="128"/>
      <c r="N2452" s="128"/>
      <c r="O2452" s="128"/>
      <c r="P2452" s="163">
        <f t="shared" si="143"/>
        <v>0</v>
      </c>
      <c r="Q2452" s="128"/>
      <c r="T2452" s="402">
        <f t="shared" si="146"/>
        <v>10</v>
      </c>
      <c r="U2452" s="402">
        <f t="shared" si="147"/>
        <v>0</v>
      </c>
      <c r="V2452" s="402">
        <f t="shared" si="147"/>
        <v>0</v>
      </c>
      <c r="W2452" s="402">
        <f t="shared" si="147"/>
        <v>0</v>
      </c>
      <c r="X2452" s="402">
        <f t="shared" si="144"/>
        <v>0</v>
      </c>
    </row>
    <row r="2453" spans="5:24" x14ac:dyDescent="0.25">
      <c r="E2453" s="150">
        <f t="shared" si="148"/>
        <v>299</v>
      </c>
      <c r="F2453" s="7"/>
      <c r="G2453" s="447"/>
      <c r="H2453" s="449"/>
      <c r="I2453" s="270"/>
      <c r="J2453" s="9"/>
      <c r="K2453" s="128"/>
      <c r="L2453" s="128"/>
      <c r="M2453" s="128"/>
      <c r="N2453" s="128"/>
      <c r="O2453" s="128"/>
      <c r="P2453" s="163">
        <f t="shared" si="143"/>
        <v>0</v>
      </c>
      <c r="Q2453" s="128"/>
      <c r="T2453" s="402">
        <f t="shared" si="146"/>
        <v>10</v>
      </c>
      <c r="U2453" s="402">
        <f t="shared" si="147"/>
        <v>0</v>
      </c>
      <c r="V2453" s="402">
        <f t="shared" si="147"/>
        <v>0</v>
      </c>
      <c r="W2453" s="402">
        <f t="shared" si="147"/>
        <v>0</v>
      </c>
      <c r="X2453" s="402">
        <f t="shared" si="144"/>
        <v>0</v>
      </c>
    </row>
    <row r="2454" spans="5:24" x14ac:dyDescent="0.25">
      <c r="E2454" s="150">
        <f t="shared" si="148"/>
        <v>300</v>
      </c>
      <c r="F2454" s="7"/>
      <c r="G2454" s="447"/>
      <c r="H2454" s="449"/>
      <c r="I2454" s="270"/>
      <c r="J2454" s="9"/>
      <c r="K2454" s="128"/>
      <c r="L2454" s="128"/>
      <c r="M2454" s="128"/>
      <c r="N2454" s="128"/>
      <c r="O2454" s="128"/>
      <c r="P2454" s="163">
        <f t="shared" si="143"/>
        <v>0</v>
      </c>
      <c r="Q2454" s="128"/>
      <c r="T2454" s="402">
        <f t="shared" si="146"/>
        <v>10</v>
      </c>
      <c r="U2454" s="402">
        <f t="shared" si="147"/>
        <v>0</v>
      </c>
      <c r="V2454" s="402">
        <f t="shared" si="147"/>
        <v>0</v>
      </c>
      <c r="W2454" s="402">
        <f t="shared" si="147"/>
        <v>0</v>
      </c>
      <c r="X2454" s="402">
        <f t="shared" si="144"/>
        <v>0</v>
      </c>
    </row>
    <row r="2455" spans="5:24" x14ac:dyDescent="0.25">
      <c r="E2455" s="150">
        <f t="shared" si="148"/>
        <v>301</v>
      </c>
      <c r="F2455" s="7"/>
      <c r="G2455" s="447"/>
      <c r="H2455" s="449"/>
      <c r="I2455" s="270"/>
      <c r="J2455" s="9"/>
      <c r="K2455" s="128"/>
      <c r="L2455" s="128"/>
      <c r="M2455" s="128"/>
      <c r="N2455" s="128"/>
      <c r="O2455" s="128"/>
      <c r="P2455" s="163">
        <f t="shared" si="143"/>
        <v>0</v>
      </c>
      <c r="Q2455" s="128"/>
      <c r="T2455" s="402">
        <f t="shared" si="146"/>
        <v>10</v>
      </c>
      <c r="U2455" s="402">
        <f t="shared" si="147"/>
        <v>0</v>
      </c>
      <c r="V2455" s="402">
        <f t="shared" si="147"/>
        <v>0</v>
      </c>
      <c r="W2455" s="402">
        <f t="shared" si="147"/>
        <v>0</v>
      </c>
      <c r="X2455" s="402">
        <f t="shared" si="144"/>
        <v>0</v>
      </c>
    </row>
    <row r="2456" spans="5:24" x14ac:dyDescent="0.25">
      <c r="E2456" s="150">
        <f t="shared" si="148"/>
        <v>302</v>
      </c>
      <c r="F2456" s="7"/>
      <c r="G2456" s="447"/>
      <c r="H2456" s="449"/>
      <c r="I2456" s="270"/>
      <c r="J2456" s="9"/>
      <c r="K2456" s="128"/>
      <c r="L2456" s="128"/>
      <c r="M2456" s="128"/>
      <c r="N2456" s="128"/>
      <c r="O2456" s="128"/>
      <c r="P2456" s="163">
        <f t="shared" si="143"/>
        <v>0</v>
      </c>
      <c r="Q2456" s="128"/>
      <c r="T2456" s="402">
        <f t="shared" si="146"/>
        <v>10</v>
      </c>
      <c r="U2456" s="402">
        <f t="shared" ref="U2456:W2475" si="149">IF(OR($I2456=0,$I2456="National Service Volunteer Project"),0,IF($J2456=U$2153,10,0))</f>
        <v>0</v>
      </c>
      <c r="V2456" s="402">
        <f t="shared" si="149"/>
        <v>0</v>
      </c>
      <c r="W2456" s="402">
        <f t="shared" si="149"/>
        <v>0</v>
      </c>
      <c r="X2456" s="402">
        <f t="shared" si="144"/>
        <v>0</v>
      </c>
    </row>
    <row r="2457" spans="5:24" x14ac:dyDescent="0.25">
      <c r="E2457" s="150">
        <f t="shared" si="148"/>
        <v>303</v>
      </c>
      <c r="F2457" s="7"/>
      <c r="G2457" s="447"/>
      <c r="H2457" s="449"/>
      <c r="I2457" s="270"/>
      <c r="J2457" s="9"/>
      <c r="K2457" s="128"/>
      <c r="L2457" s="128"/>
      <c r="M2457" s="128"/>
      <c r="N2457" s="128"/>
      <c r="O2457" s="128"/>
      <c r="P2457" s="163">
        <f t="shared" si="143"/>
        <v>0</v>
      </c>
      <c r="Q2457" s="128"/>
      <c r="T2457" s="402">
        <f t="shared" si="146"/>
        <v>10</v>
      </c>
      <c r="U2457" s="402">
        <f t="shared" si="149"/>
        <v>0</v>
      </c>
      <c r="V2457" s="402">
        <f t="shared" si="149"/>
        <v>0</v>
      </c>
      <c r="W2457" s="402">
        <f t="shared" si="149"/>
        <v>0</v>
      </c>
      <c r="X2457" s="402">
        <f t="shared" si="144"/>
        <v>0</v>
      </c>
    </row>
    <row r="2458" spans="5:24" x14ac:dyDescent="0.25">
      <c r="E2458" s="150">
        <f t="shared" si="148"/>
        <v>304</v>
      </c>
      <c r="F2458" s="7"/>
      <c r="G2458" s="447"/>
      <c r="H2458" s="449"/>
      <c r="I2458" s="270"/>
      <c r="J2458" s="9"/>
      <c r="K2458" s="128"/>
      <c r="L2458" s="128"/>
      <c r="M2458" s="128"/>
      <c r="N2458" s="128"/>
      <c r="O2458" s="128"/>
      <c r="P2458" s="163">
        <f t="shared" si="143"/>
        <v>0</v>
      </c>
      <c r="Q2458" s="128"/>
      <c r="T2458" s="402">
        <f t="shared" si="146"/>
        <v>10</v>
      </c>
      <c r="U2458" s="402">
        <f t="shared" si="149"/>
        <v>0</v>
      </c>
      <c r="V2458" s="402">
        <f t="shared" si="149"/>
        <v>0</v>
      </c>
      <c r="W2458" s="402">
        <f t="shared" si="149"/>
        <v>0</v>
      </c>
      <c r="X2458" s="402">
        <f t="shared" si="144"/>
        <v>0</v>
      </c>
    </row>
    <row r="2459" spans="5:24" x14ac:dyDescent="0.25">
      <c r="E2459" s="150">
        <f t="shared" si="148"/>
        <v>305</v>
      </c>
      <c r="F2459" s="7"/>
      <c r="G2459" s="447"/>
      <c r="H2459" s="449"/>
      <c r="I2459" s="270"/>
      <c r="J2459" s="9"/>
      <c r="K2459" s="128"/>
      <c r="L2459" s="128"/>
      <c r="M2459" s="128"/>
      <c r="N2459" s="128"/>
      <c r="O2459" s="128"/>
      <c r="P2459" s="163">
        <f t="shared" si="143"/>
        <v>0</v>
      </c>
      <c r="Q2459" s="128"/>
      <c r="T2459" s="402">
        <f t="shared" si="146"/>
        <v>10</v>
      </c>
      <c r="U2459" s="402">
        <f t="shared" si="149"/>
        <v>0</v>
      </c>
      <c r="V2459" s="402">
        <f t="shared" si="149"/>
        <v>0</v>
      </c>
      <c r="W2459" s="402">
        <f t="shared" si="149"/>
        <v>0</v>
      </c>
      <c r="X2459" s="402">
        <f t="shared" si="144"/>
        <v>0</v>
      </c>
    </row>
    <row r="2460" spans="5:24" x14ac:dyDescent="0.25">
      <c r="E2460" s="150">
        <f t="shared" si="148"/>
        <v>306</v>
      </c>
      <c r="F2460" s="7"/>
      <c r="G2460" s="447"/>
      <c r="H2460" s="449"/>
      <c r="I2460" s="270"/>
      <c r="J2460" s="9"/>
      <c r="K2460" s="128"/>
      <c r="L2460" s="128"/>
      <c r="M2460" s="128"/>
      <c r="N2460" s="128"/>
      <c r="O2460" s="128"/>
      <c r="P2460" s="163">
        <f t="shared" si="143"/>
        <v>0</v>
      </c>
      <c r="Q2460" s="128"/>
      <c r="T2460" s="402">
        <f t="shared" si="146"/>
        <v>10</v>
      </c>
      <c r="U2460" s="402">
        <f t="shared" si="149"/>
        <v>0</v>
      </c>
      <c r="V2460" s="402">
        <f t="shared" si="149"/>
        <v>0</v>
      </c>
      <c r="W2460" s="402">
        <f t="shared" si="149"/>
        <v>0</v>
      </c>
      <c r="X2460" s="402">
        <f t="shared" si="144"/>
        <v>0</v>
      </c>
    </row>
    <row r="2461" spans="5:24" x14ac:dyDescent="0.25">
      <c r="E2461" s="150">
        <f t="shared" si="148"/>
        <v>307</v>
      </c>
      <c r="F2461" s="7"/>
      <c r="G2461" s="447"/>
      <c r="H2461" s="449"/>
      <c r="I2461" s="270"/>
      <c r="J2461" s="9"/>
      <c r="K2461" s="128"/>
      <c r="L2461" s="128"/>
      <c r="M2461" s="128"/>
      <c r="N2461" s="128"/>
      <c r="O2461" s="128"/>
      <c r="P2461" s="163">
        <f t="shared" si="143"/>
        <v>0</v>
      </c>
      <c r="Q2461" s="128"/>
      <c r="T2461" s="402">
        <f t="shared" si="146"/>
        <v>10</v>
      </c>
      <c r="U2461" s="402">
        <f t="shared" si="149"/>
        <v>0</v>
      </c>
      <c r="V2461" s="402">
        <f t="shared" si="149"/>
        <v>0</v>
      </c>
      <c r="W2461" s="402">
        <f t="shared" si="149"/>
        <v>0</v>
      </c>
      <c r="X2461" s="402">
        <f t="shared" si="144"/>
        <v>0</v>
      </c>
    </row>
    <row r="2462" spans="5:24" x14ac:dyDescent="0.25">
      <c r="E2462" s="150">
        <f t="shared" si="148"/>
        <v>308</v>
      </c>
      <c r="F2462" s="7"/>
      <c r="G2462" s="447"/>
      <c r="H2462" s="449"/>
      <c r="I2462" s="270"/>
      <c r="J2462" s="9"/>
      <c r="K2462" s="128"/>
      <c r="L2462" s="128"/>
      <c r="M2462" s="128"/>
      <c r="N2462" s="128"/>
      <c r="O2462" s="128"/>
      <c r="P2462" s="163">
        <f t="shared" si="143"/>
        <v>0</v>
      </c>
      <c r="Q2462" s="128"/>
      <c r="T2462" s="402">
        <f t="shared" si="146"/>
        <v>10</v>
      </c>
      <c r="U2462" s="402">
        <f t="shared" si="149"/>
        <v>0</v>
      </c>
      <c r="V2462" s="402">
        <f t="shared" si="149"/>
        <v>0</v>
      </c>
      <c r="W2462" s="402">
        <f t="shared" si="149"/>
        <v>0</v>
      </c>
      <c r="X2462" s="402">
        <f t="shared" si="144"/>
        <v>0</v>
      </c>
    </row>
    <row r="2463" spans="5:24" x14ac:dyDescent="0.25">
      <c r="E2463" s="150">
        <f t="shared" si="148"/>
        <v>309</v>
      </c>
      <c r="F2463" s="7"/>
      <c r="G2463" s="447"/>
      <c r="H2463" s="449"/>
      <c r="I2463" s="270"/>
      <c r="J2463" s="9"/>
      <c r="K2463" s="128"/>
      <c r="L2463" s="128"/>
      <c r="M2463" s="128"/>
      <c r="N2463" s="128"/>
      <c r="O2463" s="128"/>
      <c r="P2463" s="163">
        <f t="shared" si="143"/>
        <v>0</v>
      </c>
      <c r="Q2463" s="128"/>
      <c r="T2463" s="402">
        <f t="shared" si="146"/>
        <v>10</v>
      </c>
      <c r="U2463" s="402">
        <f t="shared" si="149"/>
        <v>0</v>
      </c>
      <c r="V2463" s="402">
        <f t="shared" si="149"/>
        <v>0</v>
      </c>
      <c r="W2463" s="402">
        <f t="shared" si="149"/>
        <v>0</v>
      </c>
      <c r="X2463" s="402">
        <f t="shared" si="144"/>
        <v>0</v>
      </c>
    </row>
    <row r="2464" spans="5:24" x14ac:dyDescent="0.25">
      <c r="E2464" s="150">
        <f t="shared" si="148"/>
        <v>310</v>
      </c>
      <c r="F2464" s="7"/>
      <c r="G2464" s="447"/>
      <c r="H2464" s="449"/>
      <c r="I2464" s="270"/>
      <c r="J2464" s="9"/>
      <c r="K2464" s="128"/>
      <c r="L2464" s="128"/>
      <c r="M2464" s="128"/>
      <c r="N2464" s="128"/>
      <c r="O2464" s="128"/>
      <c r="P2464" s="163">
        <f t="shared" si="143"/>
        <v>0</v>
      </c>
      <c r="Q2464" s="128"/>
      <c r="T2464" s="402">
        <f t="shared" si="146"/>
        <v>10</v>
      </c>
      <c r="U2464" s="402">
        <f t="shared" si="149"/>
        <v>0</v>
      </c>
      <c r="V2464" s="402">
        <f t="shared" si="149"/>
        <v>0</v>
      </c>
      <c r="W2464" s="402">
        <f t="shared" si="149"/>
        <v>0</v>
      </c>
      <c r="X2464" s="402">
        <f t="shared" si="144"/>
        <v>0</v>
      </c>
    </row>
    <row r="2465" spans="5:24" x14ac:dyDescent="0.25">
      <c r="E2465" s="150">
        <f t="shared" si="148"/>
        <v>311</v>
      </c>
      <c r="F2465" s="7"/>
      <c r="G2465" s="447"/>
      <c r="H2465" s="449"/>
      <c r="I2465" s="270"/>
      <c r="J2465" s="9"/>
      <c r="K2465" s="128"/>
      <c r="L2465" s="128"/>
      <c r="M2465" s="128"/>
      <c r="N2465" s="128"/>
      <c r="O2465" s="128"/>
      <c r="P2465" s="163">
        <f t="shared" si="143"/>
        <v>0</v>
      </c>
      <c r="Q2465" s="128"/>
      <c r="T2465" s="402">
        <f t="shared" si="146"/>
        <v>10</v>
      </c>
      <c r="U2465" s="402">
        <f t="shared" si="149"/>
        <v>0</v>
      </c>
      <c r="V2465" s="402">
        <f t="shared" si="149"/>
        <v>0</v>
      </c>
      <c r="W2465" s="402">
        <f t="shared" si="149"/>
        <v>0</v>
      </c>
      <c r="X2465" s="402">
        <f t="shared" si="144"/>
        <v>0</v>
      </c>
    </row>
    <row r="2466" spans="5:24" x14ac:dyDescent="0.25">
      <c r="E2466" s="150">
        <f t="shared" si="148"/>
        <v>312</v>
      </c>
      <c r="F2466" s="7"/>
      <c r="G2466" s="447"/>
      <c r="H2466" s="449"/>
      <c r="I2466" s="270"/>
      <c r="J2466" s="9"/>
      <c r="K2466" s="128"/>
      <c r="L2466" s="128"/>
      <c r="M2466" s="128"/>
      <c r="N2466" s="128"/>
      <c r="O2466" s="128"/>
      <c r="P2466" s="163">
        <f t="shared" si="143"/>
        <v>0</v>
      </c>
      <c r="Q2466" s="128"/>
      <c r="T2466" s="402">
        <f t="shared" si="146"/>
        <v>10</v>
      </c>
      <c r="U2466" s="402">
        <f t="shared" si="149"/>
        <v>0</v>
      </c>
      <c r="V2466" s="402">
        <f t="shared" si="149"/>
        <v>0</v>
      </c>
      <c r="W2466" s="402">
        <f t="shared" si="149"/>
        <v>0</v>
      </c>
      <c r="X2466" s="402">
        <f t="shared" si="144"/>
        <v>0</v>
      </c>
    </row>
    <row r="2467" spans="5:24" x14ac:dyDescent="0.25">
      <c r="E2467" s="150">
        <f t="shared" si="148"/>
        <v>313</v>
      </c>
      <c r="F2467" s="7"/>
      <c r="G2467" s="447"/>
      <c r="H2467" s="449"/>
      <c r="I2467" s="270"/>
      <c r="J2467" s="9"/>
      <c r="K2467" s="128"/>
      <c r="L2467" s="128"/>
      <c r="M2467" s="128"/>
      <c r="N2467" s="128"/>
      <c r="O2467" s="128"/>
      <c r="P2467" s="163">
        <f t="shared" si="143"/>
        <v>0</v>
      </c>
      <c r="Q2467" s="128"/>
      <c r="T2467" s="402">
        <f t="shared" si="146"/>
        <v>10</v>
      </c>
      <c r="U2467" s="402">
        <f t="shared" si="149"/>
        <v>0</v>
      </c>
      <c r="V2467" s="402">
        <f t="shared" si="149"/>
        <v>0</v>
      </c>
      <c r="W2467" s="402">
        <f t="shared" si="149"/>
        <v>0</v>
      </c>
      <c r="X2467" s="402">
        <f t="shared" si="144"/>
        <v>0</v>
      </c>
    </row>
    <row r="2468" spans="5:24" x14ac:dyDescent="0.25">
      <c r="E2468" s="150">
        <f t="shared" si="148"/>
        <v>314</v>
      </c>
      <c r="F2468" s="7"/>
      <c r="G2468" s="447"/>
      <c r="H2468" s="449"/>
      <c r="I2468" s="270"/>
      <c r="J2468" s="9"/>
      <c r="K2468" s="128"/>
      <c r="L2468" s="128"/>
      <c r="M2468" s="128"/>
      <c r="N2468" s="128"/>
      <c r="O2468" s="128"/>
      <c r="P2468" s="163">
        <f t="shared" si="143"/>
        <v>0</v>
      </c>
      <c r="Q2468" s="128"/>
      <c r="T2468" s="402">
        <f t="shared" si="146"/>
        <v>10</v>
      </c>
      <c r="U2468" s="402">
        <f t="shared" si="149"/>
        <v>0</v>
      </c>
      <c r="V2468" s="402">
        <f t="shared" si="149"/>
        <v>0</v>
      </c>
      <c r="W2468" s="402">
        <f t="shared" si="149"/>
        <v>0</v>
      </c>
      <c r="X2468" s="402">
        <f t="shared" si="144"/>
        <v>0</v>
      </c>
    </row>
    <row r="2469" spans="5:24" x14ac:dyDescent="0.25">
      <c r="E2469" s="150">
        <f t="shared" si="148"/>
        <v>315</v>
      </c>
      <c r="F2469" s="7"/>
      <c r="G2469" s="447"/>
      <c r="H2469" s="449"/>
      <c r="I2469" s="270"/>
      <c r="J2469" s="9"/>
      <c r="K2469" s="128"/>
      <c r="L2469" s="128"/>
      <c r="M2469" s="128"/>
      <c r="N2469" s="128"/>
      <c r="O2469" s="128"/>
      <c r="P2469" s="163">
        <f t="shared" si="143"/>
        <v>0</v>
      </c>
      <c r="Q2469" s="128"/>
      <c r="T2469" s="402">
        <f t="shared" si="146"/>
        <v>10</v>
      </c>
      <c r="U2469" s="402">
        <f t="shared" si="149"/>
        <v>0</v>
      </c>
      <c r="V2469" s="402">
        <f t="shared" si="149"/>
        <v>0</v>
      </c>
      <c r="W2469" s="402">
        <f t="shared" si="149"/>
        <v>0</v>
      </c>
      <c r="X2469" s="402">
        <f t="shared" si="144"/>
        <v>0</v>
      </c>
    </row>
    <row r="2470" spans="5:24" x14ac:dyDescent="0.25">
      <c r="E2470" s="150">
        <f t="shared" si="148"/>
        <v>316</v>
      </c>
      <c r="F2470" s="7"/>
      <c r="G2470" s="447"/>
      <c r="H2470" s="449"/>
      <c r="I2470" s="270"/>
      <c r="J2470" s="9"/>
      <c r="K2470" s="128"/>
      <c r="L2470" s="128"/>
      <c r="M2470" s="128"/>
      <c r="N2470" s="128"/>
      <c r="O2470" s="128"/>
      <c r="P2470" s="163">
        <f t="shared" si="143"/>
        <v>0</v>
      </c>
      <c r="Q2470" s="128"/>
      <c r="T2470" s="402">
        <f t="shared" si="146"/>
        <v>10</v>
      </c>
      <c r="U2470" s="402">
        <f t="shared" si="149"/>
        <v>0</v>
      </c>
      <c r="V2470" s="402">
        <f t="shared" si="149"/>
        <v>0</v>
      </c>
      <c r="W2470" s="402">
        <f t="shared" si="149"/>
        <v>0</v>
      </c>
      <c r="X2470" s="402">
        <f t="shared" si="144"/>
        <v>0</v>
      </c>
    </row>
    <row r="2471" spans="5:24" x14ac:dyDescent="0.25">
      <c r="E2471" s="150">
        <f t="shared" si="148"/>
        <v>317</v>
      </c>
      <c r="F2471" s="7"/>
      <c r="G2471" s="447"/>
      <c r="H2471" s="449"/>
      <c r="I2471" s="270"/>
      <c r="J2471" s="9"/>
      <c r="K2471" s="128"/>
      <c r="L2471" s="128"/>
      <c r="M2471" s="128"/>
      <c r="N2471" s="128"/>
      <c r="O2471" s="128"/>
      <c r="P2471" s="163">
        <f t="shared" si="143"/>
        <v>0</v>
      </c>
      <c r="Q2471" s="128"/>
      <c r="T2471" s="402">
        <f t="shared" si="146"/>
        <v>10</v>
      </c>
      <c r="U2471" s="402">
        <f t="shared" si="149"/>
        <v>0</v>
      </c>
      <c r="V2471" s="402">
        <f t="shared" si="149"/>
        <v>0</v>
      </c>
      <c r="W2471" s="402">
        <f t="shared" si="149"/>
        <v>0</v>
      </c>
      <c r="X2471" s="402">
        <f t="shared" si="144"/>
        <v>0</v>
      </c>
    </row>
    <row r="2472" spans="5:24" x14ac:dyDescent="0.25">
      <c r="E2472" s="150">
        <f t="shared" si="148"/>
        <v>318</v>
      </c>
      <c r="F2472" s="7"/>
      <c r="G2472" s="447"/>
      <c r="H2472" s="449"/>
      <c r="I2472" s="270"/>
      <c r="J2472" s="9"/>
      <c r="K2472" s="128"/>
      <c r="L2472" s="128"/>
      <c r="M2472" s="128"/>
      <c r="N2472" s="128"/>
      <c r="O2472" s="128"/>
      <c r="P2472" s="163">
        <f t="shared" si="143"/>
        <v>0</v>
      </c>
      <c r="Q2472" s="128"/>
      <c r="T2472" s="402">
        <f t="shared" si="146"/>
        <v>10</v>
      </c>
      <c r="U2472" s="402">
        <f t="shared" si="149"/>
        <v>0</v>
      </c>
      <c r="V2472" s="402">
        <f t="shared" si="149"/>
        <v>0</v>
      </c>
      <c r="W2472" s="402">
        <f t="shared" si="149"/>
        <v>0</v>
      </c>
      <c r="X2472" s="402">
        <f t="shared" si="144"/>
        <v>0</v>
      </c>
    </row>
    <row r="2473" spans="5:24" x14ac:dyDescent="0.25">
      <c r="E2473" s="150">
        <f t="shared" si="148"/>
        <v>319</v>
      </c>
      <c r="F2473" s="7"/>
      <c r="G2473" s="447"/>
      <c r="H2473" s="449"/>
      <c r="I2473" s="270"/>
      <c r="J2473" s="9"/>
      <c r="K2473" s="128"/>
      <c r="L2473" s="128"/>
      <c r="M2473" s="128"/>
      <c r="N2473" s="128"/>
      <c r="O2473" s="128"/>
      <c r="P2473" s="163">
        <f t="shared" si="143"/>
        <v>0</v>
      </c>
      <c r="Q2473" s="128"/>
      <c r="T2473" s="402">
        <f t="shared" si="146"/>
        <v>10</v>
      </c>
      <c r="U2473" s="402">
        <f t="shared" si="149"/>
        <v>0</v>
      </c>
      <c r="V2473" s="402">
        <f t="shared" si="149"/>
        <v>0</v>
      </c>
      <c r="W2473" s="402">
        <f t="shared" si="149"/>
        <v>0</v>
      </c>
      <c r="X2473" s="402">
        <f t="shared" si="144"/>
        <v>0</v>
      </c>
    </row>
    <row r="2474" spans="5:24" x14ac:dyDescent="0.25">
      <c r="E2474" s="150">
        <f t="shared" si="148"/>
        <v>320</v>
      </c>
      <c r="F2474" s="7"/>
      <c r="G2474" s="447"/>
      <c r="H2474" s="449"/>
      <c r="I2474" s="270"/>
      <c r="J2474" s="9"/>
      <c r="K2474" s="128"/>
      <c r="L2474" s="128"/>
      <c r="M2474" s="128"/>
      <c r="N2474" s="128"/>
      <c r="O2474" s="128"/>
      <c r="P2474" s="163">
        <f t="shared" si="143"/>
        <v>0</v>
      </c>
      <c r="Q2474" s="128"/>
      <c r="T2474" s="402">
        <f t="shared" si="146"/>
        <v>10</v>
      </c>
      <c r="U2474" s="402">
        <f t="shared" si="149"/>
        <v>0</v>
      </c>
      <c r="V2474" s="402">
        <f t="shared" si="149"/>
        <v>0</v>
      </c>
      <c r="W2474" s="402">
        <f t="shared" si="149"/>
        <v>0</v>
      </c>
      <c r="X2474" s="402">
        <f t="shared" si="144"/>
        <v>0</v>
      </c>
    </row>
    <row r="2475" spans="5:24" x14ac:dyDescent="0.25">
      <c r="E2475" s="150">
        <f t="shared" si="148"/>
        <v>321</v>
      </c>
      <c r="F2475" s="7"/>
      <c r="G2475" s="447"/>
      <c r="H2475" s="449"/>
      <c r="I2475" s="270"/>
      <c r="J2475" s="9"/>
      <c r="K2475" s="128"/>
      <c r="L2475" s="128"/>
      <c r="M2475" s="128"/>
      <c r="N2475" s="128"/>
      <c r="O2475" s="128"/>
      <c r="P2475" s="163">
        <f t="shared" ref="P2475:P2538" si="150">IF(F2475=0,0,IF(G2475=0,0,IF(I2475=0,0,(10+X2475))))</f>
        <v>0</v>
      </c>
      <c r="Q2475" s="128"/>
      <c r="T2475" s="402">
        <f t="shared" si="146"/>
        <v>10</v>
      </c>
      <c r="U2475" s="402">
        <f t="shared" si="149"/>
        <v>0</v>
      </c>
      <c r="V2475" s="402">
        <f t="shared" si="149"/>
        <v>0</v>
      </c>
      <c r="W2475" s="402">
        <f t="shared" si="149"/>
        <v>0</v>
      </c>
      <c r="X2475" s="402">
        <f t="shared" si="144"/>
        <v>0</v>
      </c>
    </row>
    <row r="2476" spans="5:24" x14ac:dyDescent="0.25">
      <c r="E2476" s="150">
        <f t="shared" si="148"/>
        <v>322</v>
      </c>
      <c r="F2476" s="7"/>
      <c r="G2476" s="447"/>
      <c r="H2476" s="449"/>
      <c r="I2476" s="270"/>
      <c r="J2476" s="9"/>
      <c r="K2476" s="128"/>
      <c r="L2476" s="128"/>
      <c r="M2476" s="128"/>
      <c r="N2476" s="128"/>
      <c r="O2476" s="128"/>
      <c r="P2476" s="163">
        <f t="shared" si="150"/>
        <v>0</v>
      </c>
      <c r="Q2476" s="128"/>
      <c r="T2476" s="402">
        <f t="shared" si="146"/>
        <v>10</v>
      </c>
      <c r="U2476" s="402">
        <f t="shared" ref="U2476:W2495" si="151">IF(OR($I2476=0,$I2476="National Service Volunteer Project"),0,IF($J2476=U$2153,10,0))</f>
        <v>0</v>
      </c>
      <c r="V2476" s="402">
        <f t="shared" si="151"/>
        <v>0</v>
      </c>
      <c r="W2476" s="402">
        <f t="shared" si="151"/>
        <v>0</v>
      </c>
      <c r="X2476" s="402">
        <f t="shared" ref="X2476:X2539" si="152">SUM(U2476:W2476)</f>
        <v>0</v>
      </c>
    </row>
    <row r="2477" spans="5:24" x14ac:dyDescent="0.25">
      <c r="E2477" s="150">
        <f t="shared" si="148"/>
        <v>323</v>
      </c>
      <c r="F2477" s="7"/>
      <c r="G2477" s="447"/>
      <c r="H2477" s="449"/>
      <c r="I2477" s="270"/>
      <c r="J2477" s="9"/>
      <c r="K2477" s="128"/>
      <c r="L2477" s="128"/>
      <c r="M2477" s="128"/>
      <c r="N2477" s="128"/>
      <c r="O2477" s="128"/>
      <c r="P2477" s="163">
        <f t="shared" si="150"/>
        <v>0</v>
      </c>
      <c r="Q2477" s="128"/>
      <c r="T2477" s="402">
        <f t="shared" si="146"/>
        <v>10</v>
      </c>
      <c r="U2477" s="402">
        <f t="shared" si="151"/>
        <v>0</v>
      </c>
      <c r="V2477" s="402">
        <f t="shared" si="151"/>
        <v>0</v>
      </c>
      <c r="W2477" s="402">
        <f t="shared" si="151"/>
        <v>0</v>
      </c>
      <c r="X2477" s="402">
        <f t="shared" si="152"/>
        <v>0</v>
      </c>
    </row>
    <row r="2478" spans="5:24" x14ac:dyDescent="0.25">
      <c r="E2478" s="150">
        <f t="shared" si="148"/>
        <v>324</v>
      </c>
      <c r="F2478" s="7"/>
      <c r="G2478" s="447"/>
      <c r="H2478" s="449"/>
      <c r="I2478" s="270"/>
      <c r="J2478" s="9"/>
      <c r="K2478" s="128"/>
      <c r="L2478" s="128"/>
      <c r="M2478" s="128"/>
      <c r="N2478" s="128"/>
      <c r="O2478" s="128"/>
      <c r="P2478" s="163">
        <f t="shared" si="150"/>
        <v>0</v>
      </c>
      <c r="Q2478" s="128"/>
      <c r="T2478" s="402">
        <f t="shared" si="146"/>
        <v>10</v>
      </c>
      <c r="U2478" s="402">
        <f t="shared" si="151"/>
        <v>0</v>
      </c>
      <c r="V2478" s="402">
        <f t="shared" si="151"/>
        <v>0</v>
      </c>
      <c r="W2478" s="402">
        <f t="shared" si="151"/>
        <v>0</v>
      </c>
      <c r="X2478" s="402">
        <f t="shared" si="152"/>
        <v>0</v>
      </c>
    </row>
    <row r="2479" spans="5:24" x14ac:dyDescent="0.25">
      <c r="E2479" s="150">
        <f t="shared" si="148"/>
        <v>325</v>
      </c>
      <c r="F2479" s="7"/>
      <c r="G2479" s="447"/>
      <c r="H2479" s="449"/>
      <c r="I2479" s="270"/>
      <c r="J2479" s="9"/>
      <c r="K2479" s="128"/>
      <c r="L2479" s="128"/>
      <c r="M2479" s="128"/>
      <c r="N2479" s="128"/>
      <c r="O2479" s="128"/>
      <c r="P2479" s="163">
        <f t="shared" si="150"/>
        <v>0</v>
      </c>
      <c r="Q2479" s="128"/>
      <c r="T2479" s="402">
        <f t="shared" si="146"/>
        <v>10</v>
      </c>
      <c r="U2479" s="402">
        <f t="shared" si="151"/>
        <v>0</v>
      </c>
      <c r="V2479" s="402">
        <f t="shared" si="151"/>
        <v>0</v>
      </c>
      <c r="W2479" s="402">
        <f t="shared" si="151"/>
        <v>0</v>
      </c>
      <c r="X2479" s="402">
        <f t="shared" si="152"/>
        <v>0</v>
      </c>
    </row>
    <row r="2480" spans="5:24" x14ac:dyDescent="0.25">
      <c r="E2480" s="150">
        <f t="shared" si="148"/>
        <v>326</v>
      </c>
      <c r="F2480" s="7"/>
      <c r="G2480" s="447"/>
      <c r="H2480" s="449"/>
      <c r="I2480" s="270"/>
      <c r="J2480" s="9"/>
      <c r="K2480" s="128"/>
      <c r="L2480" s="128"/>
      <c r="M2480" s="128"/>
      <c r="N2480" s="128"/>
      <c r="O2480" s="128"/>
      <c r="P2480" s="163">
        <f t="shared" si="150"/>
        <v>0</v>
      </c>
      <c r="Q2480" s="128"/>
      <c r="T2480" s="402">
        <f t="shared" si="146"/>
        <v>10</v>
      </c>
      <c r="U2480" s="402">
        <f t="shared" si="151"/>
        <v>0</v>
      </c>
      <c r="V2480" s="402">
        <f t="shared" si="151"/>
        <v>0</v>
      </c>
      <c r="W2480" s="402">
        <f t="shared" si="151"/>
        <v>0</v>
      </c>
      <c r="X2480" s="402">
        <f t="shared" si="152"/>
        <v>0</v>
      </c>
    </row>
    <row r="2481" spans="5:24" x14ac:dyDescent="0.25">
      <c r="E2481" s="150">
        <f t="shared" si="148"/>
        <v>327</v>
      </c>
      <c r="F2481" s="7"/>
      <c r="G2481" s="447"/>
      <c r="H2481" s="449"/>
      <c r="I2481" s="270"/>
      <c r="J2481" s="9"/>
      <c r="K2481" s="128"/>
      <c r="L2481" s="128"/>
      <c r="M2481" s="128"/>
      <c r="N2481" s="128"/>
      <c r="O2481" s="128"/>
      <c r="P2481" s="163">
        <f t="shared" si="150"/>
        <v>0</v>
      </c>
      <c r="Q2481" s="128"/>
      <c r="T2481" s="402">
        <f t="shared" si="146"/>
        <v>10</v>
      </c>
      <c r="U2481" s="402">
        <f t="shared" si="151"/>
        <v>0</v>
      </c>
      <c r="V2481" s="402">
        <f t="shared" si="151"/>
        <v>0</v>
      </c>
      <c r="W2481" s="402">
        <f t="shared" si="151"/>
        <v>0</v>
      </c>
      <c r="X2481" s="402">
        <f t="shared" si="152"/>
        <v>0</v>
      </c>
    </row>
    <row r="2482" spans="5:24" x14ac:dyDescent="0.25">
      <c r="E2482" s="150">
        <f t="shared" si="148"/>
        <v>328</v>
      </c>
      <c r="F2482" s="7"/>
      <c r="G2482" s="447"/>
      <c r="H2482" s="449"/>
      <c r="I2482" s="270"/>
      <c r="J2482" s="9"/>
      <c r="K2482" s="128"/>
      <c r="L2482" s="128"/>
      <c r="M2482" s="128"/>
      <c r="N2482" s="128"/>
      <c r="O2482" s="128"/>
      <c r="P2482" s="163">
        <f t="shared" si="150"/>
        <v>0</v>
      </c>
      <c r="Q2482" s="128"/>
      <c r="T2482" s="402">
        <f t="shared" si="146"/>
        <v>10</v>
      </c>
      <c r="U2482" s="402">
        <f t="shared" si="151"/>
        <v>0</v>
      </c>
      <c r="V2482" s="402">
        <f t="shared" si="151"/>
        <v>0</v>
      </c>
      <c r="W2482" s="402">
        <f t="shared" si="151"/>
        <v>0</v>
      </c>
      <c r="X2482" s="402">
        <f t="shared" si="152"/>
        <v>0</v>
      </c>
    </row>
    <row r="2483" spans="5:24" x14ac:dyDescent="0.25">
      <c r="E2483" s="150">
        <f t="shared" si="148"/>
        <v>329</v>
      </c>
      <c r="F2483" s="7"/>
      <c r="G2483" s="447"/>
      <c r="H2483" s="449"/>
      <c r="I2483" s="270"/>
      <c r="J2483" s="9"/>
      <c r="K2483" s="128"/>
      <c r="L2483" s="128"/>
      <c r="M2483" s="128"/>
      <c r="N2483" s="128"/>
      <c r="O2483" s="128"/>
      <c r="P2483" s="163">
        <f t="shared" si="150"/>
        <v>0</v>
      </c>
      <c r="Q2483" s="128"/>
      <c r="T2483" s="402">
        <f t="shared" si="146"/>
        <v>10</v>
      </c>
      <c r="U2483" s="402">
        <f t="shared" si="151"/>
        <v>0</v>
      </c>
      <c r="V2483" s="402">
        <f t="shared" si="151"/>
        <v>0</v>
      </c>
      <c r="W2483" s="402">
        <f t="shared" si="151"/>
        <v>0</v>
      </c>
      <c r="X2483" s="402">
        <f t="shared" si="152"/>
        <v>0</v>
      </c>
    </row>
    <row r="2484" spans="5:24" x14ac:dyDescent="0.25">
      <c r="E2484" s="150">
        <f t="shared" si="148"/>
        <v>330</v>
      </c>
      <c r="F2484" s="7"/>
      <c r="G2484" s="447"/>
      <c r="H2484" s="449"/>
      <c r="I2484" s="270"/>
      <c r="J2484" s="9"/>
      <c r="K2484" s="128"/>
      <c r="L2484" s="128"/>
      <c r="M2484" s="128"/>
      <c r="N2484" s="128"/>
      <c r="O2484" s="128"/>
      <c r="P2484" s="163">
        <f t="shared" si="150"/>
        <v>0</v>
      </c>
      <c r="Q2484" s="128"/>
      <c r="T2484" s="402">
        <f t="shared" si="146"/>
        <v>10</v>
      </c>
      <c r="U2484" s="402">
        <f t="shared" si="151"/>
        <v>0</v>
      </c>
      <c r="V2484" s="402">
        <f t="shared" si="151"/>
        <v>0</v>
      </c>
      <c r="W2484" s="402">
        <f t="shared" si="151"/>
        <v>0</v>
      </c>
      <c r="X2484" s="402">
        <f t="shared" si="152"/>
        <v>0</v>
      </c>
    </row>
    <row r="2485" spans="5:24" x14ac:dyDescent="0.25">
      <c r="E2485" s="150">
        <f t="shared" si="148"/>
        <v>331</v>
      </c>
      <c r="F2485" s="7"/>
      <c r="G2485" s="447"/>
      <c r="H2485" s="449"/>
      <c r="I2485" s="270"/>
      <c r="J2485" s="9"/>
      <c r="K2485" s="128"/>
      <c r="L2485" s="128"/>
      <c r="M2485" s="128"/>
      <c r="N2485" s="128"/>
      <c r="O2485" s="128"/>
      <c r="P2485" s="163">
        <f t="shared" si="150"/>
        <v>0</v>
      </c>
      <c r="Q2485" s="128"/>
      <c r="T2485" s="402">
        <f t="shared" si="146"/>
        <v>10</v>
      </c>
      <c r="U2485" s="402">
        <f t="shared" si="151"/>
        <v>0</v>
      </c>
      <c r="V2485" s="402">
        <f t="shared" si="151"/>
        <v>0</v>
      </c>
      <c r="W2485" s="402">
        <f t="shared" si="151"/>
        <v>0</v>
      </c>
      <c r="X2485" s="402">
        <f t="shared" si="152"/>
        <v>0</v>
      </c>
    </row>
    <row r="2486" spans="5:24" x14ac:dyDescent="0.25">
      <c r="E2486" s="150">
        <f t="shared" si="148"/>
        <v>332</v>
      </c>
      <c r="F2486" s="7"/>
      <c r="G2486" s="447"/>
      <c r="H2486" s="449"/>
      <c r="I2486" s="270"/>
      <c r="J2486" s="9"/>
      <c r="K2486" s="128"/>
      <c r="L2486" s="128"/>
      <c r="M2486" s="128"/>
      <c r="N2486" s="128"/>
      <c r="O2486" s="128"/>
      <c r="P2486" s="163">
        <f t="shared" si="150"/>
        <v>0</v>
      </c>
      <c r="Q2486" s="128"/>
      <c r="T2486" s="402">
        <f t="shared" si="146"/>
        <v>10</v>
      </c>
      <c r="U2486" s="402">
        <f t="shared" si="151"/>
        <v>0</v>
      </c>
      <c r="V2486" s="402">
        <f t="shared" si="151"/>
        <v>0</v>
      </c>
      <c r="W2486" s="402">
        <f t="shared" si="151"/>
        <v>0</v>
      </c>
      <c r="X2486" s="402">
        <f t="shared" si="152"/>
        <v>0</v>
      </c>
    </row>
    <row r="2487" spans="5:24" x14ac:dyDescent="0.25">
      <c r="E2487" s="150">
        <f t="shared" si="148"/>
        <v>333</v>
      </c>
      <c r="F2487" s="7"/>
      <c r="G2487" s="447"/>
      <c r="H2487" s="449"/>
      <c r="I2487" s="270"/>
      <c r="J2487" s="9"/>
      <c r="K2487" s="128"/>
      <c r="L2487" s="128"/>
      <c r="M2487" s="128"/>
      <c r="N2487" s="128"/>
      <c r="O2487" s="128"/>
      <c r="P2487" s="163">
        <f t="shared" si="150"/>
        <v>0</v>
      </c>
      <c r="Q2487" s="128"/>
      <c r="T2487" s="402">
        <f t="shared" ref="T2487:T2550" si="153">IF($J2488=T$2153,10,0)</f>
        <v>10</v>
      </c>
      <c r="U2487" s="402">
        <f t="shared" si="151"/>
        <v>0</v>
      </c>
      <c r="V2487" s="402">
        <f t="shared" si="151"/>
        <v>0</v>
      </c>
      <c r="W2487" s="402">
        <f t="shared" si="151"/>
        <v>0</v>
      </c>
      <c r="X2487" s="402">
        <f t="shared" si="152"/>
        <v>0</v>
      </c>
    </row>
    <row r="2488" spans="5:24" x14ac:dyDescent="0.25">
      <c r="E2488" s="150">
        <f t="shared" si="148"/>
        <v>334</v>
      </c>
      <c r="F2488" s="7"/>
      <c r="G2488" s="447"/>
      <c r="H2488" s="449"/>
      <c r="I2488" s="270"/>
      <c r="J2488" s="9"/>
      <c r="K2488" s="128"/>
      <c r="L2488" s="128"/>
      <c r="M2488" s="128"/>
      <c r="N2488" s="128"/>
      <c r="O2488" s="128"/>
      <c r="P2488" s="163">
        <f t="shared" si="150"/>
        <v>0</v>
      </c>
      <c r="Q2488" s="128"/>
      <c r="T2488" s="402">
        <f t="shared" si="153"/>
        <v>10</v>
      </c>
      <c r="U2488" s="402">
        <f t="shared" si="151"/>
        <v>0</v>
      </c>
      <c r="V2488" s="402">
        <f t="shared" si="151"/>
        <v>0</v>
      </c>
      <c r="W2488" s="402">
        <f t="shared" si="151"/>
        <v>0</v>
      </c>
      <c r="X2488" s="402">
        <f t="shared" si="152"/>
        <v>0</v>
      </c>
    </row>
    <row r="2489" spans="5:24" x14ac:dyDescent="0.25">
      <c r="E2489" s="150">
        <f t="shared" si="148"/>
        <v>335</v>
      </c>
      <c r="F2489" s="7"/>
      <c r="G2489" s="447"/>
      <c r="H2489" s="449"/>
      <c r="I2489" s="270"/>
      <c r="J2489" s="9"/>
      <c r="K2489" s="128"/>
      <c r="L2489" s="128"/>
      <c r="M2489" s="128"/>
      <c r="N2489" s="128"/>
      <c r="O2489" s="128"/>
      <c r="P2489" s="163">
        <f t="shared" si="150"/>
        <v>0</v>
      </c>
      <c r="Q2489" s="128"/>
      <c r="T2489" s="402">
        <f t="shared" si="153"/>
        <v>10</v>
      </c>
      <c r="U2489" s="402">
        <f t="shared" si="151"/>
        <v>0</v>
      </c>
      <c r="V2489" s="402">
        <f t="shared" si="151"/>
        <v>0</v>
      </c>
      <c r="W2489" s="402">
        <f t="shared" si="151"/>
        <v>0</v>
      </c>
      <c r="X2489" s="402">
        <f t="shared" si="152"/>
        <v>0</v>
      </c>
    </row>
    <row r="2490" spans="5:24" x14ac:dyDescent="0.25">
      <c r="E2490" s="150">
        <f t="shared" si="148"/>
        <v>336</v>
      </c>
      <c r="F2490" s="7"/>
      <c r="G2490" s="447"/>
      <c r="H2490" s="449"/>
      <c r="I2490" s="270"/>
      <c r="J2490" s="9"/>
      <c r="K2490" s="128"/>
      <c r="L2490" s="128"/>
      <c r="M2490" s="128"/>
      <c r="N2490" s="128"/>
      <c r="O2490" s="128"/>
      <c r="P2490" s="163">
        <f t="shared" si="150"/>
        <v>0</v>
      </c>
      <c r="Q2490" s="128"/>
      <c r="T2490" s="402">
        <f t="shared" si="153"/>
        <v>10</v>
      </c>
      <c r="U2490" s="402">
        <f t="shared" si="151"/>
        <v>0</v>
      </c>
      <c r="V2490" s="402">
        <f t="shared" si="151"/>
        <v>0</v>
      </c>
      <c r="W2490" s="402">
        <f t="shared" si="151"/>
        <v>0</v>
      </c>
      <c r="X2490" s="402">
        <f t="shared" si="152"/>
        <v>0</v>
      </c>
    </row>
    <row r="2491" spans="5:24" x14ac:dyDescent="0.25">
      <c r="E2491" s="150">
        <f t="shared" si="148"/>
        <v>337</v>
      </c>
      <c r="F2491" s="7"/>
      <c r="G2491" s="447"/>
      <c r="H2491" s="449"/>
      <c r="I2491" s="270"/>
      <c r="J2491" s="9"/>
      <c r="K2491" s="128"/>
      <c r="L2491" s="128"/>
      <c r="M2491" s="128"/>
      <c r="N2491" s="128"/>
      <c r="O2491" s="128"/>
      <c r="P2491" s="163">
        <f t="shared" si="150"/>
        <v>0</v>
      </c>
      <c r="Q2491" s="128"/>
      <c r="T2491" s="402">
        <f t="shared" si="153"/>
        <v>10</v>
      </c>
      <c r="U2491" s="402">
        <f t="shared" si="151"/>
        <v>0</v>
      </c>
      <c r="V2491" s="402">
        <f t="shared" si="151"/>
        <v>0</v>
      </c>
      <c r="W2491" s="402">
        <f t="shared" si="151"/>
        <v>0</v>
      </c>
      <c r="X2491" s="402">
        <f t="shared" si="152"/>
        <v>0</v>
      </c>
    </row>
    <row r="2492" spans="5:24" x14ac:dyDescent="0.25">
      <c r="E2492" s="150">
        <f t="shared" si="148"/>
        <v>338</v>
      </c>
      <c r="F2492" s="7"/>
      <c r="G2492" s="447"/>
      <c r="H2492" s="449"/>
      <c r="I2492" s="270"/>
      <c r="J2492" s="9"/>
      <c r="K2492" s="128"/>
      <c r="L2492" s="128"/>
      <c r="M2492" s="128"/>
      <c r="N2492" s="128"/>
      <c r="O2492" s="128"/>
      <c r="P2492" s="163">
        <f t="shared" si="150"/>
        <v>0</v>
      </c>
      <c r="Q2492" s="128"/>
      <c r="T2492" s="402">
        <f t="shared" si="153"/>
        <v>10</v>
      </c>
      <c r="U2492" s="402">
        <f t="shared" si="151"/>
        <v>0</v>
      </c>
      <c r="V2492" s="402">
        <f t="shared" si="151"/>
        <v>0</v>
      </c>
      <c r="W2492" s="402">
        <f t="shared" si="151"/>
        <v>0</v>
      </c>
      <c r="X2492" s="402">
        <f t="shared" si="152"/>
        <v>0</v>
      </c>
    </row>
    <row r="2493" spans="5:24" x14ac:dyDescent="0.25">
      <c r="E2493" s="150">
        <f t="shared" si="148"/>
        <v>339</v>
      </c>
      <c r="F2493" s="7"/>
      <c r="G2493" s="447"/>
      <c r="H2493" s="449"/>
      <c r="I2493" s="270"/>
      <c r="J2493" s="9"/>
      <c r="K2493" s="128"/>
      <c r="L2493" s="128"/>
      <c r="M2493" s="128"/>
      <c r="N2493" s="128"/>
      <c r="O2493" s="128"/>
      <c r="P2493" s="163">
        <f t="shared" si="150"/>
        <v>0</v>
      </c>
      <c r="Q2493" s="128"/>
      <c r="T2493" s="402">
        <f t="shared" si="153"/>
        <v>10</v>
      </c>
      <c r="U2493" s="402">
        <f t="shared" si="151"/>
        <v>0</v>
      </c>
      <c r="V2493" s="402">
        <f t="shared" si="151"/>
        <v>0</v>
      </c>
      <c r="W2493" s="402">
        <f t="shared" si="151"/>
        <v>0</v>
      </c>
      <c r="X2493" s="402">
        <f t="shared" si="152"/>
        <v>0</v>
      </c>
    </row>
    <row r="2494" spans="5:24" x14ac:dyDescent="0.25">
      <c r="E2494" s="150">
        <f t="shared" si="148"/>
        <v>340</v>
      </c>
      <c r="F2494" s="7"/>
      <c r="G2494" s="447"/>
      <c r="H2494" s="449"/>
      <c r="I2494" s="270"/>
      <c r="J2494" s="9"/>
      <c r="K2494" s="128"/>
      <c r="L2494" s="128"/>
      <c r="M2494" s="128"/>
      <c r="N2494" s="128"/>
      <c r="O2494" s="128"/>
      <c r="P2494" s="163">
        <f t="shared" si="150"/>
        <v>0</v>
      </c>
      <c r="Q2494" s="128"/>
      <c r="T2494" s="402">
        <f t="shared" si="153"/>
        <v>10</v>
      </c>
      <c r="U2494" s="402">
        <f t="shared" si="151"/>
        <v>0</v>
      </c>
      <c r="V2494" s="402">
        <f t="shared" si="151"/>
        <v>0</v>
      </c>
      <c r="W2494" s="402">
        <f t="shared" si="151"/>
        <v>0</v>
      </c>
      <c r="X2494" s="402">
        <f t="shared" si="152"/>
        <v>0</v>
      </c>
    </row>
    <row r="2495" spans="5:24" x14ac:dyDescent="0.25">
      <c r="E2495" s="150">
        <f t="shared" si="148"/>
        <v>341</v>
      </c>
      <c r="F2495" s="7"/>
      <c r="G2495" s="447"/>
      <c r="H2495" s="449"/>
      <c r="I2495" s="270"/>
      <c r="J2495" s="9"/>
      <c r="K2495" s="128"/>
      <c r="L2495" s="128"/>
      <c r="M2495" s="128"/>
      <c r="N2495" s="128"/>
      <c r="O2495" s="128"/>
      <c r="P2495" s="163">
        <f t="shared" si="150"/>
        <v>0</v>
      </c>
      <c r="Q2495" s="128"/>
      <c r="T2495" s="402">
        <f t="shared" si="153"/>
        <v>10</v>
      </c>
      <c r="U2495" s="402">
        <f t="shared" si="151"/>
        <v>0</v>
      </c>
      <c r="V2495" s="402">
        <f t="shared" si="151"/>
        <v>0</v>
      </c>
      <c r="W2495" s="402">
        <f t="shared" si="151"/>
        <v>0</v>
      </c>
      <c r="X2495" s="402">
        <f t="shared" si="152"/>
        <v>0</v>
      </c>
    </row>
    <row r="2496" spans="5:24" x14ac:dyDescent="0.25">
      <c r="E2496" s="150">
        <f t="shared" si="148"/>
        <v>342</v>
      </c>
      <c r="F2496" s="7"/>
      <c r="G2496" s="447"/>
      <c r="H2496" s="449"/>
      <c r="I2496" s="270"/>
      <c r="J2496" s="9"/>
      <c r="K2496" s="128"/>
      <c r="L2496" s="128"/>
      <c r="M2496" s="128"/>
      <c r="N2496" s="128"/>
      <c r="O2496" s="128"/>
      <c r="P2496" s="163">
        <f t="shared" si="150"/>
        <v>0</v>
      </c>
      <c r="Q2496" s="128"/>
      <c r="T2496" s="402">
        <f t="shared" si="153"/>
        <v>10</v>
      </c>
      <c r="U2496" s="402">
        <f t="shared" ref="U2496:W2515" si="154">IF(OR($I2496=0,$I2496="National Service Volunteer Project"),0,IF($J2496=U$2153,10,0))</f>
        <v>0</v>
      </c>
      <c r="V2496" s="402">
        <f t="shared" si="154"/>
        <v>0</v>
      </c>
      <c r="W2496" s="402">
        <f t="shared" si="154"/>
        <v>0</v>
      </c>
      <c r="X2496" s="402">
        <f t="shared" si="152"/>
        <v>0</v>
      </c>
    </row>
    <row r="2497" spans="5:24" x14ac:dyDescent="0.25">
      <c r="E2497" s="150">
        <f t="shared" si="148"/>
        <v>343</v>
      </c>
      <c r="F2497" s="7"/>
      <c r="G2497" s="447"/>
      <c r="H2497" s="449"/>
      <c r="I2497" s="270"/>
      <c r="J2497" s="9"/>
      <c r="K2497" s="128"/>
      <c r="L2497" s="128"/>
      <c r="M2497" s="128"/>
      <c r="N2497" s="128"/>
      <c r="O2497" s="128"/>
      <c r="P2497" s="163">
        <f t="shared" si="150"/>
        <v>0</v>
      </c>
      <c r="Q2497" s="128"/>
      <c r="T2497" s="402">
        <f t="shared" si="153"/>
        <v>10</v>
      </c>
      <c r="U2497" s="402">
        <f t="shared" si="154"/>
        <v>0</v>
      </c>
      <c r="V2497" s="402">
        <f t="shared" si="154"/>
        <v>0</v>
      </c>
      <c r="W2497" s="402">
        <f t="shared" si="154"/>
        <v>0</v>
      </c>
      <c r="X2497" s="402">
        <f t="shared" si="152"/>
        <v>0</v>
      </c>
    </row>
    <row r="2498" spans="5:24" x14ac:dyDescent="0.25">
      <c r="E2498" s="150">
        <f t="shared" si="148"/>
        <v>344</v>
      </c>
      <c r="F2498" s="7"/>
      <c r="G2498" s="447"/>
      <c r="H2498" s="449"/>
      <c r="I2498" s="270"/>
      <c r="J2498" s="9"/>
      <c r="K2498" s="128"/>
      <c r="L2498" s="128"/>
      <c r="M2498" s="128"/>
      <c r="N2498" s="128"/>
      <c r="O2498" s="128"/>
      <c r="P2498" s="163">
        <f t="shared" si="150"/>
        <v>0</v>
      </c>
      <c r="Q2498" s="128"/>
      <c r="T2498" s="402">
        <f t="shared" si="153"/>
        <v>10</v>
      </c>
      <c r="U2498" s="402">
        <f t="shared" si="154"/>
        <v>0</v>
      </c>
      <c r="V2498" s="402">
        <f t="shared" si="154"/>
        <v>0</v>
      </c>
      <c r="W2498" s="402">
        <f t="shared" si="154"/>
        <v>0</v>
      </c>
      <c r="X2498" s="402">
        <f t="shared" si="152"/>
        <v>0</v>
      </c>
    </row>
    <row r="2499" spans="5:24" x14ac:dyDescent="0.25">
      <c r="E2499" s="150">
        <f t="shared" si="148"/>
        <v>345</v>
      </c>
      <c r="F2499" s="7"/>
      <c r="G2499" s="447"/>
      <c r="H2499" s="449"/>
      <c r="I2499" s="270"/>
      <c r="J2499" s="9"/>
      <c r="K2499" s="128"/>
      <c r="L2499" s="128"/>
      <c r="M2499" s="128"/>
      <c r="N2499" s="128"/>
      <c r="O2499" s="128"/>
      <c r="P2499" s="163">
        <f t="shared" si="150"/>
        <v>0</v>
      </c>
      <c r="Q2499" s="128"/>
      <c r="T2499" s="402">
        <f t="shared" si="153"/>
        <v>10</v>
      </c>
      <c r="U2499" s="402">
        <f t="shared" si="154"/>
        <v>0</v>
      </c>
      <c r="V2499" s="402">
        <f t="shared" si="154"/>
        <v>0</v>
      </c>
      <c r="W2499" s="402">
        <f t="shared" si="154"/>
        <v>0</v>
      </c>
      <c r="X2499" s="402">
        <f t="shared" si="152"/>
        <v>0</v>
      </c>
    </row>
    <row r="2500" spans="5:24" x14ac:dyDescent="0.25">
      <c r="E2500" s="150">
        <f t="shared" si="148"/>
        <v>346</v>
      </c>
      <c r="F2500" s="7"/>
      <c r="G2500" s="447"/>
      <c r="H2500" s="449"/>
      <c r="I2500" s="270"/>
      <c r="J2500" s="9"/>
      <c r="K2500" s="128"/>
      <c r="L2500" s="128"/>
      <c r="M2500" s="128"/>
      <c r="N2500" s="128"/>
      <c r="O2500" s="128"/>
      <c r="P2500" s="163">
        <f t="shared" si="150"/>
        <v>0</v>
      </c>
      <c r="Q2500" s="128"/>
      <c r="T2500" s="402">
        <f t="shared" si="153"/>
        <v>10</v>
      </c>
      <c r="U2500" s="402">
        <f t="shared" si="154"/>
        <v>0</v>
      </c>
      <c r="V2500" s="402">
        <f t="shared" si="154"/>
        <v>0</v>
      </c>
      <c r="W2500" s="402">
        <f t="shared" si="154"/>
        <v>0</v>
      </c>
      <c r="X2500" s="402">
        <f t="shared" si="152"/>
        <v>0</v>
      </c>
    </row>
    <row r="2501" spans="5:24" x14ac:dyDescent="0.25">
      <c r="E2501" s="150">
        <f t="shared" si="148"/>
        <v>347</v>
      </c>
      <c r="F2501" s="7"/>
      <c r="G2501" s="447"/>
      <c r="H2501" s="449"/>
      <c r="I2501" s="270"/>
      <c r="J2501" s="9"/>
      <c r="K2501" s="128"/>
      <c r="L2501" s="128"/>
      <c r="M2501" s="128"/>
      <c r="N2501" s="128"/>
      <c r="O2501" s="128"/>
      <c r="P2501" s="163">
        <f t="shared" si="150"/>
        <v>0</v>
      </c>
      <c r="Q2501" s="128"/>
      <c r="T2501" s="402">
        <f t="shared" si="153"/>
        <v>10</v>
      </c>
      <c r="U2501" s="402">
        <f t="shared" si="154"/>
        <v>0</v>
      </c>
      <c r="V2501" s="402">
        <f t="shared" si="154"/>
        <v>0</v>
      </c>
      <c r="W2501" s="402">
        <f t="shared" si="154"/>
        <v>0</v>
      </c>
      <c r="X2501" s="402">
        <f t="shared" si="152"/>
        <v>0</v>
      </c>
    </row>
    <row r="2502" spans="5:24" x14ac:dyDescent="0.25">
      <c r="E2502" s="150">
        <f t="shared" si="148"/>
        <v>348</v>
      </c>
      <c r="F2502" s="7"/>
      <c r="G2502" s="447"/>
      <c r="H2502" s="449"/>
      <c r="I2502" s="270"/>
      <c r="J2502" s="9"/>
      <c r="K2502" s="128"/>
      <c r="L2502" s="128"/>
      <c r="M2502" s="128"/>
      <c r="N2502" s="128"/>
      <c r="O2502" s="128"/>
      <c r="P2502" s="163">
        <f t="shared" si="150"/>
        <v>0</v>
      </c>
      <c r="Q2502" s="128"/>
      <c r="T2502" s="402">
        <f t="shared" si="153"/>
        <v>10</v>
      </c>
      <c r="U2502" s="402">
        <f t="shared" si="154"/>
        <v>0</v>
      </c>
      <c r="V2502" s="402">
        <f t="shared" si="154"/>
        <v>0</v>
      </c>
      <c r="W2502" s="402">
        <f t="shared" si="154"/>
        <v>0</v>
      </c>
      <c r="X2502" s="402">
        <f t="shared" si="152"/>
        <v>0</v>
      </c>
    </row>
    <row r="2503" spans="5:24" x14ac:dyDescent="0.25">
      <c r="E2503" s="150">
        <f t="shared" si="148"/>
        <v>349</v>
      </c>
      <c r="F2503" s="7"/>
      <c r="G2503" s="447"/>
      <c r="H2503" s="449"/>
      <c r="I2503" s="270"/>
      <c r="J2503" s="9"/>
      <c r="K2503" s="128"/>
      <c r="L2503" s="128"/>
      <c r="M2503" s="128"/>
      <c r="N2503" s="128"/>
      <c r="O2503" s="128"/>
      <c r="P2503" s="163">
        <f t="shared" si="150"/>
        <v>0</v>
      </c>
      <c r="Q2503" s="128"/>
      <c r="T2503" s="402">
        <f t="shared" si="153"/>
        <v>10</v>
      </c>
      <c r="U2503" s="402">
        <f t="shared" si="154"/>
        <v>0</v>
      </c>
      <c r="V2503" s="402">
        <f t="shared" si="154"/>
        <v>0</v>
      </c>
      <c r="W2503" s="402">
        <f t="shared" si="154"/>
        <v>0</v>
      </c>
      <c r="X2503" s="402">
        <f t="shared" si="152"/>
        <v>0</v>
      </c>
    </row>
    <row r="2504" spans="5:24" x14ac:dyDescent="0.25">
      <c r="E2504" s="150">
        <f t="shared" ref="E2504:E2567" si="155">1+E2503</f>
        <v>350</v>
      </c>
      <c r="F2504" s="7"/>
      <c r="G2504" s="447"/>
      <c r="H2504" s="449"/>
      <c r="I2504" s="270"/>
      <c r="J2504" s="9"/>
      <c r="K2504" s="128"/>
      <c r="L2504" s="128"/>
      <c r="M2504" s="128"/>
      <c r="N2504" s="128"/>
      <c r="O2504" s="128"/>
      <c r="P2504" s="163">
        <f t="shared" si="150"/>
        <v>0</v>
      </c>
      <c r="Q2504" s="128"/>
      <c r="T2504" s="402">
        <f t="shared" si="153"/>
        <v>10</v>
      </c>
      <c r="U2504" s="402">
        <f t="shared" si="154"/>
        <v>0</v>
      </c>
      <c r="V2504" s="402">
        <f t="shared" si="154"/>
        <v>0</v>
      </c>
      <c r="W2504" s="402">
        <f t="shared" si="154"/>
        <v>0</v>
      </c>
      <c r="X2504" s="402">
        <f t="shared" si="152"/>
        <v>0</v>
      </c>
    </row>
    <row r="2505" spans="5:24" x14ac:dyDescent="0.25">
      <c r="E2505" s="150">
        <f t="shared" si="155"/>
        <v>351</v>
      </c>
      <c r="F2505" s="7"/>
      <c r="G2505" s="447"/>
      <c r="H2505" s="449"/>
      <c r="I2505" s="270"/>
      <c r="J2505" s="9"/>
      <c r="K2505" s="128"/>
      <c r="L2505" s="128"/>
      <c r="M2505" s="128"/>
      <c r="N2505" s="128"/>
      <c r="O2505" s="128"/>
      <c r="P2505" s="163">
        <f t="shared" si="150"/>
        <v>0</v>
      </c>
      <c r="Q2505" s="128"/>
      <c r="T2505" s="402">
        <f t="shared" si="153"/>
        <v>10</v>
      </c>
      <c r="U2505" s="402">
        <f t="shared" si="154"/>
        <v>0</v>
      </c>
      <c r="V2505" s="402">
        <f t="shared" si="154"/>
        <v>0</v>
      </c>
      <c r="W2505" s="402">
        <f t="shared" si="154"/>
        <v>0</v>
      </c>
      <c r="X2505" s="402">
        <f t="shared" si="152"/>
        <v>0</v>
      </c>
    </row>
    <row r="2506" spans="5:24" x14ac:dyDescent="0.25">
      <c r="E2506" s="150">
        <f t="shared" si="155"/>
        <v>352</v>
      </c>
      <c r="F2506" s="7"/>
      <c r="G2506" s="447"/>
      <c r="H2506" s="449"/>
      <c r="I2506" s="270"/>
      <c r="J2506" s="9"/>
      <c r="K2506" s="128"/>
      <c r="L2506" s="128"/>
      <c r="M2506" s="128"/>
      <c r="N2506" s="128"/>
      <c r="O2506" s="128"/>
      <c r="P2506" s="163">
        <f t="shared" si="150"/>
        <v>0</v>
      </c>
      <c r="Q2506" s="128"/>
      <c r="T2506" s="402">
        <f t="shared" si="153"/>
        <v>10</v>
      </c>
      <c r="U2506" s="402">
        <f t="shared" si="154"/>
        <v>0</v>
      </c>
      <c r="V2506" s="402">
        <f t="shared" si="154"/>
        <v>0</v>
      </c>
      <c r="W2506" s="402">
        <f t="shared" si="154"/>
        <v>0</v>
      </c>
      <c r="X2506" s="402">
        <f t="shared" si="152"/>
        <v>0</v>
      </c>
    </row>
    <row r="2507" spans="5:24" x14ac:dyDescent="0.25">
      <c r="E2507" s="150">
        <f t="shared" si="155"/>
        <v>353</v>
      </c>
      <c r="F2507" s="7"/>
      <c r="G2507" s="447"/>
      <c r="H2507" s="449"/>
      <c r="I2507" s="270"/>
      <c r="J2507" s="9"/>
      <c r="K2507" s="128"/>
      <c r="L2507" s="128"/>
      <c r="M2507" s="128"/>
      <c r="N2507" s="128"/>
      <c r="O2507" s="128"/>
      <c r="P2507" s="163">
        <f t="shared" si="150"/>
        <v>0</v>
      </c>
      <c r="Q2507" s="128"/>
      <c r="T2507" s="402">
        <f t="shared" si="153"/>
        <v>10</v>
      </c>
      <c r="U2507" s="402">
        <f t="shared" si="154"/>
        <v>0</v>
      </c>
      <c r="V2507" s="402">
        <f t="shared" si="154"/>
        <v>0</v>
      </c>
      <c r="W2507" s="402">
        <f t="shared" si="154"/>
        <v>0</v>
      </c>
      <c r="X2507" s="402">
        <f t="shared" si="152"/>
        <v>0</v>
      </c>
    </row>
    <row r="2508" spans="5:24" x14ac:dyDescent="0.25">
      <c r="E2508" s="150">
        <f t="shared" si="155"/>
        <v>354</v>
      </c>
      <c r="F2508" s="7"/>
      <c r="G2508" s="447"/>
      <c r="H2508" s="449"/>
      <c r="I2508" s="270"/>
      <c r="J2508" s="9"/>
      <c r="K2508" s="128"/>
      <c r="L2508" s="128"/>
      <c r="M2508" s="128"/>
      <c r="N2508" s="128"/>
      <c r="O2508" s="128"/>
      <c r="P2508" s="163">
        <f t="shared" si="150"/>
        <v>0</v>
      </c>
      <c r="Q2508" s="128"/>
      <c r="T2508" s="402">
        <f t="shared" si="153"/>
        <v>10</v>
      </c>
      <c r="U2508" s="402">
        <f t="shared" si="154"/>
        <v>0</v>
      </c>
      <c r="V2508" s="402">
        <f t="shared" si="154"/>
        <v>0</v>
      </c>
      <c r="W2508" s="402">
        <f t="shared" si="154"/>
        <v>0</v>
      </c>
      <c r="X2508" s="402">
        <f t="shared" si="152"/>
        <v>0</v>
      </c>
    </row>
    <row r="2509" spans="5:24" x14ac:dyDescent="0.25">
      <c r="E2509" s="150">
        <f t="shared" si="155"/>
        <v>355</v>
      </c>
      <c r="F2509" s="7"/>
      <c r="G2509" s="447"/>
      <c r="H2509" s="449"/>
      <c r="I2509" s="270"/>
      <c r="J2509" s="9"/>
      <c r="K2509" s="128"/>
      <c r="L2509" s="128"/>
      <c r="M2509" s="128"/>
      <c r="N2509" s="128"/>
      <c r="O2509" s="128"/>
      <c r="P2509" s="163">
        <f t="shared" si="150"/>
        <v>0</v>
      </c>
      <c r="Q2509" s="128"/>
      <c r="T2509" s="402">
        <f t="shared" si="153"/>
        <v>10</v>
      </c>
      <c r="U2509" s="402">
        <f t="shared" si="154"/>
        <v>0</v>
      </c>
      <c r="V2509" s="402">
        <f t="shared" si="154"/>
        <v>0</v>
      </c>
      <c r="W2509" s="402">
        <f t="shared" si="154"/>
        <v>0</v>
      </c>
      <c r="X2509" s="402">
        <f t="shared" si="152"/>
        <v>0</v>
      </c>
    </row>
    <row r="2510" spans="5:24" x14ac:dyDescent="0.25">
      <c r="E2510" s="150">
        <f t="shared" si="155"/>
        <v>356</v>
      </c>
      <c r="F2510" s="7"/>
      <c r="G2510" s="447"/>
      <c r="H2510" s="449"/>
      <c r="I2510" s="270"/>
      <c r="J2510" s="9"/>
      <c r="K2510" s="128"/>
      <c r="L2510" s="128"/>
      <c r="M2510" s="128"/>
      <c r="N2510" s="128"/>
      <c r="O2510" s="128"/>
      <c r="P2510" s="163">
        <f t="shared" si="150"/>
        <v>0</v>
      </c>
      <c r="Q2510" s="128"/>
      <c r="T2510" s="402">
        <f t="shared" si="153"/>
        <v>10</v>
      </c>
      <c r="U2510" s="402">
        <f t="shared" si="154"/>
        <v>0</v>
      </c>
      <c r="V2510" s="402">
        <f t="shared" si="154"/>
        <v>0</v>
      </c>
      <c r="W2510" s="402">
        <f t="shared" si="154"/>
        <v>0</v>
      </c>
      <c r="X2510" s="402">
        <f t="shared" si="152"/>
        <v>0</v>
      </c>
    </row>
    <row r="2511" spans="5:24" x14ac:dyDescent="0.25">
      <c r="E2511" s="150">
        <f t="shared" si="155"/>
        <v>357</v>
      </c>
      <c r="F2511" s="7"/>
      <c r="G2511" s="447"/>
      <c r="H2511" s="449"/>
      <c r="I2511" s="270"/>
      <c r="J2511" s="9"/>
      <c r="K2511" s="128"/>
      <c r="L2511" s="128"/>
      <c r="M2511" s="128"/>
      <c r="N2511" s="128"/>
      <c r="O2511" s="128"/>
      <c r="P2511" s="163">
        <f t="shared" si="150"/>
        <v>0</v>
      </c>
      <c r="Q2511" s="128"/>
      <c r="T2511" s="402">
        <f t="shared" si="153"/>
        <v>10</v>
      </c>
      <c r="U2511" s="402">
        <f t="shared" si="154"/>
        <v>0</v>
      </c>
      <c r="V2511" s="402">
        <f t="shared" si="154"/>
        <v>0</v>
      </c>
      <c r="W2511" s="402">
        <f t="shared" si="154"/>
        <v>0</v>
      </c>
      <c r="X2511" s="402">
        <f t="shared" si="152"/>
        <v>0</v>
      </c>
    </row>
    <row r="2512" spans="5:24" x14ac:dyDescent="0.25">
      <c r="E2512" s="150">
        <f t="shared" si="155"/>
        <v>358</v>
      </c>
      <c r="F2512" s="7"/>
      <c r="G2512" s="447"/>
      <c r="H2512" s="449"/>
      <c r="I2512" s="270"/>
      <c r="J2512" s="9"/>
      <c r="K2512" s="128"/>
      <c r="L2512" s="128"/>
      <c r="M2512" s="128"/>
      <c r="N2512" s="128"/>
      <c r="O2512" s="128"/>
      <c r="P2512" s="163">
        <f t="shared" si="150"/>
        <v>0</v>
      </c>
      <c r="Q2512" s="128"/>
      <c r="T2512" s="402">
        <f t="shared" si="153"/>
        <v>10</v>
      </c>
      <c r="U2512" s="402">
        <f t="shared" si="154"/>
        <v>0</v>
      </c>
      <c r="V2512" s="402">
        <f t="shared" si="154"/>
        <v>0</v>
      </c>
      <c r="W2512" s="402">
        <f t="shared" si="154"/>
        <v>0</v>
      </c>
      <c r="X2512" s="402">
        <f t="shared" si="152"/>
        <v>0</v>
      </c>
    </row>
    <row r="2513" spans="5:24" x14ac:dyDescent="0.25">
      <c r="E2513" s="150">
        <f t="shared" si="155"/>
        <v>359</v>
      </c>
      <c r="F2513" s="7"/>
      <c r="G2513" s="447"/>
      <c r="H2513" s="449"/>
      <c r="I2513" s="270"/>
      <c r="J2513" s="9"/>
      <c r="K2513" s="128"/>
      <c r="L2513" s="128"/>
      <c r="M2513" s="128"/>
      <c r="N2513" s="128"/>
      <c r="O2513" s="128"/>
      <c r="P2513" s="163">
        <f t="shared" si="150"/>
        <v>0</v>
      </c>
      <c r="Q2513" s="128"/>
      <c r="T2513" s="402">
        <f t="shared" si="153"/>
        <v>10</v>
      </c>
      <c r="U2513" s="402">
        <f t="shared" si="154"/>
        <v>0</v>
      </c>
      <c r="V2513" s="402">
        <f t="shared" si="154"/>
        <v>0</v>
      </c>
      <c r="W2513" s="402">
        <f t="shared" si="154"/>
        <v>0</v>
      </c>
      <c r="X2513" s="402">
        <f t="shared" si="152"/>
        <v>0</v>
      </c>
    </row>
    <row r="2514" spans="5:24" x14ac:dyDescent="0.25">
      <c r="E2514" s="150">
        <f t="shared" si="155"/>
        <v>360</v>
      </c>
      <c r="F2514" s="7"/>
      <c r="G2514" s="447"/>
      <c r="H2514" s="449"/>
      <c r="I2514" s="270"/>
      <c r="J2514" s="9"/>
      <c r="K2514" s="128"/>
      <c r="L2514" s="128"/>
      <c r="M2514" s="128"/>
      <c r="N2514" s="128"/>
      <c r="O2514" s="128"/>
      <c r="P2514" s="163">
        <f t="shared" si="150"/>
        <v>0</v>
      </c>
      <c r="Q2514" s="128"/>
      <c r="T2514" s="402">
        <f t="shared" si="153"/>
        <v>10</v>
      </c>
      <c r="U2514" s="402">
        <f t="shared" si="154"/>
        <v>0</v>
      </c>
      <c r="V2514" s="402">
        <f t="shared" si="154"/>
        <v>0</v>
      </c>
      <c r="W2514" s="402">
        <f t="shared" si="154"/>
        <v>0</v>
      </c>
      <c r="X2514" s="402">
        <f t="shared" si="152"/>
        <v>0</v>
      </c>
    </row>
    <row r="2515" spans="5:24" x14ac:dyDescent="0.25">
      <c r="E2515" s="150">
        <f t="shared" si="155"/>
        <v>361</v>
      </c>
      <c r="F2515" s="7"/>
      <c r="G2515" s="447"/>
      <c r="H2515" s="449"/>
      <c r="I2515" s="270"/>
      <c r="J2515" s="9"/>
      <c r="K2515" s="128"/>
      <c r="L2515" s="128"/>
      <c r="M2515" s="128"/>
      <c r="N2515" s="128"/>
      <c r="O2515" s="128"/>
      <c r="P2515" s="163">
        <f t="shared" si="150"/>
        <v>0</v>
      </c>
      <c r="Q2515" s="128"/>
      <c r="T2515" s="402">
        <f t="shared" si="153"/>
        <v>10</v>
      </c>
      <c r="U2515" s="402">
        <f t="shared" si="154"/>
        <v>0</v>
      </c>
      <c r="V2515" s="402">
        <f t="shared" si="154"/>
        <v>0</v>
      </c>
      <c r="W2515" s="402">
        <f t="shared" si="154"/>
        <v>0</v>
      </c>
      <c r="X2515" s="402">
        <f t="shared" si="152"/>
        <v>0</v>
      </c>
    </row>
    <row r="2516" spans="5:24" x14ac:dyDescent="0.25">
      <c r="E2516" s="150">
        <f t="shared" si="155"/>
        <v>362</v>
      </c>
      <c r="F2516" s="7"/>
      <c r="G2516" s="447"/>
      <c r="H2516" s="449"/>
      <c r="I2516" s="270"/>
      <c r="J2516" s="9"/>
      <c r="K2516" s="128"/>
      <c r="L2516" s="128"/>
      <c r="M2516" s="128"/>
      <c r="N2516" s="128"/>
      <c r="O2516" s="128"/>
      <c r="P2516" s="163">
        <f t="shared" si="150"/>
        <v>0</v>
      </c>
      <c r="Q2516" s="128"/>
      <c r="T2516" s="402">
        <f t="shared" si="153"/>
        <v>10</v>
      </c>
      <c r="U2516" s="402">
        <f t="shared" ref="U2516:W2535" si="156">IF(OR($I2516=0,$I2516="National Service Volunteer Project"),0,IF($J2516=U$2153,10,0))</f>
        <v>0</v>
      </c>
      <c r="V2516" s="402">
        <f t="shared" si="156"/>
        <v>0</v>
      </c>
      <c r="W2516" s="402">
        <f t="shared" si="156"/>
        <v>0</v>
      </c>
      <c r="X2516" s="402">
        <f t="shared" si="152"/>
        <v>0</v>
      </c>
    </row>
    <row r="2517" spans="5:24" x14ac:dyDescent="0.25">
      <c r="E2517" s="150">
        <f t="shared" si="155"/>
        <v>363</v>
      </c>
      <c r="F2517" s="7"/>
      <c r="G2517" s="447"/>
      <c r="H2517" s="449"/>
      <c r="I2517" s="270"/>
      <c r="J2517" s="9"/>
      <c r="K2517" s="128"/>
      <c r="L2517" s="128"/>
      <c r="M2517" s="128"/>
      <c r="N2517" s="128"/>
      <c r="O2517" s="128"/>
      <c r="P2517" s="163">
        <f t="shared" si="150"/>
        <v>0</v>
      </c>
      <c r="Q2517" s="128"/>
      <c r="T2517" s="402">
        <f t="shared" si="153"/>
        <v>10</v>
      </c>
      <c r="U2517" s="402">
        <f t="shared" si="156"/>
        <v>0</v>
      </c>
      <c r="V2517" s="402">
        <f t="shared" si="156"/>
        <v>0</v>
      </c>
      <c r="W2517" s="402">
        <f t="shared" si="156"/>
        <v>0</v>
      </c>
      <c r="X2517" s="402">
        <f t="shared" si="152"/>
        <v>0</v>
      </c>
    </row>
    <row r="2518" spans="5:24" x14ac:dyDescent="0.25">
      <c r="E2518" s="150">
        <f t="shared" si="155"/>
        <v>364</v>
      </c>
      <c r="F2518" s="7"/>
      <c r="G2518" s="447"/>
      <c r="H2518" s="449"/>
      <c r="I2518" s="270"/>
      <c r="J2518" s="9"/>
      <c r="K2518" s="128"/>
      <c r="L2518" s="128"/>
      <c r="M2518" s="128"/>
      <c r="N2518" s="128"/>
      <c r="O2518" s="128"/>
      <c r="P2518" s="163">
        <f t="shared" si="150"/>
        <v>0</v>
      </c>
      <c r="Q2518" s="128"/>
      <c r="T2518" s="402">
        <f t="shared" si="153"/>
        <v>10</v>
      </c>
      <c r="U2518" s="402">
        <f t="shared" si="156"/>
        <v>0</v>
      </c>
      <c r="V2518" s="402">
        <f t="shared" si="156"/>
        <v>0</v>
      </c>
      <c r="W2518" s="402">
        <f t="shared" si="156"/>
        <v>0</v>
      </c>
      <c r="X2518" s="402">
        <f t="shared" si="152"/>
        <v>0</v>
      </c>
    </row>
    <row r="2519" spans="5:24" x14ac:dyDescent="0.25">
      <c r="E2519" s="150">
        <f t="shared" si="155"/>
        <v>365</v>
      </c>
      <c r="F2519" s="7"/>
      <c r="G2519" s="447"/>
      <c r="H2519" s="449"/>
      <c r="I2519" s="270"/>
      <c r="J2519" s="9"/>
      <c r="K2519" s="128"/>
      <c r="L2519" s="128"/>
      <c r="M2519" s="128"/>
      <c r="N2519" s="128"/>
      <c r="O2519" s="128"/>
      <c r="P2519" s="163">
        <f t="shared" si="150"/>
        <v>0</v>
      </c>
      <c r="Q2519" s="128"/>
      <c r="T2519" s="402">
        <f t="shared" si="153"/>
        <v>10</v>
      </c>
      <c r="U2519" s="402">
        <f t="shared" si="156"/>
        <v>0</v>
      </c>
      <c r="V2519" s="402">
        <f t="shared" si="156"/>
        <v>0</v>
      </c>
      <c r="W2519" s="402">
        <f t="shared" si="156"/>
        <v>0</v>
      </c>
      <c r="X2519" s="402">
        <f t="shared" si="152"/>
        <v>0</v>
      </c>
    </row>
    <row r="2520" spans="5:24" x14ac:dyDescent="0.25">
      <c r="E2520" s="150">
        <f t="shared" si="155"/>
        <v>366</v>
      </c>
      <c r="F2520" s="7"/>
      <c r="G2520" s="447"/>
      <c r="H2520" s="449"/>
      <c r="I2520" s="270"/>
      <c r="J2520" s="9"/>
      <c r="K2520" s="128"/>
      <c r="L2520" s="128"/>
      <c r="M2520" s="128"/>
      <c r="N2520" s="128"/>
      <c r="O2520" s="128"/>
      <c r="P2520" s="163">
        <f t="shared" si="150"/>
        <v>0</v>
      </c>
      <c r="Q2520" s="128"/>
      <c r="T2520" s="402">
        <f t="shared" si="153"/>
        <v>10</v>
      </c>
      <c r="U2520" s="402">
        <f t="shared" si="156"/>
        <v>0</v>
      </c>
      <c r="V2520" s="402">
        <f t="shared" si="156"/>
        <v>0</v>
      </c>
      <c r="W2520" s="402">
        <f t="shared" si="156"/>
        <v>0</v>
      </c>
      <c r="X2520" s="402">
        <f t="shared" si="152"/>
        <v>0</v>
      </c>
    </row>
    <row r="2521" spans="5:24" x14ac:dyDescent="0.25">
      <c r="E2521" s="150">
        <f t="shared" si="155"/>
        <v>367</v>
      </c>
      <c r="F2521" s="7"/>
      <c r="G2521" s="447"/>
      <c r="H2521" s="449"/>
      <c r="I2521" s="270"/>
      <c r="J2521" s="9"/>
      <c r="K2521" s="128"/>
      <c r="L2521" s="128"/>
      <c r="M2521" s="128"/>
      <c r="N2521" s="128"/>
      <c r="O2521" s="128"/>
      <c r="P2521" s="163">
        <f t="shared" si="150"/>
        <v>0</v>
      </c>
      <c r="Q2521" s="128"/>
      <c r="T2521" s="402">
        <f t="shared" si="153"/>
        <v>10</v>
      </c>
      <c r="U2521" s="402">
        <f t="shared" si="156"/>
        <v>0</v>
      </c>
      <c r="V2521" s="402">
        <f t="shared" si="156"/>
        <v>0</v>
      </c>
      <c r="W2521" s="402">
        <f t="shared" si="156"/>
        <v>0</v>
      </c>
      <c r="X2521" s="402">
        <f t="shared" si="152"/>
        <v>0</v>
      </c>
    </row>
    <row r="2522" spans="5:24" x14ac:dyDescent="0.25">
      <c r="E2522" s="150">
        <f t="shared" si="155"/>
        <v>368</v>
      </c>
      <c r="F2522" s="7"/>
      <c r="G2522" s="447"/>
      <c r="H2522" s="449"/>
      <c r="I2522" s="270"/>
      <c r="J2522" s="9"/>
      <c r="K2522" s="128"/>
      <c r="L2522" s="128"/>
      <c r="M2522" s="128"/>
      <c r="N2522" s="128"/>
      <c r="O2522" s="128"/>
      <c r="P2522" s="163">
        <f t="shared" si="150"/>
        <v>0</v>
      </c>
      <c r="Q2522" s="128"/>
      <c r="T2522" s="402">
        <f t="shared" si="153"/>
        <v>10</v>
      </c>
      <c r="U2522" s="402">
        <f t="shared" si="156"/>
        <v>0</v>
      </c>
      <c r="V2522" s="402">
        <f t="shared" si="156"/>
        <v>0</v>
      </c>
      <c r="W2522" s="402">
        <f t="shared" si="156"/>
        <v>0</v>
      </c>
      <c r="X2522" s="402">
        <f t="shared" si="152"/>
        <v>0</v>
      </c>
    </row>
    <row r="2523" spans="5:24" x14ac:dyDescent="0.25">
      <c r="E2523" s="150">
        <f t="shared" si="155"/>
        <v>369</v>
      </c>
      <c r="F2523" s="7"/>
      <c r="G2523" s="447"/>
      <c r="H2523" s="449"/>
      <c r="I2523" s="270"/>
      <c r="J2523" s="9"/>
      <c r="K2523" s="128"/>
      <c r="L2523" s="128"/>
      <c r="M2523" s="128"/>
      <c r="N2523" s="128"/>
      <c r="O2523" s="128"/>
      <c r="P2523" s="163">
        <f t="shared" si="150"/>
        <v>0</v>
      </c>
      <c r="Q2523" s="128"/>
      <c r="T2523" s="402">
        <f t="shared" si="153"/>
        <v>10</v>
      </c>
      <c r="U2523" s="402">
        <f t="shared" si="156"/>
        <v>0</v>
      </c>
      <c r="V2523" s="402">
        <f t="shared" si="156"/>
        <v>0</v>
      </c>
      <c r="W2523" s="402">
        <f t="shared" si="156"/>
        <v>0</v>
      </c>
      <c r="X2523" s="402">
        <f t="shared" si="152"/>
        <v>0</v>
      </c>
    </row>
    <row r="2524" spans="5:24" x14ac:dyDescent="0.25">
      <c r="E2524" s="150">
        <f t="shared" si="155"/>
        <v>370</v>
      </c>
      <c r="F2524" s="7"/>
      <c r="G2524" s="447"/>
      <c r="H2524" s="449"/>
      <c r="I2524" s="270"/>
      <c r="J2524" s="9"/>
      <c r="K2524" s="128"/>
      <c r="L2524" s="128"/>
      <c r="M2524" s="128"/>
      <c r="N2524" s="128"/>
      <c r="O2524" s="128"/>
      <c r="P2524" s="163">
        <f t="shared" si="150"/>
        <v>0</v>
      </c>
      <c r="Q2524" s="128"/>
      <c r="T2524" s="402">
        <f t="shared" si="153"/>
        <v>10</v>
      </c>
      <c r="U2524" s="402">
        <f t="shared" si="156"/>
        <v>0</v>
      </c>
      <c r="V2524" s="402">
        <f t="shared" si="156"/>
        <v>0</v>
      </c>
      <c r="W2524" s="402">
        <f t="shared" si="156"/>
        <v>0</v>
      </c>
      <c r="X2524" s="402">
        <f t="shared" si="152"/>
        <v>0</v>
      </c>
    </row>
    <row r="2525" spans="5:24" x14ac:dyDescent="0.25">
      <c r="E2525" s="150">
        <f t="shared" si="155"/>
        <v>371</v>
      </c>
      <c r="F2525" s="7"/>
      <c r="G2525" s="447"/>
      <c r="H2525" s="449"/>
      <c r="I2525" s="270"/>
      <c r="J2525" s="9"/>
      <c r="K2525" s="128"/>
      <c r="L2525" s="128"/>
      <c r="M2525" s="128"/>
      <c r="N2525" s="128"/>
      <c r="O2525" s="128"/>
      <c r="P2525" s="163">
        <f t="shared" si="150"/>
        <v>0</v>
      </c>
      <c r="Q2525" s="128"/>
      <c r="T2525" s="402">
        <f t="shared" si="153"/>
        <v>10</v>
      </c>
      <c r="U2525" s="402">
        <f t="shared" si="156"/>
        <v>0</v>
      </c>
      <c r="V2525" s="402">
        <f t="shared" si="156"/>
        <v>0</v>
      </c>
      <c r="W2525" s="402">
        <f t="shared" si="156"/>
        <v>0</v>
      </c>
      <c r="X2525" s="402">
        <f t="shared" si="152"/>
        <v>0</v>
      </c>
    </row>
    <row r="2526" spans="5:24" x14ac:dyDescent="0.25">
      <c r="E2526" s="150">
        <f t="shared" si="155"/>
        <v>372</v>
      </c>
      <c r="F2526" s="7"/>
      <c r="G2526" s="447"/>
      <c r="H2526" s="449"/>
      <c r="I2526" s="270"/>
      <c r="J2526" s="9"/>
      <c r="K2526" s="128"/>
      <c r="L2526" s="128"/>
      <c r="M2526" s="128"/>
      <c r="N2526" s="128"/>
      <c r="O2526" s="128"/>
      <c r="P2526" s="163">
        <f t="shared" si="150"/>
        <v>0</v>
      </c>
      <c r="Q2526" s="128"/>
      <c r="T2526" s="402">
        <f t="shared" si="153"/>
        <v>10</v>
      </c>
      <c r="U2526" s="402">
        <f t="shared" si="156"/>
        <v>0</v>
      </c>
      <c r="V2526" s="402">
        <f t="shared" si="156"/>
        <v>0</v>
      </c>
      <c r="W2526" s="402">
        <f t="shared" si="156"/>
        <v>0</v>
      </c>
      <c r="X2526" s="402">
        <f t="shared" si="152"/>
        <v>0</v>
      </c>
    </row>
    <row r="2527" spans="5:24" x14ac:dyDescent="0.25">
      <c r="E2527" s="150">
        <f t="shared" si="155"/>
        <v>373</v>
      </c>
      <c r="F2527" s="7"/>
      <c r="G2527" s="447"/>
      <c r="H2527" s="449"/>
      <c r="I2527" s="270"/>
      <c r="J2527" s="9"/>
      <c r="K2527" s="128"/>
      <c r="L2527" s="128"/>
      <c r="M2527" s="128"/>
      <c r="N2527" s="128"/>
      <c r="O2527" s="128"/>
      <c r="P2527" s="163">
        <f t="shared" si="150"/>
        <v>0</v>
      </c>
      <c r="Q2527" s="128"/>
      <c r="T2527" s="402">
        <f t="shared" si="153"/>
        <v>10</v>
      </c>
      <c r="U2527" s="402">
        <f t="shared" si="156"/>
        <v>0</v>
      </c>
      <c r="V2527" s="402">
        <f t="shared" si="156"/>
        <v>0</v>
      </c>
      <c r="W2527" s="402">
        <f t="shared" si="156"/>
        <v>0</v>
      </c>
      <c r="X2527" s="402">
        <f t="shared" si="152"/>
        <v>0</v>
      </c>
    </row>
    <row r="2528" spans="5:24" x14ac:dyDescent="0.25">
      <c r="E2528" s="150">
        <f t="shared" si="155"/>
        <v>374</v>
      </c>
      <c r="F2528" s="7"/>
      <c r="G2528" s="447"/>
      <c r="H2528" s="449"/>
      <c r="I2528" s="270"/>
      <c r="J2528" s="9"/>
      <c r="K2528" s="128"/>
      <c r="L2528" s="128"/>
      <c r="M2528" s="128"/>
      <c r="N2528" s="128"/>
      <c r="O2528" s="128"/>
      <c r="P2528" s="163">
        <f t="shared" si="150"/>
        <v>0</v>
      </c>
      <c r="Q2528" s="128"/>
      <c r="T2528" s="402">
        <f t="shared" si="153"/>
        <v>10</v>
      </c>
      <c r="U2528" s="402">
        <f t="shared" si="156"/>
        <v>0</v>
      </c>
      <c r="V2528" s="402">
        <f t="shared" si="156"/>
        <v>0</v>
      </c>
      <c r="W2528" s="402">
        <f t="shared" si="156"/>
        <v>0</v>
      </c>
      <c r="X2528" s="402">
        <f t="shared" si="152"/>
        <v>0</v>
      </c>
    </row>
    <row r="2529" spans="5:24" x14ac:dyDescent="0.25">
      <c r="E2529" s="150">
        <f t="shared" si="155"/>
        <v>375</v>
      </c>
      <c r="F2529" s="7"/>
      <c r="G2529" s="447"/>
      <c r="H2529" s="449"/>
      <c r="I2529" s="270"/>
      <c r="J2529" s="9"/>
      <c r="K2529" s="128"/>
      <c r="L2529" s="128"/>
      <c r="M2529" s="128"/>
      <c r="N2529" s="128"/>
      <c r="O2529" s="128"/>
      <c r="P2529" s="163">
        <f t="shared" si="150"/>
        <v>0</v>
      </c>
      <c r="Q2529" s="128"/>
      <c r="T2529" s="402">
        <f t="shared" si="153"/>
        <v>10</v>
      </c>
      <c r="U2529" s="402">
        <f t="shared" si="156"/>
        <v>0</v>
      </c>
      <c r="V2529" s="402">
        <f t="shared" si="156"/>
        <v>0</v>
      </c>
      <c r="W2529" s="402">
        <f t="shared" si="156"/>
        <v>0</v>
      </c>
      <c r="X2529" s="402">
        <f t="shared" si="152"/>
        <v>0</v>
      </c>
    </row>
    <row r="2530" spans="5:24" x14ac:dyDescent="0.25">
      <c r="E2530" s="150">
        <f t="shared" si="155"/>
        <v>376</v>
      </c>
      <c r="F2530" s="7"/>
      <c r="G2530" s="447"/>
      <c r="H2530" s="449"/>
      <c r="I2530" s="270"/>
      <c r="J2530" s="9"/>
      <c r="K2530" s="128"/>
      <c r="L2530" s="128"/>
      <c r="M2530" s="128"/>
      <c r="N2530" s="128"/>
      <c r="O2530" s="128"/>
      <c r="P2530" s="163">
        <f t="shared" si="150"/>
        <v>0</v>
      </c>
      <c r="Q2530" s="128"/>
      <c r="T2530" s="402">
        <f t="shared" si="153"/>
        <v>10</v>
      </c>
      <c r="U2530" s="402">
        <f t="shared" si="156"/>
        <v>0</v>
      </c>
      <c r="V2530" s="402">
        <f t="shared" si="156"/>
        <v>0</v>
      </c>
      <c r="W2530" s="402">
        <f t="shared" si="156"/>
        <v>0</v>
      </c>
      <c r="X2530" s="402">
        <f t="shared" si="152"/>
        <v>0</v>
      </c>
    </row>
    <row r="2531" spans="5:24" x14ac:dyDescent="0.25">
      <c r="E2531" s="150">
        <f t="shared" si="155"/>
        <v>377</v>
      </c>
      <c r="F2531" s="7"/>
      <c r="G2531" s="447"/>
      <c r="H2531" s="449"/>
      <c r="I2531" s="270"/>
      <c r="J2531" s="9"/>
      <c r="K2531" s="128"/>
      <c r="L2531" s="128"/>
      <c r="M2531" s="128"/>
      <c r="N2531" s="128"/>
      <c r="O2531" s="128"/>
      <c r="P2531" s="163">
        <f t="shared" si="150"/>
        <v>0</v>
      </c>
      <c r="Q2531" s="128"/>
      <c r="T2531" s="402">
        <f t="shared" si="153"/>
        <v>10</v>
      </c>
      <c r="U2531" s="402">
        <f t="shared" si="156"/>
        <v>0</v>
      </c>
      <c r="V2531" s="402">
        <f t="shared" si="156"/>
        <v>0</v>
      </c>
      <c r="W2531" s="402">
        <f t="shared" si="156"/>
        <v>0</v>
      </c>
      <c r="X2531" s="402">
        <f t="shared" si="152"/>
        <v>0</v>
      </c>
    </row>
    <row r="2532" spans="5:24" x14ac:dyDescent="0.25">
      <c r="E2532" s="150">
        <f t="shared" si="155"/>
        <v>378</v>
      </c>
      <c r="F2532" s="7"/>
      <c r="G2532" s="447"/>
      <c r="H2532" s="449"/>
      <c r="I2532" s="270"/>
      <c r="J2532" s="9"/>
      <c r="K2532" s="128"/>
      <c r="L2532" s="128"/>
      <c r="M2532" s="128"/>
      <c r="N2532" s="128"/>
      <c r="O2532" s="128"/>
      <c r="P2532" s="163">
        <f t="shared" si="150"/>
        <v>0</v>
      </c>
      <c r="Q2532" s="128"/>
      <c r="T2532" s="402">
        <f t="shared" si="153"/>
        <v>10</v>
      </c>
      <c r="U2532" s="402">
        <f t="shared" si="156"/>
        <v>0</v>
      </c>
      <c r="V2532" s="402">
        <f t="shared" si="156"/>
        <v>0</v>
      </c>
      <c r="W2532" s="402">
        <f t="shared" si="156"/>
        <v>0</v>
      </c>
      <c r="X2532" s="402">
        <f t="shared" si="152"/>
        <v>0</v>
      </c>
    </row>
    <row r="2533" spans="5:24" x14ac:dyDescent="0.25">
      <c r="E2533" s="150">
        <f t="shared" si="155"/>
        <v>379</v>
      </c>
      <c r="F2533" s="7"/>
      <c r="G2533" s="447"/>
      <c r="H2533" s="449"/>
      <c r="I2533" s="270"/>
      <c r="J2533" s="9"/>
      <c r="K2533" s="128"/>
      <c r="L2533" s="128"/>
      <c r="M2533" s="128"/>
      <c r="N2533" s="128"/>
      <c r="O2533" s="128"/>
      <c r="P2533" s="163">
        <f t="shared" si="150"/>
        <v>0</v>
      </c>
      <c r="Q2533" s="128"/>
      <c r="T2533" s="402">
        <f t="shared" si="153"/>
        <v>10</v>
      </c>
      <c r="U2533" s="402">
        <f t="shared" si="156"/>
        <v>0</v>
      </c>
      <c r="V2533" s="402">
        <f t="shared" si="156"/>
        <v>0</v>
      </c>
      <c r="W2533" s="402">
        <f t="shared" si="156"/>
        <v>0</v>
      </c>
      <c r="X2533" s="402">
        <f t="shared" si="152"/>
        <v>0</v>
      </c>
    </row>
    <row r="2534" spans="5:24" x14ac:dyDescent="0.25">
      <c r="E2534" s="150">
        <f t="shared" si="155"/>
        <v>380</v>
      </c>
      <c r="F2534" s="7"/>
      <c r="G2534" s="447"/>
      <c r="H2534" s="449"/>
      <c r="I2534" s="270"/>
      <c r="J2534" s="9"/>
      <c r="K2534" s="128"/>
      <c r="L2534" s="128"/>
      <c r="M2534" s="128"/>
      <c r="N2534" s="128"/>
      <c r="O2534" s="128"/>
      <c r="P2534" s="163">
        <f t="shared" si="150"/>
        <v>0</v>
      </c>
      <c r="Q2534" s="128"/>
      <c r="T2534" s="402">
        <f t="shared" si="153"/>
        <v>10</v>
      </c>
      <c r="U2534" s="402">
        <f t="shared" si="156"/>
        <v>0</v>
      </c>
      <c r="V2534" s="402">
        <f t="shared" si="156"/>
        <v>0</v>
      </c>
      <c r="W2534" s="402">
        <f t="shared" si="156"/>
        <v>0</v>
      </c>
      <c r="X2534" s="402">
        <f t="shared" si="152"/>
        <v>0</v>
      </c>
    </row>
    <row r="2535" spans="5:24" x14ac:dyDescent="0.25">
      <c r="E2535" s="150">
        <f t="shared" si="155"/>
        <v>381</v>
      </c>
      <c r="F2535" s="7"/>
      <c r="G2535" s="447"/>
      <c r="H2535" s="449"/>
      <c r="I2535" s="270"/>
      <c r="J2535" s="9"/>
      <c r="K2535" s="128"/>
      <c r="L2535" s="128"/>
      <c r="M2535" s="128"/>
      <c r="N2535" s="128"/>
      <c r="O2535" s="128"/>
      <c r="P2535" s="163">
        <f t="shared" si="150"/>
        <v>0</v>
      </c>
      <c r="Q2535" s="128"/>
      <c r="T2535" s="402">
        <f t="shared" si="153"/>
        <v>10</v>
      </c>
      <c r="U2535" s="402">
        <f t="shared" si="156"/>
        <v>0</v>
      </c>
      <c r="V2535" s="402">
        <f t="shared" si="156"/>
        <v>0</v>
      </c>
      <c r="W2535" s="402">
        <f t="shared" si="156"/>
        <v>0</v>
      </c>
      <c r="X2535" s="402">
        <f t="shared" si="152"/>
        <v>0</v>
      </c>
    </row>
    <row r="2536" spans="5:24" x14ac:dyDescent="0.25">
      <c r="E2536" s="150">
        <f t="shared" si="155"/>
        <v>382</v>
      </c>
      <c r="F2536" s="7"/>
      <c r="G2536" s="447"/>
      <c r="H2536" s="449"/>
      <c r="I2536" s="270"/>
      <c r="J2536" s="9"/>
      <c r="K2536" s="128"/>
      <c r="L2536" s="128"/>
      <c r="M2536" s="128"/>
      <c r="N2536" s="128"/>
      <c r="O2536" s="128"/>
      <c r="P2536" s="163">
        <f t="shared" si="150"/>
        <v>0</v>
      </c>
      <c r="Q2536" s="128"/>
      <c r="T2536" s="402">
        <f t="shared" si="153"/>
        <v>10</v>
      </c>
      <c r="U2536" s="402">
        <f t="shared" ref="U2536:W2555" si="157">IF(OR($I2536=0,$I2536="National Service Volunteer Project"),0,IF($J2536=U$2153,10,0))</f>
        <v>0</v>
      </c>
      <c r="V2536" s="402">
        <f t="shared" si="157"/>
        <v>0</v>
      </c>
      <c r="W2536" s="402">
        <f t="shared" si="157"/>
        <v>0</v>
      </c>
      <c r="X2536" s="402">
        <f t="shared" si="152"/>
        <v>0</v>
      </c>
    </row>
    <row r="2537" spans="5:24" x14ac:dyDescent="0.25">
      <c r="E2537" s="150">
        <f t="shared" si="155"/>
        <v>383</v>
      </c>
      <c r="F2537" s="7"/>
      <c r="G2537" s="447"/>
      <c r="H2537" s="449"/>
      <c r="I2537" s="270"/>
      <c r="J2537" s="9"/>
      <c r="K2537" s="128"/>
      <c r="L2537" s="128"/>
      <c r="M2537" s="128"/>
      <c r="N2537" s="128"/>
      <c r="O2537" s="128"/>
      <c r="P2537" s="163">
        <f t="shared" si="150"/>
        <v>0</v>
      </c>
      <c r="Q2537" s="128"/>
      <c r="T2537" s="402">
        <f t="shared" si="153"/>
        <v>10</v>
      </c>
      <c r="U2537" s="402">
        <f t="shared" si="157"/>
        <v>0</v>
      </c>
      <c r="V2537" s="402">
        <f t="shared" si="157"/>
        <v>0</v>
      </c>
      <c r="W2537" s="402">
        <f t="shared" si="157"/>
        <v>0</v>
      </c>
      <c r="X2537" s="402">
        <f t="shared" si="152"/>
        <v>0</v>
      </c>
    </row>
    <row r="2538" spans="5:24" x14ac:dyDescent="0.25">
      <c r="E2538" s="150">
        <f t="shared" si="155"/>
        <v>384</v>
      </c>
      <c r="F2538" s="7"/>
      <c r="G2538" s="447"/>
      <c r="H2538" s="449"/>
      <c r="I2538" s="270"/>
      <c r="J2538" s="9"/>
      <c r="K2538" s="128"/>
      <c r="L2538" s="128"/>
      <c r="M2538" s="128"/>
      <c r="N2538" s="128"/>
      <c r="O2538" s="128"/>
      <c r="P2538" s="163">
        <f t="shared" si="150"/>
        <v>0</v>
      </c>
      <c r="Q2538" s="128"/>
      <c r="T2538" s="402">
        <f t="shared" si="153"/>
        <v>10</v>
      </c>
      <c r="U2538" s="402">
        <f t="shared" si="157"/>
        <v>0</v>
      </c>
      <c r="V2538" s="402">
        <f t="shared" si="157"/>
        <v>0</v>
      </c>
      <c r="W2538" s="402">
        <f t="shared" si="157"/>
        <v>0</v>
      </c>
      <c r="X2538" s="402">
        <f t="shared" si="152"/>
        <v>0</v>
      </c>
    </row>
    <row r="2539" spans="5:24" x14ac:dyDescent="0.25">
      <c r="E2539" s="150">
        <f t="shared" si="155"/>
        <v>385</v>
      </c>
      <c r="F2539" s="7"/>
      <c r="G2539" s="447"/>
      <c r="H2539" s="449"/>
      <c r="I2539" s="270"/>
      <c r="J2539" s="9"/>
      <c r="K2539" s="128"/>
      <c r="L2539" s="128"/>
      <c r="M2539" s="128"/>
      <c r="N2539" s="128"/>
      <c r="O2539" s="128"/>
      <c r="P2539" s="163">
        <f t="shared" ref="P2539:P2602" si="158">IF(F2539=0,0,IF(G2539=0,0,IF(I2539=0,0,(10+X2539))))</f>
        <v>0</v>
      </c>
      <c r="Q2539" s="128"/>
      <c r="T2539" s="402">
        <f t="shared" si="153"/>
        <v>10</v>
      </c>
      <c r="U2539" s="402">
        <f t="shared" si="157"/>
        <v>0</v>
      </c>
      <c r="V2539" s="402">
        <f t="shared" si="157"/>
        <v>0</v>
      </c>
      <c r="W2539" s="402">
        <f t="shared" si="157"/>
        <v>0</v>
      </c>
      <c r="X2539" s="402">
        <f t="shared" si="152"/>
        <v>0</v>
      </c>
    </row>
    <row r="2540" spans="5:24" x14ac:dyDescent="0.25">
      <c r="E2540" s="150">
        <f t="shared" si="155"/>
        <v>386</v>
      </c>
      <c r="F2540" s="7"/>
      <c r="G2540" s="447"/>
      <c r="H2540" s="449"/>
      <c r="I2540" s="270"/>
      <c r="J2540" s="9"/>
      <c r="K2540" s="128"/>
      <c r="L2540" s="128"/>
      <c r="M2540" s="128"/>
      <c r="N2540" s="128"/>
      <c r="O2540" s="128"/>
      <c r="P2540" s="163">
        <f t="shared" si="158"/>
        <v>0</v>
      </c>
      <c r="Q2540" s="128"/>
      <c r="T2540" s="402">
        <f t="shared" si="153"/>
        <v>10</v>
      </c>
      <c r="U2540" s="402">
        <f t="shared" si="157"/>
        <v>0</v>
      </c>
      <c r="V2540" s="402">
        <f t="shared" si="157"/>
        <v>0</v>
      </c>
      <c r="W2540" s="402">
        <f t="shared" si="157"/>
        <v>0</v>
      </c>
      <c r="X2540" s="402">
        <f t="shared" ref="X2540:X2603" si="159">SUM(U2540:W2540)</f>
        <v>0</v>
      </c>
    </row>
    <row r="2541" spans="5:24" x14ac:dyDescent="0.25">
      <c r="E2541" s="150">
        <f t="shared" si="155"/>
        <v>387</v>
      </c>
      <c r="F2541" s="7"/>
      <c r="G2541" s="447"/>
      <c r="H2541" s="449"/>
      <c r="I2541" s="270"/>
      <c r="J2541" s="9"/>
      <c r="K2541" s="128"/>
      <c r="L2541" s="128"/>
      <c r="M2541" s="128"/>
      <c r="N2541" s="128"/>
      <c r="O2541" s="128"/>
      <c r="P2541" s="163">
        <f t="shared" si="158"/>
        <v>0</v>
      </c>
      <c r="Q2541" s="128"/>
      <c r="T2541" s="402">
        <f t="shared" si="153"/>
        <v>10</v>
      </c>
      <c r="U2541" s="402">
        <f t="shared" si="157"/>
        <v>0</v>
      </c>
      <c r="V2541" s="402">
        <f t="shared" si="157"/>
        <v>0</v>
      </c>
      <c r="W2541" s="402">
        <f t="shared" si="157"/>
        <v>0</v>
      </c>
      <c r="X2541" s="402">
        <f t="shared" si="159"/>
        <v>0</v>
      </c>
    </row>
    <row r="2542" spans="5:24" x14ac:dyDescent="0.25">
      <c r="E2542" s="150">
        <f t="shared" si="155"/>
        <v>388</v>
      </c>
      <c r="F2542" s="7"/>
      <c r="G2542" s="447"/>
      <c r="H2542" s="449"/>
      <c r="I2542" s="270"/>
      <c r="J2542" s="9"/>
      <c r="K2542" s="128"/>
      <c r="L2542" s="128"/>
      <c r="M2542" s="128"/>
      <c r="N2542" s="128"/>
      <c r="O2542" s="128"/>
      <c r="P2542" s="163">
        <f t="shared" si="158"/>
        <v>0</v>
      </c>
      <c r="Q2542" s="128"/>
      <c r="T2542" s="402">
        <f t="shared" si="153"/>
        <v>10</v>
      </c>
      <c r="U2542" s="402">
        <f t="shared" si="157"/>
        <v>0</v>
      </c>
      <c r="V2542" s="402">
        <f t="shared" si="157"/>
        <v>0</v>
      </c>
      <c r="W2542" s="402">
        <f t="shared" si="157"/>
        <v>0</v>
      </c>
      <c r="X2542" s="402">
        <f t="shared" si="159"/>
        <v>0</v>
      </c>
    </row>
    <row r="2543" spans="5:24" x14ac:dyDescent="0.25">
      <c r="E2543" s="150">
        <f t="shared" si="155"/>
        <v>389</v>
      </c>
      <c r="F2543" s="7"/>
      <c r="G2543" s="447"/>
      <c r="H2543" s="449"/>
      <c r="I2543" s="270"/>
      <c r="J2543" s="9"/>
      <c r="K2543" s="128"/>
      <c r="L2543" s="128"/>
      <c r="M2543" s="128"/>
      <c r="N2543" s="128"/>
      <c r="O2543" s="128"/>
      <c r="P2543" s="163">
        <f t="shared" si="158"/>
        <v>0</v>
      </c>
      <c r="Q2543" s="128"/>
      <c r="T2543" s="402">
        <f t="shared" si="153"/>
        <v>10</v>
      </c>
      <c r="U2543" s="402">
        <f t="shared" si="157"/>
        <v>0</v>
      </c>
      <c r="V2543" s="402">
        <f t="shared" si="157"/>
        <v>0</v>
      </c>
      <c r="W2543" s="402">
        <f t="shared" si="157"/>
        <v>0</v>
      </c>
      <c r="X2543" s="402">
        <f t="shared" si="159"/>
        <v>0</v>
      </c>
    </row>
    <row r="2544" spans="5:24" x14ac:dyDescent="0.25">
      <c r="E2544" s="150">
        <f t="shared" si="155"/>
        <v>390</v>
      </c>
      <c r="F2544" s="7"/>
      <c r="G2544" s="447"/>
      <c r="H2544" s="449"/>
      <c r="I2544" s="270"/>
      <c r="J2544" s="9"/>
      <c r="K2544" s="128"/>
      <c r="L2544" s="128"/>
      <c r="M2544" s="128"/>
      <c r="N2544" s="128"/>
      <c r="O2544" s="128"/>
      <c r="P2544" s="163">
        <f t="shared" si="158"/>
        <v>0</v>
      </c>
      <c r="Q2544" s="128"/>
      <c r="T2544" s="402">
        <f t="shared" si="153"/>
        <v>10</v>
      </c>
      <c r="U2544" s="402">
        <f t="shared" si="157"/>
        <v>0</v>
      </c>
      <c r="V2544" s="402">
        <f t="shared" si="157"/>
        <v>0</v>
      </c>
      <c r="W2544" s="402">
        <f t="shared" si="157"/>
        <v>0</v>
      </c>
      <c r="X2544" s="402">
        <f t="shared" si="159"/>
        <v>0</v>
      </c>
    </row>
    <row r="2545" spans="5:24" x14ac:dyDescent="0.25">
      <c r="E2545" s="150">
        <f t="shared" si="155"/>
        <v>391</v>
      </c>
      <c r="F2545" s="7"/>
      <c r="G2545" s="447"/>
      <c r="H2545" s="449"/>
      <c r="I2545" s="270"/>
      <c r="J2545" s="9"/>
      <c r="K2545" s="128"/>
      <c r="L2545" s="128"/>
      <c r="M2545" s="128"/>
      <c r="N2545" s="128"/>
      <c r="O2545" s="128"/>
      <c r="P2545" s="163">
        <f t="shared" si="158"/>
        <v>0</v>
      </c>
      <c r="Q2545" s="128"/>
      <c r="T2545" s="402">
        <f t="shared" si="153"/>
        <v>10</v>
      </c>
      <c r="U2545" s="402">
        <f t="shared" si="157"/>
        <v>0</v>
      </c>
      <c r="V2545" s="402">
        <f t="shared" si="157"/>
        <v>0</v>
      </c>
      <c r="W2545" s="402">
        <f t="shared" si="157"/>
        <v>0</v>
      </c>
      <c r="X2545" s="402">
        <f t="shared" si="159"/>
        <v>0</v>
      </c>
    </row>
    <row r="2546" spans="5:24" x14ac:dyDescent="0.25">
      <c r="E2546" s="150">
        <f t="shared" si="155"/>
        <v>392</v>
      </c>
      <c r="F2546" s="7"/>
      <c r="G2546" s="447"/>
      <c r="H2546" s="449"/>
      <c r="I2546" s="270"/>
      <c r="J2546" s="9"/>
      <c r="K2546" s="128"/>
      <c r="L2546" s="128"/>
      <c r="M2546" s="128"/>
      <c r="N2546" s="128"/>
      <c r="O2546" s="128"/>
      <c r="P2546" s="163">
        <f t="shared" si="158"/>
        <v>0</v>
      </c>
      <c r="Q2546" s="128"/>
      <c r="T2546" s="402">
        <f t="shared" si="153"/>
        <v>10</v>
      </c>
      <c r="U2546" s="402">
        <f t="shared" si="157"/>
        <v>0</v>
      </c>
      <c r="V2546" s="402">
        <f t="shared" si="157"/>
        <v>0</v>
      </c>
      <c r="W2546" s="402">
        <f t="shared" si="157"/>
        <v>0</v>
      </c>
      <c r="X2546" s="402">
        <f t="shared" si="159"/>
        <v>0</v>
      </c>
    </row>
    <row r="2547" spans="5:24" x14ac:dyDescent="0.25">
      <c r="E2547" s="150">
        <f t="shared" si="155"/>
        <v>393</v>
      </c>
      <c r="F2547" s="7"/>
      <c r="G2547" s="447"/>
      <c r="H2547" s="449"/>
      <c r="I2547" s="270"/>
      <c r="J2547" s="9"/>
      <c r="K2547" s="128"/>
      <c r="L2547" s="128"/>
      <c r="M2547" s="128"/>
      <c r="N2547" s="128"/>
      <c r="O2547" s="128"/>
      <c r="P2547" s="163">
        <f t="shared" si="158"/>
        <v>0</v>
      </c>
      <c r="Q2547" s="128"/>
      <c r="T2547" s="402">
        <f t="shared" si="153"/>
        <v>10</v>
      </c>
      <c r="U2547" s="402">
        <f t="shared" si="157"/>
        <v>0</v>
      </c>
      <c r="V2547" s="402">
        <f t="shared" si="157"/>
        <v>0</v>
      </c>
      <c r="W2547" s="402">
        <f t="shared" si="157"/>
        <v>0</v>
      </c>
      <c r="X2547" s="402">
        <f t="shared" si="159"/>
        <v>0</v>
      </c>
    </row>
    <row r="2548" spans="5:24" x14ac:dyDescent="0.25">
      <c r="E2548" s="150">
        <f t="shared" si="155"/>
        <v>394</v>
      </c>
      <c r="F2548" s="7"/>
      <c r="G2548" s="447"/>
      <c r="H2548" s="449"/>
      <c r="I2548" s="270"/>
      <c r="J2548" s="9"/>
      <c r="K2548" s="128"/>
      <c r="L2548" s="128"/>
      <c r="M2548" s="128"/>
      <c r="N2548" s="128"/>
      <c r="O2548" s="128"/>
      <c r="P2548" s="163">
        <f t="shared" si="158"/>
        <v>0</v>
      </c>
      <c r="Q2548" s="128"/>
      <c r="T2548" s="402">
        <f t="shared" si="153"/>
        <v>10</v>
      </c>
      <c r="U2548" s="402">
        <f t="shared" si="157"/>
        <v>0</v>
      </c>
      <c r="V2548" s="402">
        <f t="shared" si="157"/>
        <v>0</v>
      </c>
      <c r="W2548" s="402">
        <f t="shared" si="157"/>
        <v>0</v>
      </c>
      <c r="X2548" s="402">
        <f t="shared" si="159"/>
        <v>0</v>
      </c>
    </row>
    <row r="2549" spans="5:24" x14ac:dyDescent="0.25">
      <c r="E2549" s="150">
        <f t="shared" si="155"/>
        <v>395</v>
      </c>
      <c r="F2549" s="7"/>
      <c r="G2549" s="447"/>
      <c r="H2549" s="449"/>
      <c r="I2549" s="270"/>
      <c r="J2549" s="9"/>
      <c r="K2549" s="128"/>
      <c r="L2549" s="128"/>
      <c r="M2549" s="128"/>
      <c r="N2549" s="128"/>
      <c r="O2549" s="128"/>
      <c r="P2549" s="163">
        <f t="shared" si="158"/>
        <v>0</v>
      </c>
      <c r="Q2549" s="128"/>
      <c r="T2549" s="402">
        <f t="shared" si="153"/>
        <v>10</v>
      </c>
      <c r="U2549" s="402">
        <f t="shared" si="157"/>
        <v>0</v>
      </c>
      <c r="V2549" s="402">
        <f t="shared" si="157"/>
        <v>0</v>
      </c>
      <c r="W2549" s="402">
        <f t="shared" si="157"/>
        <v>0</v>
      </c>
      <c r="X2549" s="402">
        <f t="shared" si="159"/>
        <v>0</v>
      </c>
    </row>
    <row r="2550" spans="5:24" x14ac:dyDescent="0.25">
      <c r="E2550" s="150">
        <f t="shared" si="155"/>
        <v>396</v>
      </c>
      <c r="F2550" s="7"/>
      <c r="G2550" s="447"/>
      <c r="H2550" s="449"/>
      <c r="I2550" s="270"/>
      <c r="J2550" s="9"/>
      <c r="K2550" s="128"/>
      <c r="L2550" s="128"/>
      <c r="M2550" s="128"/>
      <c r="N2550" s="128"/>
      <c r="O2550" s="128"/>
      <c r="P2550" s="163">
        <f t="shared" si="158"/>
        <v>0</v>
      </c>
      <c r="Q2550" s="128"/>
      <c r="T2550" s="402">
        <f t="shared" si="153"/>
        <v>10</v>
      </c>
      <c r="U2550" s="402">
        <f t="shared" si="157"/>
        <v>0</v>
      </c>
      <c r="V2550" s="402">
        <f t="shared" si="157"/>
        <v>0</v>
      </c>
      <c r="W2550" s="402">
        <f t="shared" si="157"/>
        <v>0</v>
      </c>
      <c r="X2550" s="402">
        <f t="shared" si="159"/>
        <v>0</v>
      </c>
    </row>
    <row r="2551" spans="5:24" x14ac:dyDescent="0.25">
      <c r="E2551" s="150">
        <f t="shared" si="155"/>
        <v>397</v>
      </c>
      <c r="F2551" s="7"/>
      <c r="G2551" s="447"/>
      <c r="H2551" s="449"/>
      <c r="I2551" s="270"/>
      <c r="J2551" s="9"/>
      <c r="K2551" s="128"/>
      <c r="L2551" s="128"/>
      <c r="M2551" s="128"/>
      <c r="N2551" s="128"/>
      <c r="O2551" s="128"/>
      <c r="P2551" s="163">
        <f t="shared" si="158"/>
        <v>0</v>
      </c>
      <c r="Q2551" s="128"/>
      <c r="T2551" s="402">
        <f t="shared" ref="T2551:T2614" si="160">IF($J2552=T$2153,10,0)</f>
        <v>10</v>
      </c>
      <c r="U2551" s="402">
        <f t="shared" si="157"/>
        <v>0</v>
      </c>
      <c r="V2551" s="402">
        <f t="shared" si="157"/>
        <v>0</v>
      </c>
      <c r="W2551" s="402">
        <f t="shared" si="157"/>
        <v>0</v>
      </c>
      <c r="X2551" s="402">
        <f t="shared" si="159"/>
        <v>0</v>
      </c>
    </row>
    <row r="2552" spans="5:24" x14ac:dyDescent="0.25">
      <c r="E2552" s="150">
        <f t="shared" si="155"/>
        <v>398</v>
      </c>
      <c r="F2552" s="7"/>
      <c r="G2552" s="447"/>
      <c r="H2552" s="449"/>
      <c r="I2552" s="270"/>
      <c r="J2552" s="9"/>
      <c r="K2552" s="128"/>
      <c r="L2552" s="128"/>
      <c r="M2552" s="128"/>
      <c r="N2552" s="128"/>
      <c r="O2552" s="128"/>
      <c r="P2552" s="163">
        <f t="shared" si="158"/>
        <v>0</v>
      </c>
      <c r="Q2552" s="128"/>
      <c r="T2552" s="402">
        <f t="shared" si="160"/>
        <v>10</v>
      </c>
      <c r="U2552" s="402">
        <f t="shared" si="157"/>
        <v>0</v>
      </c>
      <c r="V2552" s="402">
        <f t="shared" si="157"/>
        <v>0</v>
      </c>
      <c r="W2552" s="402">
        <f t="shared" si="157"/>
        <v>0</v>
      </c>
      <c r="X2552" s="402">
        <f t="shared" si="159"/>
        <v>0</v>
      </c>
    </row>
    <row r="2553" spans="5:24" x14ac:dyDescent="0.25">
      <c r="E2553" s="150">
        <f t="shared" si="155"/>
        <v>399</v>
      </c>
      <c r="F2553" s="7"/>
      <c r="G2553" s="447"/>
      <c r="H2553" s="449"/>
      <c r="I2553" s="270"/>
      <c r="J2553" s="9"/>
      <c r="K2553" s="128"/>
      <c r="L2553" s="128"/>
      <c r="M2553" s="128"/>
      <c r="N2553" s="128"/>
      <c r="O2553" s="128"/>
      <c r="P2553" s="163">
        <f t="shared" si="158"/>
        <v>0</v>
      </c>
      <c r="Q2553" s="128"/>
      <c r="T2553" s="402">
        <f t="shared" si="160"/>
        <v>10</v>
      </c>
      <c r="U2553" s="402">
        <f t="shared" si="157"/>
        <v>0</v>
      </c>
      <c r="V2553" s="402">
        <f t="shared" si="157"/>
        <v>0</v>
      </c>
      <c r="W2553" s="402">
        <f t="shared" si="157"/>
        <v>0</v>
      </c>
      <c r="X2553" s="402">
        <f t="shared" si="159"/>
        <v>0</v>
      </c>
    </row>
    <row r="2554" spans="5:24" x14ac:dyDescent="0.25">
      <c r="E2554" s="150">
        <f t="shared" si="155"/>
        <v>400</v>
      </c>
      <c r="F2554" s="7"/>
      <c r="G2554" s="447"/>
      <c r="H2554" s="449"/>
      <c r="I2554" s="270"/>
      <c r="J2554" s="9"/>
      <c r="K2554" s="128"/>
      <c r="L2554" s="128"/>
      <c r="M2554" s="128"/>
      <c r="N2554" s="128"/>
      <c r="O2554" s="128"/>
      <c r="P2554" s="163">
        <f t="shared" si="158"/>
        <v>0</v>
      </c>
      <c r="Q2554" s="128"/>
      <c r="T2554" s="402">
        <f t="shared" si="160"/>
        <v>10</v>
      </c>
      <c r="U2554" s="402">
        <f t="shared" si="157"/>
        <v>0</v>
      </c>
      <c r="V2554" s="402">
        <f t="shared" si="157"/>
        <v>0</v>
      </c>
      <c r="W2554" s="402">
        <f t="shared" si="157"/>
        <v>0</v>
      </c>
      <c r="X2554" s="402">
        <f t="shared" si="159"/>
        <v>0</v>
      </c>
    </row>
    <row r="2555" spans="5:24" x14ac:dyDescent="0.25">
      <c r="E2555" s="150">
        <f t="shared" si="155"/>
        <v>401</v>
      </c>
      <c r="F2555" s="7"/>
      <c r="G2555" s="447"/>
      <c r="H2555" s="449"/>
      <c r="I2555" s="270"/>
      <c r="J2555" s="9"/>
      <c r="K2555" s="128"/>
      <c r="L2555" s="128"/>
      <c r="M2555" s="128"/>
      <c r="N2555" s="128"/>
      <c r="O2555" s="128"/>
      <c r="P2555" s="163">
        <f t="shared" si="158"/>
        <v>0</v>
      </c>
      <c r="Q2555" s="128"/>
      <c r="T2555" s="402">
        <f t="shared" si="160"/>
        <v>10</v>
      </c>
      <c r="U2555" s="402">
        <f t="shared" si="157"/>
        <v>0</v>
      </c>
      <c r="V2555" s="402">
        <f t="shared" si="157"/>
        <v>0</v>
      </c>
      <c r="W2555" s="402">
        <f t="shared" si="157"/>
        <v>0</v>
      </c>
      <c r="X2555" s="402">
        <f t="shared" si="159"/>
        <v>0</v>
      </c>
    </row>
    <row r="2556" spans="5:24" x14ac:dyDescent="0.25">
      <c r="E2556" s="150">
        <f t="shared" si="155"/>
        <v>402</v>
      </c>
      <c r="F2556" s="7"/>
      <c r="G2556" s="447"/>
      <c r="H2556" s="449"/>
      <c r="I2556" s="270"/>
      <c r="J2556" s="9"/>
      <c r="K2556" s="128"/>
      <c r="L2556" s="128"/>
      <c r="M2556" s="128"/>
      <c r="N2556" s="128"/>
      <c r="O2556" s="128"/>
      <c r="P2556" s="163">
        <f t="shared" si="158"/>
        <v>0</v>
      </c>
      <c r="Q2556" s="128"/>
      <c r="T2556" s="402">
        <f t="shared" si="160"/>
        <v>10</v>
      </c>
      <c r="U2556" s="402">
        <f t="shared" ref="U2556:W2575" si="161">IF(OR($I2556=0,$I2556="National Service Volunteer Project"),0,IF($J2556=U$2153,10,0))</f>
        <v>0</v>
      </c>
      <c r="V2556" s="402">
        <f t="shared" si="161"/>
        <v>0</v>
      </c>
      <c r="W2556" s="402">
        <f t="shared" si="161"/>
        <v>0</v>
      </c>
      <c r="X2556" s="402">
        <f t="shared" si="159"/>
        <v>0</v>
      </c>
    </row>
    <row r="2557" spans="5:24" x14ac:dyDescent="0.25">
      <c r="E2557" s="150">
        <f t="shared" si="155"/>
        <v>403</v>
      </c>
      <c r="F2557" s="7"/>
      <c r="G2557" s="447"/>
      <c r="H2557" s="449"/>
      <c r="I2557" s="270"/>
      <c r="J2557" s="9"/>
      <c r="K2557" s="128"/>
      <c r="L2557" s="128"/>
      <c r="M2557" s="128"/>
      <c r="N2557" s="128"/>
      <c r="O2557" s="128"/>
      <c r="P2557" s="163">
        <f t="shared" si="158"/>
        <v>0</v>
      </c>
      <c r="Q2557" s="128"/>
      <c r="T2557" s="402">
        <f t="shared" si="160"/>
        <v>10</v>
      </c>
      <c r="U2557" s="402">
        <f t="shared" si="161"/>
        <v>0</v>
      </c>
      <c r="V2557" s="402">
        <f t="shared" si="161"/>
        <v>0</v>
      </c>
      <c r="W2557" s="402">
        <f t="shared" si="161"/>
        <v>0</v>
      </c>
      <c r="X2557" s="402">
        <f t="shared" si="159"/>
        <v>0</v>
      </c>
    </row>
    <row r="2558" spans="5:24" x14ac:dyDescent="0.25">
      <c r="E2558" s="150">
        <f t="shared" si="155"/>
        <v>404</v>
      </c>
      <c r="F2558" s="7"/>
      <c r="G2558" s="447"/>
      <c r="H2558" s="449"/>
      <c r="I2558" s="270"/>
      <c r="J2558" s="9"/>
      <c r="K2558" s="128"/>
      <c r="L2558" s="128"/>
      <c r="M2558" s="128"/>
      <c r="N2558" s="128"/>
      <c r="O2558" s="128"/>
      <c r="P2558" s="163">
        <f t="shared" si="158"/>
        <v>0</v>
      </c>
      <c r="Q2558" s="128"/>
      <c r="T2558" s="402">
        <f t="shared" si="160"/>
        <v>10</v>
      </c>
      <c r="U2558" s="402">
        <f t="shared" si="161"/>
        <v>0</v>
      </c>
      <c r="V2558" s="402">
        <f t="shared" si="161"/>
        <v>0</v>
      </c>
      <c r="W2558" s="402">
        <f t="shared" si="161"/>
        <v>0</v>
      </c>
      <c r="X2558" s="402">
        <f t="shared" si="159"/>
        <v>0</v>
      </c>
    </row>
    <row r="2559" spans="5:24" x14ac:dyDescent="0.25">
      <c r="E2559" s="150">
        <f t="shared" si="155"/>
        <v>405</v>
      </c>
      <c r="F2559" s="7"/>
      <c r="G2559" s="447"/>
      <c r="H2559" s="449"/>
      <c r="I2559" s="270"/>
      <c r="J2559" s="9"/>
      <c r="K2559" s="128"/>
      <c r="L2559" s="128"/>
      <c r="M2559" s="128"/>
      <c r="N2559" s="128"/>
      <c r="O2559" s="128"/>
      <c r="P2559" s="163">
        <f t="shared" si="158"/>
        <v>0</v>
      </c>
      <c r="Q2559" s="128"/>
      <c r="T2559" s="402">
        <f t="shared" si="160"/>
        <v>10</v>
      </c>
      <c r="U2559" s="402">
        <f t="shared" si="161"/>
        <v>0</v>
      </c>
      <c r="V2559" s="402">
        <f t="shared" si="161"/>
        <v>0</v>
      </c>
      <c r="W2559" s="402">
        <f t="shared" si="161"/>
        <v>0</v>
      </c>
      <c r="X2559" s="402">
        <f t="shared" si="159"/>
        <v>0</v>
      </c>
    </row>
    <row r="2560" spans="5:24" x14ac:dyDescent="0.25">
      <c r="E2560" s="150">
        <f t="shared" si="155"/>
        <v>406</v>
      </c>
      <c r="F2560" s="7"/>
      <c r="G2560" s="447"/>
      <c r="H2560" s="449"/>
      <c r="I2560" s="270"/>
      <c r="J2560" s="9"/>
      <c r="K2560" s="128"/>
      <c r="L2560" s="128"/>
      <c r="M2560" s="128"/>
      <c r="N2560" s="128"/>
      <c r="O2560" s="128"/>
      <c r="P2560" s="163">
        <f t="shared" si="158"/>
        <v>0</v>
      </c>
      <c r="Q2560" s="128"/>
      <c r="T2560" s="402">
        <f t="shared" si="160"/>
        <v>10</v>
      </c>
      <c r="U2560" s="402">
        <f t="shared" si="161"/>
        <v>0</v>
      </c>
      <c r="V2560" s="402">
        <f t="shared" si="161"/>
        <v>0</v>
      </c>
      <c r="W2560" s="402">
        <f t="shared" si="161"/>
        <v>0</v>
      </c>
      <c r="X2560" s="402">
        <f t="shared" si="159"/>
        <v>0</v>
      </c>
    </row>
    <row r="2561" spans="5:24" x14ac:dyDescent="0.25">
      <c r="E2561" s="150">
        <f t="shared" si="155"/>
        <v>407</v>
      </c>
      <c r="F2561" s="7"/>
      <c r="G2561" s="447"/>
      <c r="H2561" s="449"/>
      <c r="I2561" s="270"/>
      <c r="J2561" s="9"/>
      <c r="K2561" s="128"/>
      <c r="L2561" s="128"/>
      <c r="M2561" s="128"/>
      <c r="N2561" s="128"/>
      <c r="O2561" s="128"/>
      <c r="P2561" s="163">
        <f t="shared" si="158"/>
        <v>0</v>
      </c>
      <c r="Q2561" s="128"/>
      <c r="T2561" s="402">
        <f t="shared" si="160"/>
        <v>10</v>
      </c>
      <c r="U2561" s="402">
        <f t="shared" si="161"/>
        <v>0</v>
      </c>
      <c r="V2561" s="402">
        <f t="shared" si="161"/>
        <v>0</v>
      </c>
      <c r="W2561" s="402">
        <f t="shared" si="161"/>
        <v>0</v>
      </c>
      <c r="X2561" s="402">
        <f t="shared" si="159"/>
        <v>0</v>
      </c>
    </row>
    <row r="2562" spans="5:24" x14ac:dyDescent="0.25">
      <c r="E2562" s="150">
        <f t="shared" si="155"/>
        <v>408</v>
      </c>
      <c r="F2562" s="7"/>
      <c r="G2562" s="447"/>
      <c r="H2562" s="449"/>
      <c r="I2562" s="270"/>
      <c r="J2562" s="9"/>
      <c r="K2562" s="128"/>
      <c r="L2562" s="128"/>
      <c r="M2562" s="128"/>
      <c r="N2562" s="128"/>
      <c r="O2562" s="128"/>
      <c r="P2562" s="163">
        <f t="shared" si="158"/>
        <v>0</v>
      </c>
      <c r="Q2562" s="128"/>
      <c r="T2562" s="402">
        <f t="shared" si="160"/>
        <v>10</v>
      </c>
      <c r="U2562" s="402">
        <f t="shared" si="161"/>
        <v>0</v>
      </c>
      <c r="V2562" s="402">
        <f t="shared" si="161"/>
        <v>0</v>
      </c>
      <c r="W2562" s="402">
        <f t="shared" si="161"/>
        <v>0</v>
      </c>
      <c r="X2562" s="402">
        <f t="shared" si="159"/>
        <v>0</v>
      </c>
    </row>
    <row r="2563" spans="5:24" x14ac:dyDescent="0.25">
      <c r="E2563" s="150">
        <f t="shared" si="155"/>
        <v>409</v>
      </c>
      <c r="F2563" s="7"/>
      <c r="G2563" s="447"/>
      <c r="H2563" s="449"/>
      <c r="I2563" s="270"/>
      <c r="J2563" s="9"/>
      <c r="K2563" s="128"/>
      <c r="L2563" s="128"/>
      <c r="M2563" s="128"/>
      <c r="N2563" s="128"/>
      <c r="O2563" s="128"/>
      <c r="P2563" s="163">
        <f t="shared" si="158"/>
        <v>0</v>
      </c>
      <c r="Q2563" s="128"/>
      <c r="T2563" s="402">
        <f t="shared" si="160"/>
        <v>10</v>
      </c>
      <c r="U2563" s="402">
        <f t="shared" si="161"/>
        <v>0</v>
      </c>
      <c r="V2563" s="402">
        <f t="shared" si="161"/>
        <v>0</v>
      </c>
      <c r="W2563" s="402">
        <f t="shared" si="161"/>
        <v>0</v>
      </c>
      <c r="X2563" s="402">
        <f t="shared" si="159"/>
        <v>0</v>
      </c>
    </row>
    <row r="2564" spans="5:24" x14ac:dyDescent="0.25">
      <c r="E2564" s="150">
        <f t="shared" si="155"/>
        <v>410</v>
      </c>
      <c r="F2564" s="7"/>
      <c r="G2564" s="447"/>
      <c r="H2564" s="449"/>
      <c r="I2564" s="270"/>
      <c r="J2564" s="9"/>
      <c r="K2564" s="128"/>
      <c r="L2564" s="128"/>
      <c r="M2564" s="128"/>
      <c r="N2564" s="128"/>
      <c r="O2564" s="128"/>
      <c r="P2564" s="163">
        <f t="shared" si="158"/>
        <v>0</v>
      </c>
      <c r="Q2564" s="128"/>
      <c r="T2564" s="402">
        <f t="shared" si="160"/>
        <v>10</v>
      </c>
      <c r="U2564" s="402">
        <f t="shared" si="161"/>
        <v>0</v>
      </c>
      <c r="V2564" s="402">
        <f t="shared" si="161"/>
        <v>0</v>
      </c>
      <c r="W2564" s="402">
        <f t="shared" si="161"/>
        <v>0</v>
      </c>
      <c r="X2564" s="402">
        <f t="shared" si="159"/>
        <v>0</v>
      </c>
    </row>
    <row r="2565" spans="5:24" x14ac:dyDescent="0.25">
      <c r="E2565" s="150">
        <f t="shared" si="155"/>
        <v>411</v>
      </c>
      <c r="F2565" s="7"/>
      <c r="G2565" s="447"/>
      <c r="H2565" s="449"/>
      <c r="I2565" s="270"/>
      <c r="J2565" s="9"/>
      <c r="K2565" s="128"/>
      <c r="L2565" s="128"/>
      <c r="M2565" s="128"/>
      <c r="N2565" s="128"/>
      <c r="O2565" s="128"/>
      <c r="P2565" s="163">
        <f t="shared" si="158"/>
        <v>0</v>
      </c>
      <c r="Q2565" s="128"/>
      <c r="T2565" s="402">
        <f t="shared" si="160"/>
        <v>10</v>
      </c>
      <c r="U2565" s="402">
        <f t="shared" si="161"/>
        <v>0</v>
      </c>
      <c r="V2565" s="402">
        <f t="shared" si="161"/>
        <v>0</v>
      </c>
      <c r="W2565" s="402">
        <f t="shared" si="161"/>
        <v>0</v>
      </c>
      <c r="X2565" s="402">
        <f t="shared" si="159"/>
        <v>0</v>
      </c>
    </row>
    <row r="2566" spans="5:24" x14ac:dyDescent="0.25">
      <c r="E2566" s="150">
        <f t="shared" si="155"/>
        <v>412</v>
      </c>
      <c r="F2566" s="7"/>
      <c r="G2566" s="447"/>
      <c r="H2566" s="449"/>
      <c r="I2566" s="270"/>
      <c r="J2566" s="9"/>
      <c r="K2566" s="128"/>
      <c r="L2566" s="128"/>
      <c r="M2566" s="128"/>
      <c r="N2566" s="128"/>
      <c r="O2566" s="128"/>
      <c r="P2566" s="163">
        <f t="shared" si="158"/>
        <v>0</v>
      </c>
      <c r="Q2566" s="128"/>
      <c r="T2566" s="402">
        <f t="shared" si="160"/>
        <v>10</v>
      </c>
      <c r="U2566" s="402">
        <f t="shared" si="161"/>
        <v>0</v>
      </c>
      <c r="V2566" s="402">
        <f t="shared" si="161"/>
        <v>0</v>
      </c>
      <c r="W2566" s="402">
        <f t="shared" si="161"/>
        <v>0</v>
      </c>
      <c r="X2566" s="402">
        <f t="shared" si="159"/>
        <v>0</v>
      </c>
    </row>
    <row r="2567" spans="5:24" x14ac:dyDescent="0.25">
      <c r="E2567" s="150">
        <f t="shared" si="155"/>
        <v>413</v>
      </c>
      <c r="F2567" s="7"/>
      <c r="G2567" s="447"/>
      <c r="H2567" s="449"/>
      <c r="I2567" s="270"/>
      <c r="J2567" s="9"/>
      <c r="K2567" s="128"/>
      <c r="L2567" s="128"/>
      <c r="M2567" s="128"/>
      <c r="N2567" s="128"/>
      <c r="O2567" s="128"/>
      <c r="P2567" s="163">
        <f t="shared" si="158"/>
        <v>0</v>
      </c>
      <c r="Q2567" s="128"/>
      <c r="T2567" s="402">
        <f t="shared" si="160"/>
        <v>10</v>
      </c>
      <c r="U2567" s="402">
        <f t="shared" si="161"/>
        <v>0</v>
      </c>
      <c r="V2567" s="402">
        <f t="shared" si="161"/>
        <v>0</v>
      </c>
      <c r="W2567" s="402">
        <f t="shared" si="161"/>
        <v>0</v>
      </c>
      <c r="X2567" s="402">
        <f t="shared" si="159"/>
        <v>0</v>
      </c>
    </row>
    <row r="2568" spans="5:24" x14ac:dyDescent="0.25">
      <c r="E2568" s="150">
        <f t="shared" ref="E2568:E2631" si="162">1+E2567</f>
        <v>414</v>
      </c>
      <c r="F2568" s="7"/>
      <c r="G2568" s="447"/>
      <c r="H2568" s="449"/>
      <c r="I2568" s="270"/>
      <c r="J2568" s="9"/>
      <c r="K2568" s="128"/>
      <c r="L2568" s="128"/>
      <c r="M2568" s="128"/>
      <c r="N2568" s="128"/>
      <c r="O2568" s="128"/>
      <c r="P2568" s="163">
        <f t="shared" si="158"/>
        <v>0</v>
      </c>
      <c r="Q2568" s="128"/>
      <c r="T2568" s="402">
        <f t="shared" si="160"/>
        <v>10</v>
      </c>
      <c r="U2568" s="402">
        <f t="shared" si="161"/>
        <v>0</v>
      </c>
      <c r="V2568" s="402">
        <f t="shared" si="161"/>
        <v>0</v>
      </c>
      <c r="W2568" s="402">
        <f t="shared" si="161"/>
        <v>0</v>
      </c>
      <c r="X2568" s="402">
        <f t="shared" si="159"/>
        <v>0</v>
      </c>
    </row>
    <row r="2569" spans="5:24" x14ac:dyDescent="0.25">
      <c r="E2569" s="150">
        <f t="shared" si="162"/>
        <v>415</v>
      </c>
      <c r="F2569" s="7"/>
      <c r="G2569" s="447"/>
      <c r="H2569" s="449"/>
      <c r="I2569" s="270"/>
      <c r="J2569" s="9"/>
      <c r="K2569" s="128"/>
      <c r="L2569" s="128"/>
      <c r="M2569" s="128"/>
      <c r="N2569" s="128"/>
      <c r="O2569" s="128"/>
      <c r="P2569" s="163">
        <f t="shared" si="158"/>
        <v>0</v>
      </c>
      <c r="Q2569" s="128"/>
      <c r="T2569" s="402">
        <f t="shared" si="160"/>
        <v>10</v>
      </c>
      <c r="U2569" s="402">
        <f t="shared" si="161"/>
        <v>0</v>
      </c>
      <c r="V2569" s="402">
        <f t="shared" si="161"/>
        <v>0</v>
      </c>
      <c r="W2569" s="402">
        <f t="shared" si="161"/>
        <v>0</v>
      </c>
      <c r="X2569" s="402">
        <f t="shared" si="159"/>
        <v>0</v>
      </c>
    </row>
    <row r="2570" spans="5:24" x14ac:dyDescent="0.25">
      <c r="E2570" s="150">
        <f t="shared" si="162"/>
        <v>416</v>
      </c>
      <c r="F2570" s="7"/>
      <c r="G2570" s="447"/>
      <c r="H2570" s="449"/>
      <c r="I2570" s="270"/>
      <c r="J2570" s="9"/>
      <c r="K2570" s="128"/>
      <c r="L2570" s="128"/>
      <c r="M2570" s="128"/>
      <c r="N2570" s="128"/>
      <c r="O2570" s="128"/>
      <c r="P2570" s="163">
        <f t="shared" si="158"/>
        <v>0</v>
      </c>
      <c r="Q2570" s="128"/>
      <c r="T2570" s="402">
        <f t="shared" si="160"/>
        <v>10</v>
      </c>
      <c r="U2570" s="402">
        <f t="shared" si="161"/>
        <v>0</v>
      </c>
      <c r="V2570" s="402">
        <f t="shared" si="161"/>
        <v>0</v>
      </c>
      <c r="W2570" s="402">
        <f t="shared" si="161"/>
        <v>0</v>
      </c>
      <c r="X2570" s="402">
        <f t="shared" si="159"/>
        <v>0</v>
      </c>
    </row>
    <row r="2571" spans="5:24" x14ac:dyDescent="0.25">
      <c r="E2571" s="150">
        <f t="shared" si="162"/>
        <v>417</v>
      </c>
      <c r="F2571" s="7"/>
      <c r="G2571" s="447"/>
      <c r="H2571" s="449"/>
      <c r="I2571" s="270"/>
      <c r="J2571" s="9"/>
      <c r="K2571" s="128"/>
      <c r="L2571" s="128"/>
      <c r="M2571" s="128"/>
      <c r="N2571" s="128"/>
      <c r="O2571" s="128"/>
      <c r="P2571" s="163">
        <f t="shared" si="158"/>
        <v>0</v>
      </c>
      <c r="Q2571" s="128"/>
      <c r="T2571" s="402">
        <f t="shared" si="160"/>
        <v>10</v>
      </c>
      <c r="U2571" s="402">
        <f t="shared" si="161"/>
        <v>0</v>
      </c>
      <c r="V2571" s="402">
        <f t="shared" si="161"/>
        <v>0</v>
      </c>
      <c r="W2571" s="402">
        <f t="shared" si="161"/>
        <v>0</v>
      </c>
      <c r="X2571" s="402">
        <f t="shared" si="159"/>
        <v>0</v>
      </c>
    </row>
    <row r="2572" spans="5:24" x14ac:dyDescent="0.25">
      <c r="E2572" s="150">
        <f t="shared" si="162"/>
        <v>418</v>
      </c>
      <c r="F2572" s="7"/>
      <c r="G2572" s="447"/>
      <c r="H2572" s="449"/>
      <c r="I2572" s="270"/>
      <c r="J2572" s="9"/>
      <c r="K2572" s="128"/>
      <c r="L2572" s="128"/>
      <c r="M2572" s="128"/>
      <c r="N2572" s="128"/>
      <c r="O2572" s="128"/>
      <c r="P2572" s="163">
        <f t="shared" si="158"/>
        <v>0</v>
      </c>
      <c r="Q2572" s="128"/>
      <c r="T2572" s="402">
        <f t="shared" si="160"/>
        <v>10</v>
      </c>
      <c r="U2572" s="402">
        <f t="shared" si="161"/>
        <v>0</v>
      </c>
      <c r="V2572" s="402">
        <f t="shared" si="161"/>
        <v>0</v>
      </c>
      <c r="W2572" s="402">
        <f t="shared" si="161"/>
        <v>0</v>
      </c>
      <c r="X2572" s="402">
        <f t="shared" si="159"/>
        <v>0</v>
      </c>
    </row>
    <row r="2573" spans="5:24" x14ac:dyDescent="0.25">
      <c r="E2573" s="150">
        <f t="shared" si="162"/>
        <v>419</v>
      </c>
      <c r="F2573" s="7"/>
      <c r="G2573" s="447"/>
      <c r="H2573" s="449"/>
      <c r="I2573" s="270"/>
      <c r="J2573" s="9"/>
      <c r="K2573" s="128"/>
      <c r="L2573" s="128"/>
      <c r="M2573" s="128"/>
      <c r="N2573" s="128"/>
      <c r="O2573" s="128"/>
      <c r="P2573" s="163">
        <f t="shared" si="158"/>
        <v>0</v>
      </c>
      <c r="Q2573" s="128"/>
      <c r="T2573" s="402">
        <f t="shared" si="160"/>
        <v>10</v>
      </c>
      <c r="U2573" s="402">
        <f t="shared" si="161"/>
        <v>0</v>
      </c>
      <c r="V2573" s="402">
        <f t="shared" si="161"/>
        <v>0</v>
      </c>
      <c r="W2573" s="402">
        <f t="shared" si="161"/>
        <v>0</v>
      </c>
      <c r="X2573" s="402">
        <f t="shared" si="159"/>
        <v>0</v>
      </c>
    </row>
    <row r="2574" spans="5:24" x14ac:dyDescent="0.25">
      <c r="E2574" s="150">
        <f t="shared" si="162"/>
        <v>420</v>
      </c>
      <c r="F2574" s="7"/>
      <c r="G2574" s="447"/>
      <c r="H2574" s="449"/>
      <c r="I2574" s="270"/>
      <c r="J2574" s="9"/>
      <c r="K2574" s="128"/>
      <c r="L2574" s="128"/>
      <c r="M2574" s="128"/>
      <c r="N2574" s="128"/>
      <c r="O2574" s="128"/>
      <c r="P2574" s="163">
        <f t="shared" si="158"/>
        <v>0</v>
      </c>
      <c r="Q2574" s="128"/>
      <c r="T2574" s="402">
        <f t="shared" si="160"/>
        <v>10</v>
      </c>
      <c r="U2574" s="402">
        <f t="shared" si="161"/>
        <v>0</v>
      </c>
      <c r="V2574" s="402">
        <f t="shared" si="161"/>
        <v>0</v>
      </c>
      <c r="W2574" s="402">
        <f t="shared" si="161"/>
        <v>0</v>
      </c>
      <c r="X2574" s="402">
        <f t="shared" si="159"/>
        <v>0</v>
      </c>
    </row>
    <row r="2575" spans="5:24" x14ac:dyDescent="0.25">
      <c r="E2575" s="150">
        <f t="shared" si="162"/>
        <v>421</v>
      </c>
      <c r="F2575" s="7"/>
      <c r="G2575" s="447"/>
      <c r="H2575" s="449"/>
      <c r="I2575" s="270"/>
      <c r="J2575" s="9"/>
      <c r="K2575" s="128"/>
      <c r="L2575" s="128"/>
      <c r="M2575" s="128"/>
      <c r="N2575" s="128"/>
      <c r="O2575" s="128"/>
      <c r="P2575" s="163">
        <f t="shared" si="158"/>
        <v>0</v>
      </c>
      <c r="Q2575" s="128"/>
      <c r="T2575" s="402">
        <f t="shared" si="160"/>
        <v>10</v>
      </c>
      <c r="U2575" s="402">
        <f t="shared" si="161"/>
        <v>0</v>
      </c>
      <c r="V2575" s="402">
        <f t="shared" si="161"/>
        <v>0</v>
      </c>
      <c r="W2575" s="402">
        <f t="shared" si="161"/>
        <v>0</v>
      </c>
      <c r="X2575" s="402">
        <f t="shared" si="159"/>
        <v>0</v>
      </c>
    </row>
    <row r="2576" spans="5:24" x14ac:dyDescent="0.25">
      <c r="E2576" s="150">
        <f t="shared" si="162"/>
        <v>422</v>
      </c>
      <c r="F2576" s="7"/>
      <c r="G2576" s="447"/>
      <c r="H2576" s="449"/>
      <c r="I2576" s="270"/>
      <c r="J2576" s="9"/>
      <c r="K2576" s="128"/>
      <c r="L2576" s="128"/>
      <c r="M2576" s="128"/>
      <c r="N2576" s="128"/>
      <c r="O2576" s="128"/>
      <c r="P2576" s="163">
        <f t="shared" si="158"/>
        <v>0</v>
      </c>
      <c r="Q2576" s="128"/>
      <c r="T2576" s="402">
        <f t="shared" si="160"/>
        <v>10</v>
      </c>
      <c r="U2576" s="402">
        <f t="shared" ref="U2576:W2595" si="163">IF(OR($I2576=0,$I2576="National Service Volunteer Project"),0,IF($J2576=U$2153,10,0))</f>
        <v>0</v>
      </c>
      <c r="V2576" s="402">
        <f t="shared" si="163"/>
        <v>0</v>
      </c>
      <c r="W2576" s="402">
        <f t="shared" si="163"/>
        <v>0</v>
      </c>
      <c r="X2576" s="402">
        <f t="shared" si="159"/>
        <v>0</v>
      </c>
    </row>
    <row r="2577" spans="5:24" x14ac:dyDescent="0.25">
      <c r="E2577" s="150">
        <f t="shared" si="162"/>
        <v>423</v>
      </c>
      <c r="F2577" s="7"/>
      <c r="G2577" s="447"/>
      <c r="H2577" s="449"/>
      <c r="I2577" s="270"/>
      <c r="J2577" s="9"/>
      <c r="K2577" s="128"/>
      <c r="L2577" s="128"/>
      <c r="M2577" s="128"/>
      <c r="N2577" s="128"/>
      <c r="O2577" s="128"/>
      <c r="P2577" s="163">
        <f t="shared" si="158"/>
        <v>0</v>
      </c>
      <c r="Q2577" s="128"/>
      <c r="T2577" s="402">
        <f t="shared" si="160"/>
        <v>10</v>
      </c>
      <c r="U2577" s="402">
        <f t="shared" si="163"/>
        <v>0</v>
      </c>
      <c r="V2577" s="402">
        <f t="shared" si="163"/>
        <v>0</v>
      </c>
      <c r="W2577" s="402">
        <f t="shared" si="163"/>
        <v>0</v>
      </c>
      <c r="X2577" s="402">
        <f t="shared" si="159"/>
        <v>0</v>
      </c>
    </row>
    <row r="2578" spans="5:24" x14ac:dyDescent="0.25">
      <c r="E2578" s="150">
        <f t="shared" si="162"/>
        <v>424</v>
      </c>
      <c r="F2578" s="7"/>
      <c r="G2578" s="447"/>
      <c r="H2578" s="449"/>
      <c r="I2578" s="270"/>
      <c r="J2578" s="9"/>
      <c r="K2578" s="128"/>
      <c r="L2578" s="128"/>
      <c r="M2578" s="128"/>
      <c r="N2578" s="128"/>
      <c r="O2578" s="128"/>
      <c r="P2578" s="163">
        <f t="shared" si="158"/>
        <v>0</v>
      </c>
      <c r="Q2578" s="128"/>
      <c r="T2578" s="402">
        <f t="shared" si="160"/>
        <v>10</v>
      </c>
      <c r="U2578" s="402">
        <f t="shared" si="163"/>
        <v>0</v>
      </c>
      <c r="V2578" s="402">
        <f t="shared" si="163"/>
        <v>0</v>
      </c>
      <c r="W2578" s="402">
        <f t="shared" si="163"/>
        <v>0</v>
      </c>
      <c r="X2578" s="402">
        <f t="shared" si="159"/>
        <v>0</v>
      </c>
    </row>
    <row r="2579" spans="5:24" x14ac:dyDescent="0.25">
      <c r="E2579" s="150">
        <f t="shared" si="162"/>
        <v>425</v>
      </c>
      <c r="F2579" s="7"/>
      <c r="G2579" s="447"/>
      <c r="H2579" s="449"/>
      <c r="I2579" s="270"/>
      <c r="J2579" s="9"/>
      <c r="K2579" s="128"/>
      <c r="L2579" s="128"/>
      <c r="M2579" s="128"/>
      <c r="N2579" s="128"/>
      <c r="O2579" s="128"/>
      <c r="P2579" s="163">
        <f t="shared" si="158"/>
        <v>0</v>
      </c>
      <c r="Q2579" s="128"/>
      <c r="T2579" s="402">
        <f t="shared" si="160"/>
        <v>10</v>
      </c>
      <c r="U2579" s="402">
        <f t="shared" si="163"/>
        <v>0</v>
      </c>
      <c r="V2579" s="402">
        <f t="shared" si="163"/>
        <v>0</v>
      </c>
      <c r="W2579" s="402">
        <f t="shared" si="163"/>
        <v>0</v>
      </c>
      <c r="X2579" s="402">
        <f t="shared" si="159"/>
        <v>0</v>
      </c>
    </row>
    <row r="2580" spans="5:24" x14ac:dyDescent="0.25">
      <c r="E2580" s="150">
        <f t="shared" si="162"/>
        <v>426</v>
      </c>
      <c r="F2580" s="7"/>
      <c r="G2580" s="447"/>
      <c r="H2580" s="449"/>
      <c r="I2580" s="270"/>
      <c r="J2580" s="9"/>
      <c r="K2580" s="128"/>
      <c r="L2580" s="128"/>
      <c r="M2580" s="128"/>
      <c r="N2580" s="128"/>
      <c r="O2580" s="128"/>
      <c r="P2580" s="163">
        <f t="shared" si="158"/>
        <v>0</v>
      </c>
      <c r="Q2580" s="128"/>
      <c r="T2580" s="402">
        <f t="shared" si="160"/>
        <v>10</v>
      </c>
      <c r="U2580" s="402">
        <f t="shared" si="163"/>
        <v>0</v>
      </c>
      <c r="V2580" s="402">
        <f t="shared" si="163"/>
        <v>0</v>
      </c>
      <c r="W2580" s="402">
        <f t="shared" si="163"/>
        <v>0</v>
      </c>
      <c r="X2580" s="402">
        <f t="shared" si="159"/>
        <v>0</v>
      </c>
    </row>
    <row r="2581" spans="5:24" x14ac:dyDescent="0.25">
      <c r="E2581" s="150">
        <f t="shared" si="162"/>
        <v>427</v>
      </c>
      <c r="F2581" s="7"/>
      <c r="G2581" s="447"/>
      <c r="H2581" s="449"/>
      <c r="I2581" s="270"/>
      <c r="J2581" s="9"/>
      <c r="K2581" s="128"/>
      <c r="L2581" s="128"/>
      <c r="M2581" s="128"/>
      <c r="N2581" s="128"/>
      <c r="O2581" s="128"/>
      <c r="P2581" s="163">
        <f t="shared" si="158"/>
        <v>0</v>
      </c>
      <c r="Q2581" s="128"/>
      <c r="T2581" s="402">
        <f t="shared" si="160"/>
        <v>10</v>
      </c>
      <c r="U2581" s="402">
        <f t="shared" si="163"/>
        <v>0</v>
      </c>
      <c r="V2581" s="402">
        <f t="shared" si="163"/>
        <v>0</v>
      </c>
      <c r="W2581" s="402">
        <f t="shared" si="163"/>
        <v>0</v>
      </c>
      <c r="X2581" s="402">
        <f t="shared" si="159"/>
        <v>0</v>
      </c>
    </row>
    <row r="2582" spans="5:24" x14ac:dyDescent="0.25">
      <c r="E2582" s="150">
        <f t="shared" si="162"/>
        <v>428</v>
      </c>
      <c r="F2582" s="7"/>
      <c r="G2582" s="447"/>
      <c r="H2582" s="449"/>
      <c r="I2582" s="270"/>
      <c r="J2582" s="9"/>
      <c r="K2582" s="128"/>
      <c r="L2582" s="128"/>
      <c r="M2582" s="128"/>
      <c r="N2582" s="128"/>
      <c r="O2582" s="128"/>
      <c r="P2582" s="163">
        <f t="shared" si="158"/>
        <v>0</v>
      </c>
      <c r="Q2582" s="128"/>
      <c r="T2582" s="402">
        <f t="shared" si="160"/>
        <v>10</v>
      </c>
      <c r="U2582" s="402">
        <f t="shared" si="163"/>
        <v>0</v>
      </c>
      <c r="V2582" s="402">
        <f t="shared" si="163"/>
        <v>0</v>
      </c>
      <c r="W2582" s="402">
        <f t="shared" si="163"/>
        <v>0</v>
      </c>
      <c r="X2582" s="402">
        <f t="shared" si="159"/>
        <v>0</v>
      </c>
    </row>
    <row r="2583" spans="5:24" x14ac:dyDescent="0.25">
      <c r="E2583" s="150">
        <f t="shared" si="162"/>
        <v>429</v>
      </c>
      <c r="F2583" s="7"/>
      <c r="G2583" s="447"/>
      <c r="H2583" s="449"/>
      <c r="I2583" s="270"/>
      <c r="J2583" s="9"/>
      <c r="K2583" s="128"/>
      <c r="L2583" s="128"/>
      <c r="M2583" s="128"/>
      <c r="N2583" s="128"/>
      <c r="O2583" s="128"/>
      <c r="P2583" s="163">
        <f t="shared" si="158"/>
        <v>0</v>
      </c>
      <c r="Q2583" s="128"/>
      <c r="T2583" s="402">
        <f t="shared" si="160"/>
        <v>10</v>
      </c>
      <c r="U2583" s="402">
        <f t="shared" si="163"/>
        <v>0</v>
      </c>
      <c r="V2583" s="402">
        <f t="shared" si="163"/>
        <v>0</v>
      </c>
      <c r="W2583" s="402">
        <f t="shared" si="163"/>
        <v>0</v>
      </c>
      <c r="X2583" s="402">
        <f t="shared" si="159"/>
        <v>0</v>
      </c>
    </row>
    <row r="2584" spans="5:24" x14ac:dyDescent="0.25">
      <c r="E2584" s="150">
        <f t="shared" si="162"/>
        <v>430</v>
      </c>
      <c r="F2584" s="7"/>
      <c r="G2584" s="447"/>
      <c r="H2584" s="449"/>
      <c r="I2584" s="270"/>
      <c r="J2584" s="9"/>
      <c r="K2584" s="128"/>
      <c r="L2584" s="128"/>
      <c r="M2584" s="128"/>
      <c r="N2584" s="128"/>
      <c r="O2584" s="128"/>
      <c r="P2584" s="163">
        <f t="shared" si="158"/>
        <v>0</v>
      </c>
      <c r="Q2584" s="128"/>
      <c r="T2584" s="402">
        <f t="shared" si="160"/>
        <v>10</v>
      </c>
      <c r="U2584" s="402">
        <f t="shared" si="163"/>
        <v>0</v>
      </c>
      <c r="V2584" s="402">
        <f t="shared" si="163"/>
        <v>0</v>
      </c>
      <c r="W2584" s="402">
        <f t="shared" si="163"/>
        <v>0</v>
      </c>
      <c r="X2584" s="402">
        <f t="shared" si="159"/>
        <v>0</v>
      </c>
    </row>
    <row r="2585" spans="5:24" x14ac:dyDescent="0.25">
      <c r="E2585" s="150">
        <f t="shared" si="162"/>
        <v>431</v>
      </c>
      <c r="F2585" s="7"/>
      <c r="G2585" s="447"/>
      <c r="H2585" s="449"/>
      <c r="I2585" s="270"/>
      <c r="J2585" s="9"/>
      <c r="K2585" s="128"/>
      <c r="L2585" s="128"/>
      <c r="M2585" s="128"/>
      <c r="N2585" s="128"/>
      <c r="O2585" s="128"/>
      <c r="P2585" s="163">
        <f t="shared" si="158"/>
        <v>0</v>
      </c>
      <c r="Q2585" s="128"/>
      <c r="T2585" s="402">
        <f t="shared" si="160"/>
        <v>10</v>
      </c>
      <c r="U2585" s="402">
        <f t="shared" si="163"/>
        <v>0</v>
      </c>
      <c r="V2585" s="402">
        <f t="shared" si="163"/>
        <v>0</v>
      </c>
      <c r="W2585" s="402">
        <f t="shared" si="163"/>
        <v>0</v>
      </c>
      <c r="X2585" s="402">
        <f t="shared" si="159"/>
        <v>0</v>
      </c>
    </row>
    <row r="2586" spans="5:24" x14ac:dyDescent="0.25">
      <c r="E2586" s="150">
        <f t="shared" si="162"/>
        <v>432</v>
      </c>
      <c r="F2586" s="7"/>
      <c r="G2586" s="447"/>
      <c r="H2586" s="449"/>
      <c r="I2586" s="270"/>
      <c r="J2586" s="9"/>
      <c r="K2586" s="128"/>
      <c r="L2586" s="128"/>
      <c r="M2586" s="128"/>
      <c r="N2586" s="128"/>
      <c r="O2586" s="128"/>
      <c r="P2586" s="163">
        <f t="shared" si="158"/>
        <v>0</v>
      </c>
      <c r="Q2586" s="128"/>
      <c r="T2586" s="402">
        <f t="shared" si="160"/>
        <v>10</v>
      </c>
      <c r="U2586" s="402">
        <f t="shared" si="163"/>
        <v>0</v>
      </c>
      <c r="V2586" s="402">
        <f t="shared" si="163"/>
        <v>0</v>
      </c>
      <c r="W2586" s="402">
        <f t="shared" si="163"/>
        <v>0</v>
      </c>
      <c r="X2586" s="402">
        <f t="shared" si="159"/>
        <v>0</v>
      </c>
    </row>
    <row r="2587" spans="5:24" x14ac:dyDescent="0.25">
      <c r="E2587" s="150">
        <f t="shared" si="162"/>
        <v>433</v>
      </c>
      <c r="F2587" s="7"/>
      <c r="G2587" s="447"/>
      <c r="H2587" s="449"/>
      <c r="I2587" s="270"/>
      <c r="J2587" s="9"/>
      <c r="K2587" s="128"/>
      <c r="L2587" s="128"/>
      <c r="M2587" s="128"/>
      <c r="N2587" s="128"/>
      <c r="O2587" s="128"/>
      <c r="P2587" s="163">
        <f t="shared" si="158"/>
        <v>0</v>
      </c>
      <c r="Q2587" s="128"/>
      <c r="T2587" s="402">
        <f t="shared" si="160"/>
        <v>10</v>
      </c>
      <c r="U2587" s="402">
        <f t="shared" si="163"/>
        <v>0</v>
      </c>
      <c r="V2587" s="402">
        <f t="shared" si="163"/>
        <v>0</v>
      </c>
      <c r="W2587" s="402">
        <f t="shared" si="163"/>
        <v>0</v>
      </c>
      <c r="X2587" s="402">
        <f t="shared" si="159"/>
        <v>0</v>
      </c>
    </row>
    <row r="2588" spans="5:24" x14ac:dyDescent="0.25">
      <c r="E2588" s="150">
        <f t="shared" si="162"/>
        <v>434</v>
      </c>
      <c r="F2588" s="7"/>
      <c r="G2588" s="447"/>
      <c r="H2588" s="449"/>
      <c r="I2588" s="270"/>
      <c r="J2588" s="9"/>
      <c r="K2588" s="128"/>
      <c r="L2588" s="128"/>
      <c r="M2588" s="128"/>
      <c r="N2588" s="128"/>
      <c r="O2588" s="128"/>
      <c r="P2588" s="163">
        <f t="shared" si="158"/>
        <v>0</v>
      </c>
      <c r="Q2588" s="128"/>
      <c r="T2588" s="402">
        <f t="shared" si="160"/>
        <v>10</v>
      </c>
      <c r="U2588" s="402">
        <f t="shared" si="163"/>
        <v>0</v>
      </c>
      <c r="V2588" s="402">
        <f t="shared" si="163"/>
        <v>0</v>
      </c>
      <c r="W2588" s="402">
        <f t="shared" si="163"/>
        <v>0</v>
      </c>
      <c r="X2588" s="402">
        <f t="shared" si="159"/>
        <v>0</v>
      </c>
    </row>
    <row r="2589" spans="5:24" x14ac:dyDescent="0.25">
      <c r="E2589" s="150">
        <f t="shared" si="162"/>
        <v>435</v>
      </c>
      <c r="F2589" s="7"/>
      <c r="G2589" s="447"/>
      <c r="H2589" s="449"/>
      <c r="I2589" s="270"/>
      <c r="J2589" s="9"/>
      <c r="K2589" s="128"/>
      <c r="L2589" s="128"/>
      <c r="M2589" s="128"/>
      <c r="N2589" s="128"/>
      <c r="O2589" s="128"/>
      <c r="P2589" s="163">
        <f t="shared" si="158"/>
        <v>0</v>
      </c>
      <c r="Q2589" s="128"/>
      <c r="T2589" s="402">
        <f t="shared" si="160"/>
        <v>10</v>
      </c>
      <c r="U2589" s="402">
        <f t="shared" si="163"/>
        <v>0</v>
      </c>
      <c r="V2589" s="402">
        <f t="shared" si="163"/>
        <v>0</v>
      </c>
      <c r="W2589" s="402">
        <f t="shared" si="163"/>
        <v>0</v>
      </c>
      <c r="X2589" s="402">
        <f t="shared" si="159"/>
        <v>0</v>
      </c>
    </row>
    <row r="2590" spans="5:24" x14ac:dyDescent="0.25">
      <c r="E2590" s="150">
        <f t="shared" si="162"/>
        <v>436</v>
      </c>
      <c r="F2590" s="7"/>
      <c r="G2590" s="447"/>
      <c r="H2590" s="449"/>
      <c r="I2590" s="270"/>
      <c r="J2590" s="9"/>
      <c r="K2590" s="128"/>
      <c r="L2590" s="128"/>
      <c r="M2590" s="128"/>
      <c r="N2590" s="128"/>
      <c r="O2590" s="128"/>
      <c r="P2590" s="163">
        <f t="shared" si="158"/>
        <v>0</v>
      </c>
      <c r="Q2590" s="128"/>
      <c r="T2590" s="402">
        <f t="shared" si="160"/>
        <v>10</v>
      </c>
      <c r="U2590" s="402">
        <f t="shared" si="163"/>
        <v>0</v>
      </c>
      <c r="V2590" s="402">
        <f t="shared" si="163"/>
        <v>0</v>
      </c>
      <c r="W2590" s="402">
        <f t="shared" si="163"/>
        <v>0</v>
      </c>
      <c r="X2590" s="402">
        <f t="shared" si="159"/>
        <v>0</v>
      </c>
    </row>
    <row r="2591" spans="5:24" x14ac:dyDescent="0.25">
      <c r="E2591" s="150">
        <f t="shared" si="162"/>
        <v>437</v>
      </c>
      <c r="F2591" s="7"/>
      <c r="G2591" s="447"/>
      <c r="H2591" s="449"/>
      <c r="I2591" s="270"/>
      <c r="J2591" s="9"/>
      <c r="K2591" s="128"/>
      <c r="L2591" s="128"/>
      <c r="M2591" s="128"/>
      <c r="N2591" s="128"/>
      <c r="O2591" s="128"/>
      <c r="P2591" s="163">
        <f t="shared" si="158"/>
        <v>0</v>
      </c>
      <c r="Q2591" s="128"/>
      <c r="T2591" s="402">
        <f t="shared" si="160"/>
        <v>10</v>
      </c>
      <c r="U2591" s="402">
        <f t="shared" si="163"/>
        <v>0</v>
      </c>
      <c r="V2591" s="402">
        <f t="shared" si="163"/>
        <v>0</v>
      </c>
      <c r="W2591" s="402">
        <f t="shared" si="163"/>
        <v>0</v>
      </c>
      <c r="X2591" s="402">
        <f t="shared" si="159"/>
        <v>0</v>
      </c>
    </row>
    <row r="2592" spans="5:24" x14ac:dyDescent="0.25">
      <c r="E2592" s="150">
        <f t="shared" si="162"/>
        <v>438</v>
      </c>
      <c r="F2592" s="7"/>
      <c r="G2592" s="447"/>
      <c r="H2592" s="449"/>
      <c r="I2592" s="270"/>
      <c r="J2592" s="9"/>
      <c r="K2592" s="128"/>
      <c r="L2592" s="128"/>
      <c r="M2592" s="128"/>
      <c r="N2592" s="128"/>
      <c r="O2592" s="128"/>
      <c r="P2592" s="163">
        <f t="shared" si="158"/>
        <v>0</v>
      </c>
      <c r="Q2592" s="128"/>
      <c r="T2592" s="402">
        <f t="shared" si="160"/>
        <v>10</v>
      </c>
      <c r="U2592" s="402">
        <f t="shared" si="163"/>
        <v>0</v>
      </c>
      <c r="V2592" s="402">
        <f t="shared" si="163"/>
        <v>0</v>
      </c>
      <c r="W2592" s="402">
        <f t="shared" si="163"/>
        <v>0</v>
      </c>
      <c r="X2592" s="402">
        <f t="shared" si="159"/>
        <v>0</v>
      </c>
    </row>
    <row r="2593" spans="5:24" x14ac:dyDescent="0.25">
      <c r="E2593" s="150">
        <f t="shared" si="162"/>
        <v>439</v>
      </c>
      <c r="F2593" s="7"/>
      <c r="G2593" s="447"/>
      <c r="H2593" s="449"/>
      <c r="I2593" s="270"/>
      <c r="J2593" s="9"/>
      <c r="K2593" s="128"/>
      <c r="L2593" s="128"/>
      <c r="M2593" s="128"/>
      <c r="N2593" s="128"/>
      <c r="O2593" s="128"/>
      <c r="P2593" s="163">
        <f t="shared" si="158"/>
        <v>0</v>
      </c>
      <c r="Q2593" s="128"/>
      <c r="T2593" s="402">
        <f t="shared" si="160"/>
        <v>10</v>
      </c>
      <c r="U2593" s="402">
        <f t="shared" si="163"/>
        <v>0</v>
      </c>
      <c r="V2593" s="402">
        <f t="shared" si="163"/>
        <v>0</v>
      </c>
      <c r="W2593" s="402">
        <f t="shared" si="163"/>
        <v>0</v>
      </c>
      <c r="X2593" s="402">
        <f t="shared" si="159"/>
        <v>0</v>
      </c>
    </row>
    <row r="2594" spans="5:24" x14ac:dyDescent="0.25">
      <c r="E2594" s="150">
        <f t="shared" si="162"/>
        <v>440</v>
      </c>
      <c r="F2594" s="7"/>
      <c r="G2594" s="447"/>
      <c r="H2594" s="449"/>
      <c r="I2594" s="270"/>
      <c r="J2594" s="9"/>
      <c r="K2594" s="128"/>
      <c r="L2594" s="128"/>
      <c r="M2594" s="128"/>
      <c r="N2594" s="128"/>
      <c r="O2594" s="128"/>
      <c r="P2594" s="163">
        <f t="shared" si="158"/>
        <v>0</v>
      </c>
      <c r="Q2594" s="128"/>
      <c r="T2594" s="402">
        <f t="shared" si="160"/>
        <v>10</v>
      </c>
      <c r="U2594" s="402">
        <f t="shared" si="163"/>
        <v>0</v>
      </c>
      <c r="V2594" s="402">
        <f t="shared" si="163"/>
        <v>0</v>
      </c>
      <c r="W2594" s="402">
        <f t="shared" si="163"/>
        <v>0</v>
      </c>
      <c r="X2594" s="402">
        <f t="shared" si="159"/>
        <v>0</v>
      </c>
    </row>
    <row r="2595" spans="5:24" x14ac:dyDescent="0.25">
      <c r="E2595" s="150">
        <f t="shared" si="162"/>
        <v>441</v>
      </c>
      <c r="F2595" s="7"/>
      <c r="G2595" s="447"/>
      <c r="H2595" s="449"/>
      <c r="I2595" s="270"/>
      <c r="J2595" s="9"/>
      <c r="K2595" s="128"/>
      <c r="L2595" s="128"/>
      <c r="M2595" s="128"/>
      <c r="N2595" s="128"/>
      <c r="O2595" s="128"/>
      <c r="P2595" s="163">
        <f t="shared" si="158"/>
        <v>0</v>
      </c>
      <c r="Q2595" s="128"/>
      <c r="T2595" s="402">
        <f t="shared" si="160"/>
        <v>10</v>
      </c>
      <c r="U2595" s="402">
        <f t="shared" si="163"/>
        <v>0</v>
      </c>
      <c r="V2595" s="402">
        <f t="shared" si="163"/>
        <v>0</v>
      </c>
      <c r="W2595" s="402">
        <f t="shared" si="163"/>
        <v>0</v>
      </c>
      <c r="X2595" s="402">
        <f t="shared" si="159"/>
        <v>0</v>
      </c>
    </row>
    <row r="2596" spans="5:24" x14ac:dyDescent="0.25">
      <c r="E2596" s="150">
        <f t="shared" si="162"/>
        <v>442</v>
      </c>
      <c r="F2596" s="7"/>
      <c r="G2596" s="447"/>
      <c r="H2596" s="449"/>
      <c r="I2596" s="270"/>
      <c r="J2596" s="9"/>
      <c r="K2596" s="128"/>
      <c r="L2596" s="128"/>
      <c r="M2596" s="128"/>
      <c r="N2596" s="128"/>
      <c r="O2596" s="128"/>
      <c r="P2596" s="163">
        <f t="shared" si="158"/>
        <v>0</v>
      </c>
      <c r="Q2596" s="128"/>
      <c r="T2596" s="402">
        <f t="shared" si="160"/>
        <v>10</v>
      </c>
      <c r="U2596" s="402">
        <f t="shared" ref="U2596:W2615" si="164">IF(OR($I2596=0,$I2596="National Service Volunteer Project"),0,IF($J2596=U$2153,10,0))</f>
        <v>0</v>
      </c>
      <c r="V2596" s="402">
        <f t="shared" si="164"/>
        <v>0</v>
      </c>
      <c r="W2596" s="402">
        <f t="shared" si="164"/>
        <v>0</v>
      </c>
      <c r="X2596" s="402">
        <f t="shared" si="159"/>
        <v>0</v>
      </c>
    </row>
    <row r="2597" spans="5:24" x14ac:dyDescent="0.25">
      <c r="E2597" s="150">
        <f t="shared" si="162"/>
        <v>443</v>
      </c>
      <c r="F2597" s="7"/>
      <c r="G2597" s="447"/>
      <c r="H2597" s="449"/>
      <c r="I2597" s="270"/>
      <c r="J2597" s="9"/>
      <c r="K2597" s="128"/>
      <c r="L2597" s="128"/>
      <c r="M2597" s="128"/>
      <c r="N2597" s="128"/>
      <c r="O2597" s="128"/>
      <c r="P2597" s="163">
        <f t="shared" si="158"/>
        <v>0</v>
      </c>
      <c r="Q2597" s="128"/>
      <c r="T2597" s="402">
        <f t="shared" si="160"/>
        <v>10</v>
      </c>
      <c r="U2597" s="402">
        <f t="shared" si="164"/>
        <v>0</v>
      </c>
      <c r="V2597" s="402">
        <f t="shared" si="164"/>
        <v>0</v>
      </c>
      <c r="W2597" s="402">
        <f t="shared" si="164"/>
        <v>0</v>
      </c>
      <c r="X2597" s="402">
        <f t="shared" si="159"/>
        <v>0</v>
      </c>
    </row>
    <row r="2598" spans="5:24" x14ac:dyDescent="0.25">
      <c r="E2598" s="150">
        <f t="shared" si="162"/>
        <v>444</v>
      </c>
      <c r="F2598" s="7"/>
      <c r="G2598" s="447"/>
      <c r="H2598" s="449"/>
      <c r="I2598" s="270"/>
      <c r="J2598" s="9"/>
      <c r="K2598" s="128"/>
      <c r="L2598" s="128"/>
      <c r="M2598" s="128"/>
      <c r="N2598" s="128"/>
      <c r="O2598" s="128"/>
      <c r="P2598" s="163">
        <f t="shared" si="158"/>
        <v>0</v>
      </c>
      <c r="Q2598" s="128"/>
      <c r="T2598" s="402">
        <f t="shared" si="160"/>
        <v>10</v>
      </c>
      <c r="U2598" s="402">
        <f t="shared" si="164"/>
        <v>0</v>
      </c>
      <c r="V2598" s="402">
        <f t="shared" si="164"/>
        <v>0</v>
      </c>
      <c r="W2598" s="402">
        <f t="shared" si="164"/>
        <v>0</v>
      </c>
      <c r="X2598" s="402">
        <f t="shared" si="159"/>
        <v>0</v>
      </c>
    </row>
    <row r="2599" spans="5:24" x14ac:dyDescent="0.25">
      <c r="E2599" s="150">
        <f t="shared" si="162"/>
        <v>445</v>
      </c>
      <c r="F2599" s="7"/>
      <c r="G2599" s="447"/>
      <c r="H2599" s="449"/>
      <c r="I2599" s="270"/>
      <c r="J2599" s="9"/>
      <c r="K2599" s="128"/>
      <c r="L2599" s="128"/>
      <c r="M2599" s="128"/>
      <c r="N2599" s="128"/>
      <c r="O2599" s="128"/>
      <c r="P2599" s="163">
        <f t="shared" si="158"/>
        <v>0</v>
      </c>
      <c r="Q2599" s="128"/>
      <c r="T2599" s="402">
        <f t="shared" si="160"/>
        <v>10</v>
      </c>
      <c r="U2599" s="402">
        <f t="shared" si="164"/>
        <v>0</v>
      </c>
      <c r="V2599" s="402">
        <f t="shared" si="164"/>
        <v>0</v>
      </c>
      <c r="W2599" s="402">
        <f t="shared" si="164"/>
        <v>0</v>
      </c>
      <c r="X2599" s="402">
        <f t="shared" si="159"/>
        <v>0</v>
      </c>
    </row>
    <row r="2600" spans="5:24" x14ac:dyDescent="0.25">
      <c r="E2600" s="150">
        <f t="shared" si="162"/>
        <v>446</v>
      </c>
      <c r="F2600" s="7"/>
      <c r="G2600" s="447"/>
      <c r="H2600" s="449"/>
      <c r="I2600" s="270"/>
      <c r="J2600" s="9"/>
      <c r="K2600" s="128"/>
      <c r="L2600" s="128"/>
      <c r="M2600" s="128"/>
      <c r="N2600" s="128"/>
      <c r="O2600" s="128"/>
      <c r="P2600" s="163">
        <f t="shared" si="158"/>
        <v>0</v>
      </c>
      <c r="Q2600" s="128"/>
      <c r="T2600" s="402">
        <f t="shared" si="160"/>
        <v>10</v>
      </c>
      <c r="U2600" s="402">
        <f t="shared" si="164"/>
        <v>0</v>
      </c>
      <c r="V2600" s="402">
        <f t="shared" si="164"/>
        <v>0</v>
      </c>
      <c r="W2600" s="402">
        <f t="shared" si="164"/>
        <v>0</v>
      </c>
      <c r="X2600" s="402">
        <f t="shared" si="159"/>
        <v>0</v>
      </c>
    </row>
    <row r="2601" spans="5:24" x14ac:dyDescent="0.25">
      <c r="E2601" s="150">
        <f t="shared" si="162"/>
        <v>447</v>
      </c>
      <c r="F2601" s="7"/>
      <c r="G2601" s="447"/>
      <c r="H2601" s="449"/>
      <c r="I2601" s="270"/>
      <c r="J2601" s="9"/>
      <c r="K2601" s="128"/>
      <c r="L2601" s="128"/>
      <c r="M2601" s="128"/>
      <c r="N2601" s="128"/>
      <c r="O2601" s="128"/>
      <c r="P2601" s="163">
        <f t="shared" si="158"/>
        <v>0</v>
      </c>
      <c r="Q2601" s="128"/>
      <c r="T2601" s="402">
        <f t="shared" si="160"/>
        <v>10</v>
      </c>
      <c r="U2601" s="402">
        <f t="shared" si="164"/>
        <v>0</v>
      </c>
      <c r="V2601" s="402">
        <f t="shared" si="164"/>
        <v>0</v>
      </c>
      <c r="W2601" s="402">
        <f t="shared" si="164"/>
        <v>0</v>
      </c>
      <c r="X2601" s="402">
        <f t="shared" si="159"/>
        <v>0</v>
      </c>
    </row>
    <row r="2602" spans="5:24" x14ac:dyDescent="0.25">
      <c r="E2602" s="150">
        <f t="shared" si="162"/>
        <v>448</v>
      </c>
      <c r="F2602" s="7"/>
      <c r="G2602" s="447"/>
      <c r="H2602" s="449"/>
      <c r="I2602" s="270"/>
      <c r="J2602" s="9"/>
      <c r="K2602" s="128"/>
      <c r="L2602" s="128"/>
      <c r="M2602" s="128"/>
      <c r="N2602" s="128"/>
      <c r="O2602" s="128"/>
      <c r="P2602" s="163">
        <f t="shared" si="158"/>
        <v>0</v>
      </c>
      <c r="Q2602" s="128"/>
      <c r="T2602" s="402">
        <f t="shared" si="160"/>
        <v>10</v>
      </c>
      <c r="U2602" s="402">
        <f t="shared" si="164"/>
        <v>0</v>
      </c>
      <c r="V2602" s="402">
        <f t="shared" si="164"/>
        <v>0</v>
      </c>
      <c r="W2602" s="402">
        <f t="shared" si="164"/>
        <v>0</v>
      </c>
      <c r="X2602" s="402">
        <f t="shared" si="159"/>
        <v>0</v>
      </c>
    </row>
    <row r="2603" spans="5:24" x14ac:dyDescent="0.25">
      <c r="E2603" s="150">
        <f t="shared" si="162"/>
        <v>449</v>
      </c>
      <c r="F2603" s="7"/>
      <c r="G2603" s="447"/>
      <c r="H2603" s="449"/>
      <c r="I2603" s="270"/>
      <c r="J2603" s="9"/>
      <c r="K2603" s="128"/>
      <c r="L2603" s="128"/>
      <c r="M2603" s="128"/>
      <c r="N2603" s="128"/>
      <c r="O2603" s="128"/>
      <c r="P2603" s="163">
        <f t="shared" ref="P2603:P2666" si="165">IF(F2603=0,0,IF(G2603=0,0,IF(I2603=0,0,(10+X2603))))</f>
        <v>0</v>
      </c>
      <c r="Q2603" s="128"/>
      <c r="T2603" s="402">
        <f t="shared" si="160"/>
        <v>10</v>
      </c>
      <c r="U2603" s="402">
        <f t="shared" si="164"/>
        <v>0</v>
      </c>
      <c r="V2603" s="402">
        <f t="shared" si="164"/>
        <v>0</v>
      </c>
      <c r="W2603" s="402">
        <f t="shared" si="164"/>
        <v>0</v>
      </c>
      <c r="X2603" s="402">
        <f t="shared" si="159"/>
        <v>0</v>
      </c>
    </row>
    <row r="2604" spans="5:24" x14ac:dyDescent="0.25">
      <c r="E2604" s="150">
        <f t="shared" si="162"/>
        <v>450</v>
      </c>
      <c r="F2604" s="7"/>
      <c r="G2604" s="447"/>
      <c r="H2604" s="449"/>
      <c r="I2604" s="270"/>
      <c r="J2604" s="9"/>
      <c r="K2604" s="128"/>
      <c r="L2604" s="128"/>
      <c r="M2604" s="128"/>
      <c r="N2604" s="128"/>
      <c r="O2604" s="128"/>
      <c r="P2604" s="163">
        <f t="shared" si="165"/>
        <v>0</v>
      </c>
      <c r="Q2604" s="128"/>
      <c r="T2604" s="402">
        <f t="shared" si="160"/>
        <v>10</v>
      </c>
      <c r="U2604" s="402">
        <f t="shared" si="164"/>
        <v>0</v>
      </c>
      <c r="V2604" s="402">
        <f t="shared" si="164"/>
        <v>0</v>
      </c>
      <c r="W2604" s="402">
        <f t="shared" si="164"/>
        <v>0</v>
      </c>
      <c r="X2604" s="402">
        <f t="shared" ref="X2604:X2667" si="166">SUM(U2604:W2604)</f>
        <v>0</v>
      </c>
    </row>
    <row r="2605" spans="5:24" x14ac:dyDescent="0.25">
      <c r="E2605" s="150">
        <f t="shared" si="162"/>
        <v>451</v>
      </c>
      <c r="F2605" s="7"/>
      <c r="G2605" s="447"/>
      <c r="H2605" s="449"/>
      <c r="I2605" s="270"/>
      <c r="J2605" s="9"/>
      <c r="K2605" s="128"/>
      <c r="L2605" s="128"/>
      <c r="M2605" s="128"/>
      <c r="N2605" s="128"/>
      <c r="O2605" s="128"/>
      <c r="P2605" s="163">
        <f t="shared" si="165"/>
        <v>0</v>
      </c>
      <c r="Q2605" s="128"/>
      <c r="T2605" s="402">
        <f t="shared" si="160"/>
        <v>10</v>
      </c>
      <c r="U2605" s="402">
        <f t="shared" si="164"/>
        <v>0</v>
      </c>
      <c r="V2605" s="402">
        <f t="shared" si="164"/>
        <v>0</v>
      </c>
      <c r="W2605" s="402">
        <f t="shared" si="164"/>
        <v>0</v>
      </c>
      <c r="X2605" s="402">
        <f t="shared" si="166"/>
        <v>0</v>
      </c>
    </row>
    <row r="2606" spans="5:24" x14ac:dyDescent="0.25">
      <c r="E2606" s="150">
        <f t="shared" si="162"/>
        <v>452</v>
      </c>
      <c r="F2606" s="7"/>
      <c r="G2606" s="447"/>
      <c r="H2606" s="449"/>
      <c r="I2606" s="270"/>
      <c r="J2606" s="9"/>
      <c r="K2606" s="128"/>
      <c r="L2606" s="128"/>
      <c r="M2606" s="128"/>
      <c r="N2606" s="128"/>
      <c r="O2606" s="128"/>
      <c r="P2606" s="163">
        <f t="shared" si="165"/>
        <v>0</v>
      </c>
      <c r="Q2606" s="128"/>
      <c r="T2606" s="402">
        <f t="shared" si="160"/>
        <v>10</v>
      </c>
      <c r="U2606" s="402">
        <f t="shared" si="164"/>
        <v>0</v>
      </c>
      <c r="V2606" s="402">
        <f t="shared" si="164"/>
        <v>0</v>
      </c>
      <c r="W2606" s="402">
        <f t="shared" si="164"/>
        <v>0</v>
      </c>
      <c r="X2606" s="402">
        <f t="shared" si="166"/>
        <v>0</v>
      </c>
    </row>
    <row r="2607" spans="5:24" x14ac:dyDescent="0.25">
      <c r="E2607" s="150">
        <f t="shared" si="162"/>
        <v>453</v>
      </c>
      <c r="F2607" s="7"/>
      <c r="G2607" s="447"/>
      <c r="H2607" s="449"/>
      <c r="I2607" s="270"/>
      <c r="J2607" s="9"/>
      <c r="K2607" s="128"/>
      <c r="L2607" s="128"/>
      <c r="M2607" s="128"/>
      <c r="N2607" s="128"/>
      <c r="O2607" s="128"/>
      <c r="P2607" s="163">
        <f t="shared" si="165"/>
        <v>0</v>
      </c>
      <c r="Q2607" s="128"/>
      <c r="T2607" s="402">
        <f t="shared" si="160"/>
        <v>10</v>
      </c>
      <c r="U2607" s="402">
        <f t="shared" si="164"/>
        <v>0</v>
      </c>
      <c r="V2607" s="402">
        <f t="shared" si="164"/>
        <v>0</v>
      </c>
      <c r="W2607" s="402">
        <f t="shared" si="164"/>
        <v>0</v>
      </c>
      <c r="X2607" s="402">
        <f t="shared" si="166"/>
        <v>0</v>
      </c>
    </row>
    <row r="2608" spans="5:24" x14ac:dyDescent="0.25">
      <c r="E2608" s="150">
        <f t="shared" si="162"/>
        <v>454</v>
      </c>
      <c r="F2608" s="7"/>
      <c r="G2608" s="447"/>
      <c r="H2608" s="449"/>
      <c r="I2608" s="270"/>
      <c r="J2608" s="9"/>
      <c r="K2608" s="128"/>
      <c r="L2608" s="128"/>
      <c r="M2608" s="128"/>
      <c r="N2608" s="128"/>
      <c r="O2608" s="128"/>
      <c r="P2608" s="163">
        <f t="shared" si="165"/>
        <v>0</v>
      </c>
      <c r="Q2608" s="128"/>
      <c r="T2608" s="402">
        <f t="shared" si="160"/>
        <v>10</v>
      </c>
      <c r="U2608" s="402">
        <f t="shared" si="164"/>
        <v>0</v>
      </c>
      <c r="V2608" s="402">
        <f t="shared" si="164"/>
        <v>0</v>
      </c>
      <c r="W2608" s="402">
        <f t="shared" si="164"/>
        <v>0</v>
      </c>
      <c r="X2608" s="402">
        <f t="shared" si="166"/>
        <v>0</v>
      </c>
    </row>
    <row r="2609" spans="5:24" x14ac:dyDescent="0.25">
      <c r="E2609" s="150">
        <f t="shared" si="162"/>
        <v>455</v>
      </c>
      <c r="F2609" s="7"/>
      <c r="G2609" s="447"/>
      <c r="H2609" s="449"/>
      <c r="I2609" s="270"/>
      <c r="J2609" s="9"/>
      <c r="K2609" s="128"/>
      <c r="L2609" s="128"/>
      <c r="M2609" s="128"/>
      <c r="N2609" s="128"/>
      <c r="O2609" s="128"/>
      <c r="P2609" s="163">
        <f t="shared" si="165"/>
        <v>0</v>
      </c>
      <c r="Q2609" s="128"/>
      <c r="T2609" s="402">
        <f t="shared" si="160"/>
        <v>10</v>
      </c>
      <c r="U2609" s="402">
        <f t="shared" si="164"/>
        <v>0</v>
      </c>
      <c r="V2609" s="402">
        <f t="shared" si="164"/>
        <v>0</v>
      </c>
      <c r="W2609" s="402">
        <f t="shared" si="164"/>
        <v>0</v>
      </c>
      <c r="X2609" s="402">
        <f t="shared" si="166"/>
        <v>0</v>
      </c>
    </row>
    <row r="2610" spans="5:24" x14ac:dyDescent="0.25">
      <c r="E2610" s="150">
        <f t="shared" si="162"/>
        <v>456</v>
      </c>
      <c r="F2610" s="7"/>
      <c r="G2610" s="447"/>
      <c r="H2610" s="449"/>
      <c r="I2610" s="270"/>
      <c r="J2610" s="9"/>
      <c r="K2610" s="128"/>
      <c r="L2610" s="128"/>
      <c r="M2610" s="128"/>
      <c r="N2610" s="128"/>
      <c r="O2610" s="128"/>
      <c r="P2610" s="163">
        <f t="shared" si="165"/>
        <v>0</v>
      </c>
      <c r="Q2610" s="128"/>
      <c r="T2610" s="402">
        <f t="shared" si="160"/>
        <v>10</v>
      </c>
      <c r="U2610" s="402">
        <f t="shared" si="164"/>
        <v>0</v>
      </c>
      <c r="V2610" s="402">
        <f t="shared" si="164"/>
        <v>0</v>
      </c>
      <c r="W2610" s="402">
        <f t="shared" si="164"/>
        <v>0</v>
      </c>
      <c r="X2610" s="402">
        <f t="shared" si="166"/>
        <v>0</v>
      </c>
    </row>
    <row r="2611" spans="5:24" x14ac:dyDescent="0.25">
      <c r="E2611" s="150">
        <f t="shared" si="162"/>
        <v>457</v>
      </c>
      <c r="F2611" s="7"/>
      <c r="G2611" s="447"/>
      <c r="H2611" s="449"/>
      <c r="I2611" s="270"/>
      <c r="J2611" s="9"/>
      <c r="K2611" s="128"/>
      <c r="L2611" s="128"/>
      <c r="M2611" s="128"/>
      <c r="N2611" s="128"/>
      <c r="O2611" s="128"/>
      <c r="P2611" s="163">
        <f t="shared" si="165"/>
        <v>0</v>
      </c>
      <c r="Q2611" s="128"/>
      <c r="T2611" s="402">
        <f t="shared" si="160"/>
        <v>10</v>
      </c>
      <c r="U2611" s="402">
        <f t="shared" si="164"/>
        <v>0</v>
      </c>
      <c r="V2611" s="402">
        <f t="shared" si="164"/>
        <v>0</v>
      </c>
      <c r="W2611" s="402">
        <f t="shared" si="164"/>
        <v>0</v>
      </c>
      <c r="X2611" s="402">
        <f t="shared" si="166"/>
        <v>0</v>
      </c>
    </row>
    <row r="2612" spans="5:24" x14ac:dyDescent="0.25">
      <c r="E2612" s="150">
        <f t="shared" si="162"/>
        <v>458</v>
      </c>
      <c r="F2612" s="7"/>
      <c r="G2612" s="447"/>
      <c r="H2612" s="449"/>
      <c r="I2612" s="270"/>
      <c r="J2612" s="9"/>
      <c r="K2612" s="128"/>
      <c r="L2612" s="128"/>
      <c r="M2612" s="128"/>
      <c r="N2612" s="128"/>
      <c r="O2612" s="128"/>
      <c r="P2612" s="163">
        <f t="shared" si="165"/>
        <v>0</v>
      </c>
      <c r="Q2612" s="128"/>
      <c r="T2612" s="402">
        <f t="shared" si="160"/>
        <v>10</v>
      </c>
      <c r="U2612" s="402">
        <f t="shared" si="164"/>
        <v>0</v>
      </c>
      <c r="V2612" s="402">
        <f t="shared" si="164"/>
        <v>0</v>
      </c>
      <c r="W2612" s="402">
        <f t="shared" si="164"/>
        <v>0</v>
      </c>
      <c r="X2612" s="402">
        <f t="shared" si="166"/>
        <v>0</v>
      </c>
    </row>
    <row r="2613" spans="5:24" x14ac:dyDescent="0.25">
      <c r="E2613" s="150">
        <f t="shared" si="162"/>
        <v>459</v>
      </c>
      <c r="F2613" s="7"/>
      <c r="G2613" s="447"/>
      <c r="H2613" s="449"/>
      <c r="I2613" s="270"/>
      <c r="J2613" s="9"/>
      <c r="K2613" s="128"/>
      <c r="L2613" s="128"/>
      <c r="M2613" s="128"/>
      <c r="N2613" s="128"/>
      <c r="O2613" s="128"/>
      <c r="P2613" s="163">
        <f t="shared" si="165"/>
        <v>0</v>
      </c>
      <c r="Q2613" s="128"/>
      <c r="T2613" s="402">
        <f t="shared" si="160"/>
        <v>10</v>
      </c>
      <c r="U2613" s="402">
        <f t="shared" si="164"/>
        <v>0</v>
      </c>
      <c r="V2613" s="402">
        <f t="shared" si="164"/>
        <v>0</v>
      </c>
      <c r="W2613" s="402">
        <f t="shared" si="164"/>
        <v>0</v>
      </c>
      <c r="X2613" s="402">
        <f t="shared" si="166"/>
        <v>0</v>
      </c>
    </row>
    <row r="2614" spans="5:24" x14ac:dyDescent="0.25">
      <c r="E2614" s="150">
        <f t="shared" si="162"/>
        <v>460</v>
      </c>
      <c r="F2614" s="7"/>
      <c r="G2614" s="447"/>
      <c r="H2614" s="449"/>
      <c r="I2614" s="270"/>
      <c r="J2614" s="9"/>
      <c r="K2614" s="128"/>
      <c r="L2614" s="128"/>
      <c r="M2614" s="128"/>
      <c r="N2614" s="128"/>
      <c r="O2614" s="128"/>
      <c r="P2614" s="163">
        <f t="shared" si="165"/>
        <v>0</v>
      </c>
      <c r="Q2614" s="128"/>
      <c r="T2614" s="402">
        <f t="shared" si="160"/>
        <v>10</v>
      </c>
      <c r="U2614" s="402">
        <f t="shared" si="164"/>
        <v>0</v>
      </c>
      <c r="V2614" s="402">
        <f t="shared" si="164"/>
        <v>0</v>
      </c>
      <c r="W2614" s="402">
        <f t="shared" si="164"/>
        <v>0</v>
      </c>
      <c r="X2614" s="402">
        <f t="shared" si="166"/>
        <v>0</v>
      </c>
    </row>
    <row r="2615" spans="5:24" x14ac:dyDescent="0.25">
      <c r="E2615" s="150">
        <f t="shared" si="162"/>
        <v>461</v>
      </c>
      <c r="F2615" s="7"/>
      <c r="G2615" s="447"/>
      <c r="H2615" s="449"/>
      <c r="I2615" s="270"/>
      <c r="J2615" s="9"/>
      <c r="K2615" s="128"/>
      <c r="L2615" s="128"/>
      <c r="M2615" s="128"/>
      <c r="N2615" s="128"/>
      <c r="O2615" s="128"/>
      <c r="P2615" s="163">
        <f t="shared" si="165"/>
        <v>0</v>
      </c>
      <c r="Q2615" s="128"/>
      <c r="T2615" s="402">
        <f t="shared" ref="T2615:T2678" si="167">IF($J2616=T$2153,10,0)</f>
        <v>10</v>
      </c>
      <c r="U2615" s="402">
        <f t="shared" si="164"/>
        <v>0</v>
      </c>
      <c r="V2615" s="402">
        <f t="shared" si="164"/>
        <v>0</v>
      </c>
      <c r="W2615" s="402">
        <f t="shared" si="164"/>
        <v>0</v>
      </c>
      <c r="X2615" s="402">
        <f t="shared" si="166"/>
        <v>0</v>
      </c>
    </row>
    <row r="2616" spans="5:24" x14ac:dyDescent="0.25">
      <c r="E2616" s="150">
        <f t="shared" si="162"/>
        <v>462</v>
      </c>
      <c r="F2616" s="7"/>
      <c r="G2616" s="447"/>
      <c r="H2616" s="449"/>
      <c r="I2616" s="270"/>
      <c r="J2616" s="9"/>
      <c r="K2616" s="128"/>
      <c r="L2616" s="128"/>
      <c r="M2616" s="128"/>
      <c r="N2616" s="128"/>
      <c r="O2616" s="128"/>
      <c r="P2616" s="163">
        <f t="shared" si="165"/>
        <v>0</v>
      </c>
      <c r="Q2616" s="128"/>
      <c r="T2616" s="402">
        <f t="shared" si="167"/>
        <v>10</v>
      </c>
      <c r="U2616" s="402">
        <f t="shared" ref="U2616:W2635" si="168">IF(OR($I2616=0,$I2616="National Service Volunteer Project"),0,IF($J2616=U$2153,10,0))</f>
        <v>0</v>
      </c>
      <c r="V2616" s="402">
        <f t="shared" si="168"/>
        <v>0</v>
      </c>
      <c r="W2616" s="402">
        <f t="shared" si="168"/>
        <v>0</v>
      </c>
      <c r="X2616" s="402">
        <f t="shared" si="166"/>
        <v>0</v>
      </c>
    </row>
    <row r="2617" spans="5:24" x14ac:dyDescent="0.25">
      <c r="E2617" s="150">
        <f t="shared" si="162"/>
        <v>463</v>
      </c>
      <c r="F2617" s="7"/>
      <c r="G2617" s="447"/>
      <c r="H2617" s="449"/>
      <c r="I2617" s="270"/>
      <c r="J2617" s="9"/>
      <c r="K2617" s="128"/>
      <c r="L2617" s="128"/>
      <c r="M2617" s="128"/>
      <c r="N2617" s="128"/>
      <c r="O2617" s="128"/>
      <c r="P2617" s="163">
        <f t="shared" si="165"/>
        <v>0</v>
      </c>
      <c r="Q2617" s="128"/>
      <c r="T2617" s="402">
        <f t="shared" si="167"/>
        <v>10</v>
      </c>
      <c r="U2617" s="402">
        <f t="shared" si="168"/>
        <v>0</v>
      </c>
      <c r="V2617" s="402">
        <f t="shared" si="168"/>
        <v>0</v>
      </c>
      <c r="W2617" s="402">
        <f t="shared" si="168"/>
        <v>0</v>
      </c>
      <c r="X2617" s="402">
        <f t="shared" si="166"/>
        <v>0</v>
      </c>
    </row>
    <row r="2618" spans="5:24" x14ac:dyDescent="0.25">
      <c r="E2618" s="150">
        <f t="shared" si="162"/>
        <v>464</v>
      </c>
      <c r="F2618" s="7"/>
      <c r="G2618" s="447"/>
      <c r="H2618" s="449"/>
      <c r="I2618" s="270"/>
      <c r="J2618" s="9"/>
      <c r="K2618" s="128"/>
      <c r="L2618" s="128"/>
      <c r="M2618" s="128"/>
      <c r="N2618" s="128"/>
      <c r="O2618" s="128"/>
      <c r="P2618" s="163">
        <f t="shared" si="165"/>
        <v>0</v>
      </c>
      <c r="Q2618" s="128"/>
      <c r="T2618" s="402">
        <f t="shared" si="167"/>
        <v>10</v>
      </c>
      <c r="U2618" s="402">
        <f t="shared" si="168"/>
        <v>0</v>
      </c>
      <c r="V2618" s="402">
        <f t="shared" si="168"/>
        <v>0</v>
      </c>
      <c r="W2618" s="402">
        <f t="shared" si="168"/>
        <v>0</v>
      </c>
      <c r="X2618" s="402">
        <f t="shared" si="166"/>
        <v>0</v>
      </c>
    </row>
    <row r="2619" spans="5:24" x14ac:dyDescent="0.25">
      <c r="E2619" s="150">
        <f t="shared" si="162"/>
        <v>465</v>
      </c>
      <c r="F2619" s="7"/>
      <c r="G2619" s="447"/>
      <c r="H2619" s="449"/>
      <c r="I2619" s="270"/>
      <c r="J2619" s="9"/>
      <c r="K2619" s="128"/>
      <c r="L2619" s="128"/>
      <c r="M2619" s="128"/>
      <c r="N2619" s="128"/>
      <c r="O2619" s="128"/>
      <c r="P2619" s="163">
        <f t="shared" si="165"/>
        <v>0</v>
      </c>
      <c r="Q2619" s="128"/>
      <c r="T2619" s="402">
        <f t="shared" si="167"/>
        <v>10</v>
      </c>
      <c r="U2619" s="402">
        <f t="shared" si="168"/>
        <v>0</v>
      </c>
      <c r="V2619" s="402">
        <f t="shared" si="168"/>
        <v>0</v>
      </c>
      <c r="W2619" s="402">
        <f t="shared" si="168"/>
        <v>0</v>
      </c>
      <c r="X2619" s="402">
        <f t="shared" si="166"/>
        <v>0</v>
      </c>
    </row>
    <row r="2620" spans="5:24" x14ac:dyDescent="0.25">
      <c r="E2620" s="150">
        <f t="shared" si="162"/>
        <v>466</v>
      </c>
      <c r="F2620" s="7"/>
      <c r="G2620" s="447"/>
      <c r="H2620" s="449"/>
      <c r="I2620" s="270"/>
      <c r="J2620" s="9"/>
      <c r="K2620" s="128"/>
      <c r="L2620" s="128"/>
      <c r="M2620" s="128"/>
      <c r="N2620" s="128"/>
      <c r="O2620" s="128"/>
      <c r="P2620" s="163">
        <f t="shared" si="165"/>
        <v>0</v>
      </c>
      <c r="Q2620" s="128"/>
      <c r="T2620" s="402">
        <f t="shared" si="167"/>
        <v>10</v>
      </c>
      <c r="U2620" s="402">
        <f t="shared" si="168"/>
        <v>0</v>
      </c>
      <c r="V2620" s="402">
        <f t="shared" si="168"/>
        <v>0</v>
      </c>
      <c r="W2620" s="402">
        <f t="shared" si="168"/>
        <v>0</v>
      </c>
      <c r="X2620" s="402">
        <f t="shared" si="166"/>
        <v>0</v>
      </c>
    </row>
    <row r="2621" spans="5:24" x14ac:dyDescent="0.25">
      <c r="E2621" s="150">
        <f t="shared" si="162"/>
        <v>467</v>
      </c>
      <c r="F2621" s="7"/>
      <c r="G2621" s="447"/>
      <c r="H2621" s="449"/>
      <c r="I2621" s="270"/>
      <c r="J2621" s="9"/>
      <c r="K2621" s="128"/>
      <c r="L2621" s="128"/>
      <c r="M2621" s="128"/>
      <c r="N2621" s="128"/>
      <c r="O2621" s="128"/>
      <c r="P2621" s="163">
        <f t="shared" si="165"/>
        <v>0</v>
      </c>
      <c r="Q2621" s="128"/>
      <c r="T2621" s="402">
        <f t="shared" si="167"/>
        <v>10</v>
      </c>
      <c r="U2621" s="402">
        <f t="shared" si="168"/>
        <v>0</v>
      </c>
      <c r="V2621" s="402">
        <f t="shared" si="168"/>
        <v>0</v>
      </c>
      <c r="W2621" s="402">
        <f t="shared" si="168"/>
        <v>0</v>
      </c>
      <c r="X2621" s="402">
        <f t="shared" si="166"/>
        <v>0</v>
      </c>
    </row>
    <row r="2622" spans="5:24" x14ac:dyDescent="0.25">
      <c r="E2622" s="150">
        <f t="shared" si="162"/>
        <v>468</v>
      </c>
      <c r="F2622" s="7"/>
      <c r="G2622" s="447"/>
      <c r="H2622" s="449"/>
      <c r="I2622" s="270"/>
      <c r="J2622" s="9"/>
      <c r="K2622" s="128"/>
      <c r="L2622" s="128"/>
      <c r="M2622" s="128"/>
      <c r="N2622" s="128"/>
      <c r="O2622" s="128"/>
      <c r="P2622" s="163">
        <f t="shared" si="165"/>
        <v>0</v>
      </c>
      <c r="Q2622" s="128"/>
      <c r="T2622" s="402">
        <f t="shared" si="167"/>
        <v>10</v>
      </c>
      <c r="U2622" s="402">
        <f t="shared" si="168"/>
        <v>0</v>
      </c>
      <c r="V2622" s="402">
        <f t="shared" si="168"/>
        <v>0</v>
      </c>
      <c r="W2622" s="402">
        <f t="shared" si="168"/>
        <v>0</v>
      </c>
      <c r="X2622" s="402">
        <f t="shared" si="166"/>
        <v>0</v>
      </c>
    </row>
    <row r="2623" spans="5:24" x14ac:dyDescent="0.25">
      <c r="E2623" s="150">
        <f t="shared" si="162"/>
        <v>469</v>
      </c>
      <c r="F2623" s="7"/>
      <c r="G2623" s="447"/>
      <c r="H2623" s="449"/>
      <c r="I2623" s="270"/>
      <c r="J2623" s="9"/>
      <c r="K2623" s="128"/>
      <c r="L2623" s="128"/>
      <c r="M2623" s="128"/>
      <c r="N2623" s="128"/>
      <c r="O2623" s="128"/>
      <c r="P2623" s="163">
        <f t="shared" si="165"/>
        <v>0</v>
      </c>
      <c r="Q2623" s="128"/>
      <c r="T2623" s="402">
        <f t="shared" si="167"/>
        <v>10</v>
      </c>
      <c r="U2623" s="402">
        <f t="shared" si="168"/>
        <v>0</v>
      </c>
      <c r="V2623" s="402">
        <f t="shared" si="168"/>
        <v>0</v>
      </c>
      <c r="W2623" s="402">
        <f t="shared" si="168"/>
        <v>0</v>
      </c>
      <c r="X2623" s="402">
        <f t="shared" si="166"/>
        <v>0</v>
      </c>
    </row>
    <row r="2624" spans="5:24" x14ac:dyDescent="0.25">
      <c r="E2624" s="150">
        <f t="shared" si="162"/>
        <v>470</v>
      </c>
      <c r="F2624" s="7"/>
      <c r="G2624" s="447"/>
      <c r="H2624" s="449"/>
      <c r="I2624" s="270"/>
      <c r="J2624" s="9"/>
      <c r="K2624" s="128"/>
      <c r="L2624" s="128"/>
      <c r="M2624" s="128"/>
      <c r="N2624" s="128"/>
      <c r="O2624" s="128"/>
      <c r="P2624" s="163">
        <f t="shared" si="165"/>
        <v>0</v>
      </c>
      <c r="Q2624" s="128"/>
      <c r="T2624" s="402">
        <f t="shared" si="167"/>
        <v>10</v>
      </c>
      <c r="U2624" s="402">
        <f t="shared" si="168"/>
        <v>0</v>
      </c>
      <c r="V2624" s="402">
        <f t="shared" si="168"/>
        <v>0</v>
      </c>
      <c r="W2624" s="402">
        <f t="shared" si="168"/>
        <v>0</v>
      </c>
      <c r="X2624" s="402">
        <f t="shared" si="166"/>
        <v>0</v>
      </c>
    </row>
    <row r="2625" spans="5:24" x14ac:dyDescent="0.25">
      <c r="E2625" s="150">
        <f t="shared" si="162"/>
        <v>471</v>
      </c>
      <c r="F2625" s="7"/>
      <c r="G2625" s="447"/>
      <c r="H2625" s="449"/>
      <c r="I2625" s="270"/>
      <c r="J2625" s="9"/>
      <c r="K2625" s="128"/>
      <c r="L2625" s="128"/>
      <c r="M2625" s="128"/>
      <c r="N2625" s="128"/>
      <c r="O2625" s="128"/>
      <c r="P2625" s="163">
        <f t="shared" si="165"/>
        <v>0</v>
      </c>
      <c r="Q2625" s="128"/>
      <c r="T2625" s="402">
        <f t="shared" si="167"/>
        <v>10</v>
      </c>
      <c r="U2625" s="402">
        <f t="shared" si="168"/>
        <v>0</v>
      </c>
      <c r="V2625" s="402">
        <f t="shared" si="168"/>
        <v>0</v>
      </c>
      <c r="W2625" s="402">
        <f t="shared" si="168"/>
        <v>0</v>
      </c>
      <c r="X2625" s="402">
        <f t="shared" si="166"/>
        <v>0</v>
      </c>
    </row>
    <row r="2626" spans="5:24" x14ac:dyDescent="0.25">
      <c r="E2626" s="150">
        <f t="shared" si="162"/>
        <v>472</v>
      </c>
      <c r="F2626" s="7"/>
      <c r="G2626" s="447"/>
      <c r="H2626" s="449"/>
      <c r="I2626" s="270"/>
      <c r="J2626" s="9"/>
      <c r="K2626" s="128"/>
      <c r="L2626" s="128"/>
      <c r="M2626" s="128"/>
      <c r="N2626" s="128"/>
      <c r="O2626" s="128"/>
      <c r="P2626" s="163">
        <f t="shared" si="165"/>
        <v>0</v>
      </c>
      <c r="Q2626" s="128"/>
      <c r="T2626" s="402">
        <f t="shared" si="167"/>
        <v>10</v>
      </c>
      <c r="U2626" s="402">
        <f t="shared" si="168"/>
        <v>0</v>
      </c>
      <c r="V2626" s="402">
        <f t="shared" si="168"/>
        <v>0</v>
      </c>
      <c r="W2626" s="402">
        <f t="shared" si="168"/>
        <v>0</v>
      </c>
      <c r="X2626" s="402">
        <f t="shared" si="166"/>
        <v>0</v>
      </c>
    </row>
    <row r="2627" spans="5:24" x14ac:dyDescent="0.25">
      <c r="E2627" s="150">
        <f t="shared" si="162"/>
        <v>473</v>
      </c>
      <c r="F2627" s="7"/>
      <c r="G2627" s="447"/>
      <c r="H2627" s="449"/>
      <c r="I2627" s="270"/>
      <c r="J2627" s="9"/>
      <c r="K2627" s="128"/>
      <c r="L2627" s="128"/>
      <c r="M2627" s="128"/>
      <c r="N2627" s="128"/>
      <c r="O2627" s="128"/>
      <c r="P2627" s="163">
        <f t="shared" si="165"/>
        <v>0</v>
      </c>
      <c r="Q2627" s="128"/>
      <c r="T2627" s="402">
        <f t="shared" si="167"/>
        <v>10</v>
      </c>
      <c r="U2627" s="402">
        <f t="shared" si="168"/>
        <v>0</v>
      </c>
      <c r="V2627" s="402">
        <f t="shared" si="168"/>
        <v>0</v>
      </c>
      <c r="W2627" s="402">
        <f t="shared" si="168"/>
        <v>0</v>
      </c>
      <c r="X2627" s="402">
        <f t="shared" si="166"/>
        <v>0</v>
      </c>
    </row>
    <row r="2628" spans="5:24" x14ac:dyDescent="0.25">
      <c r="E2628" s="150">
        <f t="shared" si="162"/>
        <v>474</v>
      </c>
      <c r="F2628" s="7"/>
      <c r="G2628" s="447"/>
      <c r="H2628" s="449"/>
      <c r="I2628" s="270"/>
      <c r="J2628" s="9"/>
      <c r="K2628" s="128"/>
      <c r="L2628" s="128"/>
      <c r="M2628" s="128"/>
      <c r="N2628" s="128"/>
      <c r="O2628" s="128"/>
      <c r="P2628" s="163">
        <f t="shared" si="165"/>
        <v>0</v>
      </c>
      <c r="Q2628" s="128"/>
      <c r="T2628" s="402">
        <f t="shared" si="167"/>
        <v>10</v>
      </c>
      <c r="U2628" s="402">
        <f t="shared" si="168"/>
        <v>0</v>
      </c>
      <c r="V2628" s="402">
        <f t="shared" si="168"/>
        <v>0</v>
      </c>
      <c r="W2628" s="402">
        <f t="shared" si="168"/>
        <v>0</v>
      </c>
      <c r="X2628" s="402">
        <f t="shared" si="166"/>
        <v>0</v>
      </c>
    </row>
    <row r="2629" spans="5:24" x14ac:dyDescent="0.25">
      <c r="E2629" s="150">
        <f t="shared" si="162"/>
        <v>475</v>
      </c>
      <c r="F2629" s="7"/>
      <c r="G2629" s="447"/>
      <c r="H2629" s="449"/>
      <c r="I2629" s="270"/>
      <c r="J2629" s="9"/>
      <c r="K2629" s="128"/>
      <c r="L2629" s="128"/>
      <c r="M2629" s="128"/>
      <c r="N2629" s="128"/>
      <c r="O2629" s="128"/>
      <c r="P2629" s="163">
        <f t="shared" si="165"/>
        <v>0</v>
      </c>
      <c r="Q2629" s="128"/>
      <c r="T2629" s="402">
        <f t="shared" si="167"/>
        <v>10</v>
      </c>
      <c r="U2629" s="402">
        <f t="shared" si="168"/>
        <v>0</v>
      </c>
      <c r="V2629" s="402">
        <f t="shared" si="168"/>
        <v>0</v>
      </c>
      <c r="W2629" s="402">
        <f t="shared" si="168"/>
        <v>0</v>
      </c>
      <c r="X2629" s="402">
        <f t="shared" si="166"/>
        <v>0</v>
      </c>
    </row>
    <row r="2630" spans="5:24" x14ac:dyDescent="0.25">
      <c r="E2630" s="150">
        <f t="shared" si="162"/>
        <v>476</v>
      </c>
      <c r="F2630" s="7"/>
      <c r="G2630" s="447"/>
      <c r="H2630" s="449"/>
      <c r="I2630" s="270"/>
      <c r="J2630" s="9"/>
      <c r="K2630" s="128"/>
      <c r="L2630" s="128"/>
      <c r="M2630" s="128"/>
      <c r="N2630" s="128"/>
      <c r="O2630" s="128"/>
      <c r="P2630" s="163">
        <f t="shared" si="165"/>
        <v>0</v>
      </c>
      <c r="Q2630" s="128"/>
      <c r="T2630" s="402">
        <f t="shared" si="167"/>
        <v>10</v>
      </c>
      <c r="U2630" s="402">
        <f t="shared" si="168"/>
        <v>0</v>
      </c>
      <c r="V2630" s="402">
        <f t="shared" si="168"/>
        <v>0</v>
      </c>
      <c r="W2630" s="402">
        <f t="shared" si="168"/>
        <v>0</v>
      </c>
      <c r="X2630" s="402">
        <f t="shared" si="166"/>
        <v>0</v>
      </c>
    </row>
    <row r="2631" spans="5:24" x14ac:dyDescent="0.25">
      <c r="E2631" s="150">
        <f t="shared" si="162"/>
        <v>477</v>
      </c>
      <c r="F2631" s="7"/>
      <c r="G2631" s="447"/>
      <c r="H2631" s="449"/>
      <c r="I2631" s="270"/>
      <c r="J2631" s="9"/>
      <c r="K2631" s="128"/>
      <c r="L2631" s="128"/>
      <c r="M2631" s="128"/>
      <c r="N2631" s="128"/>
      <c r="O2631" s="128"/>
      <c r="P2631" s="163">
        <f t="shared" si="165"/>
        <v>0</v>
      </c>
      <c r="Q2631" s="128"/>
      <c r="T2631" s="402">
        <f t="shared" si="167"/>
        <v>10</v>
      </c>
      <c r="U2631" s="402">
        <f t="shared" si="168"/>
        <v>0</v>
      </c>
      <c r="V2631" s="402">
        <f t="shared" si="168"/>
        <v>0</v>
      </c>
      <c r="W2631" s="402">
        <f t="shared" si="168"/>
        <v>0</v>
      </c>
      <c r="X2631" s="402">
        <f t="shared" si="166"/>
        <v>0</v>
      </c>
    </row>
    <row r="2632" spans="5:24" x14ac:dyDescent="0.25">
      <c r="E2632" s="150">
        <f t="shared" ref="E2632:E2695" si="169">1+E2631</f>
        <v>478</v>
      </c>
      <c r="F2632" s="7"/>
      <c r="G2632" s="447"/>
      <c r="H2632" s="449"/>
      <c r="I2632" s="270"/>
      <c r="J2632" s="9"/>
      <c r="K2632" s="128"/>
      <c r="L2632" s="128"/>
      <c r="M2632" s="128"/>
      <c r="N2632" s="128"/>
      <c r="O2632" s="128"/>
      <c r="P2632" s="163">
        <f t="shared" si="165"/>
        <v>0</v>
      </c>
      <c r="Q2632" s="128"/>
      <c r="T2632" s="402">
        <f t="shared" si="167"/>
        <v>10</v>
      </c>
      <c r="U2632" s="402">
        <f t="shared" si="168"/>
        <v>0</v>
      </c>
      <c r="V2632" s="402">
        <f t="shared" si="168"/>
        <v>0</v>
      </c>
      <c r="W2632" s="402">
        <f t="shared" si="168"/>
        <v>0</v>
      </c>
      <c r="X2632" s="402">
        <f t="shared" si="166"/>
        <v>0</v>
      </c>
    </row>
    <row r="2633" spans="5:24" x14ac:dyDescent="0.25">
      <c r="E2633" s="150">
        <f t="shared" si="169"/>
        <v>479</v>
      </c>
      <c r="F2633" s="7"/>
      <c r="G2633" s="447"/>
      <c r="H2633" s="449"/>
      <c r="I2633" s="270"/>
      <c r="J2633" s="9"/>
      <c r="K2633" s="128"/>
      <c r="L2633" s="128"/>
      <c r="M2633" s="128"/>
      <c r="N2633" s="128"/>
      <c r="O2633" s="128"/>
      <c r="P2633" s="163">
        <f t="shared" si="165"/>
        <v>0</v>
      </c>
      <c r="Q2633" s="128"/>
      <c r="T2633" s="402">
        <f t="shared" si="167"/>
        <v>10</v>
      </c>
      <c r="U2633" s="402">
        <f t="shared" si="168"/>
        <v>0</v>
      </c>
      <c r="V2633" s="402">
        <f t="shared" si="168"/>
        <v>0</v>
      </c>
      <c r="W2633" s="402">
        <f t="shared" si="168"/>
        <v>0</v>
      </c>
      <c r="X2633" s="402">
        <f t="shared" si="166"/>
        <v>0</v>
      </c>
    </row>
    <row r="2634" spans="5:24" x14ac:dyDescent="0.25">
      <c r="E2634" s="150">
        <f t="shared" si="169"/>
        <v>480</v>
      </c>
      <c r="F2634" s="7"/>
      <c r="G2634" s="447"/>
      <c r="H2634" s="449"/>
      <c r="I2634" s="270"/>
      <c r="J2634" s="9"/>
      <c r="K2634" s="128"/>
      <c r="L2634" s="128"/>
      <c r="M2634" s="128"/>
      <c r="N2634" s="128"/>
      <c r="O2634" s="128"/>
      <c r="P2634" s="163">
        <f t="shared" si="165"/>
        <v>0</v>
      </c>
      <c r="Q2634" s="128"/>
      <c r="T2634" s="402">
        <f t="shared" si="167"/>
        <v>10</v>
      </c>
      <c r="U2634" s="402">
        <f t="shared" si="168"/>
        <v>0</v>
      </c>
      <c r="V2634" s="402">
        <f t="shared" si="168"/>
        <v>0</v>
      </c>
      <c r="W2634" s="402">
        <f t="shared" si="168"/>
        <v>0</v>
      </c>
      <c r="X2634" s="402">
        <f t="shared" si="166"/>
        <v>0</v>
      </c>
    </row>
    <row r="2635" spans="5:24" x14ac:dyDescent="0.25">
      <c r="E2635" s="150">
        <f t="shared" si="169"/>
        <v>481</v>
      </c>
      <c r="F2635" s="7"/>
      <c r="G2635" s="447"/>
      <c r="H2635" s="449"/>
      <c r="I2635" s="270"/>
      <c r="J2635" s="9"/>
      <c r="K2635" s="128"/>
      <c r="L2635" s="128"/>
      <c r="M2635" s="128"/>
      <c r="N2635" s="128"/>
      <c r="O2635" s="128"/>
      <c r="P2635" s="163">
        <f t="shared" si="165"/>
        <v>0</v>
      </c>
      <c r="Q2635" s="128"/>
      <c r="T2635" s="402">
        <f t="shared" si="167"/>
        <v>10</v>
      </c>
      <c r="U2635" s="402">
        <f t="shared" si="168"/>
        <v>0</v>
      </c>
      <c r="V2635" s="402">
        <f t="shared" si="168"/>
        <v>0</v>
      </c>
      <c r="W2635" s="402">
        <f t="shared" si="168"/>
        <v>0</v>
      </c>
      <c r="X2635" s="402">
        <f t="shared" si="166"/>
        <v>0</v>
      </c>
    </row>
    <row r="2636" spans="5:24" x14ac:dyDescent="0.25">
      <c r="E2636" s="150">
        <f t="shared" si="169"/>
        <v>482</v>
      </c>
      <c r="F2636" s="7"/>
      <c r="G2636" s="447"/>
      <c r="H2636" s="449"/>
      <c r="I2636" s="270"/>
      <c r="J2636" s="9"/>
      <c r="K2636" s="128"/>
      <c r="L2636" s="128"/>
      <c r="M2636" s="128"/>
      <c r="N2636" s="128"/>
      <c r="O2636" s="128"/>
      <c r="P2636" s="163">
        <f t="shared" si="165"/>
        <v>0</v>
      </c>
      <c r="Q2636" s="128"/>
      <c r="T2636" s="402">
        <f t="shared" si="167"/>
        <v>10</v>
      </c>
      <c r="U2636" s="402">
        <f t="shared" ref="U2636:W2655" si="170">IF(OR($I2636=0,$I2636="National Service Volunteer Project"),0,IF($J2636=U$2153,10,0))</f>
        <v>0</v>
      </c>
      <c r="V2636" s="402">
        <f t="shared" si="170"/>
        <v>0</v>
      </c>
      <c r="W2636" s="402">
        <f t="shared" si="170"/>
        <v>0</v>
      </c>
      <c r="X2636" s="402">
        <f t="shared" si="166"/>
        <v>0</v>
      </c>
    </row>
    <row r="2637" spans="5:24" x14ac:dyDescent="0.25">
      <c r="E2637" s="150">
        <f t="shared" si="169"/>
        <v>483</v>
      </c>
      <c r="F2637" s="7"/>
      <c r="G2637" s="447"/>
      <c r="H2637" s="449"/>
      <c r="I2637" s="270"/>
      <c r="J2637" s="9"/>
      <c r="K2637" s="128"/>
      <c r="L2637" s="128"/>
      <c r="M2637" s="128"/>
      <c r="N2637" s="128"/>
      <c r="O2637" s="128"/>
      <c r="P2637" s="163">
        <f t="shared" si="165"/>
        <v>0</v>
      </c>
      <c r="Q2637" s="128"/>
      <c r="T2637" s="402">
        <f t="shared" si="167"/>
        <v>10</v>
      </c>
      <c r="U2637" s="402">
        <f t="shared" si="170"/>
        <v>0</v>
      </c>
      <c r="V2637" s="402">
        <f t="shared" si="170"/>
        <v>0</v>
      </c>
      <c r="W2637" s="402">
        <f t="shared" si="170"/>
        <v>0</v>
      </c>
      <c r="X2637" s="402">
        <f t="shared" si="166"/>
        <v>0</v>
      </c>
    </row>
    <row r="2638" spans="5:24" x14ac:dyDescent="0.25">
      <c r="E2638" s="150">
        <f t="shared" si="169"/>
        <v>484</v>
      </c>
      <c r="F2638" s="7"/>
      <c r="G2638" s="447"/>
      <c r="H2638" s="449"/>
      <c r="I2638" s="270"/>
      <c r="J2638" s="9"/>
      <c r="K2638" s="128"/>
      <c r="L2638" s="128"/>
      <c r="M2638" s="128"/>
      <c r="N2638" s="128"/>
      <c r="O2638" s="128"/>
      <c r="P2638" s="163">
        <f t="shared" si="165"/>
        <v>0</v>
      </c>
      <c r="Q2638" s="128"/>
      <c r="T2638" s="402">
        <f t="shared" si="167"/>
        <v>10</v>
      </c>
      <c r="U2638" s="402">
        <f t="shared" si="170"/>
        <v>0</v>
      </c>
      <c r="V2638" s="402">
        <f t="shared" si="170"/>
        <v>0</v>
      </c>
      <c r="W2638" s="402">
        <f t="shared" si="170"/>
        <v>0</v>
      </c>
      <c r="X2638" s="402">
        <f t="shared" si="166"/>
        <v>0</v>
      </c>
    </row>
    <row r="2639" spans="5:24" x14ac:dyDescent="0.25">
      <c r="E2639" s="150">
        <f t="shared" si="169"/>
        <v>485</v>
      </c>
      <c r="F2639" s="7"/>
      <c r="G2639" s="447"/>
      <c r="H2639" s="449"/>
      <c r="I2639" s="270"/>
      <c r="J2639" s="9"/>
      <c r="K2639" s="128"/>
      <c r="L2639" s="128"/>
      <c r="M2639" s="128"/>
      <c r="N2639" s="128"/>
      <c r="O2639" s="128"/>
      <c r="P2639" s="163">
        <f t="shared" si="165"/>
        <v>0</v>
      </c>
      <c r="Q2639" s="128"/>
      <c r="T2639" s="402">
        <f t="shared" si="167"/>
        <v>10</v>
      </c>
      <c r="U2639" s="402">
        <f t="shared" si="170"/>
        <v>0</v>
      </c>
      <c r="V2639" s="402">
        <f t="shared" si="170"/>
        <v>0</v>
      </c>
      <c r="W2639" s="402">
        <f t="shared" si="170"/>
        <v>0</v>
      </c>
      <c r="X2639" s="402">
        <f t="shared" si="166"/>
        <v>0</v>
      </c>
    </row>
    <row r="2640" spans="5:24" x14ac:dyDescent="0.25">
      <c r="E2640" s="150">
        <f t="shared" si="169"/>
        <v>486</v>
      </c>
      <c r="F2640" s="7"/>
      <c r="G2640" s="447"/>
      <c r="H2640" s="449"/>
      <c r="I2640" s="270"/>
      <c r="J2640" s="9"/>
      <c r="K2640" s="128"/>
      <c r="L2640" s="128"/>
      <c r="M2640" s="128"/>
      <c r="N2640" s="128"/>
      <c r="O2640" s="128"/>
      <c r="P2640" s="163">
        <f t="shared" si="165"/>
        <v>0</v>
      </c>
      <c r="Q2640" s="128"/>
      <c r="T2640" s="402">
        <f t="shared" si="167"/>
        <v>10</v>
      </c>
      <c r="U2640" s="402">
        <f t="shared" si="170"/>
        <v>0</v>
      </c>
      <c r="V2640" s="402">
        <f t="shared" si="170"/>
        <v>0</v>
      </c>
      <c r="W2640" s="402">
        <f t="shared" si="170"/>
        <v>0</v>
      </c>
      <c r="X2640" s="402">
        <f t="shared" si="166"/>
        <v>0</v>
      </c>
    </row>
    <row r="2641" spans="5:24" x14ac:dyDescent="0.25">
      <c r="E2641" s="150">
        <f t="shared" si="169"/>
        <v>487</v>
      </c>
      <c r="F2641" s="7"/>
      <c r="G2641" s="447"/>
      <c r="H2641" s="449"/>
      <c r="I2641" s="270"/>
      <c r="J2641" s="9"/>
      <c r="K2641" s="128"/>
      <c r="L2641" s="128"/>
      <c r="M2641" s="128"/>
      <c r="N2641" s="128"/>
      <c r="O2641" s="128"/>
      <c r="P2641" s="163">
        <f t="shared" si="165"/>
        <v>0</v>
      </c>
      <c r="Q2641" s="128"/>
      <c r="T2641" s="402">
        <f t="shared" si="167"/>
        <v>10</v>
      </c>
      <c r="U2641" s="402">
        <f t="shared" si="170"/>
        <v>0</v>
      </c>
      <c r="V2641" s="402">
        <f t="shared" si="170"/>
        <v>0</v>
      </c>
      <c r="W2641" s="402">
        <f t="shared" si="170"/>
        <v>0</v>
      </c>
      <c r="X2641" s="402">
        <f t="shared" si="166"/>
        <v>0</v>
      </c>
    </row>
    <row r="2642" spans="5:24" x14ac:dyDescent="0.25">
      <c r="E2642" s="150">
        <f t="shared" si="169"/>
        <v>488</v>
      </c>
      <c r="F2642" s="7"/>
      <c r="G2642" s="447"/>
      <c r="H2642" s="449"/>
      <c r="I2642" s="270"/>
      <c r="J2642" s="9"/>
      <c r="K2642" s="128"/>
      <c r="L2642" s="128"/>
      <c r="M2642" s="128"/>
      <c r="N2642" s="128"/>
      <c r="O2642" s="128"/>
      <c r="P2642" s="163">
        <f t="shared" si="165"/>
        <v>0</v>
      </c>
      <c r="Q2642" s="128"/>
      <c r="T2642" s="402">
        <f t="shared" si="167"/>
        <v>10</v>
      </c>
      <c r="U2642" s="402">
        <f t="shared" si="170"/>
        <v>0</v>
      </c>
      <c r="V2642" s="402">
        <f t="shared" si="170"/>
        <v>0</v>
      </c>
      <c r="W2642" s="402">
        <f t="shared" si="170"/>
        <v>0</v>
      </c>
      <c r="X2642" s="402">
        <f t="shared" si="166"/>
        <v>0</v>
      </c>
    </row>
    <row r="2643" spans="5:24" x14ac:dyDescent="0.25">
      <c r="E2643" s="150">
        <f t="shared" si="169"/>
        <v>489</v>
      </c>
      <c r="F2643" s="7"/>
      <c r="G2643" s="447"/>
      <c r="H2643" s="449"/>
      <c r="I2643" s="270"/>
      <c r="J2643" s="9"/>
      <c r="K2643" s="128"/>
      <c r="L2643" s="128"/>
      <c r="M2643" s="128"/>
      <c r="N2643" s="128"/>
      <c r="O2643" s="128"/>
      <c r="P2643" s="163">
        <f t="shared" si="165"/>
        <v>0</v>
      </c>
      <c r="Q2643" s="128"/>
      <c r="T2643" s="402">
        <f t="shared" si="167"/>
        <v>10</v>
      </c>
      <c r="U2643" s="402">
        <f t="shared" si="170"/>
        <v>0</v>
      </c>
      <c r="V2643" s="402">
        <f t="shared" si="170"/>
        <v>0</v>
      </c>
      <c r="W2643" s="402">
        <f t="shared" si="170"/>
        <v>0</v>
      </c>
      <c r="X2643" s="402">
        <f t="shared" si="166"/>
        <v>0</v>
      </c>
    </row>
    <row r="2644" spans="5:24" x14ac:dyDescent="0.25">
      <c r="E2644" s="150">
        <f t="shared" si="169"/>
        <v>490</v>
      </c>
      <c r="F2644" s="7"/>
      <c r="G2644" s="447"/>
      <c r="H2644" s="449"/>
      <c r="I2644" s="270"/>
      <c r="J2644" s="9"/>
      <c r="K2644" s="128"/>
      <c r="L2644" s="128"/>
      <c r="M2644" s="128"/>
      <c r="N2644" s="128"/>
      <c r="O2644" s="128"/>
      <c r="P2644" s="163">
        <f t="shared" si="165"/>
        <v>0</v>
      </c>
      <c r="Q2644" s="128"/>
      <c r="T2644" s="402">
        <f t="shared" si="167"/>
        <v>10</v>
      </c>
      <c r="U2644" s="402">
        <f t="shared" si="170"/>
        <v>0</v>
      </c>
      <c r="V2644" s="402">
        <f t="shared" si="170"/>
        <v>0</v>
      </c>
      <c r="W2644" s="402">
        <f t="shared" si="170"/>
        <v>0</v>
      </c>
      <c r="X2644" s="402">
        <f t="shared" si="166"/>
        <v>0</v>
      </c>
    </row>
    <row r="2645" spans="5:24" x14ac:dyDescent="0.25">
      <c r="E2645" s="150">
        <f t="shared" si="169"/>
        <v>491</v>
      </c>
      <c r="F2645" s="7"/>
      <c r="G2645" s="447"/>
      <c r="H2645" s="449"/>
      <c r="I2645" s="270"/>
      <c r="J2645" s="9"/>
      <c r="K2645" s="128"/>
      <c r="L2645" s="128"/>
      <c r="M2645" s="128"/>
      <c r="N2645" s="128"/>
      <c r="O2645" s="128"/>
      <c r="P2645" s="163">
        <f t="shared" si="165"/>
        <v>0</v>
      </c>
      <c r="Q2645" s="128"/>
      <c r="T2645" s="402">
        <f t="shared" si="167"/>
        <v>10</v>
      </c>
      <c r="U2645" s="402">
        <f t="shared" si="170"/>
        <v>0</v>
      </c>
      <c r="V2645" s="402">
        <f t="shared" si="170"/>
        <v>0</v>
      </c>
      <c r="W2645" s="402">
        <f t="shared" si="170"/>
        <v>0</v>
      </c>
      <c r="X2645" s="402">
        <f t="shared" si="166"/>
        <v>0</v>
      </c>
    </row>
    <row r="2646" spans="5:24" x14ac:dyDescent="0.25">
      <c r="E2646" s="150">
        <f t="shared" si="169"/>
        <v>492</v>
      </c>
      <c r="F2646" s="7"/>
      <c r="G2646" s="447"/>
      <c r="H2646" s="449"/>
      <c r="I2646" s="270"/>
      <c r="J2646" s="9"/>
      <c r="K2646" s="128"/>
      <c r="L2646" s="128"/>
      <c r="M2646" s="128"/>
      <c r="N2646" s="128"/>
      <c r="O2646" s="128"/>
      <c r="P2646" s="163">
        <f t="shared" si="165"/>
        <v>0</v>
      </c>
      <c r="Q2646" s="128"/>
      <c r="T2646" s="402">
        <f t="shared" si="167"/>
        <v>10</v>
      </c>
      <c r="U2646" s="402">
        <f t="shared" si="170"/>
        <v>0</v>
      </c>
      <c r="V2646" s="402">
        <f t="shared" si="170"/>
        <v>0</v>
      </c>
      <c r="W2646" s="402">
        <f t="shared" si="170"/>
        <v>0</v>
      </c>
      <c r="X2646" s="402">
        <f t="shared" si="166"/>
        <v>0</v>
      </c>
    </row>
    <row r="2647" spans="5:24" x14ac:dyDescent="0.25">
      <c r="E2647" s="150">
        <f t="shared" si="169"/>
        <v>493</v>
      </c>
      <c r="F2647" s="7"/>
      <c r="G2647" s="447"/>
      <c r="H2647" s="449"/>
      <c r="I2647" s="270"/>
      <c r="J2647" s="9"/>
      <c r="K2647" s="128"/>
      <c r="L2647" s="128"/>
      <c r="M2647" s="128"/>
      <c r="N2647" s="128"/>
      <c r="O2647" s="128"/>
      <c r="P2647" s="163">
        <f t="shared" si="165"/>
        <v>0</v>
      </c>
      <c r="Q2647" s="128"/>
      <c r="T2647" s="402">
        <f t="shared" si="167"/>
        <v>10</v>
      </c>
      <c r="U2647" s="402">
        <f t="shared" si="170"/>
        <v>0</v>
      </c>
      <c r="V2647" s="402">
        <f t="shared" si="170"/>
        <v>0</v>
      </c>
      <c r="W2647" s="402">
        <f t="shared" si="170"/>
        <v>0</v>
      </c>
      <c r="X2647" s="402">
        <f t="shared" si="166"/>
        <v>0</v>
      </c>
    </row>
    <row r="2648" spans="5:24" x14ac:dyDescent="0.25">
      <c r="E2648" s="150">
        <f t="shared" si="169"/>
        <v>494</v>
      </c>
      <c r="F2648" s="7"/>
      <c r="G2648" s="447"/>
      <c r="H2648" s="449"/>
      <c r="I2648" s="270"/>
      <c r="J2648" s="9"/>
      <c r="K2648" s="128"/>
      <c r="L2648" s="128"/>
      <c r="M2648" s="128"/>
      <c r="N2648" s="128"/>
      <c r="O2648" s="128"/>
      <c r="P2648" s="163">
        <f t="shared" si="165"/>
        <v>0</v>
      </c>
      <c r="Q2648" s="128"/>
      <c r="T2648" s="402">
        <f t="shared" si="167"/>
        <v>10</v>
      </c>
      <c r="U2648" s="402">
        <f t="shared" si="170"/>
        <v>0</v>
      </c>
      <c r="V2648" s="402">
        <f t="shared" si="170"/>
        <v>0</v>
      </c>
      <c r="W2648" s="402">
        <f t="shared" si="170"/>
        <v>0</v>
      </c>
      <c r="X2648" s="402">
        <f t="shared" si="166"/>
        <v>0</v>
      </c>
    </row>
    <row r="2649" spans="5:24" x14ac:dyDescent="0.25">
      <c r="E2649" s="150">
        <f t="shared" si="169"/>
        <v>495</v>
      </c>
      <c r="F2649" s="7"/>
      <c r="G2649" s="447"/>
      <c r="H2649" s="449"/>
      <c r="I2649" s="270"/>
      <c r="J2649" s="9"/>
      <c r="K2649" s="128"/>
      <c r="L2649" s="128"/>
      <c r="M2649" s="128"/>
      <c r="N2649" s="128"/>
      <c r="O2649" s="128"/>
      <c r="P2649" s="163">
        <f t="shared" si="165"/>
        <v>0</v>
      </c>
      <c r="Q2649" s="128"/>
      <c r="T2649" s="402">
        <f t="shared" si="167"/>
        <v>10</v>
      </c>
      <c r="U2649" s="402">
        <f t="shared" si="170"/>
        <v>0</v>
      </c>
      <c r="V2649" s="402">
        <f t="shared" si="170"/>
        <v>0</v>
      </c>
      <c r="W2649" s="402">
        <f t="shared" si="170"/>
        <v>0</v>
      </c>
      <c r="X2649" s="402">
        <f t="shared" si="166"/>
        <v>0</v>
      </c>
    </row>
    <row r="2650" spans="5:24" x14ac:dyDescent="0.25">
      <c r="E2650" s="150">
        <f t="shared" si="169"/>
        <v>496</v>
      </c>
      <c r="F2650" s="7"/>
      <c r="G2650" s="447"/>
      <c r="H2650" s="449"/>
      <c r="I2650" s="270"/>
      <c r="J2650" s="9"/>
      <c r="K2650" s="128"/>
      <c r="L2650" s="128"/>
      <c r="M2650" s="128"/>
      <c r="N2650" s="128"/>
      <c r="O2650" s="128"/>
      <c r="P2650" s="163">
        <f t="shared" si="165"/>
        <v>0</v>
      </c>
      <c r="Q2650" s="128"/>
      <c r="T2650" s="402">
        <f t="shared" si="167"/>
        <v>10</v>
      </c>
      <c r="U2650" s="402">
        <f t="shared" si="170"/>
        <v>0</v>
      </c>
      <c r="V2650" s="402">
        <f t="shared" si="170"/>
        <v>0</v>
      </c>
      <c r="W2650" s="402">
        <f t="shared" si="170"/>
        <v>0</v>
      </c>
      <c r="X2650" s="402">
        <f t="shared" si="166"/>
        <v>0</v>
      </c>
    </row>
    <row r="2651" spans="5:24" x14ac:dyDescent="0.25">
      <c r="E2651" s="150">
        <f t="shared" si="169"/>
        <v>497</v>
      </c>
      <c r="F2651" s="7"/>
      <c r="G2651" s="447"/>
      <c r="H2651" s="449"/>
      <c r="I2651" s="270"/>
      <c r="J2651" s="9"/>
      <c r="K2651" s="128"/>
      <c r="L2651" s="128"/>
      <c r="M2651" s="128"/>
      <c r="N2651" s="128"/>
      <c r="O2651" s="128"/>
      <c r="P2651" s="163">
        <f t="shared" si="165"/>
        <v>0</v>
      </c>
      <c r="Q2651" s="128"/>
      <c r="T2651" s="402">
        <f t="shared" si="167"/>
        <v>10</v>
      </c>
      <c r="U2651" s="402">
        <f t="shared" si="170"/>
        <v>0</v>
      </c>
      <c r="V2651" s="402">
        <f t="shared" si="170"/>
        <v>0</v>
      </c>
      <c r="W2651" s="402">
        <f t="shared" si="170"/>
        <v>0</v>
      </c>
      <c r="X2651" s="402">
        <f t="shared" si="166"/>
        <v>0</v>
      </c>
    </row>
    <row r="2652" spans="5:24" x14ac:dyDescent="0.25">
      <c r="E2652" s="150">
        <f t="shared" si="169"/>
        <v>498</v>
      </c>
      <c r="F2652" s="7"/>
      <c r="G2652" s="447"/>
      <c r="H2652" s="449"/>
      <c r="I2652" s="270"/>
      <c r="J2652" s="9"/>
      <c r="K2652" s="128"/>
      <c r="L2652" s="128"/>
      <c r="M2652" s="128"/>
      <c r="N2652" s="128"/>
      <c r="O2652" s="128"/>
      <c r="P2652" s="163">
        <f t="shared" si="165"/>
        <v>0</v>
      </c>
      <c r="Q2652" s="128"/>
      <c r="T2652" s="402">
        <f t="shared" si="167"/>
        <v>10</v>
      </c>
      <c r="U2652" s="402">
        <f t="shared" si="170"/>
        <v>0</v>
      </c>
      <c r="V2652" s="402">
        <f t="shared" si="170"/>
        <v>0</v>
      </c>
      <c r="W2652" s="402">
        <f t="shared" si="170"/>
        <v>0</v>
      </c>
      <c r="X2652" s="402">
        <f t="shared" si="166"/>
        <v>0</v>
      </c>
    </row>
    <row r="2653" spans="5:24" x14ac:dyDescent="0.25">
      <c r="E2653" s="150">
        <f t="shared" si="169"/>
        <v>499</v>
      </c>
      <c r="F2653" s="7"/>
      <c r="G2653" s="447"/>
      <c r="H2653" s="449"/>
      <c r="I2653" s="270"/>
      <c r="J2653" s="9"/>
      <c r="K2653" s="128"/>
      <c r="L2653" s="128"/>
      <c r="M2653" s="128"/>
      <c r="N2653" s="128"/>
      <c r="O2653" s="128"/>
      <c r="P2653" s="163">
        <f t="shared" si="165"/>
        <v>0</v>
      </c>
      <c r="Q2653" s="128"/>
      <c r="T2653" s="402">
        <f t="shared" si="167"/>
        <v>10</v>
      </c>
      <c r="U2653" s="402">
        <f t="shared" si="170"/>
        <v>0</v>
      </c>
      <c r="V2653" s="402">
        <f t="shared" si="170"/>
        <v>0</v>
      </c>
      <c r="W2653" s="402">
        <f t="shared" si="170"/>
        <v>0</v>
      </c>
      <c r="X2653" s="402">
        <f t="shared" si="166"/>
        <v>0</v>
      </c>
    </row>
    <row r="2654" spans="5:24" x14ac:dyDescent="0.25">
      <c r="E2654" s="150">
        <f t="shared" si="169"/>
        <v>500</v>
      </c>
      <c r="F2654" s="7"/>
      <c r="G2654" s="447"/>
      <c r="H2654" s="449"/>
      <c r="I2654" s="270"/>
      <c r="J2654" s="9"/>
      <c r="K2654" s="128"/>
      <c r="L2654" s="128"/>
      <c r="M2654" s="128"/>
      <c r="N2654" s="128"/>
      <c r="O2654" s="128"/>
      <c r="P2654" s="163">
        <f t="shared" si="165"/>
        <v>0</v>
      </c>
      <c r="Q2654" s="128"/>
      <c r="T2654" s="402">
        <f t="shared" si="167"/>
        <v>10</v>
      </c>
      <c r="U2654" s="402">
        <f t="shared" si="170"/>
        <v>0</v>
      </c>
      <c r="V2654" s="402">
        <f t="shared" si="170"/>
        <v>0</v>
      </c>
      <c r="W2654" s="402">
        <f t="shared" si="170"/>
        <v>0</v>
      </c>
      <c r="X2654" s="402">
        <f t="shared" si="166"/>
        <v>0</v>
      </c>
    </row>
    <row r="2655" spans="5:24" x14ac:dyDescent="0.25">
      <c r="E2655" s="150">
        <f t="shared" si="169"/>
        <v>501</v>
      </c>
      <c r="F2655" s="7"/>
      <c r="G2655" s="447"/>
      <c r="H2655" s="449"/>
      <c r="I2655" s="270"/>
      <c r="J2655" s="9"/>
      <c r="K2655" s="128"/>
      <c r="L2655" s="128"/>
      <c r="M2655" s="128"/>
      <c r="N2655" s="128"/>
      <c r="O2655" s="128"/>
      <c r="P2655" s="163">
        <f t="shared" si="165"/>
        <v>0</v>
      </c>
      <c r="Q2655" s="128"/>
      <c r="T2655" s="402">
        <f t="shared" si="167"/>
        <v>10</v>
      </c>
      <c r="U2655" s="402">
        <f t="shared" si="170"/>
        <v>0</v>
      </c>
      <c r="V2655" s="402">
        <f t="shared" si="170"/>
        <v>0</v>
      </c>
      <c r="W2655" s="402">
        <f t="shared" si="170"/>
        <v>0</v>
      </c>
      <c r="X2655" s="402">
        <f t="shared" si="166"/>
        <v>0</v>
      </c>
    </row>
    <row r="2656" spans="5:24" x14ac:dyDescent="0.25">
      <c r="E2656" s="150">
        <f t="shared" si="169"/>
        <v>502</v>
      </c>
      <c r="F2656" s="7"/>
      <c r="G2656" s="447"/>
      <c r="H2656" s="449"/>
      <c r="I2656" s="270"/>
      <c r="J2656" s="9"/>
      <c r="K2656" s="128"/>
      <c r="L2656" s="128"/>
      <c r="M2656" s="128"/>
      <c r="N2656" s="128"/>
      <c r="O2656" s="128"/>
      <c r="P2656" s="163">
        <f t="shared" si="165"/>
        <v>0</v>
      </c>
      <c r="Q2656" s="128"/>
      <c r="T2656" s="402">
        <f t="shared" si="167"/>
        <v>10</v>
      </c>
      <c r="U2656" s="402">
        <f t="shared" ref="U2656:W2675" si="171">IF(OR($I2656=0,$I2656="National Service Volunteer Project"),0,IF($J2656=U$2153,10,0))</f>
        <v>0</v>
      </c>
      <c r="V2656" s="402">
        <f t="shared" si="171"/>
        <v>0</v>
      </c>
      <c r="W2656" s="402">
        <f t="shared" si="171"/>
        <v>0</v>
      </c>
      <c r="X2656" s="402">
        <f t="shared" si="166"/>
        <v>0</v>
      </c>
    </row>
    <row r="2657" spans="5:24" x14ac:dyDescent="0.25">
      <c r="E2657" s="150">
        <f t="shared" si="169"/>
        <v>503</v>
      </c>
      <c r="F2657" s="7"/>
      <c r="G2657" s="447"/>
      <c r="H2657" s="449"/>
      <c r="I2657" s="270"/>
      <c r="J2657" s="9"/>
      <c r="K2657" s="128"/>
      <c r="L2657" s="128"/>
      <c r="M2657" s="128"/>
      <c r="N2657" s="128"/>
      <c r="O2657" s="128"/>
      <c r="P2657" s="163">
        <f t="shared" si="165"/>
        <v>0</v>
      </c>
      <c r="Q2657" s="128"/>
      <c r="T2657" s="402">
        <f t="shared" si="167"/>
        <v>10</v>
      </c>
      <c r="U2657" s="402">
        <f t="shared" si="171"/>
        <v>0</v>
      </c>
      <c r="V2657" s="402">
        <f t="shared" si="171"/>
        <v>0</v>
      </c>
      <c r="W2657" s="402">
        <f t="shared" si="171"/>
        <v>0</v>
      </c>
      <c r="X2657" s="402">
        <f t="shared" si="166"/>
        <v>0</v>
      </c>
    </row>
    <row r="2658" spans="5:24" x14ac:dyDescent="0.25">
      <c r="E2658" s="150">
        <f t="shared" si="169"/>
        <v>504</v>
      </c>
      <c r="F2658" s="7"/>
      <c r="G2658" s="447"/>
      <c r="H2658" s="449"/>
      <c r="I2658" s="270"/>
      <c r="J2658" s="9"/>
      <c r="K2658" s="128"/>
      <c r="L2658" s="128"/>
      <c r="M2658" s="128"/>
      <c r="N2658" s="128"/>
      <c r="O2658" s="128"/>
      <c r="P2658" s="163">
        <f t="shared" si="165"/>
        <v>0</v>
      </c>
      <c r="Q2658" s="128"/>
      <c r="T2658" s="402">
        <f t="shared" si="167"/>
        <v>10</v>
      </c>
      <c r="U2658" s="402">
        <f t="shared" si="171"/>
        <v>0</v>
      </c>
      <c r="V2658" s="402">
        <f t="shared" si="171"/>
        <v>0</v>
      </c>
      <c r="W2658" s="402">
        <f t="shared" si="171"/>
        <v>0</v>
      </c>
      <c r="X2658" s="402">
        <f t="shared" si="166"/>
        <v>0</v>
      </c>
    </row>
    <row r="2659" spans="5:24" x14ac:dyDescent="0.25">
      <c r="E2659" s="150">
        <f t="shared" si="169"/>
        <v>505</v>
      </c>
      <c r="F2659" s="7"/>
      <c r="G2659" s="447"/>
      <c r="H2659" s="449"/>
      <c r="I2659" s="270"/>
      <c r="J2659" s="9"/>
      <c r="K2659" s="128"/>
      <c r="L2659" s="128"/>
      <c r="M2659" s="128"/>
      <c r="N2659" s="128"/>
      <c r="O2659" s="128"/>
      <c r="P2659" s="163">
        <f t="shared" si="165"/>
        <v>0</v>
      </c>
      <c r="Q2659" s="128"/>
      <c r="T2659" s="402">
        <f t="shared" si="167"/>
        <v>10</v>
      </c>
      <c r="U2659" s="402">
        <f t="shared" si="171"/>
        <v>0</v>
      </c>
      <c r="V2659" s="402">
        <f t="shared" si="171"/>
        <v>0</v>
      </c>
      <c r="W2659" s="402">
        <f t="shared" si="171"/>
        <v>0</v>
      </c>
      <c r="X2659" s="402">
        <f t="shared" si="166"/>
        <v>0</v>
      </c>
    </row>
    <row r="2660" spans="5:24" x14ac:dyDescent="0.25">
      <c r="E2660" s="150">
        <f t="shared" si="169"/>
        <v>506</v>
      </c>
      <c r="F2660" s="7"/>
      <c r="G2660" s="447"/>
      <c r="H2660" s="449"/>
      <c r="I2660" s="270"/>
      <c r="J2660" s="9"/>
      <c r="K2660" s="128"/>
      <c r="L2660" s="128"/>
      <c r="M2660" s="128"/>
      <c r="N2660" s="128"/>
      <c r="O2660" s="128"/>
      <c r="P2660" s="163">
        <f t="shared" si="165"/>
        <v>0</v>
      </c>
      <c r="Q2660" s="128"/>
      <c r="T2660" s="402">
        <f t="shared" si="167"/>
        <v>10</v>
      </c>
      <c r="U2660" s="402">
        <f t="shared" si="171"/>
        <v>0</v>
      </c>
      <c r="V2660" s="402">
        <f t="shared" si="171"/>
        <v>0</v>
      </c>
      <c r="W2660" s="402">
        <f t="shared" si="171"/>
        <v>0</v>
      </c>
      <c r="X2660" s="402">
        <f t="shared" si="166"/>
        <v>0</v>
      </c>
    </row>
    <row r="2661" spans="5:24" x14ac:dyDescent="0.25">
      <c r="E2661" s="150">
        <f t="shared" si="169"/>
        <v>507</v>
      </c>
      <c r="F2661" s="7"/>
      <c r="G2661" s="447"/>
      <c r="H2661" s="449"/>
      <c r="I2661" s="270"/>
      <c r="J2661" s="9"/>
      <c r="K2661" s="128"/>
      <c r="L2661" s="128"/>
      <c r="M2661" s="128"/>
      <c r="N2661" s="128"/>
      <c r="O2661" s="128"/>
      <c r="P2661" s="163">
        <f t="shared" si="165"/>
        <v>0</v>
      </c>
      <c r="Q2661" s="128"/>
      <c r="T2661" s="402">
        <f t="shared" si="167"/>
        <v>10</v>
      </c>
      <c r="U2661" s="402">
        <f t="shared" si="171"/>
        <v>0</v>
      </c>
      <c r="V2661" s="402">
        <f t="shared" si="171"/>
        <v>0</v>
      </c>
      <c r="W2661" s="402">
        <f t="shared" si="171"/>
        <v>0</v>
      </c>
      <c r="X2661" s="402">
        <f t="shared" si="166"/>
        <v>0</v>
      </c>
    </row>
    <row r="2662" spans="5:24" x14ac:dyDescent="0.25">
      <c r="E2662" s="150">
        <f t="shared" si="169"/>
        <v>508</v>
      </c>
      <c r="F2662" s="7"/>
      <c r="G2662" s="447"/>
      <c r="H2662" s="449"/>
      <c r="I2662" s="270"/>
      <c r="J2662" s="9"/>
      <c r="K2662" s="128"/>
      <c r="L2662" s="128"/>
      <c r="M2662" s="128"/>
      <c r="N2662" s="128"/>
      <c r="O2662" s="128"/>
      <c r="P2662" s="163">
        <f t="shared" si="165"/>
        <v>0</v>
      </c>
      <c r="Q2662" s="128"/>
      <c r="T2662" s="402">
        <f t="shared" si="167"/>
        <v>10</v>
      </c>
      <c r="U2662" s="402">
        <f t="shared" si="171"/>
        <v>0</v>
      </c>
      <c r="V2662" s="402">
        <f t="shared" si="171"/>
        <v>0</v>
      </c>
      <c r="W2662" s="402">
        <f t="shared" si="171"/>
        <v>0</v>
      </c>
      <c r="X2662" s="402">
        <f t="shared" si="166"/>
        <v>0</v>
      </c>
    </row>
    <row r="2663" spans="5:24" x14ac:dyDescent="0.25">
      <c r="E2663" s="150">
        <f t="shared" si="169"/>
        <v>509</v>
      </c>
      <c r="F2663" s="7"/>
      <c r="G2663" s="447"/>
      <c r="H2663" s="449"/>
      <c r="I2663" s="270"/>
      <c r="J2663" s="9"/>
      <c r="K2663" s="128"/>
      <c r="L2663" s="128"/>
      <c r="M2663" s="128"/>
      <c r="N2663" s="128"/>
      <c r="O2663" s="128"/>
      <c r="P2663" s="163">
        <f t="shared" si="165"/>
        <v>0</v>
      </c>
      <c r="Q2663" s="128"/>
      <c r="T2663" s="402">
        <f t="shared" si="167"/>
        <v>10</v>
      </c>
      <c r="U2663" s="402">
        <f t="shared" si="171"/>
        <v>0</v>
      </c>
      <c r="V2663" s="402">
        <f t="shared" si="171"/>
        <v>0</v>
      </c>
      <c r="W2663" s="402">
        <f t="shared" si="171"/>
        <v>0</v>
      </c>
      <c r="X2663" s="402">
        <f t="shared" si="166"/>
        <v>0</v>
      </c>
    </row>
    <row r="2664" spans="5:24" x14ac:dyDescent="0.25">
      <c r="E2664" s="150">
        <f t="shared" si="169"/>
        <v>510</v>
      </c>
      <c r="F2664" s="7"/>
      <c r="G2664" s="447"/>
      <c r="H2664" s="449"/>
      <c r="I2664" s="270"/>
      <c r="J2664" s="9"/>
      <c r="K2664" s="128"/>
      <c r="L2664" s="128"/>
      <c r="M2664" s="128"/>
      <c r="N2664" s="128"/>
      <c r="O2664" s="128"/>
      <c r="P2664" s="163">
        <f t="shared" si="165"/>
        <v>0</v>
      </c>
      <c r="Q2664" s="128"/>
      <c r="T2664" s="402">
        <f t="shared" si="167"/>
        <v>10</v>
      </c>
      <c r="U2664" s="402">
        <f t="shared" si="171"/>
        <v>0</v>
      </c>
      <c r="V2664" s="402">
        <f t="shared" si="171"/>
        <v>0</v>
      </c>
      <c r="W2664" s="402">
        <f t="shared" si="171"/>
        <v>0</v>
      </c>
      <c r="X2664" s="402">
        <f t="shared" si="166"/>
        <v>0</v>
      </c>
    </row>
    <row r="2665" spans="5:24" x14ac:dyDescent="0.25">
      <c r="E2665" s="150">
        <f t="shared" si="169"/>
        <v>511</v>
      </c>
      <c r="F2665" s="7"/>
      <c r="G2665" s="447"/>
      <c r="H2665" s="449"/>
      <c r="I2665" s="270"/>
      <c r="J2665" s="9"/>
      <c r="K2665" s="128"/>
      <c r="L2665" s="128"/>
      <c r="M2665" s="128"/>
      <c r="N2665" s="128"/>
      <c r="O2665" s="128"/>
      <c r="P2665" s="163">
        <f t="shared" si="165"/>
        <v>0</v>
      </c>
      <c r="Q2665" s="128"/>
      <c r="T2665" s="402">
        <f t="shared" si="167"/>
        <v>10</v>
      </c>
      <c r="U2665" s="402">
        <f t="shared" si="171"/>
        <v>0</v>
      </c>
      <c r="V2665" s="402">
        <f t="shared" si="171"/>
        <v>0</v>
      </c>
      <c r="W2665" s="402">
        <f t="shared" si="171"/>
        <v>0</v>
      </c>
      <c r="X2665" s="402">
        <f t="shared" si="166"/>
        <v>0</v>
      </c>
    </row>
    <row r="2666" spans="5:24" x14ac:dyDescent="0.25">
      <c r="E2666" s="150">
        <f t="shared" si="169"/>
        <v>512</v>
      </c>
      <c r="F2666" s="7"/>
      <c r="G2666" s="447"/>
      <c r="H2666" s="449"/>
      <c r="I2666" s="270"/>
      <c r="J2666" s="9"/>
      <c r="K2666" s="128"/>
      <c r="L2666" s="128"/>
      <c r="M2666" s="128"/>
      <c r="N2666" s="128"/>
      <c r="O2666" s="128"/>
      <c r="P2666" s="163">
        <f t="shared" si="165"/>
        <v>0</v>
      </c>
      <c r="Q2666" s="128"/>
      <c r="T2666" s="402">
        <f t="shared" si="167"/>
        <v>10</v>
      </c>
      <c r="U2666" s="402">
        <f t="shared" si="171"/>
        <v>0</v>
      </c>
      <c r="V2666" s="402">
        <f t="shared" si="171"/>
        <v>0</v>
      </c>
      <c r="W2666" s="402">
        <f t="shared" si="171"/>
        <v>0</v>
      </c>
      <c r="X2666" s="402">
        <f t="shared" si="166"/>
        <v>0</v>
      </c>
    </row>
    <row r="2667" spans="5:24" x14ac:dyDescent="0.25">
      <c r="E2667" s="150">
        <f t="shared" si="169"/>
        <v>513</v>
      </c>
      <c r="F2667" s="7"/>
      <c r="G2667" s="447"/>
      <c r="H2667" s="449"/>
      <c r="I2667" s="270"/>
      <c r="J2667" s="9"/>
      <c r="K2667" s="128"/>
      <c r="L2667" s="128"/>
      <c r="M2667" s="128"/>
      <c r="N2667" s="128"/>
      <c r="O2667" s="128"/>
      <c r="P2667" s="163">
        <f t="shared" ref="P2667:P2730" si="172">IF(F2667=0,0,IF(G2667=0,0,IF(I2667=0,0,(10+X2667))))</f>
        <v>0</v>
      </c>
      <c r="Q2667" s="128"/>
      <c r="T2667" s="402">
        <f t="shared" si="167"/>
        <v>10</v>
      </c>
      <c r="U2667" s="402">
        <f t="shared" si="171"/>
        <v>0</v>
      </c>
      <c r="V2667" s="402">
        <f t="shared" si="171"/>
        <v>0</v>
      </c>
      <c r="W2667" s="402">
        <f t="shared" si="171"/>
        <v>0</v>
      </c>
      <c r="X2667" s="402">
        <f t="shared" si="166"/>
        <v>0</v>
      </c>
    </row>
    <row r="2668" spans="5:24" x14ac:dyDescent="0.25">
      <c r="E2668" s="150">
        <f t="shared" si="169"/>
        <v>514</v>
      </c>
      <c r="F2668" s="7"/>
      <c r="G2668" s="447"/>
      <c r="H2668" s="449"/>
      <c r="I2668" s="270"/>
      <c r="J2668" s="9"/>
      <c r="K2668" s="128"/>
      <c r="L2668" s="128"/>
      <c r="M2668" s="128"/>
      <c r="N2668" s="128"/>
      <c r="O2668" s="128"/>
      <c r="P2668" s="163">
        <f t="shared" si="172"/>
        <v>0</v>
      </c>
      <c r="Q2668" s="128"/>
      <c r="T2668" s="402">
        <f t="shared" si="167"/>
        <v>10</v>
      </c>
      <c r="U2668" s="402">
        <f t="shared" si="171"/>
        <v>0</v>
      </c>
      <c r="V2668" s="402">
        <f t="shared" si="171"/>
        <v>0</v>
      </c>
      <c r="W2668" s="402">
        <f t="shared" si="171"/>
        <v>0</v>
      </c>
      <c r="X2668" s="402">
        <f t="shared" ref="X2668:X2731" si="173">SUM(U2668:W2668)</f>
        <v>0</v>
      </c>
    </row>
    <row r="2669" spans="5:24" x14ac:dyDescent="0.25">
      <c r="E2669" s="150">
        <f t="shared" si="169"/>
        <v>515</v>
      </c>
      <c r="F2669" s="7"/>
      <c r="G2669" s="447"/>
      <c r="H2669" s="449"/>
      <c r="I2669" s="270"/>
      <c r="J2669" s="9"/>
      <c r="K2669" s="128"/>
      <c r="L2669" s="128"/>
      <c r="M2669" s="128"/>
      <c r="N2669" s="128"/>
      <c r="O2669" s="128"/>
      <c r="P2669" s="163">
        <f t="shared" si="172"/>
        <v>0</v>
      </c>
      <c r="Q2669" s="128"/>
      <c r="T2669" s="402">
        <f t="shared" si="167"/>
        <v>10</v>
      </c>
      <c r="U2669" s="402">
        <f t="shared" si="171"/>
        <v>0</v>
      </c>
      <c r="V2669" s="402">
        <f t="shared" si="171"/>
        <v>0</v>
      </c>
      <c r="W2669" s="402">
        <f t="shared" si="171"/>
        <v>0</v>
      </c>
      <c r="X2669" s="402">
        <f t="shared" si="173"/>
        <v>0</v>
      </c>
    </row>
    <row r="2670" spans="5:24" x14ac:dyDescent="0.25">
      <c r="E2670" s="150">
        <f t="shared" si="169"/>
        <v>516</v>
      </c>
      <c r="F2670" s="7"/>
      <c r="G2670" s="447"/>
      <c r="H2670" s="449"/>
      <c r="I2670" s="270"/>
      <c r="J2670" s="9"/>
      <c r="K2670" s="128"/>
      <c r="L2670" s="128"/>
      <c r="M2670" s="128"/>
      <c r="N2670" s="128"/>
      <c r="O2670" s="128"/>
      <c r="P2670" s="163">
        <f t="shared" si="172"/>
        <v>0</v>
      </c>
      <c r="Q2670" s="128"/>
      <c r="T2670" s="402">
        <f t="shared" si="167"/>
        <v>10</v>
      </c>
      <c r="U2670" s="402">
        <f t="shared" si="171"/>
        <v>0</v>
      </c>
      <c r="V2670" s="402">
        <f t="shared" si="171"/>
        <v>0</v>
      </c>
      <c r="W2670" s="402">
        <f t="shared" si="171"/>
        <v>0</v>
      </c>
      <c r="X2670" s="402">
        <f t="shared" si="173"/>
        <v>0</v>
      </c>
    </row>
    <row r="2671" spans="5:24" x14ac:dyDescent="0.25">
      <c r="E2671" s="150">
        <f t="shared" si="169"/>
        <v>517</v>
      </c>
      <c r="F2671" s="7"/>
      <c r="G2671" s="447"/>
      <c r="H2671" s="449"/>
      <c r="I2671" s="270"/>
      <c r="J2671" s="9"/>
      <c r="K2671" s="128"/>
      <c r="L2671" s="128"/>
      <c r="M2671" s="128"/>
      <c r="N2671" s="128"/>
      <c r="O2671" s="128"/>
      <c r="P2671" s="163">
        <f t="shared" si="172"/>
        <v>0</v>
      </c>
      <c r="Q2671" s="128"/>
      <c r="T2671" s="402">
        <f t="shared" si="167"/>
        <v>10</v>
      </c>
      <c r="U2671" s="402">
        <f t="shared" si="171"/>
        <v>0</v>
      </c>
      <c r="V2671" s="402">
        <f t="shared" si="171"/>
        <v>0</v>
      </c>
      <c r="W2671" s="402">
        <f t="shared" si="171"/>
        <v>0</v>
      </c>
      <c r="X2671" s="402">
        <f t="shared" si="173"/>
        <v>0</v>
      </c>
    </row>
    <row r="2672" spans="5:24" x14ac:dyDescent="0.25">
      <c r="E2672" s="150">
        <f t="shared" si="169"/>
        <v>518</v>
      </c>
      <c r="F2672" s="7"/>
      <c r="G2672" s="447"/>
      <c r="H2672" s="449"/>
      <c r="I2672" s="270"/>
      <c r="J2672" s="9"/>
      <c r="K2672" s="128"/>
      <c r="L2672" s="128"/>
      <c r="M2672" s="128"/>
      <c r="N2672" s="128"/>
      <c r="O2672" s="128"/>
      <c r="P2672" s="163">
        <f t="shared" si="172"/>
        <v>0</v>
      </c>
      <c r="Q2672" s="128"/>
      <c r="T2672" s="402">
        <f t="shared" si="167"/>
        <v>10</v>
      </c>
      <c r="U2672" s="402">
        <f t="shared" si="171"/>
        <v>0</v>
      </c>
      <c r="V2672" s="402">
        <f t="shared" si="171"/>
        <v>0</v>
      </c>
      <c r="W2672" s="402">
        <f t="shared" si="171"/>
        <v>0</v>
      </c>
      <c r="X2672" s="402">
        <f t="shared" si="173"/>
        <v>0</v>
      </c>
    </row>
    <row r="2673" spans="5:24" x14ac:dyDescent="0.25">
      <c r="E2673" s="150">
        <f t="shared" si="169"/>
        <v>519</v>
      </c>
      <c r="F2673" s="7"/>
      <c r="G2673" s="447"/>
      <c r="H2673" s="449"/>
      <c r="I2673" s="270"/>
      <c r="J2673" s="9"/>
      <c r="K2673" s="128"/>
      <c r="L2673" s="128"/>
      <c r="M2673" s="128"/>
      <c r="N2673" s="128"/>
      <c r="O2673" s="128"/>
      <c r="P2673" s="163">
        <f t="shared" si="172"/>
        <v>0</v>
      </c>
      <c r="Q2673" s="128"/>
      <c r="T2673" s="402">
        <f t="shared" si="167"/>
        <v>10</v>
      </c>
      <c r="U2673" s="402">
        <f t="shared" si="171"/>
        <v>0</v>
      </c>
      <c r="V2673" s="402">
        <f t="shared" si="171"/>
        <v>0</v>
      </c>
      <c r="W2673" s="402">
        <f t="shared" si="171"/>
        <v>0</v>
      </c>
      <c r="X2673" s="402">
        <f t="shared" si="173"/>
        <v>0</v>
      </c>
    </row>
    <row r="2674" spans="5:24" x14ac:dyDescent="0.25">
      <c r="E2674" s="150">
        <f t="shared" si="169"/>
        <v>520</v>
      </c>
      <c r="F2674" s="7"/>
      <c r="G2674" s="447"/>
      <c r="H2674" s="449"/>
      <c r="I2674" s="270"/>
      <c r="J2674" s="9"/>
      <c r="K2674" s="128"/>
      <c r="L2674" s="128"/>
      <c r="M2674" s="128"/>
      <c r="N2674" s="128"/>
      <c r="O2674" s="128"/>
      <c r="P2674" s="163">
        <f t="shared" si="172"/>
        <v>0</v>
      </c>
      <c r="Q2674" s="128"/>
      <c r="T2674" s="402">
        <f t="shared" si="167"/>
        <v>10</v>
      </c>
      <c r="U2674" s="402">
        <f t="shared" si="171"/>
        <v>0</v>
      </c>
      <c r="V2674" s="402">
        <f t="shared" si="171"/>
        <v>0</v>
      </c>
      <c r="W2674" s="402">
        <f t="shared" si="171"/>
        <v>0</v>
      </c>
      <c r="X2674" s="402">
        <f t="shared" si="173"/>
        <v>0</v>
      </c>
    </row>
    <row r="2675" spans="5:24" x14ac:dyDescent="0.25">
      <c r="E2675" s="150">
        <f t="shared" si="169"/>
        <v>521</v>
      </c>
      <c r="F2675" s="7"/>
      <c r="G2675" s="447"/>
      <c r="H2675" s="449"/>
      <c r="I2675" s="270"/>
      <c r="J2675" s="9"/>
      <c r="K2675" s="128"/>
      <c r="L2675" s="128"/>
      <c r="M2675" s="128"/>
      <c r="N2675" s="128"/>
      <c r="O2675" s="128"/>
      <c r="P2675" s="163">
        <f t="shared" si="172"/>
        <v>0</v>
      </c>
      <c r="Q2675" s="128"/>
      <c r="T2675" s="402">
        <f t="shared" si="167"/>
        <v>10</v>
      </c>
      <c r="U2675" s="402">
        <f t="shared" si="171"/>
        <v>0</v>
      </c>
      <c r="V2675" s="402">
        <f t="shared" si="171"/>
        <v>0</v>
      </c>
      <c r="W2675" s="402">
        <f t="shared" si="171"/>
        <v>0</v>
      </c>
      <c r="X2675" s="402">
        <f t="shared" si="173"/>
        <v>0</v>
      </c>
    </row>
    <row r="2676" spans="5:24" x14ac:dyDescent="0.25">
      <c r="E2676" s="150">
        <f t="shared" si="169"/>
        <v>522</v>
      </c>
      <c r="F2676" s="7"/>
      <c r="G2676" s="447"/>
      <c r="H2676" s="449"/>
      <c r="I2676" s="270"/>
      <c r="J2676" s="9"/>
      <c r="K2676" s="128"/>
      <c r="L2676" s="128"/>
      <c r="M2676" s="128"/>
      <c r="N2676" s="128"/>
      <c r="O2676" s="128"/>
      <c r="P2676" s="163">
        <f t="shared" si="172"/>
        <v>0</v>
      </c>
      <c r="Q2676" s="128"/>
      <c r="T2676" s="402">
        <f t="shared" si="167"/>
        <v>10</v>
      </c>
      <c r="U2676" s="402">
        <f t="shared" ref="U2676:W2695" si="174">IF(OR($I2676=0,$I2676="National Service Volunteer Project"),0,IF($J2676=U$2153,10,0))</f>
        <v>0</v>
      </c>
      <c r="V2676" s="402">
        <f t="shared" si="174"/>
        <v>0</v>
      </c>
      <c r="W2676" s="402">
        <f t="shared" si="174"/>
        <v>0</v>
      </c>
      <c r="X2676" s="402">
        <f t="shared" si="173"/>
        <v>0</v>
      </c>
    </row>
    <row r="2677" spans="5:24" x14ac:dyDescent="0.25">
      <c r="E2677" s="150">
        <f t="shared" si="169"/>
        <v>523</v>
      </c>
      <c r="F2677" s="7"/>
      <c r="G2677" s="447"/>
      <c r="H2677" s="449"/>
      <c r="I2677" s="270"/>
      <c r="J2677" s="9"/>
      <c r="K2677" s="128"/>
      <c r="L2677" s="128"/>
      <c r="M2677" s="128"/>
      <c r="N2677" s="128"/>
      <c r="O2677" s="128"/>
      <c r="P2677" s="163">
        <f t="shared" si="172"/>
        <v>0</v>
      </c>
      <c r="Q2677" s="128"/>
      <c r="T2677" s="402">
        <f t="shared" si="167"/>
        <v>10</v>
      </c>
      <c r="U2677" s="402">
        <f t="shared" si="174"/>
        <v>0</v>
      </c>
      <c r="V2677" s="402">
        <f t="shared" si="174"/>
        <v>0</v>
      </c>
      <c r="W2677" s="402">
        <f t="shared" si="174"/>
        <v>0</v>
      </c>
      <c r="X2677" s="402">
        <f t="shared" si="173"/>
        <v>0</v>
      </c>
    </row>
    <row r="2678" spans="5:24" x14ac:dyDescent="0.25">
      <c r="E2678" s="150">
        <f t="shared" si="169"/>
        <v>524</v>
      </c>
      <c r="F2678" s="7"/>
      <c r="G2678" s="447"/>
      <c r="H2678" s="449"/>
      <c r="I2678" s="270"/>
      <c r="J2678" s="9"/>
      <c r="K2678" s="128"/>
      <c r="L2678" s="128"/>
      <c r="M2678" s="128"/>
      <c r="N2678" s="128"/>
      <c r="O2678" s="128"/>
      <c r="P2678" s="163">
        <f t="shared" si="172"/>
        <v>0</v>
      </c>
      <c r="Q2678" s="128"/>
      <c r="T2678" s="402">
        <f t="shared" si="167"/>
        <v>10</v>
      </c>
      <c r="U2678" s="402">
        <f t="shared" si="174"/>
        <v>0</v>
      </c>
      <c r="V2678" s="402">
        <f t="shared" si="174"/>
        <v>0</v>
      </c>
      <c r="W2678" s="402">
        <f t="shared" si="174"/>
        <v>0</v>
      </c>
      <c r="X2678" s="402">
        <f t="shared" si="173"/>
        <v>0</v>
      </c>
    </row>
    <row r="2679" spans="5:24" x14ac:dyDescent="0.25">
      <c r="E2679" s="150">
        <f t="shared" si="169"/>
        <v>525</v>
      </c>
      <c r="F2679" s="7"/>
      <c r="G2679" s="447"/>
      <c r="H2679" s="449"/>
      <c r="I2679" s="270"/>
      <c r="J2679" s="9"/>
      <c r="K2679" s="128"/>
      <c r="L2679" s="128"/>
      <c r="M2679" s="128"/>
      <c r="N2679" s="128"/>
      <c r="O2679" s="128"/>
      <c r="P2679" s="163">
        <f t="shared" si="172"/>
        <v>0</v>
      </c>
      <c r="Q2679" s="128"/>
      <c r="T2679" s="402">
        <f t="shared" ref="T2679:T2742" si="175">IF($J2680=T$2153,10,0)</f>
        <v>10</v>
      </c>
      <c r="U2679" s="402">
        <f t="shared" si="174"/>
        <v>0</v>
      </c>
      <c r="V2679" s="402">
        <f t="shared" si="174"/>
        <v>0</v>
      </c>
      <c r="W2679" s="402">
        <f t="shared" si="174"/>
        <v>0</v>
      </c>
      <c r="X2679" s="402">
        <f t="shared" si="173"/>
        <v>0</v>
      </c>
    </row>
    <row r="2680" spans="5:24" x14ac:dyDescent="0.25">
      <c r="E2680" s="150">
        <f t="shared" si="169"/>
        <v>526</v>
      </c>
      <c r="F2680" s="7"/>
      <c r="G2680" s="447"/>
      <c r="H2680" s="449"/>
      <c r="I2680" s="270"/>
      <c r="J2680" s="9"/>
      <c r="K2680" s="128"/>
      <c r="L2680" s="128"/>
      <c r="M2680" s="128"/>
      <c r="N2680" s="128"/>
      <c r="O2680" s="128"/>
      <c r="P2680" s="163">
        <f t="shared" si="172"/>
        <v>0</v>
      </c>
      <c r="Q2680" s="128"/>
      <c r="T2680" s="402">
        <f t="shared" si="175"/>
        <v>10</v>
      </c>
      <c r="U2680" s="402">
        <f t="shared" si="174"/>
        <v>0</v>
      </c>
      <c r="V2680" s="402">
        <f t="shared" si="174"/>
        <v>0</v>
      </c>
      <c r="W2680" s="402">
        <f t="shared" si="174"/>
        <v>0</v>
      </c>
      <c r="X2680" s="402">
        <f t="shared" si="173"/>
        <v>0</v>
      </c>
    </row>
    <row r="2681" spans="5:24" x14ac:dyDescent="0.25">
      <c r="E2681" s="150">
        <f t="shared" si="169"/>
        <v>527</v>
      </c>
      <c r="F2681" s="7"/>
      <c r="G2681" s="447"/>
      <c r="H2681" s="449"/>
      <c r="I2681" s="270"/>
      <c r="J2681" s="9"/>
      <c r="K2681" s="128"/>
      <c r="L2681" s="128"/>
      <c r="M2681" s="128"/>
      <c r="N2681" s="128"/>
      <c r="O2681" s="128"/>
      <c r="P2681" s="163">
        <f t="shared" si="172"/>
        <v>0</v>
      </c>
      <c r="Q2681" s="128"/>
      <c r="T2681" s="402">
        <f t="shared" si="175"/>
        <v>10</v>
      </c>
      <c r="U2681" s="402">
        <f t="shared" si="174"/>
        <v>0</v>
      </c>
      <c r="V2681" s="402">
        <f t="shared" si="174"/>
        <v>0</v>
      </c>
      <c r="W2681" s="402">
        <f t="shared" si="174"/>
        <v>0</v>
      </c>
      <c r="X2681" s="402">
        <f t="shared" si="173"/>
        <v>0</v>
      </c>
    </row>
    <row r="2682" spans="5:24" x14ac:dyDescent="0.25">
      <c r="E2682" s="150">
        <f t="shared" si="169"/>
        <v>528</v>
      </c>
      <c r="F2682" s="7"/>
      <c r="G2682" s="447"/>
      <c r="H2682" s="449"/>
      <c r="I2682" s="270"/>
      <c r="J2682" s="9"/>
      <c r="K2682" s="128"/>
      <c r="L2682" s="128"/>
      <c r="M2682" s="128"/>
      <c r="N2682" s="128"/>
      <c r="O2682" s="128"/>
      <c r="P2682" s="163">
        <f t="shared" si="172"/>
        <v>0</v>
      </c>
      <c r="Q2682" s="128"/>
      <c r="T2682" s="402">
        <f t="shared" si="175"/>
        <v>10</v>
      </c>
      <c r="U2682" s="402">
        <f t="shared" si="174"/>
        <v>0</v>
      </c>
      <c r="V2682" s="402">
        <f t="shared" si="174"/>
        <v>0</v>
      </c>
      <c r="W2682" s="402">
        <f t="shared" si="174"/>
        <v>0</v>
      </c>
      <c r="X2682" s="402">
        <f t="shared" si="173"/>
        <v>0</v>
      </c>
    </row>
    <row r="2683" spans="5:24" x14ac:dyDescent="0.25">
      <c r="E2683" s="150">
        <f t="shared" si="169"/>
        <v>529</v>
      </c>
      <c r="F2683" s="7"/>
      <c r="G2683" s="447"/>
      <c r="H2683" s="449"/>
      <c r="I2683" s="270"/>
      <c r="J2683" s="9"/>
      <c r="K2683" s="128"/>
      <c r="L2683" s="128"/>
      <c r="M2683" s="128"/>
      <c r="N2683" s="128"/>
      <c r="O2683" s="128"/>
      <c r="P2683" s="163">
        <f t="shared" si="172"/>
        <v>0</v>
      </c>
      <c r="Q2683" s="128"/>
      <c r="T2683" s="402">
        <f t="shared" si="175"/>
        <v>10</v>
      </c>
      <c r="U2683" s="402">
        <f t="shared" si="174"/>
        <v>0</v>
      </c>
      <c r="V2683" s="402">
        <f t="shared" si="174"/>
        <v>0</v>
      </c>
      <c r="W2683" s="402">
        <f t="shared" si="174"/>
        <v>0</v>
      </c>
      <c r="X2683" s="402">
        <f t="shared" si="173"/>
        <v>0</v>
      </c>
    </row>
    <row r="2684" spans="5:24" x14ac:dyDescent="0.25">
      <c r="E2684" s="150">
        <f t="shared" si="169"/>
        <v>530</v>
      </c>
      <c r="F2684" s="7"/>
      <c r="G2684" s="447"/>
      <c r="H2684" s="449"/>
      <c r="I2684" s="270"/>
      <c r="J2684" s="9"/>
      <c r="K2684" s="128"/>
      <c r="L2684" s="128"/>
      <c r="M2684" s="128"/>
      <c r="N2684" s="128"/>
      <c r="O2684" s="128"/>
      <c r="P2684" s="163">
        <f t="shared" si="172"/>
        <v>0</v>
      </c>
      <c r="Q2684" s="128"/>
      <c r="T2684" s="402">
        <f t="shared" si="175"/>
        <v>10</v>
      </c>
      <c r="U2684" s="402">
        <f t="shared" si="174"/>
        <v>0</v>
      </c>
      <c r="V2684" s="402">
        <f t="shared" si="174"/>
        <v>0</v>
      </c>
      <c r="W2684" s="402">
        <f t="shared" si="174"/>
        <v>0</v>
      </c>
      <c r="X2684" s="402">
        <f t="shared" si="173"/>
        <v>0</v>
      </c>
    </row>
    <row r="2685" spans="5:24" x14ac:dyDescent="0.25">
      <c r="E2685" s="150">
        <f t="shared" si="169"/>
        <v>531</v>
      </c>
      <c r="F2685" s="7"/>
      <c r="G2685" s="447"/>
      <c r="H2685" s="449"/>
      <c r="I2685" s="270"/>
      <c r="J2685" s="9"/>
      <c r="K2685" s="128"/>
      <c r="L2685" s="128"/>
      <c r="M2685" s="128"/>
      <c r="N2685" s="128"/>
      <c r="O2685" s="128"/>
      <c r="P2685" s="163">
        <f t="shared" si="172"/>
        <v>0</v>
      </c>
      <c r="Q2685" s="128"/>
      <c r="T2685" s="402">
        <f t="shared" si="175"/>
        <v>10</v>
      </c>
      <c r="U2685" s="402">
        <f t="shared" si="174"/>
        <v>0</v>
      </c>
      <c r="V2685" s="402">
        <f t="shared" si="174"/>
        <v>0</v>
      </c>
      <c r="W2685" s="402">
        <f t="shared" si="174"/>
        <v>0</v>
      </c>
      <c r="X2685" s="402">
        <f t="shared" si="173"/>
        <v>0</v>
      </c>
    </row>
    <row r="2686" spans="5:24" x14ac:dyDescent="0.25">
      <c r="E2686" s="150">
        <f t="shared" si="169"/>
        <v>532</v>
      </c>
      <c r="F2686" s="7"/>
      <c r="G2686" s="447"/>
      <c r="H2686" s="449"/>
      <c r="I2686" s="270"/>
      <c r="J2686" s="9"/>
      <c r="K2686" s="128"/>
      <c r="L2686" s="128"/>
      <c r="M2686" s="128"/>
      <c r="N2686" s="128"/>
      <c r="O2686" s="128"/>
      <c r="P2686" s="163">
        <f t="shared" si="172"/>
        <v>0</v>
      </c>
      <c r="Q2686" s="128"/>
      <c r="T2686" s="402">
        <f t="shared" si="175"/>
        <v>10</v>
      </c>
      <c r="U2686" s="402">
        <f t="shared" si="174"/>
        <v>0</v>
      </c>
      <c r="V2686" s="402">
        <f t="shared" si="174"/>
        <v>0</v>
      </c>
      <c r="W2686" s="402">
        <f t="shared" si="174"/>
        <v>0</v>
      </c>
      <c r="X2686" s="402">
        <f t="shared" si="173"/>
        <v>0</v>
      </c>
    </row>
    <row r="2687" spans="5:24" x14ac:dyDescent="0.25">
      <c r="E2687" s="150">
        <f t="shared" si="169"/>
        <v>533</v>
      </c>
      <c r="F2687" s="7"/>
      <c r="G2687" s="447"/>
      <c r="H2687" s="449"/>
      <c r="I2687" s="270"/>
      <c r="J2687" s="9"/>
      <c r="K2687" s="128"/>
      <c r="L2687" s="128"/>
      <c r="M2687" s="128"/>
      <c r="N2687" s="128"/>
      <c r="O2687" s="128"/>
      <c r="P2687" s="163">
        <f t="shared" si="172"/>
        <v>0</v>
      </c>
      <c r="Q2687" s="128"/>
      <c r="T2687" s="402">
        <f t="shared" si="175"/>
        <v>10</v>
      </c>
      <c r="U2687" s="402">
        <f t="shared" si="174"/>
        <v>0</v>
      </c>
      <c r="V2687" s="402">
        <f t="shared" si="174"/>
        <v>0</v>
      </c>
      <c r="W2687" s="402">
        <f t="shared" si="174"/>
        <v>0</v>
      </c>
      <c r="X2687" s="402">
        <f t="shared" si="173"/>
        <v>0</v>
      </c>
    </row>
    <row r="2688" spans="5:24" x14ac:dyDescent="0.25">
      <c r="E2688" s="150">
        <f t="shared" si="169"/>
        <v>534</v>
      </c>
      <c r="F2688" s="7"/>
      <c r="G2688" s="447"/>
      <c r="H2688" s="449"/>
      <c r="I2688" s="270"/>
      <c r="J2688" s="9"/>
      <c r="K2688" s="128"/>
      <c r="L2688" s="128"/>
      <c r="M2688" s="128"/>
      <c r="N2688" s="128"/>
      <c r="O2688" s="128"/>
      <c r="P2688" s="163">
        <f t="shared" si="172"/>
        <v>0</v>
      </c>
      <c r="Q2688" s="128"/>
      <c r="T2688" s="402">
        <f t="shared" si="175"/>
        <v>10</v>
      </c>
      <c r="U2688" s="402">
        <f t="shared" si="174"/>
        <v>0</v>
      </c>
      <c r="V2688" s="402">
        <f t="shared" si="174"/>
        <v>0</v>
      </c>
      <c r="W2688" s="402">
        <f t="shared" si="174"/>
        <v>0</v>
      </c>
      <c r="X2688" s="402">
        <f t="shared" si="173"/>
        <v>0</v>
      </c>
    </row>
    <row r="2689" spans="5:24" x14ac:dyDescent="0.25">
      <c r="E2689" s="150">
        <f t="shared" si="169"/>
        <v>535</v>
      </c>
      <c r="F2689" s="7"/>
      <c r="G2689" s="447"/>
      <c r="H2689" s="449"/>
      <c r="I2689" s="270"/>
      <c r="J2689" s="9"/>
      <c r="K2689" s="128"/>
      <c r="L2689" s="128"/>
      <c r="M2689" s="128"/>
      <c r="N2689" s="128"/>
      <c r="O2689" s="128"/>
      <c r="P2689" s="163">
        <f t="shared" si="172"/>
        <v>0</v>
      </c>
      <c r="Q2689" s="128"/>
      <c r="T2689" s="402">
        <f t="shared" si="175"/>
        <v>10</v>
      </c>
      <c r="U2689" s="402">
        <f t="shared" si="174"/>
        <v>0</v>
      </c>
      <c r="V2689" s="402">
        <f t="shared" si="174"/>
        <v>0</v>
      </c>
      <c r="W2689" s="402">
        <f t="shared" si="174"/>
        <v>0</v>
      </c>
      <c r="X2689" s="402">
        <f t="shared" si="173"/>
        <v>0</v>
      </c>
    </row>
    <row r="2690" spans="5:24" x14ac:dyDescent="0.25">
      <c r="E2690" s="150">
        <f t="shared" si="169"/>
        <v>536</v>
      </c>
      <c r="F2690" s="7"/>
      <c r="G2690" s="447"/>
      <c r="H2690" s="449"/>
      <c r="I2690" s="270"/>
      <c r="J2690" s="9"/>
      <c r="K2690" s="128"/>
      <c r="L2690" s="128"/>
      <c r="M2690" s="128"/>
      <c r="N2690" s="128"/>
      <c r="O2690" s="128"/>
      <c r="P2690" s="163">
        <f t="shared" si="172"/>
        <v>0</v>
      </c>
      <c r="Q2690" s="128"/>
      <c r="T2690" s="402">
        <f t="shared" si="175"/>
        <v>10</v>
      </c>
      <c r="U2690" s="402">
        <f t="shared" si="174"/>
        <v>0</v>
      </c>
      <c r="V2690" s="402">
        <f t="shared" si="174"/>
        <v>0</v>
      </c>
      <c r="W2690" s="402">
        <f t="shared" si="174"/>
        <v>0</v>
      </c>
      <c r="X2690" s="402">
        <f t="shared" si="173"/>
        <v>0</v>
      </c>
    </row>
    <row r="2691" spans="5:24" x14ac:dyDescent="0.25">
      <c r="E2691" s="150">
        <f t="shared" si="169"/>
        <v>537</v>
      </c>
      <c r="F2691" s="7"/>
      <c r="G2691" s="447"/>
      <c r="H2691" s="449"/>
      <c r="I2691" s="270"/>
      <c r="J2691" s="9"/>
      <c r="K2691" s="128"/>
      <c r="L2691" s="128"/>
      <c r="M2691" s="128"/>
      <c r="N2691" s="128"/>
      <c r="O2691" s="128"/>
      <c r="P2691" s="163">
        <f t="shared" si="172"/>
        <v>0</v>
      </c>
      <c r="Q2691" s="128"/>
      <c r="T2691" s="402">
        <f t="shared" si="175"/>
        <v>10</v>
      </c>
      <c r="U2691" s="402">
        <f t="shared" si="174"/>
        <v>0</v>
      </c>
      <c r="V2691" s="402">
        <f t="shared" si="174"/>
        <v>0</v>
      </c>
      <c r="W2691" s="402">
        <f t="shared" si="174"/>
        <v>0</v>
      </c>
      <c r="X2691" s="402">
        <f t="shared" si="173"/>
        <v>0</v>
      </c>
    </row>
    <row r="2692" spans="5:24" x14ac:dyDescent="0.25">
      <c r="E2692" s="150">
        <f t="shared" si="169"/>
        <v>538</v>
      </c>
      <c r="F2692" s="7"/>
      <c r="G2692" s="447"/>
      <c r="H2692" s="449"/>
      <c r="I2692" s="270"/>
      <c r="J2692" s="9"/>
      <c r="K2692" s="128"/>
      <c r="L2692" s="128"/>
      <c r="M2692" s="128"/>
      <c r="N2692" s="128"/>
      <c r="O2692" s="128"/>
      <c r="P2692" s="163">
        <f t="shared" si="172"/>
        <v>0</v>
      </c>
      <c r="Q2692" s="128"/>
      <c r="T2692" s="402">
        <f t="shared" si="175"/>
        <v>10</v>
      </c>
      <c r="U2692" s="402">
        <f t="shared" si="174"/>
        <v>0</v>
      </c>
      <c r="V2692" s="402">
        <f t="shared" si="174"/>
        <v>0</v>
      </c>
      <c r="W2692" s="402">
        <f t="shared" si="174"/>
        <v>0</v>
      </c>
      <c r="X2692" s="402">
        <f t="shared" si="173"/>
        <v>0</v>
      </c>
    </row>
    <row r="2693" spans="5:24" x14ac:dyDescent="0.25">
      <c r="E2693" s="150">
        <f t="shared" si="169"/>
        <v>539</v>
      </c>
      <c r="F2693" s="7"/>
      <c r="G2693" s="447"/>
      <c r="H2693" s="449"/>
      <c r="I2693" s="270"/>
      <c r="J2693" s="9"/>
      <c r="K2693" s="128"/>
      <c r="L2693" s="128"/>
      <c r="M2693" s="128"/>
      <c r="N2693" s="128"/>
      <c r="O2693" s="128"/>
      <c r="P2693" s="163">
        <f t="shared" si="172"/>
        <v>0</v>
      </c>
      <c r="Q2693" s="128"/>
      <c r="T2693" s="402">
        <f t="shared" si="175"/>
        <v>10</v>
      </c>
      <c r="U2693" s="402">
        <f t="shared" si="174"/>
        <v>0</v>
      </c>
      <c r="V2693" s="402">
        <f t="shared" si="174"/>
        <v>0</v>
      </c>
      <c r="W2693" s="402">
        <f t="shared" si="174"/>
        <v>0</v>
      </c>
      <c r="X2693" s="402">
        <f t="shared" si="173"/>
        <v>0</v>
      </c>
    </row>
    <row r="2694" spans="5:24" x14ac:dyDescent="0.25">
      <c r="E2694" s="150">
        <f t="shared" si="169"/>
        <v>540</v>
      </c>
      <c r="F2694" s="7"/>
      <c r="G2694" s="447"/>
      <c r="H2694" s="449"/>
      <c r="I2694" s="270"/>
      <c r="J2694" s="9"/>
      <c r="K2694" s="128"/>
      <c r="L2694" s="128"/>
      <c r="M2694" s="128"/>
      <c r="N2694" s="128"/>
      <c r="O2694" s="128"/>
      <c r="P2694" s="163">
        <f t="shared" si="172"/>
        <v>0</v>
      </c>
      <c r="Q2694" s="128"/>
      <c r="T2694" s="402">
        <f t="shared" si="175"/>
        <v>10</v>
      </c>
      <c r="U2694" s="402">
        <f t="shared" si="174"/>
        <v>0</v>
      </c>
      <c r="V2694" s="402">
        <f t="shared" si="174"/>
        <v>0</v>
      </c>
      <c r="W2694" s="402">
        <f t="shared" si="174"/>
        <v>0</v>
      </c>
      <c r="X2694" s="402">
        <f t="shared" si="173"/>
        <v>0</v>
      </c>
    </row>
    <row r="2695" spans="5:24" x14ac:dyDescent="0.25">
      <c r="E2695" s="150">
        <f t="shared" si="169"/>
        <v>541</v>
      </c>
      <c r="F2695" s="7"/>
      <c r="G2695" s="447"/>
      <c r="H2695" s="449"/>
      <c r="I2695" s="270"/>
      <c r="J2695" s="9"/>
      <c r="K2695" s="128"/>
      <c r="L2695" s="128"/>
      <c r="M2695" s="128"/>
      <c r="N2695" s="128"/>
      <c r="O2695" s="128"/>
      <c r="P2695" s="163">
        <f t="shared" si="172"/>
        <v>0</v>
      </c>
      <c r="Q2695" s="128"/>
      <c r="T2695" s="402">
        <f t="shared" si="175"/>
        <v>10</v>
      </c>
      <c r="U2695" s="402">
        <f t="shared" si="174"/>
        <v>0</v>
      </c>
      <c r="V2695" s="402">
        <f t="shared" si="174"/>
        <v>0</v>
      </c>
      <c r="W2695" s="402">
        <f t="shared" si="174"/>
        <v>0</v>
      </c>
      <c r="X2695" s="402">
        <f t="shared" si="173"/>
        <v>0</v>
      </c>
    </row>
    <row r="2696" spans="5:24" x14ac:dyDescent="0.25">
      <c r="E2696" s="150">
        <f t="shared" ref="E2696:E2759" si="176">1+E2695</f>
        <v>542</v>
      </c>
      <c r="F2696" s="7"/>
      <c r="G2696" s="447"/>
      <c r="H2696" s="449"/>
      <c r="I2696" s="270"/>
      <c r="J2696" s="9"/>
      <c r="K2696" s="128"/>
      <c r="L2696" s="128"/>
      <c r="M2696" s="128"/>
      <c r="N2696" s="128"/>
      <c r="O2696" s="128"/>
      <c r="P2696" s="163">
        <f t="shared" si="172"/>
        <v>0</v>
      </c>
      <c r="Q2696" s="128"/>
      <c r="T2696" s="402">
        <f t="shared" si="175"/>
        <v>10</v>
      </c>
      <c r="U2696" s="402">
        <f t="shared" ref="U2696:W2715" si="177">IF(OR($I2696=0,$I2696="National Service Volunteer Project"),0,IF($J2696=U$2153,10,0))</f>
        <v>0</v>
      </c>
      <c r="V2696" s="402">
        <f t="shared" si="177"/>
        <v>0</v>
      </c>
      <c r="W2696" s="402">
        <f t="shared" si="177"/>
        <v>0</v>
      </c>
      <c r="X2696" s="402">
        <f t="shared" si="173"/>
        <v>0</v>
      </c>
    </row>
    <row r="2697" spans="5:24" x14ac:dyDescent="0.25">
      <c r="E2697" s="150">
        <f t="shared" si="176"/>
        <v>543</v>
      </c>
      <c r="F2697" s="7"/>
      <c r="G2697" s="447"/>
      <c r="H2697" s="449"/>
      <c r="I2697" s="270"/>
      <c r="J2697" s="9"/>
      <c r="K2697" s="128"/>
      <c r="L2697" s="128"/>
      <c r="M2697" s="128"/>
      <c r="N2697" s="128"/>
      <c r="O2697" s="128"/>
      <c r="P2697" s="163">
        <f t="shared" si="172"/>
        <v>0</v>
      </c>
      <c r="Q2697" s="128"/>
      <c r="T2697" s="402">
        <f t="shared" si="175"/>
        <v>10</v>
      </c>
      <c r="U2697" s="402">
        <f t="shared" si="177"/>
        <v>0</v>
      </c>
      <c r="V2697" s="402">
        <f t="shared" si="177"/>
        <v>0</v>
      </c>
      <c r="W2697" s="402">
        <f t="shared" si="177"/>
        <v>0</v>
      </c>
      <c r="X2697" s="402">
        <f t="shared" si="173"/>
        <v>0</v>
      </c>
    </row>
    <row r="2698" spans="5:24" x14ac:dyDescent="0.25">
      <c r="E2698" s="150">
        <f t="shared" si="176"/>
        <v>544</v>
      </c>
      <c r="F2698" s="7"/>
      <c r="G2698" s="447"/>
      <c r="H2698" s="449"/>
      <c r="I2698" s="270"/>
      <c r="J2698" s="9"/>
      <c r="K2698" s="128"/>
      <c r="L2698" s="128"/>
      <c r="M2698" s="128"/>
      <c r="N2698" s="128"/>
      <c r="O2698" s="128"/>
      <c r="P2698" s="163">
        <f t="shared" si="172"/>
        <v>0</v>
      </c>
      <c r="Q2698" s="128"/>
      <c r="T2698" s="402">
        <f t="shared" si="175"/>
        <v>10</v>
      </c>
      <c r="U2698" s="402">
        <f t="shared" si="177"/>
        <v>0</v>
      </c>
      <c r="V2698" s="402">
        <f t="shared" si="177"/>
        <v>0</v>
      </c>
      <c r="W2698" s="402">
        <f t="shared" si="177"/>
        <v>0</v>
      </c>
      <c r="X2698" s="402">
        <f t="shared" si="173"/>
        <v>0</v>
      </c>
    </row>
    <row r="2699" spans="5:24" x14ac:dyDescent="0.25">
      <c r="E2699" s="150">
        <f t="shared" si="176"/>
        <v>545</v>
      </c>
      <c r="F2699" s="7"/>
      <c r="G2699" s="447"/>
      <c r="H2699" s="449"/>
      <c r="I2699" s="270"/>
      <c r="J2699" s="9"/>
      <c r="K2699" s="128"/>
      <c r="L2699" s="128"/>
      <c r="M2699" s="128"/>
      <c r="N2699" s="128"/>
      <c r="O2699" s="128"/>
      <c r="P2699" s="163">
        <f t="shared" si="172"/>
        <v>0</v>
      </c>
      <c r="Q2699" s="128"/>
      <c r="T2699" s="402">
        <f t="shared" si="175"/>
        <v>10</v>
      </c>
      <c r="U2699" s="402">
        <f t="shared" si="177"/>
        <v>0</v>
      </c>
      <c r="V2699" s="402">
        <f t="shared" si="177"/>
        <v>0</v>
      </c>
      <c r="W2699" s="402">
        <f t="shared" si="177"/>
        <v>0</v>
      </c>
      <c r="X2699" s="402">
        <f t="shared" si="173"/>
        <v>0</v>
      </c>
    </row>
    <row r="2700" spans="5:24" x14ac:dyDescent="0.25">
      <c r="E2700" s="150">
        <f t="shared" si="176"/>
        <v>546</v>
      </c>
      <c r="F2700" s="7"/>
      <c r="G2700" s="447"/>
      <c r="H2700" s="449"/>
      <c r="I2700" s="270"/>
      <c r="J2700" s="9"/>
      <c r="K2700" s="128"/>
      <c r="L2700" s="128"/>
      <c r="M2700" s="128"/>
      <c r="N2700" s="128"/>
      <c r="O2700" s="128"/>
      <c r="P2700" s="163">
        <f t="shared" si="172"/>
        <v>0</v>
      </c>
      <c r="Q2700" s="128"/>
      <c r="T2700" s="402">
        <f t="shared" si="175"/>
        <v>10</v>
      </c>
      <c r="U2700" s="402">
        <f t="shared" si="177"/>
        <v>0</v>
      </c>
      <c r="V2700" s="402">
        <f t="shared" si="177"/>
        <v>0</v>
      </c>
      <c r="W2700" s="402">
        <f t="shared" si="177"/>
        <v>0</v>
      </c>
      <c r="X2700" s="402">
        <f t="shared" si="173"/>
        <v>0</v>
      </c>
    </row>
    <row r="2701" spans="5:24" x14ac:dyDescent="0.25">
      <c r="E2701" s="150">
        <f t="shared" si="176"/>
        <v>547</v>
      </c>
      <c r="F2701" s="7"/>
      <c r="G2701" s="447"/>
      <c r="H2701" s="449"/>
      <c r="I2701" s="270"/>
      <c r="J2701" s="9"/>
      <c r="K2701" s="128"/>
      <c r="L2701" s="128"/>
      <c r="M2701" s="128"/>
      <c r="N2701" s="128"/>
      <c r="O2701" s="128"/>
      <c r="P2701" s="163">
        <f t="shared" si="172"/>
        <v>0</v>
      </c>
      <c r="Q2701" s="128"/>
      <c r="T2701" s="402">
        <f t="shared" si="175"/>
        <v>10</v>
      </c>
      <c r="U2701" s="402">
        <f t="shared" si="177"/>
        <v>0</v>
      </c>
      <c r="V2701" s="402">
        <f t="shared" si="177"/>
        <v>0</v>
      </c>
      <c r="W2701" s="402">
        <f t="shared" si="177"/>
        <v>0</v>
      </c>
      <c r="X2701" s="402">
        <f t="shared" si="173"/>
        <v>0</v>
      </c>
    </row>
    <row r="2702" spans="5:24" x14ac:dyDescent="0.25">
      <c r="E2702" s="150">
        <f t="shared" si="176"/>
        <v>548</v>
      </c>
      <c r="F2702" s="7"/>
      <c r="G2702" s="447"/>
      <c r="H2702" s="449"/>
      <c r="I2702" s="270"/>
      <c r="J2702" s="9"/>
      <c r="K2702" s="128"/>
      <c r="L2702" s="128"/>
      <c r="M2702" s="128"/>
      <c r="N2702" s="128"/>
      <c r="O2702" s="128"/>
      <c r="P2702" s="163">
        <f t="shared" si="172"/>
        <v>0</v>
      </c>
      <c r="Q2702" s="128"/>
      <c r="T2702" s="402">
        <f t="shared" si="175"/>
        <v>10</v>
      </c>
      <c r="U2702" s="402">
        <f t="shared" si="177"/>
        <v>0</v>
      </c>
      <c r="V2702" s="402">
        <f t="shared" si="177"/>
        <v>0</v>
      </c>
      <c r="W2702" s="402">
        <f t="shared" si="177"/>
        <v>0</v>
      </c>
      <c r="X2702" s="402">
        <f t="shared" si="173"/>
        <v>0</v>
      </c>
    </row>
    <row r="2703" spans="5:24" x14ac:dyDescent="0.25">
      <c r="E2703" s="150">
        <f t="shared" si="176"/>
        <v>549</v>
      </c>
      <c r="F2703" s="7"/>
      <c r="G2703" s="447"/>
      <c r="H2703" s="449"/>
      <c r="I2703" s="270"/>
      <c r="J2703" s="9"/>
      <c r="K2703" s="128"/>
      <c r="L2703" s="128"/>
      <c r="M2703" s="128"/>
      <c r="N2703" s="128"/>
      <c r="O2703" s="128"/>
      <c r="P2703" s="163">
        <f t="shared" si="172"/>
        <v>0</v>
      </c>
      <c r="Q2703" s="128"/>
      <c r="T2703" s="402">
        <f t="shared" si="175"/>
        <v>10</v>
      </c>
      <c r="U2703" s="402">
        <f t="shared" si="177"/>
        <v>0</v>
      </c>
      <c r="V2703" s="402">
        <f t="shared" si="177"/>
        <v>0</v>
      </c>
      <c r="W2703" s="402">
        <f t="shared" si="177"/>
        <v>0</v>
      </c>
      <c r="X2703" s="402">
        <f t="shared" si="173"/>
        <v>0</v>
      </c>
    </row>
    <row r="2704" spans="5:24" x14ac:dyDescent="0.25">
      <c r="E2704" s="150">
        <f t="shared" si="176"/>
        <v>550</v>
      </c>
      <c r="F2704" s="7"/>
      <c r="G2704" s="447"/>
      <c r="H2704" s="449"/>
      <c r="I2704" s="270"/>
      <c r="J2704" s="9"/>
      <c r="K2704" s="128"/>
      <c r="L2704" s="128"/>
      <c r="M2704" s="128"/>
      <c r="N2704" s="128"/>
      <c r="O2704" s="128"/>
      <c r="P2704" s="163">
        <f t="shared" si="172"/>
        <v>0</v>
      </c>
      <c r="Q2704" s="128"/>
      <c r="T2704" s="402">
        <f t="shared" si="175"/>
        <v>10</v>
      </c>
      <c r="U2704" s="402">
        <f t="shared" si="177"/>
        <v>0</v>
      </c>
      <c r="V2704" s="402">
        <f t="shared" si="177"/>
        <v>0</v>
      </c>
      <c r="W2704" s="402">
        <f t="shared" si="177"/>
        <v>0</v>
      </c>
      <c r="X2704" s="402">
        <f t="shared" si="173"/>
        <v>0</v>
      </c>
    </row>
    <row r="2705" spans="5:24" x14ac:dyDescent="0.25">
      <c r="E2705" s="150">
        <f t="shared" si="176"/>
        <v>551</v>
      </c>
      <c r="F2705" s="7"/>
      <c r="G2705" s="447"/>
      <c r="H2705" s="449"/>
      <c r="I2705" s="270"/>
      <c r="J2705" s="9"/>
      <c r="K2705" s="128"/>
      <c r="L2705" s="128"/>
      <c r="M2705" s="128"/>
      <c r="N2705" s="128"/>
      <c r="O2705" s="128"/>
      <c r="P2705" s="163">
        <f t="shared" si="172"/>
        <v>0</v>
      </c>
      <c r="Q2705" s="128"/>
      <c r="T2705" s="402">
        <f t="shared" si="175"/>
        <v>10</v>
      </c>
      <c r="U2705" s="402">
        <f t="shared" si="177"/>
        <v>0</v>
      </c>
      <c r="V2705" s="402">
        <f t="shared" si="177"/>
        <v>0</v>
      </c>
      <c r="W2705" s="402">
        <f t="shared" si="177"/>
        <v>0</v>
      </c>
      <c r="X2705" s="402">
        <f t="shared" si="173"/>
        <v>0</v>
      </c>
    </row>
    <row r="2706" spans="5:24" x14ac:dyDescent="0.25">
      <c r="E2706" s="150">
        <f t="shared" si="176"/>
        <v>552</v>
      </c>
      <c r="F2706" s="7"/>
      <c r="G2706" s="447"/>
      <c r="H2706" s="449"/>
      <c r="I2706" s="270"/>
      <c r="J2706" s="9"/>
      <c r="K2706" s="128"/>
      <c r="L2706" s="128"/>
      <c r="M2706" s="128"/>
      <c r="N2706" s="128"/>
      <c r="O2706" s="128"/>
      <c r="P2706" s="163">
        <f t="shared" si="172"/>
        <v>0</v>
      </c>
      <c r="Q2706" s="128"/>
      <c r="T2706" s="402">
        <f t="shared" si="175"/>
        <v>10</v>
      </c>
      <c r="U2706" s="402">
        <f t="shared" si="177"/>
        <v>0</v>
      </c>
      <c r="V2706" s="402">
        <f t="shared" si="177"/>
        <v>0</v>
      </c>
      <c r="W2706" s="402">
        <f t="shared" si="177"/>
        <v>0</v>
      </c>
      <c r="X2706" s="402">
        <f t="shared" si="173"/>
        <v>0</v>
      </c>
    </row>
    <row r="2707" spans="5:24" x14ac:dyDescent="0.25">
      <c r="E2707" s="150">
        <f t="shared" si="176"/>
        <v>553</v>
      </c>
      <c r="F2707" s="7"/>
      <c r="G2707" s="447"/>
      <c r="H2707" s="449"/>
      <c r="I2707" s="270"/>
      <c r="J2707" s="9"/>
      <c r="K2707" s="128"/>
      <c r="L2707" s="128"/>
      <c r="M2707" s="128"/>
      <c r="N2707" s="128"/>
      <c r="O2707" s="128"/>
      <c r="P2707" s="163">
        <f t="shared" si="172"/>
        <v>0</v>
      </c>
      <c r="Q2707" s="128"/>
      <c r="T2707" s="402">
        <f t="shared" si="175"/>
        <v>10</v>
      </c>
      <c r="U2707" s="402">
        <f t="shared" si="177"/>
        <v>0</v>
      </c>
      <c r="V2707" s="402">
        <f t="shared" si="177"/>
        <v>0</v>
      </c>
      <c r="W2707" s="402">
        <f t="shared" si="177"/>
        <v>0</v>
      </c>
      <c r="X2707" s="402">
        <f t="shared" si="173"/>
        <v>0</v>
      </c>
    </row>
    <row r="2708" spans="5:24" x14ac:dyDescent="0.25">
      <c r="E2708" s="150">
        <f t="shared" si="176"/>
        <v>554</v>
      </c>
      <c r="F2708" s="7"/>
      <c r="G2708" s="447"/>
      <c r="H2708" s="449"/>
      <c r="I2708" s="270"/>
      <c r="J2708" s="9"/>
      <c r="K2708" s="128"/>
      <c r="L2708" s="128"/>
      <c r="M2708" s="128"/>
      <c r="N2708" s="128"/>
      <c r="O2708" s="128"/>
      <c r="P2708" s="163">
        <f t="shared" si="172"/>
        <v>0</v>
      </c>
      <c r="Q2708" s="128"/>
      <c r="T2708" s="402">
        <f t="shared" si="175"/>
        <v>10</v>
      </c>
      <c r="U2708" s="402">
        <f t="shared" si="177"/>
        <v>0</v>
      </c>
      <c r="V2708" s="402">
        <f t="shared" si="177"/>
        <v>0</v>
      </c>
      <c r="W2708" s="402">
        <f t="shared" si="177"/>
        <v>0</v>
      </c>
      <c r="X2708" s="402">
        <f t="shared" si="173"/>
        <v>0</v>
      </c>
    </row>
    <row r="2709" spans="5:24" x14ac:dyDescent="0.25">
      <c r="E2709" s="150">
        <f t="shared" si="176"/>
        <v>555</v>
      </c>
      <c r="F2709" s="7"/>
      <c r="G2709" s="447"/>
      <c r="H2709" s="449"/>
      <c r="I2709" s="270"/>
      <c r="J2709" s="9"/>
      <c r="K2709" s="128"/>
      <c r="L2709" s="128"/>
      <c r="M2709" s="128"/>
      <c r="N2709" s="128"/>
      <c r="O2709" s="128"/>
      <c r="P2709" s="163">
        <f t="shared" si="172"/>
        <v>0</v>
      </c>
      <c r="Q2709" s="128"/>
      <c r="T2709" s="402">
        <f t="shared" si="175"/>
        <v>10</v>
      </c>
      <c r="U2709" s="402">
        <f t="shared" si="177"/>
        <v>0</v>
      </c>
      <c r="V2709" s="402">
        <f t="shared" si="177"/>
        <v>0</v>
      </c>
      <c r="W2709" s="402">
        <f t="shared" si="177"/>
        <v>0</v>
      </c>
      <c r="X2709" s="402">
        <f t="shared" si="173"/>
        <v>0</v>
      </c>
    </row>
    <row r="2710" spans="5:24" x14ac:dyDescent="0.25">
      <c r="E2710" s="150">
        <f t="shared" si="176"/>
        <v>556</v>
      </c>
      <c r="F2710" s="7"/>
      <c r="G2710" s="447"/>
      <c r="H2710" s="449"/>
      <c r="I2710" s="270"/>
      <c r="J2710" s="9"/>
      <c r="K2710" s="128"/>
      <c r="L2710" s="128"/>
      <c r="M2710" s="128"/>
      <c r="N2710" s="128"/>
      <c r="O2710" s="128"/>
      <c r="P2710" s="163">
        <f t="shared" si="172"/>
        <v>0</v>
      </c>
      <c r="Q2710" s="128"/>
      <c r="T2710" s="402">
        <f t="shared" si="175"/>
        <v>10</v>
      </c>
      <c r="U2710" s="402">
        <f t="shared" si="177"/>
        <v>0</v>
      </c>
      <c r="V2710" s="402">
        <f t="shared" si="177"/>
        <v>0</v>
      </c>
      <c r="W2710" s="402">
        <f t="shared" si="177"/>
        <v>0</v>
      </c>
      <c r="X2710" s="402">
        <f t="shared" si="173"/>
        <v>0</v>
      </c>
    </row>
    <row r="2711" spans="5:24" x14ac:dyDescent="0.25">
      <c r="E2711" s="150">
        <f t="shared" si="176"/>
        <v>557</v>
      </c>
      <c r="F2711" s="7"/>
      <c r="G2711" s="447"/>
      <c r="H2711" s="449"/>
      <c r="I2711" s="270"/>
      <c r="J2711" s="9"/>
      <c r="K2711" s="128"/>
      <c r="L2711" s="128"/>
      <c r="M2711" s="128"/>
      <c r="N2711" s="128"/>
      <c r="O2711" s="128"/>
      <c r="P2711" s="163">
        <f t="shared" si="172"/>
        <v>0</v>
      </c>
      <c r="Q2711" s="128"/>
      <c r="T2711" s="402">
        <f t="shared" si="175"/>
        <v>10</v>
      </c>
      <c r="U2711" s="402">
        <f t="shared" si="177"/>
        <v>0</v>
      </c>
      <c r="V2711" s="402">
        <f t="shared" si="177"/>
        <v>0</v>
      </c>
      <c r="W2711" s="402">
        <f t="shared" si="177"/>
        <v>0</v>
      </c>
      <c r="X2711" s="402">
        <f t="shared" si="173"/>
        <v>0</v>
      </c>
    </row>
    <row r="2712" spans="5:24" x14ac:dyDescent="0.25">
      <c r="E2712" s="150">
        <f t="shared" si="176"/>
        <v>558</v>
      </c>
      <c r="F2712" s="7"/>
      <c r="G2712" s="447"/>
      <c r="H2712" s="449"/>
      <c r="I2712" s="270"/>
      <c r="J2712" s="9"/>
      <c r="K2712" s="128"/>
      <c r="L2712" s="128"/>
      <c r="M2712" s="128"/>
      <c r="N2712" s="128"/>
      <c r="O2712" s="128"/>
      <c r="P2712" s="163">
        <f t="shared" si="172"/>
        <v>0</v>
      </c>
      <c r="Q2712" s="128"/>
      <c r="T2712" s="402">
        <f t="shared" si="175"/>
        <v>10</v>
      </c>
      <c r="U2712" s="402">
        <f t="shared" si="177"/>
        <v>0</v>
      </c>
      <c r="V2712" s="402">
        <f t="shared" si="177"/>
        <v>0</v>
      </c>
      <c r="W2712" s="402">
        <f t="shared" si="177"/>
        <v>0</v>
      </c>
      <c r="X2712" s="402">
        <f t="shared" si="173"/>
        <v>0</v>
      </c>
    </row>
    <row r="2713" spans="5:24" x14ac:dyDescent="0.25">
      <c r="E2713" s="150">
        <f t="shared" si="176"/>
        <v>559</v>
      </c>
      <c r="F2713" s="7"/>
      <c r="G2713" s="447"/>
      <c r="H2713" s="449"/>
      <c r="I2713" s="270"/>
      <c r="J2713" s="9"/>
      <c r="K2713" s="128"/>
      <c r="L2713" s="128"/>
      <c r="M2713" s="128"/>
      <c r="N2713" s="128"/>
      <c r="O2713" s="128"/>
      <c r="P2713" s="163">
        <f t="shared" si="172"/>
        <v>0</v>
      </c>
      <c r="Q2713" s="128"/>
      <c r="T2713" s="402">
        <f t="shared" si="175"/>
        <v>10</v>
      </c>
      <c r="U2713" s="402">
        <f t="shared" si="177"/>
        <v>0</v>
      </c>
      <c r="V2713" s="402">
        <f t="shared" si="177"/>
        <v>0</v>
      </c>
      <c r="W2713" s="402">
        <f t="shared" si="177"/>
        <v>0</v>
      </c>
      <c r="X2713" s="402">
        <f t="shared" si="173"/>
        <v>0</v>
      </c>
    </row>
    <row r="2714" spans="5:24" x14ac:dyDescent="0.25">
      <c r="E2714" s="150">
        <f t="shared" si="176"/>
        <v>560</v>
      </c>
      <c r="F2714" s="7"/>
      <c r="G2714" s="447"/>
      <c r="H2714" s="449"/>
      <c r="I2714" s="270"/>
      <c r="J2714" s="9"/>
      <c r="K2714" s="128"/>
      <c r="L2714" s="128"/>
      <c r="M2714" s="128"/>
      <c r="N2714" s="128"/>
      <c r="O2714" s="128"/>
      <c r="P2714" s="163">
        <f t="shared" si="172"/>
        <v>0</v>
      </c>
      <c r="Q2714" s="128"/>
      <c r="T2714" s="402">
        <f t="shared" si="175"/>
        <v>10</v>
      </c>
      <c r="U2714" s="402">
        <f t="shared" si="177"/>
        <v>0</v>
      </c>
      <c r="V2714" s="402">
        <f t="shared" si="177"/>
        <v>0</v>
      </c>
      <c r="W2714" s="402">
        <f t="shared" si="177"/>
        <v>0</v>
      </c>
      <c r="X2714" s="402">
        <f t="shared" si="173"/>
        <v>0</v>
      </c>
    </row>
    <row r="2715" spans="5:24" x14ac:dyDescent="0.25">
      <c r="E2715" s="150">
        <f t="shared" si="176"/>
        <v>561</v>
      </c>
      <c r="F2715" s="7"/>
      <c r="G2715" s="447"/>
      <c r="H2715" s="449"/>
      <c r="I2715" s="270"/>
      <c r="J2715" s="9"/>
      <c r="K2715" s="128"/>
      <c r="L2715" s="128"/>
      <c r="M2715" s="128"/>
      <c r="N2715" s="128"/>
      <c r="O2715" s="128"/>
      <c r="P2715" s="163">
        <f t="shared" si="172"/>
        <v>0</v>
      </c>
      <c r="Q2715" s="128"/>
      <c r="T2715" s="402">
        <f t="shared" si="175"/>
        <v>10</v>
      </c>
      <c r="U2715" s="402">
        <f t="shared" si="177"/>
        <v>0</v>
      </c>
      <c r="V2715" s="402">
        <f t="shared" si="177"/>
        <v>0</v>
      </c>
      <c r="W2715" s="402">
        <f t="shared" si="177"/>
        <v>0</v>
      </c>
      <c r="X2715" s="402">
        <f t="shared" si="173"/>
        <v>0</v>
      </c>
    </row>
    <row r="2716" spans="5:24" x14ac:dyDescent="0.25">
      <c r="E2716" s="150">
        <f t="shared" si="176"/>
        <v>562</v>
      </c>
      <c r="F2716" s="7"/>
      <c r="G2716" s="447"/>
      <c r="H2716" s="449"/>
      <c r="I2716" s="270"/>
      <c r="J2716" s="9"/>
      <c r="K2716" s="128"/>
      <c r="L2716" s="128"/>
      <c r="M2716" s="128"/>
      <c r="N2716" s="128"/>
      <c r="O2716" s="128"/>
      <c r="P2716" s="163">
        <f t="shared" si="172"/>
        <v>0</v>
      </c>
      <c r="Q2716" s="128"/>
      <c r="T2716" s="402">
        <f t="shared" si="175"/>
        <v>10</v>
      </c>
      <c r="U2716" s="402">
        <f t="shared" ref="U2716:W2735" si="178">IF(OR($I2716=0,$I2716="National Service Volunteer Project"),0,IF($J2716=U$2153,10,0))</f>
        <v>0</v>
      </c>
      <c r="V2716" s="402">
        <f t="shared" si="178"/>
        <v>0</v>
      </c>
      <c r="W2716" s="402">
        <f t="shared" si="178"/>
        <v>0</v>
      </c>
      <c r="X2716" s="402">
        <f t="shared" si="173"/>
        <v>0</v>
      </c>
    </row>
    <row r="2717" spans="5:24" x14ac:dyDescent="0.25">
      <c r="E2717" s="150">
        <f t="shared" si="176"/>
        <v>563</v>
      </c>
      <c r="F2717" s="7"/>
      <c r="G2717" s="447"/>
      <c r="H2717" s="449"/>
      <c r="I2717" s="270"/>
      <c r="J2717" s="9"/>
      <c r="K2717" s="128"/>
      <c r="L2717" s="128"/>
      <c r="M2717" s="128"/>
      <c r="N2717" s="128"/>
      <c r="O2717" s="128"/>
      <c r="P2717" s="163">
        <f t="shared" si="172"/>
        <v>0</v>
      </c>
      <c r="Q2717" s="128"/>
      <c r="T2717" s="402">
        <f t="shared" si="175"/>
        <v>10</v>
      </c>
      <c r="U2717" s="402">
        <f t="shared" si="178"/>
        <v>0</v>
      </c>
      <c r="V2717" s="402">
        <f t="shared" si="178"/>
        <v>0</v>
      </c>
      <c r="W2717" s="402">
        <f t="shared" si="178"/>
        <v>0</v>
      </c>
      <c r="X2717" s="402">
        <f t="shared" si="173"/>
        <v>0</v>
      </c>
    </row>
    <row r="2718" spans="5:24" x14ac:dyDescent="0.25">
      <c r="E2718" s="150">
        <f t="shared" si="176"/>
        <v>564</v>
      </c>
      <c r="F2718" s="7"/>
      <c r="G2718" s="447"/>
      <c r="H2718" s="449"/>
      <c r="I2718" s="270"/>
      <c r="J2718" s="9"/>
      <c r="K2718" s="128"/>
      <c r="L2718" s="128"/>
      <c r="M2718" s="128"/>
      <c r="N2718" s="128"/>
      <c r="O2718" s="128"/>
      <c r="P2718" s="163">
        <f t="shared" si="172"/>
        <v>0</v>
      </c>
      <c r="Q2718" s="128"/>
      <c r="T2718" s="402">
        <f t="shared" si="175"/>
        <v>10</v>
      </c>
      <c r="U2718" s="402">
        <f t="shared" si="178"/>
        <v>0</v>
      </c>
      <c r="V2718" s="402">
        <f t="shared" si="178"/>
        <v>0</v>
      </c>
      <c r="W2718" s="402">
        <f t="shared" si="178"/>
        <v>0</v>
      </c>
      <c r="X2718" s="402">
        <f t="shared" si="173"/>
        <v>0</v>
      </c>
    </row>
    <row r="2719" spans="5:24" x14ac:dyDescent="0.25">
      <c r="E2719" s="150">
        <f t="shared" si="176"/>
        <v>565</v>
      </c>
      <c r="F2719" s="7"/>
      <c r="G2719" s="447"/>
      <c r="H2719" s="449"/>
      <c r="I2719" s="270"/>
      <c r="J2719" s="9"/>
      <c r="K2719" s="128"/>
      <c r="L2719" s="128"/>
      <c r="M2719" s="128"/>
      <c r="N2719" s="128"/>
      <c r="O2719" s="128"/>
      <c r="P2719" s="163">
        <f t="shared" si="172"/>
        <v>0</v>
      </c>
      <c r="Q2719" s="128"/>
      <c r="T2719" s="402">
        <f t="shared" si="175"/>
        <v>10</v>
      </c>
      <c r="U2719" s="402">
        <f t="shared" si="178"/>
        <v>0</v>
      </c>
      <c r="V2719" s="402">
        <f t="shared" si="178"/>
        <v>0</v>
      </c>
      <c r="W2719" s="402">
        <f t="shared" si="178"/>
        <v>0</v>
      </c>
      <c r="X2719" s="402">
        <f t="shared" si="173"/>
        <v>0</v>
      </c>
    </row>
    <row r="2720" spans="5:24" x14ac:dyDescent="0.25">
      <c r="E2720" s="150">
        <f t="shared" si="176"/>
        <v>566</v>
      </c>
      <c r="F2720" s="7"/>
      <c r="G2720" s="447"/>
      <c r="H2720" s="449"/>
      <c r="I2720" s="270"/>
      <c r="J2720" s="9"/>
      <c r="K2720" s="128"/>
      <c r="L2720" s="128"/>
      <c r="M2720" s="128"/>
      <c r="N2720" s="128"/>
      <c r="O2720" s="128"/>
      <c r="P2720" s="163">
        <f t="shared" si="172"/>
        <v>0</v>
      </c>
      <c r="Q2720" s="128"/>
      <c r="T2720" s="402">
        <f t="shared" si="175"/>
        <v>10</v>
      </c>
      <c r="U2720" s="402">
        <f t="shared" si="178"/>
        <v>0</v>
      </c>
      <c r="V2720" s="402">
        <f t="shared" si="178"/>
        <v>0</v>
      </c>
      <c r="W2720" s="402">
        <f t="shared" si="178"/>
        <v>0</v>
      </c>
      <c r="X2720" s="402">
        <f t="shared" si="173"/>
        <v>0</v>
      </c>
    </row>
    <row r="2721" spans="5:24" x14ac:dyDescent="0.25">
      <c r="E2721" s="150">
        <f t="shared" si="176"/>
        <v>567</v>
      </c>
      <c r="F2721" s="7"/>
      <c r="G2721" s="447"/>
      <c r="H2721" s="449"/>
      <c r="I2721" s="270"/>
      <c r="J2721" s="9"/>
      <c r="K2721" s="128"/>
      <c r="L2721" s="128"/>
      <c r="M2721" s="128"/>
      <c r="N2721" s="128"/>
      <c r="O2721" s="128"/>
      <c r="P2721" s="163">
        <f t="shared" si="172"/>
        <v>0</v>
      </c>
      <c r="Q2721" s="128"/>
      <c r="T2721" s="402">
        <f t="shared" si="175"/>
        <v>10</v>
      </c>
      <c r="U2721" s="402">
        <f t="shared" si="178"/>
        <v>0</v>
      </c>
      <c r="V2721" s="402">
        <f t="shared" si="178"/>
        <v>0</v>
      </c>
      <c r="W2721" s="402">
        <f t="shared" si="178"/>
        <v>0</v>
      </c>
      <c r="X2721" s="402">
        <f t="shared" si="173"/>
        <v>0</v>
      </c>
    </row>
    <row r="2722" spans="5:24" x14ac:dyDescent="0.25">
      <c r="E2722" s="150">
        <f t="shared" si="176"/>
        <v>568</v>
      </c>
      <c r="F2722" s="7"/>
      <c r="G2722" s="447"/>
      <c r="H2722" s="449"/>
      <c r="I2722" s="270"/>
      <c r="J2722" s="9"/>
      <c r="K2722" s="128"/>
      <c r="L2722" s="128"/>
      <c r="M2722" s="128"/>
      <c r="N2722" s="128"/>
      <c r="O2722" s="128"/>
      <c r="P2722" s="163">
        <f t="shared" si="172"/>
        <v>0</v>
      </c>
      <c r="Q2722" s="128"/>
      <c r="T2722" s="402">
        <f t="shared" si="175"/>
        <v>10</v>
      </c>
      <c r="U2722" s="402">
        <f t="shared" si="178"/>
        <v>0</v>
      </c>
      <c r="V2722" s="402">
        <f t="shared" si="178"/>
        <v>0</v>
      </c>
      <c r="W2722" s="402">
        <f t="shared" si="178"/>
        <v>0</v>
      </c>
      <c r="X2722" s="402">
        <f t="shared" si="173"/>
        <v>0</v>
      </c>
    </row>
    <row r="2723" spans="5:24" x14ac:dyDescent="0.25">
      <c r="E2723" s="150">
        <f t="shared" si="176"/>
        <v>569</v>
      </c>
      <c r="F2723" s="7"/>
      <c r="G2723" s="447"/>
      <c r="H2723" s="449"/>
      <c r="I2723" s="270"/>
      <c r="J2723" s="9"/>
      <c r="K2723" s="128"/>
      <c r="L2723" s="128"/>
      <c r="M2723" s="128"/>
      <c r="N2723" s="128"/>
      <c r="O2723" s="128"/>
      <c r="P2723" s="163">
        <f t="shared" si="172"/>
        <v>0</v>
      </c>
      <c r="Q2723" s="128"/>
      <c r="T2723" s="402">
        <f t="shared" si="175"/>
        <v>10</v>
      </c>
      <c r="U2723" s="402">
        <f t="shared" si="178"/>
        <v>0</v>
      </c>
      <c r="V2723" s="402">
        <f t="shared" si="178"/>
        <v>0</v>
      </c>
      <c r="W2723" s="402">
        <f t="shared" si="178"/>
        <v>0</v>
      </c>
      <c r="X2723" s="402">
        <f t="shared" si="173"/>
        <v>0</v>
      </c>
    </row>
    <row r="2724" spans="5:24" x14ac:dyDescent="0.25">
      <c r="E2724" s="150">
        <f t="shared" si="176"/>
        <v>570</v>
      </c>
      <c r="F2724" s="7"/>
      <c r="G2724" s="447"/>
      <c r="H2724" s="449"/>
      <c r="I2724" s="270"/>
      <c r="J2724" s="9"/>
      <c r="K2724" s="128"/>
      <c r="L2724" s="128"/>
      <c r="M2724" s="128"/>
      <c r="N2724" s="128"/>
      <c r="O2724" s="128"/>
      <c r="P2724" s="163">
        <f t="shared" si="172"/>
        <v>0</v>
      </c>
      <c r="Q2724" s="128"/>
      <c r="T2724" s="402">
        <f t="shared" si="175"/>
        <v>10</v>
      </c>
      <c r="U2724" s="402">
        <f t="shared" si="178"/>
        <v>0</v>
      </c>
      <c r="V2724" s="402">
        <f t="shared" si="178"/>
        <v>0</v>
      </c>
      <c r="W2724" s="402">
        <f t="shared" si="178"/>
        <v>0</v>
      </c>
      <c r="X2724" s="402">
        <f t="shared" si="173"/>
        <v>0</v>
      </c>
    </row>
    <row r="2725" spans="5:24" x14ac:dyDescent="0.25">
      <c r="E2725" s="150">
        <f t="shared" si="176"/>
        <v>571</v>
      </c>
      <c r="F2725" s="7"/>
      <c r="G2725" s="447"/>
      <c r="H2725" s="449"/>
      <c r="I2725" s="270"/>
      <c r="J2725" s="9"/>
      <c r="K2725" s="128"/>
      <c r="L2725" s="128"/>
      <c r="M2725" s="128"/>
      <c r="N2725" s="128"/>
      <c r="O2725" s="128"/>
      <c r="P2725" s="163">
        <f t="shared" si="172"/>
        <v>0</v>
      </c>
      <c r="Q2725" s="128"/>
      <c r="T2725" s="402">
        <f t="shared" si="175"/>
        <v>10</v>
      </c>
      <c r="U2725" s="402">
        <f t="shared" si="178"/>
        <v>0</v>
      </c>
      <c r="V2725" s="402">
        <f t="shared" si="178"/>
        <v>0</v>
      </c>
      <c r="W2725" s="402">
        <f t="shared" si="178"/>
        <v>0</v>
      </c>
      <c r="X2725" s="402">
        <f t="shared" si="173"/>
        <v>0</v>
      </c>
    </row>
    <row r="2726" spans="5:24" x14ac:dyDescent="0.25">
      <c r="E2726" s="150">
        <f t="shared" si="176"/>
        <v>572</v>
      </c>
      <c r="F2726" s="7"/>
      <c r="G2726" s="447"/>
      <c r="H2726" s="449"/>
      <c r="I2726" s="270"/>
      <c r="J2726" s="9"/>
      <c r="K2726" s="128"/>
      <c r="L2726" s="128"/>
      <c r="M2726" s="128"/>
      <c r="N2726" s="128"/>
      <c r="O2726" s="128"/>
      <c r="P2726" s="163">
        <f t="shared" si="172"/>
        <v>0</v>
      </c>
      <c r="Q2726" s="128"/>
      <c r="T2726" s="402">
        <f t="shared" si="175"/>
        <v>10</v>
      </c>
      <c r="U2726" s="402">
        <f t="shared" si="178"/>
        <v>0</v>
      </c>
      <c r="V2726" s="402">
        <f t="shared" si="178"/>
        <v>0</v>
      </c>
      <c r="W2726" s="402">
        <f t="shared" si="178"/>
        <v>0</v>
      </c>
      <c r="X2726" s="402">
        <f t="shared" si="173"/>
        <v>0</v>
      </c>
    </row>
    <row r="2727" spans="5:24" x14ac:dyDescent="0.25">
      <c r="E2727" s="150">
        <f t="shared" si="176"/>
        <v>573</v>
      </c>
      <c r="F2727" s="7"/>
      <c r="G2727" s="447"/>
      <c r="H2727" s="449"/>
      <c r="I2727" s="270"/>
      <c r="J2727" s="9"/>
      <c r="K2727" s="128"/>
      <c r="L2727" s="128"/>
      <c r="M2727" s="128"/>
      <c r="N2727" s="128"/>
      <c r="O2727" s="128"/>
      <c r="P2727" s="163">
        <f t="shared" si="172"/>
        <v>0</v>
      </c>
      <c r="Q2727" s="128"/>
      <c r="T2727" s="402">
        <f t="shared" si="175"/>
        <v>10</v>
      </c>
      <c r="U2727" s="402">
        <f t="shared" si="178"/>
        <v>0</v>
      </c>
      <c r="V2727" s="402">
        <f t="shared" si="178"/>
        <v>0</v>
      </c>
      <c r="W2727" s="402">
        <f t="shared" si="178"/>
        <v>0</v>
      </c>
      <c r="X2727" s="402">
        <f t="shared" si="173"/>
        <v>0</v>
      </c>
    </row>
    <row r="2728" spans="5:24" x14ac:dyDescent="0.25">
      <c r="E2728" s="150">
        <f t="shared" si="176"/>
        <v>574</v>
      </c>
      <c r="F2728" s="7"/>
      <c r="G2728" s="447"/>
      <c r="H2728" s="449"/>
      <c r="I2728" s="270"/>
      <c r="J2728" s="9"/>
      <c r="K2728" s="128"/>
      <c r="L2728" s="128"/>
      <c r="M2728" s="128"/>
      <c r="N2728" s="128"/>
      <c r="O2728" s="128"/>
      <c r="P2728" s="163">
        <f t="shared" si="172"/>
        <v>0</v>
      </c>
      <c r="Q2728" s="128"/>
      <c r="T2728" s="402">
        <f t="shared" si="175"/>
        <v>10</v>
      </c>
      <c r="U2728" s="402">
        <f t="shared" si="178"/>
        <v>0</v>
      </c>
      <c r="V2728" s="402">
        <f t="shared" si="178"/>
        <v>0</v>
      </c>
      <c r="W2728" s="402">
        <f t="shared" si="178"/>
        <v>0</v>
      </c>
      <c r="X2728" s="402">
        <f t="shared" si="173"/>
        <v>0</v>
      </c>
    </row>
    <row r="2729" spans="5:24" x14ac:dyDescent="0.25">
      <c r="E2729" s="150">
        <f t="shared" si="176"/>
        <v>575</v>
      </c>
      <c r="F2729" s="7"/>
      <c r="G2729" s="447"/>
      <c r="H2729" s="449"/>
      <c r="I2729" s="270"/>
      <c r="J2729" s="9"/>
      <c r="K2729" s="128"/>
      <c r="L2729" s="128"/>
      <c r="M2729" s="128"/>
      <c r="N2729" s="128"/>
      <c r="O2729" s="128"/>
      <c r="P2729" s="163">
        <f t="shared" si="172"/>
        <v>0</v>
      </c>
      <c r="Q2729" s="128"/>
      <c r="T2729" s="402">
        <f t="shared" si="175"/>
        <v>10</v>
      </c>
      <c r="U2729" s="402">
        <f t="shared" si="178"/>
        <v>0</v>
      </c>
      <c r="V2729" s="402">
        <f t="shared" si="178"/>
        <v>0</v>
      </c>
      <c r="W2729" s="402">
        <f t="shared" si="178"/>
        <v>0</v>
      </c>
      <c r="X2729" s="402">
        <f t="shared" si="173"/>
        <v>0</v>
      </c>
    </row>
    <row r="2730" spans="5:24" x14ac:dyDescent="0.25">
      <c r="E2730" s="150">
        <f t="shared" si="176"/>
        <v>576</v>
      </c>
      <c r="F2730" s="7"/>
      <c r="G2730" s="447"/>
      <c r="H2730" s="449"/>
      <c r="I2730" s="270"/>
      <c r="J2730" s="9"/>
      <c r="K2730" s="128"/>
      <c r="L2730" s="128"/>
      <c r="M2730" s="128"/>
      <c r="N2730" s="128"/>
      <c r="O2730" s="128"/>
      <c r="P2730" s="163">
        <f t="shared" si="172"/>
        <v>0</v>
      </c>
      <c r="Q2730" s="128"/>
      <c r="T2730" s="402">
        <f t="shared" si="175"/>
        <v>10</v>
      </c>
      <c r="U2730" s="402">
        <f t="shared" si="178"/>
        <v>0</v>
      </c>
      <c r="V2730" s="402">
        <f t="shared" si="178"/>
        <v>0</v>
      </c>
      <c r="W2730" s="402">
        <f t="shared" si="178"/>
        <v>0</v>
      </c>
      <c r="X2730" s="402">
        <f t="shared" si="173"/>
        <v>0</v>
      </c>
    </row>
    <row r="2731" spans="5:24" x14ac:dyDescent="0.25">
      <c r="E2731" s="150">
        <f t="shared" si="176"/>
        <v>577</v>
      </c>
      <c r="F2731" s="7"/>
      <c r="G2731" s="447"/>
      <c r="H2731" s="449"/>
      <c r="I2731" s="270"/>
      <c r="J2731" s="9"/>
      <c r="K2731" s="128"/>
      <c r="L2731" s="128"/>
      <c r="M2731" s="128"/>
      <c r="N2731" s="128"/>
      <c r="O2731" s="128"/>
      <c r="P2731" s="163">
        <f t="shared" ref="P2731:P2794" si="179">IF(F2731=0,0,IF(G2731=0,0,IF(I2731=0,0,(10+X2731))))</f>
        <v>0</v>
      </c>
      <c r="Q2731" s="128"/>
      <c r="T2731" s="402">
        <f t="shared" si="175"/>
        <v>10</v>
      </c>
      <c r="U2731" s="402">
        <f t="shared" si="178"/>
        <v>0</v>
      </c>
      <c r="V2731" s="402">
        <f t="shared" si="178"/>
        <v>0</v>
      </c>
      <c r="W2731" s="402">
        <f t="shared" si="178"/>
        <v>0</v>
      </c>
      <c r="X2731" s="402">
        <f t="shared" si="173"/>
        <v>0</v>
      </c>
    </row>
    <row r="2732" spans="5:24" x14ac:dyDescent="0.25">
      <c r="E2732" s="150">
        <f t="shared" si="176"/>
        <v>578</v>
      </c>
      <c r="F2732" s="7"/>
      <c r="G2732" s="447"/>
      <c r="H2732" s="449"/>
      <c r="I2732" s="270"/>
      <c r="J2732" s="9"/>
      <c r="K2732" s="128"/>
      <c r="L2732" s="128"/>
      <c r="M2732" s="128"/>
      <c r="N2732" s="128"/>
      <c r="O2732" s="128"/>
      <c r="P2732" s="163">
        <f t="shared" si="179"/>
        <v>0</v>
      </c>
      <c r="Q2732" s="128"/>
      <c r="T2732" s="402">
        <f t="shared" si="175"/>
        <v>10</v>
      </c>
      <c r="U2732" s="402">
        <f t="shared" si="178"/>
        <v>0</v>
      </c>
      <c r="V2732" s="402">
        <f t="shared" si="178"/>
        <v>0</v>
      </c>
      <c r="W2732" s="402">
        <f t="shared" si="178"/>
        <v>0</v>
      </c>
      <c r="X2732" s="402">
        <f t="shared" ref="X2732:X2795" si="180">SUM(U2732:W2732)</f>
        <v>0</v>
      </c>
    </row>
    <row r="2733" spans="5:24" x14ac:dyDescent="0.25">
      <c r="E2733" s="150">
        <f t="shared" si="176"/>
        <v>579</v>
      </c>
      <c r="F2733" s="7"/>
      <c r="G2733" s="447"/>
      <c r="H2733" s="449"/>
      <c r="I2733" s="270"/>
      <c r="J2733" s="9"/>
      <c r="K2733" s="128"/>
      <c r="L2733" s="128"/>
      <c r="M2733" s="128"/>
      <c r="N2733" s="128"/>
      <c r="O2733" s="128"/>
      <c r="P2733" s="163">
        <f t="shared" si="179"/>
        <v>0</v>
      </c>
      <c r="Q2733" s="128"/>
      <c r="T2733" s="402">
        <f t="shared" si="175"/>
        <v>10</v>
      </c>
      <c r="U2733" s="402">
        <f t="shared" si="178"/>
        <v>0</v>
      </c>
      <c r="V2733" s="402">
        <f t="shared" si="178"/>
        <v>0</v>
      </c>
      <c r="W2733" s="402">
        <f t="shared" si="178"/>
        <v>0</v>
      </c>
      <c r="X2733" s="402">
        <f t="shared" si="180"/>
        <v>0</v>
      </c>
    </row>
    <row r="2734" spans="5:24" x14ac:dyDescent="0.25">
      <c r="E2734" s="150">
        <f t="shared" si="176"/>
        <v>580</v>
      </c>
      <c r="F2734" s="7"/>
      <c r="G2734" s="447"/>
      <c r="H2734" s="449"/>
      <c r="I2734" s="270"/>
      <c r="J2734" s="9"/>
      <c r="K2734" s="128"/>
      <c r="L2734" s="128"/>
      <c r="M2734" s="128"/>
      <c r="N2734" s="128"/>
      <c r="O2734" s="128"/>
      <c r="P2734" s="163">
        <f t="shared" si="179"/>
        <v>0</v>
      </c>
      <c r="Q2734" s="128"/>
      <c r="T2734" s="402">
        <f t="shared" si="175"/>
        <v>10</v>
      </c>
      <c r="U2734" s="402">
        <f t="shared" si="178"/>
        <v>0</v>
      </c>
      <c r="V2734" s="402">
        <f t="shared" si="178"/>
        <v>0</v>
      </c>
      <c r="W2734" s="402">
        <f t="shared" si="178"/>
        <v>0</v>
      </c>
      <c r="X2734" s="402">
        <f t="shared" si="180"/>
        <v>0</v>
      </c>
    </row>
    <row r="2735" spans="5:24" x14ac:dyDescent="0.25">
      <c r="E2735" s="150">
        <f t="shared" si="176"/>
        <v>581</v>
      </c>
      <c r="F2735" s="7"/>
      <c r="G2735" s="447"/>
      <c r="H2735" s="449"/>
      <c r="I2735" s="270"/>
      <c r="J2735" s="9"/>
      <c r="K2735" s="128"/>
      <c r="L2735" s="128"/>
      <c r="M2735" s="128"/>
      <c r="N2735" s="128"/>
      <c r="O2735" s="128"/>
      <c r="P2735" s="163">
        <f t="shared" si="179"/>
        <v>0</v>
      </c>
      <c r="Q2735" s="128"/>
      <c r="T2735" s="402">
        <f t="shared" si="175"/>
        <v>10</v>
      </c>
      <c r="U2735" s="402">
        <f t="shared" si="178"/>
        <v>0</v>
      </c>
      <c r="V2735" s="402">
        <f t="shared" si="178"/>
        <v>0</v>
      </c>
      <c r="W2735" s="402">
        <f t="shared" si="178"/>
        <v>0</v>
      </c>
      <c r="X2735" s="402">
        <f t="shared" si="180"/>
        <v>0</v>
      </c>
    </row>
    <row r="2736" spans="5:24" x14ac:dyDescent="0.25">
      <c r="E2736" s="150">
        <f t="shared" si="176"/>
        <v>582</v>
      </c>
      <c r="F2736" s="7"/>
      <c r="G2736" s="447"/>
      <c r="H2736" s="449"/>
      <c r="I2736" s="270"/>
      <c r="J2736" s="9"/>
      <c r="K2736" s="128"/>
      <c r="L2736" s="128"/>
      <c r="M2736" s="128"/>
      <c r="N2736" s="128"/>
      <c r="O2736" s="128"/>
      <c r="P2736" s="163">
        <f t="shared" si="179"/>
        <v>0</v>
      </c>
      <c r="Q2736" s="128"/>
      <c r="T2736" s="402">
        <f t="shared" si="175"/>
        <v>10</v>
      </c>
      <c r="U2736" s="402">
        <f t="shared" ref="U2736:W2755" si="181">IF(OR($I2736=0,$I2736="National Service Volunteer Project"),0,IF($J2736=U$2153,10,0))</f>
        <v>0</v>
      </c>
      <c r="V2736" s="402">
        <f t="shared" si="181"/>
        <v>0</v>
      </c>
      <c r="W2736" s="402">
        <f t="shared" si="181"/>
        <v>0</v>
      </c>
      <c r="X2736" s="402">
        <f t="shared" si="180"/>
        <v>0</v>
      </c>
    </row>
    <row r="2737" spans="5:24" x14ac:dyDescent="0.25">
      <c r="E2737" s="150">
        <f t="shared" si="176"/>
        <v>583</v>
      </c>
      <c r="F2737" s="7"/>
      <c r="G2737" s="447"/>
      <c r="H2737" s="449"/>
      <c r="I2737" s="270"/>
      <c r="J2737" s="9"/>
      <c r="K2737" s="128"/>
      <c r="L2737" s="128"/>
      <c r="M2737" s="128"/>
      <c r="N2737" s="128"/>
      <c r="O2737" s="128"/>
      <c r="P2737" s="163">
        <f t="shared" si="179"/>
        <v>0</v>
      </c>
      <c r="Q2737" s="128"/>
      <c r="T2737" s="402">
        <f t="shared" si="175"/>
        <v>10</v>
      </c>
      <c r="U2737" s="402">
        <f t="shared" si="181"/>
        <v>0</v>
      </c>
      <c r="V2737" s="402">
        <f t="shared" si="181"/>
        <v>0</v>
      </c>
      <c r="W2737" s="402">
        <f t="shared" si="181"/>
        <v>0</v>
      </c>
      <c r="X2737" s="402">
        <f t="shared" si="180"/>
        <v>0</v>
      </c>
    </row>
    <row r="2738" spans="5:24" x14ac:dyDescent="0.25">
      <c r="E2738" s="150">
        <f t="shared" si="176"/>
        <v>584</v>
      </c>
      <c r="F2738" s="7"/>
      <c r="G2738" s="447"/>
      <c r="H2738" s="449"/>
      <c r="I2738" s="270"/>
      <c r="J2738" s="9"/>
      <c r="K2738" s="128"/>
      <c r="L2738" s="128"/>
      <c r="M2738" s="128"/>
      <c r="N2738" s="128"/>
      <c r="O2738" s="128"/>
      <c r="P2738" s="163">
        <f t="shared" si="179"/>
        <v>0</v>
      </c>
      <c r="Q2738" s="128"/>
      <c r="T2738" s="402">
        <f t="shared" si="175"/>
        <v>10</v>
      </c>
      <c r="U2738" s="402">
        <f t="shared" si="181"/>
        <v>0</v>
      </c>
      <c r="V2738" s="402">
        <f t="shared" si="181"/>
        <v>0</v>
      </c>
      <c r="W2738" s="402">
        <f t="shared" si="181"/>
        <v>0</v>
      </c>
      <c r="X2738" s="402">
        <f t="shared" si="180"/>
        <v>0</v>
      </c>
    </row>
    <row r="2739" spans="5:24" x14ac:dyDescent="0.25">
      <c r="E2739" s="150">
        <f t="shared" si="176"/>
        <v>585</v>
      </c>
      <c r="F2739" s="7"/>
      <c r="G2739" s="447"/>
      <c r="H2739" s="449"/>
      <c r="I2739" s="270"/>
      <c r="J2739" s="9"/>
      <c r="K2739" s="128"/>
      <c r="L2739" s="128"/>
      <c r="M2739" s="128"/>
      <c r="N2739" s="128"/>
      <c r="O2739" s="128"/>
      <c r="P2739" s="163">
        <f t="shared" si="179"/>
        <v>0</v>
      </c>
      <c r="Q2739" s="128"/>
      <c r="T2739" s="402">
        <f t="shared" si="175"/>
        <v>10</v>
      </c>
      <c r="U2739" s="402">
        <f t="shared" si="181"/>
        <v>0</v>
      </c>
      <c r="V2739" s="402">
        <f t="shared" si="181"/>
        <v>0</v>
      </c>
      <c r="W2739" s="402">
        <f t="shared" si="181"/>
        <v>0</v>
      </c>
      <c r="X2739" s="402">
        <f t="shared" si="180"/>
        <v>0</v>
      </c>
    </row>
    <row r="2740" spans="5:24" x14ac:dyDescent="0.25">
      <c r="E2740" s="150">
        <f t="shared" si="176"/>
        <v>586</v>
      </c>
      <c r="F2740" s="7"/>
      <c r="G2740" s="447"/>
      <c r="H2740" s="449"/>
      <c r="I2740" s="270"/>
      <c r="J2740" s="9"/>
      <c r="K2740" s="128"/>
      <c r="L2740" s="128"/>
      <c r="M2740" s="128"/>
      <c r="N2740" s="128"/>
      <c r="O2740" s="128"/>
      <c r="P2740" s="163">
        <f t="shared" si="179"/>
        <v>0</v>
      </c>
      <c r="Q2740" s="128"/>
      <c r="T2740" s="402">
        <f t="shared" si="175"/>
        <v>10</v>
      </c>
      <c r="U2740" s="402">
        <f t="shared" si="181"/>
        <v>0</v>
      </c>
      <c r="V2740" s="402">
        <f t="shared" si="181"/>
        <v>0</v>
      </c>
      <c r="W2740" s="402">
        <f t="shared" si="181"/>
        <v>0</v>
      </c>
      <c r="X2740" s="402">
        <f t="shared" si="180"/>
        <v>0</v>
      </c>
    </row>
    <row r="2741" spans="5:24" x14ac:dyDescent="0.25">
      <c r="E2741" s="150">
        <f t="shared" si="176"/>
        <v>587</v>
      </c>
      <c r="F2741" s="7"/>
      <c r="G2741" s="447"/>
      <c r="H2741" s="449"/>
      <c r="I2741" s="270"/>
      <c r="J2741" s="9"/>
      <c r="K2741" s="128"/>
      <c r="L2741" s="128"/>
      <c r="M2741" s="128"/>
      <c r="N2741" s="128"/>
      <c r="O2741" s="128"/>
      <c r="P2741" s="163">
        <f t="shared" si="179"/>
        <v>0</v>
      </c>
      <c r="Q2741" s="128"/>
      <c r="T2741" s="402">
        <f t="shared" si="175"/>
        <v>10</v>
      </c>
      <c r="U2741" s="402">
        <f t="shared" si="181"/>
        <v>0</v>
      </c>
      <c r="V2741" s="402">
        <f t="shared" si="181"/>
        <v>0</v>
      </c>
      <c r="W2741" s="402">
        <f t="shared" si="181"/>
        <v>0</v>
      </c>
      <c r="X2741" s="402">
        <f t="shared" si="180"/>
        <v>0</v>
      </c>
    </row>
    <row r="2742" spans="5:24" x14ac:dyDescent="0.25">
      <c r="E2742" s="150">
        <f t="shared" si="176"/>
        <v>588</v>
      </c>
      <c r="F2742" s="7"/>
      <c r="G2742" s="447"/>
      <c r="H2742" s="449"/>
      <c r="I2742" s="270"/>
      <c r="J2742" s="9"/>
      <c r="K2742" s="128"/>
      <c r="L2742" s="128"/>
      <c r="M2742" s="128"/>
      <c r="N2742" s="128"/>
      <c r="O2742" s="128"/>
      <c r="P2742" s="163">
        <f t="shared" si="179"/>
        <v>0</v>
      </c>
      <c r="Q2742" s="128"/>
      <c r="T2742" s="402">
        <f t="shared" si="175"/>
        <v>10</v>
      </c>
      <c r="U2742" s="402">
        <f t="shared" si="181"/>
        <v>0</v>
      </c>
      <c r="V2742" s="402">
        <f t="shared" si="181"/>
        <v>0</v>
      </c>
      <c r="W2742" s="402">
        <f t="shared" si="181"/>
        <v>0</v>
      </c>
      <c r="X2742" s="402">
        <f t="shared" si="180"/>
        <v>0</v>
      </c>
    </row>
    <row r="2743" spans="5:24" x14ac:dyDescent="0.25">
      <c r="E2743" s="150">
        <f t="shared" si="176"/>
        <v>589</v>
      </c>
      <c r="F2743" s="7"/>
      <c r="G2743" s="447"/>
      <c r="H2743" s="449"/>
      <c r="I2743" s="270"/>
      <c r="J2743" s="9"/>
      <c r="K2743" s="128"/>
      <c r="L2743" s="128"/>
      <c r="M2743" s="128"/>
      <c r="N2743" s="128"/>
      <c r="O2743" s="128"/>
      <c r="P2743" s="163">
        <f t="shared" si="179"/>
        <v>0</v>
      </c>
      <c r="Q2743" s="128"/>
      <c r="T2743" s="402">
        <f t="shared" ref="T2743:T2806" si="182">IF($J2744=T$2153,10,0)</f>
        <v>10</v>
      </c>
      <c r="U2743" s="402">
        <f t="shared" si="181"/>
        <v>0</v>
      </c>
      <c r="V2743" s="402">
        <f t="shared" si="181"/>
        <v>0</v>
      </c>
      <c r="W2743" s="402">
        <f t="shared" si="181"/>
        <v>0</v>
      </c>
      <c r="X2743" s="402">
        <f t="shared" si="180"/>
        <v>0</v>
      </c>
    </row>
    <row r="2744" spans="5:24" x14ac:dyDescent="0.25">
      <c r="E2744" s="150">
        <f t="shared" si="176"/>
        <v>590</v>
      </c>
      <c r="F2744" s="7"/>
      <c r="G2744" s="447"/>
      <c r="H2744" s="449"/>
      <c r="I2744" s="270"/>
      <c r="J2744" s="9"/>
      <c r="K2744" s="128"/>
      <c r="L2744" s="128"/>
      <c r="M2744" s="128"/>
      <c r="N2744" s="128"/>
      <c r="O2744" s="128"/>
      <c r="P2744" s="163">
        <f t="shared" si="179"/>
        <v>0</v>
      </c>
      <c r="Q2744" s="128"/>
      <c r="T2744" s="402">
        <f t="shared" si="182"/>
        <v>10</v>
      </c>
      <c r="U2744" s="402">
        <f t="shared" si="181"/>
        <v>0</v>
      </c>
      <c r="V2744" s="402">
        <f t="shared" si="181"/>
        <v>0</v>
      </c>
      <c r="W2744" s="402">
        <f t="shared" si="181"/>
        <v>0</v>
      </c>
      <c r="X2744" s="402">
        <f t="shared" si="180"/>
        <v>0</v>
      </c>
    </row>
    <row r="2745" spans="5:24" x14ac:dyDescent="0.25">
      <c r="E2745" s="150">
        <f t="shared" si="176"/>
        <v>591</v>
      </c>
      <c r="F2745" s="7"/>
      <c r="G2745" s="447"/>
      <c r="H2745" s="449"/>
      <c r="I2745" s="270"/>
      <c r="J2745" s="9"/>
      <c r="K2745" s="128"/>
      <c r="L2745" s="128"/>
      <c r="M2745" s="128"/>
      <c r="N2745" s="128"/>
      <c r="O2745" s="128"/>
      <c r="P2745" s="163">
        <f t="shared" si="179"/>
        <v>0</v>
      </c>
      <c r="Q2745" s="128"/>
      <c r="T2745" s="402">
        <f t="shared" si="182"/>
        <v>10</v>
      </c>
      <c r="U2745" s="402">
        <f t="shared" si="181"/>
        <v>0</v>
      </c>
      <c r="V2745" s="402">
        <f t="shared" si="181"/>
        <v>0</v>
      </c>
      <c r="W2745" s="402">
        <f t="shared" si="181"/>
        <v>0</v>
      </c>
      <c r="X2745" s="402">
        <f t="shared" si="180"/>
        <v>0</v>
      </c>
    </row>
    <row r="2746" spans="5:24" x14ac:dyDescent="0.25">
      <c r="E2746" s="150">
        <f t="shared" si="176"/>
        <v>592</v>
      </c>
      <c r="F2746" s="7"/>
      <c r="G2746" s="447"/>
      <c r="H2746" s="449"/>
      <c r="I2746" s="270"/>
      <c r="J2746" s="9"/>
      <c r="K2746" s="128"/>
      <c r="L2746" s="128"/>
      <c r="M2746" s="128"/>
      <c r="N2746" s="128"/>
      <c r="O2746" s="128"/>
      <c r="P2746" s="163">
        <f t="shared" si="179"/>
        <v>0</v>
      </c>
      <c r="Q2746" s="128"/>
      <c r="T2746" s="402">
        <f t="shared" si="182"/>
        <v>10</v>
      </c>
      <c r="U2746" s="402">
        <f t="shared" si="181"/>
        <v>0</v>
      </c>
      <c r="V2746" s="402">
        <f t="shared" si="181"/>
        <v>0</v>
      </c>
      <c r="W2746" s="402">
        <f t="shared" si="181"/>
        <v>0</v>
      </c>
      <c r="X2746" s="402">
        <f t="shared" si="180"/>
        <v>0</v>
      </c>
    </row>
    <row r="2747" spans="5:24" x14ac:dyDescent="0.25">
      <c r="E2747" s="150">
        <f t="shared" si="176"/>
        <v>593</v>
      </c>
      <c r="F2747" s="7"/>
      <c r="G2747" s="447"/>
      <c r="H2747" s="449"/>
      <c r="I2747" s="270"/>
      <c r="J2747" s="9"/>
      <c r="K2747" s="128"/>
      <c r="L2747" s="128"/>
      <c r="M2747" s="128"/>
      <c r="N2747" s="128"/>
      <c r="O2747" s="128"/>
      <c r="P2747" s="163">
        <f t="shared" si="179"/>
        <v>0</v>
      </c>
      <c r="Q2747" s="128"/>
      <c r="T2747" s="402">
        <f t="shared" si="182"/>
        <v>10</v>
      </c>
      <c r="U2747" s="402">
        <f t="shared" si="181"/>
        <v>0</v>
      </c>
      <c r="V2747" s="402">
        <f t="shared" si="181"/>
        <v>0</v>
      </c>
      <c r="W2747" s="402">
        <f t="shared" si="181"/>
        <v>0</v>
      </c>
      <c r="X2747" s="402">
        <f t="shared" si="180"/>
        <v>0</v>
      </c>
    </row>
    <row r="2748" spans="5:24" x14ac:dyDescent="0.25">
      <c r="E2748" s="150">
        <f t="shared" si="176"/>
        <v>594</v>
      </c>
      <c r="F2748" s="7"/>
      <c r="G2748" s="447"/>
      <c r="H2748" s="449"/>
      <c r="I2748" s="270"/>
      <c r="J2748" s="9"/>
      <c r="K2748" s="128"/>
      <c r="L2748" s="128"/>
      <c r="M2748" s="128"/>
      <c r="N2748" s="128"/>
      <c r="O2748" s="128"/>
      <c r="P2748" s="163">
        <f t="shared" si="179"/>
        <v>0</v>
      </c>
      <c r="Q2748" s="128"/>
      <c r="T2748" s="402">
        <f t="shared" si="182"/>
        <v>10</v>
      </c>
      <c r="U2748" s="402">
        <f t="shared" si="181"/>
        <v>0</v>
      </c>
      <c r="V2748" s="402">
        <f t="shared" si="181"/>
        <v>0</v>
      </c>
      <c r="W2748" s="402">
        <f t="shared" si="181"/>
        <v>0</v>
      </c>
      <c r="X2748" s="402">
        <f t="shared" si="180"/>
        <v>0</v>
      </c>
    </row>
    <row r="2749" spans="5:24" x14ac:dyDescent="0.25">
      <c r="E2749" s="150">
        <f t="shared" si="176"/>
        <v>595</v>
      </c>
      <c r="F2749" s="7"/>
      <c r="G2749" s="447"/>
      <c r="H2749" s="449"/>
      <c r="I2749" s="270"/>
      <c r="J2749" s="9"/>
      <c r="K2749" s="128"/>
      <c r="L2749" s="128"/>
      <c r="M2749" s="128"/>
      <c r="N2749" s="128"/>
      <c r="O2749" s="128"/>
      <c r="P2749" s="163">
        <f t="shared" si="179"/>
        <v>0</v>
      </c>
      <c r="Q2749" s="128"/>
      <c r="T2749" s="402">
        <f t="shared" si="182"/>
        <v>10</v>
      </c>
      <c r="U2749" s="402">
        <f t="shared" si="181"/>
        <v>0</v>
      </c>
      <c r="V2749" s="402">
        <f t="shared" si="181"/>
        <v>0</v>
      </c>
      <c r="W2749" s="402">
        <f t="shared" si="181"/>
        <v>0</v>
      </c>
      <c r="X2749" s="402">
        <f t="shared" si="180"/>
        <v>0</v>
      </c>
    </row>
    <row r="2750" spans="5:24" x14ac:dyDescent="0.25">
      <c r="E2750" s="150">
        <f t="shared" si="176"/>
        <v>596</v>
      </c>
      <c r="F2750" s="7"/>
      <c r="G2750" s="447"/>
      <c r="H2750" s="449"/>
      <c r="I2750" s="270"/>
      <c r="J2750" s="9"/>
      <c r="K2750" s="128"/>
      <c r="L2750" s="128"/>
      <c r="M2750" s="128"/>
      <c r="N2750" s="128"/>
      <c r="O2750" s="128"/>
      <c r="P2750" s="163">
        <f t="shared" si="179"/>
        <v>0</v>
      </c>
      <c r="Q2750" s="128"/>
      <c r="T2750" s="402">
        <f t="shared" si="182"/>
        <v>10</v>
      </c>
      <c r="U2750" s="402">
        <f t="shared" si="181"/>
        <v>0</v>
      </c>
      <c r="V2750" s="402">
        <f t="shared" si="181"/>
        <v>0</v>
      </c>
      <c r="W2750" s="402">
        <f t="shared" si="181"/>
        <v>0</v>
      </c>
      <c r="X2750" s="402">
        <f t="shared" si="180"/>
        <v>0</v>
      </c>
    </row>
    <row r="2751" spans="5:24" x14ac:dyDescent="0.25">
      <c r="E2751" s="150">
        <f t="shared" si="176"/>
        <v>597</v>
      </c>
      <c r="F2751" s="7"/>
      <c r="G2751" s="447"/>
      <c r="H2751" s="449"/>
      <c r="I2751" s="270"/>
      <c r="J2751" s="9"/>
      <c r="K2751" s="128"/>
      <c r="L2751" s="128"/>
      <c r="M2751" s="128"/>
      <c r="N2751" s="128"/>
      <c r="O2751" s="128"/>
      <c r="P2751" s="163">
        <f t="shared" si="179"/>
        <v>0</v>
      </c>
      <c r="Q2751" s="128"/>
      <c r="T2751" s="402">
        <f t="shared" si="182"/>
        <v>10</v>
      </c>
      <c r="U2751" s="402">
        <f t="shared" si="181"/>
        <v>0</v>
      </c>
      <c r="V2751" s="402">
        <f t="shared" si="181"/>
        <v>0</v>
      </c>
      <c r="W2751" s="402">
        <f t="shared" si="181"/>
        <v>0</v>
      </c>
      <c r="X2751" s="402">
        <f t="shared" si="180"/>
        <v>0</v>
      </c>
    </row>
    <row r="2752" spans="5:24" x14ac:dyDescent="0.25">
      <c r="E2752" s="150">
        <f t="shared" si="176"/>
        <v>598</v>
      </c>
      <c r="F2752" s="7"/>
      <c r="G2752" s="447"/>
      <c r="H2752" s="449"/>
      <c r="I2752" s="270"/>
      <c r="J2752" s="9"/>
      <c r="K2752" s="128"/>
      <c r="L2752" s="128"/>
      <c r="M2752" s="128"/>
      <c r="N2752" s="128"/>
      <c r="O2752" s="128"/>
      <c r="P2752" s="163">
        <f t="shared" si="179"/>
        <v>0</v>
      </c>
      <c r="Q2752" s="128"/>
      <c r="T2752" s="402">
        <f t="shared" si="182"/>
        <v>10</v>
      </c>
      <c r="U2752" s="402">
        <f t="shared" si="181"/>
        <v>0</v>
      </c>
      <c r="V2752" s="402">
        <f t="shared" si="181"/>
        <v>0</v>
      </c>
      <c r="W2752" s="402">
        <f t="shared" si="181"/>
        <v>0</v>
      </c>
      <c r="X2752" s="402">
        <f t="shared" si="180"/>
        <v>0</v>
      </c>
    </row>
    <row r="2753" spans="5:24" x14ac:dyDescent="0.25">
      <c r="E2753" s="150">
        <f t="shared" si="176"/>
        <v>599</v>
      </c>
      <c r="F2753" s="7"/>
      <c r="G2753" s="447"/>
      <c r="H2753" s="449"/>
      <c r="I2753" s="270"/>
      <c r="J2753" s="9"/>
      <c r="K2753" s="128"/>
      <c r="L2753" s="128"/>
      <c r="M2753" s="128"/>
      <c r="N2753" s="128"/>
      <c r="O2753" s="128"/>
      <c r="P2753" s="163">
        <f t="shared" si="179"/>
        <v>0</v>
      </c>
      <c r="Q2753" s="128"/>
      <c r="T2753" s="402">
        <f t="shared" si="182"/>
        <v>10</v>
      </c>
      <c r="U2753" s="402">
        <f t="shared" si="181"/>
        <v>0</v>
      </c>
      <c r="V2753" s="402">
        <f t="shared" si="181"/>
        <v>0</v>
      </c>
      <c r="W2753" s="402">
        <f t="shared" si="181"/>
        <v>0</v>
      </c>
      <c r="X2753" s="402">
        <f t="shared" si="180"/>
        <v>0</v>
      </c>
    </row>
    <row r="2754" spans="5:24" x14ac:dyDescent="0.25">
      <c r="E2754" s="150">
        <f t="shared" si="176"/>
        <v>600</v>
      </c>
      <c r="F2754" s="7"/>
      <c r="G2754" s="447"/>
      <c r="H2754" s="449"/>
      <c r="I2754" s="270"/>
      <c r="J2754" s="9"/>
      <c r="K2754" s="128"/>
      <c r="L2754" s="128"/>
      <c r="M2754" s="128"/>
      <c r="N2754" s="128"/>
      <c r="O2754" s="128"/>
      <c r="P2754" s="163">
        <f t="shared" si="179"/>
        <v>0</v>
      </c>
      <c r="Q2754" s="128"/>
      <c r="T2754" s="402">
        <f t="shared" si="182"/>
        <v>10</v>
      </c>
      <c r="U2754" s="402">
        <f t="shared" si="181"/>
        <v>0</v>
      </c>
      <c r="V2754" s="402">
        <f t="shared" si="181"/>
        <v>0</v>
      </c>
      <c r="W2754" s="402">
        <f t="shared" si="181"/>
        <v>0</v>
      </c>
      <c r="X2754" s="402">
        <f t="shared" si="180"/>
        <v>0</v>
      </c>
    </row>
    <row r="2755" spans="5:24" x14ac:dyDescent="0.25">
      <c r="E2755" s="150">
        <f t="shared" si="176"/>
        <v>601</v>
      </c>
      <c r="F2755" s="7"/>
      <c r="G2755" s="447"/>
      <c r="H2755" s="449"/>
      <c r="I2755" s="270"/>
      <c r="J2755" s="9"/>
      <c r="K2755" s="128"/>
      <c r="L2755" s="128"/>
      <c r="M2755" s="128"/>
      <c r="N2755" s="128"/>
      <c r="O2755" s="128"/>
      <c r="P2755" s="163">
        <f t="shared" si="179"/>
        <v>0</v>
      </c>
      <c r="Q2755" s="128"/>
      <c r="T2755" s="402">
        <f t="shared" si="182"/>
        <v>10</v>
      </c>
      <c r="U2755" s="402">
        <f t="shared" si="181"/>
        <v>0</v>
      </c>
      <c r="V2755" s="402">
        <f t="shared" si="181"/>
        <v>0</v>
      </c>
      <c r="W2755" s="402">
        <f t="shared" si="181"/>
        <v>0</v>
      </c>
      <c r="X2755" s="402">
        <f t="shared" si="180"/>
        <v>0</v>
      </c>
    </row>
    <row r="2756" spans="5:24" x14ac:dyDescent="0.25">
      <c r="E2756" s="150">
        <f t="shared" si="176"/>
        <v>602</v>
      </c>
      <c r="F2756" s="7"/>
      <c r="G2756" s="447"/>
      <c r="H2756" s="449"/>
      <c r="I2756" s="270"/>
      <c r="J2756" s="9"/>
      <c r="K2756" s="128"/>
      <c r="L2756" s="128"/>
      <c r="M2756" s="128"/>
      <c r="N2756" s="128"/>
      <c r="O2756" s="128"/>
      <c r="P2756" s="163">
        <f t="shared" si="179"/>
        <v>0</v>
      </c>
      <c r="Q2756" s="128"/>
      <c r="T2756" s="402">
        <f t="shared" si="182"/>
        <v>10</v>
      </c>
      <c r="U2756" s="402">
        <f t="shared" ref="U2756:W2775" si="183">IF(OR($I2756=0,$I2756="National Service Volunteer Project"),0,IF($J2756=U$2153,10,0))</f>
        <v>0</v>
      </c>
      <c r="V2756" s="402">
        <f t="shared" si="183"/>
        <v>0</v>
      </c>
      <c r="W2756" s="402">
        <f t="shared" si="183"/>
        <v>0</v>
      </c>
      <c r="X2756" s="402">
        <f t="shared" si="180"/>
        <v>0</v>
      </c>
    </row>
    <row r="2757" spans="5:24" x14ac:dyDescent="0.25">
      <c r="E2757" s="150">
        <f t="shared" si="176"/>
        <v>603</v>
      </c>
      <c r="F2757" s="7"/>
      <c r="G2757" s="447"/>
      <c r="H2757" s="449"/>
      <c r="I2757" s="270"/>
      <c r="J2757" s="9"/>
      <c r="K2757" s="128"/>
      <c r="L2757" s="128"/>
      <c r="M2757" s="128"/>
      <c r="N2757" s="128"/>
      <c r="O2757" s="128"/>
      <c r="P2757" s="163">
        <f t="shared" si="179"/>
        <v>0</v>
      </c>
      <c r="Q2757" s="128"/>
      <c r="T2757" s="402">
        <f t="shared" si="182"/>
        <v>10</v>
      </c>
      <c r="U2757" s="402">
        <f t="shared" si="183"/>
        <v>0</v>
      </c>
      <c r="V2757" s="402">
        <f t="shared" si="183"/>
        <v>0</v>
      </c>
      <c r="W2757" s="402">
        <f t="shared" si="183"/>
        <v>0</v>
      </c>
      <c r="X2757" s="402">
        <f t="shared" si="180"/>
        <v>0</v>
      </c>
    </row>
    <row r="2758" spans="5:24" x14ac:dyDescent="0.25">
      <c r="E2758" s="150">
        <f t="shared" si="176"/>
        <v>604</v>
      </c>
      <c r="F2758" s="7"/>
      <c r="G2758" s="447"/>
      <c r="H2758" s="449"/>
      <c r="I2758" s="270"/>
      <c r="J2758" s="9"/>
      <c r="K2758" s="128"/>
      <c r="L2758" s="128"/>
      <c r="M2758" s="128"/>
      <c r="N2758" s="128"/>
      <c r="O2758" s="128"/>
      <c r="P2758" s="163">
        <f t="shared" si="179"/>
        <v>0</v>
      </c>
      <c r="Q2758" s="128"/>
      <c r="T2758" s="402">
        <f t="shared" si="182"/>
        <v>10</v>
      </c>
      <c r="U2758" s="402">
        <f t="shared" si="183"/>
        <v>0</v>
      </c>
      <c r="V2758" s="402">
        <f t="shared" si="183"/>
        <v>0</v>
      </c>
      <c r="W2758" s="402">
        <f t="shared" si="183"/>
        <v>0</v>
      </c>
      <c r="X2758" s="402">
        <f t="shared" si="180"/>
        <v>0</v>
      </c>
    </row>
    <row r="2759" spans="5:24" x14ac:dyDescent="0.25">
      <c r="E2759" s="150">
        <f t="shared" si="176"/>
        <v>605</v>
      </c>
      <c r="F2759" s="7"/>
      <c r="G2759" s="447"/>
      <c r="H2759" s="449"/>
      <c r="I2759" s="270"/>
      <c r="J2759" s="9"/>
      <c r="K2759" s="128"/>
      <c r="L2759" s="128"/>
      <c r="M2759" s="128"/>
      <c r="N2759" s="128"/>
      <c r="O2759" s="128"/>
      <c r="P2759" s="163">
        <f t="shared" si="179"/>
        <v>0</v>
      </c>
      <c r="Q2759" s="128"/>
      <c r="T2759" s="402">
        <f t="shared" si="182"/>
        <v>10</v>
      </c>
      <c r="U2759" s="402">
        <f t="shared" si="183"/>
        <v>0</v>
      </c>
      <c r="V2759" s="402">
        <f t="shared" si="183"/>
        <v>0</v>
      </c>
      <c r="W2759" s="402">
        <f t="shared" si="183"/>
        <v>0</v>
      </c>
      <c r="X2759" s="402">
        <f t="shared" si="180"/>
        <v>0</v>
      </c>
    </row>
    <row r="2760" spans="5:24" x14ac:dyDescent="0.25">
      <c r="E2760" s="150">
        <f t="shared" ref="E2760:E2823" si="184">1+E2759</f>
        <v>606</v>
      </c>
      <c r="F2760" s="7"/>
      <c r="G2760" s="447"/>
      <c r="H2760" s="449"/>
      <c r="I2760" s="270"/>
      <c r="J2760" s="9"/>
      <c r="K2760" s="128"/>
      <c r="L2760" s="128"/>
      <c r="M2760" s="128"/>
      <c r="N2760" s="128"/>
      <c r="O2760" s="128"/>
      <c r="P2760" s="163">
        <f t="shared" si="179"/>
        <v>0</v>
      </c>
      <c r="Q2760" s="128"/>
      <c r="T2760" s="402">
        <f t="shared" si="182"/>
        <v>10</v>
      </c>
      <c r="U2760" s="402">
        <f t="shared" si="183"/>
        <v>0</v>
      </c>
      <c r="V2760" s="402">
        <f t="shared" si="183"/>
        <v>0</v>
      </c>
      <c r="W2760" s="402">
        <f t="shared" si="183"/>
        <v>0</v>
      </c>
      <c r="X2760" s="402">
        <f t="shared" si="180"/>
        <v>0</v>
      </c>
    </row>
    <row r="2761" spans="5:24" x14ac:dyDescent="0.25">
      <c r="E2761" s="150">
        <f t="shared" si="184"/>
        <v>607</v>
      </c>
      <c r="F2761" s="7"/>
      <c r="G2761" s="447"/>
      <c r="H2761" s="449"/>
      <c r="I2761" s="270"/>
      <c r="J2761" s="9"/>
      <c r="K2761" s="128"/>
      <c r="L2761" s="128"/>
      <c r="M2761" s="128"/>
      <c r="N2761" s="128"/>
      <c r="O2761" s="128"/>
      <c r="P2761" s="163">
        <f t="shared" si="179"/>
        <v>0</v>
      </c>
      <c r="Q2761" s="128"/>
      <c r="T2761" s="402">
        <f t="shared" si="182"/>
        <v>10</v>
      </c>
      <c r="U2761" s="402">
        <f t="shared" si="183"/>
        <v>0</v>
      </c>
      <c r="V2761" s="402">
        <f t="shared" si="183"/>
        <v>0</v>
      </c>
      <c r="W2761" s="402">
        <f t="shared" si="183"/>
        <v>0</v>
      </c>
      <c r="X2761" s="402">
        <f t="shared" si="180"/>
        <v>0</v>
      </c>
    </row>
    <row r="2762" spans="5:24" x14ac:dyDescent="0.25">
      <c r="E2762" s="150">
        <f t="shared" si="184"/>
        <v>608</v>
      </c>
      <c r="F2762" s="7"/>
      <c r="G2762" s="447"/>
      <c r="H2762" s="449"/>
      <c r="I2762" s="270"/>
      <c r="J2762" s="9"/>
      <c r="K2762" s="128"/>
      <c r="L2762" s="128"/>
      <c r="M2762" s="128"/>
      <c r="N2762" s="128"/>
      <c r="O2762" s="128"/>
      <c r="P2762" s="163">
        <f t="shared" si="179"/>
        <v>0</v>
      </c>
      <c r="Q2762" s="128"/>
      <c r="T2762" s="402">
        <f t="shared" si="182"/>
        <v>10</v>
      </c>
      <c r="U2762" s="402">
        <f t="shared" si="183"/>
        <v>0</v>
      </c>
      <c r="V2762" s="402">
        <f t="shared" si="183"/>
        <v>0</v>
      </c>
      <c r="W2762" s="402">
        <f t="shared" si="183"/>
        <v>0</v>
      </c>
      <c r="X2762" s="402">
        <f t="shared" si="180"/>
        <v>0</v>
      </c>
    </row>
    <row r="2763" spans="5:24" x14ac:dyDescent="0.25">
      <c r="E2763" s="150">
        <f t="shared" si="184"/>
        <v>609</v>
      </c>
      <c r="F2763" s="7"/>
      <c r="G2763" s="447"/>
      <c r="H2763" s="449"/>
      <c r="I2763" s="270"/>
      <c r="J2763" s="9"/>
      <c r="K2763" s="128"/>
      <c r="L2763" s="128"/>
      <c r="M2763" s="128"/>
      <c r="N2763" s="128"/>
      <c r="O2763" s="128"/>
      <c r="P2763" s="163">
        <f t="shared" si="179"/>
        <v>0</v>
      </c>
      <c r="Q2763" s="128"/>
      <c r="T2763" s="402">
        <f t="shared" si="182"/>
        <v>10</v>
      </c>
      <c r="U2763" s="402">
        <f t="shared" si="183"/>
        <v>0</v>
      </c>
      <c r="V2763" s="402">
        <f t="shared" si="183"/>
        <v>0</v>
      </c>
      <c r="W2763" s="402">
        <f t="shared" si="183"/>
        <v>0</v>
      </c>
      <c r="X2763" s="402">
        <f t="shared" si="180"/>
        <v>0</v>
      </c>
    </row>
    <row r="2764" spans="5:24" x14ac:dyDescent="0.25">
      <c r="E2764" s="150">
        <f t="shared" si="184"/>
        <v>610</v>
      </c>
      <c r="F2764" s="7"/>
      <c r="G2764" s="447"/>
      <c r="H2764" s="449"/>
      <c r="I2764" s="270"/>
      <c r="J2764" s="9"/>
      <c r="K2764" s="128"/>
      <c r="L2764" s="128"/>
      <c r="M2764" s="128"/>
      <c r="N2764" s="128"/>
      <c r="O2764" s="128"/>
      <c r="P2764" s="163">
        <f t="shared" si="179"/>
        <v>0</v>
      </c>
      <c r="Q2764" s="128"/>
      <c r="T2764" s="402">
        <f t="shared" si="182"/>
        <v>10</v>
      </c>
      <c r="U2764" s="402">
        <f t="shared" si="183"/>
        <v>0</v>
      </c>
      <c r="V2764" s="402">
        <f t="shared" si="183"/>
        <v>0</v>
      </c>
      <c r="W2764" s="402">
        <f t="shared" si="183"/>
        <v>0</v>
      </c>
      <c r="X2764" s="402">
        <f t="shared" si="180"/>
        <v>0</v>
      </c>
    </row>
    <row r="2765" spans="5:24" x14ac:dyDescent="0.25">
      <c r="E2765" s="150">
        <f t="shared" si="184"/>
        <v>611</v>
      </c>
      <c r="F2765" s="7"/>
      <c r="G2765" s="447"/>
      <c r="H2765" s="449"/>
      <c r="I2765" s="270"/>
      <c r="J2765" s="9"/>
      <c r="K2765" s="128"/>
      <c r="L2765" s="128"/>
      <c r="M2765" s="128"/>
      <c r="N2765" s="128"/>
      <c r="O2765" s="128"/>
      <c r="P2765" s="163">
        <f t="shared" si="179"/>
        <v>0</v>
      </c>
      <c r="Q2765" s="128"/>
      <c r="T2765" s="402">
        <f t="shared" si="182"/>
        <v>10</v>
      </c>
      <c r="U2765" s="402">
        <f t="shared" si="183"/>
        <v>0</v>
      </c>
      <c r="V2765" s="402">
        <f t="shared" si="183"/>
        <v>0</v>
      </c>
      <c r="W2765" s="402">
        <f t="shared" si="183"/>
        <v>0</v>
      </c>
      <c r="X2765" s="402">
        <f t="shared" si="180"/>
        <v>0</v>
      </c>
    </row>
    <row r="2766" spans="5:24" x14ac:dyDescent="0.25">
      <c r="E2766" s="150">
        <f t="shared" si="184"/>
        <v>612</v>
      </c>
      <c r="F2766" s="7"/>
      <c r="G2766" s="447"/>
      <c r="H2766" s="449"/>
      <c r="I2766" s="270"/>
      <c r="J2766" s="9"/>
      <c r="K2766" s="128"/>
      <c r="L2766" s="128"/>
      <c r="M2766" s="128"/>
      <c r="N2766" s="128"/>
      <c r="O2766" s="128"/>
      <c r="P2766" s="163">
        <f t="shared" si="179"/>
        <v>0</v>
      </c>
      <c r="Q2766" s="128"/>
      <c r="T2766" s="402">
        <f t="shared" si="182"/>
        <v>10</v>
      </c>
      <c r="U2766" s="402">
        <f t="shared" si="183"/>
        <v>0</v>
      </c>
      <c r="V2766" s="402">
        <f t="shared" si="183"/>
        <v>0</v>
      </c>
      <c r="W2766" s="402">
        <f t="shared" si="183"/>
        <v>0</v>
      </c>
      <c r="X2766" s="402">
        <f t="shared" si="180"/>
        <v>0</v>
      </c>
    </row>
    <row r="2767" spans="5:24" x14ac:dyDescent="0.25">
      <c r="E2767" s="150">
        <f t="shared" si="184"/>
        <v>613</v>
      </c>
      <c r="F2767" s="7"/>
      <c r="G2767" s="447"/>
      <c r="H2767" s="449"/>
      <c r="I2767" s="270"/>
      <c r="J2767" s="9"/>
      <c r="K2767" s="128"/>
      <c r="L2767" s="128"/>
      <c r="M2767" s="128"/>
      <c r="N2767" s="128"/>
      <c r="O2767" s="128"/>
      <c r="P2767" s="163">
        <f t="shared" si="179"/>
        <v>0</v>
      </c>
      <c r="Q2767" s="128"/>
      <c r="T2767" s="402">
        <f t="shared" si="182"/>
        <v>10</v>
      </c>
      <c r="U2767" s="402">
        <f t="shared" si="183"/>
        <v>0</v>
      </c>
      <c r="V2767" s="402">
        <f t="shared" si="183"/>
        <v>0</v>
      </c>
      <c r="W2767" s="402">
        <f t="shared" si="183"/>
        <v>0</v>
      </c>
      <c r="X2767" s="402">
        <f t="shared" si="180"/>
        <v>0</v>
      </c>
    </row>
    <row r="2768" spans="5:24" x14ac:dyDescent="0.25">
      <c r="E2768" s="150">
        <f t="shared" si="184"/>
        <v>614</v>
      </c>
      <c r="F2768" s="7"/>
      <c r="G2768" s="447"/>
      <c r="H2768" s="449"/>
      <c r="I2768" s="270"/>
      <c r="J2768" s="9"/>
      <c r="K2768" s="128"/>
      <c r="L2768" s="128"/>
      <c r="M2768" s="128"/>
      <c r="N2768" s="128"/>
      <c r="O2768" s="128"/>
      <c r="P2768" s="163">
        <f t="shared" si="179"/>
        <v>0</v>
      </c>
      <c r="Q2768" s="128"/>
      <c r="T2768" s="402">
        <f t="shared" si="182"/>
        <v>10</v>
      </c>
      <c r="U2768" s="402">
        <f t="shared" si="183"/>
        <v>0</v>
      </c>
      <c r="V2768" s="402">
        <f t="shared" si="183"/>
        <v>0</v>
      </c>
      <c r="W2768" s="402">
        <f t="shared" si="183"/>
        <v>0</v>
      </c>
      <c r="X2768" s="402">
        <f t="shared" si="180"/>
        <v>0</v>
      </c>
    </row>
    <row r="2769" spans="5:24" x14ac:dyDescent="0.25">
      <c r="E2769" s="150">
        <f t="shared" si="184"/>
        <v>615</v>
      </c>
      <c r="F2769" s="7"/>
      <c r="G2769" s="447"/>
      <c r="H2769" s="449"/>
      <c r="I2769" s="270"/>
      <c r="J2769" s="9"/>
      <c r="K2769" s="128"/>
      <c r="L2769" s="128"/>
      <c r="M2769" s="128"/>
      <c r="N2769" s="128"/>
      <c r="O2769" s="128"/>
      <c r="P2769" s="163">
        <f t="shared" si="179"/>
        <v>0</v>
      </c>
      <c r="Q2769" s="128"/>
      <c r="T2769" s="402">
        <f t="shared" si="182"/>
        <v>10</v>
      </c>
      <c r="U2769" s="402">
        <f t="shared" si="183"/>
        <v>0</v>
      </c>
      <c r="V2769" s="402">
        <f t="shared" si="183"/>
        <v>0</v>
      </c>
      <c r="W2769" s="402">
        <f t="shared" si="183"/>
        <v>0</v>
      </c>
      <c r="X2769" s="402">
        <f t="shared" si="180"/>
        <v>0</v>
      </c>
    </row>
    <row r="2770" spans="5:24" x14ac:dyDescent="0.25">
      <c r="E2770" s="150">
        <f t="shared" si="184"/>
        <v>616</v>
      </c>
      <c r="F2770" s="7"/>
      <c r="G2770" s="447"/>
      <c r="H2770" s="449"/>
      <c r="I2770" s="270"/>
      <c r="J2770" s="9"/>
      <c r="K2770" s="128"/>
      <c r="L2770" s="128"/>
      <c r="M2770" s="128"/>
      <c r="N2770" s="128"/>
      <c r="O2770" s="128"/>
      <c r="P2770" s="163">
        <f t="shared" si="179"/>
        <v>0</v>
      </c>
      <c r="Q2770" s="128"/>
      <c r="T2770" s="402">
        <f t="shared" si="182"/>
        <v>10</v>
      </c>
      <c r="U2770" s="402">
        <f t="shared" si="183"/>
        <v>0</v>
      </c>
      <c r="V2770" s="402">
        <f t="shared" si="183"/>
        <v>0</v>
      </c>
      <c r="W2770" s="402">
        <f t="shared" si="183"/>
        <v>0</v>
      </c>
      <c r="X2770" s="402">
        <f t="shared" si="180"/>
        <v>0</v>
      </c>
    </row>
    <row r="2771" spans="5:24" x14ac:dyDescent="0.25">
      <c r="E2771" s="150">
        <f t="shared" si="184"/>
        <v>617</v>
      </c>
      <c r="F2771" s="7"/>
      <c r="G2771" s="447"/>
      <c r="H2771" s="449"/>
      <c r="I2771" s="270"/>
      <c r="J2771" s="9"/>
      <c r="K2771" s="128"/>
      <c r="L2771" s="128"/>
      <c r="M2771" s="128"/>
      <c r="N2771" s="128"/>
      <c r="O2771" s="128"/>
      <c r="P2771" s="163">
        <f t="shared" si="179"/>
        <v>0</v>
      </c>
      <c r="Q2771" s="128"/>
      <c r="T2771" s="402">
        <f t="shared" si="182"/>
        <v>10</v>
      </c>
      <c r="U2771" s="402">
        <f t="shared" si="183"/>
        <v>0</v>
      </c>
      <c r="V2771" s="402">
        <f t="shared" si="183"/>
        <v>0</v>
      </c>
      <c r="W2771" s="402">
        <f t="shared" si="183"/>
        <v>0</v>
      </c>
      <c r="X2771" s="402">
        <f t="shared" si="180"/>
        <v>0</v>
      </c>
    </row>
    <row r="2772" spans="5:24" x14ac:dyDescent="0.25">
      <c r="E2772" s="150">
        <f t="shared" si="184"/>
        <v>618</v>
      </c>
      <c r="F2772" s="7"/>
      <c r="G2772" s="447"/>
      <c r="H2772" s="449"/>
      <c r="I2772" s="270"/>
      <c r="J2772" s="9"/>
      <c r="K2772" s="128"/>
      <c r="L2772" s="128"/>
      <c r="M2772" s="128"/>
      <c r="N2772" s="128"/>
      <c r="O2772" s="128"/>
      <c r="P2772" s="163">
        <f t="shared" si="179"/>
        <v>0</v>
      </c>
      <c r="Q2772" s="128"/>
      <c r="T2772" s="402">
        <f t="shared" si="182"/>
        <v>10</v>
      </c>
      <c r="U2772" s="402">
        <f t="shared" si="183"/>
        <v>0</v>
      </c>
      <c r="V2772" s="402">
        <f t="shared" si="183"/>
        <v>0</v>
      </c>
      <c r="W2772" s="402">
        <f t="shared" si="183"/>
        <v>0</v>
      </c>
      <c r="X2772" s="402">
        <f t="shared" si="180"/>
        <v>0</v>
      </c>
    </row>
    <row r="2773" spans="5:24" x14ac:dyDescent="0.25">
      <c r="E2773" s="150">
        <f t="shared" si="184"/>
        <v>619</v>
      </c>
      <c r="F2773" s="7"/>
      <c r="G2773" s="447"/>
      <c r="H2773" s="449"/>
      <c r="I2773" s="270"/>
      <c r="J2773" s="9"/>
      <c r="K2773" s="128"/>
      <c r="L2773" s="128"/>
      <c r="M2773" s="128"/>
      <c r="N2773" s="128"/>
      <c r="O2773" s="128"/>
      <c r="P2773" s="163">
        <f t="shared" si="179"/>
        <v>0</v>
      </c>
      <c r="Q2773" s="128"/>
      <c r="T2773" s="402">
        <f t="shared" si="182"/>
        <v>10</v>
      </c>
      <c r="U2773" s="402">
        <f t="shared" si="183"/>
        <v>0</v>
      </c>
      <c r="V2773" s="402">
        <f t="shared" si="183"/>
        <v>0</v>
      </c>
      <c r="W2773" s="402">
        <f t="shared" si="183"/>
        <v>0</v>
      </c>
      <c r="X2773" s="402">
        <f t="shared" si="180"/>
        <v>0</v>
      </c>
    </row>
    <row r="2774" spans="5:24" x14ac:dyDescent="0.25">
      <c r="E2774" s="150">
        <f t="shared" si="184"/>
        <v>620</v>
      </c>
      <c r="F2774" s="7"/>
      <c r="G2774" s="447"/>
      <c r="H2774" s="449"/>
      <c r="I2774" s="270"/>
      <c r="J2774" s="9"/>
      <c r="K2774" s="128"/>
      <c r="L2774" s="128"/>
      <c r="M2774" s="128"/>
      <c r="N2774" s="128"/>
      <c r="O2774" s="128"/>
      <c r="P2774" s="163">
        <f t="shared" si="179"/>
        <v>0</v>
      </c>
      <c r="Q2774" s="128"/>
      <c r="T2774" s="402">
        <f t="shared" si="182"/>
        <v>10</v>
      </c>
      <c r="U2774" s="402">
        <f t="shared" si="183"/>
        <v>0</v>
      </c>
      <c r="V2774" s="402">
        <f t="shared" si="183"/>
        <v>0</v>
      </c>
      <c r="W2774" s="402">
        <f t="shared" si="183"/>
        <v>0</v>
      </c>
      <c r="X2774" s="402">
        <f t="shared" si="180"/>
        <v>0</v>
      </c>
    </row>
    <row r="2775" spans="5:24" x14ac:dyDescent="0.25">
      <c r="E2775" s="150">
        <f t="shared" si="184"/>
        <v>621</v>
      </c>
      <c r="F2775" s="7"/>
      <c r="G2775" s="447"/>
      <c r="H2775" s="449"/>
      <c r="I2775" s="270"/>
      <c r="J2775" s="9"/>
      <c r="K2775" s="128"/>
      <c r="L2775" s="128"/>
      <c r="M2775" s="128"/>
      <c r="N2775" s="128"/>
      <c r="O2775" s="128"/>
      <c r="P2775" s="163">
        <f t="shared" si="179"/>
        <v>0</v>
      </c>
      <c r="Q2775" s="128"/>
      <c r="T2775" s="402">
        <f t="shared" si="182"/>
        <v>10</v>
      </c>
      <c r="U2775" s="402">
        <f t="shared" si="183"/>
        <v>0</v>
      </c>
      <c r="V2775" s="402">
        <f t="shared" si="183"/>
        <v>0</v>
      </c>
      <c r="W2775" s="402">
        <f t="shared" si="183"/>
        <v>0</v>
      </c>
      <c r="X2775" s="402">
        <f t="shared" si="180"/>
        <v>0</v>
      </c>
    </row>
    <row r="2776" spans="5:24" x14ac:dyDescent="0.25">
      <c r="E2776" s="150">
        <f t="shared" si="184"/>
        <v>622</v>
      </c>
      <c r="F2776" s="7"/>
      <c r="G2776" s="447"/>
      <c r="H2776" s="449"/>
      <c r="I2776" s="270"/>
      <c r="J2776" s="9"/>
      <c r="K2776" s="128"/>
      <c r="L2776" s="128"/>
      <c r="M2776" s="128"/>
      <c r="N2776" s="128"/>
      <c r="O2776" s="128"/>
      <c r="P2776" s="163">
        <f t="shared" si="179"/>
        <v>0</v>
      </c>
      <c r="Q2776" s="128"/>
      <c r="T2776" s="402">
        <f t="shared" si="182"/>
        <v>10</v>
      </c>
      <c r="U2776" s="402">
        <f t="shared" ref="U2776:W2795" si="185">IF(OR($I2776=0,$I2776="National Service Volunteer Project"),0,IF($J2776=U$2153,10,0))</f>
        <v>0</v>
      </c>
      <c r="V2776" s="402">
        <f t="shared" si="185"/>
        <v>0</v>
      </c>
      <c r="W2776" s="402">
        <f t="shared" si="185"/>
        <v>0</v>
      </c>
      <c r="X2776" s="402">
        <f t="shared" si="180"/>
        <v>0</v>
      </c>
    </row>
    <row r="2777" spans="5:24" x14ac:dyDescent="0.25">
      <c r="E2777" s="150">
        <f t="shared" si="184"/>
        <v>623</v>
      </c>
      <c r="F2777" s="7"/>
      <c r="G2777" s="447"/>
      <c r="H2777" s="449"/>
      <c r="I2777" s="270"/>
      <c r="J2777" s="9"/>
      <c r="K2777" s="128"/>
      <c r="L2777" s="128"/>
      <c r="M2777" s="128"/>
      <c r="N2777" s="128"/>
      <c r="O2777" s="128"/>
      <c r="P2777" s="163">
        <f t="shared" si="179"/>
        <v>0</v>
      </c>
      <c r="Q2777" s="128"/>
      <c r="T2777" s="402">
        <f t="shared" si="182"/>
        <v>10</v>
      </c>
      <c r="U2777" s="402">
        <f t="shared" si="185"/>
        <v>0</v>
      </c>
      <c r="V2777" s="402">
        <f t="shared" si="185"/>
        <v>0</v>
      </c>
      <c r="W2777" s="402">
        <f t="shared" si="185"/>
        <v>0</v>
      </c>
      <c r="X2777" s="402">
        <f t="shared" si="180"/>
        <v>0</v>
      </c>
    </row>
    <row r="2778" spans="5:24" x14ac:dyDescent="0.25">
      <c r="E2778" s="150">
        <f t="shared" si="184"/>
        <v>624</v>
      </c>
      <c r="F2778" s="7"/>
      <c r="G2778" s="447"/>
      <c r="H2778" s="449"/>
      <c r="I2778" s="270"/>
      <c r="J2778" s="9"/>
      <c r="K2778" s="128"/>
      <c r="L2778" s="128"/>
      <c r="M2778" s="128"/>
      <c r="N2778" s="128"/>
      <c r="O2778" s="128"/>
      <c r="P2778" s="163">
        <f t="shared" si="179"/>
        <v>0</v>
      </c>
      <c r="Q2778" s="128"/>
      <c r="T2778" s="402">
        <f t="shared" si="182"/>
        <v>10</v>
      </c>
      <c r="U2778" s="402">
        <f t="shared" si="185"/>
        <v>0</v>
      </c>
      <c r="V2778" s="402">
        <f t="shared" si="185"/>
        <v>0</v>
      </c>
      <c r="W2778" s="402">
        <f t="shared" si="185"/>
        <v>0</v>
      </c>
      <c r="X2778" s="402">
        <f t="shared" si="180"/>
        <v>0</v>
      </c>
    </row>
    <row r="2779" spans="5:24" x14ac:dyDescent="0.25">
      <c r="E2779" s="150">
        <f t="shared" si="184"/>
        <v>625</v>
      </c>
      <c r="F2779" s="7"/>
      <c r="G2779" s="447"/>
      <c r="H2779" s="449"/>
      <c r="I2779" s="270"/>
      <c r="J2779" s="9"/>
      <c r="K2779" s="128"/>
      <c r="L2779" s="128"/>
      <c r="M2779" s="128"/>
      <c r="N2779" s="128"/>
      <c r="O2779" s="128"/>
      <c r="P2779" s="163">
        <f t="shared" si="179"/>
        <v>0</v>
      </c>
      <c r="Q2779" s="128"/>
      <c r="T2779" s="402">
        <f t="shared" si="182"/>
        <v>10</v>
      </c>
      <c r="U2779" s="402">
        <f t="shared" si="185"/>
        <v>0</v>
      </c>
      <c r="V2779" s="402">
        <f t="shared" si="185"/>
        <v>0</v>
      </c>
      <c r="W2779" s="402">
        <f t="shared" si="185"/>
        <v>0</v>
      </c>
      <c r="X2779" s="402">
        <f t="shared" si="180"/>
        <v>0</v>
      </c>
    </row>
    <row r="2780" spans="5:24" x14ac:dyDescent="0.25">
      <c r="E2780" s="150">
        <f t="shared" si="184"/>
        <v>626</v>
      </c>
      <c r="F2780" s="7"/>
      <c r="G2780" s="447"/>
      <c r="H2780" s="449"/>
      <c r="I2780" s="270"/>
      <c r="J2780" s="9"/>
      <c r="K2780" s="128"/>
      <c r="L2780" s="128"/>
      <c r="M2780" s="128"/>
      <c r="N2780" s="128"/>
      <c r="O2780" s="128"/>
      <c r="P2780" s="163">
        <f t="shared" si="179"/>
        <v>0</v>
      </c>
      <c r="Q2780" s="128"/>
      <c r="T2780" s="402">
        <f t="shared" si="182"/>
        <v>10</v>
      </c>
      <c r="U2780" s="402">
        <f t="shared" si="185"/>
        <v>0</v>
      </c>
      <c r="V2780" s="402">
        <f t="shared" si="185"/>
        <v>0</v>
      </c>
      <c r="W2780" s="402">
        <f t="shared" si="185"/>
        <v>0</v>
      </c>
      <c r="X2780" s="402">
        <f t="shared" si="180"/>
        <v>0</v>
      </c>
    </row>
    <row r="2781" spans="5:24" x14ac:dyDescent="0.25">
      <c r="E2781" s="150">
        <f t="shared" si="184"/>
        <v>627</v>
      </c>
      <c r="F2781" s="7"/>
      <c r="G2781" s="447"/>
      <c r="H2781" s="449"/>
      <c r="I2781" s="270"/>
      <c r="J2781" s="9"/>
      <c r="K2781" s="128"/>
      <c r="L2781" s="128"/>
      <c r="M2781" s="128"/>
      <c r="N2781" s="128"/>
      <c r="O2781" s="128"/>
      <c r="P2781" s="163">
        <f t="shared" si="179"/>
        <v>0</v>
      </c>
      <c r="Q2781" s="128"/>
      <c r="T2781" s="402">
        <f t="shared" si="182"/>
        <v>10</v>
      </c>
      <c r="U2781" s="402">
        <f t="shared" si="185"/>
        <v>0</v>
      </c>
      <c r="V2781" s="402">
        <f t="shared" si="185"/>
        <v>0</v>
      </c>
      <c r="W2781" s="402">
        <f t="shared" si="185"/>
        <v>0</v>
      </c>
      <c r="X2781" s="402">
        <f t="shared" si="180"/>
        <v>0</v>
      </c>
    </row>
    <row r="2782" spans="5:24" x14ac:dyDescent="0.25">
      <c r="E2782" s="150">
        <f t="shared" si="184"/>
        <v>628</v>
      </c>
      <c r="F2782" s="7"/>
      <c r="G2782" s="447"/>
      <c r="H2782" s="449"/>
      <c r="I2782" s="270"/>
      <c r="J2782" s="9"/>
      <c r="K2782" s="128"/>
      <c r="L2782" s="128"/>
      <c r="M2782" s="128"/>
      <c r="N2782" s="128"/>
      <c r="O2782" s="128"/>
      <c r="P2782" s="163">
        <f t="shared" si="179"/>
        <v>0</v>
      </c>
      <c r="Q2782" s="128"/>
      <c r="T2782" s="402">
        <f t="shared" si="182"/>
        <v>10</v>
      </c>
      <c r="U2782" s="402">
        <f t="shared" si="185"/>
        <v>0</v>
      </c>
      <c r="V2782" s="402">
        <f t="shared" si="185"/>
        <v>0</v>
      </c>
      <c r="W2782" s="402">
        <f t="shared" si="185"/>
        <v>0</v>
      </c>
      <c r="X2782" s="402">
        <f t="shared" si="180"/>
        <v>0</v>
      </c>
    </row>
    <row r="2783" spans="5:24" x14ac:dyDescent="0.25">
      <c r="E2783" s="150">
        <f t="shared" si="184"/>
        <v>629</v>
      </c>
      <c r="F2783" s="7"/>
      <c r="G2783" s="447"/>
      <c r="H2783" s="449"/>
      <c r="I2783" s="270"/>
      <c r="J2783" s="9"/>
      <c r="K2783" s="128"/>
      <c r="L2783" s="128"/>
      <c r="M2783" s="128"/>
      <c r="N2783" s="128"/>
      <c r="O2783" s="128"/>
      <c r="P2783" s="163">
        <f t="shared" si="179"/>
        <v>0</v>
      </c>
      <c r="Q2783" s="128"/>
      <c r="T2783" s="402">
        <f t="shared" si="182"/>
        <v>10</v>
      </c>
      <c r="U2783" s="402">
        <f t="shared" si="185"/>
        <v>0</v>
      </c>
      <c r="V2783" s="402">
        <f t="shared" si="185"/>
        <v>0</v>
      </c>
      <c r="W2783" s="402">
        <f t="shared" si="185"/>
        <v>0</v>
      </c>
      <c r="X2783" s="402">
        <f t="shared" si="180"/>
        <v>0</v>
      </c>
    </row>
    <row r="2784" spans="5:24" x14ac:dyDescent="0.25">
      <c r="E2784" s="150">
        <f t="shared" si="184"/>
        <v>630</v>
      </c>
      <c r="F2784" s="7"/>
      <c r="G2784" s="447"/>
      <c r="H2784" s="449"/>
      <c r="I2784" s="270"/>
      <c r="J2784" s="9"/>
      <c r="K2784" s="128"/>
      <c r="L2784" s="128"/>
      <c r="M2784" s="128"/>
      <c r="N2784" s="128"/>
      <c r="O2784" s="128"/>
      <c r="P2784" s="163">
        <f t="shared" si="179"/>
        <v>0</v>
      </c>
      <c r="Q2784" s="128"/>
      <c r="T2784" s="402">
        <f t="shared" si="182"/>
        <v>10</v>
      </c>
      <c r="U2784" s="402">
        <f t="shared" si="185"/>
        <v>0</v>
      </c>
      <c r="V2784" s="402">
        <f t="shared" si="185"/>
        <v>0</v>
      </c>
      <c r="W2784" s="402">
        <f t="shared" si="185"/>
        <v>0</v>
      </c>
      <c r="X2784" s="402">
        <f t="shared" si="180"/>
        <v>0</v>
      </c>
    </row>
    <row r="2785" spans="5:24" x14ac:dyDescent="0.25">
      <c r="E2785" s="150">
        <f t="shared" si="184"/>
        <v>631</v>
      </c>
      <c r="F2785" s="7"/>
      <c r="G2785" s="447"/>
      <c r="H2785" s="449"/>
      <c r="I2785" s="270"/>
      <c r="J2785" s="9"/>
      <c r="K2785" s="128"/>
      <c r="L2785" s="128"/>
      <c r="M2785" s="128"/>
      <c r="N2785" s="128"/>
      <c r="O2785" s="128"/>
      <c r="P2785" s="163">
        <f t="shared" si="179"/>
        <v>0</v>
      </c>
      <c r="Q2785" s="128"/>
      <c r="T2785" s="402">
        <f t="shared" si="182"/>
        <v>10</v>
      </c>
      <c r="U2785" s="402">
        <f t="shared" si="185"/>
        <v>0</v>
      </c>
      <c r="V2785" s="402">
        <f t="shared" si="185"/>
        <v>0</v>
      </c>
      <c r="W2785" s="402">
        <f t="shared" si="185"/>
        <v>0</v>
      </c>
      <c r="X2785" s="402">
        <f t="shared" si="180"/>
        <v>0</v>
      </c>
    </row>
    <row r="2786" spans="5:24" x14ac:dyDescent="0.25">
      <c r="E2786" s="150">
        <f t="shared" si="184"/>
        <v>632</v>
      </c>
      <c r="F2786" s="7"/>
      <c r="G2786" s="447"/>
      <c r="H2786" s="449"/>
      <c r="I2786" s="270"/>
      <c r="J2786" s="9"/>
      <c r="K2786" s="128"/>
      <c r="L2786" s="128"/>
      <c r="M2786" s="128"/>
      <c r="N2786" s="128"/>
      <c r="O2786" s="128"/>
      <c r="P2786" s="163">
        <f t="shared" si="179"/>
        <v>0</v>
      </c>
      <c r="Q2786" s="128"/>
      <c r="T2786" s="402">
        <f t="shared" si="182"/>
        <v>10</v>
      </c>
      <c r="U2786" s="402">
        <f t="shared" si="185"/>
        <v>0</v>
      </c>
      <c r="V2786" s="402">
        <f t="shared" si="185"/>
        <v>0</v>
      </c>
      <c r="W2786" s="402">
        <f t="shared" si="185"/>
        <v>0</v>
      </c>
      <c r="X2786" s="402">
        <f t="shared" si="180"/>
        <v>0</v>
      </c>
    </row>
    <row r="2787" spans="5:24" x14ac:dyDescent="0.25">
      <c r="E2787" s="150">
        <f t="shared" si="184"/>
        <v>633</v>
      </c>
      <c r="F2787" s="7"/>
      <c r="G2787" s="447"/>
      <c r="H2787" s="449"/>
      <c r="I2787" s="270"/>
      <c r="J2787" s="9"/>
      <c r="K2787" s="128"/>
      <c r="L2787" s="128"/>
      <c r="M2787" s="128"/>
      <c r="N2787" s="128"/>
      <c r="O2787" s="128"/>
      <c r="P2787" s="163">
        <f t="shared" si="179"/>
        <v>0</v>
      </c>
      <c r="Q2787" s="128"/>
      <c r="T2787" s="402">
        <f t="shared" si="182"/>
        <v>10</v>
      </c>
      <c r="U2787" s="402">
        <f t="shared" si="185"/>
        <v>0</v>
      </c>
      <c r="V2787" s="402">
        <f t="shared" si="185"/>
        <v>0</v>
      </c>
      <c r="W2787" s="402">
        <f t="shared" si="185"/>
        <v>0</v>
      </c>
      <c r="X2787" s="402">
        <f t="shared" si="180"/>
        <v>0</v>
      </c>
    </row>
    <row r="2788" spans="5:24" x14ac:dyDescent="0.25">
      <c r="E2788" s="150">
        <f t="shared" si="184"/>
        <v>634</v>
      </c>
      <c r="F2788" s="7"/>
      <c r="G2788" s="447"/>
      <c r="H2788" s="449"/>
      <c r="I2788" s="270"/>
      <c r="J2788" s="9"/>
      <c r="K2788" s="128"/>
      <c r="L2788" s="128"/>
      <c r="M2788" s="128"/>
      <c r="N2788" s="128"/>
      <c r="O2788" s="128"/>
      <c r="P2788" s="163">
        <f t="shared" si="179"/>
        <v>0</v>
      </c>
      <c r="Q2788" s="128"/>
      <c r="T2788" s="402">
        <f t="shared" si="182"/>
        <v>10</v>
      </c>
      <c r="U2788" s="402">
        <f t="shared" si="185"/>
        <v>0</v>
      </c>
      <c r="V2788" s="402">
        <f t="shared" si="185"/>
        <v>0</v>
      </c>
      <c r="W2788" s="402">
        <f t="shared" si="185"/>
        <v>0</v>
      </c>
      <c r="X2788" s="402">
        <f t="shared" si="180"/>
        <v>0</v>
      </c>
    </row>
    <row r="2789" spans="5:24" x14ac:dyDescent="0.25">
      <c r="E2789" s="150">
        <f t="shared" si="184"/>
        <v>635</v>
      </c>
      <c r="F2789" s="7"/>
      <c r="G2789" s="447"/>
      <c r="H2789" s="449"/>
      <c r="I2789" s="270"/>
      <c r="J2789" s="9"/>
      <c r="K2789" s="128"/>
      <c r="L2789" s="128"/>
      <c r="M2789" s="128"/>
      <c r="N2789" s="128"/>
      <c r="O2789" s="128"/>
      <c r="P2789" s="163">
        <f t="shared" si="179"/>
        <v>0</v>
      </c>
      <c r="Q2789" s="128"/>
      <c r="T2789" s="402">
        <f t="shared" si="182"/>
        <v>10</v>
      </c>
      <c r="U2789" s="402">
        <f t="shared" si="185"/>
        <v>0</v>
      </c>
      <c r="V2789" s="402">
        <f t="shared" si="185"/>
        <v>0</v>
      </c>
      <c r="W2789" s="402">
        <f t="shared" si="185"/>
        <v>0</v>
      </c>
      <c r="X2789" s="402">
        <f t="shared" si="180"/>
        <v>0</v>
      </c>
    </row>
    <row r="2790" spans="5:24" x14ac:dyDescent="0.25">
      <c r="E2790" s="150">
        <f t="shared" si="184"/>
        <v>636</v>
      </c>
      <c r="F2790" s="7"/>
      <c r="G2790" s="447"/>
      <c r="H2790" s="449"/>
      <c r="I2790" s="270"/>
      <c r="J2790" s="9"/>
      <c r="K2790" s="128"/>
      <c r="L2790" s="128"/>
      <c r="M2790" s="128"/>
      <c r="N2790" s="128"/>
      <c r="O2790" s="128"/>
      <c r="P2790" s="163">
        <f t="shared" si="179"/>
        <v>0</v>
      </c>
      <c r="Q2790" s="128"/>
      <c r="T2790" s="402">
        <f t="shared" si="182"/>
        <v>10</v>
      </c>
      <c r="U2790" s="402">
        <f t="shared" si="185"/>
        <v>0</v>
      </c>
      <c r="V2790" s="402">
        <f t="shared" si="185"/>
        <v>0</v>
      </c>
      <c r="W2790" s="402">
        <f t="shared" si="185"/>
        <v>0</v>
      </c>
      <c r="X2790" s="402">
        <f t="shared" si="180"/>
        <v>0</v>
      </c>
    </row>
    <row r="2791" spans="5:24" x14ac:dyDescent="0.25">
      <c r="E2791" s="150">
        <f t="shared" si="184"/>
        <v>637</v>
      </c>
      <c r="F2791" s="7"/>
      <c r="G2791" s="447"/>
      <c r="H2791" s="449"/>
      <c r="I2791" s="270"/>
      <c r="J2791" s="9"/>
      <c r="K2791" s="128"/>
      <c r="L2791" s="128"/>
      <c r="M2791" s="128"/>
      <c r="N2791" s="128"/>
      <c r="O2791" s="128"/>
      <c r="P2791" s="163">
        <f t="shared" si="179"/>
        <v>0</v>
      </c>
      <c r="Q2791" s="128"/>
      <c r="T2791" s="402">
        <f t="shared" si="182"/>
        <v>10</v>
      </c>
      <c r="U2791" s="402">
        <f t="shared" si="185"/>
        <v>0</v>
      </c>
      <c r="V2791" s="402">
        <f t="shared" si="185"/>
        <v>0</v>
      </c>
      <c r="W2791" s="402">
        <f t="shared" si="185"/>
        <v>0</v>
      </c>
      <c r="X2791" s="402">
        <f t="shared" si="180"/>
        <v>0</v>
      </c>
    </row>
    <row r="2792" spans="5:24" x14ac:dyDescent="0.25">
      <c r="E2792" s="150">
        <f t="shared" si="184"/>
        <v>638</v>
      </c>
      <c r="F2792" s="7"/>
      <c r="G2792" s="447"/>
      <c r="H2792" s="449"/>
      <c r="I2792" s="270"/>
      <c r="J2792" s="9"/>
      <c r="K2792" s="128"/>
      <c r="L2792" s="128"/>
      <c r="M2792" s="128"/>
      <c r="N2792" s="128"/>
      <c r="O2792" s="128"/>
      <c r="P2792" s="163">
        <f t="shared" si="179"/>
        <v>0</v>
      </c>
      <c r="Q2792" s="128"/>
      <c r="T2792" s="402">
        <f t="shared" si="182"/>
        <v>10</v>
      </c>
      <c r="U2792" s="402">
        <f t="shared" si="185"/>
        <v>0</v>
      </c>
      <c r="V2792" s="402">
        <f t="shared" si="185"/>
        <v>0</v>
      </c>
      <c r="W2792" s="402">
        <f t="shared" si="185"/>
        <v>0</v>
      </c>
      <c r="X2792" s="402">
        <f t="shared" si="180"/>
        <v>0</v>
      </c>
    </row>
    <row r="2793" spans="5:24" x14ac:dyDescent="0.25">
      <c r="E2793" s="150">
        <f t="shared" si="184"/>
        <v>639</v>
      </c>
      <c r="F2793" s="7"/>
      <c r="G2793" s="447"/>
      <c r="H2793" s="449"/>
      <c r="I2793" s="270"/>
      <c r="J2793" s="9"/>
      <c r="K2793" s="128"/>
      <c r="L2793" s="128"/>
      <c r="M2793" s="128"/>
      <c r="N2793" s="128"/>
      <c r="O2793" s="128"/>
      <c r="P2793" s="163">
        <f t="shared" si="179"/>
        <v>0</v>
      </c>
      <c r="Q2793" s="128"/>
      <c r="T2793" s="402">
        <f t="shared" si="182"/>
        <v>10</v>
      </c>
      <c r="U2793" s="402">
        <f t="shared" si="185"/>
        <v>0</v>
      </c>
      <c r="V2793" s="402">
        <f t="shared" si="185"/>
        <v>0</v>
      </c>
      <c r="W2793" s="402">
        <f t="shared" si="185"/>
        <v>0</v>
      </c>
      <c r="X2793" s="402">
        <f t="shared" si="180"/>
        <v>0</v>
      </c>
    </row>
    <row r="2794" spans="5:24" x14ac:dyDescent="0.25">
      <c r="E2794" s="150">
        <f t="shared" si="184"/>
        <v>640</v>
      </c>
      <c r="F2794" s="7"/>
      <c r="G2794" s="447"/>
      <c r="H2794" s="449"/>
      <c r="I2794" s="270"/>
      <c r="J2794" s="9"/>
      <c r="K2794" s="128"/>
      <c r="L2794" s="128"/>
      <c r="M2794" s="128"/>
      <c r="N2794" s="128"/>
      <c r="O2794" s="128"/>
      <c r="P2794" s="163">
        <f t="shared" si="179"/>
        <v>0</v>
      </c>
      <c r="Q2794" s="128"/>
      <c r="T2794" s="402">
        <f t="shared" si="182"/>
        <v>10</v>
      </c>
      <c r="U2794" s="402">
        <f t="shared" si="185"/>
        <v>0</v>
      </c>
      <c r="V2794" s="402">
        <f t="shared" si="185"/>
        <v>0</v>
      </c>
      <c r="W2794" s="402">
        <f t="shared" si="185"/>
        <v>0</v>
      </c>
      <c r="X2794" s="402">
        <f t="shared" si="180"/>
        <v>0</v>
      </c>
    </row>
    <row r="2795" spans="5:24" x14ac:dyDescent="0.25">
      <c r="E2795" s="150">
        <f t="shared" si="184"/>
        <v>641</v>
      </c>
      <c r="F2795" s="7"/>
      <c r="G2795" s="447"/>
      <c r="H2795" s="449"/>
      <c r="I2795" s="270"/>
      <c r="J2795" s="9"/>
      <c r="K2795" s="128"/>
      <c r="L2795" s="128"/>
      <c r="M2795" s="128"/>
      <c r="N2795" s="128"/>
      <c r="O2795" s="128"/>
      <c r="P2795" s="163">
        <f t="shared" ref="P2795:P2858" si="186">IF(F2795=0,0,IF(G2795=0,0,IF(I2795=0,0,(10+X2795))))</f>
        <v>0</v>
      </c>
      <c r="Q2795" s="128"/>
      <c r="T2795" s="402">
        <f t="shared" si="182"/>
        <v>10</v>
      </c>
      <c r="U2795" s="402">
        <f t="shared" si="185"/>
        <v>0</v>
      </c>
      <c r="V2795" s="402">
        <f t="shared" si="185"/>
        <v>0</v>
      </c>
      <c r="W2795" s="402">
        <f t="shared" si="185"/>
        <v>0</v>
      </c>
      <c r="X2795" s="402">
        <f t="shared" si="180"/>
        <v>0</v>
      </c>
    </row>
    <row r="2796" spans="5:24" x14ac:dyDescent="0.25">
      <c r="E2796" s="150">
        <f t="shared" si="184"/>
        <v>642</v>
      </c>
      <c r="F2796" s="7"/>
      <c r="G2796" s="447"/>
      <c r="H2796" s="449"/>
      <c r="I2796" s="270"/>
      <c r="J2796" s="9"/>
      <c r="K2796" s="128"/>
      <c r="L2796" s="128"/>
      <c r="M2796" s="128"/>
      <c r="N2796" s="128"/>
      <c r="O2796" s="128"/>
      <c r="P2796" s="163">
        <f t="shared" si="186"/>
        <v>0</v>
      </c>
      <c r="Q2796" s="128"/>
      <c r="T2796" s="402">
        <f t="shared" si="182"/>
        <v>10</v>
      </c>
      <c r="U2796" s="402">
        <f t="shared" ref="U2796:W2815" si="187">IF(OR($I2796=0,$I2796="National Service Volunteer Project"),0,IF($J2796=U$2153,10,0))</f>
        <v>0</v>
      </c>
      <c r="V2796" s="402">
        <f t="shared" si="187"/>
        <v>0</v>
      </c>
      <c r="W2796" s="402">
        <f t="shared" si="187"/>
        <v>0</v>
      </c>
      <c r="X2796" s="402">
        <f t="shared" ref="X2796:X2859" si="188">SUM(U2796:W2796)</f>
        <v>0</v>
      </c>
    </row>
    <row r="2797" spans="5:24" x14ac:dyDescent="0.25">
      <c r="E2797" s="150">
        <f t="shared" si="184"/>
        <v>643</v>
      </c>
      <c r="F2797" s="7"/>
      <c r="G2797" s="447"/>
      <c r="H2797" s="449"/>
      <c r="I2797" s="270"/>
      <c r="J2797" s="9"/>
      <c r="K2797" s="128"/>
      <c r="L2797" s="128"/>
      <c r="M2797" s="128"/>
      <c r="N2797" s="128"/>
      <c r="O2797" s="128"/>
      <c r="P2797" s="163">
        <f t="shared" si="186"/>
        <v>0</v>
      </c>
      <c r="Q2797" s="128"/>
      <c r="T2797" s="402">
        <f t="shared" si="182"/>
        <v>10</v>
      </c>
      <c r="U2797" s="402">
        <f t="shared" si="187"/>
        <v>0</v>
      </c>
      <c r="V2797" s="402">
        <f t="shared" si="187"/>
        <v>0</v>
      </c>
      <c r="W2797" s="402">
        <f t="shared" si="187"/>
        <v>0</v>
      </c>
      <c r="X2797" s="402">
        <f t="shared" si="188"/>
        <v>0</v>
      </c>
    </row>
    <row r="2798" spans="5:24" x14ac:dyDescent="0.25">
      <c r="E2798" s="150">
        <f t="shared" si="184"/>
        <v>644</v>
      </c>
      <c r="F2798" s="7"/>
      <c r="G2798" s="447"/>
      <c r="H2798" s="449"/>
      <c r="I2798" s="270"/>
      <c r="J2798" s="9"/>
      <c r="K2798" s="128"/>
      <c r="L2798" s="128"/>
      <c r="M2798" s="128"/>
      <c r="N2798" s="128"/>
      <c r="O2798" s="128"/>
      <c r="P2798" s="163">
        <f t="shared" si="186"/>
        <v>0</v>
      </c>
      <c r="Q2798" s="128"/>
      <c r="T2798" s="402">
        <f t="shared" si="182"/>
        <v>10</v>
      </c>
      <c r="U2798" s="402">
        <f t="shared" si="187"/>
        <v>0</v>
      </c>
      <c r="V2798" s="402">
        <f t="shared" si="187"/>
        <v>0</v>
      </c>
      <c r="W2798" s="402">
        <f t="shared" si="187"/>
        <v>0</v>
      </c>
      <c r="X2798" s="402">
        <f t="shared" si="188"/>
        <v>0</v>
      </c>
    </row>
    <row r="2799" spans="5:24" x14ac:dyDescent="0.25">
      <c r="E2799" s="150">
        <f t="shared" si="184"/>
        <v>645</v>
      </c>
      <c r="F2799" s="7"/>
      <c r="G2799" s="447"/>
      <c r="H2799" s="449"/>
      <c r="I2799" s="270"/>
      <c r="J2799" s="9"/>
      <c r="K2799" s="128"/>
      <c r="L2799" s="128"/>
      <c r="M2799" s="128"/>
      <c r="N2799" s="128"/>
      <c r="O2799" s="128"/>
      <c r="P2799" s="163">
        <f t="shared" si="186"/>
        <v>0</v>
      </c>
      <c r="Q2799" s="128"/>
      <c r="T2799" s="402">
        <f t="shared" si="182"/>
        <v>10</v>
      </c>
      <c r="U2799" s="402">
        <f t="shared" si="187"/>
        <v>0</v>
      </c>
      <c r="V2799" s="402">
        <f t="shared" si="187"/>
        <v>0</v>
      </c>
      <c r="W2799" s="402">
        <f t="shared" si="187"/>
        <v>0</v>
      </c>
      <c r="X2799" s="402">
        <f t="shared" si="188"/>
        <v>0</v>
      </c>
    </row>
    <row r="2800" spans="5:24" x14ac:dyDescent="0.25">
      <c r="E2800" s="150">
        <f t="shared" si="184"/>
        <v>646</v>
      </c>
      <c r="F2800" s="7"/>
      <c r="G2800" s="447"/>
      <c r="H2800" s="449"/>
      <c r="I2800" s="270"/>
      <c r="J2800" s="9"/>
      <c r="K2800" s="128"/>
      <c r="L2800" s="128"/>
      <c r="M2800" s="128"/>
      <c r="N2800" s="128"/>
      <c r="O2800" s="128"/>
      <c r="P2800" s="163">
        <f t="shared" si="186"/>
        <v>0</v>
      </c>
      <c r="Q2800" s="128"/>
      <c r="T2800" s="402">
        <f t="shared" si="182"/>
        <v>10</v>
      </c>
      <c r="U2800" s="402">
        <f t="shared" si="187"/>
        <v>0</v>
      </c>
      <c r="V2800" s="402">
        <f t="shared" si="187"/>
        <v>0</v>
      </c>
      <c r="W2800" s="402">
        <f t="shared" si="187"/>
        <v>0</v>
      </c>
      <c r="X2800" s="402">
        <f t="shared" si="188"/>
        <v>0</v>
      </c>
    </row>
    <row r="2801" spans="5:24" x14ac:dyDescent="0.25">
      <c r="E2801" s="150">
        <f t="shared" si="184"/>
        <v>647</v>
      </c>
      <c r="F2801" s="7"/>
      <c r="G2801" s="447"/>
      <c r="H2801" s="449"/>
      <c r="I2801" s="270"/>
      <c r="J2801" s="9"/>
      <c r="K2801" s="128"/>
      <c r="L2801" s="128"/>
      <c r="M2801" s="128"/>
      <c r="N2801" s="128"/>
      <c r="O2801" s="128"/>
      <c r="P2801" s="163">
        <f t="shared" si="186"/>
        <v>0</v>
      </c>
      <c r="Q2801" s="128"/>
      <c r="T2801" s="402">
        <f t="shared" si="182"/>
        <v>10</v>
      </c>
      <c r="U2801" s="402">
        <f t="shared" si="187"/>
        <v>0</v>
      </c>
      <c r="V2801" s="402">
        <f t="shared" si="187"/>
        <v>0</v>
      </c>
      <c r="W2801" s="402">
        <f t="shared" si="187"/>
        <v>0</v>
      </c>
      <c r="X2801" s="402">
        <f t="shared" si="188"/>
        <v>0</v>
      </c>
    </row>
    <row r="2802" spans="5:24" x14ac:dyDescent="0.25">
      <c r="E2802" s="150">
        <f t="shared" si="184"/>
        <v>648</v>
      </c>
      <c r="F2802" s="7"/>
      <c r="G2802" s="447"/>
      <c r="H2802" s="449"/>
      <c r="I2802" s="270"/>
      <c r="J2802" s="9"/>
      <c r="K2802" s="128"/>
      <c r="L2802" s="128"/>
      <c r="M2802" s="128"/>
      <c r="N2802" s="128"/>
      <c r="O2802" s="128"/>
      <c r="P2802" s="163">
        <f t="shared" si="186"/>
        <v>0</v>
      </c>
      <c r="Q2802" s="128"/>
      <c r="T2802" s="402">
        <f t="shared" si="182"/>
        <v>10</v>
      </c>
      <c r="U2802" s="402">
        <f t="shared" si="187"/>
        <v>0</v>
      </c>
      <c r="V2802" s="402">
        <f t="shared" si="187"/>
        <v>0</v>
      </c>
      <c r="W2802" s="402">
        <f t="shared" si="187"/>
        <v>0</v>
      </c>
      <c r="X2802" s="402">
        <f t="shared" si="188"/>
        <v>0</v>
      </c>
    </row>
    <row r="2803" spans="5:24" x14ac:dyDescent="0.25">
      <c r="E2803" s="150">
        <f t="shared" si="184"/>
        <v>649</v>
      </c>
      <c r="F2803" s="7"/>
      <c r="G2803" s="447"/>
      <c r="H2803" s="449"/>
      <c r="I2803" s="270"/>
      <c r="J2803" s="9"/>
      <c r="K2803" s="128"/>
      <c r="L2803" s="128"/>
      <c r="M2803" s="128"/>
      <c r="N2803" s="128"/>
      <c r="O2803" s="128"/>
      <c r="P2803" s="163">
        <f t="shared" si="186"/>
        <v>0</v>
      </c>
      <c r="Q2803" s="128"/>
      <c r="T2803" s="402">
        <f t="shared" si="182"/>
        <v>10</v>
      </c>
      <c r="U2803" s="402">
        <f t="shared" si="187"/>
        <v>0</v>
      </c>
      <c r="V2803" s="402">
        <f t="shared" si="187"/>
        <v>0</v>
      </c>
      <c r="W2803" s="402">
        <f t="shared" si="187"/>
        <v>0</v>
      </c>
      <c r="X2803" s="402">
        <f t="shared" si="188"/>
        <v>0</v>
      </c>
    </row>
    <row r="2804" spans="5:24" x14ac:dyDescent="0.25">
      <c r="E2804" s="150">
        <f t="shared" si="184"/>
        <v>650</v>
      </c>
      <c r="F2804" s="7"/>
      <c r="G2804" s="447"/>
      <c r="H2804" s="449"/>
      <c r="I2804" s="270"/>
      <c r="J2804" s="9"/>
      <c r="K2804" s="128"/>
      <c r="L2804" s="128"/>
      <c r="M2804" s="128"/>
      <c r="N2804" s="128"/>
      <c r="O2804" s="128"/>
      <c r="P2804" s="163">
        <f t="shared" si="186"/>
        <v>0</v>
      </c>
      <c r="Q2804" s="128"/>
      <c r="T2804" s="402">
        <f t="shared" si="182"/>
        <v>10</v>
      </c>
      <c r="U2804" s="402">
        <f t="shared" si="187"/>
        <v>0</v>
      </c>
      <c r="V2804" s="402">
        <f t="shared" si="187"/>
        <v>0</v>
      </c>
      <c r="W2804" s="402">
        <f t="shared" si="187"/>
        <v>0</v>
      </c>
      <c r="X2804" s="402">
        <f t="shared" si="188"/>
        <v>0</v>
      </c>
    </row>
    <row r="2805" spans="5:24" x14ac:dyDescent="0.25">
      <c r="E2805" s="150">
        <f t="shared" si="184"/>
        <v>651</v>
      </c>
      <c r="F2805" s="7"/>
      <c r="G2805" s="447"/>
      <c r="H2805" s="449"/>
      <c r="I2805" s="270"/>
      <c r="J2805" s="9"/>
      <c r="K2805" s="128"/>
      <c r="L2805" s="128"/>
      <c r="M2805" s="128"/>
      <c r="N2805" s="128"/>
      <c r="O2805" s="128"/>
      <c r="P2805" s="163">
        <f t="shared" si="186"/>
        <v>0</v>
      </c>
      <c r="Q2805" s="128"/>
      <c r="T2805" s="402">
        <f t="shared" si="182"/>
        <v>10</v>
      </c>
      <c r="U2805" s="402">
        <f t="shared" si="187"/>
        <v>0</v>
      </c>
      <c r="V2805" s="402">
        <f t="shared" si="187"/>
        <v>0</v>
      </c>
      <c r="W2805" s="402">
        <f t="shared" si="187"/>
        <v>0</v>
      </c>
      <c r="X2805" s="402">
        <f t="shared" si="188"/>
        <v>0</v>
      </c>
    </row>
    <row r="2806" spans="5:24" x14ac:dyDescent="0.25">
      <c r="E2806" s="150">
        <f t="shared" si="184"/>
        <v>652</v>
      </c>
      <c r="F2806" s="7"/>
      <c r="G2806" s="447"/>
      <c r="H2806" s="449"/>
      <c r="I2806" s="270"/>
      <c r="J2806" s="9"/>
      <c r="K2806" s="128"/>
      <c r="L2806" s="128"/>
      <c r="M2806" s="128"/>
      <c r="N2806" s="128"/>
      <c r="O2806" s="128"/>
      <c r="P2806" s="163">
        <f t="shared" si="186"/>
        <v>0</v>
      </c>
      <c r="Q2806" s="128"/>
      <c r="T2806" s="402">
        <f t="shared" si="182"/>
        <v>10</v>
      </c>
      <c r="U2806" s="402">
        <f t="shared" si="187"/>
        <v>0</v>
      </c>
      <c r="V2806" s="402">
        <f t="shared" si="187"/>
        <v>0</v>
      </c>
      <c r="W2806" s="402">
        <f t="shared" si="187"/>
        <v>0</v>
      </c>
      <c r="X2806" s="402">
        <f t="shared" si="188"/>
        <v>0</v>
      </c>
    </row>
    <row r="2807" spans="5:24" x14ac:dyDescent="0.25">
      <c r="E2807" s="150">
        <f t="shared" si="184"/>
        <v>653</v>
      </c>
      <c r="F2807" s="7"/>
      <c r="G2807" s="447"/>
      <c r="H2807" s="449"/>
      <c r="I2807" s="270"/>
      <c r="J2807" s="9"/>
      <c r="K2807" s="128"/>
      <c r="L2807" s="128"/>
      <c r="M2807" s="128"/>
      <c r="N2807" s="128"/>
      <c r="O2807" s="128"/>
      <c r="P2807" s="163">
        <f t="shared" si="186"/>
        <v>0</v>
      </c>
      <c r="Q2807" s="128"/>
      <c r="T2807" s="402">
        <f t="shared" ref="T2807:T2870" si="189">IF($J2808=T$2153,10,0)</f>
        <v>10</v>
      </c>
      <c r="U2807" s="402">
        <f t="shared" si="187"/>
        <v>0</v>
      </c>
      <c r="V2807" s="402">
        <f t="shared" si="187"/>
        <v>0</v>
      </c>
      <c r="W2807" s="402">
        <f t="shared" si="187"/>
        <v>0</v>
      </c>
      <c r="X2807" s="402">
        <f t="shared" si="188"/>
        <v>0</v>
      </c>
    </row>
    <row r="2808" spans="5:24" x14ac:dyDescent="0.25">
      <c r="E2808" s="150">
        <f t="shared" si="184"/>
        <v>654</v>
      </c>
      <c r="F2808" s="7"/>
      <c r="G2808" s="447"/>
      <c r="H2808" s="449"/>
      <c r="I2808" s="270"/>
      <c r="J2808" s="9"/>
      <c r="K2808" s="128"/>
      <c r="L2808" s="128"/>
      <c r="M2808" s="128"/>
      <c r="N2808" s="128"/>
      <c r="O2808" s="128"/>
      <c r="P2808" s="163">
        <f t="shared" si="186"/>
        <v>0</v>
      </c>
      <c r="Q2808" s="128"/>
      <c r="T2808" s="402">
        <f t="shared" si="189"/>
        <v>10</v>
      </c>
      <c r="U2808" s="402">
        <f t="shared" si="187"/>
        <v>0</v>
      </c>
      <c r="V2808" s="402">
        <f t="shared" si="187"/>
        <v>0</v>
      </c>
      <c r="W2808" s="402">
        <f t="shared" si="187"/>
        <v>0</v>
      </c>
      <c r="X2808" s="402">
        <f t="shared" si="188"/>
        <v>0</v>
      </c>
    </row>
    <row r="2809" spans="5:24" x14ac:dyDescent="0.25">
      <c r="E2809" s="150">
        <f t="shared" si="184"/>
        <v>655</v>
      </c>
      <c r="F2809" s="7"/>
      <c r="G2809" s="447"/>
      <c r="H2809" s="449"/>
      <c r="I2809" s="270"/>
      <c r="J2809" s="9"/>
      <c r="K2809" s="128"/>
      <c r="L2809" s="128"/>
      <c r="M2809" s="128"/>
      <c r="N2809" s="128"/>
      <c r="O2809" s="128"/>
      <c r="P2809" s="163">
        <f t="shared" si="186"/>
        <v>0</v>
      </c>
      <c r="Q2809" s="128"/>
      <c r="T2809" s="402">
        <f t="shared" si="189"/>
        <v>10</v>
      </c>
      <c r="U2809" s="402">
        <f t="shared" si="187"/>
        <v>0</v>
      </c>
      <c r="V2809" s="402">
        <f t="shared" si="187"/>
        <v>0</v>
      </c>
      <c r="W2809" s="402">
        <f t="shared" si="187"/>
        <v>0</v>
      </c>
      <c r="X2809" s="402">
        <f t="shared" si="188"/>
        <v>0</v>
      </c>
    </row>
    <row r="2810" spans="5:24" x14ac:dyDescent="0.25">
      <c r="E2810" s="150">
        <f t="shared" si="184"/>
        <v>656</v>
      </c>
      <c r="F2810" s="7"/>
      <c r="G2810" s="447"/>
      <c r="H2810" s="449"/>
      <c r="I2810" s="270"/>
      <c r="J2810" s="9"/>
      <c r="K2810" s="128"/>
      <c r="L2810" s="128"/>
      <c r="M2810" s="128"/>
      <c r="N2810" s="128"/>
      <c r="O2810" s="128"/>
      <c r="P2810" s="163">
        <f t="shared" si="186"/>
        <v>0</v>
      </c>
      <c r="Q2810" s="128"/>
      <c r="T2810" s="402">
        <f t="shared" si="189"/>
        <v>10</v>
      </c>
      <c r="U2810" s="402">
        <f t="shared" si="187"/>
        <v>0</v>
      </c>
      <c r="V2810" s="402">
        <f t="shared" si="187"/>
        <v>0</v>
      </c>
      <c r="W2810" s="402">
        <f t="shared" si="187"/>
        <v>0</v>
      </c>
      <c r="X2810" s="402">
        <f t="shared" si="188"/>
        <v>0</v>
      </c>
    </row>
    <row r="2811" spans="5:24" x14ac:dyDescent="0.25">
      <c r="E2811" s="150">
        <f t="shared" si="184"/>
        <v>657</v>
      </c>
      <c r="F2811" s="7"/>
      <c r="G2811" s="447"/>
      <c r="H2811" s="449"/>
      <c r="I2811" s="270"/>
      <c r="J2811" s="9"/>
      <c r="K2811" s="128"/>
      <c r="L2811" s="128"/>
      <c r="M2811" s="128"/>
      <c r="N2811" s="128"/>
      <c r="O2811" s="128"/>
      <c r="P2811" s="163">
        <f t="shared" si="186"/>
        <v>0</v>
      </c>
      <c r="Q2811" s="128"/>
      <c r="T2811" s="402">
        <f t="shared" si="189"/>
        <v>10</v>
      </c>
      <c r="U2811" s="402">
        <f t="shared" si="187"/>
        <v>0</v>
      </c>
      <c r="V2811" s="402">
        <f t="shared" si="187"/>
        <v>0</v>
      </c>
      <c r="W2811" s="402">
        <f t="shared" si="187"/>
        <v>0</v>
      </c>
      <c r="X2811" s="402">
        <f t="shared" si="188"/>
        <v>0</v>
      </c>
    </row>
    <row r="2812" spans="5:24" x14ac:dyDescent="0.25">
      <c r="E2812" s="150">
        <f t="shared" si="184"/>
        <v>658</v>
      </c>
      <c r="F2812" s="7"/>
      <c r="G2812" s="447"/>
      <c r="H2812" s="449"/>
      <c r="I2812" s="270"/>
      <c r="J2812" s="9"/>
      <c r="K2812" s="128"/>
      <c r="L2812" s="128"/>
      <c r="M2812" s="128"/>
      <c r="N2812" s="128"/>
      <c r="O2812" s="128"/>
      <c r="P2812" s="163">
        <f t="shared" si="186"/>
        <v>0</v>
      </c>
      <c r="Q2812" s="128"/>
      <c r="T2812" s="402">
        <f t="shared" si="189"/>
        <v>10</v>
      </c>
      <c r="U2812" s="402">
        <f t="shared" si="187"/>
        <v>0</v>
      </c>
      <c r="V2812" s="402">
        <f t="shared" si="187"/>
        <v>0</v>
      </c>
      <c r="W2812" s="402">
        <f t="shared" si="187"/>
        <v>0</v>
      </c>
      <c r="X2812" s="402">
        <f t="shared" si="188"/>
        <v>0</v>
      </c>
    </row>
    <row r="2813" spans="5:24" x14ac:dyDescent="0.25">
      <c r="E2813" s="150">
        <f t="shared" si="184"/>
        <v>659</v>
      </c>
      <c r="F2813" s="7"/>
      <c r="G2813" s="447"/>
      <c r="H2813" s="449"/>
      <c r="I2813" s="270"/>
      <c r="J2813" s="9"/>
      <c r="K2813" s="128"/>
      <c r="L2813" s="128"/>
      <c r="M2813" s="128"/>
      <c r="N2813" s="128"/>
      <c r="O2813" s="128"/>
      <c r="P2813" s="163">
        <f t="shared" si="186"/>
        <v>0</v>
      </c>
      <c r="Q2813" s="128"/>
      <c r="T2813" s="402">
        <f t="shared" si="189"/>
        <v>10</v>
      </c>
      <c r="U2813" s="402">
        <f t="shared" si="187"/>
        <v>0</v>
      </c>
      <c r="V2813" s="402">
        <f t="shared" si="187"/>
        <v>0</v>
      </c>
      <c r="W2813" s="402">
        <f t="shared" si="187"/>
        <v>0</v>
      </c>
      <c r="X2813" s="402">
        <f t="shared" si="188"/>
        <v>0</v>
      </c>
    </row>
    <row r="2814" spans="5:24" x14ac:dyDescent="0.25">
      <c r="E2814" s="150">
        <f t="shared" si="184"/>
        <v>660</v>
      </c>
      <c r="F2814" s="7"/>
      <c r="G2814" s="447"/>
      <c r="H2814" s="449"/>
      <c r="I2814" s="270"/>
      <c r="J2814" s="9"/>
      <c r="K2814" s="128"/>
      <c r="L2814" s="128"/>
      <c r="M2814" s="128"/>
      <c r="N2814" s="128"/>
      <c r="O2814" s="128"/>
      <c r="P2814" s="163">
        <f t="shared" si="186"/>
        <v>0</v>
      </c>
      <c r="Q2814" s="128"/>
      <c r="T2814" s="402">
        <f t="shared" si="189"/>
        <v>10</v>
      </c>
      <c r="U2814" s="402">
        <f t="shared" si="187"/>
        <v>0</v>
      </c>
      <c r="V2814" s="402">
        <f t="shared" si="187"/>
        <v>0</v>
      </c>
      <c r="W2814" s="402">
        <f t="shared" si="187"/>
        <v>0</v>
      </c>
      <c r="X2814" s="402">
        <f t="shared" si="188"/>
        <v>0</v>
      </c>
    </row>
    <row r="2815" spans="5:24" x14ac:dyDescent="0.25">
      <c r="E2815" s="150">
        <f t="shared" si="184"/>
        <v>661</v>
      </c>
      <c r="F2815" s="7"/>
      <c r="G2815" s="447"/>
      <c r="H2815" s="449"/>
      <c r="I2815" s="270"/>
      <c r="J2815" s="9"/>
      <c r="K2815" s="128"/>
      <c r="L2815" s="128"/>
      <c r="M2815" s="128"/>
      <c r="N2815" s="128"/>
      <c r="O2815" s="128"/>
      <c r="P2815" s="163">
        <f t="shared" si="186"/>
        <v>0</v>
      </c>
      <c r="Q2815" s="128"/>
      <c r="T2815" s="402">
        <f t="shared" si="189"/>
        <v>10</v>
      </c>
      <c r="U2815" s="402">
        <f t="shared" si="187"/>
        <v>0</v>
      </c>
      <c r="V2815" s="402">
        <f t="shared" si="187"/>
        <v>0</v>
      </c>
      <c r="W2815" s="402">
        <f t="shared" si="187"/>
        <v>0</v>
      </c>
      <c r="X2815" s="402">
        <f t="shared" si="188"/>
        <v>0</v>
      </c>
    </row>
    <row r="2816" spans="5:24" x14ac:dyDescent="0.25">
      <c r="E2816" s="150">
        <f t="shared" si="184"/>
        <v>662</v>
      </c>
      <c r="F2816" s="7"/>
      <c r="G2816" s="447"/>
      <c r="H2816" s="449"/>
      <c r="I2816" s="270"/>
      <c r="J2816" s="9"/>
      <c r="K2816" s="128"/>
      <c r="L2816" s="128"/>
      <c r="M2816" s="128"/>
      <c r="N2816" s="128"/>
      <c r="O2816" s="128"/>
      <c r="P2816" s="163">
        <f t="shared" si="186"/>
        <v>0</v>
      </c>
      <c r="Q2816" s="128"/>
      <c r="T2816" s="402">
        <f t="shared" si="189"/>
        <v>10</v>
      </c>
      <c r="U2816" s="402">
        <f t="shared" ref="U2816:W2835" si="190">IF(OR($I2816=0,$I2816="National Service Volunteer Project"),0,IF($J2816=U$2153,10,0))</f>
        <v>0</v>
      </c>
      <c r="V2816" s="402">
        <f t="shared" si="190"/>
        <v>0</v>
      </c>
      <c r="W2816" s="402">
        <f t="shared" si="190"/>
        <v>0</v>
      </c>
      <c r="X2816" s="402">
        <f t="shared" si="188"/>
        <v>0</v>
      </c>
    </row>
    <row r="2817" spans="5:24" x14ac:dyDescent="0.25">
      <c r="E2817" s="150">
        <f t="shared" si="184"/>
        <v>663</v>
      </c>
      <c r="F2817" s="7"/>
      <c r="G2817" s="447"/>
      <c r="H2817" s="449"/>
      <c r="I2817" s="270"/>
      <c r="J2817" s="9"/>
      <c r="K2817" s="128"/>
      <c r="L2817" s="128"/>
      <c r="M2817" s="128"/>
      <c r="N2817" s="128"/>
      <c r="O2817" s="128"/>
      <c r="P2817" s="163">
        <f t="shared" si="186"/>
        <v>0</v>
      </c>
      <c r="Q2817" s="128"/>
      <c r="T2817" s="402">
        <f t="shared" si="189"/>
        <v>10</v>
      </c>
      <c r="U2817" s="402">
        <f t="shared" si="190"/>
        <v>0</v>
      </c>
      <c r="V2817" s="402">
        <f t="shared" si="190"/>
        <v>0</v>
      </c>
      <c r="W2817" s="402">
        <f t="shared" si="190"/>
        <v>0</v>
      </c>
      <c r="X2817" s="402">
        <f t="shared" si="188"/>
        <v>0</v>
      </c>
    </row>
    <row r="2818" spans="5:24" x14ac:dyDescent="0.25">
      <c r="E2818" s="150">
        <f t="shared" si="184"/>
        <v>664</v>
      </c>
      <c r="F2818" s="7"/>
      <c r="G2818" s="447"/>
      <c r="H2818" s="449"/>
      <c r="I2818" s="270"/>
      <c r="J2818" s="9"/>
      <c r="K2818" s="128"/>
      <c r="L2818" s="128"/>
      <c r="M2818" s="128"/>
      <c r="N2818" s="128"/>
      <c r="O2818" s="128"/>
      <c r="P2818" s="163">
        <f t="shared" si="186"/>
        <v>0</v>
      </c>
      <c r="Q2818" s="128"/>
      <c r="T2818" s="402">
        <f t="shared" si="189"/>
        <v>10</v>
      </c>
      <c r="U2818" s="402">
        <f t="shared" si="190"/>
        <v>0</v>
      </c>
      <c r="V2818" s="402">
        <f t="shared" si="190"/>
        <v>0</v>
      </c>
      <c r="W2818" s="402">
        <f t="shared" si="190"/>
        <v>0</v>
      </c>
      <c r="X2818" s="402">
        <f t="shared" si="188"/>
        <v>0</v>
      </c>
    </row>
    <row r="2819" spans="5:24" x14ac:dyDescent="0.25">
      <c r="E2819" s="150">
        <f t="shared" si="184"/>
        <v>665</v>
      </c>
      <c r="F2819" s="7"/>
      <c r="G2819" s="447"/>
      <c r="H2819" s="449"/>
      <c r="I2819" s="270"/>
      <c r="J2819" s="9"/>
      <c r="K2819" s="128"/>
      <c r="L2819" s="128"/>
      <c r="M2819" s="128"/>
      <c r="N2819" s="128"/>
      <c r="O2819" s="128"/>
      <c r="P2819" s="163">
        <f t="shared" si="186"/>
        <v>0</v>
      </c>
      <c r="Q2819" s="128"/>
      <c r="T2819" s="402">
        <f t="shared" si="189"/>
        <v>10</v>
      </c>
      <c r="U2819" s="402">
        <f t="shared" si="190"/>
        <v>0</v>
      </c>
      <c r="V2819" s="402">
        <f t="shared" si="190"/>
        <v>0</v>
      </c>
      <c r="W2819" s="402">
        <f t="shared" si="190"/>
        <v>0</v>
      </c>
      <c r="X2819" s="402">
        <f t="shared" si="188"/>
        <v>0</v>
      </c>
    </row>
    <row r="2820" spans="5:24" x14ac:dyDescent="0.25">
      <c r="E2820" s="150">
        <f t="shared" si="184"/>
        <v>666</v>
      </c>
      <c r="F2820" s="7"/>
      <c r="G2820" s="447"/>
      <c r="H2820" s="449"/>
      <c r="I2820" s="270"/>
      <c r="J2820" s="9"/>
      <c r="K2820" s="128"/>
      <c r="L2820" s="128"/>
      <c r="M2820" s="128"/>
      <c r="N2820" s="128"/>
      <c r="O2820" s="128"/>
      <c r="P2820" s="163">
        <f t="shared" si="186"/>
        <v>0</v>
      </c>
      <c r="Q2820" s="128"/>
      <c r="T2820" s="402">
        <f t="shared" si="189"/>
        <v>10</v>
      </c>
      <c r="U2820" s="402">
        <f t="shared" si="190"/>
        <v>0</v>
      </c>
      <c r="V2820" s="402">
        <f t="shared" si="190"/>
        <v>0</v>
      </c>
      <c r="W2820" s="402">
        <f t="shared" si="190"/>
        <v>0</v>
      </c>
      <c r="X2820" s="402">
        <f t="shared" si="188"/>
        <v>0</v>
      </c>
    </row>
    <row r="2821" spans="5:24" x14ac:dyDescent="0.25">
      <c r="E2821" s="150">
        <f t="shared" si="184"/>
        <v>667</v>
      </c>
      <c r="F2821" s="7"/>
      <c r="G2821" s="447"/>
      <c r="H2821" s="449"/>
      <c r="I2821" s="270"/>
      <c r="J2821" s="9"/>
      <c r="K2821" s="128"/>
      <c r="L2821" s="128"/>
      <c r="M2821" s="128"/>
      <c r="N2821" s="128"/>
      <c r="O2821" s="128"/>
      <c r="P2821" s="163">
        <f t="shared" si="186"/>
        <v>0</v>
      </c>
      <c r="Q2821" s="128"/>
      <c r="T2821" s="402">
        <f t="shared" si="189"/>
        <v>10</v>
      </c>
      <c r="U2821" s="402">
        <f t="shared" si="190"/>
        <v>0</v>
      </c>
      <c r="V2821" s="402">
        <f t="shared" si="190"/>
        <v>0</v>
      </c>
      <c r="W2821" s="402">
        <f t="shared" si="190"/>
        <v>0</v>
      </c>
      <c r="X2821" s="402">
        <f t="shared" si="188"/>
        <v>0</v>
      </c>
    </row>
    <row r="2822" spans="5:24" x14ac:dyDescent="0.25">
      <c r="E2822" s="150">
        <f t="shared" si="184"/>
        <v>668</v>
      </c>
      <c r="F2822" s="7"/>
      <c r="G2822" s="447"/>
      <c r="H2822" s="449"/>
      <c r="I2822" s="270"/>
      <c r="J2822" s="9"/>
      <c r="K2822" s="128"/>
      <c r="L2822" s="128"/>
      <c r="M2822" s="128"/>
      <c r="N2822" s="128"/>
      <c r="O2822" s="128"/>
      <c r="P2822" s="163">
        <f t="shared" si="186"/>
        <v>0</v>
      </c>
      <c r="Q2822" s="128"/>
      <c r="T2822" s="402">
        <f t="shared" si="189"/>
        <v>10</v>
      </c>
      <c r="U2822" s="402">
        <f t="shared" si="190"/>
        <v>0</v>
      </c>
      <c r="V2822" s="402">
        <f t="shared" si="190"/>
        <v>0</v>
      </c>
      <c r="W2822" s="402">
        <f t="shared" si="190"/>
        <v>0</v>
      </c>
      <c r="X2822" s="402">
        <f t="shared" si="188"/>
        <v>0</v>
      </c>
    </row>
    <row r="2823" spans="5:24" x14ac:dyDescent="0.25">
      <c r="E2823" s="150">
        <f t="shared" si="184"/>
        <v>669</v>
      </c>
      <c r="F2823" s="7"/>
      <c r="G2823" s="447"/>
      <c r="H2823" s="449"/>
      <c r="I2823" s="270"/>
      <c r="J2823" s="9"/>
      <c r="K2823" s="128"/>
      <c r="L2823" s="128"/>
      <c r="M2823" s="128"/>
      <c r="N2823" s="128"/>
      <c r="O2823" s="128"/>
      <c r="P2823" s="163">
        <f t="shared" si="186"/>
        <v>0</v>
      </c>
      <c r="Q2823" s="128"/>
      <c r="T2823" s="402">
        <f t="shared" si="189"/>
        <v>10</v>
      </c>
      <c r="U2823" s="402">
        <f t="shared" si="190"/>
        <v>0</v>
      </c>
      <c r="V2823" s="402">
        <f t="shared" si="190"/>
        <v>0</v>
      </c>
      <c r="W2823" s="402">
        <f t="shared" si="190"/>
        <v>0</v>
      </c>
      <c r="X2823" s="402">
        <f t="shared" si="188"/>
        <v>0</v>
      </c>
    </row>
    <row r="2824" spans="5:24" x14ac:dyDescent="0.25">
      <c r="E2824" s="150">
        <f t="shared" ref="E2824:E2887" si="191">1+E2823</f>
        <v>670</v>
      </c>
      <c r="F2824" s="7"/>
      <c r="G2824" s="447"/>
      <c r="H2824" s="449"/>
      <c r="I2824" s="270"/>
      <c r="J2824" s="9"/>
      <c r="K2824" s="128"/>
      <c r="L2824" s="128"/>
      <c r="M2824" s="128"/>
      <c r="N2824" s="128"/>
      <c r="O2824" s="128"/>
      <c r="P2824" s="163">
        <f t="shared" si="186"/>
        <v>0</v>
      </c>
      <c r="Q2824" s="128"/>
      <c r="T2824" s="402">
        <f t="shared" si="189"/>
        <v>10</v>
      </c>
      <c r="U2824" s="402">
        <f t="shared" si="190"/>
        <v>0</v>
      </c>
      <c r="V2824" s="402">
        <f t="shared" si="190"/>
        <v>0</v>
      </c>
      <c r="W2824" s="402">
        <f t="shared" si="190"/>
        <v>0</v>
      </c>
      <c r="X2824" s="402">
        <f t="shared" si="188"/>
        <v>0</v>
      </c>
    </row>
    <row r="2825" spans="5:24" x14ac:dyDescent="0.25">
      <c r="E2825" s="150">
        <f t="shared" si="191"/>
        <v>671</v>
      </c>
      <c r="F2825" s="7"/>
      <c r="G2825" s="447"/>
      <c r="H2825" s="449"/>
      <c r="I2825" s="270"/>
      <c r="J2825" s="9"/>
      <c r="K2825" s="128"/>
      <c r="L2825" s="128"/>
      <c r="M2825" s="128"/>
      <c r="N2825" s="128"/>
      <c r="O2825" s="128"/>
      <c r="P2825" s="163">
        <f t="shared" si="186"/>
        <v>0</v>
      </c>
      <c r="Q2825" s="128"/>
      <c r="T2825" s="402">
        <f t="shared" si="189"/>
        <v>10</v>
      </c>
      <c r="U2825" s="402">
        <f t="shared" si="190"/>
        <v>0</v>
      </c>
      <c r="V2825" s="402">
        <f t="shared" si="190"/>
        <v>0</v>
      </c>
      <c r="W2825" s="402">
        <f t="shared" si="190"/>
        <v>0</v>
      </c>
      <c r="X2825" s="402">
        <f t="shared" si="188"/>
        <v>0</v>
      </c>
    </row>
    <row r="2826" spans="5:24" x14ac:dyDescent="0.25">
      <c r="E2826" s="150">
        <f t="shared" si="191"/>
        <v>672</v>
      </c>
      <c r="F2826" s="7"/>
      <c r="G2826" s="447"/>
      <c r="H2826" s="449"/>
      <c r="I2826" s="270"/>
      <c r="J2826" s="9"/>
      <c r="K2826" s="128"/>
      <c r="L2826" s="128"/>
      <c r="M2826" s="128"/>
      <c r="N2826" s="128"/>
      <c r="O2826" s="128"/>
      <c r="P2826" s="163">
        <f t="shared" si="186"/>
        <v>0</v>
      </c>
      <c r="Q2826" s="128"/>
      <c r="T2826" s="402">
        <f t="shared" si="189"/>
        <v>10</v>
      </c>
      <c r="U2826" s="402">
        <f t="shared" si="190"/>
        <v>0</v>
      </c>
      <c r="V2826" s="402">
        <f t="shared" si="190"/>
        <v>0</v>
      </c>
      <c r="W2826" s="402">
        <f t="shared" si="190"/>
        <v>0</v>
      </c>
      <c r="X2826" s="402">
        <f t="shared" si="188"/>
        <v>0</v>
      </c>
    </row>
    <row r="2827" spans="5:24" x14ac:dyDescent="0.25">
      <c r="E2827" s="150">
        <f t="shared" si="191"/>
        <v>673</v>
      </c>
      <c r="F2827" s="7"/>
      <c r="G2827" s="447"/>
      <c r="H2827" s="449"/>
      <c r="I2827" s="270"/>
      <c r="J2827" s="9"/>
      <c r="K2827" s="128"/>
      <c r="L2827" s="128"/>
      <c r="M2827" s="128"/>
      <c r="N2827" s="128"/>
      <c r="O2827" s="128"/>
      <c r="P2827" s="163">
        <f t="shared" si="186"/>
        <v>0</v>
      </c>
      <c r="Q2827" s="128"/>
      <c r="T2827" s="402">
        <f t="shared" si="189"/>
        <v>10</v>
      </c>
      <c r="U2827" s="402">
        <f t="shared" si="190"/>
        <v>0</v>
      </c>
      <c r="V2827" s="402">
        <f t="shared" si="190"/>
        <v>0</v>
      </c>
      <c r="W2827" s="402">
        <f t="shared" si="190"/>
        <v>0</v>
      </c>
      <c r="X2827" s="402">
        <f t="shared" si="188"/>
        <v>0</v>
      </c>
    </row>
    <row r="2828" spans="5:24" x14ac:dyDescent="0.25">
      <c r="E2828" s="150">
        <f t="shared" si="191"/>
        <v>674</v>
      </c>
      <c r="F2828" s="7"/>
      <c r="G2828" s="447"/>
      <c r="H2828" s="449"/>
      <c r="I2828" s="270"/>
      <c r="J2828" s="9"/>
      <c r="K2828" s="128"/>
      <c r="L2828" s="128"/>
      <c r="M2828" s="128"/>
      <c r="N2828" s="128"/>
      <c r="O2828" s="128"/>
      <c r="P2828" s="163">
        <f t="shared" si="186"/>
        <v>0</v>
      </c>
      <c r="Q2828" s="128"/>
      <c r="T2828" s="402">
        <f t="shared" si="189"/>
        <v>10</v>
      </c>
      <c r="U2828" s="402">
        <f t="shared" si="190"/>
        <v>0</v>
      </c>
      <c r="V2828" s="402">
        <f t="shared" si="190"/>
        <v>0</v>
      </c>
      <c r="W2828" s="402">
        <f t="shared" si="190"/>
        <v>0</v>
      </c>
      <c r="X2828" s="402">
        <f t="shared" si="188"/>
        <v>0</v>
      </c>
    </row>
    <row r="2829" spans="5:24" x14ac:dyDescent="0.25">
      <c r="E2829" s="150">
        <f t="shared" si="191"/>
        <v>675</v>
      </c>
      <c r="F2829" s="7"/>
      <c r="G2829" s="447"/>
      <c r="H2829" s="449"/>
      <c r="I2829" s="270"/>
      <c r="J2829" s="9"/>
      <c r="K2829" s="128"/>
      <c r="L2829" s="128"/>
      <c r="M2829" s="128"/>
      <c r="N2829" s="128"/>
      <c r="O2829" s="128"/>
      <c r="P2829" s="163">
        <f t="shared" si="186"/>
        <v>0</v>
      </c>
      <c r="Q2829" s="128"/>
      <c r="T2829" s="402">
        <f t="shared" si="189"/>
        <v>10</v>
      </c>
      <c r="U2829" s="402">
        <f t="shared" si="190"/>
        <v>0</v>
      </c>
      <c r="V2829" s="402">
        <f t="shared" si="190"/>
        <v>0</v>
      </c>
      <c r="W2829" s="402">
        <f t="shared" si="190"/>
        <v>0</v>
      </c>
      <c r="X2829" s="402">
        <f t="shared" si="188"/>
        <v>0</v>
      </c>
    </row>
    <row r="2830" spans="5:24" x14ac:dyDescent="0.25">
      <c r="E2830" s="150">
        <f t="shared" si="191"/>
        <v>676</v>
      </c>
      <c r="F2830" s="7"/>
      <c r="G2830" s="447"/>
      <c r="H2830" s="449"/>
      <c r="I2830" s="270"/>
      <c r="J2830" s="9"/>
      <c r="K2830" s="128"/>
      <c r="L2830" s="128"/>
      <c r="M2830" s="128"/>
      <c r="N2830" s="128"/>
      <c r="O2830" s="128"/>
      <c r="P2830" s="163">
        <f t="shared" si="186"/>
        <v>0</v>
      </c>
      <c r="Q2830" s="128"/>
      <c r="T2830" s="402">
        <f t="shared" si="189"/>
        <v>10</v>
      </c>
      <c r="U2830" s="402">
        <f t="shared" si="190"/>
        <v>0</v>
      </c>
      <c r="V2830" s="402">
        <f t="shared" si="190"/>
        <v>0</v>
      </c>
      <c r="W2830" s="402">
        <f t="shared" si="190"/>
        <v>0</v>
      </c>
      <c r="X2830" s="402">
        <f t="shared" si="188"/>
        <v>0</v>
      </c>
    </row>
    <row r="2831" spans="5:24" x14ac:dyDescent="0.25">
      <c r="E2831" s="150">
        <f t="shared" si="191"/>
        <v>677</v>
      </c>
      <c r="F2831" s="7"/>
      <c r="G2831" s="447"/>
      <c r="H2831" s="449"/>
      <c r="I2831" s="270"/>
      <c r="J2831" s="9"/>
      <c r="K2831" s="128"/>
      <c r="L2831" s="128"/>
      <c r="M2831" s="128"/>
      <c r="N2831" s="128"/>
      <c r="O2831" s="128"/>
      <c r="P2831" s="163">
        <f t="shared" si="186"/>
        <v>0</v>
      </c>
      <c r="Q2831" s="128"/>
      <c r="T2831" s="402">
        <f t="shared" si="189"/>
        <v>10</v>
      </c>
      <c r="U2831" s="402">
        <f t="shared" si="190"/>
        <v>0</v>
      </c>
      <c r="V2831" s="402">
        <f t="shared" si="190"/>
        <v>0</v>
      </c>
      <c r="W2831" s="402">
        <f t="shared" si="190"/>
        <v>0</v>
      </c>
      <c r="X2831" s="402">
        <f t="shared" si="188"/>
        <v>0</v>
      </c>
    </row>
    <row r="2832" spans="5:24" x14ac:dyDescent="0.25">
      <c r="E2832" s="150">
        <f t="shared" si="191"/>
        <v>678</v>
      </c>
      <c r="F2832" s="7"/>
      <c r="G2832" s="447"/>
      <c r="H2832" s="449"/>
      <c r="I2832" s="270"/>
      <c r="J2832" s="9"/>
      <c r="K2832" s="128"/>
      <c r="L2832" s="128"/>
      <c r="M2832" s="128"/>
      <c r="N2832" s="128"/>
      <c r="O2832" s="128"/>
      <c r="P2832" s="163">
        <f t="shared" si="186"/>
        <v>0</v>
      </c>
      <c r="Q2832" s="128"/>
      <c r="T2832" s="402">
        <f t="shared" si="189"/>
        <v>10</v>
      </c>
      <c r="U2832" s="402">
        <f t="shared" si="190"/>
        <v>0</v>
      </c>
      <c r="V2832" s="402">
        <f t="shared" si="190"/>
        <v>0</v>
      </c>
      <c r="W2832" s="402">
        <f t="shared" si="190"/>
        <v>0</v>
      </c>
      <c r="X2832" s="402">
        <f t="shared" si="188"/>
        <v>0</v>
      </c>
    </row>
    <row r="2833" spans="5:24" x14ac:dyDescent="0.25">
      <c r="E2833" s="150">
        <f t="shared" si="191"/>
        <v>679</v>
      </c>
      <c r="F2833" s="7"/>
      <c r="G2833" s="447"/>
      <c r="H2833" s="449"/>
      <c r="I2833" s="270"/>
      <c r="J2833" s="9"/>
      <c r="K2833" s="128"/>
      <c r="L2833" s="128"/>
      <c r="M2833" s="128"/>
      <c r="N2833" s="128"/>
      <c r="O2833" s="128"/>
      <c r="P2833" s="163">
        <f t="shared" si="186"/>
        <v>0</v>
      </c>
      <c r="Q2833" s="128"/>
      <c r="T2833" s="402">
        <f t="shared" si="189"/>
        <v>10</v>
      </c>
      <c r="U2833" s="402">
        <f t="shared" si="190"/>
        <v>0</v>
      </c>
      <c r="V2833" s="402">
        <f t="shared" si="190"/>
        <v>0</v>
      </c>
      <c r="W2833" s="402">
        <f t="shared" si="190"/>
        <v>0</v>
      </c>
      <c r="X2833" s="402">
        <f t="shared" si="188"/>
        <v>0</v>
      </c>
    </row>
    <row r="2834" spans="5:24" x14ac:dyDescent="0.25">
      <c r="E2834" s="150">
        <f t="shared" si="191"/>
        <v>680</v>
      </c>
      <c r="F2834" s="7"/>
      <c r="G2834" s="447"/>
      <c r="H2834" s="449"/>
      <c r="I2834" s="270"/>
      <c r="J2834" s="9"/>
      <c r="K2834" s="128"/>
      <c r="L2834" s="128"/>
      <c r="M2834" s="128"/>
      <c r="N2834" s="128"/>
      <c r="O2834" s="128"/>
      <c r="P2834" s="163">
        <f t="shared" si="186"/>
        <v>0</v>
      </c>
      <c r="Q2834" s="128"/>
      <c r="T2834" s="402">
        <f t="shared" si="189"/>
        <v>10</v>
      </c>
      <c r="U2834" s="402">
        <f t="shared" si="190"/>
        <v>0</v>
      </c>
      <c r="V2834" s="402">
        <f t="shared" si="190"/>
        <v>0</v>
      </c>
      <c r="W2834" s="402">
        <f t="shared" si="190"/>
        <v>0</v>
      </c>
      <c r="X2834" s="402">
        <f t="shared" si="188"/>
        <v>0</v>
      </c>
    </row>
    <row r="2835" spans="5:24" x14ac:dyDescent="0.25">
      <c r="E2835" s="150">
        <f t="shared" si="191"/>
        <v>681</v>
      </c>
      <c r="F2835" s="7"/>
      <c r="G2835" s="447"/>
      <c r="H2835" s="449"/>
      <c r="I2835" s="270"/>
      <c r="J2835" s="9"/>
      <c r="K2835" s="128"/>
      <c r="L2835" s="128"/>
      <c r="M2835" s="128"/>
      <c r="N2835" s="128"/>
      <c r="O2835" s="128"/>
      <c r="P2835" s="163">
        <f t="shared" si="186"/>
        <v>0</v>
      </c>
      <c r="Q2835" s="128"/>
      <c r="T2835" s="402">
        <f t="shared" si="189"/>
        <v>10</v>
      </c>
      <c r="U2835" s="402">
        <f t="shared" si="190"/>
        <v>0</v>
      </c>
      <c r="V2835" s="402">
        <f t="shared" si="190"/>
        <v>0</v>
      </c>
      <c r="W2835" s="402">
        <f t="shared" si="190"/>
        <v>0</v>
      </c>
      <c r="X2835" s="402">
        <f t="shared" si="188"/>
        <v>0</v>
      </c>
    </row>
    <row r="2836" spans="5:24" x14ac:dyDescent="0.25">
      <c r="E2836" s="150">
        <f t="shared" si="191"/>
        <v>682</v>
      </c>
      <c r="F2836" s="7"/>
      <c r="G2836" s="447"/>
      <c r="H2836" s="449"/>
      <c r="I2836" s="270"/>
      <c r="J2836" s="9"/>
      <c r="K2836" s="128"/>
      <c r="L2836" s="128"/>
      <c r="M2836" s="128"/>
      <c r="N2836" s="128"/>
      <c r="O2836" s="128"/>
      <c r="P2836" s="163">
        <f t="shared" si="186"/>
        <v>0</v>
      </c>
      <c r="Q2836" s="128"/>
      <c r="T2836" s="402">
        <f t="shared" si="189"/>
        <v>10</v>
      </c>
      <c r="U2836" s="402">
        <f t="shared" ref="U2836:W2855" si="192">IF(OR($I2836=0,$I2836="National Service Volunteer Project"),0,IF($J2836=U$2153,10,0))</f>
        <v>0</v>
      </c>
      <c r="V2836" s="402">
        <f t="shared" si="192"/>
        <v>0</v>
      </c>
      <c r="W2836" s="402">
        <f t="shared" si="192"/>
        <v>0</v>
      </c>
      <c r="X2836" s="402">
        <f t="shared" si="188"/>
        <v>0</v>
      </c>
    </row>
    <row r="2837" spans="5:24" x14ac:dyDescent="0.25">
      <c r="E2837" s="150">
        <f t="shared" si="191"/>
        <v>683</v>
      </c>
      <c r="F2837" s="7"/>
      <c r="G2837" s="447"/>
      <c r="H2837" s="449"/>
      <c r="I2837" s="270"/>
      <c r="J2837" s="9"/>
      <c r="K2837" s="128"/>
      <c r="L2837" s="128"/>
      <c r="M2837" s="128"/>
      <c r="N2837" s="128"/>
      <c r="O2837" s="128"/>
      <c r="P2837" s="163">
        <f t="shared" si="186"/>
        <v>0</v>
      </c>
      <c r="Q2837" s="128"/>
      <c r="T2837" s="402">
        <f t="shared" si="189"/>
        <v>10</v>
      </c>
      <c r="U2837" s="402">
        <f t="shared" si="192"/>
        <v>0</v>
      </c>
      <c r="V2837" s="402">
        <f t="shared" si="192"/>
        <v>0</v>
      </c>
      <c r="W2837" s="402">
        <f t="shared" si="192"/>
        <v>0</v>
      </c>
      <c r="X2837" s="402">
        <f t="shared" si="188"/>
        <v>0</v>
      </c>
    </row>
    <row r="2838" spans="5:24" x14ac:dyDescent="0.25">
      <c r="E2838" s="150">
        <f t="shared" si="191"/>
        <v>684</v>
      </c>
      <c r="F2838" s="7"/>
      <c r="G2838" s="447"/>
      <c r="H2838" s="449"/>
      <c r="I2838" s="270"/>
      <c r="J2838" s="9"/>
      <c r="K2838" s="128"/>
      <c r="L2838" s="128"/>
      <c r="M2838" s="128"/>
      <c r="N2838" s="128"/>
      <c r="O2838" s="128"/>
      <c r="P2838" s="163">
        <f t="shared" si="186"/>
        <v>0</v>
      </c>
      <c r="Q2838" s="128"/>
      <c r="T2838" s="402">
        <f t="shared" si="189"/>
        <v>10</v>
      </c>
      <c r="U2838" s="402">
        <f t="shared" si="192"/>
        <v>0</v>
      </c>
      <c r="V2838" s="402">
        <f t="shared" si="192"/>
        <v>0</v>
      </c>
      <c r="W2838" s="402">
        <f t="shared" si="192"/>
        <v>0</v>
      </c>
      <c r="X2838" s="402">
        <f t="shared" si="188"/>
        <v>0</v>
      </c>
    </row>
    <row r="2839" spans="5:24" x14ac:dyDescent="0.25">
      <c r="E2839" s="150">
        <f t="shared" si="191"/>
        <v>685</v>
      </c>
      <c r="F2839" s="7"/>
      <c r="G2839" s="447"/>
      <c r="H2839" s="449"/>
      <c r="I2839" s="270"/>
      <c r="J2839" s="9"/>
      <c r="K2839" s="128"/>
      <c r="L2839" s="128"/>
      <c r="M2839" s="128"/>
      <c r="N2839" s="128"/>
      <c r="O2839" s="128"/>
      <c r="P2839" s="163">
        <f t="shared" si="186"/>
        <v>0</v>
      </c>
      <c r="Q2839" s="128"/>
      <c r="T2839" s="402">
        <f t="shared" si="189"/>
        <v>10</v>
      </c>
      <c r="U2839" s="402">
        <f t="shared" si="192"/>
        <v>0</v>
      </c>
      <c r="V2839" s="402">
        <f t="shared" si="192"/>
        <v>0</v>
      </c>
      <c r="W2839" s="402">
        <f t="shared" si="192"/>
        <v>0</v>
      </c>
      <c r="X2839" s="402">
        <f t="shared" si="188"/>
        <v>0</v>
      </c>
    </row>
    <row r="2840" spans="5:24" x14ac:dyDescent="0.25">
      <c r="E2840" s="150">
        <f t="shared" si="191"/>
        <v>686</v>
      </c>
      <c r="F2840" s="7"/>
      <c r="G2840" s="447"/>
      <c r="H2840" s="449"/>
      <c r="I2840" s="270"/>
      <c r="J2840" s="9"/>
      <c r="K2840" s="128"/>
      <c r="L2840" s="128"/>
      <c r="M2840" s="128"/>
      <c r="N2840" s="128"/>
      <c r="O2840" s="128"/>
      <c r="P2840" s="163">
        <f t="shared" si="186"/>
        <v>0</v>
      </c>
      <c r="Q2840" s="128"/>
      <c r="T2840" s="402">
        <f t="shared" si="189"/>
        <v>10</v>
      </c>
      <c r="U2840" s="402">
        <f t="shared" si="192"/>
        <v>0</v>
      </c>
      <c r="V2840" s="402">
        <f t="shared" si="192"/>
        <v>0</v>
      </c>
      <c r="W2840" s="402">
        <f t="shared" si="192"/>
        <v>0</v>
      </c>
      <c r="X2840" s="402">
        <f t="shared" si="188"/>
        <v>0</v>
      </c>
    </row>
    <row r="2841" spans="5:24" x14ac:dyDescent="0.25">
      <c r="E2841" s="150">
        <f t="shared" si="191"/>
        <v>687</v>
      </c>
      <c r="F2841" s="7"/>
      <c r="G2841" s="447"/>
      <c r="H2841" s="449"/>
      <c r="I2841" s="270"/>
      <c r="J2841" s="9"/>
      <c r="K2841" s="128"/>
      <c r="L2841" s="128"/>
      <c r="M2841" s="128"/>
      <c r="N2841" s="128"/>
      <c r="O2841" s="128"/>
      <c r="P2841" s="163">
        <f t="shared" si="186"/>
        <v>0</v>
      </c>
      <c r="Q2841" s="128"/>
      <c r="T2841" s="402">
        <f t="shared" si="189"/>
        <v>10</v>
      </c>
      <c r="U2841" s="402">
        <f t="shared" si="192"/>
        <v>0</v>
      </c>
      <c r="V2841" s="402">
        <f t="shared" si="192"/>
        <v>0</v>
      </c>
      <c r="W2841" s="402">
        <f t="shared" si="192"/>
        <v>0</v>
      </c>
      <c r="X2841" s="402">
        <f t="shared" si="188"/>
        <v>0</v>
      </c>
    </row>
    <row r="2842" spans="5:24" x14ac:dyDescent="0.25">
      <c r="E2842" s="150">
        <f t="shared" si="191"/>
        <v>688</v>
      </c>
      <c r="F2842" s="7"/>
      <c r="G2842" s="447"/>
      <c r="H2842" s="449"/>
      <c r="I2842" s="270"/>
      <c r="J2842" s="9"/>
      <c r="K2842" s="128"/>
      <c r="L2842" s="128"/>
      <c r="M2842" s="128"/>
      <c r="N2842" s="128"/>
      <c r="O2842" s="128"/>
      <c r="P2842" s="163">
        <f t="shared" si="186"/>
        <v>0</v>
      </c>
      <c r="Q2842" s="128"/>
      <c r="T2842" s="402">
        <f t="shared" si="189"/>
        <v>10</v>
      </c>
      <c r="U2842" s="402">
        <f t="shared" si="192"/>
        <v>0</v>
      </c>
      <c r="V2842" s="402">
        <f t="shared" si="192"/>
        <v>0</v>
      </c>
      <c r="W2842" s="402">
        <f t="shared" si="192"/>
        <v>0</v>
      </c>
      <c r="X2842" s="402">
        <f t="shared" si="188"/>
        <v>0</v>
      </c>
    </row>
    <row r="2843" spans="5:24" x14ac:dyDescent="0.25">
      <c r="E2843" s="150">
        <f t="shared" si="191"/>
        <v>689</v>
      </c>
      <c r="F2843" s="7"/>
      <c r="G2843" s="447"/>
      <c r="H2843" s="449"/>
      <c r="I2843" s="270"/>
      <c r="J2843" s="9"/>
      <c r="K2843" s="128"/>
      <c r="L2843" s="128"/>
      <c r="M2843" s="128"/>
      <c r="N2843" s="128"/>
      <c r="O2843" s="128"/>
      <c r="P2843" s="163">
        <f t="shared" si="186"/>
        <v>0</v>
      </c>
      <c r="Q2843" s="128"/>
      <c r="T2843" s="402">
        <f t="shared" si="189"/>
        <v>10</v>
      </c>
      <c r="U2843" s="402">
        <f t="shared" si="192"/>
        <v>0</v>
      </c>
      <c r="V2843" s="402">
        <f t="shared" si="192"/>
        <v>0</v>
      </c>
      <c r="W2843" s="402">
        <f t="shared" si="192"/>
        <v>0</v>
      </c>
      <c r="X2843" s="402">
        <f t="shared" si="188"/>
        <v>0</v>
      </c>
    </row>
    <row r="2844" spans="5:24" x14ac:dyDescent="0.25">
      <c r="E2844" s="150">
        <f t="shared" si="191"/>
        <v>690</v>
      </c>
      <c r="F2844" s="7"/>
      <c r="G2844" s="447"/>
      <c r="H2844" s="449"/>
      <c r="I2844" s="270"/>
      <c r="J2844" s="9"/>
      <c r="K2844" s="128"/>
      <c r="L2844" s="128"/>
      <c r="M2844" s="128"/>
      <c r="N2844" s="128"/>
      <c r="O2844" s="128"/>
      <c r="P2844" s="163">
        <f t="shared" si="186"/>
        <v>0</v>
      </c>
      <c r="Q2844" s="128"/>
      <c r="T2844" s="402">
        <f t="shared" si="189"/>
        <v>10</v>
      </c>
      <c r="U2844" s="402">
        <f t="shared" si="192"/>
        <v>0</v>
      </c>
      <c r="V2844" s="402">
        <f t="shared" si="192"/>
        <v>0</v>
      </c>
      <c r="W2844" s="402">
        <f t="shared" si="192"/>
        <v>0</v>
      </c>
      <c r="X2844" s="402">
        <f t="shared" si="188"/>
        <v>0</v>
      </c>
    </row>
    <row r="2845" spans="5:24" x14ac:dyDescent="0.25">
      <c r="E2845" s="150">
        <f t="shared" si="191"/>
        <v>691</v>
      </c>
      <c r="F2845" s="7"/>
      <c r="G2845" s="447"/>
      <c r="H2845" s="449"/>
      <c r="I2845" s="270"/>
      <c r="J2845" s="9"/>
      <c r="K2845" s="128"/>
      <c r="L2845" s="128"/>
      <c r="M2845" s="128"/>
      <c r="N2845" s="128"/>
      <c r="O2845" s="128"/>
      <c r="P2845" s="163">
        <f t="shared" si="186"/>
        <v>0</v>
      </c>
      <c r="Q2845" s="128"/>
      <c r="T2845" s="402">
        <f t="shared" si="189"/>
        <v>10</v>
      </c>
      <c r="U2845" s="402">
        <f t="shared" si="192"/>
        <v>0</v>
      </c>
      <c r="V2845" s="402">
        <f t="shared" si="192"/>
        <v>0</v>
      </c>
      <c r="W2845" s="402">
        <f t="shared" si="192"/>
        <v>0</v>
      </c>
      <c r="X2845" s="402">
        <f t="shared" si="188"/>
        <v>0</v>
      </c>
    </row>
    <row r="2846" spans="5:24" x14ac:dyDescent="0.25">
      <c r="E2846" s="150">
        <f t="shared" si="191"/>
        <v>692</v>
      </c>
      <c r="F2846" s="7"/>
      <c r="G2846" s="447"/>
      <c r="H2846" s="449"/>
      <c r="I2846" s="270"/>
      <c r="J2846" s="9"/>
      <c r="K2846" s="128"/>
      <c r="L2846" s="128"/>
      <c r="M2846" s="128"/>
      <c r="N2846" s="128"/>
      <c r="O2846" s="128"/>
      <c r="P2846" s="163">
        <f t="shared" si="186"/>
        <v>0</v>
      </c>
      <c r="Q2846" s="128"/>
      <c r="T2846" s="402">
        <f t="shared" si="189"/>
        <v>10</v>
      </c>
      <c r="U2846" s="402">
        <f t="shared" si="192"/>
        <v>0</v>
      </c>
      <c r="V2846" s="402">
        <f t="shared" si="192"/>
        <v>0</v>
      </c>
      <c r="W2846" s="402">
        <f t="shared" si="192"/>
        <v>0</v>
      </c>
      <c r="X2846" s="402">
        <f t="shared" si="188"/>
        <v>0</v>
      </c>
    </row>
    <row r="2847" spans="5:24" x14ac:dyDescent="0.25">
      <c r="E2847" s="150">
        <f t="shared" si="191"/>
        <v>693</v>
      </c>
      <c r="F2847" s="7"/>
      <c r="G2847" s="447"/>
      <c r="H2847" s="449"/>
      <c r="I2847" s="270"/>
      <c r="J2847" s="9"/>
      <c r="K2847" s="128"/>
      <c r="L2847" s="128"/>
      <c r="M2847" s="128"/>
      <c r="N2847" s="128"/>
      <c r="O2847" s="128"/>
      <c r="P2847" s="163">
        <f t="shared" si="186"/>
        <v>0</v>
      </c>
      <c r="Q2847" s="128"/>
      <c r="T2847" s="402">
        <f t="shared" si="189"/>
        <v>10</v>
      </c>
      <c r="U2847" s="402">
        <f t="shared" si="192"/>
        <v>0</v>
      </c>
      <c r="V2847" s="402">
        <f t="shared" si="192"/>
        <v>0</v>
      </c>
      <c r="W2847" s="402">
        <f t="shared" si="192"/>
        <v>0</v>
      </c>
      <c r="X2847" s="402">
        <f t="shared" si="188"/>
        <v>0</v>
      </c>
    </row>
    <row r="2848" spans="5:24" x14ac:dyDescent="0.25">
      <c r="E2848" s="150">
        <f t="shared" si="191"/>
        <v>694</v>
      </c>
      <c r="F2848" s="7"/>
      <c r="G2848" s="447"/>
      <c r="H2848" s="449"/>
      <c r="I2848" s="270"/>
      <c r="J2848" s="9"/>
      <c r="K2848" s="128"/>
      <c r="L2848" s="128"/>
      <c r="M2848" s="128"/>
      <c r="N2848" s="128"/>
      <c r="O2848" s="128"/>
      <c r="P2848" s="163">
        <f t="shared" si="186"/>
        <v>0</v>
      </c>
      <c r="Q2848" s="128"/>
      <c r="T2848" s="402">
        <f t="shared" si="189"/>
        <v>10</v>
      </c>
      <c r="U2848" s="402">
        <f t="shared" si="192"/>
        <v>0</v>
      </c>
      <c r="V2848" s="402">
        <f t="shared" si="192"/>
        <v>0</v>
      </c>
      <c r="W2848" s="402">
        <f t="shared" si="192"/>
        <v>0</v>
      </c>
      <c r="X2848" s="402">
        <f t="shared" si="188"/>
        <v>0</v>
      </c>
    </row>
    <row r="2849" spans="5:26" x14ac:dyDescent="0.25">
      <c r="E2849" s="150">
        <f t="shared" si="191"/>
        <v>695</v>
      </c>
      <c r="F2849" s="7"/>
      <c r="G2849" s="447"/>
      <c r="H2849" s="449"/>
      <c r="I2849" s="270"/>
      <c r="J2849" s="9"/>
      <c r="K2849" s="128"/>
      <c r="L2849" s="128"/>
      <c r="M2849" s="128"/>
      <c r="N2849" s="128"/>
      <c r="O2849" s="128"/>
      <c r="P2849" s="163">
        <f t="shared" si="186"/>
        <v>0</v>
      </c>
      <c r="Q2849" s="128"/>
      <c r="T2849" s="402">
        <f t="shared" si="189"/>
        <v>10</v>
      </c>
      <c r="U2849" s="402">
        <f t="shared" si="192"/>
        <v>0</v>
      </c>
      <c r="V2849" s="402">
        <f t="shared" si="192"/>
        <v>0</v>
      </c>
      <c r="W2849" s="402">
        <f t="shared" si="192"/>
        <v>0</v>
      </c>
      <c r="X2849" s="402">
        <f t="shared" si="188"/>
        <v>0</v>
      </c>
    </row>
    <row r="2850" spans="5:26" x14ac:dyDescent="0.25">
      <c r="E2850" s="150">
        <f t="shared" si="191"/>
        <v>696</v>
      </c>
      <c r="F2850" s="7"/>
      <c r="G2850" s="447"/>
      <c r="H2850" s="449"/>
      <c r="I2850" s="270"/>
      <c r="J2850" s="9"/>
      <c r="K2850" s="128"/>
      <c r="L2850" s="128"/>
      <c r="M2850" s="128"/>
      <c r="N2850" s="128"/>
      <c r="O2850" s="128"/>
      <c r="P2850" s="163">
        <f t="shared" si="186"/>
        <v>0</v>
      </c>
      <c r="Q2850" s="128"/>
      <c r="T2850" s="402">
        <f t="shared" si="189"/>
        <v>10</v>
      </c>
      <c r="U2850" s="402">
        <f t="shared" si="192"/>
        <v>0</v>
      </c>
      <c r="V2850" s="402">
        <f t="shared" si="192"/>
        <v>0</v>
      </c>
      <c r="W2850" s="402">
        <f t="shared" si="192"/>
        <v>0</v>
      </c>
      <c r="X2850" s="402">
        <f t="shared" si="188"/>
        <v>0</v>
      </c>
    </row>
    <row r="2851" spans="5:26" x14ac:dyDescent="0.25">
      <c r="E2851" s="150">
        <f t="shared" si="191"/>
        <v>697</v>
      </c>
      <c r="F2851" s="7"/>
      <c r="G2851" s="447"/>
      <c r="H2851" s="449"/>
      <c r="I2851" s="270"/>
      <c r="J2851" s="9"/>
      <c r="K2851" s="128"/>
      <c r="L2851" s="128"/>
      <c r="M2851" s="128"/>
      <c r="N2851" s="128"/>
      <c r="O2851" s="128"/>
      <c r="P2851" s="163">
        <f t="shared" si="186"/>
        <v>0</v>
      </c>
      <c r="Q2851" s="128"/>
      <c r="T2851" s="402">
        <f t="shared" si="189"/>
        <v>10</v>
      </c>
      <c r="U2851" s="402">
        <f t="shared" si="192"/>
        <v>0</v>
      </c>
      <c r="V2851" s="402">
        <f t="shared" si="192"/>
        <v>0</v>
      </c>
      <c r="W2851" s="402">
        <f t="shared" si="192"/>
        <v>0</v>
      </c>
      <c r="X2851" s="402">
        <f t="shared" si="188"/>
        <v>0</v>
      </c>
    </row>
    <row r="2852" spans="5:26" x14ac:dyDescent="0.25">
      <c r="E2852" s="150">
        <f t="shared" si="191"/>
        <v>698</v>
      </c>
      <c r="F2852" s="7"/>
      <c r="G2852" s="447"/>
      <c r="H2852" s="449"/>
      <c r="I2852" s="270"/>
      <c r="J2852" s="9"/>
      <c r="K2852" s="128"/>
      <c r="L2852" s="128"/>
      <c r="M2852" s="128"/>
      <c r="N2852" s="128"/>
      <c r="O2852" s="128"/>
      <c r="P2852" s="163">
        <f t="shared" si="186"/>
        <v>0</v>
      </c>
      <c r="Q2852" s="128"/>
      <c r="T2852" s="402">
        <f t="shared" si="189"/>
        <v>10</v>
      </c>
      <c r="U2852" s="402">
        <f t="shared" si="192"/>
        <v>0</v>
      </c>
      <c r="V2852" s="402">
        <f t="shared" si="192"/>
        <v>0</v>
      </c>
      <c r="W2852" s="402">
        <f t="shared" si="192"/>
        <v>0</v>
      </c>
      <c r="X2852" s="402">
        <f t="shared" si="188"/>
        <v>0</v>
      </c>
    </row>
    <row r="2853" spans="5:26" x14ac:dyDescent="0.25">
      <c r="E2853" s="150">
        <f t="shared" si="191"/>
        <v>699</v>
      </c>
      <c r="F2853" s="7"/>
      <c r="G2853" s="447"/>
      <c r="H2853" s="449"/>
      <c r="I2853" s="270"/>
      <c r="J2853" s="9"/>
      <c r="K2853" s="128"/>
      <c r="L2853" s="128"/>
      <c r="M2853" s="128"/>
      <c r="N2853" s="128"/>
      <c r="O2853" s="128"/>
      <c r="P2853" s="163">
        <f t="shared" si="186"/>
        <v>0</v>
      </c>
      <c r="Q2853" s="128"/>
      <c r="T2853" s="402">
        <f t="shared" si="189"/>
        <v>10</v>
      </c>
      <c r="U2853" s="402">
        <f t="shared" si="192"/>
        <v>0</v>
      </c>
      <c r="V2853" s="402">
        <f t="shared" si="192"/>
        <v>0</v>
      </c>
      <c r="W2853" s="402">
        <f t="shared" si="192"/>
        <v>0</v>
      </c>
      <c r="X2853" s="402">
        <f t="shared" si="188"/>
        <v>0</v>
      </c>
    </row>
    <row r="2854" spans="5:26" x14ac:dyDescent="0.25">
      <c r="E2854" s="150">
        <f t="shared" si="191"/>
        <v>700</v>
      </c>
      <c r="F2854" s="7"/>
      <c r="G2854" s="447"/>
      <c r="H2854" s="449"/>
      <c r="I2854" s="270"/>
      <c r="J2854" s="9"/>
      <c r="K2854" s="128"/>
      <c r="L2854" s="128"/>
      <c r="M2854" s="128"/>
      <c r="N2854" s="128"/>
      <c r="O2854" s="128"/>
      <c r="P2854" s="163">
        <f t="shared" si="186"/>
        <v>0</v>
      </c>
      <c r="Q2854" s="128"/>
      <c r="T2854" s="402">
        <f t="shared" si="189"/>
        <v>10</v>
      </c>
      <c r="U2854" s="402">
        <f t="shared" si="192"/>
        <v>0</v>
      </c>
      <c r="V2854" s="402">
        <f t="shared" si="192"/>
        <v>0</v>
      </c>
      <c r="W2854" s="402">
        <f t="shared" si="192"/>
        <v>0</v>
      </c>
      <c r="X2854" s="402">
        <f t="shared" si="188"/>
        <v>0</v>
      </c>
    </row>
    <row r="2855" spans="5:26" x14ac:dyDescent="0.25">
      <c r="E2855" s="150">
        <f t="shared" si="191"/>
        <v>701</v>
      </c>
      <c r="F2855" s="7"/>
      <c r="G2855" s="447"/>
      <c r="H2855" s="449"/>
      <c r="I2855" s="270"/>
      <c r="J2855" s="9"/>
      <c r="K2855" s="128"/>
      <c r="L2855" s="128"/>
      <c r="M2855" s="128"/>
      <c r="N2855" s="128"/>
      <c r="O2855" s="128"/>
      <c r="P2855" s="163">
        <f t="shared" si="186"/>
        <v>0</v>
      </c>
      <c r="Q2855" s="128"/>
      <c r="T2855" s="402">
        <f t="shared" si="189"/>
        <v>10</v>
      </c>
      <c r="U2855" s="402">
        <f t="shared" si="192"/>
        <v>0</v>
      </c>
      <c r="V2855" s="402">
        <f t="shared" si="192"/>
        <v>0</v>
      </c>
      <c r="W2855" s="402">
        <f t="shared" si="192"/>
        <v>0</v>
      </c>
      <c r="X2855" s="402">
        <f t="shared" si="188"/>
        <v>0</v>
      </c>
    </row>
    <row r="2856" spans="5:26" x14ac:dyDescent="0.25">
      <c r="E2856" s="150">
        <f t="shared" si="191"/>
        <v>702</v>
      </c>
      <c r="F2856" s="7"/>
      <c r="G2856" s="447"/>
      <c r="H2856" s="449"/>
      <c r="I2856" s="270"/>
      <c r="J2856" s="9"/>
      <c r="K2856" s="128"/>
      <c r="L2856" s="128"/>
      <c r="M2856" s="128"/>
      <c r="N2856" s="128"/>
      <c r="O2856" s="128"/>
      <c r="P2856" s="163">
        <f t="shared" si="186"/>
        <v>0</v>
      </c>
      <c r="Q2856" s="128"/>
      <c r="T2856" s="402">
        <f t="shared" si="189"/>
        <v>10</v>
      </c>
      <c r="U2856" s="402">
        <f t="shared" ref="U2856:W2875" si="193">IF(OR($I2856=0,$I2856="National Service Volunteer Project"),0,IF($J2856=U$2153,10,0))</f>
        <v>0</v>
      </c>
      <c r="V2856" s="402">
        <f t="shared" si="193"/>
        <v>0</v>
      </c>
      <c r="W2856" s="402">
        <f t="shared" si="193"/>
        <v>0</v>
      </c>
      <c r="X2856" s="402">
        <f t="shared" si="188"/>
        <v>0</v>
      </c>
    </row>
    <row r="2857" spans="5:26" x14ac:dyDescent="0.25">
      <c r="E2857" s="150">
        <f t="shared" si="191"/>
        <v>703</v>
      </c>
      <c r="F2857" s="7"/>
      <c r="G2857" s="447"/>
      <c r="H2857" s="449"/>
      <c r="I2857" s="270"/>
      <c r="J2857" s="9"/>
      <c r="K2857" s="128"/>
      <c r="L2857" s="128"/>
      <c r="M2857" s="128"/>
      <c r="N2857" s="128"/>
      <c r="O2857" s="128"/>
      <c r="P2857" s="163">
        <f t="shared" si="186"/>
        <v>0</v>
      </c>
      <c r="Q2857" s="128"/>
      <c r="T2857" s="402">
        <f t="shared" si="189"/>
        <v>10</v>
      </c>
      <c r="U2857" s="402">
        <f t="shared" si="193"/>
        <v>0</v>
      </c>
      <c r="V2857" s="402">
        <f t="shared" si="193"/>
        <v>0</v>
      </c>
      <c r="W2857" s="402">
        <f t="shared" si="193"/>
        <v>0</v>
      </c>
      <c r="X2857" s="402">
        <f t="shared" si="188"/>
        <v>0</v>
      </c>
    </row>
    <row r="2858" spans="5:26" x14ac:dyDescent="0.25">
      <c r="E2858" s="150">
        <f t="shared" si="191"/>
        <v>704</v>
      </c>
      <c r="F2858" s="7"/>
      <c r="G2858" s="447"/>
      <c r="H2858" s="449"/>
      <c r="I2858" s="270"/>
      <c r="J2858" s="9"/>
      <c r="K2858" s="128"/>
      <c r="L2858" s="128"/>
      <c r="M2858" s="128"/>
      <c r="N2858" s="128"/>
      <c r="O2858" s="128"/>
      <c r="P2858" s="163">
        <f t="shared" si="186"/>
        <v>0</v>
      </c>
      <c r="Q2858" s="128"/>
      <c r="T2858" s="402">
        <f t="shared" si="189"/>
        <v>10</v>
      </c>
      <c r="U2858" s="402">
        <f t="shared" si="193"/>
        <v>0</v>
      </c>
      <c r="V2858" s="402">
        <f t="shared" si="193"/>
        <v>0</v>
      </c>
      <c r="W2858" s="402">
        <f t="shared" si="193"/>
        <v>0</v>
      </c>
      <c r="X2858" s="402">
        <f t="shared" si="188"/>
        <v>0</v>
      </c>
    </row>
    <row r="2859" spans="5:26" x14ac:dyDescent="0.25">
      <c r="E2859" s="150">
        <f t="shared" si="191"/>
        <v>705</v>
      </c>
      <c r="F2859" s="7"/>
      <c r="G2859" s="447"/>
      <c r="H2859" s="449"/>
      <c r="I2859" s="270"/>
      <c r="J2859" s="9"/>
      <c r="K2859" s="128"/>
      <c r="L2859" s="128"/>
      <c r="M2859" s="128"/>
      <c r="N2859" s="128"/>
      <c r="O2859" s="128"/>
      <c r="P2859" s="163">
        <f t="shared" ref="P2859:P2922" si="194">IF(F2859=0,0,IF(G2859=0,0,IF(I2859=0,0,(10+X2859))))</f>
        <v>0</v>
      </c>
      <c r="Q2859" s="128"/>
      <c r="T2859" s="402">
        <f t="shared" si="189"/>
        <v>10</v>
      </c>
      <c r="U2859" s="402">
        <f t="shared" si="193"/>
        <v>0</v>
      </c>
      <c r="V2859" s="402">
        <f t="shared" si="193"/>
        <v>0</v>
      </c>
      <c r="W2859" s="402">
        <f t="shared" si="193"/>
        <v>0</v>
      </c>
      <c r="X2859" s="402">
        <f t="shared" si="188"/>
        <v>0</v>
      </c>
    </row>
    <row r="2860" spans="5:26" ht="15.95" customHeight="1" x14ac:dyDescent="0.25">
      <c r="E2860" s="150">
        <f t="shared" si="191"/>
        <v>706</v>
      </c>
      <c r="F2860" s="7"/>
      <c r="G2860" s="447"/>
      <c r="H2860" s="449"/>
      <c r="I2860" s="270"/>
      <c r="J2860" s="9"/>
      <c r="K2860" s="128"/>
      <c r="L2860" s="128"/>
      <c r="M2860" s="128"/>
      <c r="N2860" s="128"/>
      <c r="O2860" s="128"/>
      <c r="P2860" s="163">
        <f t="shared" si="194"/>
        <v>0</v>
      </c>
      <c r="Q2860" s="128"/>
      <c r="T2860" s="402">
        <f t="shared" si="189"/>
        <v>10</v>
      </c>
      <c r="U2860" s="402">
        <f t="shared" si="193"/>
        <v>0</v>
      </c>
      <c r="V2860" s="402">
        <f t="shared" si="193"/>
        <v>0</v>
      </c>
      <c r="W2860" s="402">
        <f t="shared" si="193"/>
        <v>0</v>
      </c>
      <c r="X2860" s="402">
        <f t="shared" ref="X2860:X2923" si="195">SUM(U2860:W2860)</f>
        <v>0</v>
      </c>
      <c r="Z2860" s="55"/>
    </row>
    <row r="2861" spans="5:26" x14ac:dyDescent="0.25">
      <c r="E2861" s="150">
        <f t="shared" si="191"/>
        <v>707</v>
      </c>
      <c r="F2861" s="7"/>
      <c r="G2861" s="447"/>
      <c r="H2861" s="449"/>
      <c r="I2861" s="270"/>
      <c r="J2861" s="9"/>
      <c r="K2861" s="128"/>
      <c r="L2861" s="128"/>
      <c r="M2861" s="128"/>
      <c r="N2861" s="128"/>
      <c r="O2861" s="128"/>
      <c r="P2861" s="163">
        <f t="shared" si="194"/>
        <v>0</v>
      </c>
      <c r="Q2861" s="128"/>
      <c r="T2861" s="402">
        <f t="shared" si="189"/>
        <v>10</v>
      </c>
      <c r="U2861" s="402">
        <f t="shared" si="193"/>
        <v>0</v>
      </c>
      <c r="V2861" s="402">
        <f t="shared" si="193"/>
        <v>0</v>
      </c>
      <c r="W2861" s="402">
        <f t="shared" si="193"/>
        <v>0</v>
      </c>
      <c r="X2861" s="402">
        <f t="shared" si="195"/>
        <v>0</v>
      </c>
    </row>
    <row r="2862" spans="5:26" x14ac:dyDescent="0.25">
      <c r="E2862" s="150">
        <f t="shared" si="191"/>
        <v>708</v>
      </c>
      <c r="F2862" s="7"/>
      <c r="G2862" s="447"/>
      <c r="H2862" s="449"/>
      <c r="I2862" s="270"/>
      <c r="J2862" s="9"/>
      <c r="K2862" s="128"/>
      <c r="L2862" s="128"/>
      <c r="M2862" s="128"/>
      <c r="N2862" s="128"/>
      <c r="O2862" s="128"/>
      <c r="P2862" s="163">
        <f t="shared" si="194"/>
        <v>0</v>
      </c>
      <c r="Q2862" s="128"/>
      <c r="T2862" s="402">
        <f t="shared" si="189"/>
        <v>10</v>
      </c>
      <c r="U2862" s="402">
        <f t="shared" si="193"/>
        <v>0</v>
      </c>
      <c r="V2862" s="402">
        <f t="shared" si="193"/>
        <v>0</v>
      </c>
      <c r="W2862" s="402">
        <f t="shared" si="193"/>
        <v>0</v>
      </c>
      <c r="X2862" s="402">
        <f t="shared" si="195"/>
        <v>0</v>
      </c>
    </row>
    <row r="2863" spans="5:26" x14ac:dyDescent="0.25">
      <c r="E2863" s="150">
        <f t="shared" si="191"/>
        <v>709</v>
      </c>
      <c r="F2863" s="7"/>
      <c r="G2863" s="447"/>
      <c r="H2863" s="449"/>
      <c r="I2863" s="270"/>
      <c r="J2863" s="9"/>
      <c r="K2863" s="128"/>
      <c r="L2863" s="128"/>
      <c r="M2863" s="128"/>
      <c r="N2863" s="128"/>
      <c r="O2863" s="128"/>
      <c r="P2863" s="163">
        <f t="shared" si="194"/>
        <v>0</v>
      </c>
      <c r="Q2863" s="128"/>
      <c r="T2863" s="402">
        <f t="shared" si="189"/>
        <v>10</v>
      </c>
      <c r="U2863" s="402">
        <f t="shared" si="193"/>
        <v>0</v>
      </c>
      <c r="V2863" s="402">
        <f t="shared" si="193"/>
        <v>0</v>
      </c>
      <c r="W2863" s="402">
        <f t="shared" si="193"/>
        <v>0</v>
      </c>
      <c r="X2863" s="402">
        <f t="shared" si="195"/>
        <v>0</v>
      </c>
    </row>
    <row r="2864" spans="5:26" x14ac:dyDescent="0.25">
      <c r="E2864" s="150">
        <f t="shared" si="191"/>
        <v>710</v>
      </c>
      <c r="F2864" s="7"/>
      <c r="G2864" s="447"/>
      <c r="H2864" s="449"/>
      <c r="I2864" s="270"/>
      <c r="J2864" s="9"/>
      <c r="K2864" s="128"/>
      <c r="L2864" s="128"/>
      <c r="M2864" s="128"/>
      <c r="N2864" s="128"/>
      <c r="O2864" s="128"/>
      <c r="P2864" s="163">
        <f t="shared" si="194"/>
        <v>0</v>
      </c>
      <c r="Q2864" s="128"/>
      <c r="T2864" s="402">
        <f t="shared" si="189"/>
        <v>10</v>
      </c>
      <c r="U2864" s="402">
        <f t="shared" si="193"/>
        <v>0</v>
      </c>
      <c r="V2864" s="402">
        <f t="shared" si="193"/>
        <v>0</v>
      </c>
      <c r="W2864" s="402">
        <f t="shared" si="193"/>
        <v>0</v>
      </c>
      <c r="X2864" s="402">
        <f t="shared" si="195"/>
        <v>0</v>
      </c>
    </row>
    <row r="2865" spans="5:26" x14ac:dyDescent="0.25">
      <c r="E2865" s="150">
        <f t="shared" si="191"/>
        <v>711</v>
      </c>
      <c r="F2865" s="7"/>
      <c r="G2865" s="447"/>
      <c r="H2865" s="449"/>
      <c r="I2865" s="270"/>
      <c r="J2865" s="9"/>
      <c r="K2865" s="128"/>
      <c r="L2865" s="128"/>
      <c r="M2865" s="128"/>
      <c r="N2865" s="128"/>
      <c r="O2865" s="128"/>
      <c r="P2865" s="163">
        <f t="shared" si="194"/>
        <v>0</v>
      </c>
      <c r="Q2865" s="128"/>
      <c r="T2865" s="402">
        <f t="shared" si="189"/>
        <v>10</v>
      </c>
      <c r="U2865" s="402">
        <f t="shared" si="193"/>
        <v>0</v>
      </c>
      <c r="V2865" s="402">
        <f t="shared" si="193"/>
        <v>0</v>
      </c>
      <c r="W2865" s="402">
        <f t="shared" si="193"/>
        <v>0</v>
      </c>
      <c r="X2865" s="402">
        <f t="shared" si="195"/>
        <v>0</v>
      </c>
    </row>
    <row r="2866" spans="5:26" x14ac:dyDescent="0.25">
      <c r="E2866" s="150">
        <f t="shared" si="191"/>
        <v>712</v>
      </c>
      <c r="F2866" s="7"/>
      <c r="G2866" s="447"/>
      <c r="H2866" s="449"/>
      <c r="I2866" s="270"/>
      <c r="J2866" s="9"/>
      <c r="K2866" s="128"/>
      <c r="L2866" s="128"/>
      <c r="M2866" s="128"/>
      <c r="N2866" s="128"/>
      <c r="O2866" s="128"/>
      <c r="P2866" s="163">
        <f t="shared" si="194"/>
        <v>0</v>
      </c>
      <c r="Q2866" s="128"/>
      <c r="T2866" s="402">
        <f t="shared" si="189"/>
        <v>10</v>
      </c>
      <c r="U2866" s="402">
        <f t="shared" si="193"/>
        <v>0</v>
      </c>
      <c r="V2866" s="402">
        <f t="shared" si="193"/>
        <v>0</v>
      </c>
      <c r="W2866" s="402">
        <f t="shared" si="193"/>
        <v>0</v>
      </c>
      <c r="X2866" s="402">
        <f t="shared" si="195"/>
        <v>0</v>
      </c>
    </row>
    <row r="2867" spans="5:26" x14ac:dyDescent="0.25">
      <c r="E2867" s="150">
        <f t="shared" si="191"/>
        <v>713</v>
      </c>
      <c r="F2867" s="7"/>
      <c r="G2867" s="447"/>
      <c r="H2867" s="449"/>
      <c r="I2867" s="270"/>
      <c r="J2867" s="9"/>
      <c r="K2867" s="128"/>
      <c r="L2867" s="128"/>
      <c r="M2867" s="128"/>
      <c r="N2867" s="128"/>
      <c r="O2867" s="128"/>
      <c r="P2867" s="163">
        <f t="shared" si="194"/>
        <v>0</v>
      </c>
      <c r="Q2867" s="128"/>
      <c r="T2867" s="402">
        <f t="shared" si="189"/>
        <v>10</v>
      </c>
      <c r="U2867" s="402">
        <f t="shared" si="193"/>
        <v>0</v>
      </c>
      <c r="V2867" s="402">
        <f t="shared" si="193"/>
        <v>0</v>
      </c>
      <c r="W2867" s="402">
        <f t="shared" si="193"/>
        <v>0</v>
      </c>
      <c r="X2867" s="402">
        <f t="shared" si="195"/>
        <v>0</v>
      </c>
    </row>
    <row r="2868" spans="5:26" x14ac:dyDescent="0.25">
      <c r="E2868" s="150">
        <f t="shared" si="191"/>
        <v>714</v>
      </c>
      <c r="F2868" s="7"/>
      <c r="G2868" s="447"/>
      <c r="H2868" s="449"/>
      <c r="I2868" s="270"/>
      <c r="J2868" s="9"/>
      <c r="K2868" s="128"/>
      <c r="L2868" s="128"/>
      <c r="M2868" s="128"/>
      <c r="N2868" s="128"/>
      <c r="O2868" s="128"/>
      <c r="P2868" s="163">
        <f t="shared" si="194"/>
        <v>0</v>
      </c>
      <c r="Q2868" s="128"/>
      <c r="T2868" s="402">
        <f t="shared" si="189"/>
        <v>10</v>
      </c>
      <c r="U2868" s="402">
        <f t="shared" si="193"/>
        <v>0</v>
      </c>
      <c r="V2868" s="402">
        <f t="shared" si="193"/>
        <v>0</v>
      </c>
      <c r="W2868" s="402">
        <f t="shared" si="193"/>
        <v>0</v>
      </c>
      <c r="X2868" s="402">
        <f t="shared" si="195"/>
        <v>0</v>
      </c>
    </row>
    <row r="2869" spans="5:26" x14ac:dyDescent="0.25">
      <c r="E2869" s="150">
        <f t="shared" si="191"/>
        <v>715</v>
      </c>
      <c r="F2869" s="7"/>
      <c r="G2869" s="447"/>
      <c r="H2869" s="449"/>
      <c r="I2869" s="270"/>
      <c r="J2869" s="9"/>
      <c r="K2869" s="128"/>
      <c r="L2869" s="128"/>
      <c r="M2869" s="128"/>
      <c r="N2869" s="128"/>
      <c r="O2869" s="128"/>
      <c r="P2869" s="163">
        <f t="shared" si="194"/>
        <v>0</v>
      </c>
      <c r="Q2869" s="128"/>
      <c r="T2869" s="402">
        <f t="shared" si="189"/>
        <v>10</v>
      </c>
      <c r="U2869" s="402">
        <f t="shared" si="193"/>
        <v>0</v>
      </c>
      <c r="V2869" s="402">
        <f t="shared" si="193"/>
        <v>0</v>
      </c>
      <c r="W2869" s="402">
        <f t="shared" si="193"/>
        <v>0</v>
      </c>
      <c r="X2869" s="402">
        <f t="shared" si="195"/>
        <v>0</v>
      </c>
    </row>
    <row r="2870" spans="5:26" x14ac:dyDescent="0.25">
      <c r="E2870" s="150">
        <f t="shared" si="191"/>
        <v>716</v>
      </c>
      <c r="F2870" s="7"/>
      <c r="G2870" s="447"/>
      <c r="H2870" s="449"/>
      <c r="I2870" s="270"/>
      <c r="J2870" s="9"/>
      <c r="K2870" s="128"/>
      <c r="L2870" s="128"/>
      <c r="M2870" s="128"/>
      <c r="N2870" s="128"/>
      <c r="O2870" s="128"/>
      <c r="P2870" s="163">
        <f t="shared" si="194"/>
        <v>0</v>
      </c>
      <c r="Q2870" s="128"/>
      <c r="T2870" s="402">
        <f t="shared" si="189"/>
        <v>10</v>
      </c>
      <c r="U2870" s="402">
        <f t="shared" si="193"/>
        <v>0</v>
      </c>
      <c r="V2870" s="402">
        <f t="shared" si="193"/>
        <v>0</v>
      </c>
      <c r="W2870" s="402">
        <f t="shared" si="193"/>
        <v>0</v>
      </c>
      <c r="X2870" s="402">
        <f t="shared" si="195"/>
        <v>0</v>
      </c>
    </row>
    <row r="2871" spans="5:26" x14ac:dyDescent="0.25">
      <c r="E2871" s="150">
        <f t="shared" si="191"/>
        <v>717</v>
      </c>
      <c r="F2871" s="7"/>
      <c r="G2871" s="447"/>
      <c r="H2871" s="449"/>
      <c r="I2871" s="270"/>
      <c r="J2871" s="9"/>
      <c r="K2871" s="128"/>
      <c r="L2871" s="128"/>
      <c r="M2871" s="128"/>
      <c r="N2871" s="128"/>
      <c r="O2871" s="128"/>
      <c r="P2871" s="163">
        <f t="shared" si="194"/>
        <v>0</v>
      </c>
      <c r="Q2871" s="128"/>
      <c r="T2871" s="402">
        <f t="shared" ref="T2871:T2934" si="196">IF($J2872=T$2153,10,0)</f>
        <v>10</v>
      </c>
      <c r="U2871" s="402">
        <f t="shared" si="193"/>
        <v>0</v>
      </c>
      <c r="V2871" s="402">
        <f t="shared" si="193"/>
        <v>0</v>
      </c>
      <c r="W2871" s="402">
        <f t="shared" si="193"/>
        <v>0</v>
      </c>
      <c r="X2871" s="402">
        <f t="shared" si="195"/>
        <v>0</v>
      </c>
      <c r="Z2871" s="57"/>
    </row>
    <row r="2872" spans="5:26" x14ac:dyDescent="0.25">
      <c r="E2872" s="150">
        <f t="shared" si="191"/>
        <v>718</v>
      </c>
      <c r="F2872" s="7"/>
      <c r="G2872" s="447"/>
      <c r="H2872" s="449"/>
      <c r="I2872" s="270"/>
      <c r="J2872" s="9"/>
      <c r="K2872" s="128"/>
      <c r="L2872" s="128"/>
      <c r="M2872" s="128"/>
      <c r="N2872" s="128"/>
      <c r="O2872" s="128"/>
      <c r="P2872" s="163">
        <f t="shared" si="194"/>
        <v>0</v>
      </c>
      <c r="Q2872" s="128"/>
      <c r="T2872" s="402">
        <f t="shared" si="196"/>
        <v>10</v>
      </c>
      <c r="U2872" s="402">
        <f t="shared" si="193"/>
        <v>0</v>
      </c>
      <c r="V2872" s="402">
        <f t="shared" si="193"/>
        <v>0</v>
      </c>
      <c r="W2872" s="402">
        <f t="shared" si="193"/>
        <v>0</v>
      </c>
      <c r="X2872" s="402">
        <f t="shared" si="195"/>
        <v>0</v>
      </c>
    </row>
    <row r="2873" spans="5:26" x14ac:dyDescent="0.25">
      <c r="E2873" s="150">
        <f t="shared" si="191"/>
        <v>719</v>
      </c>
      <c r="F2873" s="7"/>
      <c r="G2873" s="447"/>
      <c r="H2873" s="449"/>
      <c r="I2873" s="270"/>
      <c r="J2873" s="9"/>
      <c r="K2873" s="128"/>
      <c r="L2873" s="128"/>
      <c r="M2873" s="128"/>
      <c r="N2873" s="128"/>
      <c r="O2873" s="128"/>
      <c r="P2873" s="163">
        <f t="shared" si="194"/>
        <v>0</v>
      </c>
      <c r="Q2873" s="128"/>
      <c r="T2873" s="402">
        <f t="shared" si="196"/>
        <v>10</v>
      </c>
      <c r="U2873" s="402">
        <f t="shared" si="193"/>
        <v>0</v>
      </c>
      <c r="V2873" s="402">
        <f t="shared" si="193"/>
        <v>0</v>
      </c>
      <c r="W2873" s="402">
        <f t="shared" si="193"/>
        <v>0</v>
      </c>
      <c r="X2873" s="402">
        <f t="shared" si="195"/>
        <v>0</v>
      </c>
    </row>
    <row r="2874" spans="5:26" x14ac:dyDescent="0.25">
      <c r="E2874" s="150">
        <f t="shared" si="191"/>
        <v>720</v>
      </c>
      <c r="F2874" s="7"/>
      <c r="G2874" s="447"/>
      <c r="H2874" s="449"/>
      <c r="I2874" s="270"/>
      <c r="J2874" s="9"/>
      <c r="K2874" s="128"/>
      <c r="L2874" s="128"/>
      <c r="M2874" s="128"/>
      <c r="N2874" s="128"/>
      <c r="O2874" s="128"/>
      <c r="P2874" s="163">
        <f t="shared" si="194"/>
        <v>0</v>
      </c>
      <c r="Q2874" s="128"/>
      <c r="T2874" s="402">
        <f t="shared" si="196"/>
        <v>10</v>
      </c>
      <c r="U2874" s="402">
        <f t="shared" si="193"/>
        <v>0</v>
      </c>
      <c r="V2874" s="402">
        <f t="shared" si="193"/>
        <v>0</v>
      </c>
      <c r="W2874" s="402">
        <f t="shared" si="193"/>
        <v>0</v>
      </c>
      <c r="X2874" s="402">
        <f t="shared" si="195"/>
        <v>0</v>
      </c>
    </row>
    <row r="2875" spans="5:26" x14ac:dyDescent="0.25">
      <c r="E2875" s="150">
        <f t="shared" si="191"/>
        <v>721</v>
      </c>
      <c r="F2875" s="7"/>
      <c r="G2875" s="447"/>
      <c r="H2875" s="449"/>
      <c r="I2875" s="270"/>
      <c r="J2875" s="9"/>
      <c r="K2875" s="128"/>
      <c r="L2875" s="128"/>
      <c r="M2875" s="128"/>
      <c r="N2875" s="128"/>
      <c r="O2875" s="128"/>
      <c r="P2875" s="163">
        <f t="shared" si="194"/>
        <v>0</v>
      </c>
      <c r="Q2875" s="128"/>
      <c r="T2875" s="402">
        <f t="shared" si="196"/>
        <v>10</v>
      </c>
      <c r="U2875" s="402">
        <f t="shared" si="193"/>
        <v>0</v>
      </c>
      <c r="V2875" s="402">
        <f t="shared" si="193"/>
        <v>0</v>
      </c>
      <c r="W2875" s="402">
        <f t="shared" si="193"/>
        <v>0</v>
      </c>
      <c r="X2875" s="402">
        <f t="shared" si="195"/>
        <v>0</v>
      </c>
    </row>
    <row r="2876" spans="5:26" x14ac:dyDescent="0.25">
      <c r="E2876" s="150">
        <f t="shared" si="191"/>
        <v>722</v>
      </c>
      <c r="F2876" s="7"/>
      <c r="G2876" s="447"/>
      <c r="H2876" s="449"/>
      <c r="I2876" s="270"/>
      <c r="J2876" s="9"/>
      <c r="K2876" s="128"/>
      <c r="L2876" s="128"/>
      <c r="M2876" s="128"/>
      <c r="N2876" s="128"/>
      <c r="O2876" s="128"/>
      <c r="P2876" s="163">
        <f t="shared" si="194"/>
        <v>0</v>
      </c>
      <c r="Q2876" s="128"/>
      <c r="T2876" s="402">
        <f t="shared" si="196"/>
        <v>10</v>
      </c>
      <c r="U2876" s="402">
        <f t="shared" ref="U2876:W2895" si="197">IF(OR($I2876=0,$I2876="National Service Volunteer Project"),0,IF($J2876=U$2153,10,0))</f>
        <v>0</v>
      </c>
      <c r="V2876" s="402">
        <f t="shared" si="197"/>
        <v>0</v>
      </c>
      <c r="W2876" s="402">
        <f t="shared" si="197"/>
        <v>0</v>
      </c>
      <c r="X2876" s="402">
        <f t="shared" si="195"/>
        <v>0</v>
      </c>
    </row>
    <row r="2877" spans="5:26" x14ac:dyDescent="0.25">
      <c r="E2877" s="150">
        <f t="shared" si="191"/>
        <v>723</v>
      </c>
      <c r="F2877" s="7"/>
      <c r="G2877" s="447"/>
      <c r="H2877" s="449"/>
      <c r="I2877" s="270"/>
      <c r="J2877" s="9"/>
      <c r="K2877" s="128"/>
      <c r="L2877" s="128"/>
      <c r="M2877" s="128"/>
      <c r="N2877" s="128"/>
      <c r="O2877" s="128"/>
      <c r="P2877" s="163">
        <f t="shared" si="194"/>
        <v>0</v>
      </c>
      <c r="Q2877" s="128"/>
      <c r="T2877" s="402">
        <f t="shared" si="196"/>
        <v>10</v>
      </c>
      <c r="U2877" s="402">
        <f t="shared" si="197"/>
        <v>0</v>
      </c>
      <c r="V2877" s="402">
        <f t="shared" si="197"/>
        <v>0</v>
      </c>
      <c r="W2877" s="402">
        <f t="shared" si="197"/>
        <v>0</v>
      </c>
      <c r="X2877" s="402">
        <f t="shared" si="195"/>
        <v>0</v>
      </c>
    </row>
    <row r="2878" spans="5:26" x14ac:dyDescent="0.25">
      <c r="E2878" s="150">
        <f t="shared" si="191"/>
        <v>724</v>
      </c>
      <c r="F2878" s="7"/>
      <c r="G2878" s="447"/>
      <c r="H2878" s="449"/>
      <c r="I2878" s="270"/>
      <c r="J2878" s="9"/>
      <c r="K2878" s="128"/>
      <c r="L2878" s="128"/>
      <c r="M2878" s="128"/>
      <c r="N2878" s="128"/>
      <c r="O2878" s="128"/>
      <c r="P2878" s="163">
        <f t="shared" si="194"/>
        <v>0</v>
      </c>
      <c r="Q2878" s="128"/>
      <c r="T2878" s="402">
        <f t="shared" si="196"/>
        <v>10</v>
      </c>
      <c r="U2878" s="402">
        <f t="shared" si="197"/>
        <v>0</v>
      </c>
      <c r="V2878" s="402">
        <f t="shared" si="197"/>
        <v>0</v>
      </c>
      <c r="W2878" s="402">
        <f t="shared" si="197"/>
        <v>0</v>
      </c>
      <c r="X2878" s="402">
        <f t="shared" si="195"/>
        <v>0</v>
      </c>
    </row>
    <row r="2879" spans="5:26" x14ac:dyDescent="0.25">
      <c r="E2879" s="150">
        <f t="shared" si="191"/>
        <v>725</v>
      </c>
      <c r="F2879" s="7"/>
      <c r="G2879" s="447"/>
      <c r="H2879" s="449"/>
      <c r="I2879" s="270"/>
      <c r="J2879" s="9"/>
      <c r="K2879" s="128"/>
      <c r="L2879" s="128"/>
      <c r="M2879" s="128"/>
      <c r="N2879" s="128"/>
      <c r="O2879" s="128"/>
      <c r="P2879" s="163">
        <f t="shared" si="194"/>
        <v>0</v>
      </c>
      <c r="Q2879" s="128"/>
      <c r="T2879" s="402">
        <f t="shared" si="196"/>
        <v>10</v>
      </c>
      <c r="U2879" s="402">
        <f t="shared" si="197"/>
        <v>0</v>
      </c>
      <c r="V2879" s="402">
        <f t="shared" si="197"/>
        <v>0</v>
      </c>
      <c r="W2879" s="402">
        <f t="shared" si="197"/>
        <v>0</v>
      </c>
      <c r="X2879" s="402">
        <f t="shared" si="195"/>
        <v>0</v>
      </c>
    </row>
    <row r="2880" spans="5:26" x14ac:dyDescent="0.25">
      <c r="E2880" s="150">
        <f t="shared" si="191"/>
        <v>726</v>
      </c>
      <c r="F2880" s="7"/>
      <c r="G2880" s="447"/>
      <c r="H2880" s="449"/>
      <c r="I2880" s="270"/>
      <c r="J2880" s="9"/>
      <c r="K2880" s="128"/>
      <c r="L2880" s="128"/>
      <c r="M2880" s="128"/>
      <c r="N2880" s="128"/>
      <c r="O2880" s="128"/>
      <c r="P2880" s="163">
        <f t="shared" si="194"/>
        <v>0</v>
      </c>
      <c r="Q2880" s="128"/>
      <c r="T2880" s="402">
        <f t="shared" si="196"/>
        <v>10</v>
      </c>
      <c r="U2880" s="402">
        <f t="shared" si="197"/>
        <v>0</v>
      </c>
      <c r="V2880" s="402">
        <f t="shared" si="197"/>
        <v>0</v>
      </c>
      <c r="W2880" s="402">
        <f t="shared" si="197"/>
        <v>0</v>
      </c>
      <c r="X2880" s="402">
        <f t="shared" si="195"/>
        <v>0</v>
      </c>
    </row>
    <row r="2881" spans="5:24" x14ac:dyDescent="0.25">
      <c r="E2881" s="150">
        <f t="shared" si="191"/>
        <v>727</v>
      </c>
      <c r="F2881" s="7"/>
      <c r="G2881" s="447"/>
      <c r="H2881" s="449"/>
      <c r="I2881" s="270"/>
      <c r="J2881" s="9"/>
      <c r="K2881" s="128"/>
      <c r="L2881" s="128"/>
      <c r="M2881" s="128"/>
      <c r="N2881" s="128"/>
      <c r="O2881" s="128"/>
      <c r="P2881" s="163">
        <f t="shared" si="194"/>
        <v>0</v>
      </c>
      <c r="Q2881" s="128"/>
      <c r="T2881" s="402">
        <f t="shared" si="196"/>
        <v>10</v>
      </c>
      <c r="U2881" s="402">
        <f t="shared" si="197"/>
        <v>0</v>
      </c>
      <c r="V2881" s="402">
        <f t="shared" si="197"/>
        <v>0</v>
      </c>
      <c r="W2881" s="402">
        <f t="shared" si="197"/>
        <v>0</v>
      </c>
      <c r="X2881" s="402">
        <f t="shared" si="195"/>
        <v>0</v>
      </c>
    </row>
    <row r="2882" spans="5:24" x14ac:dyDescent="0.25">
      <c r="E2882" s="150">
        <f t="shared" si="191"/>
        <v>728</v>
      </c>
      <c r="F2882" s="7"/>
      <c r="G2882" s="447"/>
      <c r="H2882" s="449"/>
      <c r="I2882" s="270"/>
      <c r="J2882" s="9"/>
      <c r="K2882" s="128"/>
      <c r="L2882" s="128"/>
      <c r="M2882" s="128"/>
      <c r="N2882" s="128"/>
      <c r="O2882" s="128"/>
      <c r="P2882" s="163">
        <f t="shared" si="194"/>
        <v>0</v>
      </c>
      <c r="Q2882" s="128"/>
      <c r="T2882" s="402">
        <f t="shared" si="196"/>
        <v>10</v>
      </c>
      <c r="U2882" s="402">
        <f t="shared" si="197"/>
        <v>0</v>
      </c>
      <c r="V2882" s="402">
        <f t="shared" si="197"/>
        <v>0</v>
      </c>
      <c r="W2882" s="402">
        <f t="shared" si="197"/>
        <v>0</v>
      </c>
      <c r="X2882" s="402">
        <f t="shared" si="195"/>
        <v>0</v>
      </c>
    </row>
    <row r="2883" spans="5:24" x14ac:dyDescent="0.25">
      <c r="E2883" s="150">
        <f t="shared" si="191"/>
        <v>729</v>
      </c>
      <c r="F2883" s="7"/>
      <c r="G2883" s="447"/>
      <c r="H2883" s="449"/>
      <c r="I2883" s="270"/>
      <c r="J2883" s="9"/>
      <c r="K2883" s="128"/>
      <c r="L2883" s="128"/>
      <c r="M2883" s="128"/>
      <c r="N2883" s="128"/>
      <c r="O2883" s="128"/>
      <c r="P2883" s="163">
        <f t="shared" si="194"/>
        <v>0</v>
      </c>
      <c r="Q2883" s="128"/>
      <c r="T2883" s="402">
        <f t="shared" si="196"/>
        <v>10</v>
      </c>
      <c r="U2883" s="402">
        <f t="shared" si="197"/>
        <v>0</v>
      </c>
      <c r="V2883" s="402">
        <f t="shared" si="197"/>
        <v>0</v>
      </c>
      <c r="W2883" s="402">
        <f t="shared" si="197"/>
        <v>0</v>
      </c>
      <c r="X2883" s="402">
        <f t="shared" si="195"/>
        <v>0</v>
      </c>
    </row>
    <row r="2884" spans="5:24" x14ac:dyDescent="0.25">
      <c r="E2884" s="150">
        <f t="shared" si="191"/>
        <v>730</v>
      </c>
      <c r="F2884" s="7"/>
      <c r="G2884" s="447"/>
      <c r="H2884" s="449"/>
      <c r="I2884" s="270"/>
      <c r="J2884" s="9"/>
      <c r="K2884" s="128"/>
      <c r="L2884" s="128"/>
      <c r="M2884" s="128"/>
      <c r="N2884" s="128"/>
      <c r="O2884" s="128"/>
      <c r="P2884" s="163">
        <f t="shared" si="194"/>
        <v>0</v>
      </c>
      <c r="Q2884" s="128"/>
      <c r="T2884" s="402">
        <f t="shared" si="196"/>
        <v>10</v>
      </c>
      <c r="U2884" s="402">
        <f t="shared" si="197"/>
        <v>0</v>
      </c>
      <c r="V2884" s="402">
        <f t="shared" si="197"/>
        <v>0</v>
      </c>
      <c r="W2884" s="402">
        <f t="shared" si="197"/>
        <v>0</v>
      </c>
      <c r="X2884" s="402">
        <f t="shared" si="195"/>
        <v>0</v>
      </c>
    </row>
    <row r="2885" spans="5:24" x14ac:dyDescent="0.25">
      <c r="E2885" s="150">
        <f t="shared" si="191"/>
        <v>731</v>
      </c>
      <c r="F2885" s="7"/>
      <c r="G2885" s="447"/>
      <c r="H2885" s="449"/>
      <c r="I2885" s="270"/>
      <c r="J2885" s="9"/>
      <c r="K2885" s="128"/>
      <c r="L2885" s="128"/>
      <c r="M2885" s="128"/>
      <c r="N2885" s="128"/>
      <c r="O2885" s="128"/>
      <c r="P2885" s="163">
        <f t="shared" si="194"/>
        <v>0</v>
      </c>
      <c r="Q2885" s="128"/>
      <c r="T2885" s="402">
        <f t="shared" si="196"/>
        <v>10</v>
      </c>
      <c r="U2885" s="402">
        <f t="shared" si="197"/>
        <v>0</v>
      </c>
      <c r="V2885" s="402">
        <f t="shared" si="197"/>
        <v>0</v>
      </c>
      <c r="W2885" s="402">
        <f t="shared" si="197"/>
        <v>0</v>
      </c>
      <c r="X2885" s="402">
        <f t="shared" si="195"/>
        <v>0</v>
      </c>
    </row>
    <row r="2886" spans="5:24" x14ac:dyDescent="0.25">
      <c r="E2886" s="150">
        <f t="shared" si="191"/>
        <v>732</v>
      </c>
      <c r="F2886" s="7"/>
      <c r="G2886" s="447"/>
      <c r="H2886" s="449"/>
      <c r="I2886" s="270"/>
      <c r="J2886" s="9"/>
      <c r="K2886" s="128"/>
      <c r="L2886" s="128"/>
      <c r="M2886" s="128"/>
      <c r="N2886" s="128"/>
      <c r="O2886" s="128"/>
      <c r="P2886" s="163">
        <f t="shared" si="194"/>
        <v>0</v>
      </c>
      <c r="Q2886" s="128"/>
      <c r="T2886" s="402">
        <f t="shared" si="196"/>
        <v>10</v>
      </c>
      <c r="U2886" s="402">
        <f t="shared" si="197"/>
        <v>0</v>
      </c>
      <c r="V2886" s="402">
        <f t="shared" si="197"/>
        <v>0</v>
      </c>
      <c r="W2886" s="402">
        <f t="shared" si="197"/>
        <v>0</v>
      </c>
      <c r="X2886" s="402">
        <f t="shared" si="195"/>
        <v>0</v>
      </c>
    </row>
    <row r="2887" spans="5:24" x14ac:dyDescent="0.25">
      <c r="E2887" s="150">
        <f t="shared" si="191"/>
        <v>733</v>
      </c>
      <c r="F2887" s="7"/>
      <c r="G2887" s="447"/>
      <c r="H2887" s="449"/>
      <c r="I2887" s="270"/>
      <c r="J2887" s="9"/>
      <c r="K2887" s="128"/>
      <c r="L2887" s="128"/>
      <c r="M2887" s="128"/>
      <c r="N2887" s="128"/>
      <c r="O2887" s="128"/>
      <c r="P2887" s="163">
        <f t="shared" si="194"/>
        <v>0</v>
      </c>
      <c r="Q2887" s="128"/>
      <c r="T2887" s="402">
        <f t="shared" si="196"/>
        <v>10</v>
      </c>
      <c r="U2887" s="402">
        <f t="shared" si="197"/>
        <v>0</v>
      </c>
      <c r="V2887" s="402">
        <f t="shared" si="197"/>
        <v>0</v>
      </c>
      <c r="W2887" s="402">
        <f t="shared" si="197"/>
        <v>0</v>
      </c>
      <c r="X2887" s="402">
        <f t="shared" si="195"/>
        <v>0</v>
      </c>
    </row>
    <row r="2888" spans="5:24" x14ac:dyDescent="0.25">
      <c r="E2888" s="150">
        <f t="shared" ref="E2888:E2951" si="198">1+E2887</f>
        <v>734</v>
      </c>
      <c r="F2888" s="7"/>
      <c r="G2888" s="447"/>
      <c r="H2888" s="449"/>
      <c r="I2888" s="270"/>
      <c r="J2888" s="9"/>
      <c r="K2888" s="128"/>
      <c r="L2888" s="128"/>
      <c r="M2888" s="128"/>
      <c r="N2888" s="128"/>
      <c r="O2888" s="128"/>
      <c r="P2888" s="163">
        <f t="shared" si="194"/>
        <v>0</v>
      </c>
      <c r="Q2888" s="128"/>
      <c r="T2888" s="402">
        <f t="shared" si="196"/>
        <v>10</v>
      </c>
      <c r="U2888" s="402">
        <f t="shared" si="197"/>
        <v>0</v>
      </c>
      <c r="V2888" s="402">
        <f t="shared" si="197"/>
        <v>0</v>
      </c>
      <c r="W2888" s="402">
        <f t="shared" si="197"/>
        <v>0</v>
      </c>
      <c r="X2888" s="402">
        <f t="shared" si="195"/>
        <v>0</v>
      </c>
    </row>
    <row r="2889" spans="5:24" x14ac:dyDescent="0.25">
      <c r="E2889" s="150">
        <f t="shared" si="198"/>
        <v>735</v>
      </c>
      <c r="F2889" s="7"/>
      <c r="G2889" s="447"/>
      <c r="H2889" s="449"/>
      <c r="I2889" s="270"/>
      <c r="J2889" s="9"/>
      <c r="K2889" s="128"/>
      <c r="L2889" s="128"/>
      <c r="M2889" s="128"/>
      <c r="N2889" s="128"/>
      <c r="O2889" s="128"/>
      <c r="P2889" s="163">
        <f t="shared" si="194"/>
        <v>0</v>
      </c>
      <c r="Q2889" s="128"/>
      <c r="T2889" s="402">
        <f t="shared" si="196"/>
        <v>10</v>
      </c>
      <c r="U2889" s="402">
        <f t="shared" si="197"/>
        <v>0</v>
      </c>
      <c r="V2889" s="402">
        <f t="shared" si="197"/>
        <v>0</v>
      </c>
      <c r="W2889" s="402">
        <f t="shared" si="197"/>
        <v>0</v>
      </c>
      <c r="X2889" s="402">
        <f t="shared" si="195"/>
        <v>0</v>
      </c>
    </row>
    <row r="2890" spans="5:24" x14ac:dyDescent="0.25">
      <c r="E2890" s="150">
        <f t="shared" si="198"/>
        <v>736</v>
      </c>
      <c r="F2890" s="7"/>
      <c r="G2890" s="447"/>
      <c r="H2890" s="449"/>
      <c r="I2890" s="270"/>
      <c r="J2890" s="9"/>
      <c r="K2890" s="128"/>
      <c r="L2890" s="128"/>
      <c r="M2890" s="128"/>
      <c r="N2890" s="128"/>
      <c r="O2890" s="128"/>
      <c r="P2890" s="163">
        <f t="shared" si="194"/>
        <v>0</v>
      </c>
      <c r="Q2890" s="128"/>
      <c r="T2890" s="402">
        <f t="shared" si="196"/>
        <v>10</v>
      </c>
      <c r="U2890" s="402">
        <f t="shared" si="197"/>
        <v>0</v>
      </c>
      <c r="V2890" s="402">
        <f t="shared" si="197"/>
        <v>0</v>
      </c>
      <c r="W2890" s="402">
        <f t="shared" si="197"/>
        <v>0</v>
      </c>
      <c r="X2890" s="402">
        <f t="shared" si="195"/>
        <v>0</v>
      </c>
    </row>
    <row r="2891" spans="5:24" x14ac:dyDescent="0.25">
      <c r="E2891" s="150">
        <f t="shared" si="198"/>
        <v>737</v>
      </c>
      <c r="F2891" s="7"/>
      <c r="G2891" s="447"/>
      <c r="H2891" s="449"/>
      <c r="I2891" s="270"/>
      <c r="J2891" s="9"/>
      <c r="K2891" s="128"/>
      <c r="L2891" s="128"/>
      <c r="M2891" s="128"/>
      <c r="N2891" s="128"/>
      <c r="O2891" s="128"/>
      <c r="P2891" s="163">
        <f t="shared" si="194"/>
        <v>0</v>
      </c>
      <c r="Q2891" s="128"/>
      <c r="T2891" s="402">
        <f t="shared" si="196"/>
        <v>10</v>
      </c>
      <c r="U2891" s="402">
        <f t="shared" si="197"/>
        <v>0</v>
      </c>
      <c r="V2891" s="402">
        <f t="shared" si="197"/>
        <v>0</v>
      </c>
      <c r="W2891" s="402">
        <f t="shared" si="197"/>
        <v>0</v>
      </c>
      <c r="X2891" s="402">
        <f t="shared" si="195"/>
        <v>0</v>
      </c>
    </row>
    <row r="2892" spans="5:24" x14ac:dyDescent="0.25">
      <c r="E2892" s="150">
        <f t="shared" si="198"/>
        <v>738</v>
      </c>
      <c r="F2892" s="7"/>
      <c r="G2892" s="447"/>
      <c r="H2892" s="449"/>
      <c r="I2892" s="270"/>
      <c r="J2892" s="9"/>
      <c r="K2892" s="128"/>
      <c r="L2892" s="128"/>
      <c r="M2892" s="128"/>
      <c r="N2892" s="128"/>
      <c r="O2892" s="128"/>
      <c r="P2892" s="163">
        <f t="shared" si="194"/>
        <v>0</v>
      </c>
      <c r="Q2892" s="128"/>
      <c r="T2892" s="402">
        <f t="shared" si="196"/>
        <v>10</v>
      </c>
      <c r="U2892" s="402">
        <f t="shared" si="197"/>
        <v>0</v>
      </c>
      <c r="V2892" s="402">
        <f t="shared" si="197"/>
        <v>0</v>
      </c>
      <c r="W2892" s="402">
        <f t="shared" si="197"/>
        <v>0</v>
      </c>
      <c r="X2892" s="402">
        <f t="shared" si="195"/>
        <v>0</v>
      </c>
    </row>
    <row r="2893" spans="5:24" x14ac:dyDescent="0.25">
      <c r="E2893" s="150">
        <f t="shared" si="198"/>
        <v>739</v>
      </c>
      <c r="F2893" s="7"/>
      <c r="G2893" s="447"/>
      <c r="H2893" s="449"/>
      <c r="I2893" s="270"/>
      <c r="J2893" s="9"/>
      <c r="K2893" s="128"/>
      <c r="L2893" s="128"/>
      <c r="M2893" s="128"/>
      <c r="N2893" s="128"/>
      <c r="O2893" s="128"/>
      <c r="P2893" s="163">
        <f t="shared" si="194"/>
        <v>0</v>
      </c>
      <c r="Q2893" s="128"/>
      <c r="T2893" s="402">
        <f t="shared" si="196"/>
        <v>10</v>
      </c>
      <c r="U2893" s="402">
        <f t="shared" si="197"/>
        <v>0</v>
      </c>
      <c r="V2893" s="402">
        <f t="shared" si="197"/>
        <v>0</v>
      </c>
      <c r="W2893" s="402">
        <f t="shared" si="197"/>
        <v>0</v>
      </c>
      <c r="X2893" s="402">
        <f t="shared" si="195"/>
        <v>0</v>
      </c>
    </row>
    <row r="2894" spans="5:24" x14ac:dyDescent="0.25">
      <c r="E2894" s="150">
        <f t="shared" si="198"/>
        <v>740</v>
      </c>
      <c r="F2894" s="7"/>
      <c r="G2894" s="447"/>
      <c r="H2894" s="449"/>
      <c r="I2894" s="270"/>
      <c r="J2894" s="9"/>
      <c r="K2894" s="128"/>
      <c r="L2894" s="128"/>
      <c r="M2894" s="128"/>
      <c r="N2894" s="128"/>
      <c r="O2894" s="128"/>
      <c r="P2894" s="163">
        <f t="shared" si="194"/>
        <v>0</v>
      </c>
      <c r="Q2894" s="128"/>
      <c r="T2894" s="402">
        <f t="shared" si="196"/>
        <v>10</v>
      </c>
      <c r="U2894" s="402">
        <f t="shared" si="197"/>
        <v>0</v>
      </c>
      <c r="V2894" s="402">
        <f t="shared" si="197"/>
        <v>0</v>
      </c>
      <c r="W2894" s="402">
        <f t="shared" si="197"/>
        <v>0</v>
      </c>
      <c r="X2894" s="402">
        <f t="shared" si="195"/>
        <v>0</v>
      </c>
    </row>
    <row r="2895" spans="5:24" x14ac:dyDescent="0.25">
      <c r="E2895" s="150">
        <f t="shared" si="198"/>
        <v>741</v>
      </c>
      <c r="F2895" s="7"/>
      <c r="G2895" s="447"/>
      <c r="H2895" s="449"/>
      <c r="I2895" s="270"/>
      <c r="J2895" s="9"/>
      <c r="K2895" s="128"/>
      <c r="L2895" s="128"/>
      <c r="M2895" s="128"/>
      <c r="N2895" s="128"/>
      <c r="O2895" s="128"/>
      <c r="P2895" s="163">
        <f t="shared" si="194"/>
        <v>0</v>
      </c>
      <c r="Q2895" s="128"/>
      <c r="T2895" s="402">
        <f t="shared" si="196"/>
        <v>10</v>
      </c>
      <c r="U2895" s="402">
        <f t="shared" si="197"/>
        <v>0</v>
      </c>
      <c r="V2895" s="402">
        <f t="shared" si="197"/>
        <v>0</v>
      </c>
      <c r="W2895" s="402">
        <f t="shared" si="197"/>
        <v>0</v>
      </c>
      <c r="X2895" s="402">
        <f t="shared" si="195"/>
        <v>0</v>
      </c>
    </row>
    <row r="2896" spans="5:24" x14ac:dyDescent="0.25">
      <c r="E2896" s="150">
        <f t="shared" si="198"/>
        <v>742</v>
      </c>
      <c r="F2896" s="7"/>
      <c r="G2896" s="447"/>
      <c r="H2896" s="449"/>
      <c r="I2896" s="270"/>
      <c r="J2896" s="9"/>
      <c r="K2896" s="128"/>
      <c r="L2896" s="128"/>
      <c r="M2896" s="128"/>
      <c r="N2896" s="128"/>
      <c r="O2896" s="128"/>
      <c r="P2896" s="163">
        <f t="shared" si="194"/>
        <v>0</v>
      </c>
      <c r="Q2896" s="128"/>
      <c r="T2896" s="402">
        <f t="shared" si="196"/>
        <v>10</v>
      </c>
      <c r="U2896" s="402">
        <f t="shared" ref="U2896:W2915" si="199">IF(OR($I2896=0,$I2896="National Service Volunteer Project"),0,IF($J2896=U$2153,10,0))</f>
        <v>0</v>
      </c>
      <c r="V2896" s="402">
        <f t="shared" si="199"/>
        <v>0</v>
      </c>
      <c r="W2896" s="402">
        <f t="shared" si="199"/>
        <v>0</v>
      </c>
      <c r="X2896" s="402">
        <f t="shared" si="195"/>
        <v>0</v>
      </c>
    </row>
    <row r="2897" spans="5:24" x14ac:dyDescent="0.25">
      <c r="E2897" s="150">
        <f t="shared" si="198"/>
        <v>743</v>
      </c>
      <c r="F2897" s="7"/>
      <c r="G2897" s="447"/>
      <c r="H2897" s="449"/>
      <c r="I2897" s="270"/>
      <c r="J2897" s="9"/>
      <c r="K2897" s="128"/>
      <c r="L2897" s="128"/>
      <c r="M2897" s="128"/>
      <c r="N2897" s="128"/>
      <c r="O2897" s="128"/>
      <c r="P2897" s="163">
        <f t="shared" si="194"/>
        <v>0</v>
      </c>
      <c r="Q2897" s="128"/>
      <c r="T2897" s="402">
        <f t="shared" si="196"/>
        <v>10</v>
      </c>
      <c r="U2897" s="402">
        <f t="shared" si="199"/>
        <v>0</v>
      </c>
      <c r="V2897" s="402">
        <f t="shared" si="199"/>
        <v>0</v>
      </c>
      <c r="W2897" s="402">
        <f t="shared" si="199"/>
        <v>0</v>
      </c>
      <c r="X2897" s="402">
        <f t="shared" si="195"/>
        <v>0</v>
      </c>
    </row>
    <row r="2898" spans="5:24" x14ac:dyDescent="0.25">
      <c r="E2898" s="150">
        <f t="shared" si="198"/>
        <v>744</v>
      </c>
      <c r="F2898" s="7"/>
      <c r="G2898" s="447"/>
      <c r="H2898" s="449"/>
      <c r="I2898" s="270"/>
      <c r="J2898" s="9"/>
      <c r="K2898" s="128"/>
      <c r="L2898" s="128"/>
      <c r="M2898" s="128"/>
      <c r="N2898" s="128"/>
      <c r="O2898" s="128"/>
      <c r="P2898" s="163">
        <f t="shared" si="194"/>
        <v>0</v>
      </c>
      <c r="Q2898" s="128"/>
      <c r="T2898" s="402">
        <f t="shared" si="196"/>
        <v>10</v>
      </c>
      <c r="U2898" s="402">
        <f t="shared" si="199"/>
        <v>0</v>
      </c>
      <c r="V2898" s="402">
        <f t="shared" si="199"/>
        <v>0</v>
      </c>
      <c r="W2898" s="402">
        <f t="shared" si="199"/>
        <v>0</v>
      </c>
      <c r="X2898" s="402">
        <f t="shared" si="195"/>
        <v>0</v>
      </c>
    </row>
    <row r="2899" spans="5:24" x14ac:dyDescent="0.25">
      <c r="E2899" s="150">
        <f t="shared" si="198"/>
        <v>745</v>
      </c>
      <c r="F2899" s="7"/>
      <c r="G2899" s="447"/>
      <c r="H2899" s="449"/>
      <c r="I2899" s="270"/>
      <c r="J2899" s="9"/>
      <c r="K2899" s="128"/>
      <c r="L2899" s="128"/>
      <c r="M2899" s="128"/>
      <c r="N2899" s="128"/>
      <c r="O2899" s="128"/>
      <c r="P2899" s="163">
        <f t="shared" si="194"/>
        <v>0</v>
      </c>
      <c r="Q2899" s="128"/>
      <c r="T2899" s="402">
        <f t="shared" si="196"/>
        <v>10</v>
      </c>
      <c r="U2899" s="402">
        <f t="shared" si="199"/>
        <v>0</v>
      </c>
      <c r="V2899" s="402">
        <f t="shared" si="199"/>
        <v>0</v>
      </c>
      <c r="W2899" s="402">
        <f t="shared" si="199"/>
        <v>0</v>
      </c>
      <c r="X2899" s="402">
        <f t="shared" si="195"/>
        <v>0</v>
      </c>
    </row>
    <row r="2900" spans="5:24" x14ac:dyDescent="0.25">
      <c r="E2900" s="150">
        <f t="shared" si="198"/>
        <v>746</v>
      </c>
      <c r="F2900" s="7"/>
      <c r="G2900" s="447"/>
      <c r="H2900" s="449"/>
      <c r="I2900" s="270"/>
      <c r="J2900" s="9"/>
      <c r="K2900" s="128"/>
      <c r="L2900" s="128"/>
      <c r="M2900" s="128"/>
      <c r="N2900" s="128"/>
      <c r="O2900" s="128"/>
      <c r="P2900" s="163">
        <f t="shared" si="194"/>
        <v>0</v>
      </c>
      <c r="Q2900" s="128"/>
      <c r="T2900" s="402">
        <f t="shared" si="196"/>
        <v>10</v>
      </c>
      <c r="U2900" s="402">
        <f t="shared" si="199"/>
        <v>0</v>
      </c>
      <c r="V2900" s="402">
        <f t="shared" si="199"/>
        <v>0</v>
      </c>
      <c r="W2900" s="402">
        <f t="shared" si="199"/>
        <v>0</v>
      </c>
      <c r="X2900" s="402">
        <f t="shared" si="195"/>
        <v>0</v>
      </c>
    </row>
    <row r="2901" spans="5:24" x14ac:dyDescent="0.25">
      <c r="E2901" s="150">
        <f t="shared" si="198"/>
        <v>747</v>
      </c>
      <c r="F2901" s="7"/>
      <c r="G2901" s="447"/>
      <c r="H2901" s="449"/>
      <c r="I2901" s="270"/>
      <c r="J2901" s="9"/>
      <c r="K2901" s="128"/>
      <c r="L2901" s="128"/>
      <c r="M2901" s="128"/>
      <c r="N2901" s="128"/>
      <c r="O2901" s="128"/>
      <c r="P2901" s="163">
        <f t="shared" si="194"/>
        <v>0</v>
      </c>
      <c r="Q2901" s="128"/>
      <c r="T2901" s="402">
        <f t="shared" si="196"/>
        <v>10</v>
      </c>
      <c r="U2901" s="402">
        <f t="shared" si="199"/>
        <v>0</v>
      </c>
      <c r="V2901" s="402">
        <f t="shared" si="199"/>
        <v>0</v>
      </c>
      <c r="W2901" s="402">
        <f t="shared" si="199"/>
        <v>0</v>
      </c>
      <c r="X2901" s="402">
        <f t="shared" si="195"/>
        <v>0</v>
      </c>
    </row>
    <row r="2902" spans="5:24" x14ac:dyDescent="0.25">
      <c r="E2902" s="150">
        <f t="shared" si="198"/>
        <v>748</v>
      </c>
      <c r="F2902" s="7"/>
      <c r="G2902" s="447"/>
      <c r="H2902" s="449"/>
      <c r="I2902" s="270"/>
      <c r="J2902" s="9"/>
      <c r="K2902" s="128"/>
      <c r="L2902" s="128"/>
      <c r="M2902" s="128"/>
      <c r="N2902" s="128"/>
      <c r="O2902" s="128"/>
      <c r="P2902" s="163">
        <f t="shared" si="194"/>
        <v>0</v>
      </c>
      <c r="Q2902" s="128"/>
      <c r="T2902" s="402">
        <f t="shared" si="196"/>
        <v>10</v>
      </c>
      <c r="U2902" s="402">
        <f t="shared" si="199"/>
        <v>0</v>
      </c>
      <c r="V2902" s="402">
        <f t="shared" si="199"/>
        <v>0</v>
      </c>
      <c r="W2902" s="402">
        <f t="shared" si="199"/>
        <v>0</v>
      </c>
      <c r="X2902" s="402">
        <f t="shared" si="195"/>
        <v>0</v>
      </c>
    </row>
    <row r="2903" spans="5:24" x14ac:dyDescent="0.25">
      <c r="E2903" s="150">
        <f t="shared" si="198"/>
        <v>749</v>
      </c>
      <c r="F2903" s="7"/>
      <c r="G2903" s="447"/>
      <c r="H2903" s="449"/>
      <c r="I2903" s="270"/>
      <c r="J2903" s="9"/>
      <c r="K2903" s="128"/>
      <c r="L2903" s="128"/>
      <c r="M2903" s="128"/>
      <c r="N2903" s="128"/>
      <c r="O2903" s="128"/>
      <c r="P2903" s="163">
        <f t="shared" si="194"/>
        <v>0</v>
      </c>
      <c r="Q2903" s="128"/>
      <c r="T2903" s="402">
        <f t="shared" si="196"/>
        <v>10</v>
      </c>
      <c r="U2903" s="402">
        <f t="shared" si="199"/>
        <v>0</v>
      </c>
      <c r="V2903" s="402">
        <f t="shared" si="199"/>
        <v>0</v>
      </c>
      <c r="W2903" s="402">
        <f t="shared" si="199"/>
        <v>0</v>
      </c>
      <c r="X2903" s="402">
        <f t="shared" si="195"/>
        <v>0</v>
      </c>
    </row>
    <row r="2904" spans="5:24" x14ac:dyDescent="0.25">
      <c r="E2904" s="150">
        <f t="shared" si="198"/>
        <v>750</v>
      </c>
      <c r="F2904" s="7"/>
      <c r="G2904" s="447"/>
      <c r="H2904" s="449"/>
      <c r="I2904" s="270"/>
      <c r="J2904" s="9"/>
      <c r="K2904" s="128"/>
      <c r="L2904" s="128"/>
      <c r="M2904" s="128"/>
      <c r="N2904" s="128"/>
      <c r="O2904" s="128"/>
      <c r="P2904" s="163">
        <f t="shared" si="194"/>
        <v>0</v>
      </c>
      <c r="Q2904" s="128"/>
      <c r="T2904" s="402">
        <f t="shared" si="196"/>
        <v>10</v>
      </c>
      <c r="U2904" s="402">
        <f t="shared" si="199"/>
        <v>0</v>
      </c>
      <c r="V2904" s="402">
        <f t="shared" si="199"/>
        <v>0</v>
      </c>
      <c r="W2904" s="402">
        <f t="shared" si="199"/>
        <v>0</v>
      </c>
      <c r="X2904" s="402">
        <f t="shared" si="195"/>
        <v>0</v>
      </c>
    </row>
    <row r="2905" spans="5:24" x14ac:dyDescent="0.25">
      <c r="E2905" s="150">
        <f t="shared" si="198"/>
        <v>751</v>
      </c>
      <c r="F2905" s="7"/>
      <c r="G2905" s="447"/>
      <c r="H2905" s="449"/>
      <c r="I2905" s="270"/>
      <c r="J2905" s="9"/>
      <c r="K2905" s="128"/>
      <c r="L2905" s="128"/>
      <c r="M2905" s="128"/>
      <c r="N2905" s="128"/>
      <c r="O2905" s="128"/>
      <c r="P2905" s="163">
        <f t="shared" si="194"/>
        <v>0</v>
      </c>
      <c r="Q2905" s="128"/>
      <c r="T2905" s="402">
        <f t="shared" si="196"/>
        <v>10</v>
      </c>
      <c r="U2905" s="402">
        <f t="shared" si="199"/>
        <v>0</v>
      </c>
      <c r="V2905" s="402">
        <f t="shared" si="199"/>
        <v>0</v>
      </c>
      <c r="W2905" s="402">
        <f t="shared" si="199"/>
        <v>0</v>
      </c>
      <c r="X2905" s="402">
        <f t="shared" si="195"/>
        <v>0</v>
      </c>
    </row>
    <row r="2906" spans="5:24" x14ac:dyDescent="0.25">
      <c r="E2906" s="150">
        <f t="shared" si="198"/>
        <v>752</v>
      </c>
      <c r="F2906" s="7"/>
      <c r="G2906" s="447"/>
      <c r="H2906" s="449"/>
      <c r="I2906" s="270"/>
      <c r="J2906" s="9"/>
      <c r="K2906" s="128"/>
      <c r="L2906" s="128"/>
      <c r="M2906" s="128"/>
      <c r="N2906" s="128"/>
      <c r="O2906" s="128"/>
      <c r="P2906" s="163">
        <f t="shared" si="194"/>
        <v>0</v>
      </c>
      <c r="Q2906" s="128"/>
      <c r="T2906" s="402">
        <f t="shared" si="196"/>
        <v>10</v>
      </c>
      <c r="U2906" s="402">
        <f t="shared" si="199"/>
        <v>0</v>
      </c>
      <c r="V2906" s="402">
        <f t="shared" si="199"/>
        <v>0</v>
      </c>
      <c r="W2906" s="402">
        <f t="shared" si="199"/>
        <v>0</v>
      </c>
      <c r="X2906" s="402">
        <f t="shared" si="195"/>
        <v>0</v>
      </c>
    </row>
    <row r="2907" spans="5:24" x14ac:dyDescent="0.25">
      <c r="E2907" s="150">
        <f t="shared" si="198"/>
        <v>753</v>
      </c>
      <c r="F2907" s="7"/>
      <c r="G2907" s="447"/>
      <c r="H2907" s="449"/>
      <c r="I2907" s="270"/>
      <c r="J2907" s="9"/>
      <c r="K2907" s="128"/>
      <c r="L2907" s="128"/>
      <c r="M2907" s="128"/>
      <c r="N2907" s="128"/>
      <c r="O2907" s="128"/>
      <c r="P2907" s="163">
        <f t="shared" si="194"/>
        <v>0</v>
      </c>
      <c r="Q2907" s="128"/>
      <c r="T2907" s="402">
        <f t="shared" si="196"/>
        <v>10</v>
      </c>
      <c r="U2907" s="402">
        <f t="shared" si="199"/>
        <v>0</v>
      </c>
      <c r="V2907" s="402">
        <f t="shared" si="199"/>
        <v>0</v>
      </c>
      <c r="W2907" s="402">
        <f t="shared" si="199"/>
        <v>0</v>
      </c>
      <c r="X2907" s="402">
        <f t="shared" si="195"/>
        <v>0</v>
      </c>
    </row>
    <row r="2908" spans="5:24" x14ac:dyDescent="0.25">
      <c r="E2908" s="150">
        <f t="shared" si="198"/>
        <v>754</v>
      </c>
      <c r="F2908" s="7"/>
      <c r="G2908" s="447"/>
      <c r="H2908" s="449"/>
      <c r="I2908" s="270"/>
      <c r="J2908" s="9"/>
      <c r="K2908" s="128"/>
      <c r="L2908" s="128"/>
      <c r="M2908" s="128"/>
      <c r="N2908" s="128"/>
      <c r="O2908" s="128"/>
      <c r="P2908" s="163">
        <f t="shared" si="194"/>
        <v>0</v>
      </c>
      <c r="Q2908" s="128"/>
      <c r="T2908" s="402">
        <f t="shared" si="196"/>
        <v>10</v>
      </c>
      <c r="U2908" s="402">
        <f t="shared" si="199"/>
        <v>0</v>
      </c>
      <c r="V2908" s="402">
        <f t="shared" si="199"/>
        <v>0</v>
      </c>
      <c r="W2908" s="402">
        <f t="shared" si="199"/>
        <v>0</v>
      </c>
      <c r="X2908" s="402">
        <f t="shared" si="195"/>
        <v>0</v>
      </c>
    </row>
    <row r="2909" spans="5:24" x14ac:dyDescent="0.25">
      <c r="E2909" s="150">
        <f t="shared" si="198"/>
        <v>755</v>
      </c>
      <c r="F2909" s="7"/>
      <c r="G2909" s="447"/>
      <c r="H2909" s="449"/>
      <c r="I2909" s="270"/>
      <c r="J2909" s="9"/>
      <c r="K2909" s="128"/>
      <c r="L2909" s="128"/>
      <c r="M2909" s="128"/>
      <c r="N2909" s="128"/>
      <c r="O2909" s="128"/>
      <c r="P2909" s="163">
        <f t="shared" si="194"/>
        <v>0</v>
      </c>
      <c r="Q2909" s="128"/>
      <c r="T2909" s="402">
        <f t="shared" si="196"/>
        <v>10</v>
      </c>
      <c r="U2909" s="402">
        <f t="shared" si="199"/>
        <v>0</v>
      </c>
      <c r="V2909" s="402">
        <f t="shared" si="199"/>
        <v>0</v>
      </c>
      <c r="W2909" s="402">
        <f t="shared" si="199"/>
        <v>0</v>
      </c>
      <c r="X2909" s="402">
        <f t="shared" si="195"/>
        <v>0</v>
      </c>
    </row>
    <row r="2910" spans="5:24" x14ac:dyDescent="0.25">
      <c r="E2910" s="150">
        <f t="shared" si="198"/>
        <v>756</v>
      </c>
      <c r="F2910" s="7"/>
      <c r="G2910" s="447"/>
      <c r="H2910" s="449"/>
      <c r="I2910" s="270"/>
      <c r="J2910" s="9"/>
      <c r="K2910" s="128"/>
      <c r="L2910" s="128"/>
      <c r="M2910" s="128"/>
      <c r="N2910" s="128"/>
      <c r="O2910" s="128"/>
      <c r="P2910" s="163">
        <f t="shared" si="194"/>
        <v>0</v>
      </c>
      <c r="Q2910" s="128"/>
      <c r="T2910" s="402">
        <f t="shared" si="196"/>
        <v>10</v>
      </c>
      <c r="U2910" s="402">
        <f t="shared" si="199"/>
        <v>0</v>
      </c>
      <c r="V2910" s="402">
        <f t="shared" si="199"/>
        <v>0</v>
      </c>
      <c r="W2910" s="402">
        <f t="shared" si="199"/>
        <v>0</v>
      </c>
      <c r="X2910" s="402">
        <f t="shared" si="195"/>
        <v>0</v>
      </c>
    </row>
    <row r="2911" spans="5:24" x14ac:dyDescent="0.25">
      <c r="E2911" s="150">
        <f t="shared" si="198"/>
        <v>757</v>
      </c>
      <c r="F2911" s="7"/>
      <c r="G2911" s="447"/>
      <c r="H2911" s="449"/>
      <c r="I2911" s="270"/>
      <c r="J2911" s="9"/>
      <c r="K2911" s="128"/>
      <c r="L2911" s="128"/>
      <c r="M2911" s="128"/>
      <c r="N2911" s="128"/>
      <c r="O2911" s="128"/>
      <c r="P2911" s="163">
        <f t="shared" si="194"/>
        <v>0</v>
      </c>
      <c r="Q2911" s="128"/>
      <c r="T2911" s="402">
        <f t="shared" si="196"/>
        <v>10</v>
      </c>
      <c r="U2911" s="402">
        <f t="shared" si="199"/>
        <v>0</v>
      </c>
      <c r="V2911" s="402">
        <f t="shared" si="199"/>
        <v>0</v>
      </c>
      <c r="W2911" s="402">
        <f t="shared" si="199"/>
        <v>0</v>
      </c>
      <c r="X2911" s="402">
        <f t="shared" si="195"/>
        <v>0</v>
      </c>
    </row>
    <row r="2912" spans="5:24" x14ac:dyDescent="0.25">
      <c r="E2912" s="150">
        <f t="shared" si="198"/>
        <v>758</v>
      </c>
      <c r="F2912" s="7"/>
      <c r="G2912" s="447"/>
      <c r="H2912" s="449"/>
      <c r="I2912" s="270"/>
      <c r="J2912" s="9"/>
      <c r="K2912" s="128"/>
      <c r="L2912" s="128"/>
      <c r="M2912" s="128"/>
      <c r="N2912" s="128"/>
      <c r="O2912" s="128"/>
      <c r="P2912" s="163">
        <f t="shared" si="194"/>
        <v>0</v>
      </c>
      <c r="Q2912" s="128"/>
      <c r="T2912" s="402">
        <f t="shared" si="196"/>
        <v>10</v>
      </c>
      <c r="U2912" s="402">
        <f t="shared" si="199"/>
        <v>0</v>
      </c>
      <c r="V2912" s="402">
        <f t="shared" si="199"/>
        <v>0</v>
      </c>
      <c r="W2912" s="402">
        <f t="shared" si="199"/>
        <v>0</v>
      </c>
      <c r="X2912" s="402">
        <f t="shared" si="195"/>
        <v>0</v>
      </c>
    </row>
    <row r="2913" spans="5:24" x14ac:dyDescent="0.25">
      <c r="E2913" s="150">
        <f t="shared" si="198"/>
        <v>759</v>
      </c>
      <c r="F2913" s="7"/>
      <c r="G2913" s="447"/>
      <c r="H2913" s="449"/>
      <c r="I2913" s="270"/>
      <c r="J2913" s="9"/>
      <c r="K2913" s="128"/>
      <c r="L2913" s="128"/>
      <c r="M2913" s="128"/>
      <c r="N2913" s="128"/>
      <c r="O2913" s="128"/>
      <c r="P2913" s="163">
        <f t="shared" si="194"/>
        <v>0</v>
      </c>
      <c r="Q2913" s="128"/>
      <c r="T2913" s="402">
        <f t="shared" si="196"/>
        <v>10</v>
      </c>
      <c r="U2913" s="402">
        <f t="shared" si="199"/>
        <v>0</v>
      </c>
      <c r="V2913" s="402">
        <f t="shared" si="199"/>
        <v>0</v>
      </c>
      <c r="W2913" s="402">
        <f t="shared" si="199"/>
        <v>0</v>
      </c>
      <c r="X2913" s="402">
        <f t="shared" si="195"/>
        <v>0</v>
      </c>
    </row>
    <row r="2914" spans="5:24" x14ac:dyDescent="0.25">
      <c r="E2914" s="150">
        <f t="shared" si="198"/>
        <v>760</v>
      </c>
      <c r="F2914" s="7"/>
      <c r="G2914" s="447"/>
      <c r="H2914" s="449"/>
      <c r="I2914" s="270"/>
      <c r="J2914" s="9"/>
      <c r="K2914" s="128"/>
      <c r="L2914" s="128"/>
      <c r="M2914" s="128"/>
      <c r="N2914" s="128"/>
      <c r="O2914" s="128"/>
      <c r="P2914" s="163">
        <f t="shared" si="194"/>
        <v>0</v>
      </c>
      <c r="Q2914" s="128"/>
      <c r="T2914" s="402">
        <f t="shared" si="196"/>
        <v>10</v>
      </c>
      <c r="U2914" s="402">
        <f t="shared" si="199"/>
        <v>0</v>
      </c>
      <c r="V2914" s="402">
        <f t="shared" si="199"/>
        <v>0</v>
      </c>
      <c r="W2914" s="402">
        <f t="shared" si="199"/>
        <v>0</v>
      </c>
      <c r="X2914" s="402">
        <f t="shared" si="195"/>
        <v>0</v>
      </c>
    </row>
    <row r="2915" spans="5:24" x14ac:dyDescent="0.25">
      <c r="E2915" s="150">
        <f t="shared" si="198"/>
        <v>761</v>
      </c>
      <c r="F2915" s="7"/>
      <c r="G2915" s="447"/>
      <c r="H2915" s="449"/>
      <c r="I2915" s="270"/>
      <c r="J2915" s="9"/>
      <c r="K2915" s="128"/>
      <c r="L2915" s="128"/>
      <c r="M2915" s="128"/>
      <c r="N2915" s="128"/>
      <c r="O2915" s="128"/>
      <c r="P2915" s="163">
        <f t="shared" si="194"/>
        <v>0</v>
      </c>
      <c r="Q2915" s="128"/>
      <c r="T2915" s="402">
        <f t="shared" si="196"/>
        <v>10</v>
      </c>
      <c r="U2915" s="402">
        <f t="shared" si="199"/>
        <v>0</v>
      </c>
      <c r="V2915" s="402">
        <f t="shared" si="199"/>
        <v>0</v>
      </c>
      <c r="W2915" s="402">
        <f t="shared" si="199"/>
        <v>0</v>
      </c>
      <c r="X2915" s="402">
        <f t="shared" si="195"/>
        <v>0</v>
      </c>
    </row>
    <row r="2916" spans="5:24" x14ac:dyDescent="0.25">
      <c r="E2916" s="150">
        <f t="shared" si="198"/>
        <v>762</v>
      </c>
      <c r="F2916" s="7"/>
      <c r="G2916" s="447"/>
      <c r="H2916" s="449"/>
      <c r="I2916" s="270"/>
      <c r="J2916" s="9"/>
      <c r="K2916" s="128"/>
      <c r="L2916" s="128"/>
      <c r="M2916" s="128"/>
      <c r="N2916" s="128"/>
      <c r="O2916" s="128"/>
      <c r="P2916" s="163">
        <f t="shared" si="194"/>
        <v>0</v>
      </c>
      <c r="Q2916" s="128"/>
      <c r="T2916" s="402">
        <f t="shared" si="196"/>
        <v>10</v>
      </c>
      <c r="U2916" s="402">
        <f t="shared" ref="U2916:W2935" si="200">IF(OR($I2916=0,$I2916="National Service Volunteer Project"),0,IF($J2916=U$2153,10,0))</f>
        <v>0</v>
      </c>
      <c r="V2916" s="402">
        <f t="shared" si="200"/>
        <v>0</v>
      </c>
      <c r="W2916" s="402">
        <f t="shared" si="200"/>
        <v>0</v>
      </c>
      <c r="X2916" s="402">
        <f t="shared" si="195"/>
        <v>0</v>
      </c>
    </row>
    <row r="2917" spans="5:24" x14ac:dyDescent="0.25">
      <c r="E2917" s="150">
        <f t="shared" si="198"/>
        <v>763</v>
      </c>
      <c r="F2917" s="7"/>
      <c r="G2917" s="447"/>
      <c r="H2917" s="449"/>
      <c r="I2917" s="270"/>
      <c r="J2917" s="9"/>
      <c r="K2917" s="128"/>
      <c r="L2917" s="128"/>
      <c r="M2917" s="128"/>
      <c r="N2917" s="128"/>
      <c r="O2917" s="128"/>
      <c r="P2917" s="163">
        <f t="shared" si="194"/>
        <v>0</v>
      </c>
      <c r="Q2917" s="128"/>
      <c r="T2917" s="402">
        <f t="shared" si="196"/>
        <v>10</v>
      </c>
      <c r="U2917" s="402">
        <f t="shared" si="200"/>
        <v>0</v>
      </c>
      <c r="V2917" s="402">
        <f t="shared" si="200"/>
        <v>0</v>
      </c>
      <c r="W2917" s="402">
        <f t="shared" si="200"/>
        <v>0</v>
      </c>
      <c r="X2917" s="402">
        <f t="shared" si="195"/>
        <v>0</v>
      </c>
    </row>
    <row r="2918" spans="5:24" x14ac:dyDescent="0.25">
      <c r="E2918" s="150">
        <f t="shared" si="198"/>
        <v>764</v>
      </c>
      <c r="F2918" s="7"/>
      <c r="G2918" s="447"/>
      <c r="H2918" s="449"/>
      <c r="I2918" s="270"/>
      <c r="J2918" s="9"/>
      <c r="K2918" s="128"/>
      <c r="L2918" s="128"/>
      <c r="M2918" s="128"/>
      <c r="N2918" s="128"/>
      <c r="O2918" s="128"/>
      <c r="P2918" s="163">
        <f t="shared" si="194"/>
        <v>0</v>
      </c>
      <c r="Q2918" s="128"/>
      <c r="T2918" s="402">
        <f t="shared" si="196"/>
        <v>10</v>
      </c>
      <c r="U2918" s="402">
        <f t="shared" si="200"/>
        <v>0</v>
      </c>
      <c r="V2918" s="402">
        <f t="shared" si="200"/>
        <v>0</v>
      </c>
      <c r="W2918" s="402">
        <f t="shared" si="200"/>
        <v>0</v>
      </c>
      <c r="X2918" s="402">
        <f t="shared" si="195"/>
        <v>0</v>
      </c>
    </row>
    <row r="2919" spans="5:24" x14ac:dyDescent="0.25">
      <c r="E2919" s="150">
        <f t="shared" si="198"/>
        <v>765</v>
      </c>
      <c r="F2919" s="7"/>
      <c r="G2919" s="447"/>
      <c r="H2919" s="449"/>
      <c r="I2919" s="270"/>
      <c r="J2919" s="9"/>
      <c r="K2919" s="128"/>
      <c r="L2919" s="128"/>
      <c r="M2919" s="128"/>
      <c r="N2919" s="128"/>
      <c r="O2919" s="128"/>
      <c r="P2919" s="163">
        <f t="shared" si="194"/>
        <v>0</v>
      </c>
      <c r="Q2919" s="128"/>
      <c r="T2919" s="402">
        <f t="shared" si="196"/>
        <v>10</v>
      </c>
      <c r="U2919" s="402">
        <f t="shared" si="200"/>
        <v>0</v>
      </c>
      <c r="V2919" s="402">
        <f t="shared" si="200"/>
        <v>0</v>
      </c>
      <c r="W2919" s="402">
        <f t="shared" si="200"/>
        <v>0</v>
      </c>
      <c r="X2919" s="402">
        <f t="shared" si="195"/>
        <v>0</v>
      </c>
    </row>
    <row r="2920" spans="5:24" x14ac:dyDescent="0.25">
      <c r="E2920" s="150">
        <f t="shared" si="198"/>
        <v>766</v>
      </c>
      <c r="F2920" s="7"/>
      <c r="G2920" s="447"/>
      <c r="H2920" s="449"/>
      <c r="I2920" s="270"/>
      <c r="J2920" s="9"/>
      <c r="K2920" s="128"/>
      <c r="L2920" s="128"/>
      <c r="M2920" s="128"/>
      <c r="N2920" s="128"/>
      <c r="O2920" s="128"/>
      <c r="P2920" s="163">
        <f t="shared" si="194"/>
        <v>0</v>
      </c>
      <c r="Q2920" s="128"/>
      <c r="T2920" s="402">
        <f t="shared" si="196"/>
        <v>10</v>
      </c>
      <c r="U2920" s="402">
        <f t="shared" si="200"/>
        <v>0</v>
      </c>
      <c r="V2920" s="402">
        <f t="shared" si="200"/>
        <v>0</v>
      </c>
      <c r="W2920" s="402">
        <f t="shared" si="200"/>
        <v>0</v>
      </c>
      <c r="X2920" s="402">
        <f t="shared" si="195"/>
        <v>0</v>
      </c>
    </row>
    <row r="2921" spans="5:24" x14ac:dyDescent="0.25">
      <c r="E2921" s="150">
        <f t="shared" si="198"/>
        <v>767</v>
      </c>
      <c r="F2921" s="7"/>
      <c r="G2921" s="447"/>
      <c r="H2921" s="449"/>
      <c r="I2921" s="270"/>
      <c r="J2921" s="9"/>
      <c r="K2921" s="128"/>
      <c r="L2921" s="128"/>
      <c r="M2921" s="128"/>
      <c r="N2921" s="128"/>
      <c r="O2921" s="128"/>
      <c r="P2921" s="163">
        <f t="shared" si="194"/>
        <v>0</v>
      </c>
      <c r="Q2921" s="128"/>
      <c r="T2921" s="402">
        <f t="shared" si="196"/>
        <v>10</v>
      </c>
      <c r="U2921" s="402">
        <f t="shared" si="200"/>
        <v>0</v>
      </c>
      <c r="V2921" s="402">
        <f t="shared" si="200"/>
        <v>0</v>
      </c>
      <c r="W2921" s="402">
        <f t="shared" si="200"/>
        <v>0</v>
      </c>
      <c r="X2921" s="402">
        <f t="shared" si="195"/>
        <v>0</v>
      </c>
    </row>
    <row r="2922" spans="5:24" x14ac:dyDescent="0.25">
      <c r="E2922" s="150">
        <f t="shared" si="198"/>
        <v>768</v>
      </c>
      <c r="F2922" s="7"/>
      <c r="G2922" s="447"/>
      <c r="H2922" s="449"/>
      <c r="I2922" s="270"/>
      <c r="J2922" s="9"/>
      <c r="K2922" s="128"/>
      <c r="L2922" s="128"/>
      <c r="M2922" s="128"/>
      <c r="N2922" s="128"/>
      <c r="O2922" s="128"/>
      <c r="P2922" s="163">
        <f t="shared" si="194"/>
        <v>0</v>
      </c>
      <c r="Q2922" s="128"/>
      <c r="T2922" s="402">
        <f t="shared" si="196"/>
        <v>10</v>
      </c>
      <c r="U2922" s="402">
        <f t="shared" si="200"/>
        <v>0</v>
      </c>
      <c r="V2922" s="402">
        <f t="shared" si="200"/>
        <v>0</v>
      </c>
      <c r="W2922" s="402">
        <f t="shared" si="200"/>
        <v>0</v>
      </c>
      <c r="X2922" s="402">
        <f t="shared" si="195"/>
        <v>0</v>
      </c>
    </row>
    <row r="2923" spans="5:24" x14ac:dyDescent="0.25">
      <c r="E2923" s="150">
        <f t="shared" si="198"/>
        <v>769</v>
      </c>
      <c r="F2923" s="7"/>
      <c r="G2923" s="447"/>
      <c r="H2923" s="449"/>
      <c r="I2923" s="270"/>
      <c r="J2923" s="9"/>
      <c r="K2923" s="128"/>
      <c r="L2923" s="128"/>
      <c r="M2923" s="128"/>
      <c r="N2923" s="128"/>
      <c r="O2923" s="128"/>
      <c r="P2923" s="163">
        <f t="shared" ref="P2923:P2954" si="201">IF(F2923=0,0,IF(G2923=0,0,IF(I2923=0,0,(10+X2923))))</f>
        <v>0</v>
      </c>
      <c r="Q2923" s="128"/>
      <c r="T2923" s="402">
        <f t="shared" si="196"/>
        <v>10</v>
      </c>
      <c r="U2923" s="402">
        <f t="shared" si="200"/>
        <v>0</v>
      </c>
      <c r="V2923" s="402">
        <f t="shared" si="200"/>
        <v>0</v>
      </c>
      <c r="W2923" s="402">
        <f t="shared" si="200"/>
        <v>0</v>
      </c>
      <c r="X2923" s="402">
        <f t="shared" si="195"/>
        <v>0</v>
      </c>
    </row>
    <row r="2924" spans="5:24" x14ac:dyDescent="0.25">
      <c r="E2924" s="150">
        <f t="shared" si="198"/>
        <v>770</v>
      </c>
      <c r="F2924" s="7"/>
      <c r="G2924" s="447"/>
      <c r="H2924" s="449"/>
      <c r="I2924" s="270"/>
      <c r="J2924" s="9"/>
      <c r="K2924" s="128"/>
      <c r="L2924" s="128"/>
      <c r="M2924" s="128"/>
      <c r="N2924" s="128"/>
      <c r="O2924" s="128"/>
      <c r="P2924" s="163">
        <f t="shared" si="201"/>
        <v>0</v>
      </c>
      <c r="Q2924" s="128"/>
      <c r="T2924" s="402">
        <f t="shared" si="196"/>
        <v>10</v>
      </c>
      <c r="U2924" s="402">
        <f t="shared" si="200"/>
        <v>0</v>
      </c>
      <c r="V2924" s="402">
        <f t="shared" si="200"/>
        <v>0</v>
      </c>
      <c r="W2924" s="402">
        <f t="shared" si="200"/>
        <v>0</v>
      </c>
      <c r="X2924" s="402">
        <f t="shared" ref="X2924:X2954" si="202">SUM(U2924:W2924)</f>
        <v>0</v>
      </c>
    </row>
    <row r="2925" spans="5:24" x14ac:dyDescent="0.25">
      <c r="E2925" s="150">
        <f t="shared" si="198"/>
        <v>771</v>
      </c>
      <c r="F2925" s="7"/>
      <c r="G2925" s="447"/>
      <c r="H2925" s="449"/>
      <c r="I2925" s="270"/>
      <c r="J2925" s="9"/>
      <c r="K2925" s="128"/>
      <c r="L2925" s="128"/>
      <c r="M2925" s="128"/>
      <c r="N2925" s="128"/>
      <c r="O2925" s="128"/>
      <c r="P2925" s="163">
        <f t="shared" si="201"/>
        <v>0</v>
      </c>
      <c r="Q2925" s="128"/>
      <c r="T2925" s="402">
        <f t="shared" si="196"/>
        <v>10</v>
      </c>
      <c r="U2925" s="402">
        <f t="shared" si="200"/>
        <v>0</v>
      </c>
      <c r="V2925" s="402">
        <f t="shared" si="200"/>
        <v>0</v>
      </c>
      <c r="W2925" s="402">
        <f t="shared" si="200"/>
        <v>0</v>
      </c>
      <c r="X2925" s="402">
        <f t="shared" si="202"/>
        <v>0</v>
      </c>
    </row>
    <row r="2926" spans="5:24" x14ac:dyDescent="0.25">
      <c r="E2926" s="150">
        <f t="shared" si="198"/>
        <v>772</v>
      </c>
      <c r="F2926" s="7"/>
      <c r="G2926" s="447"/>
      <c r="H2926" s="449"/>
      <c r="I2926" s="270"/>
      <c r="J2926" s="9"/>
      <c r="K2926" s="128"/>
      <c r="L2926" s="128"/>
      <c r="M2926" s="128"/>
      <c r="N2926" s="128"/>
      <c r="O2926" s="128"/>
      <c r="P2926" s="163">
        <f t="shared" si="201"/>
        <v>0</v>
      </c>
      <c r="Q2926" s="128"/>
      <c r="T2926" s="402">
        <f t="shared" si="196"/>
        <v>10</v>
      </c>
      <c r="U2926" s="402">
        <f t="shared" si="200"/>
        <v>0</v>
      </c>
      <c r="V2926" s="402">
        <f t="shared" si="200"/>
        <v>0</v>
      </c>
      <c r="W2926" s="402">
        <f t="shared" si="200"/>
        <v>0</v>
      </c>
      <c r="X2926" s="402">
        <f t="shared" si="202"/>
        <v>0</v>
      </c>
    </row>
    <row r="2927" spans="5:24" x14ac:dyDescent="0.25">
      <c r="E2927" s="150">
        <f t="shared" si="198"/>
        <v>773</v>
      </c>
      <c r="F2927" s="7"/>
      <c r="G2927" s="447"/>
      <c r="H2927" s="449"/>
      <c r="I2927" s="270"/>
      <c r="J2927" s="9"/>
      <c r="K2927" s="128"/>
      <c r="L2927" s="128"/>
      <c r="M2927" s="128"/>
      <c r="N2927" s="128"/>
      <c r="O2927" s="128"/>
      <c r="P2927" s="163">
        <f t="shared" si="201"/>
        <v>0</v>
      </c>
      <c r="Q2927" s="128"/>
      <c r="T2927" s="402">
        <f t="shared" si="196"/>
        <v>10</v>
      </c>
      <c r="U2927" s="402">
        <f t="shared" si="200"/>
        <v>0</v>
      </c>
      <c r="V2927" s="402">
        <f t="shared" si="200"/>
        <v>0</v>
      </c>
      <c r="W2927" s="402">
        <f t="shared" si="200"/>
        <v>0</v>
      </c>
      <c r="X2927" s="402">
        <f t="shared" si="202"/>
        <v>0</v>
      </c>
    </row>
    <row r="2928" spans="5:24" x14ac:dyDescent="0.25">
      <c r="E2928" s="150">
        <f t="shared" si="198"/>
        <v>774</v>
      </c>
      <c r="F2928" s="7"/>
      <c r="G2928" s="447"/>
      <c r="H2928" s="449"/>
      <c r="I2928" s="270"/>
      <c r="J2928" s="9"/>
      <c r="K2928" s="128"/>
      <c r="L2928" s="128"/>
      <c r="M2928" s="128"/>
      <c r="N2928" s="128"/>
      <c r="O2928" s="128"/>
      <c r="P2928" s="163">
        <f t="shared" si="201"/>
        <v>0</v>
      </c>
      <c r="Q2928" s="128"/>
      <c r="T2928" s="402">
        <f t="shared" si="196"/>
        <v>10</v>
      </c>
      <c r="U2928" s="402">
        <f t="shared" si="200"/>
        <v>0</v>
      </c>
      <c r="V2928" s="402">
        <f t="shared" si="200"/>
        <v>0</v>
      </c>
      <c r="W2928" s="402">
        <f t="shared" si="200"/>
        <v>0</v>
      </c>
      <c r="X2928" s="402">
        <f t="shared" si="202"/>
        <v>0</v>
      </c>
    </row>
    <row r="2929" spans="5:24" x14ac:dyDescent="0.25">
      <c r="E2929" s="150">
        <f t="shared" si="198"/>
        <v>775</v>
      </c>
      <c r="F2929" s="7"/>
      <c r="G2929" s="447"/>
      <c r="H2929" s="449"/>
      <c r="I2929" s="270"/>
      <c r="J2929" s="9"/>
      <c r="K2929" s="128"/>
      <c r="L2929" s="128"/>
      <c r="M2929" s="128"/>
      <c r="N2929" s="128"/>
      <c r="O2929" s="128"/>
      <c r="P2929" s="163">
        <f t="shared" si="201"/>
        <v>0</v>
      </c>
      <c r="Q2929" s="128"/>
      <c r="T2929" s="402">
        <f t="shared" si="196"/>
        <v>10</v>
      </c>
      <c r="U2929" s="402">
        <f t="shared" si="200"/>
        <v>0</v>
      </c>
      <c r="V2929" s="402">
        <f t="shared" si="200"/>
        <v>0</v>
      </c>
      <c r="W2929" s="402">
        <f t="shared" si="200"/>
        <v>0</v>
      </c>
      <c r="X2929" s="402">
        <f t="shared" si="202"/>
        <v>0</v>
      </c>
    </row>
    <row r="2930" spans="5:24" x14ac:dyDescent="0.25">
      <c r="E2930" s="150">
        <f t="shared" si="198"/>
        <v>776</v>
      </c>
      <c r="F2930" s="7"/>
      <c r="G2930" s="447"/>
      <c r="H2930" s="449"/>
      <c r="I2930" s="270"/>
      <c r="J2930" s="9"/>
      <c r="K2930" s="128"/>
      <c r="L2930" s="128"/>
      <c r="M2930" s="128"/>
      <c r="N2930" s="128"/>
      <c r="O2930" s="128"/>
      <c r="P2930" s="163">
        <f t="shared" si="201"/>
        <v>0</v>
      </c>
      <c r="Q2930" s="128"/>
      <c r="T2930" s="402">
        <f t="shared" si="196"/>
        <v>10</v>
      </c>
      <c r="U2930" s="402">
        <f t="shared" si="200"/>
        <v>0</v>
      </c>
      <c r="V2930" s="402">
        <f t="shared" si="200"/>
        <v>0</v>
      </c>
      <c r="W2930" s="402">
        <f t="shared" si="200"/>
        <v>0</v>
      </c>
      <c r="X2930" s="402">
        <f t="shared" si="202"/>
        <v>0</v>
      </c>
    </row>
    <row r="2931" spans="5:24" x14ac:dyDescent="0.25">
      <c r="E2931" s="150">
        <f t="shared" si="198"/>
        <v>777</v>
      </c>
      <c r="F2931" s="7"/>
      <c r="G2931" s="447"/>
      <c r="H2931" s="449"/>
      <c r="I2931" s="270"/>
      <c r="J2931" s="9"/>
      <c r="K2931" s="128"/>
      <c r="L2931" s="128"/>
      <c r="M2931" s="128"/>
      <c r="N2931" s="128"/>
      <c r="O2931" s="128"/>
      <c r="P2931" s="163">
        <f t="shared" si="201"/>
        <v>0</v>
      </c>
      <c r="Q2931" s="128"/>
      <c r="T2931" s="402">
        <f t="shared" si="196"/>
        <v>10</v>
      </c>
      <c r="U2931" s="402">
        <f t="shared" si="200"/>
        <v>0</v>
      </c>
      <c r="V2931" s="402">
        <f t="shared" si="200"/>
        <v>0</v>
      </c>
      <c r="W2931" s="402">
        <f t="shared" si="200"/>
        <v>0</v>
      </c>
      <c r="X2931" s="402">
        <f t="shared" si="202"/>
        <v>0</v>
      </c>
    </row>
    <row r="2932" spans="5:24" x14ac:dyDescent="0.25">
      <c r="E2932" s="150">
        <f t="shared" si="198"/>
        <v>778</v>
      </c>
      <c r="F2932" s="7"/>
      <c r="G2932" s="447"/>
      <c r="H2932" s="449"/>
      <c r="I2932" s="270"/>
      <c r="J2932" s="9"/>
      <c r="K2932" s="128"/>
      <c r="L2932" s="128"/>
      <c r="M2932" s="128"/>
      <c r="N2932" s="128"/>
      <c r="O2932" s="128"/>
      <c r="P2932" s="163">
        <f t="shared" si="201"/>
        <v>0</v>
      </c>
      <c r="Q2932" s="128"/>
      <c r="T2932" s="402">
        <f t="shared" si="196"/>
        <v>10</v>
      </c>
      <c r="U2932" s="402">
        <f t="shared" si="200"/>
        <v>0</v>
      </c>
      <c r="V2932" s="402">
        <f t="shared" si="200"/>
        <v>0</v>
      </c>
      <c r="W2932" s="402">
        <f t="shared" si="200"/>
        <v>0</v>
      </c>
      <c r="X2932" s="402">
        <f t="shared" si="202"/>
        <v>0</v>
      </c>
    </row>
    <row r="2933" spans="5:24" x14ac:dyDescent="0.25">
      <c r="E2933" s="150">
        <f t="shared" si="198"/>
        <v>779</v>
      </c>
      <c r="F2933" s="7"/>
      <c r="G2933" s="447"/>
      <c r="H2933" s="449"/>
      <c r="I2933" s="270"/>
      <c r="J2933" s="9"/>
      <c r="K2933" s="128"/>
      <c r="L2933" s="128"/>
      <c r="M2933" s="128"/>
      <c r="N2933" s="128"/>
      <c r="O2933" s="128"/>
      <c r="P2933" s="163">
        <f t="shared" si="201"/>
        <v>0</v>
      </c>
      <c r="Q2933" s="128"/>
      <c r="T2933" s="402">
        <f t="shared" si="196"/>
        <v>10</v>
      </c>
      <c r="U2933" s="402">
        <f t="shared" si="200"/>
        <v>0</v>
      </c>
      <c r="V2933" s="402">
        <f t="shared" si="200"/>
        <v>0</v>
      </c>
      <c r="W2933" s="402">
        <f t="shared" si="200"/>
        <v>0</v>
      </c>
      <c r="X2933" s="402">
        <f t="shared" si="202"/>
        <v>0</v>
      </c>
    </row>
    <row r="2934" spans="5:24" x14ac:dyDescent="0.25">
      <c r="E2934" s="150">
        <f t="shared" si="198"/>
        <v>780</v>
      </c>
      <c r="F2934" s="7"/>
      <c r="G2934" s="447"/>
      <c r="H2934" s="449"/>
      <c r="I2934" s="270"/>
      <c r="J2934" s="9"/>
      <c r="K2934" s="128"/>
      <c r="L2934" s="128"/>
      <c r="M2934" s="128"/>
      <c r="N2934" s="128"/>
      <c r="O2934" s="128"/>
      <c r="P2934" s="163">
        <f t="shared" si="201"/>
        <v>0</v>
      </c>
      <c r="Q2934" s="128"/>
      <c r="T2934" s="402">
        <f t="shared" si="196"/>
        <v>10</v>
      </c>
      <c r="U2934" s="402">
        <f t="shared" si="200"/>
        <v>0</v>
      </c>
      <c r="V2934" s="402">
        <f t="shared" si="200"/>
        <v>0</v>
      </c>
      <c r="W2934" s="402">
        <f t="shared" si="200"/>
        <v>0</v>
      </c>
      <c r="X2934" s="402">
        <f t="shared" si="202"/>
        <v>0</v>
      </c>
    </row>
    <row r="2935" spans="5:24" x14ac:dyDescent="0.25">
      <c r="E2935" s="150">
        <f t="shared" si="198"/>
        <v>781</v>
      </c>
      <c r="F2935" s="7"/>
      <c r="G2935" s="447"/>
      <c r="H2935" s="449"/>
      <c r="I2935" s="270"/>
      <c r="J2935" s="9"/>
      <c r="K2935" s="128"/>
      <c r="L2935" s="128"/>
      <c r="M2935" s="128"/>
      <c r="N2935" s="128"/>
      <c r="O2935" s="128"/>
      <c r="P2935" s="163">
        <f t="shared" si="201"/>
        <v>0</v>
      </c>
      <c r="Q2935" s="128"/>
      <c r="T2935" s="402">
        <f t="shared" ref="T2935:T2953" si="203">IF($J2936=T$2153,10,0)</f>
        <v>10</v>
      </c>
      <c r="U2935" s="402">
        <f t="shared" si="200"/>
        <v>0</v>
      </c>
      <c r="V2935" s="402">
        <f t="shared" si="200"/>
        <v>0</v>
      </c>
      <c r="W2935" s="402">
        <f t="shared" si="200"/>
        <v>0</v>
      </c>
      <c r="X2935" s="402">
        <f t="shared" si="202"/>
        <v>0</v>
      </c>
    </row>
    <row r="2936" spans="5:24" x14ac:dyDescent="0.25">
      <c r="E2936" s="150">
        <f t="shared" si="198"/>
        <v>782</v>
      </c>
      <c r="F2936" s="7"/>
      <c r="G2936" s="447"/>
      <c r="H2936" s="449"/>
      <c r="I2936" s="270"/>
      <c r="J2936" s="9"/>
      <c r="K2936" s="128"/>
      <c r="L2936" s="128"/>
      <c r="M2936" s="128"/>
      <c r="N2936" s="128"/>
      <c r="O2936" s="128"/>
      <c r="P2936" s="163">
        <f t="shared" si="201"/>
        <v>0</v>
      </c>
      <c r="Q2936" s="128"/>
      <c r="T2936" s="402">
        <f t="shared" si="203"/>
        <v>10</v>
      </c>
      <c r="U2936" s="402">
        <f t="shared" ref="U2936:W2954" si="204">IF(OR($I2936=0,$I2936="National Service Volunteer Project"),0,IF($J2936=U$2153,10,0))</f>
        <v>0</v>
      </c>
      <c r="V2936" s="402">
        <f t="shared" si="204"/>
        <v>0</v>
      </c>
      <c r="W2936" s="402">
        <f t="shared" si="204"/>
        <v>0</v>
      </c>
      <c r="X2936" s="402">
        <f t="shared" si="202"/>
        <v>0</v>
      </c>
    </row>
    <row r="2937" spans="5:24" x14ac:dyDescent="0.25">
      <c r="E2937" s="150">
        <f t="shared" si="198"/>
        <v>783</v>
      </c>
      <c r="F2937" s="7"/>
      <c r="G2937" s="447"/>
      <c r="H2937" s="449"/>
      <c r="I2937" s="270"/>
      <c r="J2937" s="9"/>
      <c r="K2937" s="128"/>
      <c r="L2937" s="128"/>
      <c r="M2937" s="128"/>
      <c r="N2937" s="128"/>
      <c r="O2937" s="128"/>
      <c r="P2937" s="163">
        <f t="shared" si="201"/>
        <v>0</v>
      </c>
      <c r="Q2937" s="128"/>
      <c r="T2937" s="402">
        <f t="shared" si="203"/>
        <v>10</v>
      </c>
      <c r="U2937" s="402">
        <f t="shared" si="204"/>
        <v>0</v>
      </c>
      <c r="V2937" s="402">
        <f t="shared" si="204"/>
        <v>0</v>
      </c>
      <c r="W2937" s="402">
        <f t="shared" si="204"/>
        <v>0</v>
      </c>
      <c r="X2937" s="402">
        <f t="shared" si="202"/>
        <v>0</v>
      </c>
    </row>
    <row r="2938" spans="5:24" x14ac:dyDescent="0.25">
      <c r="E2938" s="150">
        <f t="shared" si="198"/>
        <v>784</v>
      </c>
      <c r="F2938" s="7"/>
      <c r="G2938" s="447"/>
      <c r="H2938" s="449"/>
      <c r="I2938" s="270"/>
      <c r="J2938" s="9"/>
      <c r="K2938" s="128"/>
      <c r="L2938" s="128"/>
      <c r="M2938" s="128"/>
      <c r="N2938" s="128"/>
      <c r="O2938" s="128"/>
      <c r="P2938" s="163">
        <f t="shared" si="201"/>
        <v>0</v>
      </c>
      <c r="Q2938" s="128"/>
      <c r="T2938" s="402">
        <f t="shared" si="203"/>
        <v>10</v>
      </c>
      <c r="U2938" s="402">
        <f t="shared" si="204"/>
        <v>0</v>
      </c>
      <c r="V2938" s="402">
        <f t="shared" si="204"/>
        <v>0</v>
      </c>
      <c r="W2938" s="402">
        <f t="shared" si="204"/>
        <v>0</v>
      </c>
      <c r="X2938" s="402">
        <f t="shared" si="202"/>
        <v>0</v>
      </c>
    </row>
    <row r="2939" spans="5:24" x14ac:dyDescent="0.25">
      <c r="E2939" s="150">
        <f t="shared" si="198"/>
        <v>785</v>
      </c>
      <c r="F2939" s="7"/>
      <c r="G2939" s="447"/>
      <c r="H2939" s="449"/>
      <c r="I2939" s="270"/>
      <c r="J2939" s="9"/>
      <c r="K2939" s="128"/>
      <c r="L2939" s="128"/>
      <c r="M2939" s="128"/>
      <c r="N2939" s="128"/>
      <c r="O2939" s="128"/>
      <c r="P2939" s="163">
        <f t="shared" si="201"/>
        <v>0</v>
      </c>
      <c r="Q2939" s="128"/>
      <c r="T2939" s="402">
        <f t="shared" si="203"/>
        <v>10</v>
      </c>
      <c r="U2939" s="402">
        <f t="shared" si="204"/>
        <v>0</v>
      </c>
      <c r="V2939" s="402">
        <f t="shared" si="204"/>
        <v>0</v>
      </c>
      <c r="W2939" s="402">
        <f t="shared" si="204"/>
        <v>0</v>
      </c>
      <c r="X2939" s="402">
        <f t="shared" si="202"/>
        <v>0</v>
      </c>
    </row>
    <row r="2940" spans="5:24" x14ac:dyDescent="0.25">
      <c r="E2940" s="150">
        <f t="shared" si="198"/>
        <v>786</v>
      </c>
      <c r="F2940" s="7"/>
      <c r="G2940" s="447"/>
      <c r="H2940" s="449"/>
      <c r="I2940" s="270"/>
      <c r="J2940" s="9"/>
      <c r="K2940" s="128"/>
      <c r="L2940" s="128"/>
      <c r="M2940" s="128"/>
      <c r="N2940" s="128"/>
      <c r="O2940" s="128"/>
      <c r="P2940" s="163">
        <f t="shared" si="201"/>
        <v>0</v>
      </c>
      <c r="Q2940" s="128"/>
      <c r="T2940" s="402">
        <f t="shared" si="203"/>
        <v>10</v>
      </c>
      <c r="U2940" s="402">
        <f t="shared" si="204"/>
        <v>0</v>
      </c>
      <c r="V2940" s="402">
        <f t="shared" si="204"/>
        <v>0</v>
      </c>
      <c r="W2940" s="402">
        <f t="shared" si="204"/>
        <v>0</v>
      </c>
      <c r="X2940" s="402">
        <f t="shared" si="202"/>
        <v>0</v>
      </c>
    </row>
    <row r="2941" spans="5:24" x14ac:dyDescent="0.25">
      <c r="E2941" s="150">
        <f t="shared" si="198"/>
        <v>787</v>
      </c>
      <c r="F2941" s="7"/>
      <c r="G2941" s="447"/>
      <c r="H2941" s="449"/>
      <c r="I2941" s="270"/>
      <c r="J2941" s="9"/>
      <c r="K2941" s="128"/>
      <c r="L2941" s="128"/>
      <c r="M2941" s="128"/>
      <c r="N2941" s="128"/>
      <c r="O2941" s="128"/>
      <c r="P2941" s="163">
        <f t="shared" si="201"/>
        <v>0</v>
      </c>
      <c r="Q2941" s="128"/>
      <c r="T2941" s="402">
        <f t="shared" si="203"/>
        <v>10</v>
      </c>
      <c r="U2941" s="402">
        <f t="shared" si="204"/>
        <v>0</v>
      </c>
      <c r="V2941" s="402">
        <f t="shared" si="204"/>
        <v>0</v>
      </c>
      <c r="W2941" s="402">
        <f t="shared" si="204"/>
        <v>0</v>
      </c>
      <c r="X2941" s="402">
        <f t="shared" si="202"/>
        <v>0</v>
      </c>
    </row>
    <row r="2942" spans="5:24" x14ac:dyDescent="0.25">
      <c r="E2942" s="150">
        <f t="shared" si="198"/>
        <v>788</v>
      </c>
      <c r="F2942" s="7"/>
      <c r="G2942" s="447"/>
      <c r="H2942" s="449"/>
      <c r="I2942" s="270"/>
      <c r="J2942" s="9"/>
      <c r="K2942" s="128"/>
      <c r="L2942" s="128"/>
      <c r="M2942" s="128"/>
      <c r="N2942" s="128"/>
      <c r="O2942" s="128"/>
      <c r="P2942" s="163">
        <f t="shared" si="201"/>
        <v>0</v>
      </c>
      <c r="Q2942" s="128"/>
      <c r="T2942" s="402">
        <f t="shared" si="203"/>
        <v>10</v>
      </c>
      <c r="U2942" s="402">
        <f t="shared" si="204"/>
        <v>0</v>
      </c>
      <c r="V2942" s="402">
        <f t="shared" si="204"/>
        <v>0</v>
      </c>
      <c r="W2942" s="402">
        <f t="shared" si="204"/>
        <v>0</v>
      </c>
      <c r="X2942" s="402">
        <f t="shared" si="202"/>
        <v>0</v>
      </c>
    </row>
    <row r="2943" spans="5:24" x14ac:dyDescent="0.25">
      <c r="E2943" s="150">
        <f t="shared" si="198"/>
        <v>789</v>
      </c>
      <c r="F2943" s="7"/>
      <c r="G2943" s="447"/>
      <c r="H2943" s="449"/>
      <c r="I2943" s="270"/>
      <c r="J2943" s="9"/>
      <c r="K2943" s="128"/>
      <c r="L2943" s="128"/>
      <c r="M2943" s="128"/>
      <c r="N2943" s="128"/>
      <c r="O2943" s="128"/>
      <c r="P2943" s="163">
        <f t="shared" si="201"/>
        <v>0</v>
      </c>
      <c r="Q2943" s="128"/>
      <c r="T2943" s="402">
        <f t="shared" si="203"/>
        <v>10</v>
      </c>
      <c r="U2943" s="402">
        <f t="shared" si="204"/>
        <v>0</v>
      </c>
      <c r="V2943" s="402">
        <f t="shared" si="204"/>
        <v>0</v>
      </c>
      <c r="W2943" s="402">
        <f t="shared" si="204"/>
        <v>0</v>
      </c>
      <c r="X2943" s="402">
        <f t="shared" si="202"/>
        <v>0</v>
      </c>
    </row>
    <row r="2944" spans="5:24" x14ac:dyDescent="0.25">
      <c r="E2944" s="150">
        <f t="shared" si="198"/>
        <v>790</v>
      </c>
      <c r="F2944" s="7"/>
      <c r="G2944" s="447"/>
      <c r="H2944" s="449"/>
      <c r="I2944" s="270"/>
      <c r="J2944" s="9"/>
      <c r="K2944" s="128"/>
      <c r="L2944" s="128"/>
      <c r="M2944" s="128"/>
      <c r="N2944" s="128"/>
      <c r="O2944" s="128"/>
      <c r="P2944" s="163">
        <f t="shared" si="201"/>
        <v>0</v>
      </c>
      <c r="Q2944" s="128"/>
      <c r="T2944" s="402">
        <f t="shared" si="203"/>
        <v>10</v>
      </c>
      <c r="U2944" s="402">
        <f t="shared" si="204"/>
        <v>0</v>
      </c>
      <c r="V2944" s="402">
        <f t="shared" si="204"/>
        <v>0</v>
      </c>
      <c r="W2944" s="402">
        <f t="shared" si="204"/>
        <v>0</v>
      </c>
      <c r="X2944" s="402">
        <f t="shared" si="202"/>
        <v>0</v>
      </c>
    </row>
    <row r="2945" spans="4:24" x14ac:dyDescent="0.25">
      <c r="E2945" s="150">
        <f t="shared" si="198"/>
        <v>791</v>
      </c>
      <c r="F2945" s="7"/>
      <c r="G2945" s="447"/>
      <c r="H2945" s="449"/>
      <c r="I2945" s="270"/>
      <c r="J2945" s="9"/>
      <c r="K2945" s="128"/>
      <c r="L2945" s="128"/>
      <c r="M2945" s="128"/>
      <c r="N2945" s="128"/>
      <c r="O2945" s="128"/>
      <c r="P2945" s="163">
        <f t="shared" si="201"/>
        <v>0</v>
      </c>
      <c r="Q2945" s="128"/>
      <c r="T2945" s="402">
        <f t="shared" si="203"/>
        <v>10</v>
      </c>
      <c r="U2945" s="402">
        <f t="shared" si="204"/>
        <v>0</v>
      </c>
      <c r="V2945" s="402">
        <f t="shared" si="204"/>
        <v>0</v>
      </c>
      <c r="W2945" s="402">
        <f t="shared" si="204"/>
        <v>0</v>
      </c>
      <c r="X2945" s="402">
        <f t="shared" si="202"/>
        <v>0</v>
      </c>
    </row>
    <row r="2946" spans="4:24" x14ac:dyDescent="0.25">
      <c r="E2946" s="150">
        <f t="shared" si="198"/>
        <v>792</v>
      </c>
      <c r="F2946" s="7"/>
      <c r="G2946" s="447"/>
      <c r="H2946" s="449"/>
      <c r="I2946" s="270"/>
      <c r="J2946" s="9"/>
      <c r="K2946" s="128"/>
      <c r="L2946" s="128"/>
      <c r="M2946" s="128"/>
      <c r="N2946" s="128"/>
      <c r="O2946" s="128"/>
      <c r="P2946" s="163">
        <f t="shared" si="201"/>
        <v>0</v>
      </c>
      <c r="Q2946" s="128"/>
      <c r="T2946" s="402">
        <f t="shared" si="203"/>
        <v>10</v>
      </c>
      <c r="U2946" s="402">
        <f t="shared" si="204"/>
        <v>0</v>
      </c>
      <c r="V2946" s="402">
        <f t="shared" si="204"/>
        <v>0</v>
      </c>
      <c r="W2946" s="402">
        <f t="shared" si="204"/>
        <v>0</v>
      </c>
      <c r="X2946" s="402">
        <f t="shared" si="202"/>
        <v>0</v>
      </c>
    </row>
    <row r="2947" spans="4:24" x14ac:dyDescent="0.25">
      <c r="E2947" s="150">
        <f t="shared" si="198"/>
        <v>793</v>
      </c>
      <c r="F2947" s="7"/>
      <c r="G2947" s="447"/>
      <c r="H2947" s="449"/>
      <c r="I2947" s="270"/>
      <c r="J2947" s="9"/>
      <c r="K2947" s="128"/>
      <c r="L2947" s="128"/>
      <c r="M2947" s="128"/>
      <c r="N2947" s="128"/>
      <c r="O2947" s="128"/>
      <c r="P2947" s="163">
        <f t="shared" si="201"/>
        <v>0</v>
      </c>
      <c r="Q2947" s="128"/>
      <c r="T2947" s="402">
        <f t="shared" si="203"/>
        <v>10</v>
      </c>
      <c r="U2947" s="402">
        <f t="shared" si="204"/>
        <v>0</v>
      </c>
      <c r="V2947" s="402">
        <f t="shared" si="204"/>
        <v>0</v>
      </c>
      <c r="W2947" s="402">
        <f t="shared" si="204"/>
        <v>0</v>
      </c>
      <c r="X2947" s="402">
        <f t="shared" si="202"/>
        <v>0</v>
      </c>
    </row>
    <row r="2948" spans="4:24" x14ac:dyDescent="0.25">
      <c r="E2948" s="150">
        <f t="shared" si="198"/>
        <v>794</v>
      </c>
      <c r="F2948" s="7"/>
      <c r="G2948" s="447"/>
      <c r="H2948" s="449"/>
      <c r="I2948" s="270"/>
      <c r="J2948" s="9"/>
      <c r="K2948" s="128"/>
      <c r="L2948" s="128"/>
      <c r="M2948" s="128"/>
      <c r="N2948" s="128"/>
      <c r="O2948" s="128"/>
      <c r="P2948" s="163">
        <f t="shared" si="201"/>
        <v>0</v>
      </c>
      <c r="Q2948" s="128"/>
      <c r="T2948" s="402">
        <f t="shared" si="203"/>
        <v>10</v>
      </c>
      <c r="U2948" s="402">
        <f t="shared" si="204"/>
        <v>0</v>
      </c>
      <c r="V2948" s="402">
        <f t="shared" si="204"/>
        <v>0</v>
      </c>
      <c r="W2948" s="402">
        <f t="shared" si="204"/>
        <v>0</v>
      </c>
      <c r="X2948" s="402">
        <f t="shared" si="202"/>
        <v>0</v>
      </c>
    </row>
    <row r="2949" spans="4:24" x14ac:dyDescent="0.25">
      <c r="E2949" s="150">
        <f t="shared" si="198"/>
        <v>795</v>
      </c>
      <c r="F2949" s="7"/>
      <c r="G2949" s="447"/>
      <c r="H2949" s="449"/>
      <c r="I2949" s="270"/>
      <c r="J2949" s="9"/>
      <c r="K2949" s="128"/>
      <c r="L2949" s="128"/>
      <c r="M2949" s="128"/>
      <c r="N2949" s="128"/>
      <c r="O2949" s="128"/>
      <c r="P2949" s="163">
        <f t="shared" si="201"/>
        <v>0</v>
      </c>
      <c r="Q2949" s="128"/>
      <c r="T2949" s="402">
        <f t="shared" si="203"/>
        <v>10</v>
      </c>
      <c r="U2949" s="402">
        <f t="shared" si="204"/>
        <v>0</v>
      </c>
      <c r="V2949" s="402">
        <f t="shared" si="204"/>
        <v>0</v>
      </c>
      <c r="W2949" s="402">
        <f t="shared" si="204"/>
        <v>0</v>
      </c>
      <c r="X2949" s="402">
        <f t="shared" si="202"/>
        <v>0</v>
      </c>
    </row>
    <row r="2950" spans="4:24" x14ac:dyDescent="0.25">
      <c r="E2950" s="150">
        <f t="shared" si="198"/>
        <v>796</v>
      </c>
      <c r="F2950" s="7"/>
      <c r="G2950" s="447"/>
      <c r="H2950" s="449"/>
      <c r="I2950" s="270"/>
      <c r="J2950" s="9"/>
      <c r="K2950" s="128"/>
      <c r="L2950" s="128"/>
      <c r="M2950" s="128"/>
      <c r="N2950" s="128"/>
      <c r="O2950" s="128"/>
      <c r="P2950" s="163">
        <f t="shared" si="201"/>
        <v>0</v>
      </c>
      <c r="Q2950" s="128"/>
      <c r="T2950" s="402">
        <f t="shared" si="203"/>
        <v>10</v>
      </c>
      <c r="U2950" s="402">
        <f t="shared" si="204"/>
        <v>0</v>
      </c>
      <c r="V2950" s="402">
        <f t="shared" si="204"/>
        <v>0</v>
      </c>
      <c r="W2950" s="402">
        <f t="shared" si="204"/>
        <v>0</v>
      </c>
      <c r="X2950" s="402">
        <f t="shared" si="202"/>
        <v>0</v>
      </c>
    </row>
    <row r="2951" spans="4:24" x14ac:dyDescent="0.25">
      <c r="E2951" s="150">
        <f t="shared" si="198"/>
        <v>797</v>
      </c>
      <c r="F2951" s="7"/>
      <c r="G2951" s="447"/>
      <c r="H2951" s="449"/>
      <c r="I2951" s="270"/>
      <c r="J2951" s="9"/>
      <c r="K2951" s="128"/>
      <c r="L2951" s="128"/>
      <c r="M2951" s="128"/>
      <c r="N2951" s="128"/>
      <c r="O2951" s="128"/>
      <c r="P2951" s="163">
        <f t="shared" si="201"/>
        <v>0</v>
      </c>
      <c r="Q2951" s="128"/>
      <c r="T2951" s="402">
        <f t="shared" si="203"/>
        <v>10</v>
      </c>
      <c r="U2951" s="402">
        <f t="shared" si="204"/>
        <v>0</v>
      </c>
      <c r="V2951" s="402">
        <f t="shared" si="204"/>
        <v>0</v>
      </c>
      <c r="W2951" s="402">
        <f t="shared" si="204"/>
        <v>0</v>
      </c>
      <c r="X2951" s="402">
        <f t="shared" si="202"/>
        <v>0</v>
      </c>
    </row>
    <row r="2952" spans="4:24" x14ac:dyDescent="0.25">
      <c r="E2952" s="150">
        <f>1+E2951</f>
        <v>798</v>
      </c>
      <c r="F2952" s="7"/>
      <c r="G2952" s="447"/>
      <c r="H2952" s="449"/>
      <c r="I2952" s="270"/>
      <c r="J2952" s="9"/>
      <c r="K2952" s="128"/>
      <c r="L2952" s="128"/>
      <c r="M2952" s="128"/>
      <c r="N2952" s="128"/>
      <c r="O2952" s="128"/>
      <c r="P2952" s="163">
        <f t="shared" si="201"/>
        <v>0</v>
      </c>
      <c r="Q2952" s="128"/>
      <c r="T2952" s="402">
        <f t="shared" si="203"/>
        <v>10</v>
      </c>
      <c r="U2952" s="402">
        <f t="shared" si="204"/>
        <v>0</v>
      </c>
      <c r="V2952" s="402">
        <f t="shared" si="204"/>
        <v>0</v>
      </c>
      <c r="W2952" s="402">
        <f t="shared" si="204"/>
        <v>0</v>
      </c>
      <c r="X2952" s="402">
        <f t="shared" si="202"/>
        <v>0</v>
      </c>
    </row>
    <row r="2953" spans="4:24" x14ac:dyDescent="0.25">
      <c r="D2953" s="85"/>
      <c r="E2953" s="150">
        <f>1+E2952</f>
        <v>799</v>
      </c>
      <c r="F2953" s="7"/>
      <c r="G2953" s="447"/>
      <c r="H2953" s="449"/>
      <c r="I2953" s="270"/>
      <c r="J2953" s="9"/>
      <c r="K2953" s="128"/>
      <c r="L2953" s="128"/>
      <c r="M2953" s="128"/>
      <c r="N2953" s="128"/>
      <c r="O2953" s="128"/>
      <c r="P2953" s="163">
        <f t="shared" si="201"/>
        <v>0</v>
      </c>
      <c r="Q2953" s="128"/>
      <c r="T2953" s="402">
        <f t="shared" si="203"/>
        <v>10</v>
      </c>
      <c r="U2953" s="402">
        <f t="shared" si="204"/>
        <v>0</v>
      </c>
      <c r="V2953" s="402">
        <f t="shared" si="204"/>
        <v>0</v>
      </c>
      <c r="W2953" s="402">
        <f t="shared" si="204"/>
        <v>0</v>
      </c>
      <c r="X2953" s="402">
        <f t="shared" si="202"/>
        <v>0</v>
      </c>
    </row>
    <row r="2954" spans="4:24" x14ac:dyDescent="0.25">
      <c r="D2954" s="85"/>
      <c r="E2954" s="150">
        <f>1+E2953</f>
        <v>800</v>
      </c>
      <c r="F2954" s="7"/>
      <c r="G2954" s="447"/>
      <c r="H2954" s="449"/>
      <c r="I2954" s="270"/>
      <c r="J2954" s="9"/>
      <c r="K2954" s="128"/>
      <c r="L2954" s="128"/>
      <c r="M2954" s="128"/>
      <c r="N2954" s="128"/>
      <c r="O2954" s="128"/>
      <c r="P2954" s="163">
        <f t="shared" si="201"/>
        <v>0</v>
      </c>
      <c r="Q2954" s="128"/>
      <c r="U2954" s="402">
        <f t="shared" si="204"/>
        <v>0</v>
      </c>
      <c r="V2954" s="402">
        <f t="shared" si="204"/>
        <v>0</v>
      </c>
      <c r="W2954" s="402">
        <f t="shared" si="204"/>
        <v>0</v>
      </c>
      <c r="X2954" s="402">
        <f t="shared" si="202"/>
        <v>0</v>
      </c>
    </row>
    <row r="2955" spans="4:24" x14ac:dyDescent="0.25">
      <c r="D2955" s="85"/>
      <c r="E2955" s="145"/>
      <c r="F2955" s="128"/>
      <c r="G2955" s="128"/>
      <c r="H2955" s="128"/>
      <c r="I2955" s="128"/>
      <c r="J2955" s="128"/>
      <c r="K2955" s="128"/>
      <c r="L2955" s="128"/>
      <c r="M2955" s="128"/>
      <c r="N2955" s="128"/>
      <c r="O2955" s="128"/>
      <c r="P2955" s="144"/>
      <c r="Q2955" s="128"/>
    </row>
    <row r="2956" spans="4:24" x14ac:dyDescent="0.25">
      <c r="D2956" s="85"/>
      <c r="E2956" s="145"/>
      <c r="F2956" s="128"/>
      <c r="G2956" s="128"/>
      <c r="H2956" s="128"/>
      <c r="I2956" s="128"/>
      <c r="J2956" s="128"/>
      <c r="K2956" s="128"/>
      <c r="L2956" s="128"/>
      <c r="M2956" s="128"/>
      <c r="N2956" s="128"/>
      <c r="O2956" s="128"/>
      <c r="P2956" s="144"/>
      <c r="Q2956" s="128"/>
    </row>
    <row r="2957" spans="4:24" x14ac:dyDescent="0.25">
      <c r="D2957" s="85"/>
      <c r="E2957" s="145"/>
      <c r="F2957" s="128"/>
      <c r="G2957" s="128"/>
      <c r="H2957" s="128"/>
      <c r="I2957" s="128"/>
      <c r="J2957" s="128"/>
      <c r="K2957" s="128"/>
      <c r="L2957" s="128"/>
      <c r="M2957" s="128"/>
      <c r="N2957" s="128"/>
      <c r="O2957" s="128"/>
      <c r="P2957" s="144"/>
      <c r="Q2957" s="128"/>
    </row>
    <row r="2958" spans="4:24" x14ac:dyDescent="0.25">
      <c r="D2958" s="85"/>
      <c r="E2958" s="145"/>
      <c r="F2958" s="128"/>
      <c r="G2958" s="128"/>
      <c r="H2958" s="128"/>
      <c r="I2958" s="128"/>
      <c r="J2958" s="128"/>
      <c r="K2958" s="128"/>
      <c r="L2958" s="128"/>
      <c r="M2958" s="128"/>
      <c r="N2958" s="128"/>
      <c r="O2958" s="128"/>
      <c r="P2958" s="144"/>
      <c r="Q2958" s="128"/>
    </row>
    <row r="2959" spans="4:24" x14ac:dyDescent="0.25">
      <c r="D2959" s="85"/>
      <c r="E2959" s="145"/>
      <c r="F2959" s="128"/>
      <c r="G2959" s="128"/>
      <c r="H2959" s="128"/>
      <c r="I2959" s="128"/>
      <c r="J2959" s="128"/>
      <c r="K2959" s="128"/>
      <c r="L2959" s="128"/>
      <c r="M2959" s="128"/>
      <c r="N2959" s="128"/>
      <c r="O2959" s="128"/>
      <c r="P2959" s="144"/>
      <c r="Q2959" s="128"/>
    </row>
    <row r="2960" spans="4:24" x14ac:dyDescent="0.25">
      <c r="D2960" s="85"/>
      <c r="E2960" s="145"/>
      <c r="F2960" s="128"/>
      <c r="G2960" s="128"/>
      <c r="H2960" s="128"/>
      <c r="I2960" s="128"/>
      <c r="J2960" s="128"/>
      <c r="K2960" s="128"/>
      <c r="L2960" s="128"/>
      <c r="M2960" s="128"/>
      <c r="N2960" s="128"/>
      <c r="O2960" s="128"/>
      <c r="P2960" s="144"/>
      <c r="Q2960" s="128"/>
    </row>
    <row r="2961" spans="4:18" x14ac:dyDescent="0.25">
      <c r="D2961" s="85"/>
      <c r="E2961" s="145"/>
      <c r="F2961" s="128"/>
      <c r="G2961" s="128"/>
      <c r="H2961" s="128"/>
      <c r="I2961" s="128"/>
      <c r="J2961" s="128"/>
      <c r="K2961" s="128"/>
      <c r="L2961" s="128"/>
      <c r="M2961" s="128"/>
      <c r="N2961" s="128"/>
      <c r="O2961" s="128"/>
      <c r="P2961" s="144"/>
      <c r="Q2961" s="128"/>
    </row>
    <row r="2962" spans="4:18" x14ac:dyDescent="0.25">
      <c r="D2962" s="85"/>
      <c r="E2962" s="145"/>
      <c r="F2962" s="128"/>
      <c r="G2962" s="128"/>
      <c r="H2962" s="128"/>
      <c r="I2962" s="128"/>
      <c r="J2962" s="128"/>
      <c r="K2962" s="128"/>
      <c r="L2962" s="128"/>
      <c r="M2962" s="128"/>
      <c r="N2962" s="128"/>
      <c r="O2962" s="128"/>
      <c r="P2962" s="144"/>
      <c r="Q2962" s="128"/>
    </row>
    <row r="2963" spans="4:18" x14ac:dyDescent="0.25">
      <c r="D2963" s="85"/>
      <c r="E2963" s="145"/>
      <c r="F2963" s="128"/>
      <c r="G2963" s="128"/>
      <c r="H2963" s="128"/>
      <c r="I2963" s="128"/>
      <c r="J2963" s="128"/>
      <c r="K2963" s="128"/>
      <c r="L2963" s="128"/>
      <c r="M2963" s="128"/>
      <c r="N2963" s="128"/>
      <c r="O2963" s="128"/>
      <c r="P2963" s="144"/>
      <c r="Q2963" s="128"/>
    </row>
    <row r="2964" spans="4:18" x14ac:dyDescent="0.25">
      <c r="D2964" s="85"/>
      <c r="E2964" s="150"/>
      <c r="F2964" s="128"/>
      <c r="G2964" s="128"/>
      <c r="H2964" s="128"/>
      <c r="I2964" s="128"/>
      <c r="J2964" s="128"/>
      <c r="K2964" s="128"/>
      <c r="L2964" s="128"/>
      <c r="M2964" s="128"/>
      <c r="N2964" s="128"/>
      <c r="O2964" s="128"/>
      <c r="P2964" s="144"/>
      <c r="Q2964" s="128"/>
    </row>
    <row r="2965" spans="4:18" x14ac:dyDescent="0.25">
      <c r="D2965" s="85"/>
      <c r="E2965" s="150"/>
      <c r="F2965" s="128"/>
      <c r="G2965" s="128"/>
      <c r="H2965" s="128"/>
      <c r="I2965" s="128"/>
      <c r="J2965" s="128"/>
      <c r="K2965" s="128"/>
      <c r="L2965" s="128"/>
      <c r="M2965" s="128"/>
      <c r="N2965" s="128"/>
      <c r="O2965" s="128"/>
      <c r="P2965" s="144"/>
      <c r="Q2965" s="128"/>
    </row>
    <row r="2966" spans="4:18" x14ac:dyDescent="0.25">
      <c r="D2966" s="85"/>
      <c r="E2966" s="150"/>
      <c r="F2966" s="128"/>
      <c r="G2966" s="128"/>
      <c r="H2966" s="128"/>
      <c r="I2966" s="128"/>
      <c r="J2966" s="128"/>
      <c r="K2966" s="128"/>
      <c r="L2966" s="128"/>
      <c r="M2966" s="128"/>
      <c r="N2966" s="128"/>
      <c r="O2966" s="128"/>
      <c r="P2966" s="144"/>
      <c r="Q2966" s="128"/>
    </row>
    <row r="2967" spans="4:18" x14ac:dyDescent="0.25">
      <c r="D2967" s="85"/>
      <c r="E2967" s="150"/>
      <c r="F2967" s="128"/>
      <c r="G2967" s="128"/>
      <c r="H2967" s="128"/>
      <c r="I2967" s="128"/>
      <c r="J2967" s="128"/>
      <c r="K2967" s="128"/>
      <c r="L2967" s="128"/>
      <c r="M2967" s="128"/>
      <c r="N2967" s="128"/>
      <c r="O2967" s="128"/>
      <c r="P2967" s="144"/>
      <c r="Q2967" s="128"/>
    </row>
    <row r="2968" spans="4:18" x14ac:dyDescent="0.25">
      <c r="D2968" s="85"/>
      <c r="E2968" s="150"/>
      <c r="F2968" s="128"/>
      <c r="G2968" s="128"/>
      <c r="H2968" s="128"/>
      <c r="I2968" s="128"/>
      <c r="J2968" s="128"/>
      <c r="K2968" s="128"/>
      <c r="L2968" s="128"/>
      <c r="M2968" s="128"/>
      <c r="N2968" s="128"/>
      <c r="O2968" s="128"/>
      <c r="P2968" s="144"/>
      <c r="Q2968" s="128"/>
    </row>
    <row r="2969" spans="4:18" x14ac:dyDescent="0.25">
      <c r="D2969" s="85"/>
      <c r="E2969" s="150"/>
      <c r="F2969" s="128"/>
      <c r="G2969" s="128"/>
      <c r="H2969" s="128"/>
      <c r="I2969" s="128"/>
      <c r="J2969" s="128"/>
      <c r="K2969" s="128"/>
      <c r="L2969" s="128"/>
      <c r="M2969" s="128"/>
      <c r="N2969" s="128"/>
      <c r="O2969" s="128"/>
      <c r="P2969" s="144"/>
      <c r="Q2969" s="128"/>
    </row>
    <row r="2970" spans="4:18" x14ac:dyDescent="0.25">
      <c r="D2970" s="85"/>
      <c r="E2970" s="150"/>
      <c r="F2970" s="128"/>
      <c r="G2970" s="128"/>
      <c r="H2970" s="128"/>
      <c r="I2970" s="128"/>
      <c r="J2970" s="128"/>
      <c r="K2970" s="128"/>
      <c r="L2970" s="128"/>
      <c r="M2970" s="128"/>
      <c r="N2970" s="128"/>
      <c r="O2970" s="128"/>
      <c r="P2970" s="144"/>
      <c r="Q2970" s="128"/>
    </row>
    <row r="2971" spans="4:18" x14ac:dyDescent="0.25">
      <c r="D2971" s="85"/>
      <c r="E2971" s="150"/>
      <c r="F2971" s="128"/>
      <c r="G2971" s="128"/>
      <c r="H2971" s="128"/>
      <c r="I2971" s="128"/>
      <c r="J2971" s="128"/>
      <c r="K2971" s="128"/>
      <c r="L2971" s="128"/>
      <c r="M2971" s="128"/>
      <c r="N2971" s="128"/>
      <c r="O2971" s="128"/>
      <c r="P2971" s="144"/>
      <c r="Q2971" s="128"/>
    </row>
    <row r="2972" spans="4:18" x14ac:dyDescent="0.25">
      <c r="D2972" s="85"/>
      <c r="E2972" s="150"/>
      <c r="F2972" s="128"/>
      <c r="G2972" s="128"/>
      <c r="H2972" s="128"/>
      <c r="I2972" s="128"/>
      <c r="J2972" s="128"/>
      <c r="K2972" s="128"/>
      <c r="L2972" s="128"/>
      <c r="M2972" s="128"/>
      <c r="N2972" s="128"/>
      <c r="O2972" s="128"/>
      <c r="P2972" s="144"/>
      <c r="Q2972" s="128"/>
    </row>
    <row r="2973" spans="4:18" x14ac:dyDescent="0.25">
      <c r="D2973" s="85"/>
      <c r="E2973" s="150"/>
      <c r="F2973" s="128"/>
      <c r="G2973" s="128"/>
      <c r="H2973" s="128"/>
      <c r="I2973" s="128"/>
      <c r="J2973" s="128"/>
      <c r="K2973" s="128"/>
      <c r="L2973" s="128"/>
      <c r="M2973" s="128"/>
      <c r="N2973" s="128"/>
      <c r="O2973" s="128"/>
      <c r="P2973" s="144"/>
      <c r="Q2973" s="128"/>
    </row>
    <row r="2974" spans="4:18" x14ac:dyDescent="0.25">
      <c r="D2974" s="85"/>
      <c r="E2974" s="150"/>
      <c r="F2974" s="128"/>
      <c r="G2974" s="128"/>
      <c r="H2974" s="128"/>
      <c r="I2974" s="128"/>
      <c r="J2974" s="128"/>
      <c r="K2974" s="128"/>
      <c r="L2974" s="128"/>
      <c r="M2974" s="128"/>
      <c r="N2974" s="128"/>
      <c r="O2974" s="128"/>
      <c r="P2974" s="144"/>
      <c r="Q2974" s="128"/>
      <c r="R2974" s="402" t="str">
        <f>+V2979</f>
        <v>SAR</v>
      </c>
    </row>
    <row r="2975" spans="4:18" x14ac:dyDescent="0.25">
      <c r="D2975" s="85"/>
      <c r="E2975" s="150"/>
      <c r="F2975" s="128"/>
      <c r="G2975" s="128"/>
      <c r="H2975" s="128"/>
      <c r="I2975" s="128"/>
      <c r="J2975" s="128"/>
      <c r="K2975" s="128"/>
      <c r="L2975" s="128"/>
      <c r="M2975" s="128"/>
      <c r="N2975" s="128"/>
      <c r="O2975" s="128"/>
      <c r="P2975" s="144"/>
      <c r="Q2975" s="128"/>
      <c r="R2975" s="402" t="str">
        <f>+W2979</f>
        <v>DAR</v>
      </c>
    </row>
    <row r="2976" spans="4:18" x14ac:dyDescent="0.25">
      <c r="D2976" s="85"/>
      <c r="E2976" s="150"/>
      <c r="F2976" s="128"/>
      <c r="G2976" s="128"/>
      <c r="H2976" s="128"/>
      <c r="I2976" s="128"/>
      <c r="J2976" s="128"/>
      <c r="K2976" s="128"/>
      <c r="L2976" s="128"/>
      <c r="M2976" s="128"/>
      <c r="N2976" s="128"/>
      <c r="O2976" s="128"/>
      <c r="P2976" s="144"/>
      <c r="Q2976" s="128"/>
      <c r="R2976" s="402" t="str">
        <f>+X2979</f>
        <v>CAR</v>
      </c>
    </row>
    <row r="2977" spans="4:25" x14ac:dyDescent="0.25">
      <c r="D2977" s="85"/>
      <c r="E2977" s="150"/>
      <c r="F2977" s="128"/>
      <c r="G2977" s="128"/>
      <c r="H2977" s="128"/>
      <c r="I2977" s="128"/>
      <c r="J2977" s="128"/>
      <c r="K2977" s="128"/>
      <c r="L2977" s="128"/>
      <c r="M2977" s="128"/>
      <c r="N2977" s="128"/>
      <c r="O2977" s="128"/>
      <c r="P2977" s="144"/>
      <c r="Q2977" s="128"/>
      <c r="R2977" s="402" t="str">
        <f>+Y2979</f>
        <v>Member of Public</v>
      </c>
    </row>
    <row r="2978" spans="4:25" x14ac:dyDescent="0.25">
      <c r="D2978" s="85"/>
      <c r="E2978" s="151" t="s">
        <v>185</v>
      </c>
      <c r="F2978" s="452" t="s">
        <v>359</v>
      </c>
      <c r="G2978" s="452"/>
      <c r="H2978" s="452"/>
      <c r="I2978" s="452"/>
      <c r="J2978" s="164"/>
      <c r="K2978" s="164"/>
      <c r="L2978" s="164"/>
      <c r="M2978" s="164"/>
      <c r="N2978" s="167"/>
      <c r="O2978" s="128"/>
      <c r="P2978" s="144"/>
      <c r="Q2978" s="128"/>
      <c r="R2978" s="406"/>
      <c r="S2978" s="406"/>
      <c r="T2978" s="406"/>
      <c r="U2978" s="406"/>
      <c r="V2978" s="406"/>
      <c r="W2978" s="406"/>
      <c r="X2978" s="406"/>
      <c r="Y2978" s="55"/>
    </row>
    <row r="2979" spans="4:25" ht="90.95" customHeight="1" x14ac:dyDescent="0.25">
      <c r="D2979" s="85"/>
      <c r="E2979" s="145"/>
      <c r="F2979" s="452" t="s">
        <v>1506</v>
      </c>
      <c r="G2979" s="452"/>
      <c r="H2979" s="452"/>
      <c r="I2979" s="452"/>
      <c r="J2979" s="452"/>
      <c r="K2979" s="452"/>
      <c r="L2979" s="452"/>
      <c r="M2979" s="164"/>
      <c r="N2979" s="128"/>
      <c r="O2979" s="128"/>
      <c r="P2979" s="144"/>
      <c r="Q2979" s="128"/>
      <c r="V2979" s="409" t="s">
        <v>346</v>
      </c>
      <c r="W2979" s="409" t="s">
        <v>55</v>
      </c>
      <c r="X2979" s="409" t="s">
        <v>272</v>
      </c>
      <c r="Y2979" s="268" t="s">
        <v>1028</v>
      </c>
    </row>
    <row r="2980" spans="4:25" x14ac:dyDescent="0.25">
      <c r="E2980" s="150"/>
      <c r="F2980" s="162" t="s">
        <v>184</v>
      </c>
      <c r="G2980" s="454" t="s">
        <v>116</v>
      </c>
      <c r="H2980" s="454"/>
      <c r="I2980" s="162" t="s">
        <v>1027</v>
      </c>
      <c r="J2980" s="162" t="s">
        <v>115</v>
      </c>
      <c r="K2980" s="162" t="s">
        <v>117</v>
      </c>
      <c r="L2980" s="162" t="s">
        <v>82</v>
      </c>
      <c r="M2980" s="162" t="s">
        <v>118</v>
      </c>
      <c r="N2980" s="128"/>
      <c r="O2980" s="128"/>
      <c r="P2980" s="152" t="s">
        <v>314</v>
      </c>
      <c r="Q2980" s="128"/>
      <c r="T2980" s="269" t="s">
        <v>1870</v>
      </c>
      <c r="V2980" s="402">
        <f t="shared" ref="V2980:V3043" si="205">IF($K2981=V$2979,15,0)</f>
        <v>0</v>
      </c>
      <c r="W2980" s="402">
        <f t="shared" ref="W2980:W3043" si="206">IF($K2981=W$2979,30,0)</f>
        <v>0</v>
      </c>
      <c r="X2980" s="402">
        <f t="shared" ref="X2980:X3043" si="207">IF($K2981=X$2979,30,0)</f>
        <v>0</v>
      </c>
      <c r="Y2980" s="36">
        <f t="shared" ref="Y2980:Y3043" si="208">IF($K2981=Y$2979,30,0)</f>
        <v>0</v>
      </c>
    </row>
    <row r="2981" spans="4:25" x14ac:dyDescent="0.25">
      <c r="D2981" s="264" t="s">
        <v>1144</v>
      </c>
      <c r="E2981" s="150">
        <f>1+E2980</f>
        <v>1</v>
      </c>
      <c r="F2981" s="7"/>
      <c r="G2981" s="447"/>
      <c r="H2981" s="449"/>
      <c r="I2981" s="9"/>
      <c r="J2981" s="10"/>
      <c r="K2981" s="9"/>
      <c r="L2981" s="9"/>
      <c r="M2981" s="10"/>
      <c r="N2981" s="128"/>
      <c r="O2981" s="128"/>
      <c r="P2981" s="163">
        <f>IF(F2981=0,0,IF(G2981=0,0,IF(J2981=0,0,IF(I2981=0,0,IF(K2981=0,0,IF(L2981=0,0,IF(M2981=0,0,SUM(V2980:Y2980))))))))</f>
        <v>0</v>
      </c>
      <c r="Q2981" s="128"/>
      <c r="T2981" s="269" t="s">
        <v>1456</v>
      </c>
      <c r="V2981" s="402">
        <f t="shared" si="205"/>
        <v>0</v>
      </c>
      <c r="W2981" s="402">
        <f t="shared" si="206"/>
        <v>0</v>
      </c>
      <c r="X2981" s="402">
        <f t="shared" si="207"/>
        <v>0</v>
      </c>
      <c r="Y2981" s="36">
        <f t="shared" si="208"/>
        <v>0</v>
      </c>
    </row>
    <row r="2982" spans="4:25" x14ac:dyDescent="0.25">
      <c r="D2982" s="264" t="s">
        <v>442</v>
      </c>
      <c r="E2982" s="150">
        <f t="shared" ref="E2982:E2987" si="209">1+E2981</f>
        <v>2</v>
      </c>
      <c r="F2982" s="7"/>
      <c r="G2982" s="447"/>
      <c r="H2982" s="449"/>
      <c r="I2982" s="9"/>
      <c r="J2982" s="10"/>
      <c r="K2982" s="9"/>
      <c r="L2982" s="9"/>
      <c r="M2982" s="10"/>
      <c r="N2982" s="128"/>
      <c r="O2982" s="128"/>
      <c r="P2982" s="163">
        <f>IF(F2982=0,0,IF(G2982=0,0,IF(J2982=0,0,IF(I2982=0,0,IF(K2982=0,0,IF(L2982=0,0,IF(M2982=0,0,SUM(V2981:Y2981))))))))</f>
        <v>0</v>
      </c>
      <c r="Q2982" s="128"/>
      <c r="T2982" s="269" t="s">
        <v>1457</v>
      </c>
      <c r="V2982" s="402">
        <f t="shared" si="205"/>
        <v>0</v>
      </c>
      <c r="W2982" s="402">
        <f t="shared" si="206"/>
        <v>0</v>
      </c>
      <c r="X2982" s="402">
        <f t="shared" si="207"/>
        <v>0</v>
      </c>
      <c r="Y2982" s="36">
        <f t="shared" si="208"/>
        <v>0</v>
      </c>
    </row>
    <row r="2983" spans="4:25" x14ac:dyDescent="0.25">
      <c r="D2983" s="264" t="s">
        <v>221</v>
      </c>
      <c r="E2983" s="150">
        <f t="shared" si="209"/>
        <v>3</v>
      </c>
      <c r="F2983" s="7"/>
      <c r="G2983" s="447"/>
      <c r="H2983" s="449"/>
      <c r="I2983" s="9"/>
      <c r="J2983" s="10"/>
      <c r="K2983" s="9"/>
      <c r="L2983" s="9"/>
      <c r="M2983" s="10"/>
      <c r="N2983" s="128"/>
      <c r="O2983" s="128"/>
      <c r="P2983" s="163">
        <f t="shared" ref="P2983:P3044" si="210">IF(F2983=0,0,IF(G2983=0,0,IF(J2983=0,0,IF(I2983=0,0,IF(K2983=0,0,IF(L2983=0,0,IF(M2983=0,0,SUM(V2982:Y2982))))))))</f>
        <v>0</v>
      </c>
      <c r="Q2983" s="128"/>
      <c r="T2983" s="269" t="s">
        <v>1458</v>
      </c>
      <c r="V2983" s="402">
        <f t="shared" si="205"/>
        <v>0</v>
      </c>
      <c r="W2983" s="402">
        <f t="shared" si="206"/>
        <v>0</v>
      </c>
      <c r="X2983" s="402">
        <f t="shared" si="207"/>
        <v>0</v>
      </c>
      <c r="Y2983" s="36">
        <f t="shared" si="208"/>
        <v>0</v>
      </c>
    </row>
    <row r="2984" spans="4:25" x14ac:dyDescent="0.25">
      <c r="D2984" s="264" t="s">
        <v>274</v>
      </c>
      <c r="E2984" s="150">
        <f t="shared" si="209"/>
        <v>4</v>
      </c>
      <c r="F2984" s="7"/>
      <c r="G2984" s="447"/>
      <c r="H2984" s="449"/>
      <c r="I2984" s="9"/>
      <c r="J2984" s="10"/>
      <c r="K2984" s="9"/>
      <c r="L2984" s="9"/>
      <c r="M2984" s="10"/>
      <c r="N2984" s="128"/>
      <c r="O2984" s="128"/>
      <c r="P2984" s="163">
        <f t="shared" si="210"/>
        <v>0</v>
      </c>
      <c r="Q2984" s="128"/>
      <c r="T2984" s="269" t="s">
        <v>1459</v>
      </c>
      <c r="V2984" s="402">
        <f t="shared" si="205"/>
        <v>0</v>
      </c>
      <c r="W2984" s="402">
        <f t="shared" si="206"/>
        <v>0</v>
      </c>
      <c r="X2984" s="402">
        <f t="shared" si="207"/>
        <v>0</v>
      </c>
      <c r="Y2984" s="36">
        <f t="shared" si="208"/>
        <v>0</v>
      </c>
    </row>
    <row r="2985" spans="4:25" x14ac:dyDescent="0.25">
      <c r="E2985" s="150">
        <f t="shared" si="209"/>
        <v>5</v>
      </c>
      <c r="F2985" s="7"/>
      <c r="G2985" s="447"/>
      <c r="H2985" s="449"/>
      <c r="I2985" s="9"/>
      <c r="J2985" s="10"/>
      <c r="K2985" s="9"/>
      <c r="L2985" s="9"/>
      <c r="M2985" s="10"/>
      <c r="N2985" s="128"/>
      <c r="O2985" s="128"/>
      <c r="P2985" s="163">
        <f t="shared" si="210"/>
        <v>0</v>
      </c>
      <c r="Q2985" s="128"/>
      <c r="T2985" s="269" t="s">
        <v>1460</v>
      </c>
      <c r="V2985" s="402">
        <f t="shared" si="205"/>
        <v>0</v>
      </c>
      <c r="W2985" s="402">
        <f t="shared" si="206"/>
        <v>0</v>
      </c>
      <c r="X2985" s="402">
        <f t="shared" si="207"/>
        <v>0</v>
      </c>
      <c r="Y2985" s="36">
        <f t="shared" si="208"/>
        <v>0</v>
      </c>
    </row>
    <row r="2986" spans="4:25" x14ac:dyDescent="0.25">
      <c r="E2986" s="150">
        <f t="shared" si="209"/>
        <v>6</v>
      </c>
      <c r="F2986" s="7"/>
      <c r="G2986" s="447"/>
      <c r="H2986" s="449"/>
      <c r="I2986" s="9"/>
      <c r="J2986" s="10"/>
      <c r="K2986" s="9"/>
      <c r="L2986" s="9"/>
      <c r="M2986" s="10"/>
      <c r="N2986" s="128"/>
      <c r="O2986" s="128"/>
      <c r="P2986" s="163">
        <f t="shared" si="210"/>
        <v>0</v>
      </c>
      <c r="Q2986" s="128"/>
      <c r="T2986" s="269" t="s">
        <v>1866</v>
      </c>
      <c r="V2986" s="402">
        <f t="shared" si="205"/>
        <v>0</v>
      </c>
      <c r="W2986" s="402">
        <f t="shared" si="206"/>
        <v>0</v>
      </c>
      <c r="X2986" s="402">
        <f t="shared" si="207"/>
        <v>0</v>
      </c>
      <c r="Y2986" s="36">
        <f t="shared" si="208"/>
        <v>0</v>
      </c>
    </row>
    <row r="2987" spans="4:25" x14ac:dyDescent="0.25">
      <c r="E2987" s="150">
        <f t="shared" si="209"/>
        <v>7</v>
      </c>
      <c r="F2987" s="7"/>
      <c r="G2987" s="447"/>
      <c r="H2987" s="449"/>
      <c r="I2987" s="9"/>
      <c r="J2987" s="10"/>
      <c r="K2987" s="9"/>
      <c r="L2987" s="9"/>
      <c r="M2987" s="10"/>
      <c r="N2987" s="128"/>
      <c r="O2987" s="128"/>
      <c r="P2987" s="163">
        <f t="shared" si="210"/>
        <v>0</v>
      </c>
      <c r="Q2987" s="128"/>
      <c r="T2987" s="269" t="s">
        <v>1461</v>
      </c>
      <c r="V2987" s="402">
        <f t="shared" si="205"/>
        <v>0</v>
      </c>
      <c r="W2987" s="402">
        <f t="shared" si="206"/>
        <v>0</v>
      </c>
      <c r="X2987" s="402">
        <f t="shared" si="207"/>
        <v>0</v>
      </c>
      <c r="Y2987" s="36">
        <f t="shared" si="208"/>
        <v>0</v>
      </c>
    </row>
    <row r="2988" spans="4:25" x14ac:dyDescent="0.25">
      <c r="E2988" s="150">
        <f t="shared" ref="E2988:E3051" si="211">1+E2987</f>
        <v>8</v>
      </c>
      <c r="F2988" s="7"/>
      <c r="G2988" s="447"/>
      <c r="H2988" s="449"/>
      <c r="I2988" s="9"/>
      <c r="J2988" s="10"/>
      <c r="K2988" s="9"/>
      <c r="L2988" s="9"/>
      <c r="M2988" s="10"/>
      <c r="N2988" s="128"/>
      <c r="O2988" s="128"/>
      <c r="P2988" s="163">
        <f t="shared" si="210"/>
        <v>0</v>
      </c>
      <c r="Q2988" s="128"/>
      <c r="T2988" s="269" t="s">
        <v>1462</v>
      </c>
      <c r="V2988" s="402">
        <f t="shared" si="205"/>
        <v>0</v>
      </c>
      <c r="W2988" s="402">
        <f t="shared" si="206"/>
        <v>0</v>
      </c>
      <c r="X2988" s="402">
        <f t="shared" si="207"/>
        <v>0</v>
      </c>
      <c r="Y2988" s="36">
        <f t="shared" si="208"/>
        <v>0</v>
      </c>
    </row>
    <row r="2989" spans="4:25" x14ac:dyDescent="0.25">
      <c r="E2989" s="150">
        <f t="shared" si="211"/>
        <v>9</v>
      </c>
      <c r="F2989" s="7"/>
      <c r="G2989" s="447"/>
      <c r="H2989" s="449"/>
      <c r="I2989" s="9"/>
      <c r="J2989" s="10"/>
      <c r="K2989" s="9"/>
      <c r="L2989" s="9"/>
      <c r="M2989" s="10"/>
      <c r="N2989" s="128"/>
      <c r="O2989" s="128"/>
      <c r="P2989" s="163">
        <f t="shared" si="210"/>
        <v>0</v>
      </c>
      <c r="Q2989" s="128"/>
      <c r="T2989" s="269" t="s">
        <v>1463</v>
      </c>
      <c r="V2989" s="402">
        <f t="shared" si="205"/>
        <v>0</v>
      </c>
      <c r="W2989" s="402">
        <f t="shared" si="206"/>
        <v>0</v>
      </c>
      <c r="X2989" s="402">
        <f t="shared" si="207"/>
        <v>0</v>
      </c>
      <c r="Y2989" s="36">
        <f t="shared" si="208"/>
        <v>0</v>
      </c>
    </row>
    <row r="2990" spans="4:25" x14ac:dyDescent="0.25">
      <c r="E2990" s="150">
        <f t="shared" si="211"/>
        <v>10</v>
      </c>
      <c r="F2990" s="7"/>
      <c r="G2990" s="447"/>
      <c r="H2990" s="449"/>
      <c r="I2990" s="9"/>
      <c r="J2990" s="10"/>
      <c r="K2990" s="9"/>
      <c r="L2990" s="9"/>
      <c r="M2990" s="10"/>
      <c r="N2990" s="128"/>
      <c r="O2990" s="128"/>
      <c r="P2990" s="163">
        <f t="shared" si="210"/>
        <v>0</v>
      </c>
      <c r="Q2990" s="128"/>
      <c r="T2990" s="269" t="s">
        <v>1464</v>
      </c>
      <c r="V2990" s="402">
        <f t="shared" si="205"/>
        <v>0</v>
      </c>
      <c r="W2990" s="402">
        <f t="shared" si="206"/>
        <v>0</v>
      </c>
      <c r="X2990" s="402">
        <f t="shared" si="207"/>
        <v>0</v>
      </c>
      <c r="Y2990" s="36">
        <f t="shared" si="208"/>
        <v>0</v>
      </c>
    </row>
    <row r="2991" spans="4:25" x14ac:dyDescent="0.25">
      <c r="E2991" s="150">
        <f t="shared" si="211"/>
        <v>11</v>
      </c>
      <c r="F2991" s="7"/>
      <c r="G2991" s="447"/>
      <c r="H2991" s="449"/>
      <c r="I2991" s="9"/>
      <c r="J2991" s="10"/>
      <c r="K2991" s="9"/>
      <c r="L2991" s="9"/>
      <c r="M2991" s="10"/>
      <c r="N2991" s="128"/>
      <c r="O2991" s="128"/>
      <c r="P2991" s="163">
        <f t="shared" si="210"/>
        <v>0</v>
      </c>
      <c r="Q2991" s="128"/>
      <c r="T2991" s="36" t="s">
        <v>1465</v>
      </c>
      <c r="V2991" s="402">
        <f t="shared" si="205"/>
        <v>0</v>
      </c>
      <c r="W2991" s="402">
        <f t="shared" si="206"/>
        <v>0</v>
      </c>
      <c r="X2991" s="402">
        <f t="shared" si="207"/>
        <v>0</v>
      </c>
      <c r="Y2991" s="36">
        <f t="shared" si="208"/>
        <v>0</v>
      </c>
    </row>
    <row r="2992" spans="4:25" x14ac:dyDescent="0.25">
      <c r="E2992" s="150">
        <f t="shared" si="211"/>
        <v>12</v>
      </c>
      <c r="F2992" s="7"/>
      <c r="G2992" s="447"/>
      <c r="H2992" s="449"/>
      <c r="I2992" s="9"/>
      <c r="J2992" s="10"/>
      <c r="K2992" s="9"/>
      <c r="L2992" s="9"/>
      <c r="M2992" s="10"/>
      <c r="N2992" s="128"/>
      <c r="O2992" s="128"/>
      <c r="P2992" s="163">
        <f t="shared" si="210"/>
        <v>0</v>
      </c>
      <c r="Q2992" s="128"/>
      <c r="T2992" s="36" t="s">
        <v>1466</v>
      </c>
      <c r="V2992" s="402">
        <f t="shared" si="205"/>
        <v>0</v>
      </c>
      <c r="W2992" s="402">
        <f t="shared" si="206"/>
        <v>0</v>
      </c>
      <c r="X2992" s="402">
        <f t="shared" si="207"/>
        <v>0</v>
      </c>
      <c r="Y2992" s="36">
        <f t="shared" si="208"/>
        <v>0</v>
      </c>
    </row>
    <row r="2993" spans="5:25" x14ac:dyDescent="0.25">
      <c r="E2993" s="150">
        <f t="shared" si="211"/>
        <v>13</v>
      </c>
      <c r="F2993" s="7"/>
      <c r="G2993" s="447"/>
      <c r="H2993" s="449"/>
      <c r="I2993" s="9"/>
      <c r="J2993" s="10"/>
      <c r="K2993" s="9"/>
      <c r="L2993" s="9"/>
      <c r="M2993" s="10"/>
      <c r="N2993" s="128"/>
      <c r="O2993" s="128"/>
      <c r="P2993" s="163">
        <f t="shared" si="210"/>
        <v>0</v>
      </c>
      <c r="Q2993" s="128"/>
      <c r="T2993" s="36" t="s">
        <v>1467</v>
      </c>
      <c r="V2993" s="402">
        <f t="shared" si="205"/>
        <v>0</v>
      </c>
      <c r="W2993" s="402">
        <f t="shared" si="206"/>
        <v>0</v>
      </c>
      <c r="X2993" s="402">
        <f t="shared" si="207"/>
        <v>0</v>
      </c>
      <c r="Y2993" s="36">
        <f t="shared" si="208"/>
        <v>0</v>
      </c>
    </row>
    <row r="2994" spans="5:25" x14ac:dyDescent="0.25">
      <c r="E2994" s="150">
        <f t="shared" si="211"/>
        <v>14</v>
      </c>
      <c r="F2994" s="7"/>
      <c r="G2994" s="447"/>
      <c r="H2994" s="449"/>
      <c r="I2994" s="9"/>
      <c r="J2994" s="10"/>
      <c r="K2994" s="9"/>
      <c r="L2994" s="9"/>
      <c r="M2994" s="10"/>
      <c r="N2994" s="128"/>
      <c r="O2994" s="128"/>
      <c r="P2994" s="163">
        <f t="shared" si="210"/>
        <v>0</v>
      </c>
      <c r="Q2994" s="128"/>
      <c r="T2994" s="402" t="s">
        <v>345</v>
      </c>
      <c r="V2994" s="402">
        <f t="shared" si="205"/>
        <v>0</v>
      </c>
      <c r="W2994" s="402">
        <f t="shared" si="206"/>
        <v>0</v>
      </c>
      <c r="X2994" s="402">
        <f t="shared" si="207"/>
        <v>0</v>
      </c>
      <c r="Y2994" s="36">
        <f t="shared" si="208"/>
        <v>0</v>
      </c>
    </row>
    <row r="2995" spans="5:25" x14ac:dyDescent="0.25">
      <c r="E2995" s="150">
        <f t="shared" si="211"/>
        <v>15</v>
      </c>
      <c r="F2995" s="7"/>
      <c r="G2995" s="447"/>
      <c r="H2995" s="449"/>
      <c r="I2995" s="9"/>
      <c r="J2995" s="10"/>
      <c r="K2995" s="9"/>
      <c r="L2995" s="9"/>
      <c r="M2995" s="10"/>
      <c r="N2995" s="128"/>
      <c r="O2995" s="128"/>
      <c r="P2995" s="163">
        <f t="shared" si="210"/>
        <v>0</v>
      </c>
      <c r="Q2995" s="128"/>
      <c r="T2995" s="36" t="s">
        <v>1869</v>
      </c>
      <c r="V2995" s="402">
        <f t="shared" si="205"/>
        <v>0</v>
      </c>
      <c r="W2995" s="402">
        <f t="shared" si="206"/>
        <v>0</v>
      </c>
      <c r="X2995" s="402">
        <f t="shared" si="207"/>
        <v>0</v>
      </c>
      <c r="Y2995" s="36">
        <f t="shared" si="208"/>
        <v>0</v>
      </c>
    </row>
    <row r="2996" spans="5:25" x14ac:dyDescent="0.25">
      <c r="E2996" s="150">
        <f t="shared" si="211"/>
        <v>16</v>
      </c>
      <c r="F2996" s="7"/>
      <c r="G2996" s="447"/>
      <c r="H2996" s="449"/>
      <c r="I2996" s="9"/>
      <c r="J2996" s="10"/>
      <c r="K2996" s="9"/>
      <c r="L2996" s="9"/>
      <c r="M2996" s="10"/>
      <c r="N2996" s="128"/>
      <c r="O2996" s="128"/>
      <c r="P2996" s="163">
        <f t="shared" si="210"/>
        <v>0</v>
      </c>
      <c r="Q2996" s="128"/>
      <c r="T2996" s="36" t="s">
        <v>1468</v>
      </c>
      <c r="V2996" s="402">
        <f t="shared" si="205"/>
        <v>0</v>
      </c>
      <c r="W2996" s="402">
        <f t="shared" si="206"/>
        <v>0</v>
      </c>
      <c r="X2996" s="402">
        <f t="shared" si="207"/>
        <v>0</v>
      </c>
      <c r="Y2996" s="36">
        <f t="shared" si="208"/>
        <v>0</v>
      </c>
    </row>
    <row r="2997" spans="5:25" x14ac:dyDescent="0.25">
      <c r="E2997" s="150">
        <f t="shared" si="211"/>
        <v>17</v>
      </c>
      <c r="F2997" s="7"/>
      <c r="G2997" s="447"/>
      <c r="H2997" s="449"/>
      <c r="I2997" s="9"/>
      <c r="J2997" s="10"/>
      <c r="K2997" s="9"/>
      <c r="L2997" s="9"/>
      <c r="M2997" s="10"/>
      <c r="N2997" s="128"/>
      <c r="O2997" s="128"/>
      <c r="P2997" s="163">
        <f t="shared" si="210"/>
        <v>0</v>
      </c>
      <c r="Q2997" s="128"/>
      <c r="T2997" s="36" t="s">
        <v>1469</v>
      </c>
      <c r="V2997" s="402">
        <f t="shared" si="205"/>
        <v>0</v>
      </c>
      <c r="W2997" s="402">
        <f t="shared" si="206"/>
        <v>0</v>
      </c>
      <c r="X2997" s="402">
        <f t="shared" si="207"/>
        <v>0</v>
      </c>
      <c r="Y2997" s="36">
        <f t="shared" si="208"/>
        <v>0</v>
      </c>
    </row>
    <row r="2998" spans="5:25" x14ac:dyDescent="0.25">
      <c r="E2998" s="150">
        <f t="shared" si="211"/>
        <v>18</v>
      </c>
      <c r="F2998" s="7"/>
      <c r="G2998" s="447"/>
      <c r="H2998" s="449"/>
      <c r="I2998" s="9"/>
      <c r="J2998" s="10"/>
      <c r="K2998" s="9"/>
      <c r="L2998" s="9"/>
      <c r="M2998" s="10"/>
      <c r="N2998" s="128"/>
      <c r="O2998" s="128"/>
      <c r="P2998" s="163">
        <f t="shared" si="210"/>
        <v>0</v>
      </c>
      <c r="Q2998" s="128"/>
      <c r="T2998" s="36" t="s">
        <v>1470</v>
      </c>
      <c r="V2998" s="402">
        <f t="shared" si="205"/>
        <v>0</v>
      </c>
      <c r="W2998" s="402">
        <f t="shared" si="206"/>
        <v>0</v>
      </c>
      <c r="X2998" s="402">
        <f t="shared" si="207"/>
        <v>0</v>
      </c>
      <c r="Y2998" s="36">
        <f t="shared" si="208"/>
        <v>0</v>
      </c>
    </row>
    <row r="2999" spans="5:25" x14ac:dyDescent="0.25">
      <c r="E2999" s="150">
        <f t="shared" si="211"/>
        <v>19</v>
      </c>
      <c r="F2999" s="7"/>
      <c r="G2999" s="447"/>
      <c r="H2999" s="449"/>
      <c r="I2999" s="9"/>
      <c r="J2999" s="10"/>
      <c r="K2999" s="9"/>
      <c r="L2999" s="9"/>
      <c r="M2999" s="10"/>
      <c r="N2999" s="128"/>
      <c r="O2999" s="128"/>
      <c r="P2999" s="163">
        <f t="shared" si="210"/>
        <v>0</v>
      </c>
      <c r="Q2999" s="128"/>
      <c r="T2999" s="36" t="s">
        <v>1471</v>
      </c>
      <c r="V2999" s="402">
        <f t="shared" si="205"/>
        <v>0</v>
      </c>
      <c r="W2999" s="402">
        <f t="shared" si="206"/>
        <v>0</v>
      </c>
      <c r="X2999" s="402">
        <f t="shared" si="207"/>
        <v>0</v>
      </c>
      <c r="Y2999" s="36">
        <f t="shared" si="208"/>
        <v>0</v>
      </c>
    </row>
    <row r="3000" spans="5:25" x14ac:dyDescent="0.25">
      <c r="E3000" s="150">
        <f t="shared" si="211"/>
        <v>20</v>
      </c>
      <c r="F3000" s="7"/>
      <c r="G3000" s="447"/>
      <c r="H3000" s="449"/>
      <c r="I3000" s="9"/>
      <c r="J3000" s="10"/>
      <c r="K3000" s="9"/>
      <c r="L3000" s="9"/>
      <c r="M3000" s="10"/>
      <c r="N3000" s="128"/>
      <c r="O3000" s="128"/>
      <c r="P3000" s="163">
        <f t="shared" si="210"/>
        <v>0</v>
      </c>
      <c r="Q3000" s="128"/>
      <c r="T3000" s="36" t="s">
        <v>1472</v>
      </c>
      <c r="V3000" s="402">
        <f t="shared" si="205"/>
        <v>0</v>
      </c>
      <c r="W3000" s="402">
        <f t="shared" si="206"/>
        <v>0</v>
      </c>
      <c r="X3000" s="402">
        <f t="shared" si="207"/>
        <v>0</v>
      </c>
      <c r="Y3000" s="36">
        <f t="shared" si="208"/>
        <v>0</v>
      </c>
    </row>
    <row r="3001" spans="5:25" x14ac:dyDescent="0.25">
      <c r="E3001" s="150">
        <f t="shared" si="211"/>
        <v>21</v>
      </c>
      <c r="F3001" s="7"/>
      <c r="G3001" s="447"/>
      <c r="H3001" s="449"/>
      <c r="I3001" s="9"/>
      <c r="J3001" s="10"/>
      <c r="K3001" s="9"/>
      <c r="L3001" s="9"/>
      <c r="M3001" s="10"/>
      <c r="N3001" s="128"/>
      <c r="O3001" s="128"/>
      <c r="P3001" s="163">
        <f t="shared" si="210"/>
        <v>0</v>
      </c>
      <c r="Q3001" s="128"/>
      <c r="T3001" s="36" t="s">
        <v>1865</v>
      </c>
      <c r="V3001" s="402">
        <f t="shared" si="205"/>
        <v>0</v>
      </c>
      <c r="W3001" s="402">
        <f t="shared" si="206"/>
        <v>0</v>
      </c>
      <c r="X3001" s="402">
        <f t="shared" si="207"/>
        <v>0</v>
      </c>
      <c r="Y3001" s="36">
        <f t="shared" si="208"/>
        <v>0</v>
      </c>
    </row>
    <row r="3002" spans="5:25" x14ac:dyDescent="0.25">
      <c r="E3002" s="150">
        <f t="shared" si="211"/>
        <v>22</v>
      </c>
      <c r="F3002" s="7"/>
      <c r="G3002" s="447"/>
      <c r="H3002" s="449"/>
      <c r="I3002" s="9"/>
      <c r="J3002" s="10"/>
      <c r="K3002" s="9"/>
      <c r="L3002" s="9"/>
      <c r="M3002" s="10"/>
      <c r="N3002" s="128"/>
      <c r="O3002" s="128"/>
      <c r="P3002" s="163">
        <f t="shared" si="210"/>
        <v>0</v>
      </c>
      <c r="Q3002" s="128"/>
      <c r="T3002" s="402" t="s">
        <v>1473</v>
      </c>
      <c r="V3002" s="402">
        <f t="shared" si="205"/>
        <v>0</v>
      </c>
      <c r="W3002" s="402">
        <f t="shared" si="206"/>
        <v>0</v>
      </c>
      <c r="X3002" s="402">
        <f t="shared" si="207"/>
        <v>0</v>
      </c>
      <c r="Y3002" s="36">
        <f t="shared" si="208"/>
        <v>0</v>
      </c>
    </row>
    <row r="3003" spans="5:25" x14ac:dyDescent="0.25">
      <c r="E3003" s="150">
        <f t="shared" si="211"/>
        <v>23</v>
      </c>
      <c r="F3003" s="7"/>
      <c r="G3003" s="447"/>
      <c r="H3003" s="449"/>
      <c r="I3003" s="9"/>
      <c r="J3003" s="10"/>
      <c r="K3003" s="9"/>
      <c r="L3003" s="9"/>
      <c r="M3003" s="10"/>
      <c r="N3003" s="128"/>
      <c r="O3003" s="128"/>
      <c r="P3003" s="163">
        <f t="shared" si="210"/>
        <v>0</v>
      </c>
      <c r="Q3003" s="128"/>
      <c r="T3003" s="36" t="s">
        <v>1474</v>
      </c>
      <c r="V3003" s="402">
        <f t="shared" si="205"/>
        <v>0</v>
      </c>
      <c r="W3003" s="402">
        <f t="shared" si="206"/>
        <v>0</v>
      </c>
      <c r="X3003" s="402">
        <f t="shared" si="207"/>
        <v>0</v>
      </c>
      <c r="Y3003" s="36">
        <f t="shared" si="208"/>
        <v>0</v>
      </c>
    </row>
    <row r="3004" spans="5:25" x14ac:dyDescent="0.25">
      <c r="E3004" s="150">
        <f t="shared" si="211"/>
        <v>24</v>
      </c>
      <c r="F3004" s="7"/>
      <c r="G3004" s="447"/>
      <c r="H3004" s="449"/>
      <c r="I3004" s="9"/>
      <c r="J3004" s="10"/>
      <c r="K3004" s="9"/>
      <c r="L3004" s="9"/>
      <c r="M3004" s="10"/>
      <c r="N3004" s="128"/>
      <c r="O3004" s="128"/>
      <c r="P3004" s="163">
        <f t="shared" si="210"/>
        <v>0</v>
      </c>
      <c r="Q3004" s="128"/>
      <c r="T3004" s="36" t="s">
        <v>1868</v>
      </c>
      <c r="V3004" s="402">
        <f t="shared" si="205"/>
        <v>0</v>
      </c>
      <c r="W3004" s="402">
        <f t="shared" si="206"/>
        <v>0</v>
      </c>
      <c r="X3004" s="402">
        <f t="shared" si="207"/>
        <v>0</v>
      </c>
      <c r="Y3004" s="36">
        <f t="shared" si="208"/>
        <v>0</v>
      </c>
    </row>
    <row r="3005" spans="5:25" x14ac:dyDescent="0.25">
      <c r="E3005" s="150">
        <f t="shared" si="211"/>
        <v>25</v>
      </c>
      <c r="F3005" s="7"/>
      <c r="G3005" s="447"/>
      <c r="H3005" s="449"/>
      <c r="I3005" s="9"/>
      <c r="J3005" s="10"/>
      <c r="K3005" s="9"/>
      <c r="L3005" s="9"/>
      <c r="M3005" s="10"/>
      <c r="N3005" s="128"/>
      <c r="O3005" s="128"/>
      <c r="P3005" s="163">
        <f t="shared" si="210"/>
        <v>0</v>
      </c>
      <c r="Q3005" s="128"/>
      <c r="T3005" s="36" t="s">
        <v>1475</v>
      </c>
      <c r="V3005" s="402">
        <f t="shared" si="205"/>
        <v>0</v>
      </c>
      <c r="W3005" s="402">
        <f t="shared" si="206"/>
        <v>0</v>
      </c>
      <c r="X3005" s="402">
        <f t="shared" si="207"/>
        <v>0</v>
      </c>
      <c r="Y3005" s="36">
        <f t="shared" si="208"/>
        <v>0</v>
      </c>
    </row>
    <row r="3006" spans="5:25" x14ac:dyDescent="0.25">
      <c r="E3006" s="150">
        <f t="shared" si="211"/>
        <v>26</v>
      </c>
      <c r="F3006" s="7"/>
      <c r="G3006" s="447"/>
      <c r="H3006" s="449"/>
      <c r="I3006" s="9"/>
      <c r="J3006" s="10"/>
      <c r="K3006" s="9"/>
      <c r="L3006" s="9"/>
      <c r="M3006" s="10"/>
      <c r="N3006" s="128"/>
      <c r="O3006" s="128"/>
      <c r="P3006" s="163">
        <f t="shared" si="210"/>
        <v>0</v>
      </c>
      <c r="Q3006" s="128"/>
      <c r="T3006" s="36" t="s">
        <v>1476</v>
      </c>
      <c r="V3006" s="402">
        <f t="shared" si="205"/>
        <v>0</v>
      </c>
      <c r="W3006" s="402">
        <f t="shared" si="206"/>
        <v>0</v>
      </c>
      <c r="X3006" s="402">
        <f t="shared" si="207"/>
        <v>0</v>
      </c>
      <c r="Y3006" s="36">
        <f t="shared" si="208"/>
        <v>0</v>
      </c>
    </row>
    <row r="3007" spans="5:25" x14ac:dyDescent="0.25">
      <c r="E3007" s="150">
        <f t="shared" si="211"/>
        <v>27</v>
      </c>
      <c r="F3007" s="7"/>
      <c r="G3007" s="447"/>
      <c r="H3007" s="449"/>
      <c r="I3007" s="9"/>
      <c r="J3007" s="10"/>
      <c r="K3007" s="9"/>
      <c r="L3007" s="9"/>
      <c r="M3007" s="10"/>
      <c r="N3007" s="128"/>
      <c r="O3007" s="128"/>
      <c r="P3007" s="163">
        <f t="shared" si="210"/>
        <v>0</v>
      </c>
      <c r="Q3007" s="128"/>
      <c r="T3007" s="36" t="s">
        <v>343</v>
      </c>
      <c r="V3007" s="402">
        <f t="shared" si="205"/>
        <v>0</v>
      </c>
      <c r="W3007" s="402">
        <f t="shared" si="206"/>
        <v>0</v>
      </c>
      <c r="X3007" s="402">
        <f t="shared" si="207"/>
        <v>0</v>
      </c>
      <c r="Y3007" s="36">
        <f t="shared" si="208"/>
        <v>0</v>
      </c>
    </row>
    <row r="3008" spans="5:25" x14ac:dyDescent="0.25">
      <c r="E3008" s="150">
        <f t="shared" si="211"/>
        <v>28</v>
      </c>
      <c r="F3008" s="7"/>
      <c r="G3008" s="447"/>
      <c r="H3008" s="449"/>
      <c r="I3008" s="9"/>
      <c r="J3008" s="10"/>
      <c r="K3008" s="9"/>
      <c r="L3008" s="9"/>
      <c r="M3008" s="10"/>
      <c r="N3008" s="128"/>
      <c r="O3008" s="128"/>
      <c r="P3008" s="163">
        <f t="shared" si="210"/>
        <v>0</v>
      </c>
      <c r="Q3008" s="128"/>
      <c r="T3008" s="36" t="s">
        <v>1477</v>
      </c>
      <c r="V3008" s="402">
        <f t="shared" si="205"/>
        <v>0</v>
      </c>
      <c r="W3008" s="402">
        <f t="shared" si="206"/>
        <v>0</v>
      </c>
      <c r="X3008" s="402">
        <f t="shared" si="207"/>
        <v>0</v>
      </c>
      <c r="Y3008" s="36">
        <f t="shared" si="208"/>
        <v>0</v>
      </c>
    </row>
    <row r="3009" spans="5:25" x14ac:dyDescent="0.25">
      <c r="E3009" s="150">
        <f t="shared" si="211"/>
        <v>29</v>
      </c>
      <c r="F3009" s="7"/>
      <c r="G3009" s="447"/>
      <c r="H3009" s="449"/>
      <c r="I3009" s="9"/>
      <c r="J3009" s="10"/>
      <c r="K3009" s="9"/>
      <c r="L3009" s="9"/>
      <c r="M3009" s="10"/>
      <c r="N3009" s="128"/>
      <c r="O3009" s="128"/>
      <c r="P3009" s="163">
        <f t="shared" si="210"/>
        <v>0</v>
      </c>
      <c r="Q3009" s="128"/>
      <c r="T3009" s="36" t="s">
        <v>1478</v>
      </c>
      <c r="U3009" s="415"/>
      <c r="V3009" s="402">
        <f t="shared" si="205"/>
        <v>0</v>
      </c>
      <c r="W3009" s="402">
        <f t="shared" si="206"/>
        <v>0</v>
      </c>
      <c r="X3009" s="402">
        <f t="shared" si="207"/>
        <v>0</v>
      </c>
      <c r="Y3009" s="36">
        <f t="shared" si="208"/>
        <v>0</v>
      </c>
    </row>
    <row r="3010" spans="5:25" x14ac:dyDescent="0.25">
      <c r="E3010" s="150">
        <f t="shared" si="211"/>
        <v>30</v>
      </c>
      <c r="F3010" s="7"/>
      <c r="G3010" s="447"/>
      <c r="H3010" s="449"/>
      <c r="I3010" s="9"/>
      <c r="J3010" s="10"/>
      <c r="K3010" s="9"/>
      <c r="L3010" s="9"/>
      <c r="M3010" s="10"/>
      <c r="N3010" s="128"/>
      <c r="O3010" s="128"/>
      <c r="P3010" s="163">
        <f t="shared" si="210"/>
        <v>0</v>
      </c>
      <c r="Q3010" s="128"/>
      <c r="T3010" s="36" t="s">
        <v>1479</v>
      </c>
      <c r="V3010" s="402">
        <f t="shared" si="205"/>
        <v>0</v>
      </c>
      <c r="W3010" s="402">
        <f t="shared" si="206"/>
        <v>0</v>
      </c>
      <c r="X3010" s="402">
        <f t="shared" si="207"/>
        <v>0</v>
      </c>
      <c r="Y3010" s="36">
        <f t="shared" si="208"/>
        <v>0</v>
      </c>
    </row>
    <row r="3011" spans="5:25" x14ac:dyDescent="0.25">
      <c r="E3011" s="150">
        <f t="shared" si="211"/>
        <v>31</v>
      </c>
      <c r="F3011" s="7"/>
      <c r="G3011" s="447"/>
      <c r="H3011" s="449"/>
      <c r="I3011" s="9"/>
      <c r="J3011" s="10"/>
      <c r="K3011" s="9"/>
      <c r="L3011" s="9"/>
      <c r="M3011" s="10"/>
      <c r="N3011" s="128"/>
      <c r="O3011" s="128"/>
      <c r="P3011" s="163">
        <f t="shared" si="210"/>
        <v>0</v>
      </c>
      <c r="Q3011" s="128"/>
      <c r="T3011" s="36" t="s">
        <v>344</v>
      </c>
      <c r="V3011" s="402">
        <f t="shared" si="205"/>
        <v>0</v>
      </c>
      <c r="W3011" s="402">
        <f t="shared" si="206"/>
        <v>0</v>
      </c>
      <c r="X3011" s="402">
        <f t="shared" si="207"/>
        <v>0</v>
      </c>
      <c r="Y3011" s="36">
        <f t="shared" si="208"/>
        <v>0</v>
      </c>
    </row>
    <row r="3012" spans="5:25" x14ac:dyDescent="0.25">
      <c r="E3012" s="150">
        <f t="shared" si="211"/>
        <v>32</v>
      </c>
      <c r="F3012" s="7"/>
      <c r="G3012" s="447"/>
      <c r="H3012" s="449"/>
      <c r="I3012" s="9"/>
      <c r="J3012" s="10"/>
      <c r="K3012" s="9"/>
      <c r="L3012" s="9"/>
      <c r="M3012" s="10"/>
      <c r="N3012" s="128"/>
      <c r="O3012" s="128"/>
      <c r="P3012" s="163">
        <f t="shared" si="210"/>
        <v>0</v>
      </c>
      <c r="Q3012" s="128"/>
      <c r="T3012" s="36" t="s">
        <v>1480</v>
      </c>
      <c r="V3012" s="402">
        <f t="shared" si="205"/>
        <v>0</v>
      </c>
      <c r="W3012" s="402">
        <f t="shared" si="206"/>
        <v>0</v>
      </c>
      <c r="X3012" s="402">
        <f t="shared" si="207"/>
        <v>0</v>
      </c>
      <c r="Y3012" s="36">
        <f t="shared" si="208"/>
        <v>0</v>
      </c>
    </row>
    <row r="3013" spans="5:25" x14ac:dyDescent="0.25">
      <c r="E3013" s="150">
        <f t="shared" si="211"/>
        <v>33</v>
      </c>
      <c r="F3013" s="7"/>
      <c r="G3013" s="447"/>
      <c r="H3013" s="449"/>
      <c r="I3013" s="9"/>
      <c r="J3013" s="10"/>
      <c r="K3013" s="9"/>
      <c r="L3013" s="9"/>
      <c r="M3013" s="10"/>
      <c r="N3013" s="128"/>
      <c r="O3013" s="128"/>
      <c r="P3013" s="163">
        <f t="shared" si="210"/>
        <v>0</v>
      </c>
      <c r="Q3013" s="128"/>
      <c r="T3013" s="36" t="s">
        <v>1867</v>
      </c>
      <c r="V3013" s="402">
        <f t="shared" si="205"/>
        <v>0</v>
      </c>
      <c r="W3013" s="402">
        <f t="shared" si="206"/>
        <v>0</v>
      </c>
      <c r="X3013" s="402">
        <f t="shared" si="207"/>
        <v>0</v>
      </c>
      <c r="Y3013" s="36">
        <f t="shared" si="208"/>
        <v>0</v>
      </c>
    </row>
    <row r="3014" spans="5:25" x14ac:dyDescent="0.25">
      <c r="E3014" s="150">
        <f t="shared" si="211"/>
        <v>34</v>
      </c>
      <c r="F3014" s="7"/>
      <c r="G3014" s="447"/>
      <c r="H3014" s="449"/>
      <c r="I3014" s="9"/>
      <c r="J3014" s="10"/>
      <c r="K3014" s="9"/>
      <c r="L3014" s="9"/>
      <c r="M3014" s="10"/>
      <c r="N3014" s="128"/>
      <c r="O3014" s="128"/>
      <c r="P3014" s="163">
        <f t="shared" si="210"/>
        <v>0</v>
      </c>
      <c r="Q3014" s="128"/>
      <c r="T3014" s="36" t="s">
        <v>1481</v>
      </c>
      <c r="V3014" s="402">
        <f t="shared" si="205"/>
        <v>0</v>
      </c>
      <c r="W3014" s="402">
        <f t="shared" si="206"/>
        <v>0</v>
      </c>
      <c r="X3014" s="402">
        <f t="shared" si="207"/>
        <v>0</v>
      </c>
      <c r="Y3014" s="36">
        <f t="shared" si="208"/>
        <v>0</v>
      </c>
    </row>
    <row r="3015" spans="5:25" x14ac:dyDescent="0.25">
      <c r="E3015" s="150">
        <f t="shared" si="211"/>
        <v>35</v>
      </c>
      <c r="F3015" s="7"/>
      <c r="G3015" s="447"/>
      <c r="H3015" s="449"/>
      <c r="I3015" s="9"/>
      <c r="J3015" s="10"/>
      <c r="K3015" s="9"/>
      <c r="L3015" s="9"/>
      <c r="M3015" s="10"/>
      <c r="N3015" s="128"/>
      <c r="O3015" s="128"/>
      <c r="P3015" s="163">
        <f t="shared" si="210"/>
        <v>0</v>
      </c>
      <c r="Q3015" s="128"/>
      <c r="T3015" s="269" t="s">
        <v>1482</v>
      </c>
      <c r="V3015" s="402">
        <f t="shared" si="205"/>
        <v>0</v>
      </c>
      <c r="W3015" s="402">
        <f t="shared" si="206"/>
        <v>0</v>
      </c>
      <c r="X3015" s="402">
        <f t="shared" si="207"/>
        <v>0</v>
      </c>
      <c r="Y3015" s="36">
        <f t="shared" si="208"/>
        <v>0</v>
      </c>
    </row>
    <row r="3016" spans="5:25" x14ac:dyDescent="0.25">
      <c r="E3016" s="150">
        <f t="shared" si="211"/>
        <v>36</v>
      </c>
      <c r="F3016" s="7"/>
      <c r="G3016" s="447"/>
      <c r="H3016" s="449"/>
      <c r="I3016" s="9"/>
      <c r="J3016" s="10"/>
      <c r="K3016" s="9"/>
      <c r="L3016" s="9"/>
      <c r="M3016" s="10"/>
      <c r="N3016" s="128"/>
      <c r="O3016" s="128"/>
      <c r="P3016" s="163">
        <f t="shared" si="210"/>
        <v>0</v>
      </c>
      <c r="Q3016" s="128"/>
      <c r="T3016" s="269" t="s">
        <v>1483</v>
      </c>
      <c r="V3016" s="402">
        <f t="shared" si="205"/>
        <v>0</v>
      </c>
      <c r="W3016" s="402">
        <f t="shared" si="206"/>
        <v>0</v>
      </c>
      <c r="X3016" s="402">
        <f t="shared" si="207"/>
        <v>0</v>
      </c>
      <c r="Y3016" s="36">
        <f t="shared" si="208"/>
        <v>0</v>
      </c>
    </row>
    <row r="3017" spans="5:25" x14ac:dyDescent="0.25">
      <c r="E3017" s="150">
        <f t="shared" si="211"/>
        <v>37</v>
      </c>
      <c r="F3017" s="7"/>
      <c r="G3017" s="447"/>
      <c r="H3017" s="449"/>
      <c r="I3017" s="9"/>
      <c r="J3017" s="10"/>
      <c r="K3017" s="9"/>
      <c r="L3017" s="9"/>
      <c r="M3017" s="10"/>
      <c r="N3017" s="128"/>
      <c r="O3017" s="128"/>
      <c r="P3017" s="163">
        <f t="shared" si="210"/>
        <v>0</v>
      </c>
      <c r="Q3017" s="128"/>
      <c r="T3017" s="269" t="s">
        <v>1484</v>
      </c>
      <c r="V3017" s="402">
        <f t="shared" si="205"/>
        <v>0</v>
      </c>
      <c r="W3017" s="402">
        <f t="shared" si="206"/>
        <v>0</v>
      </c>
      <c r="X3017" s="402">
        <f t="shared" si="207"/>
        <v>0</v>
      </c>
      <c r="Y3017" s="36">
        <f t="shared" si="208"/>
        <v>0</v>
      </c>
    </row>
    <row r="3018" spans="5:25" x14ac:dyDescent="0.25">
      <c r="E3018" s="150">
        <f t="shared" si="211"/>
        <v>38</v>
      </c>
      <c r="F3018" s="7"/>
      <c r="G3018" s="447"/>
      <c r="H3018" s="449"/>
      <c r="I3018" s="9"/>
      <c r="J3018" s="10"/>
      <c r="K3018" s="9"/>
      <c r="L3018" s="9"/>
      <c r="M3018" s="10"/>
      <c r="N3018" s="128"/>
      <c r="O3018" s="128"/>
      <c r="P3018" s="163">
        <f t="shared" si="210"/>
        <v>0</v>
      </c>
      <c r="Q3018" s="128"/>
      <c r="T3018" s="269" t="s">
        <v>1485</v>
      </c>
      <c r="V3018" s="402">
        <f t="shared" si="205"/>
        <v>0</v>
      </c>
      <c r="W3018" s="402">
        <f t="shared" si="206"/>
        <v>0</v>
      </c>
      <c r="X3018" s="402">
        <f t="shared" si="207"/>
        <v>0</v>
      </c>
      <c r="Y3018" s="36">
        <f t="shared" si="208"/>
        <v>0</v>
      </c>
    </row>
    <row r="3019" spans="5:25" x14ac:dyDescent="0.25">
      <c r="E3019" s="150">
        <f t="shared" si="211"/>
        <v>39</v>
      </c>
      <c r="F3019" s="7"/>
      <c r="G3019" s="447"/>
      <c r="H3019" s="449"/>
      <c r="I3019" s="9"/>
      <c r="J3019" s="10"/>
      <c r="K3019" s="9"/>
      <c r="L3019" s="9"/>
      <c r="M3019" s="10"/>
      <c r="N3019" s="128"/>
      <c r="O3019" s="128"/>
      <c r="P3019" s="163">
        <f t="shared" si="210"/>
        <v>0</v>
      </c>
      <c r="Q3019" s="128"/>
      <c r="T3019" s="269" t="s">
        <v>1486</v>
      </c>
      <c r="V3019" s="402">
        <f t="shared" si="205"/>
        <v>0</v>
      </c>
      <c r="W3019" s="402">
        <f t="shared" si="206"/>
        <v>0</v>
      </c>
      <c r="X3019" s="402">
        <f t="shared" si="207"/>
        <v>0</v>
      </c>
      <c r="Y3019" s="36">
        <f t="shared" si="208"/>
        <v>0</v>
      </c>
    </row>
    <row r="3020" spans="5:25" x14ac:dyDescent="0.25">
      <c r="E3020" s="150">
        <f t="shared" si="211"/>
        <v>40</v>
      </c>
      <c r="F3020" s="7"/>
      <c r="G3020" s="447"/>
      <c r="H3020" s="449"/>
      <c r="I3020" s="9"/>
      <c r="J3020" s="10"/>
      <c r="K3020" s="9"/>
      <c r="L3020" s="9"/>
      <c r="M3020" s="10"/>
      <c r="N3020" s="128"/>
      <c r="O3020" s="128"/>
      <c r="P3020" s="163">
        <f t="shared" si="210"/>
        <v>0</v>
      </c>
      <c r="Q3020" s="128"/>
      <c r="T3020" s="269" t="s">
        <v>1609</v>
      </c>
      <c r="V3020" s="402">
        <f t="shared" si="205"/>
        <v>0</v>
      </c>
      <c r="W3020" s="402">
        <f t="shared" si="206"/>
        <v>0</v>
      </c>
      <c r="X3020" s="402">
        <f t="shared" si="207"/>
        <v>0</v>
      </c>
      <c r="Y3020" s="36">
        <f t="shared" si="208"/>
        <v>0</v>
      </c>
    </row>
    <row r="3021" spans="5:25" x14ac:dyDescent="0.25">
      <c r="E3021" s="150">
        <f t="shared" si="211"/>
        <v>41</v>
      </c>
      <c r="F3021" s="7"/>
      <c r="G3021" s="447"/>
      <c r="H3021" s="449"/>
      <c r="I3021" s="9"/>
      <c r="J3021" s="10"/>
      <c r="K3021" s="9"/>
      <c r="L3021" s="9"/>
      <c r="M3021" s="10"/>
      <c r="N3021" s="128"/>
      <c r="O3021" s="128"/>
      <c r="P3021" s="163">
        <f t="shared" si="210"/>
        <v>0</v>
      </c>
      <c r="Q3021" s="128"/>
      <c r="T3021" s="269" t="s">
        <v>1487</v>
      </c>
      <c r="V3021" s="402">
        <f t="shared" si="205"/>
        <v>0</v>
      </c>
      <c r="W3021" s="402">
        <f t="shared" si="206"/>
        <v>0</v>
      </c>
      <c r="X3021" s="402">
        <f t="shared" si="207"/>
        <v>0</v>
      </c>
      <c r="Y3021" s="36">
        <f t="shared" si="208"/>
        <v>0</v>
      </c>
    </row>
    <row r="3022" spans="5:25" x14ac:dyDescent="0.25">
      <c r="E3022" s="150">
        <f t="shared" si="211"/>
        <v>42</v>
      </c>
      <c r="F3022" s="7"/>
      <c r="G3022" s="447"/>
      <c r="H3022" s="449"/>
      <c r="I3022" s="9"/>
      <c r="J3022" s="10"/>
      <c r="K3022" s="9"/>
      <c r="L3022" s="9"/>
      <c r="M3022" s="10"/>
      <c r="N3022" s="128"/>
      <c r="O3022" s="128"/>
      <c r="P3022" s="163">
        <f t="shared" si="210"/>
        <v>0</v>
      </c>
      <c r="Q3022" s="128"/>
      <c r="T3022" s="269" t="s">
        <v>1488</v>
      </c>
      <c r="V3022" s="402">
        <f t="shared" si="205"/>
        <v>0</v>
      </c>
      <c r="W3022" s="402">
        <f t="shared" si="206"/>
        <v>0</v>
      </c>
      <c r="X3022" s="402">
        <f t="shared" si="207"/>
        <v>0</v>
      </c>
      <c r="Y3022" s="36">
        <f t="shared" si="208"/>
        <v>0</v>
      </c>
    </row>
    <row r="3023" spans="5:25" x14ac:dyDescent="0.25">
      <c r="E3023" s="150">
        <f t="shared" si="211"/>
        <v>43</v>
      </c>
      <c r="F3023" s="7"/>
      <c r="G3023" s="447"/>
      <c r="H3023" s="449"/>
      <c r="I3023" s="9"/>
      <c r="J3023" s="10"/>
      <c r="K3023" s="9"/>
      <c r="L3023" s="9"/>
      <c r="M3023" s="10"/>
      <c r="N3023" s="128"/>
      <c r="O3023" s="128"/>
      <c r="P3023" s="163">
        <f t="shared" si="210"/>
        <v>0</v>
      </c>
      <c r="Q3023" s="128"/>
      <c r="T3023" s="269" t="s">
        <v>1489</v>
      </c>
      <c r="V3023" s="402">
        <f t="shared" si="205"/>
        <v>0</v>
      </c>
      <c r="W3023" s="402">
        <f t="shared" si="206"/>
        <v>0</v>
      </c>
      <c r="X3023" s="402">
        <f t="shared" si="207"/>
        <v>0</v>
      </c>
      <c r="Y3023" s="36">
        <f t="shared" si="208"/>
        <v>0</v>
      </c>
    </row>
    <row r="3024" spans="5:25" x14ac:dyDescent="0.25">
      <c r="E3024" s="150">
        <f t="shared" si="211"/>
        <v>44</v>
      </c>
      <c r="F3024" s="7"/>
      <c r="G3024" s="447"/>
      <c r="H3024" s="449"/>
      <c r="I3024" s="9"/>
      <c r="J3024" s="10"/>
      <c r="K3024" s="9"/>
      <c r="L3024" s="9"/>
      <c r="M3024" s="10"/>
      <c r="N3024" s="128"/>
      <c r="O3024" s="128"/>
      <c r="P3024" s="163">
        <f t="shared" si="210"/>
        <v>0</v>
      </c>
      <c r="Q3024" s="128"/>
      <c r="T3024" s="269" t="s">
        <v>1490</v>
      </c>
      <c r="V3024" s="402">
        <f t="shared" si="205"/>
        <v>0</v>
      </c>
      <c r="W3024" s="402">
        <f t="shared" si="206"/>
        <v>0</v>
      </c>
      <c r="X3024" s="402">
        <f t="shared" si="207"/>
        <v>0</v>
      </c>
      <c r="Y3024" s="36">
        <f t="shared" si="208"/>
        <v>0</v>
      </c>
    </row>
    <row r="3025" spans="5:25" x14ac:dyDescent="0.25">
      <c r="E3025" s="150">
        <f t="shared" si="211"/>
        <v>45</v>
      </c>
      <c r="F3025" s="7"/>
      <c r="G3025" s="447"/>
      <c r="H3025" s="449"/>
      <c r="I3025" s="9"/>
      <c r="J3025" s="10"/>
      <c r="K3025" s="9"/>
      <c r="L3025" s="9"/>
      <c r="M3025" s="10"/>
      <c r="N3025" s="128"/>
      <c r="O3025" s="128"/>
      <c r="P3025" s="163">
        <f t="shared" si="210"/>
        <v>0</v>
      </c>
      <c r="Q3025" s="128"/>
      <c r="T3025" s="269" t="s">
        <v>1491</v>
      </c>
      <c r="V3025" s="402">
        <f t="shared" si="205"/>
        <v>0</v>
      </c>
      <c r="W3025" s="402">
        <f t="shared" si="206"/>
        <v>0</v>
      </c>
      <c r="X3025" s="402">
        <f t="shared" si="207"/>
        <v>0</v>
      </c>
      <c r="Y3025" s="36">
        <f t="shared" si="208"/>
        <v>0</v>
      </c>
    </row>
    <row r="3026" spans="5:25" x14ac:dyDescent="0.25">
      <c r="E3026" s="150">
        <f t="shared" si="211"/>
        <v>46</v>
      </c>
      <c r="F3026" s="7"/>
      <c r="G3026" s="447"/>
      <c r="H3026" s="449"/>
      <c r="I3026" s="9"/>
      <c r="J3026" s="10"/>
      <c r="K3026" s="9"/>
      <c r="L3026" s="9"/>
      <c r="M3026" s="10"/>
      <c r="N3026" s="128"/>
      <c r="O3026" s="128"/>
      <c r="P3026" s="163">
        <f t="shared" si="210"/>
        <v>0</v>
      </c>
      <c r="Q3026" s="128"/>
      <c r="T3026" s="269" t="s">
        <v>1492</v>
      </c>
      <c r="V3026" s="402">
        <f t="shared" si="205"/>
        <v>0</v>
      </c>
      <c r="W3026" s="402">
        <f t="shared" si="206"/>
        <v>0</v>
      </c>
      <c r="X3026" s="402">
        <f t="shared" si="207"/>
        <v>0</v>
      </c>
      <c r="Y3026" s="36">
        <f t="shared" si="208"/>
        <v>0</v>
      </c>
    </row>
    <row r="3027" spans="5:25" x14ac:dyDescent="0.25">
      <c r="E3027" s="150">
        <f t="shared" si="211"/>
        <v>47</v>
      </c>
      <c r="F3027" s="7"/>
      <c r="G3027" s="447"/>
      <c r="H3027" s="449"/>
      <c r="I3027" s="9"/>
      <c r="J3027" s="10"/>
      <c r="K3027" s="9"/>
      <c r="L3027" s="9"/>
      <c r="M3027" s="10"/>
      <c r="N3027" s="128"/>
      <c r="O3027" s="128"/>
      <c r="P3027" s="163">
        <f t="shared" si="210"/>
        <v>0</v>
      </c>
      <c r="Q3027" s="128"/>
      <c r="T3027" s="269" t="s">
        <v>1493</v>
      </c>
      <c r="V3027" s="402">
        <f t="shared" si="205"/>
        <v>0</v>
      </c>
      <c r="W3027" s="402">
        <f t="shared" si="206"/>
        <v>0</v>
      </c>
      <c r="X3027" s="402">
        <f t="shared" si="207"/>
        <v>0</v>
      </c>
      <c r="Y3027" s="36">
        <f t="shared" si="208"/>
        <v>0</v>
      </c>
    </row>
    <row r="3028" spans="5:25" x14ac:dyDescent="0.25">
      <c r="E3028" s="150">
        <f t="shared" si="211"/>
        <v>48</v>
      </c>
      <c r="F3028" s="7"/>
      <c r="G3028" s="447"/>
      <c r="H3028" s="449"/>
      <c r="I3028" s="9"/>
      <c r="J3028" s="10"/>
      <c r="K3028" s="9"/>
      <c r="L3028" s="9"/>
      <c r="M3028" s="10"/>
      <c r="N3028" s="128"/>
      <c r="O3028" s="128"/>
      <c r="P3028" s="163">
        <f t="shared" si="210"/>
        <v>0</v>
      </c>
      <c r="Q3028" s="128"/>
      <c r="T3028" s="269" t="s">
        <v>1494</v>
      </c>
      <c r="V3028" s="402">
        <f t="shared" si="205"/>
        <v>0</v>
      </c>
      <c r="W3028" s="402">
        <f t="shared" si="206"/>
        <v>0</v>
      </c>
      <c r="X3028" s="402">
        <f t="shared" si="207"/>
        <v>0</v>
      </c>
      <c r="Y3028" s="36">
        <f t="shared" si="208"/>
        <v>0</v>
      </c>
    </row>
    <row r="3029" spans="5:25" x14ac:dyDescent="0.25">
      <c r="E3029" s="150">
        <f t="shared" si="211"/>
        <v>49</v>
      </c>
      <c r="F3029" s="7"/>
      <c r="G3029" s="447"/>
      <c r="H3029" s="449"/>
      <c r="I3029" s="9"/>
      <c r="J3029" s="10"/>
      <c r="K3029" s="9"/>
      <c r="L3029" s="9"/>
      <c r="M3029" s="10"/>
      <c r="N3029" s="128"/>
      <c r="O3029" s="128"/>
      <c r="P3029" s="163">
        <f t="shared" si="210"/>
        <v>0</v>
      </c>
      <c r="Q3029" s="128"/>
      <c r="T3029" s="269" t="s">
        <v>342</v>
      </c>
      <c r="V3029" s="402">
        <f t="shared" si="205"/>
        <v>0</v>
      </c>
      <c r="W3029" s="402">
        <f t="shared" si="206"/>
        <v>0</v>
      </c>
      <c r="X3029" s="402">
        <f t="shared" si="207"/>
        <v>0</v>
      </c>
      <c r="Y3029" s="36">
        <f t="shared" si="208"/>
        <v>0</v>
      </c>
    </row>
    <row r="3030" spans="5:25" x14ac:dyDescent="0.25">
      <c r="E3030" s="150">
        <f t="shared" si="211"/>
        <v>50</v>
      </c>
      <c r="F3030" s="7"/>
      <c r="G3030" s="447"/>
      <c r="H3030" s="449"/>
      <c r="I3030" s="9"/>
      <c r="J3030" s="10"/>
      <c r="K3030" s="9"/>
      <c r="L3030" s="9"/>
      <c r="M3030" s="10"/>
      <c r="N3030" s="128"/>
      <c r="O3030" s="128"/>
      <c r="P3030" s="163">
        <f t="shared" si="210"/>
        <v>0</v>
      </c>
      <c r="Q3030" s="128"/>
      <c r="T3030" s="269" t="s">
        <v>1495</v>
      </c>
      <c r="V3030" s="402">
        <f t="shared" si="205"/>
        <v>0</v>
      </c>
      <c r="W3030" s="402">
        <f t="shared" si="206"/>
        <v>0</v>
      </c>
      <c r="X3030" s="402">
        <f t="shared" si="207"/>
        <v>0</v>
      </c>
      <c r="Y3030" s="36">
        <f t="shared" si="208"/>
        <v>0</v>
      </c>
    </row>
    <row r="3031" spans="5:25" x14ac:dyDescent="0.25">
      <c r="E3031" s="150">
        <f t="shared" si="211"/>
        <v>51</v>
      </c>
      <c r="F3031" s="7"/>
      <c r="G3031" s="447"/>
      <c r="H3031" s="449"/>
      <c r="I3031" s="9"/>
      <c r="J3031" s="10"/>
      <c r="K3031" s="9"/>
      <c r="L3031" s="9"/>
      <c r="M3031" s="10"/>
      <c r="N3031" s="128"/>
      <c r="O3031" s="128"/>
      <c r="P3031" s="163">
        <f t="shared" si="210"/>
        <v>0</v>
      </c>
      <c r="Q3031" s="128"/>
      <c r="T3031" s="269" t="s">
        <v>1496</v>
      </c>
      <c r="V3031" s="402">
        <f t="shared" si="205"/>
        <v>0</v>
      </c>
      <c r="W3031" s="402">
        <f t="shared" si="206"/>
        <v>0</v>
      </c>
      <c r="X3031" s="402">
        <f t="shared" si="207"/>
        <v>0</v>
      </c>
      <c r="Y3031" s="36">
        <f t="shared" si="208"/>
        <v>0</v>
      </c>
    </row>
    <row r="3032" spans="5:25" x14ac:dyDescent="0.25">
      <c r="E3032" s="150">
        <f t="shared" si="211"/>
        <v>52</v>
      </c>
      <c r="F3032" s="7"/>
      <c r="G3032" s="447"/>
      <c r="H3032" s="449"/>
      <c r="I3032" s="9"/>
      <c r="J3032" s="10"/>
      <c r="K3032" s="9"/>
      <c r="L3032" s="9"/>
      <c r="M3032" s="10"/>
      <c r="N3032" s="128"/>
      <c r="O3032" s="128"/>
      <c r="P3032" s="163">
        <f t="shared" si="210"/>
        <v>0</v>
      </c>
      <c r="Q3032" s="128"/>
      <c r="T3032" s="36" t="s">
        <v>1497</v>
      </c>
      <c r="V3032" s="402">
        <f t="shared" si="205"/>
        <v>0</v>
      </c>
      <c r="W3032" s="402">
        <f t="shared" si="206"/>
        <v>0</v>
      </c>
      <c r="X3032" s="402">
        <f t="shared" si="207"/>
        <v>0</v>
      </c>
      <c r="Y3032" s="36">
        <f t="shared" si="208"/>
        <v>0</v>
      </c>
    </row>
    <row r="3033" spans="5:25" x14ac:dyDescent="0.25">
      <c r="E3033" s="150">
        <f t="shared" si="211"/>
        <v>53</v>
      </c>
      <c r="F3033" s="7"/>
      <c r="G3033" s="447"/>
      <c r="H3033" s="449"/>
      <c r="I3033" s="9"/>
      <c r="J3033" s="10"/>
      <c r="K3033" s="9"/>
      <c r="L3033" s="9"/>
      <c r="M3033" s="10"/>
      <c r="N3033" s="128"/>
      <c r="O3033" s="128"/>
      <c r="P3033" s="163">
        <f t="shared" si="210"/>
        <v>0</v>
      </c>
      <c r="Q3033" s="128"/>
      <c r="T3033" s="36" t="s">
        <v>1498</v>
      </c>
      <c r="V3033" s="402">
        <f t="shared" si="205"/>
        <v>0</v>
      </c>
      <c r="W3033" s="402">
        <f t="shared" si="206"/>
        <v>0</v>
      </c>
      <c r="X3033" s="402">
        <f t="shared" si="207"/>
        <v>0</v>
      </c>
      <c r="Y3033" s="36">
        <f t="shared" si="208"/>
        <v>0</v>
      </c>
    </row>
    <row r="3034" spans="5:25" x14ac:dyDescent="0.25">
      <c r="E3034" s="150">
        <f t="shared" si="211"/>
        <v>54</v>
      </c>
      <c r="F3034" s="7"/>
      <c r="G3034" s="447"/>
      <c r="H3034" s="449"/>
      <c r="I3034" s="9"/>
      <c r="J3034" s="10"/>
      <c r="K3034" s="9"/>
      <c r="L3034" s="9"/>
      <c r="M3034" s="10"/>
      <c r="N3034" s="128"/>
      <c r="O3034" s="128"/>
      <c r="P3034" s="163">
        <f t="shared" si="210"/>
        <v>0</v>
      </c>
      <c r="Q3034" s="128"/>
      <c r="V3034" s="402">
        <f t="shared" si="205"/>
        <v>0</v>
      </c>
      <c r="W3034" s="402">
        <f t="shared" si="206"/>
        <v>0</v>
      </c>
      <c r="X3034" s="402">
        <f t="shared" si="207"/>
        <v>0</v>
      </c>
      <c r="Y3034" s="36">
        <f t="shared" si="208"/>
        <v>0</v>
      </c>
    </row>
    <row r="3035" spans="5:25" x14ac:dyDescent="0.25">
      <c r="E3035" s="150">
        <f t="shared" si="211"/>
        <v>55</v>
      </c>
      <c r="F3035" s="7"/>
      <c r="G3035" s="447"/>
      <c r="H3035" s="449"/>
      <c r="I3035" s="9"/>
      <c r="J3035" s="10"/>
      <c r="K3035" s="9"/>
      <c r="L3035" s="9"/>
      <c r="M3035" s="10"/>
      <c r="N3035" s="128"/>
      <c r="O3035" s="128"/>
      <c r="P3035" s="163">
        <f t="shared" si="210"/>
        <v>0</v>
      </c>
      <c r="Q3035" s="128"/>
      <c r="V3035" s="402">
        <f t="shared" si="205"/>
        <v>0</v>
      </c>
      <c r="W3035" s="402">
        <f t="shared" si="206"/>
        <v>0</v>
      </c>
      <c r="X3035" s="402">
        <f t="shared" si="207"/>
        <v>0</v>
      </c>
      <c r="Y3035" s="36">
        <f t="shared" si="208"/>
        <v>0</v>
      </c>
    </row>
    <row r="3036" spans="5:25" x14ac:dyDescent="0.25">
      <c r="E3036" s="150">
        <f t="shared" si="211"/>
        <v>56</v>
      </c>
      <c r="F3036" s="7"/>
      <c r="G3036" s="447"/>
      <c r="H3036" s="449"/>
      <c r="I3036" s="9"/>
      <c r="J3036" s="10"/>
      <c r="K3036" s="9"/>
      <c r="L3036" s="9"/>
      <c r="M3036" s="10"/>
      <c r="N3036" s="128"/>
      <c r="O3036" s="128"/>
      <c r="P3036" s="163">
        <f t="shared" si="210"/>
        <v>0</v>
      </c>
      <c r="Q3036" s="128"/>
      <c r="V3036" s="402">
        <f t="shared" si="205"/>
        <v>0</v>
      </c>
      <c r="W3036" s="402">
        <f t="shared" si="206"/>
        <v>0</v>
      </c>
      <c r="X3036" s="402">
        <f t="shared" si="207"/>
        <v>0</v>
      </c>
      <c r="Y3036" s="36">
        <f t="shared" si="208"/>
        <v>0</v>
      </c>
    </row>
    <row r="3037" spans="5:25" x14ac:dyDescent="0.25">
      <c r="E3037" s="150">
        <f t="shared" si="211"/>
        <v>57</v>
      </c>
      <c r="F3037" s="7"/>
      <c r="G3037" s="447"/>
      <c r="H3037" s="449"/>
      <c r="I3037" s="9"/>
      <c r="J3037" s="10"/>
      <c r="K3037" s="9"/>
      <c r="L3037" s="9"/>
      <c r="M3037" s="10"/>
      <c r="N3037" s="128"/>
      <c r="O3037" s="128"/>
      <c r="P3037" s="163">
        <f t="shared" si="210"/>
        <v>0</v>
      </c>
      <c r="Q3037" s="128"/>
      <c r="V3037" s="402">
        <f t="shared" si="205"/>
        <v>0</v>
      </c>
      <c r="W3037" s="402">
        <f t="shared" si="206"/>
        <v>0</v>
      </c>
      <c r="X3037" s="402">
        <f t="shared" si="207"/>
        <v>0</v>
      </c>
      <c r="Y3037" s="36">
        <f t="shared" si="208"/>
        <v>0</v>
      </c>
    </row>
    <row r="3038" spans="5:25" x14ac:dyDescent="0.25">
      <c r="E3038" s="150">
        <f t="shared" si="211"/>
        <v>58</v>
      </c>
      <c r="F3038" s="7"/>
      <c r="G3038" s="447"/>
      <c r="H3038" s="449"/>
      <c r="I3038" s="9"/>
      <c r="J3038" s="10"/>
      <c r="K3038" s="9"/>
      <c r="L3038" s="9"/>
      <c r="M3038" s="10"/>
      <c r="N3038" s="128"/>
      <c r="O3038" s="128"/>
      <c r="P3038" s="163">
        <f t="shared" si="210"/>
        <v>0</v>
      </c>
      <c r="Q3038" s="128"/>
      <c r="V3038" s="402">
        <f t="shared" si="205"/>
        <v>0</v>
      </c>
      <c r="W3038" s="402">
        <f t="shared" si="206"/>
        <v>0</v>
      </c>
      <c r="X3038" s="402">
        <f t="shared" si="207"/>
        <v>0</v>
      </c>
      <c r="Y3038" s="36">
        <f t="shared" si="208"/>
        <v>0</v>
      </c>
    </row>
    <row r="3039" spans="5:25" x14ac:dyDescent="0.25">
      <c r="E3039" s="150">
        <f t="shared" si="211"/>
        <v>59</v>
      </c>
      <c r="F3039" s="7"/>
      <c r="G3039" s="447"/>
      <c r="H3039" s="449"/>
      <c r="I3039" s="9"/>
      <c r="J3039" s="10"/>
      <c r="K3039" s="9"/>
      <c r="L3039" s="9"/>
      <c r="M3039" s="10"/>
      <c r="N3039" s="128"/>
      <c r="O3039" s="128"/>
      <c r="P3039" s="163">
        <f t="shared" si="210"/>
        <v>0</v>
      </c>
      <c r="Q3039" s="128"/>
      <c r="V3039" s="402">
        <f t="shared" si="205"/>
        <v>0</v>
      </c>
      <c r="W3039" s="402">
        <f t="shared" si="206"/>
        <v>0</v>
      </c>
      <c r="X3039" s="402">
        <f t="shared" si="207"/>
        <v>0</v>
      </c>
      <c r="Y3039" s="36">
        <f t="shared" si="208"/>
        <v>0</v>
      </c>
    </row>
    <row r="3040" spans="5:25" x14ac:dyDescent="0.25">
      <c r="E3040" s="150">
        <f t="shared" si="211"/>
        <v>60</v>
      </c>
      <c r="F3040" s="7"/>
      <c r="G3040" s="447"/>
      <c r="H3040" s="449"/>
      <c r="I3040" s="9"/>
      <c r="J3040" s="10"/>
      <c r="K3040" s="9"/>
      <c r="L3040" s="9"/>
      <c r="M3040" s="10"/>
      <c r="N3040" s="128"/>
      <c r="O3040" s="128"/>
      <c r="P3040" s="163">
        <f t="shared" si="210"/>
        <v>0</v>
      </c>
      <c r="Q3040" s="128"/>
      <c r="V3040" s="402">
        <f t="shared" si="205"/>
        <v>0</v>
      </c>
      <c r="W3040" s="402">
        <f t="shared" si="206"/>
        <v>0</v>
      </c>
      <c r="X3040" s="402">
        <f t="shared" si="207"/>
        <v>0</v>
      </c>
      <c r="Y3040" s="36">
        <f t="shared" si="208"/>
        <v>0</v>
      </c>
    </row>
    <row r="3041" spans="5:25" x14ac:dyDescent="0.25">
      <c r="E3041" s="150">
        <f t="shared" si="211"/>
        <v>61</v>
      </c>
      <c r="F3041" s="7"/>
      <c r="G3041" s="447"/>
      <c r="H3041" s="449"/>
      <c r="I3041" s="9"/>
      <c r="J3041" s="10"/>
      <c r="K3041" s="9"/>
      <c r="L3041" s="9"/>
      <c r="M3041" s="10"/>
      <c r="N3041" s="128"/>
      <c r="O3041" s="128"/>
      <c r="P3041" s="163">
        <f t="shared" si="210"/>
        <v>0</v>
      </c>
      <c r="Q3041" s="128"/>
      <c r="V3041" s="402">
        <f t="shared" si="205"/>
        <v>0</v>
      </c>
      <c r="W3041" s="402">
        <f t="shared" si="206"/>
        <v>0</v>
      </c>
      <c r="X3041" s="402">
        <f t="shared" si="207"/>
        <v>0</v>
      </c>
      <c r="Y3041" s="36">
        <f t="shared" si="208"/>
        <v>0</v>
      </c>
    </row>
    <row r="3042" spans="5:25" x14ac:dyDescent="0.25">
      <c r="E3042" s="150">
        <f t="shared" si="211"/>
        <v>62</v>
      </c>
      <c r="F3042" s="7"/>
      <c r="G3042" s="447"/>
      <c r="H3042" s="449"/>
      <c r="I3042" s="9"/>
      <c r="J3042" s="10"/>
      <c r="K3042" s="9"/>
      <c r="L3042" s="9"/>
      <c r="M3042" s="10"/>
      <c r="N3042" s="128"/>
      <c r="O3042" s="128"/>
      <c r="P3042" s="163">
        <f t="shared" si="210"/>
        <v>0</v>
      </c>
      <c r="Q3042" s="128"/>
      <c r="V3042" s="402">
        <f t="shared" si="205"/>
        <v>0</v>
      </c>
      <c r="W3042" s="402">
        <f t="shared" si="206"/>
        <v>0</v>
      </c>
      <c r="X3042" s="402">
        <f t="shared" si="207"/>
        <v>0</v>
      </c>
      <c r="Y3042" s="36">
        <f t="shared" si="208"/>
        <v>0</v>
      </c>
    </row>
    <row r="3043" spans="5:25" x14ac:dyDescent="0.25">
      <c r="E3043" s="150">
        <f t="shared" si="211"/>
        <v>63</v>
      </c>
      <c r="F3043" s="7"/>
      <c r="G3043" s="447"/>
      <c r="H3043" s="449"/>
      <c r="I3043" s="9"/>
      <c r="J3043" s="10"/>
      <c r="K3043" s="9"/>
      <c r="L3043" s="9"/>
      <c r="M3043" s="10"/>
      <c r="N3043" s="128"/>
      <c r="O3043" s="128"/>
      <c r="P3043" s="163">
        <f t="shared" si="210"/>
        <v>0</v>
      </c>
      <c r="Q3043" s="128"/>
      <c r="V3043" s="402">
        <f t="shared" si="205"/>
        <v>0</v>
      </c>
      <c r="W3043" s="402">
        <f t="shared" si="206"/>
        <v>0</v>
      </c>
      <c r="X3043" s="402">
        <f t="shared" si="207"/>
        <v>0</v>
      </c>
      <c r="Y3043" s="36">
        <f t="shared" si="208"/>
        <v>0</v>
      </c>
    </row>
    <row r="3044" spans="5:25" x14ac:dyDescent="0.25">
      <c r="E3044" s="150">
        <f t="shared" si="211"/>
        <v>64</v>
      </c>
      <c r="F3044" s="7"/>
      <c r="G3044" s="447"/>
      <c r="H3044" s="449"/>
      <c r="I3044" s="9"/>
      <c r="J3044" s="10"/>
      <c r="K3044" s="9"/>
      <c r="L3044" s="9"/>
      <c r="M3044" s="10"/>
      <c r="N3044" s="128"/>
      <c r="O3044" s="128"/>
      <c r="P3044" s="163">
        <f t="shared" si="210"/>
        <v>0</v>
      </c>
      <c r="Q3044" s="128"/>
      <c r="V3044" s="402">
        <f t="shared" ref="V3044:V3107" si="212">IF($K3045=V$2979,15,0)</f>
        <v>0</v>
      </c>
      <c r="W3044" s="402">
        <f t="shared" ref="W3044:W3107" si="213">IF($K3045=W$2979,30,0)</f>
        <v>0</v>
      </c>
      <c r="X3044" s="402">
        <f t="shared" ref="X3044:X3107" si="214">IF($K3045=X$2979,30,0)</f>
        <v>0</v>
      </c>
      <c r="Y3044" s="36">
        <f t="shared" ref="Y3044:Y3107" si="215">IF($K3045=Y$2979,30,0)</f>
        <v>0</v>
      </c>
    </row>
    <row r="3045" spans="5:25" x14ac:dyDescent="0.25">
      <c r="E3045" s="150">
        <f t="shared" si="211"/>
        <v>65</v>
      </c>
      <c r="F3045" s="7"/>
      <c r="G3045" s="447"/>
      <c r="H3045" s="449"/>
      <c r="I3045" s="9"/>
      <c r="J3045" s="10"/>
      <c r="K3045" s="9"/>
      <c r="L3045" s="9"/>
      <c r="M3045" s="10"/>
      <c r="N3045" s="128"/>
      <c r="O3045" s="128"/>
      <c r="P3045" s="163">
        <f t="shared" ref="P3045:P3108" si="216">IF(F3045=0,0,IF(G3045=0,0,IF(J3045=0,0,IF(I3045=0,0,IF(K3045=0,0,IF(L3045=0,0,IF(M3045=0,0,SUM(V3044:Y3044))))))))</f>
        <v>0</v>
      </c>
      <c r="Q3045" s="128"/>
      <c r="V3045" s="402">
        <f t="shared" si="212"/>
        <v>0</v>
      </c>
      <c r="W3045" s="402">
        <f t="shared" si="213"/>
        <v>0</v>
      </c>
      <c r="X3045" s="402">
        <f t="shared" si="214"/>
        <v>0</v>
      </c>
      <c r="Y3045" s="36">
        <f t="shared" si="215"/>
        <v>0</v>
      </c>
    </row>
    <row r="3046" spans="5:25" x14ac:dyDescent="0.25">
      <c r="E3046" s="150">
        <f t="shared" si="211"/>
        <v>66</v>
      </c>
      <c r="F3046" s="7"/>
      <c r="G3046" s="447"/>
      <c r="H3046" s="449"/>
      <c r="I3046" s="9"/>
      <c r="J3046" s="10"/>
      <c r="K3046" s="9"/>
      <c r="L3046" s="9"/>
      <c r="M3046" s="10"/>
      <c r="N3046" s="128"/>
      <c r="O3046" s="128"/>
      <c r="P3046" s="163">
        <f t="shared" si="216"/>
        <v>0</v>
      </c>
      <c r="Q3046" s="128"/>
      <c r="V3046" s="402">
        <f t="shared" si="212"/>
        <v>0</v>
      </c>
      <c r="W3046" s="402">
        <f t="shared" si="213"/>
        <v>0</v>
      </c>
      <c r="X3046" s="402">
        <f t="shared" si="214"/>
        <v>0</v>
      </c>
      <c r="Y3046" s="36">
        <f t="shared" si="215"/>
        <v>0</v>
      </c>
    </row>
    <row r="3047" spans="5:25" x14ac:dyDescent="0.25">
      <c r="E3047" s="150">
        <f t="shared" si="211"/>
        <v>67</v>
      </c>
      <c r="F3047" s="7"/>
      <c r="G3047" s="447"/>
      <c r="H3047" s="449"/>
      <c r="I3047" s="9"/>
      <c r="J3047" s="10"/>
      <c r="K3047" s="9"/>
      <c r="L3047" s="9"/>
      <c r="M3047" s="10"/>
      <c r="N3047" s="128"/>
      <c r="O3047" s="128"/>
      <c r="P3047" s="163">
        <f t="shared" si="216"/>
        <v>0</v>
      </c>
      <c r="Q3047" s="128"/>
      <c r="V3047" s="402">
        <f t="shared" si="212"/>
        <v>0</v>
      </c>
      <c r="W3047" s="402">
        <f t="shared" si="213"/>
        <v>0</v>
      </c>
      <c r="X3047" s="402">
        <f t="shared" si="214"/>
        <v>0</v>
      </c>
      <c r="Y3047" s="36">
        <f t="shared" si="215"/>
        <v>0</v>
      </c>
    </row>
    <row r="3048" spans="5:25" x14ac:dyDescent="0.25">
      <c r="E3048" s="150">
        <f t="shared" si="211"/>
        <v>68</v>
      </c>
      <c r="F3048" s="7"/>
      <c r="G3048" s="447"/>
      <c r="H3048" s="449"/>
      <c r="I3048" s="9"/>
      <c r="J3048" s="10"/>
      <c r="K3048" s="9"/>
      <c r="L3048" s="9"/>
      <c r="M3048" s="10"/>
      <c r="N3048" s="128"/>
      <c r="O3048" s="128"/>
      <c r="P3048" s="163">
        <f t="shared" si="216"/>
        <v>0</v>
      </c>
      <c r="Q3048" s="128"/>
      <c r="V3048" s="402">
        <f t="shared" si="212"/>
        <v>0</v>
      </c>
      <c r="W3048" s="402">
        <f t="shared" si="213"/>
        <v>0</v>
      </c>
      <c r="X3048" s="402">
        <f t="shared" si="214"/>
        <v>0</v>
      </c>
      <c r="Y3048" s="36">
        <f t="shared" si="215"/>
        <v>0</v>
      </c>
    </row>
    <row r="3049" spans="5:25" x14ac:dyDescent="0.25">
      <c r="E3049" s="150">
        <f t="shared" si="211"/>
        <v>69</v>
      </c>
      <c r="F3049" s="7"/>
      <c r="G3049" s="447"/>
      <c r="H3049" s="449"/>
      <c r="I3049" s="9"/>
      <c r="J3049" s="10"/>
      <c r="K3049" s="9"/>
      <c r="L3049" s="9"/>
      <c r="M3049" s="10"/>
      <c r="N3049" s="128"/>
      <c r="O3049" s="128"/>
      <c r="P3049" s="163">
        <f t="shared" si="216"/>
        <v>0</v>
      </c>
      <c r="Q3049" s="128"/>
      <c r="V3049" s="402">
        <f t="shared" si="212"/>
        <v>0</v>
      </c>
      <c r="W3049" s="402">
        <f t="shared" si="213"/>
        <v>0</v>
      </c>
      <c r="X3049" s="402">
        <f t="shared" si="214"/>
        <v>0</v>
      </c>
      <c r="Y3049" s="36">
        <f t="shared" si="215"/>
        <v>0</v>
      </c>
    </row>
    <row r="3050" spans="5:25" x14ac:dyDescent="0.25">
      <c r="E3050" s="150">
        <f t="shared" si="211"/>
        <v>70</v>
      </c>
      <c r="F3050" s="7"/>
      <c r="G3050" s="447"/>
      <c r="H3050" s="449"/>
      <c r="I3050" s="9"/>
      <c r="J3050" s="10"/>
      <c r="K3050" s="9"/>
      <c r="L3050" s="9"/>
      <c r="M3050" s="10"/>
      <c r="N3050" s="128"/>
      <c r="O3050" s="128"/>
      <c r="P3050" s="163">
        <f t="shared" si="216"/>
        <v>0</v>
      </c>
      <c r="Q3050" s="128"/>
      <c r="V3050" s="402">
        <f t="shared" si="212"/>
        <v>0</v>
      </c>
      <c r="W3050" s="402">
        <f t="shared" si="213"/>
        <v>0</v>
      </c>
      <c r="X3050" s="402">
        <f t="shared" si="214"/>
        <v>0</v>
      </c>
      <c r="Y3050" s="36">
        <f t="shared" si="215"/>
        <v>0</v>
      </c>
    </row>
    <row r="3051" spans="5:25" x14ac:dyDescent="0.25">
      <c r="E3051" s="150">
        <f t="shared" si="211"/>
        <v>71</v>
      </c>
      <c r="F3051" s="7"/>
      <c r="G3051" s="447"/>
      <c r="H3051" s="449"/>
      <c r="I3051" s="9"/>
      <c r="J3051" s="10"/>
      <c r="K3051" s="9"/>
      <c r="L3051" s="9"/>
      <c r="M3051" s="10"/>
      <c r="N3051" s="128"/>
      <c r="O3051" s="128"/>
      <c r="P3051" s="163">
        <f t="shared" si="216"/>
        <v>0</v>
      </c>
      <c r="Q3051" s="128"/>
      <c r="V3051" s="402">
        <f t="shared" si="212"/>
        <v>0</v>
      </c>
      <c r="W3051" s="402">
        <f t="shared" si="213"/>
        <v>0</v>
      </c>
      <c r="X3051" s="402">
        <f t="shared" si="214"/>
        <v>0</v>
      </c>
      <c r="Y3051" s="36">
        <f t="shared" si="215"/>
        <v>0</v>
      </c>
    </row>
    <row r="3052" spans="5:25" x14ac:dyDescent="0.25">
      <c r="E3052" s="150">
        <f t="shared" ref="E3052:E3115" si="217">1+E3051</f>
        <v>72</v>
      </c>
      <c r="F3052" s="7"/>
      <c r="G3052" s="447"/>
      <c r="H3052" s="449"/>
      <c r="I3052" s="9"/>
      <c r="J3052" s="10"/>
      <c r="K3052" s="9"/>
      <c r="L3052" s="9"/>
      <c r="M3052" s="10"/>
      <c r="N3052" s="128"/>
      <c r="O3052" s="128"/>
      <c r="P3052" s="163">
        <f t="shared" si="216"/>
        <v>0</v>
      </c>
      <c r="Q3052" s="128"/>
      <c r="V3052" s="402">
        <f t="shared" si="212"/>
        <v>0</v>
      </c>
      <c r="W3052" s="402">
        <f t="shared" si="213"/>
        <v>0</v>
      </c>
      <c r="X3052" s="402">
        <f t="shared" si="214"/>
        <v>0</v>
      </c>
      <c r="Y3052" s="36">
        <f t="shared" si="215"/>
        <v>0</v>
      </c>
    </row>
    <row r="3053" spans="5:25" x14ac:dyDescent="0.25">
      <c r="E3053" s="150">
        <f t="shared" si="217"/>
        <v>73</v>
      </c>
      <c r="F3053" s="7"/>
      <c r="G3053" s="447"/>
      <c r="H3053" s="449"/>
      <c r="I3053" s="9"/>
      <c r="J3053" s="10"/>
      <c r="K3053" s="9"/>
      <c r="L3053" s="9"/>
      <c r="M3053" s="10"/>
      <c r="N3053" s="128"/>
      <c r="O3053" s="128"/>
      <c r="P3053" s="163">
        <f t="shared" si="216"/>
        <v>0</v>
      </c>
      <c r="Q3053" s="128"/>
      <c r="V3053" s="402">
        <f t="shared" si="212"/>
        <v>0</v>
      </c>
      <c r="W3053" s="402">
        <f t="shared" si="213"/>
        <v>0</v>
      </c>
      <c r="X3053" s="402">
        <f t="shared" si="214"/>
        <v>0</v>
      </c>
      <c r="Y3053" s="36">
        <f t="shared" si="215"/>
        <v>0</v>
      </c>
    </row>
    <row r="3054" spans="5:25" x14ac:dyDescent="0.25">
      <c r="E3054" s="150">
        <f t="shared" si="217"/>
        <v>74</v>
      </c>
      <c r="F3054" s="7"/>
      <c r="G3054" s="447"/>
      <c r="H3054" s="449"/>
      <c r="I3054" s="9"/>
      <c r="J3054" s="10"/>
      <c r="K3054" s="9"/>
      <c r="L3054" s="9"/>
      <c r="M3054" s="10"/>
      <c r="N3054" s="128"/>
      <c r="O3054" s="128"/>
      <c r="P3054" s="163">
        <f t="shared" si="216"/>
        <v>0</v>
      </c>
      <c r="Q3054" s="128"/>
      <c r="V3054" s="402">
        <f t="shared" si="212"/>
        <v>0</v>
      </c>
      <c r="W3054" s="402">
        <f t="shared" si="213"/>
        <v>0</v>
      </c>
      <c r="X3054" s="402">
        <f t="shared" si="214"/>
        <v>0</v>
      </c>
      <c r="Y3054" s="36">
        <f t="shared" si="215"/>
        <v>0</v>
      </c>
    </row>
    <row r="3055" spans="5:25" x14ac:dyDescent="0.25">
      <c r="E3055" s="150">
        <f t="shared" si="217"/>
        <v>75</v>
      </c>
      <c r="F3055" s="7"/>
      <c r="G3055" s="447"/>
      <c r="H3055" s="449"/>
      <c r="I3055" s="9"/>
      <c r="J3055" s="10"/>
      <c r="K3055" s="9"/>
      <c r="L3055" s="9"/>
      <c r="M3055" s="10"/>
      <c r="N3055" s="128"/>
      <c r="O3055" s="128"/>
      <c r="P3055" s="163">
        <f t="shared" si="216"/>
        <v>0</v>
      </c>
      <c r="Q3055" s="128"/>
      <c r="V3055" s="402">
        <f t="shared" si="212"/>
        <v>0</v>
      </c>
      <c r="W3055" s="402">
        <f t="shared" si="213"/>
        <v>0</v>
      </c>
      <c r="X3055" s="402">
        <f t="shared" si="214"/>
        <v>0</v>
      </c>
      <c r="Y3055" s="36">
        <f t="shared" si="215"/>
        <v>0</v>
      </c>
    </row>
    <row r="3056" spans="5:25" x14ac:dyDescent="0.25">
      <c r="E3056" s="150">
        <f t="shared" si="217"/>
        <v>76</v>
      </c>
      <c r="F3056" s="7"/>
      <c r="G3056" s="447"/>
      <c r="H3056" s="449"/>
      <c r="I3056" s="9"/>
      <c r="J3056" s="10"/>
      <c r="K3056" s="9"/>
      <c r="L3056" s="9"/>
      <c r="M3056" s="10"/>
      <c r="N3056" s="128"/>
      <c r="O3056" s="128"/>
      <c r="P3056" s="163">
        <f t="shared" si="216"/>
        <v>0</v>
      </c>
      <c r="Q3056" s="128"/>
      <c r="V3056" s="402">
        <f t="shared" si="212"/>
        <v>0</v>
      </c>
      <c r="W3056" s="402">
        <f t="shared" si="213"/>
        <v>0</v>
      </c>
      <c r="X3056" s="402">
        <f t="shared" si="214"/>
        <v>0</v>
      </c>
      <c r="Y3056" s="36">
        <f t="shared" si="215"/>
        <v>0</v>
      </c>
    </row>
    <row r="3057" spans="5:25" x14ac:dyDescent="0.25">
      <c r="E3057" s="150">
        <f t="shared" si="217"/>
        <v>77</v>
      </c>
      <c r="F3057" s="7"/>
      <c r="G3057" s="447"/>
      <c r="H3057" s="449"/>
      <c r="I3057" s="9"/>
      <c r="J3057" s="10"/>
      <c r="K3057" s="9"/>
      <c r="L3057" s="9"/>
      <c r="M3057" s="10"/>
      <c r="N3057" s="128"/>
      <c r="O3057" s="128"/>
      <c r="P3057" s="163">
        <f t="shared" si="216"/>
        <v>0</v>
      </c>
      <c r="Q3057" s="128"/>
      <c r="V3057" s="402">
        <f t="shared" si="212"/>
        <v>0</v>
      </c>
      <c r="W3057" s="402">
        <f t="shared" si="213"/>
        <v>0</v>
      </c>
      <c r="X3057" s="402">
        <f t="shared" si="214"/>
        <v>0</v>
      </c>
      <c r="Y3057" s="36">
        <f t="shared" si="215"/>
        <v>0</v>
      </c>
    </row>
    <row r="3058" spans="5:25" x14ac:dyDescent="0.25">
      <c r="E3058" s="150">
        <f t="shared" si="217"/>
        <v>78</v>
      </c>
      <c r="F3058" s="7"/>
      <c r="G3058" s="447"/>
      <c r="H3058" s="449"/>
      <c r="I3058" s="9"/>
      <c r="J3058" s="10"/>
      <c r="K3058" s="9"/>
      <c r="L3058" s="9"/>
      <c r="M3058" s="10"/>
      <c r="N3058" s="128"/>
      <c r="O3058" s="128"/>
      <c r="P3058" s="163">
        <f t="shared" si="216"/>
        <v>0</v>
      </c>
      <c r="Q3058" s="128"/>
      <c r="V3058" s="402">
        <f t="shared" si="212"/>
        <v>0</v>
      </c>
      <c r="W3058" s="402">
        <f t="shared" si="213"/>
        <v>0</v>
      </c>
      <c r="X3058" s="402">
        <f t="shared" si="214"/>
        <v>0</v>
      </c>
      <c r="Y3058" s="36">
        <f t="shared" si="215"/>
        <v>0</v>
      </c>
    </row>
    <row r="3059" spans="5:25" x14ac:dyDescent="0.25">
      <c r="E3059" s="150">
        <f t="shared" si="217"/>
        <v>79</v>
      </c>
      <c r="F3059" s="7"/>
      <c r="G3059" s="447"/>
      <c r="H3059" s="449"/>
      <c r="I3059" s="9"/>
      <c r="J3059" s="10"/>
      <c r="K3059" s="9"/>
      <c r="L3059" s="9"/>
      <c r="M3059" s="10"/>
      <c r="N3059" s="128"/>
      <c r="O3059" s="128"/>
      <c r="P3059" s="163">
        <f t="shared" si="216"/>
        <v>0</v>
      </c>
      <c r="Q3059" s="128"/>
      <c r="V3059" s="402">
        <f t="shared" si="212"/>
        <v>0</v>
      </c>
      <c r="W3059" s="402">
        <f t="shared" si="213"/>
        <v>0</v>
      </c>
      <c r="X3059" s="402">
        <f t="shared" si="214"/>
        <v>0</v>
      </c>
      <c r="Y3059" s="36">
        <f t="shared" si="215"/>
        <v>0</v>
      </c>
    </row>
    <row r="3060" spans="5:25" x14ac:dyDescent="0.25">
      <c r="E3060" s="150">
        <f t="shared" si="217"/>
        <v>80</v>
      </c>
      <c r="F3060" s="7"/>
      <c r="G3060" s="447"/>
      <c r="H3060" s="449"/>
      <c r="I3060" s="9"/>
      <c r="J3060" s="10"/>
      <c r="K3060" s="9"/>
      <c r="L3060" s="9"/>
      <c r="M3060" s="10"/>
      <c r="N3060" s="128"/>
      <c r="O3060" s="128"/>
      <c r="P3060" s="163">
        <f t="shared" si="216"/>
        <v>0</v>
      </c>
      <c r="Q3060" s="128"/>
      <c r="V3060" s="402">
        <f t="shared" si="212"/>
        <v>0</v>
      </c>
      <c r="W3060" s="402">
        <f t="shared" si="213"/>
        <v>0</v>
      </c>
      <c r="X3060" s="402">
        <f t="shared" si="214"/>
        <v>0</v>
      </c>
      <c r="Y3060" s="36">
        <f t="shared" si="215"/>
        <v>0</v>
      </c>
    </row>
    <row r="3061" spans="5:25" x14ac:dyDescent="0.25">
      <c r="E3061" s="150">
        <f t="shared" si="217"/>
        <v>81</v>
      </c>
      <c r="F3061" s="7"/>
      <c r="G3061" s="447"/>
      <c r="H3061" s="449"/>
      <c r="I3061" s="9"/>
      <c r="J3061" s="10"/>
      <c r="K3061" s="9"/>
      <c r="L3061" s="9"/>
      <c r="M3061" s="10"/>
      <c r="N3061" s="128"/>
      <c r="O3061" s="128"/>
      <c r="P3061" s="163">
        <f t="shared" si="216"/>
        <v>0</v>
      </c>
      <c r="Q3061" s="128"/>
      <c r="V3061" s="402">
        <f t="shared" si="212"/>
        <v>0</v>
      </c>
      <c r="W3061" s="402">
        <f t="shared" si="213"/>
        <v>0</v>
      </c>
      <c r="X3061" s="402">
        <f t="shared" si="214"/>
        <v>0</v>
      </c>
      <c r="Y3061" s="36">
        <f t="shared" si="215"/>
        <v>0</v>
      </c>
    </row>
    <row r="3062" spans="5:25" x14ac:dyDescent="0.25">
      <c r="E3062" s="150">
        <f t="shared" si="217"/>
        <v>82</v>
      </c>
      <c r="F3062" s="7"/>
      <c r="G3062" s="447"/>
      <c r="H3062" s="449"/>
      <c r="I3062" s="9"/>
      <c r="J3062" s="10"/>
      <c r="K3062" s="9"/>
      <c r="L3062" s="9"/>
      <c r="M3062" s="10"/>
      <c r="N3062" s="128"/>
      <c r="O3062" s="128"/>
      <c r="P3062" s="163">
        <f t="shared" si="216"/>
        <v>0</v>
      </c>
      <c r="Q3062" s="128"/>
      <c r="V3062" s="402">
        <f t="shared" si="212"/>
        <v>0</v>
      </c>
      <c r="W3062" s="402">
        <f t="shared" si="213"/>
        <v>0</v>
      </c>
      <c r="X3062" s="402">
        <f t="shared" si="214"/>
        <v>0</v>
      </c>
      <c r="Y3062" s="36">
        <f t="shared" si="215"/>
        <v>0</v>
      </c>
    </row>
    <row r="3063" spans="5:25" x14ac:dyDescent="0.25">
      <c r="E3063" s="150">
        <f t="shared" si="217"/>
        <v>83</v>
      </c>
      <c r="F3063" s="7"/>
      <c r="G3063" s="447"/>
      <c r="H3063" s="449"/>
      <c r="I3063" s="9"/>
      <c r="J3063" s="10"/>
      <c r="K3063" s="9"/>
      <c r="L3063" s="9"/>
      <c r="M3063" s="10"/>
      <c r="N3063" s="128"/>
      <c r="O3063" s="128"/>
      <c r="P3063" s="163">
        <f t="shared" si="216"/>
        <v>0</v>
      </c>
      <c r="Q3063" s="128"/>
      <c r="V3063" s="402">
        <f t="shared" si="212"/>
        <v>0</v>
      </c>
      <c r="W3063" s="402">
        <f t="shared" si="213"/>
        <v>0</v>
      </c>
      <c r="X3063" s="402">
        <f t="shared" si="214"/>
        <v>0</v>
      </c>
      <c r="Y3063" s="36">
        <f t="shared" si="215"/>
        <v>0</v>
      </c>
    </row>
    <row r="3064" spans="5:25" x14ac:dyDescent="0.25">
      <c r="E3064" s="150">
        <f t="shared" si="217"/>
        <v>84</v>
      </c>
      <c r="F3064" s="7"/>
      <c r="G3064" s="447"/>
      <c r="H3064" s="449"/>
      <c r="I3064" s="9"/>
      <c r="J3064" s="10"/>
      <c r="K3064" s="9"/>
      <c r="L3064" s="9"/>
      <c r="M3064" s="10"/>
      <c r="N3064" s="128"/>
      <c r="O3064" s="128"/>
      <c r="P3064" s="163">
        <f t="shared" si="216"/>
        <v>0</v>
      </c>
      <c r="Q3064" s="128"/>
      <c r="V3064" s="402">
        <f t="shared" si="212"/>
        <v>0</v>
      </c>
      <c r="W3064" s="402">
        <f t="shared" si="213"/>
        <v>0</v>
      </c>
      <c r="X3064" s="402">
        <f t="shared" si="214"/>
        <v>0</v>
      </c>
      <c r="Y3064" s="36">
        <f t="shared" si="215"/>
        <v>0</v>
      </c>
    </row>
    <row r="3065" spans="5:25" x14ac:dyDescent="0.25">
      <c r="E3065" s="150">
        <f t="shared" si="217"/>
        <v>85</v>
      </c>
      <c r="F3065" s="7"/>
      <c r="G3065" s="447"/>
      <c r="H3065" s="449"/>
      <c r="I3065" s="9"/>
      <c r="J3065" s="10"/>
      <c r="K3065" s="9"/>
      <c r="L3065" s="9"/>
      <c r="M3065" s="10"/>
      <c r="N3065" s="128"/>
      <c r="O3065" s="128"/>
      <c r="P3065" s="163">
        <f t="shared" si="216"/>
        <v>0</v>
      </c>
      <c r="Q3065" s="128"/>
      <c r="V3065" s="402">
        <f t="shared" si="212"/>
        <v>0</v>
      </c>
      <c r="W3065" s="402">
        <f t="shared" si="213"/>
        <v>0</v>
      </c>
      <c r="X3065" s="402">
        <f t="shared" si="214"/>
        <v>0</v>
      </c>
      <c r="Y3065" s="36">
        <f t="shared" si="215"/>
        <v>0</v>
      </c>
    </row>
    <row r="3066" spans="5:25" x14ac:dyDescent="0.25">
      <c r="E3066" s="150">
        <f t="shared" si="217"/>
        <v>86</v>
      </c>
      <c r="F3066" s="7"/>
      <c r="G3066" s="447"/>
      <c r="H3066" s="449"/>
      <c r="I3066" s="9"/>
      <c r="J3066" s="10"/>
      <c r="K3066" s="9"/>
      <c r="L3066" s="9"/>
      <c r="M3066" s="10"/>
      <c r="N3066" s="128"/>
      <c r="O3066" s="128"/>
      <c r="P3066" s="163">
        <f t="shared" si="216"/>
        <v>0</v>
      </c>
      <c r="Q3066" s="128"/>
      <c r="V3066" s="402">
        <f t="shared" si="212"/>
        <v>0</v>
      </c>
      <c r="W3066" s="402">
        <f t="shared" si="213"/>
        <v>0</v>
      </c>
      <c r="X3066" s="402">
        <f t="shared" si="214"/>
        <v>0</v>
      </c>
      <c r="Y3066" s="36">
        <f t="shared" si="215"/>
        <v>0</v>
      </c>
    </row>
    <row r="3067" spans="5:25" x14ac:dyDescent="0.25">
      <c r="E3067" s="150">
        <f t="shared" si="217"/>
        <v>87</v>
      </c>
      <c r="F3067" s="7"/>
      <c r="G3067" s="447"/>
      <c r="H3067" s="449"/>
      <c r="I3067" s="9"/>
      <c r="J3067" s="10"/>
      <c r="K3067" s="9"/>
      <c r="L3067" s="9"/>
      <c r="M3067" s="10"/>
      <c r="N3067" s="128"/>
      <c r="O3067" s="128"/>
      <c r="P3067" s="163">
        <f t="shared" si="216"/>
        <v>0</v>
      </c>
      <c r="Q3067" s="128"/>
      <c r="V3067" s="402">
        <f t="shared" si="212"/>
        <v>0</v>
      </c>
      <c r="W3067" s="402">
        <f t="shared" si="213"/>
        <v>0</v>
      </c>
      <c r="X3067" s="402">
        <f t="shared" si="214"/>
        <v>0</v>
      </c>
      <c r="Y3067" s="36">
        <f t="shared" si="215"/>
        <v>0</v>
      </c>
    </row>
    <row r="3068" spans="5:25" x14ac:dyDescent="0.25">
      <c r="E3068" s="150">
        <f t="shared" si="217"/>
        <v>88</v>
      </c>
      <c r="F3068" s="7"/>
      <c r="G3068" s="447"/>
      <c r="H3068" s="449"/>
      <c r="I3068" s="9"/>
      <c r="J3068" s="10"/>
      <c r="K3068" s="9"/>
      <c r="L3068" s="9"/>
      <c r="M3068" s="10"/>
      <c r="N3068" s="128"/>
      <c r="O3068" s="128"/>
      <c r="P3068" s="163">
        <f t="shared" si="216"/>
        <v>0</v>
      </c>
      <c r="Q3068" s="128"/>
      <c r="V3068" s="402">
        <f t="shared" si="212"/>
        <v>0</v>
      </c>
      <c r="W3068" s="402">
        <f t="shared" si="213"/>
        <v>0</v>
      </c>
      <c r="X3068" s="402">
        <f t="shared" si="214"/>
        <v>0</v>
      </c>
      <c r="Y3068" s="36">
        <f t="shared" si="215"/>
        <v>0</v>
      </c>
    </row>
    <row r="3069" spans="5:25" x14ac:dyDescent="0.25">
      <c r="E3069" s="150">
        <f t="shared" si="217"/>
        <v>89</v>
      </c>
      <c r="F3069" s="7"/>
      <c r="G3069" s="447"/>
      <c r="H3069" s="449"/>
      <c r="I3069" s="9"/>
      <c r="J3069" s="10"/>
      <c r="K3069" s="9"/>
      <c r="L3069" s="9"/>
      <c r="M3069" s="10"/>
      <c r="N3069" s="128"/>
      <c r="O3069" s="128"/>
      <c r="P3069" s="163">
        <f t="shared" si="216"/>
        <v>0</v>
      </c>
      <c r="Q3069" s="128"/>
      <c r="V3069" s="402">
        <f t="shared" si="212"/>
        <v>0</v>
      </c>
      <c r="W3069" s="402">
        <f t="shared" si="213"/>
        <v>0</v>
      </c>
      <c r="X3069" s="402">
        <f t="shared" si="214"/>
        <v>0</v>
      </c>
      <c r="Y3069" s="36">
        <f t="shared" si="215"/>
        <v>0</v>
      </c>
    </row>
    <row r="3070" spans="5:25" x14ac:dyDescent="0.25">
      <c r="E3070" s="150">
        <f t="shared" si="217"/>
        <v>90</v>
      </c>
      <c r="F3070" s="7"/>
      <c r="G3070" s="447"/>
      <c r="H3070" s="449"/>
      <c r="I3070" s="9"/>
      <c r="J3070" s="10"/>
      <c r="K3070" s="9"/>
      <c r="L3070" s="9"/>
      <c r="M3070" s="10"/>
      <c r="N3070" s="128"/>
      <c r="O3070" s="128"/>
      <c r="P3070" s="163">
        <f t="shared" si="216"/>
        <v>0</v>
      </c>
      <c r="Q3070" s="128"/>
      <c r="V3070" s="402">
        <f t="shared" si="212"/>
        <v>0</v>
      </c>
      <c r="W3070" s="402">
        <f t="shared" si="213"/>
        <v>0</v>
      </c>
      <c r="X3070" s="402">
        <f t="shared" si="214"/>
        <v>0</v>
      </c>
      <c r="Y3070" s="36">
        <f t="shared" si="215"/>
        <v>0</v>
      </c>
    </row>
    <row r="3071" spans="5:25" x14ac:dyDescent="0.25">
      <c r="E3071" s="150">
        <f t="shared" si="217"/>
        <v>91</v>
      </c>
      <c r="F3071" s="7"/>
      <c r="G3071" s="447"/>
      <c r="H3071" s="449"/>
      <c r="I3071" s="9"/>
      <c r="J3071" s="10"/>
      <c r="K3071" s="9"/>
      <c r="L3071" s="9"/>
      <c r="M3071" s="10"/>
      <c r="N3071" s="128"/>
      <c r="O3071" s="128"/>
      <c r="P3071" s="163">
        <f t="shared" si="216"/>
        <v>0</v>
      </c>
      <c r="Q3071" s="128"/>
      <c r="V3071" s="402">
        <f t="shared" si="212"/>
        <v>0</v>
      </c>
      <c r="W3071" s="402">
        <f t="shared" si="213"/>
        <v>0</v>
      </c>
      <c r="X3071" s="402">
        <f t="shared" si="214"/>
        <v>0</v>
      </c>
      <c r="Y3071" s="36">
        <f t="shared" si="215"/>
        <v>0</v>
      </c>
    </row>
    <row r="3072" spans="5:25" x14ac:dyDescent="0.25">
      <c r="E3072" s="150">
        <f t="shared" si="217"/>
        <v>92</v>
      </c>
      <c r="F3072" s="7"/>
      <c r="G3072" s="447"/>
      <c r="H3072" s="449"/>
      <c r="I3072" s="9"/>
      <c r="J3072" s="10"/>
      <c r="K3072" s="9"/>
      <c r="L3072" s="9"/>
      <c r="M3072" s="10"/>
      <c r="N3072" s="128"/>
      <c r="O3072" s="128"/>
      <c r="P3072" s="163">
        <f t="shared" si="216"/>
        <v>0</v>
      </c>
      <c r="Q3072" s="128"/>
      <c r="V3072" s="402">
        <f t="shared" si="212"/>
        <v>0</v>
      </c>
      <c r="W3072" s="402">
        <f t="shared" si="213"/>
        <v>0</v>
      </c>
      <c r="X3072" s="402">
        <f t="shared" si="214"/>
        <v>0</v>
      </c>
      <c r="Y3072" s="36">
        <f t="shared" si="215"/>
        <v>0</v>
      </c>
    </row>
    <row r="3073" spans="5:25" x14ac:dyDescent="0.25">
      <c r="E3073" s="150">
        <f t="shared" si="217"/>
        <v>93</v>
      </c>
      <c r="F3073" s="7"/>
      <c r="G3073" s="447"/>
      <c r="H3073" s="449"/>
      <c r="I3073" s="9"/>
      <c r="J3073" s="10"/>
      <c r="K3073" s="9"/>
      <c r="L3073" s="9"/>
      <c r="M3073" s="10"/>
      <c r="N3073" s="128"/>
      <c r="O3073" s="128"/>
      <c r="P3073" s="163">
        <f t="shared" si="216"/>
        <v>0</v>
      </c>
      <c r="Q3073" s="128"/>
      <c r="V3073" s="402">
        <f t="shared" si="212"/>
        <v>0</v>
      </c>
      <c r="W3073" s="402">
        <f t="shared" si="213"/>
        <v>0</v>
      </c>
      <c r="X3073" s="402">
        <f t="shared" si="214"/>
        <v>0</v>
      </c>
      <c r="Y3073" s="36">
        <f t="shared" si="215"/>
        <v>0</v>
      </c>
    </row>
    <row r="3074" spans="5:25" x14ac:dyDescent="0.25">
      <c r="E3074" s="150">
        <f t="shared" si="217"/>
        <v>94</v>
      </c>
      <c r="F3074" s="7"/>
      <c r="G3074" s="447"/>
      <c r="H3074" s="449"/>
      <c r="I3074" s="9"/>
      <c r="J3074" s="10"/>
      <c r="K3074" s="9"/>
      <c r="L3074" s="9"/>
      <c r="M3074" s="10"/>
      <c r="N3074" s="128"/>
      <c r="O3074" s="128"/>
      <c r="P3074" s="163">
        <f t="shared" si="216"/>
        <v>0</v>
      </c>
      <c r="Q3074" s="128"/>
      <c r="V3074" s="402">
        <f t="shared" si="212"/>
        <v>0</v>
      </c>
      <c r="W3074" s="402">
        <f t="shared" si="213"/>
        <v>0</v>
      </c>
      <c r="X3074" s="402">
        <f t="shared" si="214"/>
        <v>0</v>
      </c>
      <c r="Y3074" s="36">
        <f t="shared" si="215"/>
        <v>0</v>
      </c>
    </row>
    <row r="3075" spans="5:25" x14ac:dyDescent="0.25">
      <c r="E3075" s="150">
        <f t="shared" si="217"/>
        <v>95</v>
      </c>
      <c r="F3075" s="7"/>
      <c r="G3075" s="447"/>
      <c r="H3075" s="449"/>
      <c r="I3075" s="9"/>
      <c r="J3075" s="10"/>
      <c r="K3075" s="9"/>
      <c r="L3075" s="9"/>
      <c r="M3075" s="10"/>
      <c r="N3075" s="128"/>
      <c r="O3075" s="128"/>
      <c r="P3075" s="163">
        <f t="shared" si="216"/>
        <v>0</v>
      </c>
      <c r="Q3075" s="128"/>
      <c r="V3075" s="402">
        <f t="shared" si="212"/>
        <v>0</v>
      </c>
      <c r="W3075" s="402">
        <f t="shared" si="213"/>
        <v>0</v>
      </c>
      <c r="X3075" s="402">
        <f t="shared" si="214"/>
        <v>0</v>
      </c>
      <c r="Y3075" s="36">
        <f t="shared" si="215"/>
        <v>0</v>
      </c>
    </row>
    <row r="3076" spans="5:25" x14ac:dyDescent="0.25">
      <c r="E3076" s="150">
        <f t="shared" si="217"/>
        <v>96</v>
      </c>
      <c r="F3076" s="7"/>
      <c r="G3076" s="447"/>
      <c r="H3076" s="449"/>
      <c r="I3076" s="9"/>
      <c r="J3076" s="10"/>
      <c r="K3076" s="9"/>
      <c r="L3076" s="9"/>
      <c r="M3076" s="10"/>
      <c r="N3076" s="128"/>
      <c r="O3076" s="128"/>
      <c r="P3076" s="163">
        <f t="shared" si="216"/>
        <v>0</v>
      </c>
      <c r="Q3076" s="128"/>
      <c r="V3076" s="402">
        <f t="shared" si="212"/>
        <v>0</v>
      </c>
      <c r="W3076" s="402">
        <f t="shared" si="213"/>
        <v>0</v>
      </c>
      <c r="X3076" s="402">
        <f t="shared" si="214"/>
        <v>0</v>
      </c>
      <c r="Y3076" s="36">
        <f t="shared" si="215"/>
        <v>0</v>
      </c>
    </row>
    <row r="3077" spans="5:25" x14ac:dyDescent="0.25">
      <c r="E3077" s="150">
        <f t="shared" si="217"/>
        <v>97</v>
      </c>
      <c r="F3077" s="7"/>
      <c r="G3077" s="447"/>
      <c r="H3077" s="449"/>
      <c r="I3077" s="9"/>
      <c r="J3077" s="10"/>
      <c r="K3077" s="9"/>
      <c r="L3077" s="9"/>
      <c r="M3077" s="10"/>
      <c r="N3077" s="128"/>
      <c r="O3077" s="128"/>
      <c r="P3077" s="163">
        <f t="shared" si="216"/>
        <v>0</v>
      </c>
      <c r="Q3077" s="128"/>
      <c r="V3077" s="402">
        <f t="shared" si="212"/>
        <v>0</v>
      </c>
      <c r="W3077" s="402">
        <f t="shared" si="213"/>
        <v>0</v>
      </c>
      <c r="X3077" s="402">
        <f t="shared" si="214"/>
        <v>0</v>
      </c>
      <c r="Y3077" s="36">
        <f t="shared" si="215"/>
        <v>0</v>
      </c>
    </row>
    <row r="3078" spans="5:25" x14ac:dyDescent="0.25">
      <c r="E3078" s="150">
        <f t="shared" si="217"/>
        <v>98</v>
      </c>
      <c r="F3078" s="7"/>
      <c r="G3078" s="447"/>
      <c r="H3078" s="449"/>
      <c r="I3078" s="9"/>
      <c r="J3078" s="10"/>
      <c r="K3078" s="9"/>
      <c r="L3078" s="9"/>
      <c r="M3078" s="10"/>
      <c r="N3078" s="128"/>
      <c r="O3078" s="128"/>
      <c r="P3078" s="163">
        <f t="shared" si="216"/>
        <v>0</v>
      </c>
      <c r="Q3078" s="128"/>
      <c r="V3078" s="402">
        <f t="shared" si="212"/>
        <v>0</v>
      </c>
      <c r="W3078" s="402">
        <f t="shared" si="213"/>
        <v>0</v>
      </c>
      <c r="X3078" s="402">
        <f t="shared" si="214"/>
        <v>0</v>
      </c>
      <c r="Y3078" s="36">
        <f t="shared" si="215"/>
        <v>0</v>
      </c>
    </row>
    <row r="3079" spans="5:25" x14ac:dyDescent="0.25">
      <c r="E3079" s="150">
        <f t="shared" si="217"/>
        <v>99</v>
      </c>
      <c r="F3079" s="7"/>
      <c r="G3079" s="447"/>
      <c r="H3079" s="449"/>
      <c r="I3079" s="9"/>
      <c r="J3079" s="10"/>
      <c r="K3079" s="9"/>
      <c r="L3079" s="9"/>
      <c r="M3079" s="10"/>
      <c r="N3079" s="128"/>
      <c r="O3079" s="128"/>
      <c r="P3079" s="163">
        <f t="shared" si="216"/>
        <v>0</v>
      </c>
      <c r="Q3079" s="128"/>
      <c r="V3079" s="402">
        <f t="shared" si="212"/>
        <v>0</v>
      </c>
      <c r="W3079" s="402">
        <f t="shared" si="213"/>
        <v>0</v>
      </c>
      <c r="X3079" s="402">
        <f t="shared" si="214"/>
        <v>0</v>
      </c>
      <c r="Y3079" s="36">
        <f t="shared" si="215"/>
        <v>0</v>
      </c>
    </row>
    <row r="3080" spans="5:25" x14ac:dyDescent="0.25">
      <c r="E3080" s="150">
        <f t="shared" si="217"/>
        <v>100</v>
      </c>
      <c r="F3080" s="7"/>
      <c r="G3080" s="447"/>
      <c r="H3080" s="449"/>
      <c r="I3080" s="9"/>
      <c r="J3080" s="10"/>
      <c r="K3080" s="9"/>
      <c r="L3080" s="9"/>
      <c r="M3080" s="10"/>
      <c r="N3080" s="128"/>
      <c r="O3080" s="128"/>
      <c r="P3080" s="163">
        <f t="shared" si="216"/>
        <v>0</v>
      </c>
      <c r="Q3080" s="128"/>
      <c r="V3080" s="402">
        <f t="shared" si="212"/>
        <v>0</v>
      </c>
      <c r="W3080" s="402">
        <f t="shared" si="213"/>
        <v>0</v>
      </c>
      <c r="X3080" s="402">
        <f t="shared" si="214"/>
        <v>0</v>
      </c>
      <c r="Y3080" s="36">
        <f t="shared" si="215"/>
        <v>0</v>
      </c>
    </row>
    <row r="3081" spans="5:25" x14ac:dyDescent="0.25">
      <c r="E3081" s="150">
        <f t="shared" si="217"/>
        <v>101</v>
      </c>
      <c r="F3081" s="7"/>
      <c r="G3081" s="447"/>
      <c r="H3081" s="449"/>
      <c r="I3081" s="9"/>
      <c r="J3081" s="10"/>
      <c r="K3081" s="9"/>
      <c r="L3081" s="9"/>
      <c r="M3081" s="10"/>
      <c r="N3081" s="128"/>
      <c r="O3081" s="128"/>
      <c r="P3081" s="163">
        <f t="shared" si="216"/>
        <v>0</v>
      </c>
      <c r="Q3081" s="128"/>
      <c r="V3081" s="402">
        <f t="shared" si="212"/>
        <v>0</v>
      </c>
      <c r="W3081" s="402">
        <f t="shared" si="213"/>
        <v>0</v>
      </c>
      <c r="X3081" s="402">
        <f t="shared" si="214"/>
        <v>0</v>
      </c>
      <c r="Y3081" s="36">
        <f t="shared" si="215"/>
        <v>0</v>
      </c>
    </row>
    <row r="3082" spans="5:25" x14ac:dyDescent="0.25">
      <c r="E3082" s="150">
        <f t="shared" si="217"/>
        <v>102</v>
      </c>
      <c r="F3082" s="7"/>
      <c r="G3082" s="447"/>
      <c r="H3082" s="449"/>
      <c r="I3082" s="9"/>
      <c r="J3082" s="10"/>
      <c r="K3082" s="9"/>
      <c r="L3082" s="9"/>
      <c r="M3082" s="10"/>
      <c r="N3082" s="128"/>
      <c r="O3082" s="128"/>
      <c r="P3082" s="163">
        <f t="shared" si="216"/>
        <v>0</v>
      </c>
      <c r="Q3082" s="128"/>
      <c r="V3082" s="402">
        <f t="shared" si="212"/>
        <v>0</v>
      </c>
      <c r="W3082" s="402">
        <f t="shared" si="213"/>
        <v>0</v>
      </c>
      <c r="X3082" s="402">
        <f t="shared" si="214"/>
        <v>0</v>
      </c>
      <c r="Y3082" s="36">
        <f t="shared" si="215"/>
        <v>0</v>
      </c>
    </row>
    <row r="3083" spans="5:25" x14ac:dyDescent="0.25">
      <c r="E3083" s="150">
        <f t="shared" si="217"/>
        <v>103</v>
      </c>
      <c r="F3083" s="7"/>
      <c r="G3083" s="447"/>
      <c r="H3083" s="449"/>
      <c r="I3083" s="9"/>
      <c r="J3083" s="10"/>
      <c r="K3083" s="9"/>
      <c r="L3083" s="9"/>
      <c r="M3083" s="10"/>
      <c r="N3083" s="128"/>
      <c r="O3083" s="128"/>
      <c r="P3083" s="163">
        <f t="shared" si="216"/>
        <v>0</v>
      </c>
      <c r="Q3083" s="128"/>
      <c r="V3083" s="402">
        <f t="shared" si="212"/>
        <v>0</v>
      </c>
      <c r="W3083" s="402">
        <f t="shared" si="213"/>
        <v>0</v>
      </c>
      <c r="X3083" s="402">
        <f t="shared" si="214"/>
        <v>0</v>
      </c>
      <c r="Y3083" s="36">
        <f t="shared" si="215"/>
        <v>0</v>
      </c>
    </row>
    <row r="3084" spans="5:25" x14ac:dyDescent="0.25">
      <c r="E3084" s="150">
        <f t="shared" si="217"/>
        <v>104</v>
      </c>
      <c r="F3084" s="7"/>
      <c r="G3084" s="447"/>
      <c r="H3084" s="449"/>
      <c r="I3084" s="9"/>
      <c r="J3084" s="10"/>
      <c r="K3084" s="9"/>
      <c r="L3084" s="9"/>
      <c r="M3084" s="10"/>
      <c r="N3084" s="128"/>
      <c r="O3084" s="128"/>
      <c r="P3084" s="163">
        <f t="shared" si="216"/>
        <v>0</v>
      </c>
      <c r="Q3084" s="128"/>
      <c r="V3084" s="402">
        <f t="shared" si="212"/>
        <v>0</v>
      </c>
      <c r="W3084" s="402">
        <f t="shared" si="213"/>
        <v>0</v>
      </c>
      <c r="X3084" s="402">
        <f t="shared" si="214"/>
        <v>0</v>
      </c>
      <c r="Y3084" s="36">
        <f t="shared" si="215"/>
        <v>0</v>
      </c>
    </row>
    <row r="3085" spans="5:25" x14ac:dyDescent="0.25">
      <c r="E3085" s="150">
        <f t="shared" si="217"/>
        <v>105</v>
      </c>
      <c r="F3085" s="7"/>
      <c r="G3085" s="447"/>
      <c r="H3085" s="449"/>
      <c r="I3085" s="9"/>
      <c r="J3085" s="10"/>
      <c r="K3085" s="9"/>
      <c r="L3085" s="9"/>
      <c r="M3085" s="10"/>
      <c r="N3085" s="128"/>
      <c r="O3085" s="128"/>
      <c r="P3085" s="163">
        <f t="shared" si="216"/>
        <v>0</v>
      </c>
      <c r="Q3085" s="128"/>
      <c r="V3085" s="402">
        <f t="shared" si="212"/>
        <v>0</v>
      </c>
      <c r="W3085" s="402">
        <f t="shared" si="213"/>
        <v>0</v>
      </c>
      <c r="X3085" s="402">
        <f t="shared" si="214"/>
        <v>0</v>
      </c>
      <c r="Y3085" s="36">
        <f t="shared" si="215"/>
        <v>0</v>
      </c>
    </row>
    <row r="3086" spans="5:25" x14ac:dyDescent="0.25">
      <c r="E3086" s="150">
        <f t="shared" si="217"/>
        <v>106</v>
      </c>
      <c r="F3086" s="7"/>
      <c r="G3086" s="447"/>
      <c r="H3086" s="449"/>
      <c r="I3086" s="9"/>
      <c r="J3086" s="10"/>
      <c r="K3086" s="9"/>
      <c r="L3086" s="9"/>
      <c r="M3086" s="10"/>
      <c r="N3086" s="128"/>
      <c r="O3086" s="128"/>
      <c r="P3086" s="163">
        <f t="shared" si="216"/>
        <v>0</v>
      </c>
      <c r="Q3086" s="128"/>
      <c r="V3086" s="402">
        <f t="shared" si="212"/>
        <v>0</v>
      </c>
      <c r="W3086" s="402">
        <f t="shared" si="213"/>
        <v>0</v>
      </c>
      <c r="X3086" s="402">
        <f t="shared" si="214"/>
        <v>0</v>
      </c>
      <c r="Y3086" s="36">
        <f t="shared" si="215"/>
        <v>0</v>
      </c>
    </row>
    <row r="3087" spans="5:25" x14ac:dyDescent="0.25">
      <c r="E3087" s="150">
        <f t="shared" si="217"/>
        <v>107</v>
      </c>
      <c r="F3087" s="7"/>
      <c r="G3087" s="447"/>
      <c r="H3087" s="449"/>
      <c r="I3087" s="9"/>
      <c r="J3087" s="10"/>
      <c r="K3087" s="9"/>
      <c r="L3087" s="9"/>
      <c r="M3087" s="10"/>
      <c r="N3087" s="128"/>
      <c r="O3087" s="128"/>
      <c r="P3087" s="163">
        <f t="shared" si="216"/>
        <v>0</v>
      </c>
      <c r="Q3087" s="128"/>
      <c r="V3087" s="402">
        <f t="shared" si="212"/>
        <v>0</v>
      </c>
      <c r="W3087" s="402">
        <f t="shared" si="213"/>
        <v>0</v>
      </c>
      <c r="X3087" s="402">
        <f t="shared" si="214"/>
        <v>0</v>
      </c>
      <c r="Y3087" s="36">
        <f t="shared" si="215"/>
        <v>0</v>
      </c>
    </row>
    <row r="3088" spans="5:25" x14ac:dyDescent="0.25">
      <c r="E3088" s="150">
        <f t="shared" si="217"/>
        <v>108</v>
      </c>
      <c r="F3088" s="7"/>
      <c r="G3088" s="447"/>
      <c r="H3088" s="449"/>
      <c r="I3088" s="9"/>
      <c r="J3088" s="10"/>
      <c r="K3088" s="9"/>
      <c r="L3088" s="9"/>
      <c r="M3088" s="10"/>
      <c r="N3088" s="128"/>
      <c r="O3088" s="128"/>
      <c r="P3088" s="163">
        <f t="shared" si="216"/>
        <v>0</v>
      </c>
      <c r="Q3088" s="128"/>
      <c r="V3088" s="402">
        <f t="shared" si="212"/>
        <v>0</v>
      </c>
      <c r="W3088" s="402">
        <f t="shared" si="213"/>
        <v>0</v>
      </c>
      <c r="X3088" s="402">
        <f t="shared" si="214"/>
        <v>0</v>
      </c>
      <c r="Y3088" s="36">
        <f t="shared" si="215"/>
        <v>0</v>
      </c>
    </row>
    <row r="3089" spans="5:25" x14ac:dyDescent="0.25">
      <c r="E3089" s="150">
        <f t="shared" si="217"/>
        <v>109</v>
      </c>
      <c r="F3089" s="7"/>
      <c r="G3089" s="447"/>
      <c r="H3089" s="449"/>
      <c r="I3089" s="9"/>
      <c r="J3089" s="10"/>
      <c r="K3089" s="9"/>
      <c r="L3089" s="9"/>
      <c r="M3089" s="10"/>
      <c r="N3089" s="128"/>
      <c r="O3089" s="128"/>
      <c r="P3089" s="163">
        <f t="shared" si="216"/>
        <v>0</v>
      </c>
      <c r="Q3089" s="128"/>
      <c r="V3089" s="402">
        <f t="shared" si="212"/>
        <v>0</v>
      </c>
      <c r="W3089" s="402">
        <f t="shared" si="213"/>
        <v>0</v>
      </c>
      <c r="X3089" s="402">
        <f t="shared" si="214"/>
        <v>0</v>
      </c>
      <c r="Y3089" s="36">
        <f t="shared" si="215"/>
        <v>0</v>
      </c>
    </row>
    <row r="3090" spans="5:25" x14ac:dyDescent="0.25">
      <c r="E3090" s="150">
        <f t="shared" si="217"/>
        <v>110</v>
      </c>
      <c r="F3090" s="7"/>
      <c r="G3090" s="447"/>
      <c r="H3090" s="449"/>
      <c r="I3090" s="9"/>
      <c r="J3090" s="10"/>
      <c r="K3090" s="9"/>
      <c r="L3090" s="9"/>
      <c r="M3090" s="10"/>
      <c r="N3090" s="128"/>
      <c r="O3090" s="128"/>
      <c r="P3090" s="163">
        <f t="shared" si="216"/>
        <v>0</v>
      </c>
      <c r="Q3090" s="128"/>
      <c r="V3090" s="402">
        <f t="shared" si="212"/>
        <v>0</v>
      </c>
      <c r="W3090" s="402">
        <f t="shared" si="213"/>
        <v>0</v>
      </c>
      <c r="X3090" s="402">
        <f t="shared" si="214"/>
        <v>0</v>
      </c>
      <c r="Y3090" s="36">
        <f t="shared" si="215"/>
        <v>0</v>
      </c>
    </row>
    <row r="3091" spans="5:25" x14ac:dyDescent="0.25">
      <c r="E3091" s="150">
        <f t="shared" si="217"/>
        <v>111</v>
      </c>
      <c r="F3091" s="7"/>
      <c r="G3091" s="447"/>
      <c r="H3091" s="449"/>
      <c r="I3091" s="9"/>
      <c r="J3091" s="10"/>
      <c r="K3091" s="9"/>
      <c r="L3091" s="9"/>
      <c r="M3091" s="10"/>
      <c r="N3091" s="128"/>
      <c r="O3091" s="128"/>
      <c r="P3091" s="163">
        <f t="shared" si="216"/>
        <v>0</v>
      </c>
      <c r="Q3091" s="128"/>
      <c r="V3091" s="402">
        <f t="shared" si="212"/>
        <v>0</v>
      </c>
      <c r="W3091" s="402">
        <f t="shared" si="213"/>
        <v>0</v>
      </c>
      <c r="X3091" s="402">
        <f t="shared" si="214"/>
        <v>0</v>
      </c>
      <c r="Y3091" s="36">
        <f t="shared" si="215"/>
        <v>0</v>
      </c>
    </row>
    <row r="3092" spans="5:25" x14ac:dyDescent="0.25">
      <c r="E3092" s="150">
        <f t="shared" si="217"/>
        <v>112</v>
      </c>
      <c r="F3092" s="7"/>
      <c r="G3092" s="447"/>
      <c r="H3092" s="449"/>
      <c r="I3092" s="9"/>
      <c r="J3092" s="10"/>
      <c r="K3092" s="9"/>
      <c r="L3092" s="9"/>
      <c r="M3092" s="10"/>
      <c r="N3092" s="128"/>
      <c r="O3092" s="128"/>
      <c r="P3092" s="163">
        <f t="shared" si="216"/>
        <v>0</v>
      </c>
      <c r="Q3092" s="128"/>
      <c r="V3092" s="402">
        <f t="shared" si="212"/>
        <v>0</v>
      </c>
      <c r="W3092" s="402">
        <f t="shared" si="213"/>
        <v>0</v>
      </c>
      <c r="X3092" s="402">
        <f t="shared" si="214"/>
        <v>0</v>
      </c>
      <c r="Y3092" s="36">
        <f t="shared" si="215"/>
        <v>0</v>
      </c>
    </row>
    <row r="3093" spans="5:25" x14ac:dyDescent="0.25">
      <c r="E3093" s="150">
        <f t="shared" si="217"/>
        <v>113</v>
      </c>
      <c r="F3093" s="7"/>
      <c r="G3093" s="447"/>
      <c r="H3093" s="449"/>
      <c r="I3093" s="9"/>
      <c r="J3093" s="10"/>
      <c r="K3093" s="9"/>
      <c r="L3093" s="9"/>
      <c r="M3093" s="10"/>
      <c r="N3093" s="128"/>
      <c r="O3093" s="128"/>
      <c r="P3093" s="163">
        <f t="shared" si="216"/>
        <v>0</v>
      </c>
      <c r="Q3093" s="128"/>
      <c r="V3093" s="402">
        <f t="shared" si="212"/>
        <v>0</v>
      </c>
      <c r="W3093" s="402">
        <f t="shared" si="213"/>
        <v>0</v>
      </c>
      <c r="X3093" s="402">
        <f t="shared" si="214"/>
        <v>0</v>
      </c>
      <c r="Y3093" s="36">
        <f t="shared" si="215"/>
        <v>0</v>
      </c>
    </row>
    <row r="3094" spans="5:25" x14ac:dyDescent="0.25">
      <c r="E3094" s="150">
        <f t="shared" si="217"/>
        <v>114</v>
      </c>
      <c r="F3094" s="7"/>
      <c r="G3094" s="447"/>
      <c r="H3094" s="449"/>
      <c r="I3094" s="9"/>
      <c r="J3094" s="10"/>
      <c r="K3094" s="9"/>
      <c r="L3094" s="9"/>
      <c r="M3094" s="10"/>
      <c r="N3094" s="128"/>
      <c r="O3094" s="128"/>
      <c r="P3094" s="163">
        <f t="shared" si="216"/>
        <v>0</v>
      </c>
      <c r="Q3094" s="128"/>
      <c r="V3094" s="402">
        <f t="shared" si="212"/>
        <v>0</v>
      </c>
      <c r="W3094" s="402">
        <f t="shared" si="213"/>
        <v>0</v>
      </c>
      <c r="X3094" s="402">
        <f t="shared" si="214"/>
        <v>0</v>
      </c>
      <c r="Y3094" s="36">
        <f t="shared" si="215"/>
        <v>0</v>
      </c>
    </row>
    <row r="3095" spans="5:25" x14ac:dyDescent="0.25">
      <c r="E3095" s="150">
        <f t="shared" si="217"/>
        <v>115</v>
      </c>
      <c r="F3095" s="7"/>
      <c r="G3095" s="447"/>
      <c r="H3095" s="449"/>
      <c r="I3095" s="9"/>
      <c r="J3095" s="10"/>
      <c r="K3095" s="9"/>
      <c r="L3095" s="9"/>
      <c r="M3095" s="10"/>
      <c r="N3095" s="128"/>
      <c r="O3095" s="128"/>
      <c r="P3095" s="163">
        <f t="shared" si="216"/>
        <v>0</v>
      </c>
      <c r="Q3095" s="128"/>
      <c r="V3095" s="402">
        <f t="shared" si="212"/>
        <v>0</v>
      </c>
      <c r="W3095" s="402">
        <f t="shared" si="213"/>
        <v>0</v>
      </c>
      <c r="X3095" s="402">
        <f t="shared" si="214"/>
        <v>0</v>
      </c>
      <c r="Y3095" s="36">
        <f t="shared" si="215"/>
        <v>0</v>
      </c>
    </row>
    <row r="3096" spans="5:25" x14ac:dyDescent="0.25">
      <c r="E3096" s="150">
        <f t="shared" si="217"/>
        <v>116</v>
      </c>
      <c r="F3096" s="7"/>
      <c r="G3096" s="447"/>
      <c r="H3096" s="449"/>
      <c r="I3096" s="9"/>
      <c r="J3096" s="10"/>
      <c r="K3096" s="9"/>
      <c r="L3096" s="9"/>
      <c r="M3096" s="10"/>
      <c r="N3096" s="128"/>
      <c r="O3096" s="128"/>
      <c r="P3096" s="163">
        <f t="shared" si="216"/>
        <v>0</v>
      </c>
      <c r="Q3096" s="128"/>
      <c r="V3096" s="402">
        <f t="shared" si="212"/>
        <v>0</v>
      </c>
      <c r="W3096" s="402">
        <f t="shared" si="213"/>
        <v>0</v>
      </c>
      <c r="X3096" s="402">
        <f t="shared" si="214"/>
        <v>0</v>
      </c>
      <c r="Y3096" s="36">
        <f t="shared" si="215"/>
        <v>0</v>
      </c>
    </row>
    <row r="3097" spans="5:25" x14ac:dyDescent="0.25">
      <c r="E3097" s="150">
        <f t="shared" si="217"/>
        <v>117</v>
      </c>
      <c r="F3097" s="7"/>
      <c r="G3097" s="447"/>
      <c r="H3097" s="449"/>
      <c r="I3097" s="9"/>
      <c r="J3097" s="10"/>
      <c r="K3097" s="9"/>
      <c r="L3097" s="9"/>
      <c r="M3097" s="10"/>
      <c r="N3097" s="128"/>
      <c r="O3097" s="128"/>
      <c r="P3097" s="163">
        <f t="shared" si="216"/>
        <v>0</v>
      </c>
      <c r="Q3097" s="128"/>
      <c r="V3097" s="402">
        <f t="shared" si="212"/>
        <v>0</v>
      </c>
      <c r="W3097" s="402">
        <f t="shared" si="213"/>
        <v>0</v>
      </c>
      <c r="X3097" s="402">
        <f t="shared" si="214"/>
        <v>0</v>
      </c>
      <c r="Y3097" s="36">
        <f t="shared" si="215"/>
        <v>0</v>
      </c>
    </row>
    <row r="3098" spans="5:25" x14ac:dyDescent="0.25">
      <c r="E3098" s="150">
        <f t="shared" si="217"/>
        <v>118</v>
      </c>
      <c r="F3098" s="7"/>
      <c r="G3098" s="447"/>
      <c r="H3098" s="449"/>
      <c r="I3098" s="9"/>
      <c r="J3098" s="10"/>
      <c r="K3098" s="9"/>
      <c r="L3098" s="9"/>
      <c r="M3098" s="10"/>
      <c r="N3098" s="128"/>
      <c r="O3098" s="128"/>
      <c r="P3098" s="163">
        <f t="shared" si="216"/>
        <v>0</v>
      </c>
      <c r="Q3098" s="128"/>
      <c r="V3098" s="402">
        <f t="shared" si="212"/>
        <v>0</v>
      </c>
      <c r="W3098" s="402">
        <f t="shared" si="213"/>
        <v>0</v>
      </c>
      <c r="X3098" s="402">
        <f t="shared" si="214"/>
        <v>0</v>
      </c>
      <c r="Y3098" s="36">
        <f t="shared" si="215"/>
        <v>0</v>
      </c>
    </row>
    <row r="3099" spans="5:25" x14ac:dyDescent="0.25">
      <c r="E3099" s="150">
        <f t="shared" si="217"/>
        <v>119</v>
      </c>
      <c r="F3099" s="7"/>
      <c r="G3099" s="447"/>
      <c r="H3099" s="449"/>
      <c r="I3099" s="9"/>
      <c r="J3099" s="10"/>
      <c r="K3099" s="9"/>
      <c r="L3099" s="9"/>
      <c r="M3099" s="10"/>
      <c r="N3099" s="128"/>
      <c r="O3099" s="128"/>
      <c r="P3099" s="163">
        <f t="shared" si="216"/>
        <v>0</v>
      </c>
      <c r="Q3099" s="128"/>
      <c r="V3099" s="402">
        <f t="shared" si="212"/>
        <v>0</v>
      </c>
      <c r="W3099" s="402">
        <f t="shared" si="213"/>
        <v>0</v>
      </c>
      <c r="X3099" s="402">
        <f t="shared" si="214"/>
        <v>0</v>
      </c>
      <c r="Y3099" s="36">
        <f t="shared" si="215"/>
        <v>0</v>
      </c>
    </row>
    <row r="3100" spans="5:25" x14ac:dyDescent="0.25">
      <c r="E3100" s="150">
        <f t="shared" si="217"/>
        <v>120</v>
      </c>
      <c r="F3100" s="7"/>
      <c r="G3100" s="447"/>
      <c r="H3100" s="449"/>
      <c r="I3100" s="9"/>
      <c r="J3100" s="10"/>
      <c r="K3100" s="9"/>
      <c r="L3100" s="9"/>
      <c r="M3100" s="10"/>
      <c r="N3100" s="128"/>
      <c r="O3100" s="128"/>
      <c r="P3100" s="163">
        <f t="shared" si="216"/>
        <v>0</v>
      </c>
      <c r="Q3100" s="128"/>
      <c r="V3100" s="402">
        <f t="shared" si="212"/>
        <v>0</v>
      </c>
      <c r="W3100" s="402">
        <f t="shared" si="213"/>
        <v>0</v>
      </c>
      <c r="X3100" s="402">
        <f t="shared" si="214"/>
        <v>0</v>
      </c>
      <c r="Y3100" s="36">
        <f t="shared" si="215"/>
        <v>0</v>
      </c>
    </row>
    <row r="3101" spans="5:25" x14ac:dyDescent="0.25">
      <c r="E3101" s="150">
        <f t="shared" si="217"/>
        <v>121</v>
      </c>
      <c r="F3101" s="7"/>
      <c r="G3101" s="447"/>
      <c r="H3101" s="449"/>
      <c r="I3101" s="9"/>
      <c r="J3101" s="10"/>
      <c r="K3101" s="9"/>
      <c r="L3101" s="9"/>
      <c r="M3101" s="10"/>
      <c r="N3101" s="128"/>
      <c r="O3101" s="128"/>
      <c r="P3101" s="163">
        <f t="shared" si="216"/>
        <v>0</v>
      </c>
      <c r="Q3101" s="128"/>
      <c r="V3101" s="402">
        <f t="shared" si="212"/>
        <v>0</v>
      </c>
      <c r="W3101" s="402">
        <f t="shared" si="213"/>
        <v>0</v>
      </c>
      <c r="X3101" s="402">
        <f t="shared" si="214"/>
        <v>0</v>
      </c>
      <c r="Y3101" s="36">
        <f t="shared" si="215"/>
        <v>0</v>
      </c>
    </row>
    <row r="3102" spans="5:25" x14ac:dyDescent="0.25">
      <c r="E3102" s="150">
        <f t="shared" si="217"/>
        <v>122</v>
      </c>
      <c r="F3102" s="7"/>
      <c r="G3102" s="447"/>
      <c r="H3102" s="449"/>
      <c r="I3102" s="9"/>
      <c r="J3102" s="10"/>
      <c r="K3102" s="9"/>
      <c r="L3102" s="9"/>
      <c r="M3102" s="10"/>
      <c r="N3102" s="128"/>
      <c r="O3102" s="128"/>
      <c r="P3102" s="163">
        <f t="shared" si="216"/>
        <v>0</v>
      </c>
      <c r="Q3102" s="128"/>
      <c r="V3102" s="402">
        <f t="shared" si="212"/>
        <v>0</v>
      </c>
      <c r="W3102" s="402">
        <f t="shared" si="213"/>
        <v>0</v>
      </c>
      <c r="X3102" s="402">
        <f t="shared" si="214"/>
        <v>0</v>
      </c>
      <c r="Y3102" s="36">
        <f t="shared" si="215"/>
        <v>0</v>
      </c>
    </row>
    <row r="3103" spans="5:25" x14ac:dyDescent="0.25">
      <c r="E3103" s="150">
        <f t="shared" si="217"/>
        <v>123</v>
      </c>
      <c r="F3103" s="7"/>
      <c r="G3103" s="447"/>
      <c r="H3103" s="449"/>
      <c r="I3103" s="9"/>
      <c r="J3103" s="10"/>
      <c r="K3103" s="9"/>
      <c r="L3103" s="9"/>
      <c r="M3103" s="10"/>
      <c r="N3103" s="128"/>
      <c r="O3103" s="128"/>
      <c r="P3103" s="163">
        <f t="shared" si="216"/>
        <v>0</v>
      </c>
      <c r="Q3103" s="128"/>
      <c r="V3103" s="402">
        <f t="shared" si="212"/>
        <v>0</v>
      </c>
      <c r="W3103" s="402">
        <f t="shared" si="213"/>
        <v>0</v>
      </c>
      <c r="X3103" s="402">
        <f t="shared" si="214"/>
        <v>0</v>
      </c>
      <c r="Y3103" s="36">
        <f t="shared" si="215"/>
        <v>0</v>
      </c>
    </row>
    <row r="3104" spans="5:25" x14ac:dyDescent="0.25">
      <c r="E3104" s="150">
        <f t="shared" si="217"/>
        <v>124</v>
      </c>
      <c r="F3104" s="7"/>
      <c r="G3104" s="447"/>
      <c r="H3104" s="449"/>
      <c r="I3104" s="9"/>
      <c r="J3104" s="10"/>
      <c r="K3104" s="9"/>
      <c r="L3104" s="9"/>
      <c r="M3104" s="10"/>
      <c r="N3104" s="128"/>
      <c r="O3104" s="128"/>
      <c r="P3104" s="163">
        <f t="shared" si="216"/>
        <v>0</v>
      </c>
      <c r="Q3104" s="128"/>
      <c r="V3104" s="402">
        <f t="shared" si="212"/>
        <v>0</v>
      </c>
      <c r="W3104" s="402">
        <f t="shared" si="213"/>
        <v>0</v>
      </c>
      <c r="X3104" s="402">
        <f t="shared" si="214"/>
        <v>0</v>
      </c>
      <c r="Y3104" s="36">
        <f t="shared" si="215"/>
        <v>0</v>
      </c>
    </row>
    <row r="3105" spans="5:25" x14ac:dyDescent="0.25">
      <c r="E3105" s="150">
        <f t="shared" si="217"/>
        <v>125</v>
      </c>
      <c r="F3105" s="7"/>
      <c r="G3105" s="447"/>
      <c r="H3105" s="449"/>
      <c r="I3105" s="9"/>
      <c r="J3105" s="10"/>
      <c r="K3105" s="9"/>
      <c r="L3105" s="9"/>
      <c r="M3105" s="10"/>
      <c r="N3105" s="128"/>
      <c r="O3105" s="128"/>
      <c r="P3105" s="163">
        <f t="shared" si="216"/>
        <v>0</v>
      </c>
      <c r="Q3105" s="128"/>
      <c r="V3105" s="402">
        <f t="shared" si="212"/>
        <v>0</v>
      </c>
      <c r="W3105" s="402">
        <f t="shared" si="213"/>
        <v>0</v>
      </c>
      <c r="X3105" s="402">
        <f t="shared" si="214"/>
        <v>0</v>
      </c>
      <c r="Y3105" s="36">
        <f t="shared" si="215"/>
        <v>0</v>
      </c>
    </row>
    <row r="3106" spans="5:25" x14ac:dyDescent="0.25">
      <c r="E3106" s="150">
        <f t="shared" si="217"/>
        <v>126</v>
      </c>
      <c r="F3106" s="7"/>
      <c r="G3106" s="447"/>
      <c r="H3106" s="449"/>
      <c r="I3106" s="9"/>
      <c r="J3106" s="10"/>
      <c r="K3106" s="9"/>
      <c r="L3106" s="9"/>
      <c r="M3106" s="10"/>
      <c r="N3106" s="128"/>
      <c r="O3106" s="128"/>
      <c r="P3106" s="163">
        <f t="shared" si="216"/>
        <v>0</v>
      </c>
      <c r="Q3106" s="128"/>
      <c r="V3106" s="402">
        <f t="shared" si="212"/>
        <v>0</v>
      </c>
      <c r="W3106" s="402">
        <f t="shared" si="213"/>
        <v>0</v>
      </c>
      <c r="X3106" s="402">
        <f t="shared" si="214"/>
        <v>0</v>
      </c>
      <c r="Y3106" s="36">
        <f t="shared" si="215"/>
        <v>0</v>
      </c>
    </row>
    <row r="3107" spans="5:25" x14ac:dyDescent="0.25">
      <c r="E3107" s="150">
        <f t="shared" si="217"/>
        <v>127</v>
      </c>
      <c r="F3107" s="7"/>
      <c r="G3107" s="447"/>
      <c r="H3107" s="449"/>
      <c r="I3107" s="9"/>
      <c r="J3107" s="10"/>
      <c r="K3107" s="9"/>
      <c r="L3107" s="9"/>
      <c r="M3107" s="10"/>
      <c r="N3107" s="128"/>
      <c r="O3107" s="128"/>
      <c r="P3107" s="163">
        <f t="shared" si="216"/>
        <v>0</v>
      </c>
      <c r="Q3107" s="128"/>
      <c r="V3107" s="402">
        <f t="shared" si="212"/>
        <v>0</v>
      </c>
      <c r="W3107" s="402">
        <f t="shared" si="213"/>
        <v>0</v>
      </c>
      <c r="X3107" s="402">
        <f t="shared" si="214"/>
        <v>0</v>
      </c>
      <c r="Y3107" s="36">
        <f t="shared" si="215"/>
        <v>0</v>
      </c>
    </row>
    <row r="3108" spans="5:25" x14ac:dyDescent="0.25">
      <c r="E3108" s="150">
        <f t="shared" si="217"/>
        <v>128</v>
      </c>
      <c r="F3108" s="7"/>
      <c r="G3108" s="447"/>
      <c r="H3108" s="449"/>
      <c r="I3108" s="9"/>
      <c r="J3108" s="10"/>
      <c r="K3108" s="9"/>
      <c r="L3108" s="9"/>
      <c r="M3108" s="10"/>
      <c r="N3108" s="128"/>
      <c r="O3108" s="128"/>
      <c r="P3108" s="163">
        <f t="shared" si="216"/>
        <v>0</v>
      </c>
      <c r="Q3108" s="128"/>
      <c r="V3108" s="402">
        <f t="shared" ref="V3108:V3171" si="218">IF($K3109=V$2979,15,0)</f>
        <v>0</v>
      </c>
      <c r="W3108" s="402">
        <f t="shared" ref="W3108:W3171" si="219">IF($K3109=W$2979,30,0)</f>
        <v>0</v>
      </c>
      <c r="X3108" s="402">
        <f t="shared" ref="X3108:X3171" si="220">IF($K3109=X$2979,30,0)</f>
        <v>0</v>
      </c>
      <c r="Y3108" s="36">
        <f t="shared" ref="Y3108:Y3171" si="221">IF($K3109=Y$2979,30,0)</f>
        <v>0</v>
      </c>
    </row>
    <row r="3109" spans="5:25" x14ac:dyDescent="0.25">
      <c r="E3109" s="150">
        <f t="shared" si="217"/>
        <v>129</v>
      </c>
      <c r="F3109" s="7"/>
      <c r="G3109" s="447"/>
      <c r="H3109" s="449"/>
      <c r="I3109" s="9"/>
      <c r="J3109" s="10"/>
      <c r="K3109" s="9"/>
      <c r="L3109" s="9"/>
      <c r="M3109" s="10"/>
      <c r="N3109" s="128"/>
      <c r="O3109" s="128"/>
      <c r="P3109" s="163">
        <f t="shared" ref="P3109:P3172" si="222">IF(F3109=0,0,IF(G3109=0,0,IF(J3109=0,0,IF(I3109=0,0,IF(K3109=0,0,IF(L3109=0,0,IF(M3109=0,0,SUM(V3108:Y3108))))))))</f>
        <v>0</v>
      </c>
      <c r="Q3109" s="128"/>
      <c r="V3109" s="402">
        <f t="shared" si="218"/>
        <v>0</v>
      </c>
      <c r="W3109" s="402">
        <f t="shared" si="219"/>
        <v>0</v>
      </c>
      <c r="X3109" s="402">
        <f t="shared" si="220"/>
        <v>0</v>
      </c>
      <c r="Y3109" s="36">
        <f t="shared" si="221"/>
        <v>0</v>
      </c>
    </row>
    <row r="3110" spans="5:25" x14ac:dyDescent="0.25">
      <c r="E3110" s="150">
        <f t="shared" si="217"/>
        <v>130</v>
      </c>
      <c r="F3110" s="7"/>
      <c r="G3110" s="447"/>
      <c r="H3110" s="449"/>
      <c r="I3110" s="9"/>
      <c r="J3110" s="10"/>
      <c r="K3110" s="9"/>
      <c r="L3110" s="9"/>
      <c r="M3110" s="10"/>
      <c r="N3110" s="128"/>
      <c r="O3110" s="128"/>
      <c r="P3110" s="163">
        <f t="shared" si="222"/>
        <v>0</v>
      </c>
      <c r="Q3110" s="128"/>
      <c r="V3110" s="402">
        <f t="shared" si="218"/>
        <v>0</v>
      </c>
      <c r="W3110" s="402">
        <f t="shared" si="219"/>
        <v>0</v>
      </c>
      <c r="X3110" s="402">
        <f t="shared" si="220"/>
        <v>0</v>
      </c>
      <c r="Y3110" s="36">
        <f t="shared" si="221"/>
        <v>0</v>
      </c>
    </row>
    <row r="3111" spans="5:25" x14ac:dyDescent="0.25">
      <c r="E3111" s="150">
        <f t="shared" si="217"/>
        <v>131</v>
      </c>
      <c r="F3111" s="7"/>
      <c r="G3111" s="447"/>
      <c r="H3111" s="449"/>
      <c r="I3111" s="9"/>
      <c r="J3111" s="10"/>
      <c r="K3111" s="9"/>
      <c r="L3111" s="9"/>
      <c r="M3111" s="10"/>
      <c r="N3111" s="128"/>
      <c r="O3111" s="128"/>
      <c r="P3111" s="163">
        <f t="shared" si="222"/>
        <v>0</v>
      </c>
      <c r="Q3111" s="128"/>
      <c r="V3111" s="402">
        <f t="shared" si="218"/>
        <v>0</v>
      </c>
      <c r="W3111" s="402">
        <f t="shared" si="219"/>
        <v>0</v>
      </c>
      <c r="X3111" s="402">
        <f t="shared" si="220"/>
        <v>0</v>
      </c>
      <c r="Y3111" s="36">
        <f t="shared" si="221"/>
        <v>0</v>
      </c>
    </row>
    <row r="3112" spans="5:25" x14ac:dyDescent="0.25">
      <c r="E3112" s="150">
        <f t="shared" si="217"/>
        <v>132</v>
      </c>
      <c r="F3112" s="7"/>
      <c r="G3112" s="447"/>
      <c r="H3112" s="449"/>
      <c r="I3112" s="9"/>
      <c r="J3112" s="10"/>
      <c r="K3112" s="9"/>
      <c r="L3112" s="9"/>
      <c r="M3112" s="10"/>
      <c r="N3112" s="128"/>
      <c r="O3112" s="128"/>
      <c r="P3112" s="163">
        <f t="shared" si="222"/>
        <v>0</v>
      </c>
      <c r="Q3112" s="128"/>
      <c r="V3112" s="402">
        <f t="shared" si="218"/>
        <v>0</v>
      </c>
      <c r="W3112" s="402">
        <f t="shared" si="219"/>
        <v>0</v>
      </c>
      <c r="X3112" s="402">
        <f t="shared" si="220"/>
        <v>0</v>
      </c>
      <c r="Y3112" s="36">
        <f t="shared" si="221"/>
        <v>0</v>
      </c>
    </row>
    <row r="3113" spans="5:25" x14ac:dyDescent="0.25">
      <c r="E3113" s="150">
        <f t="shared" si="217"/>
        <v>133</v>
      </c>
      <c r="F3113" s="7"/>
      <c r="G3113" s="447"/>
      <c r="H3113" s="449"/>
      <c r="I3113" s="9"/>
      <c r="J3113" s="10"/>
      <c r="K3113" s="9"/>
      <c r="L3113" s="9"/>
      <c r="M3113" s="10"/>
      <c r="N3113" s="128"/>
      <c r="O3113" s="128"/>
      <c r="P3113" s="163">
        <f t="shared" si="222"/>
        <v>0</v>
      </c>
      <c r="Q3113" s="128"/>
      <c r="V3113" s="402">
        <f t="shared" si="218"/>
        <v>0</v>
      </c>
      <c r="W3113" s="402">
        <f t="shared" si="219"/>
        <v>0</v>
      </c>
      <c r="X3113" s="402">
        <f t="shared" si="220"/>
        <v>0</v>
      </c>
      <c r="Y3113" s="36">
        <f t="shared" si="221"/>
        <v>0</v>
      </c>
    </row>
    <row r="3114" spans="5:25" x14ac:dyDescent="0.25">
      <c r="E3114" s="150">
        <f t="shared" si="217"/>
        <v>134</v>
      </c>
      <c r="F3114" s="7"/>
      <c r="G3114" s="447"/>
      <c r="H3114" s="449"/>
      <c r="I3114" s="9"/>
      <c r="J3114" s="10"/>
      <c r="K3114" s="9"/>
      <c r="L3114" s="9"/>
      <c r="M3114" s="10"/>
      <c r="N3114" s="128"/>
      <c r="O3114" s="128"/>
      <c r="P3114" s="163">
        <f t="shared" si="222"/>
        <v>0</v>
      </c>
      <c r="Q3114" s="128"/>
      <c r="V3114" s="402">
        <f t="shared" si="218"/>
        <v>0</v>
      </c>
      <c r="W3114" s="402">
        <f t="shared" si="219"/>
        <v>0</v>
      </c>
      <c r="X3114" s="402">
        <f t="shared" si="220"/>
        <v>0</v>
      </c>
      <c r="Y3114" s="36">
        <f t="shared" si="221"/>
        <v>0</v>
      </c>
    </row>
    <row r="3115" spans="5:25" x14ac:dyDescent="0.25">
      <c r="E3115" s="150">
        <f t="shared" si="217"/>
        <v>135</v>
      </c>
      <c r="F3115" s="7"/>
      <c r="G3115" s="447"/>
      <c r="H3115" s="449"/>
      <c r="I3115" s="9"/>
      <c r="J3115" s="10"/>
      <c r="K3115" s="9"/>
      <c r="L3115" s="9"/>
      <c r="M3115" s="10"/>
      <c r="N3115" s="128"/>
      <c r="O3115" s="128"/>
      <c r="P3115" s="163">
        <f t="shared" si="222"/>
        <v>0</v>
      </c>
      <c r="Q3115" s="128"/>
      <c r="V3115" s="402">
        <f t="shared" si="218"/>
        <v>0</v>
      </c>
      <c r="W3115" s="402">
        <f t="shared" si="219"/>
        <v>0</v>
      </c>
      <c r="X3115" s="402">
        <f t="shared" si="220"/>
        <v>0</v>
      </c>
      <c r="Y3115" s="36">
        <f t="shared" si="221"/>
        <v>0</v>
      </c>
    </row>
    <row r="3116" spans="5:25" x14ac:dyDescent="0.25">
      <c r="E3116" s="150">
        <f t="shared" ref="E3116:E3179" si="223">1+E3115</f>
        <v>136</v>
      </c>
      <c r="F3116" s="7"/>
      <c r="G3116" s="447"/>
      <c r="H3116" s="449"/>
      <c r="I3116" s="9"/>
      <c r="J3116" s="10"/>
      <c r="K3116" s="9"/>
      <c r="L3116" s="9"/>
      <c r="M3116" s="10"/>
      <c r="N3116" s="128"/>
      <c r="O3116" s="128"/>
      <c r="P3116" s="163">
        <f t="shared" si="222"/>
        <v>0</v>
      </c>
      <c r="Q3116" s="128"/>
      <c r="V3116" s="402">
        <f t="shared" si="218"/>
        <v>0</v>
      </c>
      <c r="W3116" s="402">
        <f t="shared" si="219"/>
        <v>0</v>
      </c>
      <c r="X3116" s="402">
        <f t="shared" si="220"/>
        <v>0</v>
      </c>
      <c r="Y3116" s="36">
        <f t="shared" si="221"/>
        <v>0</v>
      </c>
    </row>
    <row r="3117" spans="5:25" x14ac:dyDescent="0.25">
      <c r="E3117" s="150">
        <f t="shared" si="223"/>
        <v>137</v>
      </c>
      <c r="F3117" s="7"/>
      <c r="G3117" s="447"/>
      <c r="H3117" s="449"/>
      <c r="I3117" s="9"/>
      <c r="J3117" s="10"/>
      <c r="K3117" s="9"/>
      <c r="L3117" s="9"/>
      <c r="M3117" s="10"/>
      <c r="N3117" s="128"/>
      <c r="O3117" s="128"/>
      <c r="P3117" s="163">
        <f t="shared" si="222"/>
        <v>0</v>
      </c>
      <c r="Q3117" s="128"/>
      <c r="V3117" s="402">
        <f t="shared" si="218"/>
        <v>0</v>
      </c>
      <c r="W3117" s="402">
        <f t="shared" si="219"/>
        <v>0</v>
      </c>
      <c r="X3117" s="402">
        <f t="shared" si="220"/>
        <v>0</v>
      </c>
      <c r="Y3117" s="36">
        <f t="shared" si="221"/>
        <v>0</v>
      </c>
    </row>
    <row r="3118" spans="5:25" x14ac:dyDescent="0.25">
      <c r="E3118" s="150">
        <f t="shared" si="223"/>
        <v>138</v>
      </c>
      <c r="F3118" s="7"/>
      <c r="G3118" s="447"/>
      <c r="H3118" s="449"/>
      <c r="I3118" s="9"/>
      <c r="J3118" s="10"/>
      <c r="K3118" s="9"/>
      <c r="L3118" s="9"/>
      <c r="M3118" s="10"/>
      <c r="N3118" s="128"/>
      <c r="O3118" s="128"/>
      <c r="P3118" s="163">
        <f t="shared" si="222"/>
        <v>0</v>
      </c>
      <c r="Q3118" s="128"/>
      <c r="V3118" s="402">
        <f t="shared" si="218"/>
        <v>0</v>
      </c>
      <c r="W3118" s="402">
        <f t="shared" si="219"/>
        <v>0</v>
      </c>
      <c r="X3118" s="402">
        <f t="shared" si="220"/>
        <v>0</v>
      </c>
      <c r="Y3118" s="36">
        <f t="shared" si="221"/>
        <v>0</v>
      </c>
    </row>
    <row r="3119" spans="5:25" x14ac:dyDescent="0.25">
      <c r="E3119" s="150">
        <f t="shared" si="223"/>
        <v>139</v>
      </c>
      <c r="F3119" s="7"/>
      <c r="G3119" s="447"/>
      <c r="H3119" s="449"/>
      <c r="I3119" s="9"/>
      <c r="J3119" s="10"/>
      <c r="K3119" s="9"/>
      <c r="L3119" s="9"/>
      <c r="M3119" s="10"/>
      <c r="N3119" s="128"/>
      <c r="O3119" s="128"/>
      <c r="P3119" s="163">
        <f t="shared" si="222"/>
        <v>0</v>
      </c>
      <c r="Q3119" s="128"/>
      <c r="V3119" s="402">
        <f t="shared" si="218"/>
        <v>0</v>
      </c>
      <c r="W3119" s="402">
        <f t="shared" si="219"/>
        <v>0</v>
      </c>
      <c r="X3119" s="402">
        <f t="shared" si="220"/>
        <v>0</v>
      </c>
      <c r="Y3119" s="36">
        <f t="shared" si="221"/>
        <v>0</v>
      </c>
    </row>
    <row r="3120" spans="5:25" x14ac:dyDescent="0.25">
      <c r="E3120" s="150">
        <f t="shared" si="223"/>
        <v>140</v>
      </c>
      <c r="F3120" s="7"/>
      <c r="G3120" s="447"/>
      <c r="H3120" s="449"/>
      <c r="I3120" s="9"/>
      <c r="J3120" s="10"/>
      <c r="K3120" s="9"/>
      <c r="L3120" s="9"/>
      <c r="M3120" s="10"/>
      <c r="N3120" s="128"/>
      <c r="O3120" s="128"/>
      <c r="P3120" s="163">
        <f t="shared" si="222"/>
        <v>0</v>
      </c>
      <c r="Q3120" s="128"/>
      <c r="V3120" s="402">
        <f t="shared" si="218"/>
        <v>0</v>
      </c>
      <c r="W3120" s="402">
        <f t="shared" si="219"/>
        <v>0</v>
      </c>
      <c r="X3120" s="402">
        <f t="shared" si="220"/>
        <v>0</v>
      </c>
      <c r="Y3120" s="36">
        <f t="shared" si="221"/>
        <v>0</v>
      </c>
    </row>
    <row r="3121" spans="5:25" x14ac:dyDescent="0.25">
      <c r="E3121" s="150">
        <f t="shared" si="223"/>
        <v>141</v>
      </c>
      <c r="F3121" s="7"/>
      <c r="G3121" s="447"/>
      <c r="H3121" s="449"/>
      <c r="I3121" s="9"/>
      <c r="J3121" s="10"/>
      <c r="K3121" s="9"/>
      <c r="L3121" s="9"/>
      <c r="M3121" s="10"/>
      <c r="N3121" s="128"/>
      <c r="O3121" s="128"/>
      <c r="P3121" s="163">
        <f t="shared" si="222"/>
        <v>0</v>
      </c>
      <c r="Q3121" s="128"/>
      <c r="V3121" s="402">
        <f t="shared" si="218"/>
        <v>0</v>
      </c>
      <c r="W3121" s="402">
        <f t="shared" si="219"/>
        <v>0</v>
      </c>
      <c r="X3121" s="402">
        <f t="shared" si="220"/>
        <v>0</v>
      </c>
      <c r="Y3121" s="36">
        <f t="shared" si="221"/>
        <v>0</v>
      </c>
    </row>
    <row r="3122" spans="5:25" x14ac:dyDescent="0.25">
      <c r="E3122" s="150">
        <f t="shared" si="223"/>
        <v>142</v>
      </c>
      <c r="F3122" s="7"/>
      <c r="G3122" s="447"/>
      <c r="H3122" s="449"/>
      <c r="I3122" s="9"/>
      <c r="J3122" s="10"/>
      <c r="K3122" s="9"/>
      <c r="L3122" s="9"/>
      <c r="M3122" s="10"/>
      <c r="N3122" s="128"/>
      <c r="O3122" s="128"/>
      <c r="P3122" s="163">
        <f t="shared" si="222"/>
        <v>0</v>
      </c>
      <c r="Q3122" s="128"/>
      <c r="V3122" s="402">
        <f t="shared" si="218"/>
        <v>0</v>
      </c>
      <c r="W3122" s="402">
        <f t="shared" si="219"/>
        <v>0</v>
      </c>
      <c r="X3122" s="402">
        <f t="shared" si="220"/>
        <v>0</v>
      </c>
      <c r="Y3122" s="36">
        <f t="shared" si="221"/>
        <v>0</v>
      </c>
    </row>
    <row r="3123" spans="5:25" x14ac:dyDescent="0.25">
      <c r="E3123" s="150">
        <f t="shared" si="223"/>
        <v>143</v>
      </c>
      <c r="F3123" s="7"/>
      <c r="G3123" s="447"/>
      <c r="H3123" s="449"/>
      <c r="I3123" s="9"/>
      <c r="J3123" s="10"/>
      <c r="K3123" s="9"/>
      <c r="L3123" s="9"/>
      <c r="M3123" s="10"/>
      <c r="N3123" s="128"/>
      <c r="O3123" s="128"/>
      <c r="P3123" s="163">
        <f t="shared" si="222"/>
        <v>0</v>
      </c>
      <c r="Q3123" s="128"/>
      <c r="V3123" s="402">
        <f t="shared" si="218"/>
        <v>0</v>
      </c>
      <c r="W3123" s="402">
        <f t="shared" si="219"/>
        <v>0</v>
      </c>
      <c r="X3123" s="402">
        <f t="shared" si="220"/>
        <v>0</v>
      </c>
      <c r="Y3123" s="36">
        <f t="shared" si="221"/>
        <v>0</v>
      </c>
    </row>
    <row r="3124" spans="5:25" x14ac:dyDescent="0.25">
      <c r="E3124" s="150">
        <f t="shared" si="223"/>
        <v>144</v>
      </c>
      <c r="F3124" s="7"/>
      <c r="G3124" s="447"/>
      <c r="H3124" s="449"/>
      <c r="I3124" s="9"/>
      <c r="J3124" s="10"/>
      <c r="K3124" s="9"/>
      <c r="L3124" s="9"/>
      <c r="M3124" s="10"/>
      <c r="N3124" s="128"/>
      <c r="O3124" s="128"/>
      <c r="P3124" s="163">
        <f t="shared" si="222"/>
        <v>0</v>
      </c>
      <c r="Q3124" s="128"/>
      <c r="V3124" s="402">
        <f t="shared" si="218"/>
        <v>0</v>
      </c>
      <c r="W3124" s="402">
        <f t="shared" si="219"/>
        <v>0</v>
      </c>
      <c r="X3124" s="402">
        <f t="shared" si="220"/>
        <v>0</v>
      </c>
      <c r="Y3124" s="36">
        <f t="shared" si="221"/>
        <v>0</v>
      </c>
    </row>
    <row r="3125" spans="5:25" x14ac:dyDescent="0.25">
      <c r="E3125" s="150">
        <f t="shared" si="223"/>
        <v>145</v>
      </c>
      <c r="F3125" s="7"/>
      <c r="G3125" s="447"/>
      <c r="H3125" s="449"/>
      <c r="I3125" s="9"/>
      <c r="J3125" s="10"/>
      <c r="K3125" s="9"/>
      <c r="L3125" s="9"/>
      <c r="M3125" s="10"/>
      <c r="N3125" s="128"/>
      <c r="O3125" s="128"/>
      <c r="P3125" s="163">
        <f t="shared" si="222"/>
        <v>0</v>
      </c>
      <c r="Q3125" s="128"/>
      <c r="V3125" s="402">
        <f t="shared" si="218"/>
        <v>0</v>
      </c>
      <c r="W3125" s="402">
        <f t="shared" si="219"/>
        <v>0</v>
      </c>
      <c r="X3125" s="402">
        <f t="shared" si="220"/>
        <v>0</v>
      </c>
      <c r="Y3125" s="36">
        <f t="shared" si="221"/>
        <v>0</v>
      </c>
    </row>
    <row r="3126" spans="5:25" x14ac:dyDescent="0.25">
      <c r="E3126" s="150">
        <f t="shared" si="223"/>
        <v>146</v>
      </c>
      <c r="F3126" s="7"/>
      <c r="G3126" s="447"/>
      <c r="H3126" s="449"/>
      <c r="I3126" s="9"/>
      <c r="J3126" s="10"/>
      <c r="K3126" s="9"/>
      <c r="L3126" s="9"/>
      <c r="M3126" s="10"/>
      <c r="N3126" s="128"/>
      <c r="O3126" s="128"/>
      <c r="P3126" s="163">
        <f t="shared" si="222"/>
        <v>0</v>
      </c>
      <c r="Q3126" s="128"/>
      <c r="V3126" s="402">
        <f t="shared" si="218"/>
        <v>0</v>
      </c>
      <c r="W3126" s="402">
        <f t="shared" si="219"/>
        <v>0</v>
      </c>
      <c r="X3126" s="402">
        <f t="shared" si="220"/>
        <v>0</v>
      </c>
      <c r="Y3126" s="36">
        <f t="shared" si="221"/>
        <v>0</v>
      </c>
    </row>
    <row r="3127" spans="5:25" x14ac:dyDescent="0.25">
      <c r="E3127" s="150">
        <f t="shared" si="223"/>
        <v>147</v>
      </c>
      <c r="F3127" s="7"/>
      <c r="G3127" s="447"/>
      <c r="H3127" s="449"/>
      <c r="I3127" s="9"/>
      <c r="J3127" s="10"/>
      <c r="K3127" s="9"/>
      <c r="L3127" s="9"/>
      <c r="M3127" s="10"/>
      <c r="N3127" s="128"/>
      <c r="O3127" s="128"/>
      <c r="P3127" s="163">
        <f t="shared" si="222"/>
        <v>0</v>
      </c>
      <c r="Q3127" s="128"/>
      <c r="V3127" s="402">
        <f t="shared" si="218"/>
        <v>0</v>
      </c>
      <c r="W3127" s="402">
        <f t="shared" si="219"/>
        <v>0</v>
      </c>
      <c r="X3127" s="402">
        <f t="shared" si="220"/>
        <v>0</v>
      </c>
      <c r="Y3127" s="36">
        <f t="shared" si="221"/>
        <v>0</v>
      </c>
    </row>
    <row r="3128" spans="5:25" x14ac:dyDescent="0.25">
      <c r="E3128" s="150">
        <f t="shared" si="223"/>
        <v>148</v>
      </c>
      <c r="F3128" s="7"/>
      <c r="G3128" s="447"/>
      <c r="H3128" s="449"/>
      <c r="I3128" s="9"/>
      <c r="J3128" s="10"/>
      <c r="K3128" s="9"/>
      <c r="L3128" s="9"/>
      <c r="M3128" s="10"/>
      <c r="N3128" s="128"/>
      <c r="O3128" s="128"/>
      <c r="P3128" s="163">
        <f t="shared" si="222"/>
        <v>0</v>
      </c>
      <c r="Q3128" s="128"/>
      <c r="V3128" s="402">
        <f t="shared" si="218"/>
        <v>0</v>
      </c>
      <c r="W3128" s="402">
        <f t="shared" si="219"/>
        <v>0</v>
      </c>
      <c r="X3128" s="402">
        <f t="shared" si="220"/>
        <v>0</v>
      </c>
      <c r="Y3128" s="36">
        <f t="shared" si="221"/>
        <v>0</v>
      </c>
    </row>
    <row r="3129" spans="5:25" x14ac:dyDescent="0.25">
      <c r="E3129" s="150">
        <f t="shared" si="223"/>
        <v>149</v>
      </c>
      <c r="F3129" s="7"/>
      <c r="G3129" s="447"/>
      <c r="H3129" s="449"/>
      <c r="I3129" s="9"/>
      <c r="J3129" s="10"/>
      <c r="K3129" s="9"/>
      <c r="L3129" s="9"/>
      <c r="M3129" s="10"/>
      <c r="N3129" s="128"/>
      <c r="O3129" s="128"/>
      <c r="P3129" s="163">
        <f t="shared" si="222"/>
        <v>0</v>
      </c>
      <c r="Q3129" s="128"/>
      <c r="V3129" s="402">
        <f t="shared" si="218"/>
        <v>0</v>
      </c>
      <c r="W3129" s="402">
        <f t="shared" si="219"/>
        <v>0</v>
      </c>
      <c r="X3129" s="402">
        <f t="shared" si="220"/>
        <v>0</v>
      </c>
      <c r="Y3129" s="36">
        <f t="shared" si="221"/>
        <v>0</v>
      </c>
    </row>
    <row r="3130" spans="5:25" x14ac:dyDescent="0.25">
      <c r="E3130" s="150">
        <f t="shared" si="223"/>
        <v>150</v>
      </c>
      <c r="F3130" s="7"/>
      <c r="G3130" s="447"/>
      <c r="H3130" s="449"/>
      <c r="I3130" s="9"/>
      <c r="J3130" s="10"/>
      <c r="K3130" s="9"/>
      <c r="L3130" s="9"/>
      <c r="M3130" s="10"/>
      <c r="N3130" s="128"/>
      <c r="O3130" s="128"/>
      <c r="P3130" s="163">
        <f t="shared" si="222"/>
        <v>0</v>
      </c>
      <c r="Q3130" s="128"/>
      <c r="V3130" s="402">
        <f t="shared" si="218"/>
        <v>0</v>
      </c>
      <c r="W3130" s="402">
        <f t="shared" si="219"/>
        <v>0</v>
      </c>
      <c r="X3130" s="402">
        <f t="shared" si="220"/>
        <v>0</v>
      </c>
      <c r="Y3130" s="36">
        <f t="shared" si="221"/>
        <v>0</v>
      </c>
    </row>
    <row r="3131" spans="5:25" x14ac:dyDescent="0.25">
      <c r="E3131" s="150">
        <f t="shared" si="223"/>
        <v>151</v>
      </c>
      <c r="F3131" s="7"/>
      <c r="G3131" s="447"/>
      <c r="H3131" s="449"/>
      <c r="I3131" s="9"/>
      <c r="J3131" s="10"/>
      <c r="K3131" s="9"/>
      <c r="L3131" s="9"/>
      <c r="M3131" s="10"/>
      <c r="N3131" s="128"/>
      <c r="O3131" s="128"/>
      <c r="P3131" s="163">
        <f t="shared" si="222"/>
        <v>0</v>
      </c>
      <c r="Q3131" s="128"/>
      <c r="V3131" s="402">
        <f t="shared" si="218"/>
        <v>0</v>
      </c>
      <c r="W3131" s="402">
        <f t="shared" si="219"/>
        <v>0</v>
      </c>
      <c r="X3131" s="402">
        <f t="shared" si="220"/>
        <v>0</v>
      </c>
      <c r="Y3131" s="36">
        <f t="shared" si="221"/>
        <v>0</v>
      </c>
    </row>
    <row r="3132" spans="5:25" x14ac:dyDescent="0.25">
      <c r="E3132" s="150">
        <f t="shared" si="223"/>
        <v>152</v>
      </c>
      <c r="F3132" s="7"/>
      <c r="G3132" s="447"/>
      <c r="H3132" s="449"/>
      <c r="I3132" s="9"/>
      <c r="J3132" s="10"/>
      <c r="K3132" s="9"/>
      <c r="L3132" s="9"/>
      <c r="M3132" s="10"/>
      <c r="N3132" s="128"/>
      <c r="O3132" s="128"/>
      <c r="P3132" s="163">
        <f t="shared" si="222"/>
        <v>0</v>
      </c>
      <c r="Q3132" s="128"/>
      <c r="V3132" s="402">
        <f t="shared" si="218"/>
        <v>0</v>
      </c>
      <c r="W3132" s="402">
        <f t="shared" si="219"/>
        <v>0</v>
      </c>
      <c r="X3132" s="402">
        <f t="shared" si="220"/>
        <v>0</v>
      </c>
      <c r="Y3132" s="36">
        <f t="shared" si="221"/>
        <v>0</v>
      </c>
    </row>
    <row r="3133" spans="5:25" x14ac:dyDescent="0.25">
      <c r="E3133" s="150">
        <f t="shared" si="223"/>
        <v>153</v>
      </c>
      <c r="F3133" s="7"/>
      <c r="G3133" s="447"/>
      <c r="H3133" s="449"/>
      <c r="I3133" s="9"/>
      <c r="J3133" s="10"/>
      <c r="K3133" s="9"/>
      <c r="L3133" s="9"/>
      <c r="M3133" s="10"/>
      <c r="N3133" s="128"/>
      <c r="O3133" s="128"/>
      <c r="P3133" s="163">
        <f t="shared" si="222"/>
        <v>0</v>
      </c>
      <c r="Q3133" s="128"/>
      <c r="V3133" s="402">
        <f t="shared" si="218"/>
        <v>0</v>
      </c>
      <c r="W3133" s="402">
        <f t="shared" si="219"/>
        <v>0</v>
      </c>
      <c r="X3133" s="402">
        <f t="shared" si="220"/>
        <v>0</v>
      </c>
      <c r="Y3133" s="36">
        <f t="shared" si="221"/>
        <v>0</v>
      </c>
    </row>
    <row r="3134" spans="5:25" x14ac:dyDescent="0.25">
      <c r="E3134" s="150">
        <f t="shared" si="223"/>
        <v>154</v>
      </c>
      <c r="F3134" s="7"/>
      <c r="G3134" s="447"/>
      <c r="H3134" s="449"/>
      <c r="I3134" s="9"/>
      <c r="J3134" s="10"/>
      <c r="K3134" s="9"/>
      <c r="L3134" s="9"/>
      <c r="M3134" s="10"/>
      <c r="N3134" s="128"/>
      <c r="O3134" s="128"/>
      <c r="P3134" s="163">
        <f t="shared" si="222"/>
        <v>0</v>
      </c>
      <c r="Q3134" s="128"/>
      <c r="V3134" s="402">
        <f t="shared" si="218"/>
        <v>0</v>
      </c>
      <c r="W3134" s="402">
        <f t="shared" si="219"/>
        <v>0</v>
      </c>
      <c r="X3134" s="402">
        <f t="shared" si="220"/>
        <v>0</v>
      </c>
      <c r="Y3134" s="36">
        <f t="shared" si="221"/>
        <v>0</v>
      </c>
    </row>
    <row r="3135" spans="5:25" x14ac:dyDescent="0.25">
      <c r="E3135" s="150">
        <f t="shared" si="223"/>
        <v>155</v>
      </c>
      <c r="F3135" s="7"/>
      <c r="G3135" s="447"/>
      <c r="H3135" s="449"/>
      <c r="I3135" s="9"/>
      <c r="J3135" s="10"/>
      <c r="K3135" s="9"/>
      <c r="L3135" s="9"/>
      <c r="M3135" s="10"/>
      <c r="N3135" s="128"/>
      <c r="O3135" s="128"/>
      <c r="P3135" s="163">
        <f t="shared" si="222"/>
        <v>0</v>
      </c>
      <c r="Q3135" s="128"/>
      <c r="V3135" s="402">
        <f t="shared" si="218"/>
        <v>0</v>
      </c>
      <c r="W3135" s="402">
        <f t="shared" si="219"/>
        <v>0</v>
      </c>
      <c r="X3135" s="402">
        <f t="shared" si="220"/>
        <v>0</v>
      </c>
      <c r="Y3135" s="36">
        <f t="shared" si="221"/>
        <v>0</v>
      </c>
    </row>
    <row r="3136" spans="5:25" x14ac:dyDescent="0.25">
      <c r="E3136" s="150">
        <f t="shared" si="223"/>
        <v>156</v>
      </c>
      <c r="F3136" s="7"/>
      <c r="G3136" s="447"/>
      <c r="H3136" s="449"/>
      <c r="I3136" s="9"/>
      <c r="J3136" s="10"/>
      <c r="K3136" s="9"/>
      <c r="L3136" s="9"/>
      <c r="M3136" s="10"/>
      <c r="N3136" s="128"/>
      <c r="O3136" s="128"/>
      <c r="P3136" s="163">
        <f t="shared" si="222"/>
        <v>0</v>
      </c>
      <c r="Q3136" s="128"/>
      <c r="V3136" s="402">
        <f t="shared" si="218"/>
        <v>0</v>
      </c>
      <c r="W3136" s="402">
        <f t="shared" si="219"/>
        <v>0</v>
      </c>
      <c r="X3136" s="402">
        <f t="shared" si="220"/>
        <v>0</v>
      </c>
      <c r="Y3136" s="36">
        <f t="shared" si="221"/>
        <v>0</v>
      </c>
    </row>
    <row r="3137" spans="5:25" x14ac:dyDescent="0.25">
      <c r="E3137" s="150">
        <f t="shared" si="223"/>
        <v>157</v>
      </c>
      <c r="F3137" s="7"/>
      <c r="G3137" s="447"/>
      <c r="H3137" s="449"/>
      <c r="I3137" s="9"/>
      <c r="J3137" s="10"/>
      <c r="K3137" s="9"/>
      <c r="L3137" s="9"/>
      <c r="M3137" s="10"/>
      <c r="N3137" s="128"/>
      <c r="O3137" s="128"/>
      <c r="P3137" s="163">
        <f t="shared" si="222"/>
        <v>0</v>
      </c>
      <c r="Q3137" s="128"/>
      <c r="V3137" s="402">
        <f t="shared" si="218"/>
        <v>0</v>
      </c>
      <c r="W3137" s="402">
        <f t="shared" si="219"/>
        <v>0</v>
      </c>
      <c r="X3137" s="402">
        <f t="shared" si="220"/>
        <v>0</v>
      </c>
      <c r="Y3137" s="36">
        <f t="shared" si="221"/>
        <v>0</v>
      </c>
    </row>
    <row r="3138" spans="5:25" x14ac:dyDescent="0.25">
      <c r="E3138" s="150">
        <f t="shared" si="223"/>
        <v>158</v>
      </c>
      <c r="F3138" s="7"/>
      <c r="G3138" s="447"/>
      <c r="H3138" s="449"/>
      <c r="I3138" s="9"/>
      <c r="J3138" s="10"/>
      <c r="K3138" s="9"/>
      <c r="L3138" s="9"/>
      <c r="M3138" s="10"/>
      <c r="N3138" s="128"/>
      <c r="O3138" s="128"/>
      <c r="P3138" s="163">
        <f t="shared" si="222"/>
        <v>0</v>
      </c>
      <c r="Q3138" s="128"/>
      <c r="V3138" s="402">
        <f t="shared" si="218"/>
        <v>0</v>
      </c>
      <c r="W3138" s="402">
        <f t="shared" si="219"/>
        <v>0</v>
      </c>
      <c r="X3138" s="402">
        <f t="shared" si="220"/>
        <v>0</v>
      </c>
      <c r="Y3138" s="36">
        <f t="shared" si="221"/>
        <v>0</v>
      </c>
    </row>
    <row r="3139" spans="5:25" x14ac:dyDescent="0.25">
      <c r="E3139" s="150">
        <f t="shared" si="223"/>
        <v>159</v>
      </c>
      <c r="F3139" s="7"/>
      <c r="G3139" s="447"/>
      <c r="H3139" s="449"/>
      <c r="I3139" s="9"/>
      <c r="J3139" s="10"/>
      <c r="K3139" s="9"/>
      <c r="L3139" s="9"/>
      <c r="M3139" s="10"/>
      <c r="N3139" s="128"/>
      <c r="O3139" s="128"/>
      <c r="P3139" s="163">
        <f t="shared" si="222"/>
        <v>0</v>
      </c>
      <c r="Q3139" s="128"/>
      <c r="V3139" s="402">
        <f t="shared" si="218"/>
        <v>0</v>
      </c>
      <c r="W3139" s="402">
        <f t="shared" si="219"/>
        <v>0</v>
      </c>
      <c r="X3139" s="402">
        <f t="shared" si="220"/>
        <v>0</v>
      </c>
      <c r="Y3139" s="36">
        <f t="shared" si="221"/>
        <v>0</v>
      </c>
    </row>
    <row r="3140" spans="5:25" x14ac:dyDescent="0.25">
      <c r="E3140" s="150">
        <f t="shared" si="223"/>
        <v>160</v>
      </c>
      <c r="F3140" s="7"/>
      <c r="G3140" s="447"/>
      <c r="H3140" s="449"/>
      <c r="I3140" s="9"/>
      <c r="J3140" s="10"/>
      <c r="K3140" s="9"/>
      <c r="L3140" s="9"/>
      <c r="M3140" s="10"/>
      <c r="N3140" s="128"/>
      <c r="O3140" s="128"/>
      <c r="P3140" s="163">
        <f t="shared" si="222"/>
        <v>0</v>
      </c>
      <c r="Q3140" s="128"/>
      <c r="V3140" s="402">
        <f t="shared" si="218"/>
        <v>0</v>
      </c>
      <c r="W3140" s="402">
        <f t="shared" si="219"/>
        <v>0</v>
      </c>
      <c r="X3140" s="402">
        <f t="shared" si="220"/>
        <v>0</v>
      </c>
      <c r="Y3140" s="36">
        <f t="shared" si="221"/>
        <v>0</v>
      </c>
    </row>
    <row r="3141" spans="5:25" x14ac:dyDescent="0.25">
      <c r="E3141" s="150">
        <f t="shared" si="223"/>
        <v>161</v>
      </c>
      <c r="F3141" s="7"/>
      <c r="G3141" s="447"/>
      <c r="H3141" s="449"/>
      <c r="I3141" s="9"/>
      <c r="J3141" s="10"/>
      <c r="K3141" s="9"/>
      <c r="L3141" s="9"/>
      <c r="M3141" s="10"/>
      <c r="N3141" s="128"/>
      <c r="O3141" s="128"/>
      <c r="P3141" s="163">
        <f t="shared" si="222"/>
        <v>0</v>
      </c>
      <c r="Q3141" s="128"/>
      <c r="V3141" s="402">
        <f t="shared" si="218"/>
        <v>0</v>
      </c>
      <c r="W3141" s="402">
        <f t="shared" si="219"/>
        <v>0</v>
      </c>
      <c r="X3141" s="402">
        <f t="shared" si="220"/>
        <v>0</v>
      </c>
      <c r="Y3141" s="36">
        <f t="shared" si="221"/>
        <v>0</v>
      </c>
    </row>
    <row r="3142" spans="5:25" x14ac:dyDescent="0.25">
      <c r="E3142" s="150">
        <f t="shared" si="223"/>
        <v>162</v>
      </c>
      <c r="F3142" s="7"/>
      <c r="G3142" s="447"/>
      <c r="H3142" s="449"/>
      <c r="I3142" s="9"/>
      <c r="J3142" s="10"/>
      <c r="K3142" s="9"/>
      <c r="L3142" s="9"/>
      <c r="M3142" s="10"/>
      <c r="N3142" s="128"/>
      <c r="O3142" s="128"/>
      <c r="P3142" s="163">
        <f t="shared" si="222"/>
        <v>0</v>
      </c>
      <c r="Q3142" s="128"/>
      <c r="V3142" s="402">
        <f t="shared" si="218"/>
        <v>0</v>
      </c>
      <c r="W3142" s="402">
        <f t="shared" si="219"/>
        <v>0</v>
      </c>
      <c r="X3142" s="402">
        <f t="shared" si="220"/>
        <v>0</v>
      </c>
      <c r="Y3142" s="36">
        <f t="shared" si="221"/>
        <v>0</v>
      </c>
    </row>
    <row r="3143" spans="5:25" x14ac:dyDescent="0.25">
      <c r="E3143" s="150">
        <f t="shared" si="223"/>
        <v>163</v>
      </c>
      <c r="F3143" s="7"/>
      <c r="G3143" s="447"/>
      <c r="H3143" s="449"/>
      <c r="I3143" s="9"/>
      <c r="J3143" s="10"/>
      <c r="K3143" s="9"/>
      <c r="L3143" s="9"/>
      <c r="M3143" s="10"/>
      <c r="N3143" s="128"/>
      <c r="O3143" s="128"/>
      <c r="P3143" s="163">
        <f t="shared" si="222"/>
        <v>0</v>
      </c>
      <c r="Q3143" s="128"/>
      <c r="V3143" s="402">
        <f t="shared" si="218"/>
        <v>0</v>
      </c>
      <c r="W3143" s="402">
        <f t="shared" si="219"/>
        <v>0</v>
      </c>
      <c r="X3143" s="402">
        <f t="shared" si="220"/>
        <v>0</v>
      </c>
      <c r="Y3143" s="36">
        <f t="shared" si="221"/>
        <v>0</v>
      </c>
    </row>
    <row r="3144" spans="5:25" x14ac:dyDescent="0.25">
      <c r="E3144" s="150">
        <f t="shared" si="223"/>
        <v>164</v>
      </c>
      <c r="F3144" s="7"/>
      <c r="G3144" s="447"/>
      <c r="H3144" s="449"/>
      <c r="I3144" s="9"/>
      <c r="J3144" s="10"/>
      <c r="K3144" s="9"/>
      <c r="L3144" s="9"/>
      <c r="M3144" s="10"/>
      <c r="N3144" s="128"/>
      <c r="O3144" s="128"/>
      <c r="P3144" s="163">
        <f t="shared" si="222"/>
        <v>0</v>
      </c>
      <c r="Q3144" s="128"/>
      <c r="V3144" s="402">
        <f t="shared" si="218"/>
        <v>0</v>
      </c>
      <c r="W3144" s="402">
        <f t="shared" si="219"/>
        <v>0</v>
      </c>
      <c r="X3144" s="402">
        <f t="shared" si="220"/>
        <v>0</v>
      </c>
      <c r="Y3144" s="36">
        <f t="shared" si="221"/>
        <v>0</v>
      </c>
    </row>
    <row r="3145" spans="5:25" x14ac:dyDescent="0.25">
      <c r="E3145" s="150">
        <f t="shared" si="223"/>
        <v>165</v>
      </c>
      <c r="F3145" s="7"/>
      <c r="G3145" s="447"/>
      <c r="H3145" s="449"/>
      <c r="I3145" s="9"/>
      <c r="J3145" s="10"/>
      <c r="K3145" s="9"/>
      <c r="L3145" s="9"/>
      <c r="M3145" s="10"/>
      <c r="N3145" s="128"/>
      <c r="O3145" s="128"/>
      <c r="P3145" s="163">
        <f t="shared" si="222"/>
        <v>0</v>
      </c>
      <c r="Q3145" s="128"/>
      <c r="V3145" s="402">
        <f t="shared" si="218"/>
        <v>0</v>
      </c>
      <c r="W3145" s="402">
        <f t="shared" si="219"/>
        <v>0</v>
      </c>
      <c r="X3145" s="402">
        <f t="shared" si="220"/>
        <v>0</v>
      </c>
      <c r="Y3145" s="36">
        <f t="shared" si="221"/>
        <v>0</v>
      </c>
    </row>
    <row r="3146" spans="5:25" x14ac:dyDescent="0.25">
      <c r="E3146" s="150">
        <f t="shared" si="223"/>
        <v>166</v>
      </c>
      <c r="F3146" s="7"/>
      <c r="G3146" s="447"/>
      <c r="H3146" s="449"/>
      <c r="I3146" s="9"/>
      <c r="J3146" s="10"/>
      <c r="K3146" s="9"/>
      <c r="L3146" s="9"/>
      <c r="M3146" s="10"/>
      <c r="N3146" s="128"/>
      <c r="O3146" s="128"/>
      <c r="P3146" s="163">
        <f t="shared" si="222"/>
        <v>0</v>
      </c>
      <c r="Q3146" s="128"/>
      <c r="V3146" s="402">
        <f t="shared" si="218"/>
        <v>0</v>
      </c>
      <c r="W3146" s="402">
        <f t="shared" si="219"/>
        <v>0</v>
      </c>
      <c r="X3146" s="402">
        <f t="shared" si="220"/>
        <v>0</v>
      </c>
      <c r="Y3146" s="36">
        <f t="shared" si="221"/>
        <v>0</v>
      </c>
    </row>
    <row r="3147" spans="5:25" x14ac:dyDescent="0.25">
      <c r="E3147" s="150">
        <f t="shared" si="223"/>
        <v>167</v>
      </c>
      <c r="F3147" s="7"/>
      <c r="G3147" s="447"/>
      <c r="H3147" s="449"/>
      <c r="I3147" s="9"/>
      <c r="J3147" s="10"/>
      <c r="K3147" s="9"/>
      <c r="L3147" s="9"/>
      <c r="M3147" s="10"/>
      <c r="N3147" s="128"/>
      <c r="O3147" s="128"/>
      <c r="P3147" s="163">
        <f t="shared" si="222"/>
        <v>0</v>
      </c>
      <c r="Q3147" s="128"/>
      <c r="V3147" s="402">
        <f t="shared" si="218"/>
        <v>0</v>
      </c>
      <c r="W3147" s="402">
        <f t="shared" si="219"/>
        <v>0</v>
      </c>
      <c r="X3147" s="402">
        <f t="shared" si="220"/>
        <v>0</v>
      </c>
      <c r="Y3147" s="36">
        <f t="shared" si="221"/>
        <v>0</v>
      </c>
    </row>
    <row r="3148" spans="5:25" x14ac:dyDescent="0.25">
      <c r="E3148" s="150">
        <f t="shared" si="223"/>
        <v>168</v>
      </c>
      <c r="F3148" s="7"/>
      <c r="G3148" s="447"/>
      <c r="H3148" s="449"/>
      <c r="I3148" s="9"/>
      <c r="J3148" s="10"/>
      <c r="K3148" s="9"/>
      <c r="L3148" s="9"/>
      <c r="M3148" s="10"/>
      <c r="N3148" s="128"/>
      <c r="O3148" s="128"/>
      <c r="P3148" s="163">
        <f t="shared" si="222"/>
        <v>0</v>
      </c>
      <c r="Q3148" s="128"/>
      <c r="V3148" s="402">
        <f t="shared" si="218"/>
        <v>0</v>
      </c>
      <c r="W3148" s="402">
        <f t="shared" si="219"/>
        <v>0</v>
      </c>
      <c r="X3148" s="402">
        <f t="shared" si="220"/>
        <v>0</v>
      </c>
      <c r="Y3148" s="36">
        <f t="shared" si="221"/>
        <v>0</v>
      </c>
    </row>
    <row r="3149" spans="5:25" x14ac:dyDescent="0.25">
      <c r="E3149" s="150">
        <f t="shared" si="223"/>
        <v>169</v>
      </c>
      <c r="F3149" s="7"/>
      <c r="G3149" s="447"/>
      <c r="H3149" s="449"/>
      <c r="I3149" s="9"/>
      <c r="J3149" s="10"/>
      <c r="K3149" s="9"/>
      <c r="L3149" s="9"/>
      <c r="M3149" s="10"/>
      <c r="N3149" s="128"/>
      <c r="O3149" s="128"/>
      <c r="P3149" s="163">
        <f t="shared" si="222"/>
        <v>0</v>
      </c>
      <c r="Q3149" s="128"/>
      <c r="V3149" s="402">
        <f t="shared" si="218"/>
        <v>0</v>
      </c>
      <c r="W3149" s="402">
        <f t="shared" si="219"/>
        <v>0</v>
      </c>
      <c r="X3149" s="402">
        <f t="shared" si="220"/>
        <v>0</v>
      </c>
      <c r="Y3149" s="36">
        <f t="shared" si="221"/>
        <v>0</v>
      </c>
    </row>
    <row r="3150" spans="5:25" x14ac:dyDescent="0.25">
      <c r="E3150" s="150">
        <f t="shared" si="223"/>
        <v>170</v>
      </c>
      <c r="F3150" s="7"/>
      <c r="G3150" s="447"/>
      <c r="H3150" s="449"/>
      <c r="I3150" s="9"/>
      <c r="J3150" s="10"/>
      <c r="K3150" s="9"/>
      <c r="L3150" s="9"/>
      <c r="M3150" s="10"/>
      <c r="N3150" s="128"/>
      <c r="O3150" s="128"/>
      <c r="P3150" s="163">
        <f t="shared" si="222"/>
        <v>0</v>
      </c>
      <c r="Q3150" s="128"/>
      <c r="V3150" s="402">
        <f t="shared" si="218"/>
        <v>0</v>
      </c>
      <c r="W3150" s="402">
        <f t="shared" si="219"/>
        <v>0</v>
      </c>
      <c r="X3150" s="402">
        <f t="shared" si="220"/>
        <v>0</v>
      </c>
      <c r="Y3150" s="36">
        <f t="shared" si="221"/>
        <v>0</v>
      </c>
    </row>
    <row r="3151" spans="5:25" x14ac:dyDescent="0.25">
      <c r="E3151" s="150">
        <f t="shared" si="223"/>
        <v>171</v>
      </c>
      <c r="F3151" s="7"/>
      <c r="G3151" s="447"/>
      <c r="H3151" s="449"/>
      <c r="I3151" s="9"/>
      <c r="J3151" s="10"/>
      <c r="K3151" s="9"/>
      <c r="L3151" s="9"/>
      <c r="M3151" s="10"/>
      <c r="N3151" s="128"/>
      <c r="O3151" s="128"/>
      <c r="P3151" s="163">
        <f t="shared" si="222"/>
        <v>0</v>
      </c>
      <c r="Q3151" s="128"/>
      <c r="V3151" s="402">
        <f t="shared" si="218"/>
        <v>0</v>
      </c>
      <c r="W3151" s="402">
        <f t="shared" si="219"/>
        <v>0</v>
      </c>
      <c r="X3151" s="402">
        <f t="shared" si="220"/>
        <v>0</v>
      </c>
      <c r="Y3151" s="36">
        <f t="shared" si="221"/>
        <v>0</v>
      </c>
    </row>
    <row r="3152" spans="5:25" x14ac:dyDescent="0.25">
      <c r="E3152" s="150">
        <f t="shared" si="223"/>
        <v>172</v>
      </c>
      <c r="F3152" s="7"/>
      <c r="G3152" s="447"/>
      <c r="H3152" s="449"/>
      <c r="I3152" s="9"/>
      <c r="J3152" s="10"/>
      <c r="K3152" s="9"/>
      <c r="L3152" s="9"/>
      <c r="M3152" s="10"/>
      <c r="N3152" s="128"/>
      <c r="O3152" s="128"/>
      <c r="P3152" s="163">
        <f t="shared" si="222"/>
        <v>0</v>
      </c>
      <c r="Q3152" s="128"/>
      <c r="V3152" s="402">
        <f t="shared" si="218"/>
        <v>0</v>
      </c>
      <c r="W3152" s="402">
        <f t="shared" si="219"/>
        <v>0</v>
      </c>
      <c r="X3152" s="402">
        <f t="shared" si="220"/>
        <v>0</v>
      </c>
      <c r="Y3152" s="36">
        <f t="shared" si="221"/>
        <v>0</v>
      </c>
    </row>
    <row r="3153" spans="5:25" x14ac:dyDescent="0.25">
      <c r="E3153" s="150">
        <f t="shared" si="223"/>
        <v>173</v>
      </c>
      <c r="F3153" s="7"/>
      <c r="G3153" s="447"/>
      <c r="H3153" s="449"/>
      <c r="I3153" s="9"/>
      <c r="J3153" s="10"/>
      <c r="K3153" s="9"/>
      <c r="L3153" s="9"/>
      <c r="M3153" s="10"/>
      <c r="N3153" s="128"/>
      <c r="O3153" s="128"/>
      <c r="P3153" s="163">
        <f t="shared" si="222"/>
        <v>0</v>
      </c>
      <c r="Q3153" s="128"/>
      <c r="V3153" s="402">
        <f t="shared" si="218"/>
        <v>0</v>
      </c>
      <c r="W3153" s="402">
        <f t="shared" si="219"/>
        <v>0</v>
      </c>
      <c r="X3153" s="402">
        <f t="shared" si="220"/>
        <v>0</v>
      </c>
      <c r="Y3153" s="36">
        <f t="shared" si="221"/>
        <v>0</v>
      </c>
    </row>
    <row r="3154" spans="5:25" x14ac:dyDescent="0.25">
      <c r="E3154" s="150">
        <f t="shared" si="223"/>
        <v>174</v>
      </c>
      <c r="F3154" s="7"/>
      <c r="G3154" s="447"/>
      <c r="H3154" s="449"/>
      <c r="I3154" s="9"/>
      <c r="J3154" s="10"/>
      <c r="K3154" s="9"/>
      <c r="L3154" s="9"/>
      <c r="M3154" s="10"/>
      <c r="N3154" s="128"/>
      <c r="O3154" s="128"/>
      <c r="P3154" s="163">
        <f t="shared" si="222"/>
        <v>0</v>
      </c>
      <c r="Q3154" s="128"/>
      <c r="V3154" s="402">
        <f t="shared" si="218"/>
        <v>0</v>
      </c>
      <c r="W3154" s="402">
        <f t="shared" si="219"/>
        <v>0</v>
      </c>
      <c r="X3154" s="402">
        <f t="shared" si="220"/>
        <v>0</v>
      </c>
      <c r="Y3154" s="36">
        <f t="shared" si="221"/>
        <v>0</v>
      </c>
    </row>
    <row r="3155" spans="5:25" x14ac:dyDescent="0.25">
      <c r="E3155" s="150">
        <f t="shared" si="223"/>
        <v>175</v>
      </c>
      <c r="F3155" s="7"/>
      <c r="G3155" s="447"/>
      <c r="H3155" s="449"/>
      <c r="I3155" s="9"/>
      <c r="J3155" s="10"/>
      <c r="K3155" s="9"/>
      <c r="L3155" s="9"/>
      <c r="M3155" s="10"/>
      <c r="N3155" s="128"/>
      <c r="O3155" s="128"/>
      <c r="P3155" s="163">
        <f t="shared" si="222"/>
        <v>0</v>
      </c>
      <c r="Q3155" s="128"/>
      <c r="V3155" s="402">
        <f t="shared" si="218"/>
        <v>0</v>
      </c>
      <c r="W3155" s="402">
        <f t="shared" si="219"/>
        <v>0</v>
      </c>
      <c r="X3155" s="402">
        <f t="shared" si="220"/>
        <v>0</v>
      </c>
      <c r="Y3155" s="36">
        <f t="shared" si="221"/>
        <v>0</v>
      </c>
    </row>
    <row r="3156" spans="5:25" x14ac:dyDescent="0.25">
      <c r="E3156" s="150">
        <f t="shared" si="223"/>
        <v>176</v>
      </c>
      <c r="F3156" s="7"/>
      <c r="G3156" s="447"/>
      <c r="H3156" s="449"/>
      <c r="I3156" s="9"/>
      <c r="J3156" s="10"/>
      <c r="K3156" s="9"/>
      <c r="L3156" s="9"/>
      <c r="M3156" s="10"/>
      <c r="N3156" s="128"/>
      <c r="O3156" s="128"/>
      <c r="P3156" s="163">
        <f t="shared" si="222"/>
        <v>0</v>
      </c>
      <c r="Q3156" s="128"/>
      <c r="V3156" s="402">
        <f t="shared" si="218"/>
        <v>0</v>
      </c>
      <c r="W3156" s="402">
        <f t="shared" si="219"/>
        <v>0</v>
      </c>
      <c r="X3156" s="402">
        <f t="shared" si="220"/>
        <v>0</v>
      </c>
      <c r="Y3156" s="36">
        <f t="shared" si="221"/>
        <v>0</v>
      </c>
    </row>
    <row r="3157" spans="5:25" x14ac:dyDescent="0.25">
      <c r="E3157" s="150">
        <f t="shared" si="223"/>
        <v>177</v>
      </c>
      <c r="F3157" s="7"/>
      <c r="G3157" s="447"/>
      <c r="H3157" s="449"/>
      <c r="I3157" s="9"/>
      <c r="J3157" s="10"/>
      <c r="K3157" s="9"/>
      <c r="L3157" s="9"/>
      <c r="M3157" s="10"/>
      <c r="N3157" s="128"/>
      <c r="O3157" s="128"/>
      <c r="P3157" s="163">
        <f t="shared" si="222"/>
        <v>0</v>
      </c>
      <c r="Q3157" s="128"/>
      <c r="V3157" s="402">
        <f t="shared" si="218"/>
        <v>0</v>
      </c>
      <c r="W3157" s="402">
        <f t="shared" si="219"/>
        <v>0</v>
      </c>
      <c r="X3157" s="402">
        <f t="shared" si="220"/>
        <v>0</v>
      </c>
      <c r="Y3157" s="36">
        <f t="shared" si="221"/>
        <v>0</v>
      </c>
    </row>
    <row r="3158" spans="5:25" x14ac:dyDescent="0.25">
      <c r="E3158" s="150">
        <f t="shared" si="223"/>
        <v>178</v>
      </c>
      <c r="F3158" s="7"/>
      <c r="G3158" s="447"/>
      <c r="H3158" s="449"/>
      <c r="I3158" s="9"/>
      <c r="J3158" s="10"/>
      <c r="K3158" s="9"/>
      <c r="L3158" s="9"/>
      <c r="M3158" s="10"/>
      <c r="N3158" s="128"/>
      <c r="O3158" s="128"/>
      <c r="P3158" s="163">
        <f t="shared" si="222"/>
        <v>0</v>
      </c>
      <c r="Q3158" s="128"/>
      <c r="V3158" s="402">
        <f t="shared" si="218"/>
        <v>0</v>
      </c>
      <c r="W3158" s="402">
        <f t="shared" si="219"/>
        <v>0</v>
      </c>
      <c r="X3158" s="402">
        <f t="shared" si="220"/>
        <v>0</v>
      </c>
      <c r="Y3158" s="36">
        <f t="shared" si="221"/>
        <v>0</v>
      </c>
    </row>
    <row r="3159" spans="5:25" x14ac:dyDescent="0.25">
      <c r="E3159" s="150">
        <f t="shared" si="223"/>
        <v>179</v>
      </c>
      <c r="F3159" s="7"/>
      <c r="G3159" s="447"/>
      <c r="H3159" s="449"/>
      <c r="I3159" s="9"/>
      <c r="J3159" s="10"/>
      <c r="K3159" s="9"/>
      <c r="L3159" s="9"/>
      <c r="M3159" s="10"/>
      <c r="N3159" s="128"/>
      <c r="O3159" s="128"/>
      <c r="P3159" s="163">
        <f t="shared" si="222"/>
        <v>0</v>
      </c>
      <c r="Q3159" s="128"/>
      <c r="V3159" s="402">
        <f t="shared" si="218"/>
        <v>0</v>
      </c>
      <c r="W3159" s="402">
        <f t="shared" si="219"/>
        <v>0</v>
      </c>
      <c r="X3159" s="402">
        <f t="shared" si="220"/>
        <v>0</v>
      </c>
      <c r="Y3159" s="36">
        <f t="shared" si="221"/>
        <v>0</v>
      </c>
    </row>
    <row r="3160" spans="5:25" x14ac:dyDescent="0.25">
      <c r="E3160" s="150">
        <f t="shared" si="223"/>
        <v>180</v>
      </c>
      <c r="F3160" s="7"/>
      <c r="G3160" s="447"/>
      <c r="H3160" s="449"/>
      <c r="I3160" s="9"/>
      <c r="J3160" s="10"/>
      <c r="K3160" s="9"/>
      <c r="L3160" s="9"/>
      <c r="M3160" s="10"/>
      <c r="N3160" s="128"/>
      <c r="O3160" s="128"/>
      <c r="P3160" s="163">
        <f t="shared" si="222"/>
        <v>0</v>
      </c>
      <c r="Q3160" s="128"/>
      <c r="V3160" s="402">
        <f t="shared" si="218"/>
        <v>0</v>
      </c>
      <c r="W3160" s="402">
        <f t="shared" si="219"/>
        <v>0</v>
      </c>
      <c r="X3160" s="402">
        <f t="shared" si="220"/>
        <v>0</v>
      </c>
      <c r="Y3160" s="36">
        <f t="shared" si="221"/>
        <v>0</v>
      </c>
    </row>
    <row r="3161" spans="5:25" x14ac:dyDescent="0.25">
      <c r="E3161" s="150">
        <f t="shared" si="223"/>
        <v>181</v>
      </c>
      <c r="F3161" s="7"/>
      <c r="G3161" s="447"/>
      <c r="H3161" s="449"/>
      <c r="I3161" s="9"/>
      <c r="J3161" s="10"/>
      <c r="K3161" s="9"/>
      <c r="L3161" s="9"/>
      <c r="M3161" s="10"/>
      <c r="N3161" s="128"/>
      <c r="O3161" s="128"/>
      <c r="P3161" s="163">
        <f t="shared" si="222"/>
        <v>0</v>
      </c>
      <c r="Q3161" s="128"/>
      <c r="V3161" s="402">
        <f t="shared" si="218"/>
        <v>0</v>
      </c>
      <c r="W3161" s="402">
        <f t="shared" si="219"/>
        <v>0</v>
      </c>
      <c r="X3161" s="402">
        <f t="shared" si="220"/>
        <v>0</v>
      </c>
      <c r="Y3161" s="36">
        <f t="shared" si="221"/>
        <v>0</v>
      </c>
    </row>
    <row r="3162" spans="5:25" x14ac:dyDescent="0.25">
      <c r="E3162" s="150">
        <f t="shared" si="223"/>
        <v>182</v>
      </c>
      <c r="F3162" s="7"/>
      <c r="G3162" s="447"/>
      <c r="H3162" s="449"/>
      <c r="I3162" s="9"/>
      <c r="J3162" s="10"/>
      <c r="K3162" s="9"/>
      <c r="L3162" s="9"/>
      <c r="M3162" s="10"/>
      <c r="N3162" s="128"/>
      <c r="O3162" s="128"/>
      <c r="P3162" s="163">
        <f t="shared" si="222"/>
        <v>0</v>
      </c>
      <c r="Q3162" s="128"/>
      <c r="V3162" s="402">
        <f t="shared" si="218"/>
        <v>0</v>
      </c>
      <c r="W3162" s="402">
        <f t="shared" si="219"/>
        <v>0</v>
      </c>
      <c r="X3162" s="402">
        <f t="shared" si="220"/>
        <v>0</v>
      </c>
      <c r="Y3162" s="36">
        <f t="shared" si="221"/>
        <v>0</v>
      </c>
    </row>
    <row r="3163" spans="5:25" x14ac:dyDescent="0.25">
      <c r="E3163" s="150">
        <f t="shared" si="223"/>
        <v>183</v>
      </c>
      <c r="F3163" s="7"/>
      <c r="G3163" s="447"/>
      <c r="H3163" s="449"/>
      <c r="I3163" s="9"/>
      <c r="J3163" s="10"/>
      <c r="K3163" s="9"/>
      <c r="L3163" s="9"/>
      <c r="M3163" s="10"/>
      <c r="N3163" s="128"/>
      <c r="O3163" s="128"/>
      <c r="P3163" s="163">
        <f t="shared" si="222"/>
        <v>0</v>
      </c>
      <c r="Q3163" s="128"/>
      <c r="V3163" s="402">
        <f t="shared" si="218"/>
        <v>0</v>
      </c>
      <c r="W3163" s="402">
        <f t="shared" si="219"/>
        <v>0</v>
      </c>
      <c r="X3163" s="402">
        <f t="shared" si="220"/>
        <v>0</v>
      </c>
      <c r="Y3163" s="36">
        <f t="shared" si="221"/>
        <v>0</v>
      </c>
    </row>
    <row r="3164" spans="5:25" x14ac:dyDescent="0.25">
      <c r="E3164" s="150">
        <f t="shared" si="223"/>
        <v>184</v>
      </c>
      <c r="F3164" s="7"/>
      <c r="G3164" s="447"/>
      <c r="H3164" s="449"/>
      <c r="I3164" s="9"/>
      <c r="J3164" s="10"/>
      <c r="K3164" s="9"/>
      <c r="L3164" s="9"/>
      <c r="M3164" s="10"/>
      <c r="N3164" s="128"/>
      <c r="O3164" s="128"/>
      <c r="P3164" s="163">
        <f t="shared" si="222"/>
        <v>0</v>
      </c>
      <c r="Q3164" s="128"/>
      <c r="V3164" s="402">
        <f t="shared" si="218"/>
        <v>0</v>
      </c>
      <c r="W3164" s="402">
        <f t="shared" si="219"/>
        <v>0</v>
      </c>
      <c r="X3164" s="402">
        <f t="shared" si="220"/>
        <v>0</v>
      </c>
      <c r="Y3164" s="36">
        <f t="shared" si="221"/>
        <v>0</v>
      </c>
    </row>
    <row r="3165" spans="5:25" x14ac:dyDescent="0.25">
      <c r="E3165" s="150">
        <f t="shared" si="223"/>
        <v>185</v>
      </c>
      <c r="F3165" s="7"/>
      <c r="G3165" s="447"/>
      <c r="H3165" s="449"/>
      <c r="I3165" s="9"/>
      <c r="J3165" s="10"/>
      <c r="K3165" s="9"/>
      <c r="L3165" s="9"/>
      <c r="M3165" s="10"/>
      <c r="N3165" s="128"/>
      <c r="O3165" s="128"/>
      <c r="P3165" s="163">
        <f t="shared" si="222"/>
        <v>0</v>
      </c>
      <c r="Q3165" s="128"/>
      <c r="V3165" s="402">
        <f t="shared" si="218"/>
        <v>0</v>
      </c>
      <c r="W3165" s="402">
        <f t="shared" si="219"/>
        <v>0</v>
      </c>
      <c r="X3165" s="402">
        <f t="shared" si="220"/>
        <v>0</v>
      </c>
      <c r="Y3165" s="36">
        <f t="shared" si="221"/>
        <v>0</v>
      </c>
    </row>
    <row r="3166" spans="5:25" x14ac:dyDescent="0.25">
      <c r="E3166" s="150">
        <f t="shared" si="223"/>
        <v>186</v>
      </c>
      <c r="F3166" s="7"/>
      <c r="G3166" s="447"/>
      <c r="H3166" s="449"/>
      <c r="I3166" s="9"/>
      <c r="J3166" s="10"/>
      <c r="K3166" s="9"/>
      <c r="L3166" s="9"/>
      <c r="M3166" s="10"/>
      <c r="N3166" s="128"/>
      <c r="O3166" s="128"/>
      <c r="P3166" s="163">
        <f t="shared" si="222"/>
        <v>0</v>
      </c>
      <c r="Q3166" s="128"/>
      <c r="V3166" s="402">
        <f t="shared" si="218"/>
        <v>0</v>
      </c>
      <c r="W3166" s="402">
        <f t="shared" si="219"/>
        <v>0</v>
      </c>
      <c r="X3166" s="402">
        <f t="shared" si="220"/>
        <v>0</v>
      </c>
      <c r="Y3166" s="36">
        <f t="shared" si="221"/>
        <v>0</v>
      </c>
    </row>
    <row r="3167" spans="5:25" x14ac:dyDescent="0.25">
      <c r="E3167" s="150">
        <f t="shared" si="223"/>
        <v>187</v>
      </c>
      <c r="F3167" s="7"/>
      <c r="G3167" s="447"/>
      <c r="H3167" s="449"/>
      <c r="I3167" s="9"/>
      <c r="J3167" s="10"/>
      <c r="K3167" s="9"/>
      <c r="L3167" s="9"/>
      <c r="M3167" s="10"/>
      <c r="N3167" s="128"/>
      <c r="O3167" s="128"/>
      <c r="P3167" s="163">
        <f t="shared" si="222"/>
        <v>0</v>
      </c>
      <c r="Q3167" s="128"/>
      <c r="V3167" s="402">
        <f t="shared" si="218"/>
        <v>0</v>
      </c>
      <c r="W3167" s="402">
        <f t="shared" si="219"/>
        <v>0</v>
      </c>
      <c r="X3167" s="402">
        <f t="shared" si="220"/>
        <v>0</v>
      </c>
      <c r="Y3167" s="36">
        <f t="shared" si="221"/>
        <v>0</v>
      </c>
    </row>
    <row r="3168" spans="5:25" x14ac:dyDescent="0.25">
      <c r="E3168" s="150">
        <f t="shared" si="223"/>
        <v>188</v>
      </c>
      <c r="F3168" s="7"/>
      <c r="G3168" s="447"/>
      <c r="H3168" s="449"/>
      <c r="I3168" s="9"/>
      <c r="J3168" s="10"/>
      <c r="K3168" s="9"/>
      <c r="L3168" s="9"/>
      <c r="M3168" s="10"/>
      <c r="N3168" s="128"/>
      <c r="O3168" s="128"/>
      <c r="P3168" s="163">
        <f t="shared" si="222"/>
        <v>0</v>
      </c>
      <c r="Q3168" s="128"/>
      <c r="V3168" s="402">
        <f t="shared" si="218"/>
        <v>0</v>
      </c>
      <c r="W3168" s="402">
        <f t="shared" si="219"/>
        <v>0</v>
      </c>
      <c r="X3168" s="402">
        <f t="shared" si="220"/>
        <v>0</v>
      </c>
      <c r="Y3168" s="36">
        <f t="shared" si="221"/>
        <v>0</v>
      </c>
    </row>
    <row r="3169" spans="5:25" x14ac:dyDescent="0.25">
      <c r="E3169" s="150">
        <f t="shared" si="223"/>
        <v>189</v>
      </c>
      <c r="F3169" s="7"/>
      <c r="G3169" s="447"/>
      <c r="H3169" s="449"/>
      <c r="I3169" s="9"/>
      <c r="J3169" s="10"/>
      <c r="K3169" s="9"/>
      <c r="L3169" s="9"/>
      <c r="M3169" s="10"/>
      <c r="N3169" s="128"/>
      <c r="O3169" s="128"/>
      <c r="P3169" s="163">
        <f t="shared" si="222"/>
        <v>0</v>
      </c>
      <c r="Q3169" s="128"/>
      <c r="V3169" s="402">
        <f t="shared" si="218"/>
        <v>0</v>
      </c>
      <c r="W3169" s="402">
        <f t="shared" si="219"/>
        <v>0</v>
      </c>
      <c r="X3169" s="402">
        <f t="shared" si="220"/>
        <v>0</v>
      </c>
      <c r="Y3169" s="36">
        <f t="shared" si="221"/>
        <v>0</v>
      </c>
    </row>
    <row r="3170" spans="5:25" x14ac:dyDescent="0.25">
      <c r="E3170" s="150">
        <f t="shared" si="223"/>
        <v>190</v>
      </c>
      <c r="F3170" s="7"/>
      <c r="G3170" s="447"/>
      <c r="H3170" s="449"/>
      <c r="I3170" s="9"/>
      <c r="J3170" s="10"/>
      <c r="K3170" s="9"/>
      <c r="L3170" s="9"/>
      <c r="M3170" s="10"/>
      <c r="N3170" s="128"/>
      <c r="O3170" s="128"/>
      <c r="P3170" s="163">
        <f t="shared" si="222"/>
        <v>0</v>
      </c>
      <c r="Q3170" s="128"/>
      <c r="V3170" s="402">
        <f t="shared" si="218"/>
        <v>0</v>
      </c>
      <c r="W3170" s="402">
        <f t="shared" si="219"/>
        <v>0</v>
      </c>
      <c r="X3170" s="402">
        <f t="shared" si="220"/>
        <v>0</v>
      </c>
      <c r="Y3170" s="36">
        <f t="shared" si="221"/>
        <v>0</v>
      </c>
    </row>
    <row r="3171" spans="5:25" x14ac:dyDescent="0.25">
      <c r="E3171" s="150">
        <f t="shared" si="223"/>
        <v>191</v>
      </c>
      <c r="F3171" s="7"/>
      <c r="G3171" s="447"/>
      <c r="H3171" s="449"/>
      <c r="I3171" s="9"/>
      <c r="J3171" s="10"/>
      <c r="K3171" s="9"/>
      <c r="L3171" s="9"/>
      <c r="M3171" s="10"/>
      <c r="N3171" s="128"/>
      <c r="O3171" s="128"/>
      <c r="P3171" s="163">
        <f t="shared" si="222"/>
        <v>0</v>
      </c>
      <c r="Q3171" s="128"/>
      <c r="V3171" s="402">
        <f t="shared" si="218"/>
        <v>0</v>
      </c>
      <c r="W3171" s="402">
        <f t="shared" si="219"/>
        <v>0</v>
      </c>
      <c r="X3171" s="402">
        <f t="shared" si="220"/>
        <v>0</v>
      </c>
      <c r="Y3171" s="36">
        <f t="shared" si="221"/>
        <v>0</v>
      </c>
    </row>
    <row r="3172" spans="5:25" x14ac:dyDescent="0.25">
      <c r="E3172" s="150">
        <f t="shared" si="223"/>
        <v>192</v>
      </c>
      <c r="F3172" s="7"/>
      <c r="G3172" s="447"/>
      <c r="H3172" s="449"/>
      <c r="I3172" s="9"/>
      <c r="J3172" s="10"/>
      <c r="K3172" s="9"/>
      <c r="L3172" s="9"/>
      <c r="M3172" s="10"/>
      <c r="N3172" s="128"/>
      <c r="O3172" s="128"/>
      <c r="P3172" s="163">
        <f t="shared" si="222"/>
        <v>0</v>
      </c>
      <c r="Q3172" s="128"/>
      <c r="V3172" s="402">
        <f t="shared" ref="V3172:V3235" si="224">IF($K3173=V$2979,15,0)</f>
        <v>0</v>
      </c>
      <c r="W3172" s="402">
        <f t="shared" ref="W3172:W3235" si="225">IF($K3173=W$2979,30,0)</f>
        <v>0</v>
      </c>
      <c r="X3172" s="402">
        <f t="shared" ref="X3172:X3235" si="226">IF($K3173=X$2979,30,0)</f>
        <v>0</v>
      </c>
      <c r="Y3172" s="36">
        <f t="shared" ref="Y3172:Y3235" si="227">IF($K3173=Y$2979,30,0)</f>
        <v>0</v>
      </c>
    </row>
    <row r="3173" spans="5:25" x14ac:dyDescent="0.25">
      <c r="E3173" s="150">
        <f t="shared" si="223"/>
        <v>193</v>
      </c>
      <c r="F3173" s="7"/>
      <c r="G3173" s="447"/>
      <c r="H3173" s="449"/>
      <c r="I3173" s="9"/>
      <c r="J3173" s="10"/>
      <c r="K3173" s="9"/>
      <c r="L3173" s="9"/>
      <c r="M3173" s="10"/>
      <c r="N3173" s="128"/>
      <c r="O3173" s="128"/>
      <c r="P3173" s="163">
        <f t="shared" ref="P3173:P3236" si="228">IF(F3173=0,0,IF(G3173=0,0,IF(J3173=0,0,IF(I3173=0,0,IF(K3173=0,0,IF(L3173=0,0,IF(M3173=0,0,SUM(V3172:Y3172))))))))</f>
        <v>0</v>
      </c>
      <c r="Q3173" s="128"/>
      <c r="V3173" s="402">
        <f t="shared" si="224"/>
        <v>0</v>
      </c>
      <c r="W3173" s="402">
        <f t="shared" si="225"/>
        <v>0</v>
      </c>
      <c r="X3173" s="402">
        <f t="shared" si="226"/>
        <v>0</v>
      </c>
      <c r="Y3173" s="36">
        <f t="shared" si="227"/>
        <v>0</v>
      </c>
    </row>
    <row r="3174" spans="5:25" x14ac:dyDescent="0.25">
      <c r="E3174" s="150">
        <f t="shared" si="223"/>
        <v>194</v>
      </c>
      <c r="F3174" s="7"/>
      <c r="G3174" s="447"/>
      <c r="H3174" s="449"/>
      <c r="I3174" s="9"/>
      <c r="J3174" s="10"/>
      <c r="K3174" s="9"/>
      <c r="L3174" s="9"/>
      <c r="M3174" s="10"/>
      <c r="N3174" s="128"/>
      <c r="O3174" s="128"/>
      <c r="P3174" s="163">
        <f t="shared" si="228"/>
        <v>0</v>
      </c>
      <c r="Q3174" s="128"/>
      <c r="V3174" s="402">
        <f t="shared" si="224"/>
        <v>0</v>
      </c>
      <c r="W3174" s="402">
        <f t="shared" si="225"/>
        <v>0</v>
      </c>
      <c r="X3174" s="402">
        <f t="shared" si="226"/>
        <v>0</v>
      </c>
      <c r="Y3174" s="36">
        <f t="shared" si="227"/>
        <v>0</v>
      </c>
    </row>
    <row r="3175" spans="5:25" x14ac:dyDescent="0.25">
      <c r="E3175" s="150">
        <f t="shared" si="223"/>
        <v>195</v>
      </c>
      <c r="F3175" s="7"/>
      <c r="G3175" s="447"/>
      <c r="H3175" s="449"/>
      <c r="I3175" s="9"/>
      <c r="J3175" s="10"/>
      <c r="K3175" s="9"/>
      <c r="L3175" s="9"/>
      <c r="M3175" s="10"/>
      <c r="N3175" s="128"/>
      <c r="O3175" s="128"/>
      <c r="P3175" s="163">
        <f t="shared" si="228"/>
        <v>0</v>
      </c>
      <c r="Q3175" s="128"/>
      <c r="V3175" s="402">
        <f t="shared" si="224"/>
        <v>0</v>
      </c>
      <c r="W3175" s="402">
        <f t="shared" si="225"/>
        <v>0</v>
      </c>
      <c r="X3175" s="402">
        <f t="shared" si="226"/>
        <v>0</v>
      </c>
      <c r="Y3175" s="36">
        <f t="shared" si="227"/>
        <v>0</v>
      </c>
    </row>
    <row r="3176" spans="5:25" x14ac:dyDescent="0.25">
      <c r="E3176" s="150">
        <f t="shared" si="223"/>
        <v>196</v>
      </c>
      <c r="F3176" s="7"/>
      <c r="G3176" s="447"/>
      <c r="H3176" s="449"/>
      <c r="I3176" s="9"/>
      <c r="J3176" s="10"/>
      <c r="K3176" s="9"/>
      <c r="L3176" s="9"/>
      <c r="M3176" s="10"/>
      <c r="N3176" s="128"/>
      <c r="O3176" s="128"/>
      <c r="P3176" s="163">
        <f t="shared" si="228"/>
        <v>0</v>
      </c>
      <c r="Q3176" s="128"/>
      <c r="V3176" s="402">
        <f t="shared" si="224"/>
        <v>0</v>
      </c>
      <c r="W3176" s="402">
        <f t="shared" si="225"/>
        <v>0</v>
      </c>
      <c r="X3176" s="402">
        <f t="shared" si="226"/>
        <v>0</v>
      </c>
      <c r="Y3176" s="36">
        <f t="shared" si="227"/>
        <v>0</v>
      </c>
    </row>
    <row r="3177" spans="5:25" x14ac:dyDescent="0.25">
      <c r="E3177" s="150">
        <f t="shared" si="223"/>
        <v>197</v>
      </c>
      <c r="F3177" s="7"/>
      <c r="G3177" s="447"/>
      <c r="H3177" s="449"/>
      <c r="I3177" s="9"/>
      <c r="J3177" s="10"/>
      <c r="K3177" s="9"/>
      <c r="L3177" s="9"/>
      <c r="M3177" s="10"/>
      <c r="N3177" s="128"/>
      <c r="O3177" s="128"/>
      <c r="P3177" s="163">
        <f t="shared" si="228"/>
        <v>0</v>
      </c>
      <c r="Q3177" s="128"/>
      <c r="V3177" s="402">
        <f t="shared" si="224"/>
        <v>0</v>
      </c>
      <c r="W3177" s="402">
        <f t="shared" si="225"/>
        <v>0</v>
      </c>
      <c r="X3177" s="402">
        <f t="shared" si="226"/>
        <v>0</v>
      </c>
      <c r="Y3177" s="36">
        <f t="shared" si="227"/>
        <v>0</v>
      </c>
    </row>
    <row r="3178" spans="5:25" x14ac:dyDescent="0.25">
      <c r="E3178" s="150">
        <f t="shared" si="223"/>
        <v>198</v>
      </c>
      <c r="F3178" s="7"/>
      <c r="G3178" s="447"/>
      <c r="H3178" s="449"/>
      <c r="I3178" s="9"/>
      <c r="J3178" s="10"/>
      <c r="K3178" s="9"/>
      <c r="L3178" s="9"/>
      <c r="M3178" s="10"/>
      <c r="N3178" s="128"/>
      <c r="O3178" s="128"/>
      <c r="P3178" s="163">
        <f t="shared" si="228"/>
        <v>0</v>
      </c>
      <c r="Q3178" s="128"/>
      <c r="V3178" s="402">
        <f t="shared" si="224"/>
        <v>0</v>
      </c>
      <c r="W3178" s="402">
        <f t="shared" si="225"/>
        <v>0</v>
      </c>
      <c r="X3178" s="402">
        <f t="shared" si="226"/>
        <v>0</v>
      </c>
      <c r="Y3178" s="36">
        <f t="shared" si="227"/>
        <v>0</v>
      </c>
    </row>
    <row r="3179" spans="5:25" x14ac:dyDescent="0.25">
      <c r="E3179" s="150">
        <f t="shared" si="223"/>
        <v>199</v>
      </c>
      <c r="F3179" s="7"/>
      <c r="G3179" s="447"/>
      <c r="H3179" s="449"/>
      <c r="I3179" s="9"/>
      <c r="J3179" s="10"/>
      <c r="K3179" s="9"/>
      <c r="L3179" s="9"/>
      <c r="M3179" s="10"/>
      <c r="N3179" s="128"/>
      <c r="O3179" s="128"/>
      <c r="P3179" s="163">
        <f t="shared" si="228"/>
        <v>0</v>
      </c>
      <c r="Q3179" s="128"/>
      <c r="V3179" s="402">
        <f t="shared" si="224"/>
        <v>0</v>
      </c>
      <c r="W3179" s="402">
        <f t="shared" si="225"/>
        <v>0</v>
      </c>
      <c r="X3179" s="402">
        <f t="shared" si="226"/>
        <v>0</v>
      </c>
      <c r="Y3179" s="36">
        <f t="shared" si="227"/>
        <v>0</v>
      </c>
    </row>
    <row r="3180" spans="5:25" x14ac:dyDescent="0.25">
      <c r="E3180" s="150">
        <f t="shared" ref="E3180:E3243" si="229">1+E3179</f>
        <v>200</v>
      </c>
      <c r="F3180" s="7"/>
      <c r="G3180" s="447"/>
      <c r="H3180" s="449"/>
      <c r="I3180" s="9"/>
      <c r="J3180" s="10"/>
      <c r="K3180" s="9"/>
      <c r="L3180" s="9"/>
      <c r="M3180" s="10"/>
      <c r="N3180" s="128"/>
      <c r="O3180" s="128"/>
      <c r="P3180" s="163">
        <f t="shared" si="228"/>
        <v>0</v>
      </c>
      <c r="Q3180" s="128"/>
      <c r="V3180" s="402">
        <f t="shared" si="224"/>
        <v>0</v>
      </c>
      <c r="W3180" s="402">
        <f t="shared" si="225"/>
        <v>0</v>
      </c>
      <c r="X3180" s="402">
        <f t="shared" si="226"/>
        <v>0</v>
      </c>
      <c r="Y3180" s="36">
        <f t="shared" si="227"/>
        <v>0</v>
      </c>
    </row>
    <row r="3181" spans="5:25" x14ac:dyDescent="0.25">
      <c r="E3181" s="150">
        <f t="shared" si="229"/>
        <v>201</v>
      </c>
      <c r="F3181" s="7"/>
      <c r="G3181" s="447"/>
      <c r="H3181" s="449"/>
      <c r="I3181" s="9"/>
      <c r="J3181" s="10"/>
      <c r="K3181" s="9"/>
      <c r="L3181" s="9"/>
      <c r="M3181" s="10"/>
      <c r="N3181" s="128"/>
      <c r="O3181" s="128"/>
      <c r="P3181" s="163">
        <f t="shared" si="228"/>
        <v>0</v>
      </c>
      <c r="Q3181" s="128"/>
      <c r="V3181" s="402">
        <f t="shared" si="224"/>
        <v>0</v>
      </c>
      <c r="W3181" s="402">
        <f t="shared" si="225"/>
        <v>0</v>
      </c>
      <c r="X3181" s="402">
        <f t="shared" si="226"/>
        <v>0</v>
      </c>
      <c r="Y3181" s="36">
        <f t="shared" si="227"/>
        <v>0</v>
      </c>
    </row>
    <row r="3182" spans="5:25" x14ac:dyDescent="0.25">
      <c r="E3182" s="150">
        <f t="shared" si="229"/>
        <v>202</v>
      </c>
      <c r="F3182" s="7"/>
      <c r="G3182" s="447"/>
      <c r="H3182" s="449"/>
      <c r="I3182" s="9"/>
      <c r="J3182" s="10"/>
      <c r="K3182" s="9"/>
      <c r="L3182" s="9"/>
      <c r="M3182" s="10"/>
      <c r="N3182" s="128"/>
      <c r="O3182" s="128"/>
      <c r="P3182" s="163">
        <f t="shared" si="228"/>
        <v>0</v>
      </c>
      <c r="Q3182" s="128"/>
      <c r="V3182" s="402">
        <f t="shared" si="224"/>
        <v>0</v>
      </c>
      <c r="W3182" s="402">
        <f t="shared" si="225"/>
        <v>0</v>
      </c>
      <c r="X3182" s="402">
        <f t="shared" si="226"/>
        <v>0</v>
      </c>
      <c r="Y3182" s="36">
        <f t="shared" si="227"/>
        <v>0</v>
      </c>
    </row>
    <row r="3183" spans="5:25" x14ac:dyDescent="0.25">
      <c r="E3183" s="150">
        <f t="shared" si="229"/>
        <v>203</v>
      </c>
      <c r="F3183" s="7"/>
      <c r="G3183" s="447"/>
      <c r="H3183" s="449"/>
      <c r="I3183" s="9"/>
      <c r="J3183" s="10"/>
      <c r="K3183" s="9"/>
      <c r="L3183" s="9"/>
      <c r="M3183" s="10"/>
      <c r="N3183" s="128"/>
      <c r="O3183" s="128"/>
      <c r="P3183" s="163">
        <f t="shared" si="228"/>
        <v>0</v>
      </c>
      <c r="Q3183" s="128"/>
      <c r="V3183" s="402">
        <f t="shared" si="224"/>
        <v>0</v>
      </c>
      <c r="W3183" s="402">
        <f t="shared" si="225"/>
        <v>0</v>
      </c>
      <c r="X3183" s="402">
        <f t="shared" si="226"/>
        <v>0</v>
      </c>
      <c r="Y3183" s="36">
        <f t="shared" si="227"/>
        <v>0</v>
      </c>
    </row>
    <row r="3184" spans="5:25" x14ac:dyDescent="0.25">
      <c r="E3184" s="150">
        <f t="shared" si="229"/>
        <v>204</v>
      </c>
      <c r="F3184" s="7"/>
      <c r="G3184" s="447"/>
      <c r="H3184" s="449"/>
      <c r="I3184" s="9"/>
      <c r="J3184" s="10"/>
      <c r="K3184" s="9"/>
      <c r="L3184" s="9"/>
      <c r="M3184" s="10"/>
      <c r="N3184" s="128"/>
      <c r="O3184" s="128"/>
      <c r="P3184" s="163">
        <f t="shared" si="228"/>
        <v>0</v>
      </c>
      <c r="Q3184" s="128"/>
      <c r="V3184" s="402">
        <f t="shared" si="224"/>
        <v>0</v>
      </c>
      <c r="W3184" s="402">
        <f t="shared" si="225"/>
        <v>0</v>
      </c>
      <c r="X3184" s="402">
        <f t="shared" si="226"/>
        <v>0</v>
      </c>
      <c r="Y3184" s="36">
        <f t="shared" si="227"/>
        <v>0</v>
      </c>
    </row>
    <row r="3185" spans="5:25" x14ac:dyDescent="0.25">
      <c r="E3185" s="150">
        <f t="shared" si="229"/>
        <v>205</v>
      </c>
      <c r="F3185" s="7"/>
      <c r="G3185" s="447"/>
      <c r="H3185" s="449"/>
      <c r="I3185" s="9"/>
      <c r="J3185" s="10"/>
      <c r="K3185" s="9"/>
      <c r="L3185" s="9"/>
      <c r="M3185" s="10"/>
      <c r="N3185" s="128"/>
      <c r="O3185" s="128"/>
      <c r="P3185" s="163">
        <f t="shared" si="228"/>
        <v>0</v>
      </c>
      <c r="Q3185" s="128"/>
      <c r="V3185" s="402">
        <f t="shared" si="224"/>
        <v>0</v>
      </c>
      <c r="W3185" s="402">
        <f t="shared" si="225"/>
        <v>0</v>
      </c>
      <c r="X3185" s="402">
        <f t="shared" si="226"/>
        <v>0</v>
      </c>
      <c r="Y3185" s="36">
        <f t="shared" si="227"/>
        <v>0</v>
      </c>
    </row>
    <row r="3186" spans="5:25" x14ac:dyDescent="0.25">
      <c r="E3186" s="150">
        <f t="shared" si="229"/>
        <v>206</v>
      </c>
      <c r="F3186" s="7"/>
      <c r="G3186" s="447"/>
      <c r="H3186" s="449"/>
      <c r="I3186" s="9"/>
      <c r="J3186" s="10"/>
      <c r="K3186" s="9"/>
      <c r="L3186" s="9"/>
      <c r="M3186" s="10"/>
      <c r="N3186" s="128"/>
      <c r="O3186" s="128"/>
      <c r="P3186" s="163">
        <f t="shared" si="228"/>
        <v>0</v>
      </c>
      <c r="Q3186" s="128"/>
      <c r="V3186" s="402">
        <f t="shared" si="224"/>
        <v>0</v>
      </c>
      <c r="W3186" s="402">
        <f t="shared" si="225"/>
        <v>0</v>
      </c>
      <c r="X3186" s="402">
        <f t="shared" si="226"/>
        <v>0</v>
      </c>
      <c r="Y3186" s="36">
        <f t="shared" si="227"/>
        <v>0</v>
      </c>
    </row>
    <row r="3187" spans="5:25" x14ac:dyDescent="0.25">
      <c r="E3187" s="150">
        <f t="shared" si="229"/>
        <v>207</v>
      </c>
      <c r="F3187" s="7"/>
      <c r="G3187" s="447"/>
      <c r="H3187" s="449"/>
      <c r="I3187" s="9"/>
      <c r="J3187" s="10"/>
      <c r="K3187" s="9"/>
      <c r="L3187" s="9"/>
      <c r="M3187" s="10"/>
      <c r="N3187" s="128"/>
      <c r="O3187" s="128"/>
      <c r="P3187" s="163">
        <f t="shared" si="228"/>
        <v>0</v>
      </c>
      <c r="Q3187" s="128"/>
      <c r="V3187" s="402">
        <f t="shared" si="224"/>
        <v>0</v>
      </c>
      <c r="W3187" s="402">
        <f t="shared" si="225"/>
        <v>0</v>
      </c>
      <c r="X3187" s="402">
        <f t="shared" si="226"/>
        <v>0</v>
      </c>
      <c r="Y3187" s="36">
        <f t="shared" si="227"/>
        <v>0</v>
      </c>
    </row>
    <row r="3188" spans="5:25" x14ac:dyDescent="0.25">
      <c r="E3188" s="150">
        <f t="shared" si="229"/>
        <v>208</v>
      </c>
      <c r="F3188" s="7"/>
      <c r="G3188" s="447"/>
      <c r="H3188" s="449"/>
      <c r="I3188" s="9"/>
      <c r="J3188" s="10"/>
      <c r="K3188" s="9"/>
      <c r="L3188" s="9"/>
      <c r="M3188" s="10"/>
      <c r="N3188" s="128"/>
      <c r="O3188" s="128"/>
      <c r="P3188" s="163">
        <f t="shared" si="228"/>
        <v>0</v>
      </c>
      <c r="Q3188" s="128"/>
      <c r="V3188" s="402">
        <f t="shared" si="224"/>
        <v>0</v>
      </c>
      <c r="W3188" s="402">
        <f t="shared" si="225"/>
        <v>0</v>
      </c>
      <c r="X3188" s="402">
        <f t="shared" si="226"/>
        <v>0</v>
      </c>
      <c r="Y3188" s="36">
        <f t="shared" si="227"/>
        <v>0</v>
      </c>
    </row>
    <row r="3189" spans="5:25" x14ac:dyDescent="0.25">
      <c r="E3189" s="150">
        <f t="shared" si="229"/>
        <v>209</v>
      </c>
      <c r="F3189" s="7"/>
      <c r="G3189" s="447"/>
      <c r="H3189" s="449"/>
      <c r="I3189" s="9"/>
      <c r="J3189" s="10"/>
      <c r="K3189" s="9"/>
      <c r="L3189" s="9"/>
      <c r="M3189" s="10"/>
      <c r="N3189" s="128"/>
      <c r="O3189" s="128"/>
      <c r="P3189" s="163">
        <f t="shared" si="228"/>
        <v>0</v>
      </c>
      <c r="Q3189" s="128"/>
      <c r="V3189" s="402">
        <f t="shared" si="224"/>
        <v>0</v>
      </c>
      <c r="W3189" s="402">
        <f t="shared" si="225"/>
        <v>0</v>
      </c>
      <c r="X3189" s="402">
        <f t="shared" si="226"/>
        <v>0</v>
      </c>
      <c r="Y3189" s="36">
        <f t="shared" si="227"/>
        <v>0</v>
      </c>
    </row>
    <row r="3190" spans="5:25" x14ac:dyDescent="0.25">
      <c r="E3190" s="150">
        <f t="shared" si="229"/>
        <v>210</v>
      </c>
      <c r="F3190" s="7"/>
      <c r="G3190" s="447"/>
      <c r="H3190" s="449"/>
      <c r="I3190" s="9"/>
      <c r="J3190" s="10"/>
      <c r="K3190" s="9"/>
      <c r="L3190" s="9"/>
      <c r="M3190" s="10"/>
      <c r="N3190" s="128"/>
      <c r="O3190" s="128"/>
      <c r="P3190" s="163">
        <f t="shared" si="228"/>
        <v>0</v>
      </c>
      <c r="Q3190" s="128"/>
      <c r="V3190" s="402">
        <f t="shared" si="224"/>
        <v>0</v>
      </c>
      <c r="W3190" s="402">
        <f t="shared" si="225"/>
        <v>0</v>
      </c>
      <c r="X3190" s="402">
        <f t="shared" si="226"/>
        <v>0</v>
      </c>
      <c r="Y3190" s="36">
        <f t="shared" si="227"/>
        <v>0</v>
      </c>
    </row>
    <row r="3191" spans="5:25" x14ac:dyDescent="0.25">
      <c r="E3191" s="150">
        <f t="shared" si="229"/>
        <v>211</v>
      </c>
      <c r="F3191" s="7"/>
      <c r="G3191" s="447"/>
      <c r="H3191" s="449"/>
      <c r="I3191" s="9"/>
      <c r="J3191" s="10"/>
      <c r="K3191" s="9"/>
      <c r="L3191" s="9"/>
      <c r="M3191" s="10"/>
      <c r="N3191" s="128"/>
      <c r="O3191" s="128"/>
      <c r="P3191" s="163">
        <f t="shared" si="228"/>
        <v>0</v>
      </c>
      <c r="Q3191" s="128"/>
      <c r="V3191" s="402">
        <f t="shared" si="224"/>
        <v>0</v>
      </c>
      <c r="W3191" s="402">
        <f t="shared" si="225"/>
        <v>0</v>
      </c>
      <c r="X3191" s="402">
        <f t="shared" si="226"/>
        <v>0</v>
      </c>
      <c r="Y3191" s="36">
        <f t="shared" si="227"/>
        <v>0</v>
      </c>
    </row>
    <row r="3192" spans="5:25" x14ac:dyDescent="0.25">
      <c r="E3192" s="150">
        <f t="shared" si="229"/>
        <v>212</v>
      </c>
      <c r="F3192" s="7"/>
      <c r="G3192" s="447"/>
      <c r="H3192" s="449"/>
      <c r="I3192" s="9"/>
      <c r="J3192" s="10"/>
      <c r="K3192" s="9"/>
      <c r="L3192" s="9"/>
      <c r="M3192" s="10"/>
      <c r="N3192" s="128"/>
      <c r="O3192" s="128"/>
      <c r="P3192" s="163">
        <f t="shared" si="228"/>
        <v>0</v>
      </c>
      <c r="Q3192" s="128"/>
      <c r="V3192" s="402">
        <f t="shared" si="224"/>
        <v>0</v>
      </c>
      <c r="W3192" s="402">
        <f t="shared" si="225"/>
        <v>0</v>
      </c>
      <c r="X3192" s="402">
        <f t="shared" si="226"/>
        <v>0</v>
      </c>
      <c r="Y3192" s="36">
        <f t="shared" si="227"/>
        <v>0</v>
      </c>
    </row>
    <row r="3193" spans="5:25" x14ac:dyDescent="0.25">
      <c r="E3193" s="150">
        <f t="shared" si="229"/>
        <v>213</v>
      </c>
      <c r="F3193" s="7"/>
      <c r="G3193" s="447"/>
      <c r="H3193" s="449"/>
      <c r="I3193" s="9"/>
      <c r="J3193" s="10"/>
      <c r="K3193" s="9"/>
      <c r="L3193" s="9"/>
      <c r="M3193" s="10"/>
      <c r="N3193" s="128"/>
      <c r="O3193" s="128"/>
      <c r="P3193" s="163">
        <f t="shared" si="228"/>
        <v>0</v>
      </c>
      <c r="Q3193" s="128"/>
      <c r="V3193" s="402">
        <f t="shared" si="224"/>
        <v>0</v>
      </c>
      <c r="W3193" s="402">
        <f t="shared" si="225"/>
        <v>0</v>
      </c>
      <c r="X3193" s="402">
        <f t="shared" si="226"/>
        <v>0</v>
      </c>
      <c r="Y3193" s="36">
        <f t="shared" si="227"/>
        <v>0</v>
      </c>
    </row>
    <row r="3194" spans="5:25" x14ac:dyDescent="0.25">
      <c r="E3194" s="150">
        <f t="shared" si="229"/>
        <v>214</v>
      </c>
      <c r="F3194" s="7"/>
      <c r="G3194" s="447"/>
      <c r="H3194" s="449"/>
      <c r="I3194" s="9"/>
      <c r="J3194" s="10"/>
      <c r="K3194" s="9"/>
      <c r="L3194" s="9"/>
      <c r="M3194" s="10"/>
      <c r="N3194" s="128"/>
      <c r="O3194" s="128"/>
      <c r="P3194" s="163">
        <f t="shared" si="228"/>
        <v>0</v>
      </c>
      <c r="Q3194" s="128"/>
      <c r="V3194" s="402">
        <f t="shared" si="224"/>
        <v>0</v>
      </c>
      <c r="W3194" s="402">
        <f t="shared" si="225"/>
        <v>0</v>
      </c>
      <c r="X3194" s="402">
        <f t="shared" si="226"/>
        <v>0</v>
      </c>
      <c r="Y3194" s="36">
        <f t="shared" si="227"/>
        <v>0</v>
      </c>
    </row>
    <row r="3195" spans="5:25" x14ac:dyDescent="0.25">
      <c r="E3195" s="150">
        <f t="shared" si="229"/>
        <v>215</v>
      </c>
      <c r="F3195" s="7"/>
      <c r="G3195" s="447"/>
      <c r="H3195" s="449"/>
      <c r="I3195" s="9"/>
      <c r="J3195" s="10"/>
      <c r="K3195" s="9"/>
      <c r="L3195" s="9"/>
      <c r="M3195" s="10"/>
      <c r="N3195" s="128"/>
      <c r="O3195" s="128"/>
      <c r="P3195" s="163">
        <f t="shared" si="228"/>
        <v>0</v>
      </c>
      <c r="Q3195" s="128"/>
      <c r="V3195" s="402">
        <f t="shared" si="224"/>
        <v>0</v>
      </c>
      <c r="W3195" s="402">
        <f t="shared" si="225"/>
        <v>0</v>
      </c>
      <c r="X3195" s="402">
        <f t="shared" si="226"/>
        <v>0</v>
      </c>
      <c r="Y3195" s="36">
        <f t="shared" si="227"/>
        <v>0</v>
      </c>
    </row>
    <row r="3196" spans="5:25" x14ac:dyDescent="0.25">
      <c r="E3196" s="150">
        <f t="shared" si="229"/>
        <v>216</v>
      </c>
      <c r="F3196" s="7"/>
      <c r="G3196" s="447"/>
      <c r="H3196" s="449"/>
      <c r="I3196" s="9"/>
      <c r="J3196" s="10"/>
      <c r="K3196" s="9"/>
      <c r="L3196" s="9"/>
      <c r="M3196" s="10"/>
      <c r="N3196" s="128"/>
      <c r="O3196" s="128"/>
      <c r="P3196" s="163">
        <f t="shared" si="228"/>
        <v>0</v>
      </c>
      <c r="Q3196" s="128"/>
      <c r="V3196" s="402">
        <f t="shared" si="224"/>
        <v>0</v>
      </c>
      <c r="W3196" s="402">
        <f t="shared" si="225"/>
        <v>0</v>
      </c>
      <c r="X3196" s="402">
        <f t="shared" si="226"/>
        <v>0</v>
      </c>
      <c r="Y3196" s="36">
        <f t="shared" si="227"/>
        <v>0</v>
      </c>
    </row>
    <row r="3197" spans="5:25" x14ac:dyDescent="0.25">
      <c r="E3197" s="150">
        <f t="shared" si="229"/>
        <v>217</v>
      </c>
      <c r="F3197" s="7"/>
      <c r="G3197" s="447"/>
      <c r="H3197" s="449"/>
      <c r="I3197" s="9"/>
      <c r="J3197" s="10"/>
      <c r="K3197" s="9"/>
      <c r="L3197" s="9"/>
      <c r="M3197" s="10"/>
      <c r="N3197" s="128"/>
      <c r="O3197" s="128"/>
      <c r="P3197" s="163">
        <f t="shared" si="228"/>
        <v>0</v>
      </c>
      <c r="Q3197" s="128"/>
      <c r="V3197" s="402">
        <f t="shared" si="224"/>
        <v>0</v>
      </c>
      <c r="W3197" s="402">
        <f t="shared" si="225"/>
        <v>0</v>
      </c>
      <c r="X3197" s="402">
        <f t="shared" si="226"/>
        <v>0</v>
      </c>
      <c r="Y3197" s="36">
        <f t="shared" si="227"/>
        <v>0</v>
      </c>
    </row>
    <row r="3198" spans="5:25" x14ac:dyDescent="0.25">
      <c r="E3198" s="150">
        <f t="shared" si="229"/>
        <v>218</v>
      </c>
      <c r="F3198" s="7"/>
      <c r="G3198" s="447"/>
      <c r="H3198" s="449"/>
      <c r="I3198" s="9"/>
      <c r="J3198" s="10"/>
      <c r="K3198" s="9"/>
      <c r="L3198" s="9"/>
      <c r="M3198" s="10"/>
      <c r="N3198" s="128"/>
      <c r="O3198" s="128"/>
      <c r="P3198" s="163">
        <f t="shared" si="228"/>
        <v>0</v>
      </c>
      <c r="Q3198" s="128"/>
      <c r="V3198" s="402">
        <f t="shared" si="224"/>
        <v>0</v>
      </c>
      <c r="W3198" s="402">
        <f t="shared" si="225"/>
        <v>0</v>
      </c>
      <c r="X3198" s="402">
        <f t="shared" si="226"/>
        <v>0</v>
      </c>
      <c r="Y3198" s="36">
        <f t="shared" si="227"/>
        <v>0</v>
      </c>
    </row>
    <row r="3199" spans="5:25" x14ac:dyDescent="0.25">
      <c r="E3199" s="150">
        <f t="shared" si="229"/>
        <v>219</v>
      </c>
      <c r="F3199" s="7"/>
      <c r="G3199" s="447"/>
      <c r="H3199" s="449"/>
      <c r="I3199" s="9"/>
      <c r="J3199" s="10"/>
      <c r="K3199" s="9"/>
      <c r="L3199" s="9"/>
      <c r="M3199" s="10"/>
      <c r="N3199" s="128"/>
      <c r="O3199" s="128"/>
      <c r="P3199" s="163">
        <f t="shared" si="228"/>
        <v>0</v>
      </c>
      <c r="Q3199" s="128"/>
      <c r="V3199" s="402">
        <f t="shared" si="224"/>
        <v>0</v>
      </c>
      <c r="W3199" s="402">
        <f t="shared" si="225"/>
        <v>0</v>
      </c>
      <c r="X3199" s="402">
        <f t="shared" si="226"/>
        <v>0</v>
      </c>
      <c r="Y3199" s="36">
        <f t="shared" si="227"/>
        <v>0</v>
      </c>
    </row>
    <row r="3200" spans="5:25" x14ac:dyDescent="0.25">
      <c r="E3200" s="150">
        <f t="shared" si="229"/>
        <v>220</v>
      </c>
      <c r="F3200" s="7"/>
      <c r="G3200" s="447"/>
      <c r="H3200" s="449"/>
      <c r="I3200" s="9"/>
      <c r="J3200" s="10"/>
      <c r="K3200" s="9"/>
      <c r="L3200" s="9"/>
      <c r="M3200" s="10"/>
      <c r="N3200" s="128"/>
      <c r="O3200" s="128"/>
      <c r="P3200" s="163">
        <f t="shared" si="228"/>
        <v>0</v>
      </c>
      <c r="Q3200" s="128"/>
      <c r="V3200" s="402">
        <f t="shared" si="224"/>
        <v>0</v>
      </c>
      <c r="W3200" s="402">
        <f t="shared" si="225"/>
        <v>0</v>
      </c>
      <c r="X3200" s="402">
        <f t="shared" si="226"/>
        <v>0</v>
      </c>
      <c r="Y3200" s="36">
        <f t="shared" si="227"/>
        <v>0</v>
      </c>
    </row>
    <row r="3201" spans="5:25" x14ac:dyDescent="0.25">
      <c r="E3201" s="150">
        <f t="shared" si="229"/>
        <v>221</v>
      </c>
      <c r="F3201" s="7"/>
      <c r="G3201" s="447"/>
      <c r="H3201" s="449"/>
      <c r="I3201" s="9"/>
      <c r="J3201" s="10"/>
      <c r="K3201" s="9"/>
      <c r="L3201" s="9"/>
      <c r="M3201" s="10"/>
      <c r="N3201" s="128"/>
      <c r="O3201" s="128"/>
      <c r="P3201" s="163">
        <f t="shared" si="228"/>
        <v>0</v>
      </c>
      <c r="Q3201" s="128"/>
      <c r="V3201" s="402">
        <f t="shared" si="224"/>
        <v>0</v>
      </c>
      <c r="W3201" s="402">
        <f t="shared" si="225"/>
        <v>0</v>
      </c>
      <c r="X3201" s="402">
        <f t="shared" si="226"/>
        <v>0</v>
      </c>
      <c r="Y3201" s="36">
        <f t="shared" si="227"/>
        <v>0</v>
      </c>
    </row>
    <row r="3202" spans="5:25" x14ac:dyDescent="0.25">
      <c r="E3202" s="150">
        <f t="shared" si="229"/>
        <v>222</v>
      </c>
      <c r="F3202" s="7"/>
      <c r="G3202" s="447"/>
      <c r="H3202" s="449"/>
      <c r="I3202" s="9"/>
      <c r="J3202" s="10"/>
      <c r="K3202" s="9"/>
      <c r="L3202" s="9"/>
      <c r="M3202" s="10"/>
      <c r="N3202" s="128"/>
      <c r="O3202" s="128"/>
      <c r="P3202" s="163">
        <f t="shared" si="228"/>
        <v>0</v>
      </c>
      <c r="Q3202" s="128"/>
      <c r="V3202" s="402">
        <f t="shared" si="224"/>
        <v>0</v>
      </c>
      <c r="W3202" s="402">
        <f t="shared" si="225"/>
        <v>0</v>
      </c>
      <c r="X3202" s="402">
        <f t="shared" si="226"/>
        <v>0</v>
      </c>
      <c r="Y3202" s="36">
        <f t="shared" si="227"/>
        <v>0</v>
      </c>
    </row>
    <row r="3203" spans="5:25" x14ac:dyDescent="0.25">
      <c r="E3203" s="150">
        <f t="shared" si="229"/>
        <v>223</v>
      </c>
      <c r="F3203" s="7"/>
      <c r="G3203" s="447"/>
      <c r="H3203" s="449"/>
      <c r="I3203" s="9"/>
      <c r="J3203" s="10"/>
      <c r="K3203" s="9"/>
      <c r="L3203" s="9"/>
      <c r="M3203" s="10"/>
      <c r="N3203" s="128"/>
      <c r="O3203" s="128"/>
      <c r="P3203" s="163">
        <f t="shared" si="228"/>
        <v>0</v>
      </c>
      <c r="Q3203" s="128"/>
      <c r="V3203" s="402">
        <f t="shared" si="224"/>
        <v>0</v>
      </c>
      <c r="W3203" s="402">
        <f t="shared" si="225"/>
        <v>0</v>
      </c>
      <c r="X3203" s="402">
        <f t="shared" si="226"/>
        <v>0</v>
      </c>
      <c r="Y3203" s="36">
        <f t="shared" si="227"/>
        <v>0</v>
      </c>
    </row>
    <row r="3204" spans="5:25" x14ac:dyDescent="0.25">
      <c r="E3204" s="150">
        <f t="shared" si="229"/>
        <v>224</v>
      </c>
      <c r="F3204" s="7"/>
      <c r="G3204" s="447"/>
      <c r="H3204" s="449"/>
      <c r="I3204" s="9"/>
      <c r="J3204" s="10"/>
      <c r="K3204" s="9"/>
      <c r="L3204" s="9"/>
      <c r="M3204" s="10"/>
      <c r="N3204" s="128"/>
      <c r="O3204" s="128"/>
      <c r="P3204" s="163">
        <f t="shared" si="228"/>
        <v>0</v>
      </c>
      <c r="Q3204" s="128"/>
      <c r="V3204" s="402">
        <f t="shared" si="224"/>
        <v>0</v>
      </c>
      <c r="W3204" s="402">
        <f t="shared" si="225"/>
        <v>0</v>
      </c>
      <c r="X3204" s="402">
        <f t="shared" si="226"/>
        <v>0</v>
      </c>
      <c r="Y3204" s="36">
        <f t="shared" si="227"/>
        <v>0</v>
      </c>
    </row>
    <row r="3205" spans="5:25" x14ac:dyDescent="0.25">
      <c r="E3205" s="150">
        <f t="shared" si="229"/>
        <v>225</v>
      </c>
      <c r="F3205" s="7"/>
      <c r="G3205" s="447"/>
      <c r="H3205" s="449"/>
      <c r="I3205" s="9"/>
      <c r="J3205" s="10"/>
      <c r="K3205" s="9"/>
      <c r="L3205" s="9"/>
      <c r="M3205" s="10"/>
      <c r="N3205" s="128"/>
      <c r="O3205" s="128"/>
      <c r="P3205" s="163">
        <f t="shared" si="228"/>
        <v>0</v>
      </c>
      <c r="Q3205" s="128"/>
      <c r="V3205" s="402">
        <f t="shared" si="224"/>
        <v>0</v>
      </c>
      <c r="W3205" s="402">
        <f t="shared" si="225"/>
        <v>0</v>
      </c>
      <c r="X3205" s="402">
        <f t="shared" si="226"/>
        <v>0</v>
      </c>
      <c r="Y3205" s="36">
        <f t="shared" si="227"/>
        <v>0</v>
      </c>
    </row>
    <row r="3206" spans="5:25" x14ac:dyDescent="0.25">
      <c r="E3206" s="150">
        <f t="shared" si="229"/>
        <v>226</v>
      </c>
      <c r="F3206" s="7"/>
      <c r="G3206" s="447"/>
      <c r="H3206" s="449"/>
      <c r="I3206" s="9"/>
      <c r="J3206" s="10"/>
      <c r="K3206" s="9"/>
      <c r="L3206" s="9"/>
      <c r="M3206" s="10"/>
      <c r="N3206" s="128"/>
      <c r="O3206" s="128"/>
      <c r="P3206" s="163">
        <f t="shared" si="228"/>
        <v>0</v>
      </c>
      <c r="Q3206" s="128"/>
      <c r="V3206" s="402">
        <f t="shared" si="224"/>
        <v>0</v>
      </c>
      <c r="W3206" s="402">
        <f t="shared" si="225"/>
        <v>0</v>
      </c>
      <c r="X3206" s="402">
        <f t="shared" si="226"/>
        <v>0</v>
      </c>
      <c r="Y3206" s="36">
        <f t="shared" si="227"/>
        <v>0</v>
      </c>
    </row>
    <row r="3207" spans="5:25" x14ac:dyDescent="0.25">
      <c r="E3207" s="150">
        <f t="shared" si="229"/>
        <v>227</v>
      </c>
      <c r="F3207" s="7"/>
      <c r="G3207" s="447"/>
      <c r="H3207" s="449"/>
      <c r="I3207" s="9"/>
      <c r="J3207" s="10"/>
      <c r="K3207" s="9"/>
      <c r="L3207" s="9"/>
      <c r="M3207" s="10"/>
      <c r="N3207" s="128"/>
      <c r="O3207" s="128"/>
      <c r="P3207" s="163">
        <f t="shared" si="228"/>
        <v>0</v>
      </c>
      <c r="Q3207" s="128"/>
      <c r="V3207" s="402">
        <f t="shared" si="224"/>
        <v>0</v>
      </c>
      <c r="W3207" s="402">
        <f t="shared" si="225"/>
        <v>0</v>
      </c>
      <c r="X3207" s="402">
        <f t="shared" si="226"/>
        <v>0</v>
      </c>
      <c r="Y3207" s="36">
        <f t="shared" si="227"/>
        <v>0</v>
      </c>
    </row>
    <row r="3208" spans="5:25" x14ac:dyDescent="0.25">
      <c r="E3208" s="150">
        <f t="shared" si="229"/>
        <v>228</v>
      </c>
      <c r="F3208" s="7"/>
      <c r="G3208" s="447"/>
      <c r="H3208" s="449"/>
      <c r="I3208" s="9"/>
      <c r="J3208" s="10"/>
      <c r="K3208" s="9"/>
      <c r="L3208" s="9"/>
      <c r="M3208" s="10"/>
      <c r="N3208" s="128"/>
      <c r="O3208" s="128"/>
      <c r="P3208" s="163">
        <f t="shared" si="228"/>
        <v>0</v>
      </c>
      <c r="Q3208" s="128"/>
      <c r="V3208" s="402">
        <f t="shared" si="224"/>
        <v>0</v>
      </c>
      <c r="W3208" s="402">
        <f t="shared" si="225"/>
        <v>0</v>
      </c>
      <c r="X3208" s="402">
        <f t="shared" si="226"/>
        <v>0</v>
      </c>
      <c r="Y3208" s="36">
        <f t="shared" si="227"/>
        <v>0</v>
      </c>
    </row>
    <row r="3209" spans="5:25" x14ac:dyDescent="0.25">
      <c r="E3209" s="150">
        <f t="shared" si="229"/>
        <v>229</v>
      </c>
      <c r="F3209" s="7"/>
      <c r="G3209" s="447"/>
      <c r="H3209" s="449"/>
      <c r="I3209" s="9"/>
      <c r="J3209" s="10"/>
      <c r="K3209" s="9"/>
      <c r="L3209" s="9"/>
      <c r="M3209" s="10"/>
      <c r="N3209" s="128"/>
      <c r="O3209" s="128"/>
      <c r="P3209" s="163">
        <f t="shared" si="228"/>
        <v>0</v>
      </c>
      <c r="Q3209" s="128"/>
      <c r="V3209" s="402">
        <f t="shared" si="224"/>
        <v>0</v>
      </c>
      <c r="W3209" s="402">
        <f t="shared" si="225"/>
        <v>0</v>
      </c>
      <c r="X3209" s="402">
        <f t="shared" si="226"/>
        <v>0</v>
      </c>
      <c r="Y3209" s="36">
        <f t="shared" si="227"/>
        <v>0</v>
      </c>
    </row>
    <row r="3210" spans="5:25" x14ac:dyDescent="0.25">
      <c r="E3210" s="150">
        <f t="shared" si="229"/>
        <v>230</v>
      </c>
      <c r="F3210" s="7"/>
      <c r="G3210" s="447"/>
      <c r="H3210" s="449"/>
      <c r="I3210" s="9"/>
      <c r="J3210" s="10"/>
      <c r="K3210" s="9"/>
      <c r="L3210" s="9"/>
      <c r="M3210" s="10"/>
      <c r="N3210" s="128"/>
      <c r="O3210" s="128"/>
      <c r="P3210" s="163">
        <f t="shared" si="228"/>
        <v>0</v>
      </c>
      <c r="Q3210" s="128"/>
      <c r="V3210" s="402">
        <f t="shared" si="224"/>
        <v>0</v>
      </c>
      <c r="W3210" s="402">
        <f t="shared" si="225"/>
        <v>0</v>
      </c>
      <c r="X3210" s="402">
        <f t="shared" si="226"/>
        <v>0</v>
      </c>
      <c r="Y3210" s="36">
        <f t="shared" si="227"/>
        <v>0</v>
      </c>
    </row>
    <row r="3211" spans="5:25" x14ac:dyDescent="0.25">
      <c r="E3211" s="150">
        <f t="shared" si="229"/>
        <v>231</v>
      </c>
      <c r="F3211" s="7"/>
      <c r="G3211" s="447"/>
      <c r="H3211" s="449"/>
      <c r="I3211" s="9"/>
      <c r="J3211" s="10"/>
      <c r="K3211" s="9"/>
      <c r="L3211" s="9"/>
      <c r="M3211" s="10"/>
      <c r="N3211" s="128"/>
      <c r="O3211" s="128"/>
      <c r="P3211" s="163">
        <f t="shared" si="228"/>
        <v>0</v>
      </c>
      <c r="Q3211" s="128"/>
      <c r="V3211" s="402">
        <f t="shared" si="224"/>
        <v>0</v>
      </c>
      <c r="W3211" s="402">
        <f t="shared" si="225"/>
        <v>0</v>
      </c>
      <c r="X3211" s="402">
        <f t="shared" si="226"/>
        <v>0</v>
      </c>
      <c r="Y3211" s="36">
        <f t="shared" si="227"/>
        <v>0</v>
      </c>
    </row>
    <row r="3212" spans="5:25" x14ac:dyDescent="0.25">
      <c r="E3212" s="150">
        <f t="shared" si="229"/>
        <v>232</v>
      </c>
      <c r="F3212" s="7"/>
      <c r="G3212" s="447"/>
      <c r="H3212" s="449"/>
      <c r="I3212" s="9"/>
      <c r="J3212" s="10"/>
      <c r="K3212" s="9"/>
      <c r="L3212" s="9"/>
      <c r="M3212" s="10"/>
      <c r="N3212" s="128"/>
      <c r="O3212" s="128"/>
      <c r="P3212" s="163">
        <f t="shared" si="228"/>
        <v>0</v>
      </c>
      <c r="Q3212" s="128"/>
      <c r="V3212" s="402">
        <f t="shared" si="224"/>
        <v>0</v>
      </c>
      <c r="W3212" s="402">
        <f t="shared" si="225"/>
        <v>0</v>
      </c>
      <c r="X3212" s="402">
        <f t="shared" si="226"/>
        <v>0</v>
      </c>
      <c r="Y3212" s="36">
        <f t="shared" si="227"/>
        <v>0</v>
      </c>
    </row>
    <row r="3213" spans="5:25" x14ac:dyDescent="0.25">
      <c r="E3213" s="150">
        <f t="shared" si="229"/>
        <v>233</v>
      </c>
      <c r="F3213" s="7"/>
      <c r="G3213" s="447"/>
      <c r="H3213" s="449"/>
      <c r="I3213" s="9"/>
      <c r="J3213" s="10"/>
      <c r="K3213" s="9"/>
      <c r="L3213" s="9"/>
      <c r="M3213" s="10"/>
      <c r="N3213" s="128"/>
      <c r="O3213" s="128"/>
      <c r="P3213" s="163">
        <f t="shared" si="228"/>
        <v>0</v>
      </c>
      <c r="Q3213" s="128"/>
      <c r="V3213" s="402">
        <f t="shared" si="224"/>
        <v>0</v>
      </c>
      <c r="W3213" s="402">
        <f t="shared" si="225"/>
        <v>0</v>
      </c>
      <c r="X3213" s="402">
        <f t="shared" si="226"/>
        <v>0</v>
      </c>
      <c r="Y3213" s="36">
        <f t="shared" si="227"/>
        <v>0</v>
      </c>
    </row>
    <row r="3214" spans="5:25" x14ac:dyDescent="0.25">
      <c r="E3214" s="150">
        <f t="shared" si="229"/>
        <v>234</v>
      </c>
      <c r="F3214" s="7"/>
      <c r="G3214" s="447"/>
      <c r="H3214" s="449"/>
      <c r="I3214" s="9"/>
      <c r="J3214" s="10"/>
      <c r="K3214" s="9"/>
      <c r="L3214" s="9"/>
      <c r="M3214" s="10"/>
      <c r="N3214" s="128"/>
      <c r="O3214" s="128"/>
      <c r="P3214" s="163">
        <f t="shared" si="228"/>
        <v>0</v>
      </c>
      <c r="Q3214" s="128"/>
      <c r="V3214" s="402">
        <f t="shared" si="224"/>
        <v>0</v>
      </c>
      <c r="W3214" s="402">
        <f t="shared" si="225"/>
        <v>0</v>
      </c>
      <c r="X3214" s="402">
        <f t="shared" si="226"/>
        <v>0</v>
      </c>
      <c r="Y3214" s="36">
        <f t="shared" si="227"/>
        <v>0</v>
      </c>
    </row>
    <row r="3215" spans="5:25" x14ac:dyDescent="0.25">
      <c r="E3215" s="150">
        <f t="shared" si="229"/>
        <v>235</v>
      </c>
      <c r="F3215" s="7"/>
      <c r="G3215" s="447"/>
      <c r="H3215" s="449"/>
      <c r="I3215" s="9"/>
      <c r="J3215" s="10"/>
      <c r="K3215" s="9"/>
      <c r="L3215" s="9"/>
      <c r="M3215" s="10"/>
      <c r="N3215" s="128"/>
      <c r="O3215" s="128"/>
      <c r="P3215" s="163">
        <f t="shared" si="228"/>
        <v>0</v>
      </c>
      <c r="Q3215" s="128"/>
      <c r="V3215" s="402">
        <f t="shared" si="224"/>
        <v>0</v>
      </c>
      <c r="W3215" s="402">
        <f t="shared" si="225"/>
        <v>0</v>
      </c>
      <c r="X3215" s="402">
        <f t="shared" si="226"/>
        <v>0</v>
      </c>
      <c r="Y3215" s="36">
        <f t="shared" si="227"/>
        <v>0</v>
      </c>
    </row>
    <row r="3216" spans="5:25" x14ac:dyDescent="0.25">
      <c r="E3216" s="150">
        <f t="shared" si="229"/>
        <v>236</v>
      </c>
      <c r="F3216" s="7"/>
      <c r="G3216" s="447"/>
      <c r="H3216" s="449"/>
      <c r="I3216" s="9"/>
      <c r="J3216" s="10"/>
      <c r="K3216" s="9"/>
      <c r="L3216" s="9"/>
      <c r="M3216" s="10"/>
      <c r="N3216" s="128"/>
      <c r="O3216" s="128"/>
      <c r="P3216" s="163">
        <f t="shared" si="228"/>
        <v>0</v>
      </c>
      <c r="Q3216" s="128"/>
      <c r="V3216" s="402">
        <f t="shared" si="224"/>
        <v>0</v>
      </c>
      <c r="W3216" s="402">
        <f t="shared" si="225"/>
        <v>0</v>
      </c>
      <c r="X3216" s="402">
        <f t="shared" si="226"/>
        <v>0</v>
      </c>
      <c r="Y3216" s="36">
        <f t="shared" si="227"/>
        <v>0</v>
      </c>
    </row>
    <row r="3217" spans="5:25" x14ac:dyDescent="0.25">
      <c r="E3217" s="150">
        <f t="shared" si="229"/>
        <v>237</v>
      </c>
      <c r="F3217" s="7"/>
      <c r="G3217" s="447"/>
      <c r="H3217" s="449"/>
      <c r="I3217" s="9"/>
      <c r="J3217" s="10"/>
      <c r="K3217" s="9"/>
      <c r="L3217" s="9"/>
      <c r="M3217" s="10"/>
      <c r="N3217" s="128"/>
      <c r="O3217" s="128"/>
      <c r="P3217" s="163">
        <f t="shared" si="228"/>
        <v>0</v>
      </c>
      <c r="Q3217" s="128"/>
      <c r="V3217" s="402">
        <f t="shared" si="224"/>
        <v>0</v>
      </c>
      <c r="W3217" s="402">
        <f t="shared" si="225"/>
        <v>0</v>
      </c>
      <c r="X3217" s="402">
        <f t="shared" si="226"/>
        <v>0</v>
      </c>
      <c r="Y3217" s="36">
        <f t="shared" si="227"/>
        <v>0</v>
      </c>
    </row>
    <row r="3218" spans="5:25" x14ac:dyDescent="0.25">
      <c r="E3218" s="150">
        <f t="shared" si="229"/>
        <v>238</v>
      </c>
      <c r="F3218" s="7"/>
      <c r="G3218" s="447"/>
      <c r="H3218" s="449"/>
      <c r="I3218" s="9"/>
      <c r="J3218" s="10"/>
      <c r="K3218" s="9"/>
      <c r="L3218" s="9"/>
      <c r="M3218" s="10"/>
      <c r="N3218" s="128"/>
      <c r="O3218" s="128"/>
      <c r="P3218" s="163">
        <f t="shared" si="228"/>
        <v>0</v>
      </c>
      <c r="Q3218" s="128"/>
      <c r="V3218" s="402">
        <f t="shared" si="224"/>
        <v>0</v>
      </c>
      <c r="W3218" s="402">
        <f t="shared" si="225"/>
        <v>0</v>
      </c>
      <c r="X3218" s="402">
        <f t="shared" si="226"/>
        <v>0</v>
      </c>
      <c r="Y3218" s="36">
        <f t="shared" si="227"/>
        <v>0</v>
      </c>
    </row>
    <row r="3219" spans="5:25" x14ac:dyDescent="0.25">
      <c r="E3219" s="150">
        <f t="shared" si="229"/>
        <v>239</v>
      </c>
      <c r="F3219" s="7"/>
      <c r="G3219" s="447"/>
      <c r="H3219" s="449"/>
      <c r="I3219" s="9"/>
      <c r="J3219" s="10"/>
      <c r="K3219" s="9"/>
      <c r="L3219" s="9"/>
      <c r="M3219" s="10"/>
      <c r="N3219" s="128"/>
      <c r="O3219" s="128"/>
      <c r="P3219" s="163">
        <f t="shared" si="228"/>
        <v>0</v>
      </c>
      <c r="Q3219" s="128"/>
      <c r="V3219" s="402">
        <f t="shared" si="224"/>
        <v>0</v>
      </c>
      <c r="W3219" s="402">
        <f t="shared" si="225"/>
        <v>0</v>
      </c>
      <c r="X3219" s="402">
        <f t="shared" si="226"/>
        <v>0</v>
      </c>
      <c r="Y3219" s="36">
        <f t="shared" si="227"/>
        <v>0</v>
      </c>
    </row>
    <row r="3220" spans="5:25" x14ac:dyDescent="0.25">
      <c r="E3220" s="150">
        <f t="shared" si="229"/>
        <v>240</v>
      </c>
      <c r="F3220" s="7"/>
      <c r="G3220" s="447"/>
      <c r="H3220" s="449"/>
      <c r="I3220" s="9"/>
      <c r="J3220" s="10"/>
      <c r="K3220" s="9"/>
      <c r="L3220" s="9"/>
      <c r="M3220" s="10"/>
      <c r="N3220" s="128"/>
      <c r="O3220" s="128"/>
      <c r="P3220" s="163">
        <f t="shared" si="228"/>
        <v>0</v>
      </c>
      <c r="Q3220" s="128"/>
      <c r="V3220" s="402">
        <f t="shared" si="224"/>
        <v>0</v>
      </c>
      <c r="W3220" s="402">
        <f t="shared" si="225"/>
        <v>0</v>
      </c>
      <c r="X3220" s="402">
        <f t="shared" si="226"/>
        <v>0</v>
      </c>
      <c r="Y3220" s="36">
        <f t="shared" si="227"/>
        <v>0</v>
      </c>
    </row>
    <row r="3221" spans="5:25" x14ac:dyDescent="0.25">
      <c r="E3221" s="150">
        <f t="shared" si="229"/>
        <v>241</v>
      </c>
      <c r="F3221" s="7"/>
      <c r="G3221" s="447"/>
      <c r="H3221" s="449"/>
      <c r="I3221" s="9"/>
      <c r="J3221" s="10"/>
      <c r="K3221" s="9"/>
      <c r="L3221" s="9"/>
      <c r="M3221" s="10"/>
      <c r="N3221" s="128"/>
      <c r="O3221" s="128"/>
      <c r="P3221" s="163">
        <f t="shared" si="228"/>
        <v>0</v>
      </c>
      <c r="Q3221" s="128"/>
      <c r="V3221" s="402">
        <f t="shared" si="224"/>
        <v>0</v>
      </c>
      <c r="W3221" s="402">
        <f t="shared" si="225"/>
        <v>0</v>
      </c>
      <c r="X3221" s="402">
        <f t="shared" si="226"/>
        <v>0</v>
      </c>
      <c r="Y3221" s="36">
        <f t="shared" si="227"/>
        <v>0</v>
      </c>
    </row>
    <row r="3222" spans="5:25" x14ac:dyDescent="0.25">
      <c r="E3222" s="150">
        <f t="shared" si="229"/>
        <v>242</v>
      </c>
      <c r="F3222" s="7"/>
      <c r="G3222" s="447"/>
      <c r="H3222" s="449"/>
      <c r="I3222" s="9"/>
      <c r="J3222" s="10"/>
      <c r="K3222" s="9"/>
      <c r="L3222" s="9"/>
      <c r="M3222" s="10"/>
      <c r="N3222" s="128"/>
      <c r="O3222" s="128"/>
      <c r="P3222" s="163">
        <f t="shared" si="228"/>
        <v>0</v>
      </c>
      <c r="Q3222" s="128"/>
      <c r="V3222" s="402">
        <f t="shared" si="224"/>
        <v>0</v>
      </c>
      <c r="W3222" s="402">
        <f t="shared" si="225"/>
        <v>0</v>
      </c>
      <c r="X3222" s="402">
        <f t="shared" si="226"/>
        <v>0</v>
      </c>
      <c r="Y3222" s="36">
        <f t="shared" si="227"/>
        <v>0</v>
      </c>
    </row>
    <row r="3223" spans="5:25" x14ac:dyDescent="0.25">
      <c r="E3223" s="150">
        <f t="shared" si="229"/>
        <v>243</v>
      </c>
      <c r="F3223" s="7"/>
      <c r="G3223" s="447"/>
      <c r="H3223" s="449"/>
      <c r="I3223" s="9"/>
      <c r="J3223" s="10"/>
      <c r="K3223" s="9"/>
      <c r="L3223" s="9"/>
      <c r="M3223" s="10"/>
      <c r="N3223" s="128"/>
      <c r="O3223" s="128"/>
      <c r="P3223" s="163">
        <f t="shared" si="228"/>
        <v>0</v>
      </c>
      <c r="Q3223" s="128"/>
      <c r="V3223" s="402">
        <f t="shared" si="224"/>
        <v>0</v>
      </c>
      <c r="W3223" s="402">
        <f t="shared" si="225"/>
        <v>0</v>
      </c>
      <c r="X3223" s="402">
        <f t="shared" si="226"/>
        <v>0</v>
      </c>
      <c r="Y3223" s="36">
        <f t="shared" si="227"/>
        <v>0</v>
      </c>
    </row>
    <row r="3224" spans="5:25" x14ac:dyDescent="0.25">
      <c r="E3224" s="150">
        <f t="shared" si="229"/>
        <v>244</v>
      </c>
      <c r="F3224" s="7"/>
      <c r="G3224" s="447"/>
      <c r="H3224" s="449"/>
      <c r="I3224" s="9"/>
      <c r="J3224" s="10"/>
      <c r="K3224" s="9"/>
      <c r="L3224" s="9"/>
      <c r="M3224" s="10"/>
      <c r="N3224" s="128"/>
      <c r="O3224" s="128"/>
      <c r="P3224" s="163">
        <f t="shared" si="228"/>
        <v>0</v>
      </c>
      <c r="Q3224" s="128"/>
      <c r="V3224" s="402">
        <f t="shared" si="224"/>
        <v>0</v>
      </c>
      <c r="W3224" s="402">
        <f t="shared" si="225"/>
        <v>0</v>
      </c>
      <c r="X3224" s="402">
        <f t="shared" si="226"/>
        <v>0</v>
      </c>
      <c r="Y3224" s="36">
        <f t="shared" si="227"/>
        <v>0</v>
      </c>
    </row>
    <row r="3225" spans="5:25" x14ac:dyDescent="0.25">
      <c r="E3225" s="150">
        <f t="shared" si="229"/>
        <v>245</v>
      </c>
      <c r="F3225" s="7"/>
      <c r="G3225" s="447"/>
      <c r="H3225" s="449"/>
      <c r="I3225" s="9"/>
      <c r="J3225" s="10"/>
      <c r="K3225" s="9"/>
      <c r="L3225" s="9"/>
      <c r="M3225" s="10"/>
      <c r="N3225" s="128"/>
      <c r="O3225" s="128"/>
      <c r="P3225" s="163">
        <f t="shared" si="228"/>
        <v>0</v>
      </c>
      <c r="Q3225" s="128"/>
      <c r="V3225" s="402">
        <f t="shared" si="224"/>
        <v>0</v>
      </c>
      <c r="W3225" s="402">
        <f t="shared" si="225"/>
        <v>0</v>
      </c>
      <c r="X3225" s="402">
        <f t="shared" si="226"/>
        <v>0</v>
      </c>
      <c r="Y3225" s="36">
        <f t="shared" si="227"/>
        <v>0</v>
      </c>
    </row>
    <row r="3226" spans="5:25" x14ac:dyDescent="0.25">
      <c r="E3226" s="150">
        <f t="shared" si="229"/>
        <v>246</v>
      </c>
      <c r="F3226" s="7"/>
      <c r="G3226" s="447"/>
      <c r="H3226" s="449"/>
      <c r="I3226" s="9"/>
      <c r="J3226" s="10"/>
      <c r="K3226" s="9"/>
      <c r="L3226" s="9"/>
      <c r="M3226" s="10"/>
      <c r="N3226" s="128"/>
      <c r="O3226" s="128"/>
      <c r="P3226" s="163">
        <f t="shared" si="228"/>
        <v>0</v>
      </c>
      <c r="Q3226" s="128"/>
      <c r="V3226" s="402">
        <f t="shared" si="224"/>
        <v>0</v>
      </c>
      <c r="W3226" s="402">
        <f t="shared" si="225"/>
        <v>0</v>
      </c>
      <c r="X3226" s="402">
        <f t="shared" si="226"/>
        <v>0</v>
      </c>
      <c r="Y3226" s="36">
        <f t="shared" si="227"/>
        <v>0</v>
      </c>
    </row>
    <row r="3227" spans="5:25" x14ac:dyDescent="0.25">
      <c r="E3227" s="150">
        <f t="shared" si="229"/>
        <v>247</v>
      </c>
      <c r="F3227" s="7"/>
      <c r="G3227" s="447"/>
      <c r="H3227" s="449"/>
      <c r="I3227" s="9"/>
      <c r="J3227" s="10"/>
      <c r="K3227" s="9"/>
      <c r="L3227" s="9"/>
      <c r="M3227" s="10"/>
      <c r="N3227" s="128"/>
      <c r="O3227" s="128"/>
      <c r="P3227" s="163">
        <f t="shared" si="228"/>
        <v>0</v>
      </c>
      <c r="Q3227" s="128"/>
      <c r="V3227" s="402">
        <f t="shared" si="224"/>
        <v>0</v>
      </c>
      <c r="W3227" s="402">
        <f t="shared" si="225"/>
        <v>0</v>
      </c>
      <c r="X3227" s="402">
        <f t="shared" si="226"/>
        <v>0</v>
      </c>
      <c r="Y3227" s="36">
        <f t="shared" si="227"/>
        <v>0</v>
      </c>
    </row>
    <row r="3228" spans="5:25" x14ac:dyDescent="0.25">
      <c r="E3228" s="150">
        <f t="shared" si="229"/>
        <v>248</v>
      </c>
      <c r="F3228" s="7"/>
      <c r="G3228" s="447"/>
      <c r="H3228" s="449"/>
      <c r="I3228" s="9"/>
      <c r="J3228" s="10"/>
      <c r="K3228" s="9"/>
      <c r="L3228" s="9"/>
      <c r="M3228" s="10"/>
      <c r="N3228" s="128"/>
      <c r="O3228" s="128"/>
      <c r="P3228" s="163">
        <f t="shared" si="228"/>
        <v>0</v>
      </c>
      <c r="Q3228" s="128"/>
      <c r="V3228" s="402">
        <f t="shared" si="224"/>
        <v>0</v>
      </c>
      <c r="W3228" s="402">
        <f t="shared" si="225"/>
        <v>0</v>
      </c>
      <c r="X3228" s="402">
        <f t="shared" si="226"/>
        <v>0</v>
      </c>
      <c r="Y3228" s="36">
        <f t="shared" si="227"/>
        <v>0</v>
      </c>
    </row>
    <row r="3229" spans="5:25" x14ac:dyDescent="0.25">
      <c r="E3229" s="150">
        <f t="shared" si="229"/>
        <v>249</v>
      </c>
      <c r="F3229" s="7"/>
      <c r="G3229" s="447"/>
      <c r="H3229" s="449"/>
      <c r="I3229" s="9"/>
      <c r="J3229" s="10"/>
      <c r="K3229" s="9"/>
      <c r="L3229" s="9"/>
      <c r="M3229" s="10"/>
      <c r="N3229" s="128"/>
      <c r="O3229" s="128"/>
      <c r="P3229" s="163">
        <f t="shared" si="228"/>
        <v>0</v>
      </c>
      <c r="Q3229" s="128"/>
      <c r="V3229" s="402">
        <f t="shared" si="224"/>
        <v>0</v>
      </c>
      <c r="W3229" s="402">
        <f t="shared" si="225"/>
        <v>0</v>
      </c>
      <c r="X3229" s="402">
        <f t="shared" si="226"/>
        <v>0</v>
      </c>
      <c r="Y3229" s="36">
        <f t="shared" si="227"/>
        <v>0</v>
      </c>
    </row>
    <row r="3230" spans="5:25" x14ac:dyDescent="0.25">
      <c r="E3230" s="150">
        <f t="shared" si="229"/>
        <v>250</v>
      </c>
      <c r="F3230" s="7"/>
      <c r="G3230" s="447"/>
      <c r="H3230" s="449"/>
      <c r="I3230" s="9"/>
      <c r="J3230" s="10"/>
      <c r="K3230" s="9"/>
      <c r="L3230" s="9"/>
      <c r="M3230" s="10"/>
      <c r="N3230" s="128"/>
      <c r="O3230" s="128"/>
      <c r="P3230" s="163">
        <f t="shared" si="228"/>
        <v>0</v>
      </c>
      <c r="Q3230" s="128"/>
      <c r="V3230" s="402">
        <f t="shared" si="224"/>
        <v>0</v>
      </c>
      <c r="W3230" s="402">
        <f t="shared" si="225"/>
        <v>0</v>
      </c>
      <c r="X3230" s="402">
        <f t="shared" si="226"/>
        <v>0</v>
      </c>
      <c r="Y3230" s="36">
        <f t="shared" si="227"/>
        <v>0</v>
      </c>
    </row>
    <row r="3231" spans="5:25" x14ac:dyDescent="0.25">
      <c r="E3231" s="150">
        <f t="shared" si="229"/>
        <v>251</v>
      </c>
      <c r="F3231" s="7"/>
      <c r="G3231" s="447"/>
      <c r="H3231" s="449"/>
      <c r="I3231" s="9"/>
      <c r="J3231" s="10"/>
      <c r="K3231" s="9"/>
      <c r="L3231" s="9"/>
      <c r="M3231" s="10"/>
      <c r="N3231" s="128"/>
      <c r="O3231" s="128"/>
      <c r="P3231" s="163">
        <f t="shared" si="228"/>
        <v>0</v>
      </c>
      <c r="Q3231" s="128"/>
      <c r="V3231" s="402">
        <f t="shared" si="224"/>
        <v>0</v>
      </c>
      <c r="W3231" s="402">
        <f t="shared" si="225"/>
        <v>0</v>
      </c>
      <c r="X3231" s="402">
        <f t="shared" si="226"/>
        <v>0</v>
      </c>
      <c r="Y3231" s="36">
        <f t="shared" si="227"/>
        <v>0</v>
      </c>
    </row>
    <row r="3232" spans="5:25" x14ac:dyDescent="0.25">
      <c r="E3232" s="150">
        <f t="shared" si="229"/>
        <v>252</v>
      </c>
      <c r="F3232" s="7"/>
      <c r="G3232" s="447"/>
      <c r="H3232" s="449"/>
      <c r="I3232" s="9"/>
      <c r="J3232" s="10"/>
      <c r="K3232" s="9"/>
      <c r="L3232" s="9"/>
      <c r="M3232" s="10"/>
      <c r="N3232" s="128"/>
      <c r="O3232" s="128"/>
      <c r="P3232" s="163">
        <f t="shared" si="228"/>
        <v>0</v>
      </c>
      <c r="Q3232" s="128"/>
      <c r="V3232" s="402">
        <f t="shared" si="224"/>
        <v>0</v>
      </c>
      <c r="W3232" s="402">
        <f t="shared" si="225"/>
        <v>0</v>
      </c>
      <c r="X3232" s="402">
        <f t="shared" si="226"/>
        <v>0</v>
      </c>
      <c r="Y3232" s="36">
        <f t="shared" si="227"/>
        <v>0</v>
      </c>
    </row>
    <row r="3233" spans="5:25" x14ac:dyDescent="0.25">
      <c r="E3233" s="150">
        <f t="shared" si="229"/>
        <v>253</v>
      </c>
      <c r="F3233" s="7"/>
      <c r="G3233" s="447"/>
      <c r="H3233" s="449"/>
      <c r="I3233" s="9"/>
      <c r="J3233" s="10"/>
      <c r="K3233" s="9"/>
      <c r="L3233" s="9"/>
      <c r="M3233" s="10"/>
      <c r="N3233" s="128"/>
      <c r="O3233" s="128"/>
      <c r="P3233" s="163">
        <f t="shared" si="228"/>
        <v>0</v>
      </c>
      <c r="Q3233" s="128"/>
      <c r="V3233" s="402">
        <f t="shared" si="224"/>
        <v>0</v>
      </c>
      <c r="W3233" s="402">
        <f t="shared" si="225"/>
        <v>0</v>
      </c>
      <c r="X3233" s="402">
        <f t="shared" si="226"/>
        <v>0</v>
      </c>
      <c r="Y3233" s="36">
        <f t="shared" si="227"/>
        <v>0</v>
      </c>
    </row>
    <row r="3234" spans="5:25" x14ac:dyDescent="0.25">
      <c r="E3234" s="150">
        <f t="shared" si="229"/>
        <v>254</v>
      </c>
      <c r="F3234" s="7"/>
      <c r="G3234" s="447"/>
      <c r="H3234" s="449"/>
      <c r="I3234" s="9"/>
      <c r="J3234" s="10"/>
      <c r="K3234" s="9"/>
      <c r="L3234" s="9"/>
      <c r="M3234" s="10"/>
      <c r="N3234" s="128"/>
      <c r="O3234" s="128"/>
      <c r="P3234" s="163">
        <f t="shared" si="228"/>
        <v>0</v>
      </c>
      <c r="Q3234" s="128"/>
      <c r="V3234" s="402">
        <f t="shared" si="224"/>
        <v>0</v>
      </c>
      <c r="W3234" s="402">
        <f t="shared" si="225"/>
        <v>0</v>
      </c>
      <c r="X3234" s="402">
        <f t="shared" si="226"/>
        <v>0</v>
      </c>
      <c r="Y3234" s="36">
        <f t="shared" si="227"/>
        <v>0</v>
      </c>
    </row>
    <row r="3235" spans="5:25" x14ac:dyDescent="0.25">
      <c r="E3235" s="150">
        <f t="shared" si="229"/>
        <v>255</v>
      </c>
      <c r="F3235" s="7"/>
      <c r="G3235" s="447"/>
      <c r="H3235" s="449"/>
      <c r="I3235" s="9"/>
      <c r="J3235" s="10"/>
      <c r="K3235" s="9"/>
      <c r="L3235" s="9"/>
      <c r="M3235" s="10"/>
      <c r="N3235" s="128"/>
      <c r="O3235" s="128"/>
      <c r="P3235" s="163">
        <f t="shared" si="228"/>
        <v>0</v>
      </c>
      <c r="Q3235" s="128"/>
      <c r="V3235" s="402">
        <f t="shared" si="224"/>
        <v>0</v>
      </c>
      <c r="W3235" s="402">
        <f t="shared" si="225"/>
        <v>0</v>
      </c>
      <c r="X3235" s="402">
        <f t="shared" si="226"/>
        <v>0</v>
      </c>
      <c r="Y3235" s="36">
        <f t="shared" si="227"/>
        <v>0</v>
      </c>
    </row>
    <row r="3236" spans="5:25" x14ac:dyDescent="0.25">
      <c r="E3236" s="150">
        <f t="shared" si="229"/>
        <v>256</v>
      </c>
      <c r="F3236" s="7"/>
      <c r="G3236" s="447"/>
      <c r="H3236" s="449"/>
      <c r="I3236" s="9"/>
      <c r="J3236" s="10"/>
      <c r="K3236" s="9"/>
      <c r="L3236" s="9"/>
      <c r="M3236" s="10"/>
      <c r="N3236" s="128"/>
      <c r="O3236" s="128"/>
      <c r="P3236" s="163">
        <f t="shared" si="228"/>
        <v>0</v>
      </c>
      <c r="Q3236" s="128"/>
      <c r="V3236" s="402">
        <f t="shared" ref="V3236:V3299" si="230">IF($K3237=V$2979,15,0)</f>
        <v>0</v>
      </c>
      <c r="W3236" s="402">
        <f t="shared" ref="W3236:W3299" si="231">IF($K3237=W$2979,30,0)</f>
        <v>0</v>
      </c>
      <c r="X3236" s="402">
        <f t="shared" ref="X3236:X3299" si="232">IF($K3237=X$2979,30,0)</f>
        <v>0</v>
      </c>
      <c r="Y3236" s="36">
        <f t="shared" ref="Y3236:Y3299" si="233">IF($K3237=Y$2979,30,0)</f>
        <v>0</v>
      </c>
    </row>
    <row r="3237" spans="5:25" x14ac:dyDescent="0.25">
      <c r="E3237" s="150">
        <f t="shared" si="229"/>
        <v>257</v>
      </c>
      <c r="F3237" s="7"/>
      <c r="G3237" s="447"/>
      <c r="H3237" s="449"/>
      <c r="I3237" s="9"/>
      <c r="J3237" s="10"/>
      <c r="K3237" s="9"/>
      <c r="L3237" s="9"/>
      <c r="M3237" s="10"/>
      <c r="N3237" s="128"/>
      <c r="O3237" s="128"/>
      <c r="P3237" s="163">
        <f t="shared" ref="P3237:P3300" si="234">IF(F3237=0,0,IF(G3237=0,0,IF(J3237=0,0,IF(I3237=0,0,IF(K3237=0,0,IF(L3237=0,0,IF(M3237=0,0,SUM(V3236:Y3236))))))))</f>
        <v>0</v>
      </c>
      <c r="Q3237" s="128"/>
      <c r="V3237" s="402">
        <f t="shared" si="230"/>
        <v>0</v>
      </c>
      <c r="W3237" s="402">
        <f t="shared" si="231"/>
        <v>0</v>
      </c>
      <c r="X3237" s="402">
        <f t="shared" si="232"/>
        <v>0</v>
      </c>
      <c r="Y3237" s="36">
        <f t="shared" si="233"/>
        <v>0</v>
      </c>
    </row>
    <row r="3238" spans="5:25" x14ac:dyDescent="0.25">
      <c r="E3238" s="150">
        <f t="shared" si="229"/>
        <v>258</v>
      </c>
      <c r="F3238" s="7"/>
      <c r="G3238" s="447"/>
      <c r="H3238" s="449"/>
      <c r="I3238" s="9"/>
      <c r="J3238" s="10"/>
      <c r="K3238" s="9"/>
      <c r="L3238" s="9"/>
      <c r="M3238" s="10"/>
      <c r="N3238" s="128"/>
      <c r="O3238" s="128"/>
      <c r="P3238" s="163">
        <f t="shared" si="234"/>
        <v>0</v>
      </c>
      <c r="Q3238" s="128"/>
      <c r="V3238" s="402">
        <f t="shared" si="230"/>
        <v>0</v>
      </c>
      <c r="W3238" s="402">
        <f t="shared" si="231"/>
        <v>0</v>
      </c>
      <c r="X3238" s="402">
        <f t="shared" si="232"/>
        <v>0</v>
      </c>
      <c r="Y3238" s="36">
        <f t="shared" si="233"/>
        <v>0</v>
      </c>
    </row>
    <row r="3239" spans="5:25" x14ac:dyDescent="0.25">
      <c r="E3239" s="150">
        <f t="shared" si="229"/>
        <v>259</v>
      </c>
      <c r="F3239" s="7"/>
      <c r="G3239" s="447"/>
      <c r="H3239" s="449"/>
      <c r="I3239" s="9"/>
      <c r="J3239" s="10"/>
      <c r="K3239" s="9"/>
      <c r="L3239" s="9"/>
      <c r="M3239" s="10"/>
      <c r="N3239" s="128"/>
      <c r="O3239" s="128"/>
      <c r="P3239" s="163">
        <f t="shared" si="234"/>
        <v>0</v>
      </c>
      <c r="Q3239" s="128"/>
      <c r="V3239" s="402">
        <f t="shared" si="230"/>
        <v>0</v>
      </c>
      <c r="W3239" s="402">
        <f t="shared" si="231"/>
        <v>0</v>
      </c>
      <c r="X3239" s="402">
        <f t="shared" si="232"/>
        <v>0</v>
      </c>
      <c r="Y3239" s="36">
        <f t="shared" si="233"/>
        <v>0</v>
      </c>
    </row>
    <row r="3240" spans="5:25" x14ac:dyDescent="0.25">
      <c r="E3240" s="150">
        <f t="shared" si="229"/>
        <v>260</v>
      </c>
      <c r="F3240" s="7"/>
      <c r="G3240" s="447"/>
      <c r="H3240" s="449"/>
      <c r="I3240" s="9"/>
      <c r="J3240" s="10"/>
      <c r="K3240" s="9"/>
      <c r="L3240" s="9"/>
      <c r="M3240" s="10"/>
      <c r="N3240" s="128"/>
      <c r="O3240" s="128"/>
      <c r="P3240" s="163">
        <f t="shared" si="234"/>
        <v>0</v>
      </c>
      <c r="Q3240" s="128"/>
      <c r="V3240" s="402">
        <f t="shared" si="230"/>
        <v>0</v>
      </c>
      <c r="W3240" s="402">
        <f t="shared" si="231"/>
        <v>0</v>
      </c>
      <c r="X3240" s="402">
        <f t="shared" si="232"/>
        <v>0</v>
      </c>
      <c r="Y3240" s="36">
        <f t="shared" si="233"/>
        <v>0</v>
      </c>
    </row>
    <row r="3241" spans="5:25" x14ac:dyDescent="0.25">
      <c r="E3241" s="150">
        <f t="shared" si="229"/>
        <v>261</v>
      </c>
      <c r="F3241" s="7"/>
      <c r="G3241" s="447"/>
      <c r="H3241" s="449"/>
      <c r="I3241" s="9"/>
      <c r="J3241" s="10"/>
      <c r="K3241" s="9"/>
      <c r="L3241" s="9"/>
      <c r="M3241" s="10"/>
      <c r="N3241" s="128"/>
      <c r="O3241" s="128"/>
      <c r="P3241" s="163">
        <f t="shared" si="234"/>
        <v>0</v>
      </c>
      <c r="Q3241" s="128"/>
      <c r="V3241" s="402">
        <f t="shared" si="230"/>
        <v>0</v>
      </c>
      <c r="W3241" s="402">
        <f t="shared" si="231"/>
        <v>0</v>
      </c>
      <c r="X3241" s="402">
        <f t="shared" si="232"/>
        <v>0</v>
      </c>
      <c r="Y3241" s="36">
        <f t="shared" si="233"/>
        <v>0</v>
      </c>
    </row>
    <row r="3242" spans="5:25" x14ac:dyDescent="0.25">
      <c r="E3242" s="150">
        <f t="shared" si="229"/>
        <v>262</v>
      </c>
      <c r="F3242" s="7"/>
      <c r="G3242" s="447"/>
      <c r="H3242" s="449"/>
      <c r="I3242" s="9"/>
      <c r="J3242" s="10"/>
      <c r="K3242" s="9"/>
      <c r="L3242" s="9"/>
      <c r="M3242" s="10"/>
      <c r="N3242" s="128"/>
      <c r="O3242" s="128"/>
      <c r="P3242" s="163">
        <f t="shared" si="234"/>
        <v>0</v>
      </c>
      <c r="Q3242" s="128"/>
      <c r="V3242" s="402">
        <f t="shared" si="230"/>
        <v>0</v>
      </c>
      <c r="W3242" s="402">
        <f t="shared" si="231"/>
        <v>0</v>
      </c>
      <c r="X3242" s="402">
        <f t="shared" si="232"/>
        <v>0</v>
      </c>
      <c r="Y3242" s="36">
        <f t="shared" si="233"/>
        <v>0</v>
      </c>
    </row>
    <row r="3243" spans="5:25" x14ac:dyDescent="0.25">
      <c r="E3243" s="150">
        <f t="shared" si="229"/>
        <v>263</v>
      </c>
      <c r="F3243" s="7"/>
      <c r="G3243" s="447"/>
      <c r="H3243" s="449"/>
      <c r="I3243" s="9"/>
      <c r="J3243" s="10"/>
      <c r="K3243" s="9"/>
      <c r="L3243" s="9"/>
      <c r="M3243" s="10"/>
      <c r="N3243" s="128"/>
      <c r="O3243" s="128"/>
      <c r="P3243" s="163">
        <f t="shared" si="234"/>
        <v>0</v>
      </c>
      <c r="Q3243" s="128"/>
      <c r="V3243" s="402">
        <f t="shared" si="230"/>
        <v>0</v>
      </c>
      <c r="W3243" s="402">
        <f t="shared" si="231"/>
        <v>0</v>
      </c>
      <c r="X3243" s="402">
        <f t="shared" si="232"/>
        <v>0</v>
      </c>
      <c r="Y3243" s="36">
        <f t="shared" si="233"/>
        <v>0</v>
      </c>
    </row>
    <row r="3244" spans="5:25" x14ac:dyDescent="0.25">
      <c r="E3244" s="150">
        <f t="shared" ref="E3244:E3307" si="235">1+E3243</f>
        <v>264</v>
      </c>
      <c r="F3244" s="7"/>
      <c r="G3244" s="447"/>
      <c r="H3244" s="449"/>
      <c r="I3244" s="9"/>
      <c r="J3244" s="10"/>
      <c r="K3244" s="9"/>
      <c r="L3244" s="9"/>
      <c r="M3244" s="10"/>
      <c r="N3244" s="128"/>
      <c r="O3244" s="128"/>
      <c r="P3244" s="163">
        <f t="shared" si="234"/>
        <v>0</v>
      </c>
      <c r="Q3244" s="128"/>
      <c r="V3244" s="402">
        <f t="shared" si="230"/>
        <v>0</v>
      </c>
      <c r="W3244" s="402">
        <f t="shared" si="231"/>
        <v>0</v>
      </c>
      <c r="X3244" s="402">
        <f t="shared" si="232"/>
        <v>0</v>
      </c>
      <c r="Y3244" s="36">
        <f t="shared" si="233"/>
        <v>0</v>
      </c>
    </row>
    <row r="3245" spans="5:25" x14ac:dyDescent="0.25">
      <c r="E3245" s="150">
        <f t="shared" si="235"/>
        <v>265</v>
      </c>
      <c r="F3245" s="7"/>
      <c r="G3245" s="447"/>
      <c r="H3245" s="449"/>
      <c r="I3245" s="9"/>
      <c r="J3245" s="10"/>
      <c r="K3245" s="9"/>
      <c r="L3245" s="9"/>
      <c r="M3245" s="10"/>
      <c r="N3245" s="128"/>
      <c r="O3245" s="128"/>
      <c r="P3245" s="163">
        <f t="shared" si="234"/>
        <v>0</v>
      </c>
      <c r="Q3245" s="128"/>
      <c r="V3245" s="402">
        <f t="shared" si="230"/>
        <v>0</v>
      </c>
      <c r="W3245" s="402">
        <f t="shared" si="231"/>
        <v>0</v>
      </c>
      <c r="X3245" s="402">
        <f t="shared" si="232"/>
        <v>0</v>
      </c>
      <c r="Y3245" s="36">
        <f t="shared" si="233"/>
        <v>0</v>
      </c>
    </row>
    <row r="3246" spans="5:25" x14ac:dyDescent="0.25">
      <c r="E3246" s="150">
        <f t="shared" si="235"/>
        <v>266</v>
      </c>
      <c r="F3246" s="7"/>
      <c r="G3246" s="447"/>
      <c r="H3246" s="449"/>
      <c r="I3246" s="9"/>
      <c r="J3246" s="10"/>
      <c r="K3246" s="9"/>
      <c r="L3246" s="9"/>
      <c r="M3246" s="10"/>
      <c r="N3246" s="128"/>
      <c r="O3246" s="128"/>
      <c r="P3246" s="163">
        <f t="shared" si="234"/>
        <v>0</v>
      </c>
      <c r="Q3246" s="128"/>
      <c r="V3246" s="402">
        <f t="shared" si="230"/>
        <v>0</v>
      </c>
      <c r="W3246" s="402">
        <f t="shared" si="231"/>
        <v>0</v>
      </c>
      <c r="X3246" s="402">
        <f t="shared" si="232"/>
        <v>0</v>
      </c>
      <c r="Y3246" s="36">
        <f t="shared" si="233"/>
        <v>0</v>
      </c>
    </row>
    <row r="3247" spans="5:25" x14ac:dyDescent="0.25">
      <c r="E3247" s="150">
        <f t="shared" si="235"/>
        <v>267</v>
      </c>
      <c r="F3247" s="7"/>
      <c r="G3247" s="447"/>
      <c r="H3247" s="449"/>
      <c r="I3247" s="9"/>
      <c r="J3247" s="10"/>
      <c r="K3247" s="9"/>
      <c r="L3247" s="9"/>
      <c r="M3247" s="10"/>
      <c r="N3247" s="128"/>
      <c r="O3247" s="128"/>
      <c r="P3247" s="163">
        <f t="shared" si="234"/>
        <v>0</v>
      </c>
      <c r="Q3247" s="128"/>
      <c r="V3247" s="402">
        <f t="shared" si="230"/>
        <v>0</v>
      </c>
      <c r="W3247" s="402">
        <f t="shared" si="231"/>
        <v>0</v>
      </c>
      <c r="X3247" s="402">
        <f t="shared" si="232"/>
        <v>0</v>
      </c>
      <c r="Y3247" s="36">
        <f t="shared" si="233"/>
        <v>0</v>
      </c>
    </row>
    <row r="3248" spans="5:25" x14ac:dyDescent="0.25">
      <c r="E3248" s="150">
        <f t="shared" si="235"/>
        <v>268</v>
      </c>
      <c r="F3248" s="7"/>
      <c r="G3248" s="447"/>
      <c r="H3248" s="449"/>
      <c r="I3248" s="9"/>
      <c r="J3248" s="10"/>
      <c r="K3248" s="9"/>
      <c r="L3248" s="9"/>
      <c r="M3248" s="10"/>
      <c r="N3248" s="128"/>
      <c r="O3248" s="128"/>
      <c r="P3248" s="163">
        <f t="shared" si="234"/>
        <v>0</v>
      </c>
      <c r="Q3248" s="128"/>
      <c r="V3248" s="402">
        <f t="shared" si="230"/>
        <v>0</v>
      </c>
      <c r="W3248" s="402">
        <f t="shared" si="231"/>
        <v>0</v>
      </c>
      <c r="X3248" s="402">
        <f t="shared" si="232"/>
        <v>0</v>
      </c>
      <c r="Y3248" s="36">
        <f t="shared" si="233"/>
        <v>0</v>
      </c>
    </row>
    <row r="3249" spans="5:25" x14ac:dyDescent="0.25">
      <c r="E3249" s="150">
        <f t="shared" si="235"/>
        <v>269</v>
      </c>
      <c r="F3249" s="7"/>
      <c r="G3249" s="447"/>
      <c r="H3249" s="449"/>
      <c r="I3249" s="9"/>
      <c r="J3249" s="10"/>
      <c r="K3249" s="9"/>
      <c r="L3249" s="9"/>
      <c r="M3249" s="10"/>
      <c r="N3249" s="128"/>
      <c r="O3249" s="128"/>
      <c r="P3249" s="163">
        <f t="shared" si="234"/>
        <v>0</v>
      </c>
      <c r="Q3249" s="128"/>
      <c r="V3249" s="402">
        <f t="shared" si="230"/>
        <v>0</v>
      </c>
      <c r="W3249" s="402">
        <f t="shared" si="231"/>
        <v>0</v>
      </c>
      <c r="X3249" s="402">
        <f t="shared" si="232"/>
        <v>0</v>
      </c>
      <c r="Y3249" s="36">
        <f t="shared" si="233"/>
        <v>0</v>
      </c>
    </row>
    <row r="3250" spans="5:25" x14ac:dyDescent="0.25">
      <c r="E3250" s="150">
        <f t="shared" si="235"/>
        <v>270</v>
      </c>
      <c r="F3250" s="7"/>
      <c r="G3250" s="447"/>
      <c r="H3250" s="449"/>
      <c r="I3250" s="9"/>
      <c r="J3250" s="10"/>
      <c r="K3250" s="9"/>
      <c r="L3250" s="9"/>
      <c r="M3250" s="10"/>
      <c r="N3250" s="128"/>
      <c r="O3250" s="128"/>
      <c r="P3250" s="163">
        <f t="shared" si="234"/>
        <v>0</v>
      </c>
      <c r="Q3250" s="128"/>
      <c r="V3250" s="402">
        <f t="shared" si="230"/>
        <v>0</v>
      </c>
      <c r="W3250" s="402">
        <f t="shared" si="231"/>
        <v>0</v>
      </c>
      <c r="X3250" s="402">
        <f t="shared" si="232"/>
        <v>0</v>
      </c>
      <c r="Y3250" s="36">
        <f t="shared" si="233"/>
        <v>0</v>
      </c>
    </row>
    <row r="3251" spans="5:25" x14ac:dyDescent="0.25">
      <c r="E3251" s="150">
        <f t="shared" si="235"/>
        <v>271</v>
      </c>
      <c r="F3251" s="7"/>
      <c r="G3251" s="447"/>
      <c r="H3251" s="449"/>
      <c r="I3251" s="9"/>
      <c r="J3251" s="10"/>
      <c r="K3251" s="9"/>
      <c r="L3251" s="9"/>
      <c r="M3251" s="10"/>
      <c r="N3251" s="128"/>
      <c r="O3251" s="128"/>
      <c r="P3251" s="163">
        <f t="shared" si="234"/>
        <v>0</v>
      </c>
      <c r="Q3251" s="128"/>
      <c r="V3251" s="402">
        <f t="shared" si="230"/>
        <v>0</v>
      </c>
      <c r="W3251" s="402">
        <f t="shared" si="231"/>
        <v>0</v>
      </c>
      <c r="X3251" s="402">
        <f t="shared" si="232"/>
        <v>0</v>
      </c>
      <c r="Y3251" s="36">
        <f t="shared" si="233"/>
        <v>0</v>
      </c>
    </row>
    <row r="3252" spans="5:25" x14ac:dyDescent="0.25">
      <c r="E3252" s="150">
        <f t="shared" si="235"/>
        <v>272</v>
      </c>
      <c r="F3252" s="7"/>
      <c r="G3252" s="447"/>
      <c r="H3252" s="449"/>
      <c r="I3252" s="9"/>
      <c r="J3252" s="10"/>
      <c r="K3252" s="9"/>
      <c r="L3252" s="9"/>
      <c r="M3252" s="10"/>
      <c r="N3252" s="128"/>
      <c r="O3252" s="128"/>
      <c r="P3252" s="163">
        <f t="shared" si="234"/>
        <v>0</v>
      </c>
      <c r="Q3252" s="128"/>
      <c r="V3252" s="402">
        <f t="shared" si="230"/>
        <v>0</v>
      </c>
      <c r="W3252" s="402">
        <f t="shared" si="231"/>
        <v>0</v>
      </c>
      <c r="X3252" s="402">
        <f t="shared" si="232"/>
        <v>0</v>
      </c>
      <c r="Y3252" s="36">
        <f t="shared" si="233"/>
        <v>0</v>
      </c>
    </row>
    <row r="3253" spans="5:25" x14ac:dyDescent="0.25">
      <c r="E3253" s="150">
        <f t="shared" si="235"/>
        <v>273</v>
      </c>
      <c r="F3253" s="7"/>
      <c r="G3253" s="447"/>
      <c r="H3253" s="449"/>
      <c r="I3253" s="9"/>
      <c r="J3253" s="10"/>
      <c r="K3253" s="9"/>
      <c r="L3253" s="9"/>
      <c r="M3253" s="10"/>
      <c r="N3253" s="128"/>
      <c r="O3253" s="128"/>
      <c r="P3253" s="163">
        <f t="shared" si="234"/>
        <v>0</v>
      </c>
      <c r="Q3253" s="128"/>
      <c r="V3253" s="402">
        <f t="shared" si="230"/>
        <v>0</v>
      </c>
      <c r="W3253" s="402">
        <f t="shared" si="231"/>
        <v>0</v>
      </c>
      <c r="X3253" s="402">
        <f t="shared" si="232"/>
        <v>0</v>
      </c>
      <c r="Y3253" s="36">
        <f t="shared" si="233"/>
        <v>0</v>
      </c>
    </row>
    <row r="3254" spans="5:25" x14ac:dyDescent="0.25">
      <c r="E3254" s="150">
        <f t="shared" si="235"/>
        <v>274</v>
      </c>
      <c r="F3254" s="7"/>
      <c r="G3254" s="447"/>
      <c r="H3254" s="449"/>
      <c r="I3254" s="9"/>
      <c r="J3254" s="10"/>
      <c r="K3254" s="9"/>
      <c r="L3254" s="9"/>
      <c r="M3254" s="10"/>
      <c r="N3254" s="128"/>
      <c r="O3254" s="128"/>
      <c r="P3254" s="163">
        <f t="shared" si="234"/>
        <v>0</v>
      </c>
      <c r="Q3254" s="128"/>
      <c r="V3254" s="402">
        <f t="shared" si="230"/>
        <v>0</v>
      </c>
      <c r="W3254" s="402">
        <f t="shared" si="231"/>
        <v>0</v>
      </c>
      <c r="X3254" s="402">
        <f t="shared" si="232"/>
        <v>0</v>
      </c>
      <c r="Y3254" s="36">
        <f t="shared" si="233"/>
        <v>0</v>
      </c>
    </row>
    <row r="3255" spans="5:25" x14ac:dyDescent="0.25">
      <c r="E3255" s="150">
        <f t="shared" si="235"/>
        <v>275</v>
      </c>
      <c r="F3255" s="7"/>
      <c r="G3255" s="447"/>
      <c r="H3255" s="449"/>
      <c r="I3255" s="9"/>
      <c r="J3255" s="10"/>
      <c r="K3255" s="9"/>
      <c r="L3255" s="9"/>
      <c r="M3255" s="10"/>
      <c r="N3255" s="128"/>
      <c r="O3255" s="128"/>
      <c r="P3255" s="163">
        <f t="shared" si="234"/>
        <v>0</v>
      </c>
      <c r="Q3255" s="128"/>
      <c r="V3255" s="402">
        <f t="shared" si="230"/>
        <v>0</v>
      </c>
      <c r="W3255" s="402">
        <f t="shared" si="231"/>
        <v>0</v>
      </c>
      <c r="X3255" s="402">
        <f t="shared" si="232"/>
        <v>0</v>
      </c>
      <c r="Y3255" s="36">
        <f t="shared" si="233"/>
        <v>0</v>
      </c>
    </row>
    <row r="3256" spans="5:25" x14ac:dyDescent="0.25">
      <c r="E3256" s="150">
        <f t="shared" si="235"/>
        <v>276</v>
      </c>
      <c r="F3256" s="7"/>
      <c r="G3256" s="447"/>
      <c r="H3256" s="449"/>
      <c r="I3256" s="9"/>
      <c r="J3256" s="10"/>
      <c r="K3256" s="9"/>
      <c r="L3256" s="9"/>
      <c r="M3256" s="10"/>
      <c r="N3256" s="128"/>
      <c r="O3256" s="128"/>
      <c r="P3256" s="163">
        <f t="shared" si="234"/>
        <v>0</v>
      </c>
      <c r="Q3256" s="128"/>
      <c r="V3256" s="402">
        <f t="shared" si="230"/>
        <v>0</v>
      </c>
      <c r="W3256" s="402">
        <f t="shared" si="231"/>
        <v>0</v>
      </c>
      <c r="X3256" s="402">
        <f t="shared" si="232"/>
        <v>0</v>
      </c>
      <c r="Y3256" s="36">
        <f t="shared" si="233"/>
        <v>0</v>
      </c>
    </row>
    <row r="3257" spans="5:25" x14ac:dyDescent="0.25">
      <c r="E3257" s="150">
        <f t="shared" si="235"/>
        <v>277</v>
      </c>
      <c r="F3257" s="7"/>
      <c r="G3257" s="447"/>
      <c r="H3257" s="449"/>
      <c r="I3257" s="9"/>
      <c r="J3257" s="10"/>
      <c r="K3257" s="9"/>
      <c r="L3257" s="9"/>
      <c r="M3257" s="10"/>
      <c r="N3257" s="128"/>
      <c r="O3257" s="128"/>
      <c r="P3257" s="163">
        <f t="shared" si="234"/>
        <v>0</v>
      </c>
      <c r="Q3257" s="128"/>
      <c r="V3257" s="402">
        <f t="shared" si="230"/>
        <v>0</v>
      </c>
      <c r="W3257" s="402">
        <f t="shared" si="231"/>
        <v>0</v>
      </c>
      <c r="X3257" s="402">
        <f t="shared" si="232"/>
        <v>0</v>
      </c>
      <c r="Y3257" s="36">
        <f t="shared" si="233"/>
        <v>0</v>
      </c>
    </row>
    <row r="3258" spans="5:25" x14ac:dyDescent="0.25">
      <c r="E3258" s="150">
        <f t="shared" si="235"/>
        <v>278</v>
      </c>
      <c r="F3258" s="7"/>
      <c r="G3258" s="447"/>
      <c r="H3258" s="449"/>
      <c r="I3258" s="9"/>
      <c r="J3258" s="10"/>
      <c r="K3258" s="9"/>
      <c r="L3258" s="9"/>
      <c r="M3258" s="10"/>
      <c r="N3258" s="128"/>
      <c r="O3258" s="128"/>
      <c r="P3258" s="163">
        <f t="shared" si="234"/>
        <v>0</v>
      </c>
      <c r="Q3258" s="128"/>
      <c r="V3258" s="402">
        <f t="shared" si="230"/>
        <v>0</v>
      </c>
      <c r="W3258" s="402">
        <f t="shared" si="231"/>
        <v>0</v>
      </c>
      <c r="X3258" s="402">
        <f t="shared" si="232"/>
        <v>0</v>
      </c>
      <c r="Y3258" s="36">
        <f t="shared" si="233"/>
        <v>0</v>
      </c>
    </row>
    <row r="3259" spans="5:25" x14ac:dyDescent="0.25">
      <c r="E3259" s="150">
        <f t="shared" si="235"/>
        <v>279</v>
      </c>
      <c r="F3259" s="7"/>
      <c r="G3259" s="447"/>
      <c r="H3259" s="449"/>
      <c r="I3259" s="9"/>
      <c r="J3259" s="10"/>
      <c r="K3259" s="9"/>
      <c r="L3259" s="9"/>
      <c r="M3259" s="10"/>
      <c r="N3259" s="128"/>
      <c r="O3259" s="128"/>
      <c r="P3259" s="163">
        <f t="shared" si="234"/>
        <v>0</v>
      </c>
      <c r="Q3259" s="128"/>
      <c r="V3259" s="402">
        <f t="shared" si="230"/>
        <v>0</v>
      </c>
      <c r="W3259" s="402">
        <f t="shared" si="231"/>
        <v>0</v>
      </c>
      <c r="X3259" s="402">
        <f t="shared" si="232"/>
        <v>0</v>
      </c>
      <c r="Y3259" s="36">
        <f t="shared" si="233"/>
        <v>0</v>
      </c>
    </row>
    <row r="3260" spans="5:25" x14ac:dyDescent="0.25">
      <c r="E3260" s="150">
        <f t="shared" si="235"/>
        <v>280</v>
      </c>
      <c r="F3260" s="7"/>
      <c r="G3260" s="447"/>
      <c r="H3260" s="449"/>
      <c r="I3260" s="9"/>
      <c r="J3260" s="10"/>
      <c r="K3260" s="9"/>
      <c r="L3260" s="9"/>
      <c r="M3260" s="10"/>
      <c r="N3260" s="128"/>
      <c r="O3260" s="128"/>
      <c r="P3260" s="163">
        <f t="shared" si="234"/>
        <v>0</v>
      </c>
      <c r="Q3260" s="128"/>
      <c r="V3260" s="402">
        <f t="shared" si="230"/>
        <v>0</v>
      </c>
      <c r="W3260" s="402">
        <f t="shared" si="231"/>
        <v>0</v>
      </c>
      <c r="X3260" s="402">
        <f t="shared" si="232"/>
        <v>0</v>
      </c>
      <c r="Y3260" s="36">
        <f t="shared" si="233"/>
        <v>0</v>
      </c>
    </row>
    <row r="3261" spans="5:25" x14ac:dyDescent="0.25">
      <c r="E3261" s="150">
        <f t="shared" si="235"/>
        <v>281</v>
      </c>
      <c r="F3261" s="7"/>
      <c r="G3261" s="447"/>
      <c r="H3261" s="449"/>
      <c r="I3261" s="9"/>
      <c r="J3261" s="10"/>
      <c r="K3261" s="9"/>
      <c r="L3261" s="9"/>
      <c r="M3261" s="10"/>
      <c r="N3261" s="128"/>
      <c r="O3261" s="128"/>
      <c r="P3261" s="163">
        <f t="shared" si="234"/>
        <v>0</v>
      </c>
      <c r="Q3261" s="128"/>
      <c r="V3261" s="402">
        <f t="shared" si="230"/>
        <v>0</v>
      </c>
      <c r="W3261" s="402">
        <f t="shared" si="231"/>
        <v>0</v>
      </c>
      <c r="X3261" s="402">
        <f t="shared" si="232"/>
        <v>0</v>
      </c>
      <c r="Y3261" s="36">
        <f t="shared" si="233"/>
        <v>0</v>
      </c>
    </row>
    <row r="3262" spans="5:25" x14ac:dyDescent="0.25">
      <c r="E3262" s="150">
        <f t="shared" si="235"/>
        <v>282</v>
      </c>
      <c r="F3262" s="7"/>
      <c r="G3262" s="447"/>
      <c r="H3262" s="449"/>
      <c r="I3262" s="9"/>
      <c r="J3262" s="10"/>
      <c r="K3262" s="9"/>
      <c r="L3262" s="9"/>
      <c r="M3262" s="10"/>
      <c r="N3262" s="128"/>
      <c r="O3262" s="128"/>
      <c r="P3262" s="163">
        <f t="shared" si="234"/>
        <v>0</v>
      </c>
      <c r="Q3262" s="128"/>
      <c r="V3262" s="402">
        <f t="shared" si="230"/>
        <v>0</v>
      </c>
      <c r="W3262" s="402">
        <f t="shared" si="231"/>
        <v>0</v>
      </c>
      <c r="X3262" s="402">
        <f t="shared" si="232"/>
        <v>0</v>
      </c>
      <c r="Y3262" s="36">
        <f t="shared" si="233"/>
        <v>0</v>
      </c>
    </row>
    <row r="3263" spans="5:25" x14ac:dyDescent="0.25">
      <c r="E3263" s="150">
        <f t="shared" si="235"/>
        <v>283</v>
      </c>
      <c r="F3263" s="7"/>
      <c r="G3263" s="447"/>
      <c r="H3263" s="449"/>
      <c r="I3263" s="9"/>
      <c r="J3263" s="10"/>
      <c r="K3263" s="9"/>
      <c r="L3263" s="9"/>
      <c r="M3263" s="10"/>
      <c r="N3263" s="128"/>
      <c r="O3263" s="128"/>
      <c r="P3263" s="163">
        <f t="shared" si="234"/>
        <v>0</v>
      </c>
      <c r="Q3263" s="128"/>
      <c r="V3263" s="402">
        <f t="shared" si="230"/>
        <v>0</v>
      </c>
      <c r="W3263" s="402">
        <f t="shared" si="231"/>
        <v>0</v>
      </c>
      <c r="X3263" s="402">
        <f t="shared" si="232"/>
        <v>0</v>
      </c>
      <c r="Y3263" s="36">
        <f t="shared" si="233"/>
        <v>0</v>
      </c>
    </row>
    <row r="3264" spans="5:25" x14ac:dyDescent="0.25">
      <c r="E3264" s="150">
        <f t="shared" si="235"/>
        <v>284</v>
      </c>
      <c r="F3264" s="7"/>
      <c r="G3264" s="447"/>
      <c r="H3264" s="449"/>
      <c r="I3264" s="9"/>
      <c r="J3264" s="10"/>
      <c r="K3264" s="9"/>
      <c r="L3264" s="9"/>
      <c r="M3264" s="10"/>
      <c r="N3264" s="128"/>
      <c r="O3264" s="128"/>
      <c r="P3264" s="163">
        <f t="shared" si="234"/>
        <v>0</v>
      </c>
      <c r="Q3264" s="128"/>
      <c r="V3264" s="402">
        <f t="shared" si="230"/>
        <v>0</v>
      </c>
      <c r="W3264" s="402">
        <f t="shared" si="231"/>
        <v>0</v>
      </c>
      <c r="X3264" s="402">
        <f t="shared" si="232"/>
        <v>0</v>
      </c>
      <c r="Y3264" s="36">
        <f t="shared" si="233"/>
        <v>0</v>
      </c>
    </row>
    <row r="3265" spans="5:25" x14ac:dyDescent="0.25">
      <c r="E3265" s="150">
        <f t="shared" si="235"/>
        <v>285</v>
      </c>
      <c r="F3265" s="7"/>
      <c r="G3265" s="447"/>
      <c r="H3265" s="449"/>
      <c r="I3265" s="9"/>
      <c r="J3265" s="10"/>
      <c r="K3265" s="9"/>
      <c r="L3265" s="9"/>
      <c r="M3265" s="10"/>
      <c r="N3265" s="128"/>
      <c r="O3265" s="128"/>
      <c r="P3265" s="163">
        <f t="shared" si="234"/>
        <v>0</v>
      </c>
      <c r="Q3265" s="128"/>
      <c r="V3265" s="402">
        <f t="shared" si="230"/>
        <v>0</v>
      </c>
      <c r="W3265" s="402">
        <f t="shared" si="231"/>
        <v>0</v>
      </c>
      <c r="X3265" s="402">
        <f t="shared" si="232"/>
        <v>0</v>
      </c>
      <c r="Y3265" s="36">
        <f t="shared" si="233"/>
        <v>0</v>
      </c>
    </row>
    <row r="3266" spans="5:25" x14ac:dyDescent="0.25">
      <c r="E3266" s="150">
        <f t="shared" si="235"/>
        <v>286</v>
      </c>
      <c r="F3266" s="7"/>
      <c r="G3266" s="447"/>
      <c r="H3266" s="449"/>
      <c r="I3266" s="9"/>
      <c r="J3266" s="10"/>
      <c r="K3266" s="9"/>
      <c r="L3266" s="9"/>
      <c r="M3266" s="10"/>
      <c r="N3266" s="128"/>
      <c r="O3266" s="128"/>
      <c r="P3266" s="163">
        <f t="shared" si="234"/>
        <v>0</v>
      </c>
      <c r="Q3266" s="128"/>
      <c r="V3266" s="402">
        <f t="shared" si="230"/>
        <v>0</v>
      </c>
      <c r="W3266" s="402">
        <f t="shared" si="231"/>
        <v>0</v>
      </c>
      <c r="X3266" s="402">
        <f t="shared" si="232"/>
        <v>0</v>
      </c>
      <c r="Y3266" s="36">
        <f t="shared" si="233"/>
        <v>0</v>
      </c>
    </row>
    <row r="3267" spans="5:25" x14ac:dyDescent="0.25">
      <c r="E3267" s="150">
        <f t="shared" si="235"/>
        <v>287</v>
      </c>
      <c r="F3267" s="7"/>
      <c r="G3267" s="447"/>
      <c r="H3267" s="449"/>
      <c r="I3267" s="9"/>
      <c r="J3267" s="10"/>
      <c r="K3267" s="9"/>
      <c r="L3267" s="9"/>
      <c r="M3267" s="10"/>
      <c r="N3267" s="128"/>
      <c r="O3267" s="128"/>
      <c r="P3267" s="163">
        <f t="shared" si="234"/>
        <v>0</v>
      </c>
      <c r="Q3267" s="128"/>
      <c r="V3267" s="402">
        <f t="shared" si="230"/>
        <v>0</v>
      </c>
      <c r="W3267" s="402">
        <f t="shared" si="231"/>
        <v>0</v>
      </c>
      <c r="X3267" s="402">
        <f t="shared" si="232"/>
        <v>0</v>
      </c>
      <c r="Y3267" s="36">
        <f t="shared" si="233"/>
        <v>0</v>
      </c>
    </row>
    <row r="3268" spans="5:25" x14ac:dyDescent="0.25">
      <c r="E3268" s="150">
        <f t="shared" si="235"/>
        <v>288</v>
      </c>
      <c r="F3268" s="7"/>
      <c r="G3268" s="447"/>
      <c r="H3268" s="449"/>
      <c r="I3268" s="9"/>
      <c r="J3268" s="10"/>
      <c r="K3268" s="9"/>
      <c r="L3268" s="9"/>
      <c r="M3268" s="10"/>
      <c r="N3268" s="128"/>
      <c r="O3268" s="128"/>
      <c r="P3268" s="163">
        <f t="shared" si="234"/>
        <v>0</v>
      </c>
      <c r="Q3268" s="128"/>
      <c r="V3268" s="402">
        <f t="shared" si="230"/>
        <v>0</v>
      </c>
      <c r="W3268" s="402">
        <f t="shared" si="231"/>
        <v>0</v>
      </c>
      <c r="X3268" s="402">
        <f t="shared" si="232"/>
        <v>0</v>
      </c>
      <c r="Y3268" s="36">
        <f t="shared" si="233"/>
        <v>0</v>
      </c>
    </row>
    <row r="3269" spans="5:25" x14ac:dyDescent="0.25">
      <c r="E3269" s="150">
        <f t="shared" si="235"/>
        <v>289</v>
      </c>
      <c r="F3269" s="7"/>
      <c r="G3269" s="447"/>
      <c r="H3269" s="449"/>
      <c r="I3269" s="9"/>
      <c r="J3269" s="10"/>
      <c r="K3269" s="9"/>
      <c r="L3269" s="9"/>
      <c r="M3269" s="10"/>
      <c r="N3269" s="128"/>
      <c r="O3269" s="128"/>
      <c r="P3269" s="163">
        <f t="shared" si="234"/>
        <v>0</v>
      </c>
      <c r="Q3269" s="128"/>
      <c r="V3269" s="402">
        <f t="shared" si="230"/>
        <v>0</v>
      </c>
      <c r="W3269" s="402">
        <f t="shared" si="231"/>
        <v>0</v>
      </c>
      <c r="X3269" s="402">
        <f t="shared" si="232"/>
        <v>0</v>
      </c>
      <c r="Y3269" s="36">
        <f t="shared" si="233"/>
        <v>0</v>
      </c>
    </row>
    <row r="3270" spans="5:25" x14ac:dyDescent="0.25">
      <c r="E3270" s="150">
        <f t="shared" si="235"/>
        <v>290</v>
      </c>
      <c r="F3270" s="7"/>
      <c r="G3270" s="447"/>
      <c r="H3270" s="449"/>
      <c r="I3270" s="9"/>
      <c r="J3270" s="10"/>
      <c r="K3270" s="9"/>
      <c r="L3270" s="9"/>
      <c r="M3270" s="10"/>
      <c r="N3270" s="128"/>
      <c r="O3270" s="128"/>
      <c r="P3270" s="163">
        <f t="shared" si="234"/>
        <v>0</v>
      </c>
      <c r="Q3270" s="128"/>
      <c r="V3270" s="402">
        <f t="shared" si="230"/>
        <v>0</v>
      </c>
      <c r="W3270" s="402">
        <f t="shared" si="231"/>
        <v>0</v>
      </c>
      <c r="X3270" s="402">
        <f t="shared" si="232"/>
        <v>0</v>
      </c>
      <c r="Y3270" s="36">
        <f t="shared" si="233"/>
        <v>0</v>
      </c>
    </row>
    <row r="3271" spans="5:25" x14ac:dyDescent="0.25">
      <c r="E3271" s="150">
        <f t="shared" si="235"/>
        <v>291</v>
      </c>
      <c r="F3271" s="7"/>
      <c r="G3271" s="447"/>
      <c r="H3271" s="449"/>
      <c r="I3271" s="9"/>
      <c r="J3271" s="10"/>
      <c r="K3271" s="9"/>
      <c r="L3271" s="9"/>
      <c r="M3271" s="10"/>
      <c r="N3271" s="128"/>
      <c r="O3271" s="128"/>
      <c r="P3271" s="163">
        <f t="shared" si="234"/>
        <v>0</v>
      </c>
      <c r="Q3271" s="128"/>
      <c r="V3271" s="402">
        <f t="shared" si="230"/>
        <v>0</v>
      </c>
      <c r="W3271" s="402">
        <f t="shared" si="231"/>
        <v>0</v>
      </c>
      <c r="X3271" s="402">
        <f t="shared" si="232"/>
        <v>0</v>
      </c>
      <c r="Y3271" s="36">
        <f t="shared" si="233"/>
        <v>0</v>
      </c>
    </row>
    <row r="3272" spans="5:25" x14ac:dyDescent="0.25">
      <c r="E3272" s="150">
        <f t="shared" si="235"/>
        <v>292</v>
      </c>
      <c r="F3272" s="7"/>
      <c r="G3272" s="447"/>
      <c r="H3272" s="449"/>
      <c r="I3272" s="9"/>
      <c r="J3272" s="10"/>
      <c r="K3272" s="9"/>
      <c r="L3272" s="9"/>
      <c r="M3272" s="10"/>
      <c r="N3272" s="128"/>
      <c r="O3272" s="128"/>
      <c r="P3272" s="163">
        <f t="shared" si="234"/>
        <v>0</v>
      </c>
      <c r="Q3272" s="128"/>
      <c r="V3272" s="402">
        <f t="shared" si="230"/>
        <v>0</v>
      </c>
      <c r="W3272" s="402">
        <f t="shared" si="231"/>
        <v>0</v>
      </c>
      <c r="X3272" s="402">
        <f t="shared" si="232"/>
        <v>0</v>
      </c>
      <c r="Y3272" s="36">
        <f t="shared" si="233"/>
        <v>0</v>
      </c>
    </row>
    <row r="3273" spans="5:25" x14ac:dyDescent="0.25">
      <c r="E3273" s="150">
        <f t="shared" si="235"/>
        <v>293</v>
      </c>
      <c r="F3273" s="7"/>
      <c r="G3273" s="447"/>
      <c r="H3273" s="449"/>
      <c r="I3273" s="9"/>
      <c r="J3273" s="10"/>
      <c r="K3273" s="9"/>
      <c r="L3273" s="9"/>
      <c r="M3273" s="10"/>
      <c r="N3273" s="128"/>
      <c r="O3273" s="128"/>
      <c r="P3273" s="163">
        <f t="shared" si="234"/>
        <v>0</v>
      </c>
      <c r="Q3273" s="128"/>
      <c r="V3273" s="402">
        <f t="shared" si="230"/>
        <v>0</v>
      </c>
      <c r="W3273" s="402">
        <f t="shared" si="231"/>
        <v>0</v>
      </c>
      <c r="X3273" s="402">
        <f t="shared" si="232"/>
        <v>0</v>
      </c>
      <c r="Y3273" s="36">
        <f t="shared" si="233"/>
        <v>0</v>
      </c>
    </row>
    <row r="3274" spans="5:25" x14ac:dyDescent="0.25">
      <c r="E3274" s="150">
        <f t="shared" si="235"/>
        <v>294</v>
      </c>
      <c r="F3274" s="7"/>
      <c r="G3274" s="447"/>
      <c r="H3274" s="449"/>
      <c r="I3274" s="9"/>
      <c r="J3274" s="10"/>
      <c r="K3274" s="9"/>
      <c r="L3274" s="9"/>
      <c r="M3274" s="10"/>
      <c r="N3274" s="128"/>
      <c r="O3274" s="128"/>
      <c r="P3274" s="163">
        <f t="shared" si="234"/>
        <v>0</v>
      </c>
      <c r="Q3274" s="128"/>
      <c r="V3274" s="402">
        <f t="shared" si="230"/>
        <v>0</v>
      </c>
      <c r="W3274" s="402">
        <f t="shared" si="231"/>
        <v>0</v>
      </c>
      <c r="X3274" s="402">
        <f t="shared" si="232"/>
        <v>0</v>
      </c>
      <c r="Y3274" s="36">
        <f t="shared" si="233"/>
        <v>0</v>
      </c>
    </row>
    <row r="3275" spans="5:25" x14ac:dyDescent="0.25">
      <c r="E3275" s="150">
        <f t="shared" si="235"/>
        <v>295</v>
      </c>
      <c r="F3275" s="7"/>
      <c r="G3275" s="447"/>
      <c r="H3275" s="449"/>
      <c r="I3275" s="9"/>
      <c r="J3275" s="10"/>
      <c r="K3275" s="9"/>
      <c r="L3275" s="9"/>
      <c r="M3275" s="10"/>
      <c r="N3275" s="128"/>
      <c r="O3275" s="128"/>
      <c r="P3275" s="163">
        <f t="shared" si="234"/>
        <v>0</v>
      </c>
      <c r="Q3275" s="128"/>
      <c r="V3275" s="402">
        <f t="shared" si="230"/>
        <v>0</v>
      </c>
      <c r="W3275" s="402">
        <f t="shared" si="231"/>
        <v>0</v>
      </c>
      <c r="X3275" s="402">
        <f t="shared" si="232"/>
        <v>0</v>
      </c>
      <c r="Y3275" s="36">
        <f t="shared" si="233"/>
        <v>0</v>
      </c>
    </row>
    <row r="3276" spans="5:25" x14ac:dyDescent="0.25">
      <c r="E3276" s="150">
        <f t="shared" si="235"/>
        <v>296</v>
      </c>
      <c r="F3276" s="7"/>
      <c r="G3276" s="447"/>
      <c r="H3276" s="449"/>
      <c r="I3276" s="9"/>
      <c r="J3276" s="10"/>
      <c r="K3276" s="9"/>
      <c r="L3276" s="9"/>
      <c r="M3276" s="10"/>
      <c r="N3276" s="128"/>
      <c r="O3276" s="128"/>
      <c r="P3276" s="163">
        <f t="shared" si="234"/>
        <v>0</v>
      </c>
      <c r="Q3276" s="128"/>
      <c r="V3276" s="402">
        <f t="shared" si="230"/>
        <v>0</v>
      </c>
      <c r="W3276" s="402">
        <f t="shared" si="231"/>
        <v>0</v>
      </c>
      <c r="X3276" s="402">
        <f t="shared" si="232"/>
        <v>0</v>
      </c>
      <c r="Y3276" s="36">
        <f t="shared" si="233"/>
        <v>0</v>
      </c>
    </row>
    <row r="3277" spans="5:25" x14ac:dyDescent="0.25">
      <c r="E3277" s="150">
        <f t="shared" si="235"/>
        <v>297</v>
      </c>
      <c r="F3277" s="7"/>
      <c r="G3277" s="447"/>
      <c r="H3277" s="449"/>
      <c r="I3277" s="9"/>
      <c r="J3277" s="10"/>
      <c r="K3277" s="9"/>
      <c r="L3277" s="9"/>
      <c r="M3277" s="10"/>
      <c r="N3277" s="128"/>
      <c r="O3277" s="128"/>
      <c r="P3277" s="163">
        <f t="shared" si="234"/>
        <v>0</v>
      </c>
      <c r="Q3277" s="128"/>
      <c r="V3277" s="402">
        <f t="shared" si="230"/>
        <v>0</v>
      </c>
      <c r="W3277" s="402">
        <f t="shared" si="231"/>
        <v>0</v>
      </c>
      <c r="X3277" s="402">
        <f t="shared" si="232"/>
        <v>0</v>
      </c>
      <c r="Y3277" s="36">
        <f t="shared" si="233"/>
        <v>0</v>
      </c>
    </row>
    <row r="3278" spans="5:25" x14ac:dyDescent="0.25">
      <c r="E3278" s="150">
        <f t="shared" si="235"/>
        <v>298</v>
      </c>
      <c r="F3278" s="7"/>
      <c r="G3278" s="447"/>
      <c r="H3278" s="449"/>
      <c r="I3278" s="9"/>
      <c r="J3278" s="10"/>
      <c r="K3278" s="9"/>
      <c r="L3278" s="9"/>
      <c r="M3278" s="10"/>
      <c r="N3278" s="128"/>
      <c r="O3278" s="128"/>
      <c r="P3278" s="163">
        <f t="shared" si="234"/>
        <v>0</v>
      </c>
      <c r="Q3278" s="128"/>
      <c r="V3278" s="402">
        <f t="shared" si="230"/>
        <v>0</v>
      </c>
      <c r="W3278" s="402">
        <f t="shared" si="231"/>
        <v>0</v>
      </c>
      <c r="X3278" s="402">
        <f t="shared" si="232"/>
        <v>0</v>
      </c>
      <c r="Y3278" s="36">
        <f t="shared" si="233"/>
        <v>0</v>
      </c>
    </row>
    <row r="3279" spans="5:25" x14ac:dyDescent="0.25">
      <c r="E3279" s="150">
        <f t="shared" si="235"/>
        <v>299</v>
      </c>
      <c r="F3279" s="7"/>
      <c r="G3279" s="447"/>
      <c r="H3279" s="449"/>
      <c r="I3279" s="9"/>
      <c r="J3279" s="10"/>
      <c r="K3279" s="9"/>
      <c r="L3279" s="9"/>
      <c r="M3279" s="10"/>
      <c r="N3279" s="128"/>
      <c r="O3279" s="128"/>
      <c r="P3279" s="163">
        <f t="shared" si="234"/>
        <v>0</v>
      </c>
      <c r="Q3279" s="128"/>
      <c r="V3279" s="402">
        <f t="shared" si="230"/>
        <v>0</v>
      </c>
      <c r="W3279" s="402">
        <f t="shared" si="231"/>
        <v>0</v>
      </c>
      <c r="X3279" s="402">
        <f t="shared" si="232"/>
        <v>0</v>
      </c>
      <c r="Y3279" s="36">
        <f t="shared" si="233"/>
        <v>0</v>
      </c>
    </row>
    <row r="3280" spans="5:25" x14ac:dyDescent="0.25">
      <c r="E3280" s="150">
        <f t="shared" si="235"/>
        <v>300</v>
      </c>
      <c r="F3280" s="7"/>
      <c r="G3280" s="447"/>
      <c r="H3280" s="449"/>
      <c r="I3280" s="9"/>
      <c r="J3280" s="10"/>
      <c r="K3280" s="9"/>
      <c r="L3280" s="9"/>
      <c r="M3280" s="10"/>
      <c r="N3280" s="128"/>
      <c r="O3280" s="128"/>
      <c r="P3280" s="163">
        <f t="shared" si="234"/>
        <v>0</v>
      </c>
      <c r="Q3280" s="128"/>
      <c r="V3280" s="402">
        <f t="shared" si="230"/>
        <v>0</v>
      </c>
      <c r="W3280" s="402">
        <f t="shared" si="231"/>
        <v>0</v>
      </c>
      <c r="X3280" s="402">
        <f t="shared" si="232"/>
        <v>0</v>
      </c>
      <c r="Y3280" s="36">
        <f t="shared" si="233"/>
        <v>0</v>
      </c>
    </row>
    <row r="3281" spans="5:25" x14ac:dyDescent="0.25">
      <c r="E3281" s="150">
        <f t="shared" si="235"/>
        <v>301</v>
      </c>
      <c r="F3281" s="7"/>
      <c r="G3281" s="447"/>
      <c r="H3281" s="449"/>
      <c r="I3281" s="9"/>
      <c r="J3281" s="10"/>
      <c r="K3281" s="9"/>
      <c r="L3281" s="9"/>
      <c r="M3281" s="10"/>
      <c r="N3281" s="128"/>
      <c r="O3281" s="128"/>
      <c r="P3281" s="163">
        <f t="shared" si="234"/>
        <v>0</v>
      </c>
      <c r="Q3281" s="128"/>
      <c r="V3281" s="402">
        <f t="shared" si="230"/>
        <v>0</v>
      </c>
      <c r="W3281" s="402">
        <f t="shared" si="231"/>
        <v>0</v>
      </c>
      <c r="X3281" s="402">
        <f t="shared" si="232"/>
        <v>0</v>
      </c>
      <c r="Y3281" s="36">
        <f t="shared" si="233"/>
        <v>0</v>
      </c>
    </row>
    <row r="3282" spans="5:25" x14ac:dyDescent="0.25">
      <c r="E3282" s="150">
        <f t="shared" si="235"/>
        <v>302</v>
      </c>
      <c r="F3282" s="7"/>
      <c r="G3282" s="447"/>
      <c r="H3282" s="449"/>
      <c r="I3282" s="9"/>
      <c r="J3282" s="10"/>
      <c r="K3282" s="9"/>
      <c r="L3282" s="9"/>
      <c r="M3282" s="10"/>
      <c r="N3282" s="128"/>
      <c r="O3282" s="128"/>
      <c r="P3282" s="163">
        <f t="shared" si="234"/>
        <v>0</v>
      </c>
      <c r="Q3282" s="128"/>
      <c r="V3282" s="402">
        <f t="shared" si="230"/>
        <v>0</v>
      </c>
      <c r="W3282" s="402">
        <f t="shared" si="231"/>
        <v>0</v>
      </c>
      <c r="X3282" s="402">
        <f t="shared" si="232"/>
        <v>0</v>
      </c>
      <c r="Y3282" s="36">
        <f t="shared" si="233"/>
        <v>0</v>
      </c>
    </row>
    <row r="3283" spans="5:25" x14ac:dyDescent="0.25">
      <c r="E3283" s="150">
        <f t="shared" si="235"/>
        <v>303</v>
      </c>
      <c r="F3283" s="7"/>
      <c r="G3283" s="447"/>
      <c r="H3283" s="449"/>
      <c r="I3283" s="9"/>
      <c r="J3283" s="10"/>
      <c r="K3283" s="9"/>
      <c r="L3283" s="9"/>
      <c r="M3283" s="10"/>
      <c r="N3283" s="128"/>
      <c r="O3283" s="128"/>
      <c r="P3283" s="163">
        <f t="shared" si="234"/>
        <v>0</v>
      </c>
      <c r="Q3283" s="128"/>
      <c r="V3283" s="402">
        <f t="shared" si="230"/>
        <v>0</v>
      </c>
      <c r="W3283" s="402">
        <f t="shared" si="231"/>
        <v>0</v>
      </c>
      <c r="X3283" s="402">
        <f t="shared" si="232"/>
        <v>0</v>
      </c>
      <c r="Y3283" s="36">
        <f t="shared" si="233"/>
        <v>0</v>
      </c>
    </row>
    <row r="3284" spans="5:25" x14ac:dyDescent="0.25">
      <c r="E3284" s="150">
        <f t="shared" si="235"/>
        <v>304</v>
      </c>
      <c r="F3284" s="7"/>
      <c r="G3284" s="447"/>
      <c r="H3284" s="449"/>
      <c r="I3284" s="9"/>
      <c r="J3284" s="10"/>
      <c r="K3284" s="9"/>
      <c r="L3284" s="9"/>
      <c r="M3284" s="10"/>
      <c r="N3284" s="128"/>
      <c r="O3284" s="128"/>
      <c r="P3284" s="163">
        <f t="shared" si="234"/>
        <v>0</v>
      </c>
      <c r="Q3284" s="128"/>
      <c r="V3284" s="402">
        <f t="shared" si="230"/>
        <v>0</v>
      </c>
      <c r="W3284" s="402">
        <f t="shared" si="231"/>
        <v>0</v>
      </c>
      <c r="X3284" s="402">
        <f t="shared" si="232"/>
        <v>0</v>
      </c>
      <c r="Y3284" s="36">
        <f t="shared" si="233"/>
        <v>0</v>
      </c>
    </row>
    <row r="3285" spans="5:25" x14ac:dyDescent="0.25">
      <c r="E3285" s="150">
        <f t="shared" si="235"/>
        <v>305</v>
      </c>
      <c r="F3285" s="7"/>
      <c r="G3285" s="447"/>
      <c r="H3285" s="449"/>
      <c r="I3285" s="9"/>
      <c r="J3285" s="10"/>
      <c r="K3285" s="9"/>
      <c r="L3285" s="9"/>
      <c r="M3285" s="10"/>
      <c r="N3285" s="128"/>
      <c r="O3285" s="128"/>
      <c r="P3285" s="163">
        <f t="shared" si="234"/>
        <v>0</v>
      </c>
      <c r="Q3285" s="128"/>
      <c r="V3285" s="402">
        <f t="shared" si="230"/>
        <v>0</v>
      </c>
      <c r="W3285" s="402">
        <f t="shared" si="231"/>
        <v>0</v>
      </c>
      <c r="X3285" s="402">
        <f t="shared" si="232"/>
        <v>0</v>
      </c>
      <c r="Y3285" s="36">
        <f t="shared" si="233"/>
        <v>0</v>
      </c>
    </row>
    <row r="3286" spans="5:25" x14ac:dyDescent="0.25">
      <c r="E3286" s="150">
        <f t="shared" si="235"/>
        <v>306</v>
      </c>
      <c r="F3286" s="7"/>
      <c r="G3286" s="447"/>
      <c r="H3286" s="449"/>
      <c r="I3286" s="9"/>
      <c r="J3286" s="10"/>
      <c r="K3286" s="9"/>
      <c r="L3286" s="9"/>
      <c r="M3286" s="10"/>
      <c r="N3286" s="128"/>
      <c r="O3286" s="128"/>
      <c r="P3286" s="163">
        <f t="shared" si="234"/>
        <v>0</v>
      </c>
      <c r="Q3286" s="128"/>
      <c r="V3286" s="402">
        <f t="shared" si="230"/>
        <v>0</v>
      </c>
      <c r="W3286" s="402">
        <f t="shared" si="231"/>
        <v>0</v>
      </c>
      <c r="X3286" s="402">
        <f t="shared" si="232"/>
        <v>0</v>
      </c>
      <c r="Y3286" s="36">
        <f t="shared" si="233"/>
        <v>0</v>
      </c>
    </row>
    <row r="3287" spans="5:25" x14ac:dyDescent="0.25">
      <c r="E3287" s="150">
        <f t="shared" si="235"/>
        <v>307</v>
      </c>
      <c r="F3287" s="7"/>
      <c r="G3287" s="447"/>
      <c r="H3287" s="449"/>
      <c r="I3287" s="9"/>
      <c r="J3287" s="10"/>
      <c r="K3287" s="9"/>
      <c r="L3287" s="9"/>
      <c r="M3287" s="10"/>
      <c r="N3287" s="128"/>
      <c r="O3287" s="128"/>
      <c r="P3287" s="163">
        <f t="shared" si="234"/>
        <v>0</v>
      </c>
      <c r="Q3287" s="128"/>
      <c r="V3287" s="402">
        <f t="shared" si="230"/>
        <v>0</v>
      </c>
      <c r="W3287" s="402">
        <f t="shared" si="231"/>
        <v>0</v>
      </c>
      <c r="X3287" s="402">
        <f t="shared" si="232"/>
        <v>0</v>
      </c>
      <c r="Y3287" s="36">
        <f t="shared" si="233"/>
        <v>0</v>
      </c>
    </row>
    <row r="3288" spans="5:25" x14ac:dyDescent="0.25">
      <c r="E3288" s="150">
        <f t="shared" si="235"/>
        <v>308</v>
      </c>
      <c r="F3288" s="7"/>
      <c r="G3288" s="447"/>
      <c r="H3288" s="449"/>
      <c r="I3288" s="9"/>
      <c r="J3288" s="10"/>
      <c r="K3288" s="9"/>
      <c r="L3288" s="9"/>
      <c r="M3288" s="10"/>
      <c r="N3288" s="128"/>
      <c r="O3288" s="128"/>
      <c r="P3288" s="163">
        <f t="shared" si="234"/>
        <v>0</v>
      </c>
      <c r="Q3288" s="128"/>
      <c r="V3288" s="402">
        <f t="shared" si="230"/>
        <v>0</v>
      </c>
      <c r="W3288" s="402">
        <f t="shared" si="231"/>
        <v>0</v>
      </c>
      <c r="X3288" s="402">
        <f t="shared" si="232"/>
        <v>0</v>
      </c>
      <c r="Y3288" s="36">
        <f t="shared" si="233"/>
        <v>0</v>
      </c>
    </row>
    <row r="3289" spans="5:25" x14ac:dyDescent="0.25">
      <c r="E3289" s="150">
        <f t="shared" si="235"/>
        <v>309</v>
      </c>
      <c r="F3289" s="7"/>
      <c r="G3289" s="447"/>
      <c r="H3289" s="449"/>
      <c r="I3289" s="9"/>
      <c r="J3289" s="10"/>
      <c r="K3289" s="9"/>
      <c r="L3289" s="9"/>
      <c r="M3289" s="10"/>
      <c r="N3289" s="128"/>
      <c r="O3289" s="128"/>
      <c r="P3289" s="163">
        <f t="shared" si="234"/>
        <v>0</v>
      </c>
      <c r="Q3289" s="128"/>
      <c r="V3289" s="402">
        <f t="shared" si="230"/>
        <v>0</v>
      </c>
      <c r="W3289" s="402">
        <f t="shared" si="231"/>
        <v>0</v>
      </c>
      <c r="X3289" s="402">
        <f t="shared" si="232"/>
        <v>0</v>
      </c>
      <c r="Y3289" s="36">
        <f t="shared" si="233"/>
        <v>0</v>
      </c>
    </row>
    <row r="3290" spans="5:25" x14ac:dyDescent="0.25">
      <c r="E3290" s="150">
        <f t="shared" si="235"/>
        <v>310</v>
      </c>
      <c r="F3290" s="7"/>
      <c r="G3290" s="447"/>
      <c r="H3290" s="449"/>
      <c r="I3290" s="9"/>
      <c r="J3290" s="10"/>
      <c r="K3290" s="9"/>
      <c r="L3290" s="9"/>
      <c r="M3290" s="10"/>
      <c r="N3290" s="128"/>
      <c r="O3290" s="128"/>
      <c r="P3290" s="163">
        <f t="shared" si="234"/>
        <v>0</v>
      </c>
      <c r="Q3290" s="128"/>
      <c r="V3290" s="402">
        <f t="shared" si="230"/>
        <v>0</v>
      </c>
      <c r="W3290" s="402">
        <f t="shared" si="231"/>
        <v>0</v>
      </c>
      <c r="X3290" s="402">
        <f t="shared" si="232"/>
        <v>0</v>
      </c>
      <c r="Y3290" s="36">
        <f t="shared" si="233"/>
        <v>0</v>
      </c>
    </row>
    <row r="3291" spans="5:25" x14ac:dyDescent="0.25">
      <c r="E3291" s="150">
        <f t="shared" si="235"/>
        <v>311</v>
      </c>
      <c r="F3291" s="7"/>
      <c r="G3291" s="447"/>
      <c r="H3291" s="449"/>
      <c r="I3291" s="9"/>
      <c r="J3291" s="10"/>
      <c r="K3291" s="9"/>
      <c r="L3291" s="9"/>
      <c r="M3291" s="10"/>
      <c r="N3291" s="128"/>
      <c r="O3291" s="128"/>
      <c r="P3291" s="163">
        <f t="shared" si="234"/>
        <v>0</v>
      </c>
      <c r="Q3291" s="128"/>
      <c r="V3291" s="402">
        <f t="shared" si="230"/>
        <v>0</v>
      </c>
      <c r="W3291" s="402">
        <f t="shared" si="231"/>
        <v>0</v>
      </c>
      <c r="X3291" s="402">
        <f t="shared" si="232"/>
        <v>0</v>
      </c>
      <c r="Y3291" s="36">
        <f t="shared" si="233"/>
        <v>0</v>
      </c>
    </row>
    <row r="3292" spans="5:25" x14ac:dyDescent="0.25">
      <c r="E3292" s="150">
        <f t="shared" si="235"/>
        <v>312</v>
      </c>
      <c r="F3292" s="7"/>
      <c r="G3292" s="447"/>
      <c r="H3292" s="449"/>
      <c r="I3292" s="9"/>
      <c r="J3292" s="10"/>
      <c r="K3292" s="9"/>
      <c r="L3292" s="9"/>
      <c r="M3292" s="10"/>
      <c r="N3292" s="128"/>
      <c r="O3292" s="128"/>
      <c r="P3292" s="163">
        <f t="shared" si="234"/>
        <v>0</v>
      </c>
      <c r="Q3292" s="128"/>
      <c r="V3292" s="402">
        <f t="shared" si="230"/>
        <v>0</v>
      </c>
      <c r="W3292" s="402">
        <f t="shared" si="231"/>
        <v>0</v>
      </c>
      <c r="X3292" s="402">
        <f t="shared" si="232"/>
        <v>0</v>
      </c>
      <c r="Y3292" s="36">
        <f t="shared" si="233"/>
        <v>0</v>
      </c>
    </row>
    <row r="3293" spans="5:25" x14ac:dyDescent="0.25">
      <c r="E3293" s="150">
        <f t="shared" si="235"/>
        <v>313</v>
      </c>
      <c r="F3293" s="7"/>
      <c r="G3293" s="447"/>
      <c r="H3293" s="449"/>
      <c r="I3293" s="9"/>
      <c r="J3293" s="10"/>
      <c r="K3293" s="9"/>
      <c r="L3293" s="9"/>
      <c r="M3293" s="10"/>
      <c r="N3293" s="128"/>
      <c r="O3293" s="128"/>
      <c r="P3293" s="163">
        <f t="shared" si="234"/>
        <v>0</v>
      </c>
      <c r="Q3293" s="128"/>
      <c r="V3293" s="402">
        <f t="shared" si="230"/>
        <v>0</v>
      </c>
      <c r="W3293" s="402">
        <f t="shared" si="231"/>
        <v>0</v>
      </c>
      <c r="X3293" s="402">
        <f t="shared" si="232"/>
        <v>0</v>
      </c>
      <c r="Y3293" s="36">
        <f t="shared" si="233"/>
        <v>0</v>
      </c>
    </row>
    <row r="3294" spans="5:25" x14ac:dyDescent="0.25">
      <c r="E3294" s="150">
        <f t="shared" si="235"/>
        <v>314</v>
      </c>
      <c r="F3294" s="7"/>
      <c r="G3294" s="447"/>
      <c r="H3294" s="449"/>
      <c r="I3294" s="9"/>
      <c r="J3294" s="10"/>
      <c r="K3294" s="9"/>
      <c r="L3294" s="9"/>
      <c r="M3294" s="10"/>
      <c r="N3294" s="128"/>
      <c r="O3294" s="128"/>
      <c r="P3294" s="163">
        <f t="shared" si="234"/>
        <v>0</v>
      </c>
      <c r="Q3294" s="128"/>
      <c r="V3294" s="402">
        <f t="shared" si="230"/>
        <v>0</v>
      </c>
      <c r="W3294" s="402">
        <f t="shared" si="231"/>
        <v>0</v>
      </c>
      <c r="X3294" s="402">
        <f t="shared" si="232"/>
        <v>0</v>
      </c>
      <c r="Y3294" s="36">
        <f t="shared" si="233"/>
        <v>0</v>
      </c>
    </row>
    <row r="3295" spans="5:25" x14ac:dyDescent="0.25">
      <c r="E3295" s="150">
        <f t="shared" si="235"/>
        <v>315</v>
      </c>
      <c r="F3295" s="7"/>
      <c r="G3295" s="447"/>
      <c r="H3295" s="449"/>
      <c r="I3295" s="9"/>
      <c r="J3295" s="10"/>
      <c r="K3295" s="9"/>
      <c r="L3295" s="9"/>
      <c r="M3295" s="10"/>
      <c r="N3295" s="128"/>
      <c r="O3295" s="128"/>
      <c r="P3295" s="163">
        <f t="shared" si="234"/>
        <v>0</v>
      </c>
      <c r="Q3295" s="128"/>
      <c r="V3295" s="402">
        <f t="shared" si="230"/>
        <v>0</v>
      </c>
      <c r="W3295" s="402">
        <f t="shared" si="231"/>
        <v>0</v>
      </c>
      <c r="X3295" s="402">
        <f t="shared" si="232"/>
        <v>0</v>
      </c>
      <c r="Y3295" s="36">
        <f t="shared" si="233"/>
        <v>0</v>
      </c>
    </row>
    <row r="3296" spans="5:25" x14ac:dyDescent="0.25">
      <c r="E3296" s="150">
        <f t="shared" si="235"/>
        <v>316</v>
      </c>
      <c r="F3296" s="7"/>
      <c r="G3296" s="447"/>
      <c r="H3296" s="449"/>
      <c r="I3296" s="9"/>
      <c r="J3296" s="10"/>
      <c r="K3296" s="9"/>
      <c r="L3296" s="9"/>
      <c r="M3296" s="10"/>
      <c r="N3296" s="128"/>
      <c r="O3296" s="128"/>
      <c r="P3296" s="163">
        <f t="shared" si="234"/>
        <v>0</v>
      </c>
      <c r="Q3296" s="128"/>
      <c r="V3296" s="402">
        <f t="shared" si="230"/>
        <v>0</v>
      </c>
      <c r="W3296" s="402">
        <f t="shared" si="231"/>
        <v>0</v>
      </c>
      <c r="X3296" s="402">
        <f t="shared" si="232"/>
        <v>0</v>
      </c>
      <c r="Y3296" s="36">
        <f t="shared" si="233"/>
        <v>0</v>
      </c>
    </row>
    <row r="3297" spans="5:25" x14ac:dyDescent="0.25">
      <c r="E3297" s="150">
        <f t="shared" si="235"/>
        <v>317</v>
      </c>
      <c r="F3297" s="7"/>
      <c r="G3297" s="447"/>
      <c r="H3297" s="449"/>
      <c r="I3297" s="9"/>
      <c r="J3297" s="10"/>
      <c r="K3297" s="9"/>
      <c r="L3297" s="9"/>
      <c r="M3297" s="10"/>
      <c r="N3297" s="128"/>
      <c r="O3297" s="128"/>
      <c r="P3297" s="163">
        <f t="shared" si="234"/>
        <v>0</v>
      </c>
      <c r="Q3297" s="128"/>
      <c r="V3297" s="402">
        <f t="shared" si="230"/>
        <v>0</v>
      </c>
      <c r="W3297" s="402">
        <f t="shared" si="231"/>
        <v>0</v>
      </c>
      <c r="X3297" s="402">
        <f t="shared" si="232"/>
        <v>0</v>
      </c>
      <c r="Y3297" s="36">
        <f t="shared" si="233"/>
        <v>0</v>
      </c>
    </row>
    <row r="3298" spans="5:25" x14ac:dyDescent="0.25">
      <c r="E3298" s="150">
        <f t="shared" si="235"/>
        <v>318</v>
      </c>
      <c r="F3298" s="7"/>
      <c r="G3298" s="447"/>
      <c r="H3298" s="449"/>
      <c r="I3298" s="9"/>
      <c r="J3298" s="10"/>
      <c r="K3298" s="9"/>
      <c r="L3298" s="9"/>
      <c r="M3298" s="10"/>
      <c r="N3298" s="128"/>
      <c r="O3298" s="128"/>
      <c r="P3298" s="163">
        <f t="shared" si="234"/>
        <v>0</v>
      </c>
      <c r="Q3298" s="128"/>
      <c r="V3298" s="402">
        <f t="shared" si="230"/>
        <v>0</v>
      </c>
      <c r="W3298" s="402">
        <f t="shared" si="231"/>
        <v>0</v>
      </c>
      <c r="X3298" s="402">
        <f t="shared" si="232"/>
        <v>0</v>
      </c>
      <c r="Y3298" s="36">
        <f t="shared" si="233"/>
        <v>0</v>
      </c>
    </row>
    <row r="3299" spans="5:25" x14ac:dyDescent="0.25">
      <c r="E3299" s="150">
        <f t="shared" si="235"/>
        <v>319</v>
      </c>
      <c r="F3299" s="7"/>
      <c r="G3299" s="447"/>
      <c r="H3299" s="449"/>
      <c r="I3299" s="9"/>
      <c r="J3299" s="10"/>
      <c r="K3299" s="9"/>
      <c r="L3299" s="9"/>
      <c r="M3299" s="10"/>
      <c r="N3299" s="128"/>
      <c r="O3299" s="128"/>
      <c r="P3299" s="163">
        <f t="shared" si="234"/>
        <v>0</v>
      </c>
      <c r="Q3299" s="128"/>
      <c r="V3299" s="402">
        <f t="shared" si="230"/>
        <v>0</v>
      </c>
      <c r="W3299" s="402">
        <f t="shared" si="231"/>
        <v>0</v>
      </c>
      <c r="X3299" s="402">
        <f t="shared" si="232"/>
        <v>0</v>
      </c>
      <c r="Y3299" s="36">
        <f t="shared" si="233"/>
        <v>0</v>
      </c>
    </row>
    <row r="3300" spans="5:25" x14ac:dyDescent="0.25">
      <c r="E3300" s="150">
        <f t="shared" si="235"/>
        <v>320</v>
      </c>
      <c r="F3300" s="7"/>
      <c r="G3300" s="447"/>
      <c r="H3300" s="449"/>
      <c r="I3300" s="9"/>
      <c r="J3300" s="10"/>
      <c r="K3300" s="9"/>
      <c r="L3300" s="9"/>
      <c r="M3300" s="10"/>
      <c r="N3300" s="128"/>
      <c r="O3300" s="128"/>
      <c r="P3300" s="163">
        <f t="shared" si="234"/>
        <v>0</v>
      </c>
      <c r="Q3300" s="128"/>
      <c r="V3300" s="402">
        <f t="shared" ref="V3300:V3363" si="236">IF($K3301=V$2979,15,0)</f>
        <v>0</v>
      </c>
      <c r="W3300" s="402">
        <f t="shared" ref="W3300:W3363" si="237">IF($K3301=W$2979,30,0)</f>
        <v>0</v>
      </c>
      <c r="X3300" s="402">
        <f t="shared" ref="X3300:X3363" si="238">IF($K3301=X$2979,30,0)</f>
        <v>0</v>
      </c>
      <c r="Y3300" s="36">
        <f t="shared" ref="Y3300:Y3363" si="239">IF($K3301=Y$2979,30,0)</f>
        <v>0</v>
      </c>
    </row>
    <row r="3301" spans="5:25" x14ac:dyDescent="0.25">
      <c r="E3301" s="150">
        <f t="shared" si="235"/>
        <v>321</v>
      </c>
      <c r="F3301" s="7"/>
      <c r="G3301" s="447"/>
      <c r="H3301" s="449"/>
      <c r="I3301" s="9"/>
      <c r="J3301" s="10"/>
      <c r="K3301" s="9"/>
      <c r="L3301" s="9"/>
      <c r="M3301" s="10"/>
      <c r="N3301" s="128"/>
      <c r="O3301" s="128"/>
      <c r="P3301" s="163">
        <f t="shared" ref="P3301:P3364" si="240">IF(F3301=0,0,IF(G3301=0,0,IF(J3301=0,0,IF(I3301=0,0,IF(K3301=0,0,IF(L3301=0,0,IF(M3301=0,0,SUM(V3300:Y3300))))))))</f>
        <v>0</v>
      </c>
      <c r="Q3301" s="128"/>
      <c r="V3301" s="402">
        <f t="shared" si="236"/>
        <v>0</v>
      </c>
      <c r="W3301" s="402">
        <f t="shared" si="237"/>
        <v>0</v>
      </c>
      <c r="X3301" s="402">
        <f t="shared" si="238"/>
        <v>0</v>
      </c>
      <c r="Y3301" s="36">
        <f t="shared" si="239"/>
        <v>0</v>
      </c>
    </row>
    <row r="3302" spans="5:25" x14ac:dyDescent="0.25">
      <c r="E3302" s="150">
        <f t="shared" si="235"/>
        <v>322</v>
      </c>
      <c r="F3302" s="7"/>
      <c r="G3302" s="447"/>
      <c r="H3302" s="449"/>
      <c r="I3302" s="9"/>
      <c r="J3302" s="10"/>
      <c r="K3302" s="9"/>
      <c r="L3302" s="9"/>
      <c r="M3302" s="10"/>
      <c r="N3302" s="128"/>
      <c r="O3302" s="128"/>
      <c r="P3302" s="163">
        <f t="shared" si="240"/>
        <v>0</v>
      </c>
      <c r="Q3302" s="128"/>
      <c r="V3302" s="402">
        <f t="shared" si="236"/>
        <v>0</v>
      </c>
      <c r="W3302" s="402">
        <f t="shared" si="237"/>
        <v>0</v>
      </c>
      <c r="X3302" s="402">
        <f t="shared" si="238"/>
        <v>0</v>
      </c>
      <c r="Y3302" s="36">
        <f t="shared" si="239"/>
        <v>0</v>
      </c>
    </row>
    <row r="3303" spans="5:25" x14ac:dyDescent="0.25">
      <c r="E3303" s="150">
        <f t="shared" si="235"/>
        <v>323</v>
      </c>
      <c r="F3303" s="7"/>
      <c r="G3303" s="447"/>
      <c r="H3303" s="449"/>
      <c r="I3303" s="9"/>
      <c r="J3303" s="10"/>
      <c r="K3303" s="9"/>
      <c r="L3303" s="9"/>
      <c r="M3303" s="10"/>
      <c r="N3303" s="128"/>
      <c r="O3303" s="128"/>
      <c r="P3303" s="163">
        <f t="shared" si="240"/>
        <v>0</v>
      </c>
      <c r="Q3303" s="128"/>
      <c r="V3303" s="402">
        <f t="shared" si="236"/>
        <v>0</v>
      </c>
      <c r="W3303" s="402">
        <f t="shared" si="237"/>
        <v>0</v>
      </c>
      <c r="X3303" s="402">
        <f t="shared" si="238"/>
        <v>0</v>
      </c>
      <c r="Y3303" s="36">
        <f t="shared" si="239"/>
        <v>0</v>
      </c>
    </row>
    <row r="3304" spans="5:25" x14ac:dyDescent="0.25">
      <c r="E3304" s="150">
        <f t="shared" si="235"/>
        <v>324</v>
      </c>
      <c r="F3304" s="7"/>
      <c r="G3304" s="447"/>
      <c r="H3304" s="449"/>
      <c r="I3304" s="9"/>
      <c r="J3304" s="10"/>
      <c r="K3304" s="9"/>
      <c r="L3304" s="9"/>
      <c r="M3304" s="10"/>
      <c r="N3304" s="128"/>
      <c r="O3304" s="128"/>
      <c r="P3304" s="163">
        <f t="shared" si="240"/>
        <v>0</v>
      </c>
      <c r="Q3304" s="128"/>
      <c r="V3304" s="402">
        <f t="shared" si="236"/>
        <v>0</v>
      </c>
      <c r="W3304" s="402">
        <f t="shared" si="237"/>
        <v>0</v>
      </c>
      <c r="X3304" s="402">
        <f t="shared" si="238"/>
        <v>0</v>
      </c>
      <c r="Y3304" s="36">
        <f t="shared" si="239"/>
        <v>0</v>
      </c>
    </row>
    <row r="3305" spans="5:25" x14ac:dyDescent="0.25">
      <c r="E3305" s="150">
        <f t="shared" si="235"/>
        <v>325</v>
      </c>
      <c r="F3305" s="7"/>
      <c r="G3305" s="447"/>
      <c r="H3305" s="449"/>
      <c r="I3305" s="9"/>
      <c r="J3305" s="10"/>
      <c r="K3305" s="9"/>
      <c r="L3305" s="9"/>
      <c r="M3305" s="10"/>
      <c r="N3305" s="128"/>
      <c r="O3305" s="128"/>
      <c r="P3305" s="163">
        <f t="shared" si="240"/>
        <v>0</v>
      </c>
      <c r="Q3305" s="128"/>
      <c r="V3305" s="402">
        <f t="shared" si="236"/>
        <v>0</v>
      </c>
      <c r="W3305" s="402">
        <f t="shared" si="237"/>
        <v>0</v>
      </c>
      <c r="X3305" s="402">
        <f t="shared" si="238"/>
        <v>0</v>
      </c>
      <c r="Y3305" s="36">
        <f t="shared" si="239"/>
        <v>0</v>
      </c>
    </row>
    <row r="3306" spans="5:25" x14ac:dyDescent="0.25">
      <c r="E3306" s="150">
        <f t="shared" si="235"/>
        <v>326</v>
      </c>
      <c r="F3306" s="7"/>
      <c r="G3306" s="447"/>
      <c r="H3306" s="449"/>
      <c r="I3306" s="9"/>
      <c r="J3306" s="10"/>
      <c r="K3306" s="9"/>
      <c r="L3306" s="9"/>
      <c r="M3306" s="10"/>
      <c r="N3306" s="128"/>
      <c r="O3306" s="128"/>
      <c r="P3306" s="163">
        <f t="shared" si="240"/>
        <v>0</v>
      </c>
      <c r="Q3306" s="128"/>
      <c r="V3306" s="402">
        <f t="shared" si="236"/>
        <v>0</v>
      </c>
      <c r="W3306" s="402">
        <f t="shared" si="237"/>
        <v>0</v>
      </c>
      <c r="X3306" s="402">
        <f t="shared" si="238"/>
        <v>0</v>
      </c>
      <c r="Y3306" s="36">
        <f t="shared" si="239"/>
        <v>0</v>
      </c>
    </row>
    <row r="3307" spans="5:25" x14ac:dyDescent="0.25">
      <c r="E3307" s="150">
        <f t="shared" si="235"/>
        <v>327</v>
      </c>
      <c r="F3307" s="7"/>
      <c r="G3307" s="447"/>
      <c r="H3307" s="449"/>
      <c r="I3307" s="9"/>
      <c r="J3307" s="10"/>
      <c r="K3307" s="9"/>
      <c r="L3307" s="9"/>
      <c r="M3307" s="10"/>
      <c r="N3307" s="128"/>
      <c r="O3307" s="128"/>
      <c r="P3307" s="163">
        <f t="shared" si="240"/>
        <v>0</v>
      </c>
      <c r="Q3307" s="128"/>
      <c r="V3307" s="402">
        <f t="shared" si="236"/>
        <v>0</v>
      </c>
      <c r="W3307" s="402">
        <f t="shared" si="237"/>
        <v>0</v>
      </c>
      <c r="X3307" s="402">
        <f t="shared" si="238"/>
        <v>0</v>
      </c>
      <c r="Y3307" s="36">
        <f t="shared" si="239"/>
        <v>0</v>
      </c>
    </row>
    <row r="3308" spans="5:25" x14ac:dyDescent="0.25">
      <c r="E3308" s="150">
        <f t="shared" ref="E3308:E3371" si="241">1+E3307</f>
        <v>328</v>
      </c>
      <c r="F3308" s="7"/>
      <c r="G3308" s="447"/>
      <c r="H3308" s="449"/>
      <c r="I3308" s="9"/>
      <c r="J3308" s="10"/>
      <c r="K3308" s="9"/>
      <c r="L3308" s="9"/>
      <c r="M3308" s="10"/>
      <c r="N3308" s="128"/>
      <c r="O3308" s="128"/>
      <c r="P3308" s="163">
        <f t="shared" si="240"/>
        <v>0</v>
      </c>
      <c r="Q3308" s="128"/>
      <c r="V3308" s="402">
        <f t="shared" si="236"/>
        <v>0</v>
      </c>
      <c r="W3308" s="402">
        <f t="shared" si="237"/>
        <v>0</v>
      </c>
      <c r="X3308" s="402">
        <f t="shared" si="238"/>
        <v>0</v>
      </c>
      <c r="Y3308" s="36">
        <f t="shared" si="239"/>
        <v>0</v>
      </c>
    </row>
    <row r="3309" spans="5:25" x14ac:dyDescent="0.25">
      <c r="E3309" s="150">
        <f t="shared" si="241"/>
        <v>329</v>
      </c>
      <c r="F3309" s="7"/>
      <c r="G3309" s="447"/>
      <c r="H3309" s="449"/>
      <c r="I3309" s="9"/>
      <c r="J3309" s="10"/>
      <c r="K3309" s="9"/>
      <c r="L3309" s="9"/>
      <c r="M3309" s="10"/>
      <c r="N3309" s="128"/>
      <c r="O3309" s="128"/>
      <c r="P3309" s="163">
        <f t="shared" si="240"/>
        <v>0</v>
      </c>
      <c r="Q3309" s="128"/>
      <c r="V3309" s="402">
        <f t="shared" si="236"/>
        <v>0</v>
      </c>
      <c r="W3309" s="402">
        <f t="shared" si="237"/>
        <v>0</v>
      </c>
      <c r="X3309" s="402">
        <f t="shared" si="238"/>
        <v>0</v>
      </c>
      <c r="Y3309" s="36">
        <f t="shared" si="239"/>
        <v>0</v>
      </c>
    </row>
    <row r="3310" spans="5:25" x14ac:dyDescent="0.25">
      <c r="E3310" s="150">
        <f t="shared" si="241"/>
        <v>330</v>
      </c>
      <c r="F3310" s="7"/>
      <c r="G3310" s="447"/>
      <c r="H3310" s="449"/>
      <c r="I3310" s="9"/>
      <c r="J3310" s="10"/>
      <c r="K3310" s="9"/>
      <c r="L3310" s="9"/>
      <c r="M3310" s="10"/>
      <c r="N3310" s="128"/>
      <c r="O3310" s="128"/>
      <c r="P3310" s="163">
        <f t="shared" si="240"/>
        <v>0</v>
      </c>
      <c r="Q3310" s="128"/>
      <c r="V3310" s="402">
        <f t="shared" si="236"/>
        <v>0</v>
      </c>
      <c r="W3310" s="402">
        <f t="shared" si="237"/>
        <v>0</v>
      </c>
      <c r="X3310" s="402">
        <f t="shared" si="238"/>
        <v>0</v>
      </c>
      <c r="Y3310" s="36">
        <f t="shared" si="239"/>
        <v>0</v>
      </c>
    </row>
    <row r="3311" spans="5:25" x14ac:dyDescent="0.25">
      <c r="E3311" s="150">
        <f t="shared" si="241"/>
        <v>331</v>
      </c>
      <c r="F3311" s="7"/>
      <c r="G3311" s="447"/>
      <c r="H3311" s="449"/>
      <c r="I3311" s="9"/>
      <c r="J3311" s="10"/>
      <c r="K3311" s="9"/>
      <c r="L3311" s="9"/>
      <c r="M3311" s="10"/>
      <c r="N3311" s="128"/>
      <c r="O3311" s="128"/>
      <c r="P3311" s="163">
        <f t="shared" si="240"/>
        <v>0</v>
      </c>
      <c r="Q3311" s="128"/>
      <c r="V3311" s="402">
        <f t="shared" si="236"/>
        <v>0</v>
      </c>
      <c r="W3311" s="402">
        <f t="shared" si="237"/>
        <v>0</v>
      </c>
      <c r="X3311" s="402">
        <f t="shared" si="238"/>
        <v>0</v>
      </c>
      <c r="Y3311" s="36">
        <f t="shared" si="239"/>
        <v>0</v>
      </c>
    </row>
    <row r="3312" spans="5:25" x14ac:dyDescent="0.25">
      <c r="E3312" s="150">
        <f t="shared" si="241"/>
        <v>332</v>
      </c>
      <c r="F3312" s="7"/>
      <c r="G3312" s="447"/>
      <c r="H3312" s="449"/>
      <c r="I3312" s="9"/>
      <c r="J3312" s="10"/>
      <c r="K3312" s="9"/>
      <c r="L3312" s="9"/>
      <c r="M3312" s="10"/>
      <c r="N3312" s="128"/>
      <c r="O3312" s="128"/>
      <c r="P3312" s="163">
        <f t="shared" si="240"/>
        <v>0</v>
      </c>
      <c r="Q3312" s="128"/>
      <c r="V3312" s="402">
        <f t="shared" si="236"/>
        <v>0</v>
      </c>
      <c r="W3312" s="402">
        <f t="shared" si="237"/>
        <v>0</v>
      </c>
      <c r="X3312" s="402">
        <f t="shared" si="238"/>
        <v>0</v>
      </c>
      <c r="Y3312" s="36">
        <f t="shared" si="239"/>
        <v>0</v>
      </c>
    </row>
    <row r="3313" spans="5:25" x14ac:dyDescent="0.25">
      <c r="E3313" s="150">
        <f t="shared" si="241"/>
        <v>333</v>
      </c>
      <c r="F3313" s="7"/>
      <c r="G3313" s="447"/>
      <c r="H3313" s="449"/>
      <c r="I3313" s="9"/>
      <c r="J3313" s="10"/>
      <c r="K3313" s="9"/>
      <c r="L3313" s="9"/>
      <c r="M3313" s="10"/>
      <c r="N3313" s="128"/>
      <c r="O3313" s="128"/>
      <c r="P3313" s="163">
        <f t="shared" si="240"/>
        <v>0</v>
      </c>
      <c r="Q3313" s="128"/>
      <c r="V3313" s="402">
        <f t="shared" si="236"/>
        <v>0</v>
      </c>
      <c r="W3313" s="402">
        <f t="shared" si="237"/>
        <v>0</v>
      </c>
      <c r="X3313" s="402">
        <f t="shared" si="238"/>
        <v>0</v>
      </c>
      <c r="Y3313" s="36">
        <f t="shared" si="239"/>
        <v>0</v>
      </c>
    </row>
    <row r="3314" spans="5:25" x14ac:dyDescent="0.25">
      <c r="E3314" s="150">
        <f t="shared" si="241"/>
        <v>334</v>
      </c>
      <c r="F3314" s="7"/>
      <c r="G3314" s="447"/>
      <c r="H3314" s="449"/>
      <c r="I3314" s="9"/>
      <c r="J3314" s="10"/>
      <c r="K3314" s="9"/>
      <c r="L3314" s="9"/>
      <c r="M3314" s="10"/>
      <c r="N3314" s="128"/>
      <c r="O3314" s="128"/>
      <c r="P3314" s="163">
        <f t="shared" si="240"/>
        <v>0</v>
      </c>
      <c r="Q3314" s="128"/>
      <c r="V3314" s="402">
        <f t="shared" si="236"/>
        <v>0</v>
      </c>
      <c r="W3314" s="402">
        <f t="shared" si="237"/>
        <v>0</v>
      </c>
      <c r="X3314" s="402">
        <f t="shared" si="238"/>
        <v>0</v>
      </c>
      <c r="Y3314" s="36">
        <f t="shared" si="239"/>
        <v>0</v>
      </c>
    </row>
    <row r="3315" spans="5:25" x14ac:dyDescent="0.25">
      <c r="E3315" s="150">
        <f t="shared" si="241"/>
        <v>335</v>
      </c>
      <c r="F3315" s="7"/>
      <c r="G3315" s="447"/>
      <c r="H3315" s="449"/>
      <c r="I3315" s="9"/>
      <c r="J3315" s="10"/>
      <c r="K3315" s="9"/>
      <c r="L3315" s="9"/>
      <c r="M3315" s="10"/>
      <c r="N3315" s="128"/>
      <c r="O3315" s="128"/>
      <c r="P3315" s="163">
        <f t="shared" si="240"/>
        <v>0</v>
      </c>
      <c r="Q3315" s="128"/>
      <c r="V3315" s="402">
        <f t="shared" si="236"/>
        <v>0</v>
      </c>
      <c r="W3315" s="402">
        <f t="shared" si="237"/>
        <v>0</v>
      </c>
      <c r="X3315" s="402">
        <f t="shared" si="238"/>
        <v>0</v>
      </c>
      <c r="Y3315" s="36">
        <f t="shared" si="239"/>
        <v>0</v>
      </c>
    </row>
    <row r="3316" spans="5:25" x14ac:dyDescent="0.25">
      <c r="E3316" s="150">
        <f t="shared" si="241"/>
        <v>336</v>
      </c>
      <c r="F3316" s="7"/>
      <c r="G3316" s="447"/>
      <c r="H3316" s="449"/>
      <c r="I3316" s="9"/>
      <c r="J3316" s="10"/>
      <c r="K3316" s="9"/>
      <c r="L3316" s="9"/>
      <c r="M3316" s="10"/>
      <c r="N3316" s="128"/>
      <c r="O3316" s="128"/>
      <c r="P3316" s="163">
        <f t="shared" si="240"/>
        <v>0</v>
      </c>
      <c r="Q3316" s="128"/>
      <c r="V3316" s="402">
        <f t="shared" si="236"/>
        <v>0</v>
      </c>
      <c r="W3316" s="402">
        <f t="shared" si="237"/>
        <v>0</v>
      </c>
      <c r="X3316" s="402">
        <f t="shared" si="238"/>
        <v>0</v>
      </c>
      <c r="Y3316" s="36">
        <f t="shared" si="239"/>
        <v>0</v>
      </c>
    </row>
    <row r="3317" spans="5:25" x14ac:dyDescent="0.25">
      <c r="E3317" s="150">
        <f t="shared" si="241"/>
        <v>337</v>
      </c>
      <c r="F3317" s="7"/>
      <c r="G3317" s="447"/>
      <c r="H3317" s="449"/>
      <c r="I3317" s="9"/>
      <c r="J3317" s="10"/>
      <c r="K3317" s="9"/>
      <c r="L3317" s="9"/>
      <c r="M3317" s="10"/>
      <c r="N3317" s="128"/>
      <c r="O3317" s="128"/>
      <c r="P3317" s="163">
        <f t="shared" si="240"/>
        <v>0</v>
      </c>
      <c r="Q3317" s="128"/>
      <c r="V3317" s="402">
        <f t="shared" si="236"/>
        <v>0</v>
      </c>
      <c r="W3317" s="402">
        <f t="shared" si="237"/>
        <v>0</v>
      </c>
      <c r="X3317" s="402">
        <f t="shared" si="238"/>
        <v>0</v>
      </c>
      <c r="Y3317" s="36">
        <f t="shared" si="239"/>
        <v>0</v>
      </c>
    </row>
    <row r="3318" spans="5:25" x14ac:dyDescent="0.25">
      <c r="E3318" s="150">
        <f t="shared" si="241"/>
        <v>338</v>
      </c>
      <c r="F3318" s="7"/>
      <c r="G3318" s="447"/>
      <c r="H3318" s="449"/>
      <c r="I3318" s="9"/>
      <c r="J3318" s="10"/>
      <c r="K3318" s="9"/>
      <c r="L3318" s="9"/>
      <c r="M3318" s="10"/>
      <c r="N3318" s="128"/>
      <c r="O3318" s="128"/>
      <c r="P3318" s="163">
        <f t="shared" si="240"/>
        <v>0</v>
      </c>
      <c r="Q3318" s="128"/>
      <c r="V3318" s="402">
        <f t="shared" si="236"/>
        <v>0</v>
      </c>
      <c r="W3318" s="402">
        <f t="shared" si="237"/>
        <v>0</v>
      </c>
      <c r="X3318" s="402">
        <f t="shared" si="238"/>
        <v>0</v>
      </c>
      <c r="Y3318" s="36">
        <f t="shared" si="239"/>
        <v>0</v>
      </c>
    </row>
    <row r="3319" spans="5:25" x14ac:dyDescent="0.25">
      <c r="E3319" s="150">
        <f t="shared" si="241"/>
        <v>339</v>
      </c>
      <c r="F3319" s="7"/>
      <c r="G3319" s="447"/>
      <c r="H3319" s="449"/>
      <c r="I3319" s="9"/>
      <c r="J3319" s="10"/>
      <c r="K3319" s="9"/>
      <c r="L3319" s="9"/>
      <c r="M3319" s="10"/>
      <c r="N3319" s="128"/>
      <c r="O3319" s="128"/>
      <c r="P3319" s="163">
        <f t="shared" si="240"/>
        <v>0</v>
      </c>
      <c r="Q3319" s="128"/>
      <c r="V3319" s="402">
        <f t="shared" si="236"/>
        <v>0</v>
      </c>
      <c r="W3319" s="402">
        <f t="shared" si="237"/>
        <v>0</v>
      </c>
      <c r="X3319" s="402">
        <f t="shared" si="238"/>
        <v>0</v>
      </c>
      <c r="Y3319" s="36">
        <f t="shared" si="239"/>
        <v>0</v>
      </c>
    </row>
    <row r="3320" spans="5:25" x14ac:dyDescent="0.25">
      <c r="E3320" s="150">
        <f t="shared" si="241"/>
        <v>340</v>
      </c>
      <c r="F3320" s="7"/>
      <c r="G3320" s="447"/>
      <c r="H3320" s="449"/>
      <c r="I3320" s="9"/>
      <c r="J3320" s="10"/>
      <c r="K3320" s="9"/>
      <c r="L3320" s="9"/>
      <c r="M3320" s="10"/>
      <c r="N3320" s="128"/>
      <c r="O3320" s="128"/>
      <c r="P3320" s="163">
        <f t="shared" si="240"/>
        <v>0</v>
      </c>
      <c r="Q3320" s="128"/>
      <c r="V3320" s="402">
        <f t="shared" si="236"/>
        <v>0</v>
      </c>
      <c r="W3320" s="402">
        <f t="shared" si="237"/>
        <v>0</v>
      </c>
      <c r="X3320" s="402">
        <f t="shared" si="238"/>
        <v>0</v>
      </c>
      <c r="Y3320" s="36">
        <f t="shared" si="239"/>
        <v>0</v>
      </c>
    </row>
    <row r="3321" spans="5:25" x14ac:dyDescent="0.25">
      <c r="E3321" s="150">
        <f t="shared" si="241"/>
        <v>341</v>
      </c>
      <c r="F3321" s="7"/>
      <c r="G3321" s="447"/>
      <c r="H3321" s="449"/>
      <c r="I3321" s="9"/>
      <c r="J3321" s="10"/>
      <c r="K3321" s="9"/>
      <c r="L3321" s="9"/>
      <c r="M3321" s="10"/>
      <c r="N3321" s="128"/>
      <c r="O3321" s="128"/>
      <c r="P3321" s="163">
        <f t="shared" si="240"/>
        <v>0</v>
      </c>
      <c r="Q3321" s="128"/>
      <c r="V3321" s="402">
        <f t="shared" si="236"/>
        <v>0</v>
      </c>
      <c r="W3321" s="402">
        <f t="shared" si="237"/>
        <v>0</v>
      </c>
      <c r="X3321" s="402">
        <f t="shared" si="238"/>
        <v>0</v>
      </c>
      <c r="Y3321" s="36">
        <f t="shared" si="239"/>
        <v>0</v>
      </c>
    </row>
    <row r="3322" spans="5:25" x14ac:dyDescent="0.25">
      <c r="E3322" s="150">
        <f t="shared" si="241"/>
        <v>342</v>
      </c>
      <c r="F3322" s="7"/>
      <c r="G3322" s="447"/>
      <c r="H3322" s="449"/>
      <c r="I3322" s="9"/>
      <c r="J3322" s="10"/>
      <c r="K3322" s="9"/>
      <c r="L3322" s="9"/>
      <c r="M3322" s="10"/>
      <c r="N3322" s="128"/>
      <c r="O3322" s="128"/>
      <c r="P3322" s="163">
        <f t="shared" si="240"/>
        <v>0</v>
      </c>
      <c r="Q3322" s="128"/>
      <c r="V3322" s="402">
        <f t="shared" si="236"/>
        <v>0</v>
      </c>
      <c r="W3322" s="402">
        <f t="shared" si="237"/>
        <v>0</v>
      </c>
      <c r="X3322" s="402">
        <f t="shared" si="238"/>
        <v>0</v>
      </c>
      <c r="Y3322" s="36">
        <f t="shared" si="239"/>
        <v>0</v>
      </c>
    </row>
    <row r="3323" spans="5:25" x14ac:dyDescent="0.25">
      <c r="E3323" s="150">
        <f t="shared" si="241"/>
        <v>343</v>
      </c>
      <c r="F3323" s="7"/>
      <c r="G3323" s="447"/>
      <c r="H3323" s="449"/>
      <c r="I3323" s="9"/>
      <c r="J3323" s="10"/>
      <c r="K3323" s="9"/>
      <c r="L3323" s="9"/>
      <c r="M3323" s="10"/>
      <c r="N3323" s="128"/>
      <c r="O3323" s="128"/>
      <c r="P3323" s="163">
        <f t="shared" si="240"/>
        <v>0</v>
      </c>
      <c r="Q3323" s="128"/>
      <c r="V3323" s="402">
        <f t="shared" si="236"/>
        <v>0</v>
      </c>
      <c r="W3323" s="402">
        <f t="shared" si="237"/>
        <v>0</v>
      </c>
      <c r="X3323" s="402">
        <f t="shared" si="238"/>
        <v>0</v>
      </c>
      <c r="Y3323" s="36">
        <f t="shared" si="239"/>
        <v>0</v>
      </c>
    </row>
    <row r="3324" spans="5:25" x14ac:dyDescent="0.25">
      <c r="E3324" s="150">
        <f t="shared" si="241"/>
        <v>344</v>
      </c>
      <c r="F3324" s="7"/>
      <c r="G3324" s="447"/>
      <c r="H3324" s="449"/>
      <c r="I3324" s="9"/>
      <c r="J3324" s="10"/>
      <c r="K3324" s="9"/>
      <c r="L3324" s="9"/>
      <c r="M3324" s="10"/>
      <c r="N3324" s="128"/>
      <c r="O3324" s="128"/>
      <c r="P3324" s="163">
        <f t="shared" si="240"/>
        <v>0</v>
      </c>
      <c r="Q3324" s="128"/>
      <c r="V3324" s="402">
        <f t="shared" si="236"/>
        <v>0</v>
      </c>
      <c r="W3324" s="402">
        <f t="shared" si="237"/>
        <v>0</v>
      </c>
      <c r="X3324" s="402">
        <f t="shared" si="238"/>
        <v>0</v>
      </c>
      <c r="Y3324" s="36">
        <f t="shared" si="239"/>
        <v>0</v>
      </c>
    </row>
    <row r="3325" spans="5:25" x14ac:dyDescent="0.25">
      <c r="E3325" s="150">
        <f t="shared" si="241"/>
        <v>345</v>
      </c>
      <c r="F3325" s="7"/>
      <c r="G3325" s="447"/>
      <c r="H3325" s="449"/>
      <c r="I3325" s="9"/>
      <c r="J3325" s="10"/>
      <c r="K3325" s="9"/>
      <c r="L3325" s="9"/>
      <c r="M3325" s="10"/>
      <c r="N3325" s="128"/>
      <c r="O3325" s="128"/>
      <c r="P3325" s="163">
        <f t="shared" si="240"/>
        <v>0</v>
      </c>
      <c r="Q3325" s="128"/>
      <c r="V3325" s="402">
        <f t="shared" si="236"/>
        <v>0</v>
      </c>
      <c r="W3325" s="402">
        <f t="shared" si="237"/>
        <v>0</v>
      </c>
      <c r="X3325" s="402">
        <f t="shared" si="238"/>
        <v>0</v>
      </c>
      <c r="Y3325" s="36">
        <f t="shared" si="239"/>
        <v>0</v>
      </c>
    </row>
    <row r="3326" spans="5:25" x14ac:dyDescent="0.25">
      <c r="E3326" s="150">
        <f t="shared" si="241"/>
        <v>346</v>
      </c>
      <c r="F3326" s="7"/>
      <c r="G3326" s="447"/>
      <c r="H3326" s="449"/>
      <c r="I3326" s="9"/>
      <c r="J3326" s="10"/>
      <c r="K3326" s="9"/>
      <c r="L3326" s="9"/>
      <c r="M3326" s="10"/>
      <c r="N3326" s="128"/>
      <c r="O3326" s="128"/>
      <c r="P3326" s="163">
        <f t="shared" si="240"/>
        <v>0</v>
      </c>
      <c r="Q3326" s="128"/>
      <c r="V3326" s="402">
        <f t="shared" si="236"/>
        <v>0</v>
      </c>
      <c r="W3326" s="402">
        <f t="shared" si="237"/>
        <v>0</v>
      </c>
      <c r="X3326" s="402">
        <f t="shared" si="238"/>
        <v>0</v>
      </c>
      <c r="Y3326" s="36">
        <f t="shared" si="239"/>
        <v>0</v>
      </c>
    </row>
    <row r="3327" spans="5:25" x14ac:dyDescent="0.25">
      <c r="E3327" s="150">
        <f t="shared" si="241"/>
        <v>347</v>
      </c>
      <c r="F3327" s="7"/>
      <c r="G3327" s="447"/>
      <c r="H3327" s="449"/>
      <c r="I3327" s="9"/>
      <c r="J3327" s="10"/>
      <c r="K3327" s="9"/>
      <c r="L3327" s="9"/>
      <c r="M3327" s="10"/>
      <c r="N3327" s="128"/>
      <c r="O3327" s="128"/>
      <c r="P3327" s="163">
        <f t="shared" si="240"/>
        <v>0</v>
      </c>
      <c r="Q3327" s="128"/>
      <c r="V3327" s="402">
        <f t="shared" si="236"/>
        <v>0</v>
      </c>
      <c r="W3327" s="402">
        <f t="shared" si="237"/>
        <v>0</v>
      </c>
      <c r="X3327" s="402">
        <f t="shared" si="238"/>
        <v>0</v>
      </c>
      <c r="Y3327" s="36">
        <f t="shared" si="239"/>
        <v>0</v>
      </c>
    </row>
    <row r="3328" spans="5:25" x14ac:dyDescent="0.25">
      <c r="E3328" s="150">
        <f t="shared" si="241"/>
        <v>348</v>
      </c>
      <c r="F3328" s="7"/>
      <c r="G3328" s="447"/>
      <c r="H3328" s="449"/>
      <c r="I3328" s="9"/>
      <c r="J3328" s="10"/>
      <c r="K3328" s="9"/>
      <c r="L3328" s="9"/>
      <c r="M3328" s="10"/>
      <c r="N3328" s="128"/>
      <c r="O3328" s="128"/>
      <c r="P3328" s="163">
        <f t="shared" si="240"/>
        <v>0</v>
      </c>
      <c r="Q3328" s="128"/>
      <c r="V3328" s="402">
        <f t="shared" si="236"/>
        <v>0</v>
      </c>
      <c r="W3328" s="402">
        <f t="shared" si="237"/>
        <v>0</v>
      </c>
      <c r="X3328" s="402">
        <f t="shared" si="238"/>
        <v>0</v>
      </c>
      <c r="Y3328" s="36">
        <f t="shared" si="239"/>
        <v>0</v>
      </c>
    </row>
    <row r="3329" spans="5:25" x14ac:dyDescent="0.25">
      <c r="E3329" s="150">
        <f t="shared" si="241"/>
        <v>349</v>
      </c>
      <c r="F3329" s="7"/>
      <c r="G3329" s="447"/>
      <c r="H3329" s="449"/>
      <c r="I3329" s="9"/>
      <c r="J3329" s="10"/>
      <c r="K3329" s="9"/>
      <c r="L3329" s="9"/>
      <c r="M3329" s="10"/>
      <c r="N3329" s="128"/>
      <c r="O3329" s="128"/>
      <c r="P3329" s="163">
        <f t="shared" si="240"/>
        <v>0</v>
      </c>
      <c r="Q3329" s="128"/>
      <c r="V3329" s="402">
        <f t="shared" si="236"/>
        <v>0</v>
      </c>
      <c r="W3329" s="402">
        <f t="shared" si="237"/>
        <v>0</v>
      </c>
      <c r="X3329" s="402">
        <f t="shared" si="238"/>
        <v>0</v>
      </c>
      <c r="Y3329" s="36">
        <f t="shared" si="239"/>
        <v>0</v>
      </c>
    </row>
    <row r="3330" spans="5:25" x14ac:dyDescent="0.25">
      <c r="E3330" s="150">
        <f t="shared" si="241"/>
        <v>350</v>
      </c>
      <c r="F3330" s="7"/>
      <c r="G3330" s="447"/>
      <c r="H3330" s="449"/>
      <c r="I3330" s="9"/>
      <c r="J3330" s="10"/>
      <c r="K3330" s="9"/>
      <c r="L3330" s="9"/>
      <c r="M3330" s="10"/>
      <c r="N3330" s="128"/>
      <c r="O3330" s="128"/>
      <c r="P3330" s="163">
        <f t="shared" si="240"/>
        <v>0</v>
      </c>
      <c r="Q3330" s="128"/>
      <c r="V3330" s="402">
        <f t="shared" si="236"/>
        <v>0</v>
      </c>
      <c r="W3330" s="402">
        <f t="shared" si="237"/>
        <v>0</v>
      </c>
      <c r="X3330" s="402">
        <f t="shared" si="238"/>
        <v>0</v>
      </c>
      <c r="Y3330" s="36">
        <f t="shared" si="239"/>
        <v>0</v>
      </c>
    </row>
    <row r="3331" spans="5:25" x14ac:dyDescent="0.25">
      <c r="E3331" s="150">
        <f t="shared" si="241"/>
        <v>351</v>
      </c>
      <c r="F3331" s="7"/>
      <c r="G3331" s="447"/>
      <c r="H3331" s="449"/>
      <c r="I3331" s="9"/>
      <c r="J3331" s="10"/>
      <c r="K3331" s="9"/>
      <c r="L3331" s="9"/>
      <c r="M3331" s="10"/>
      <c r="N3331" s="128"/>
      <c r="O3331" s="128"/>
      <c r="P3331" s="163">
        <f t="shared" si="240"/>
        <v>0</v>
      </c>
      <c r="Q3331" s="128"/>
      <c r="V3331" s="402">
        <f t="shared" si="236"/>
        <v>0</v>
      </c>
      <c r="W3331" s="402">
        <f t="shared" si="237"/>
        <v>0</v>
      </c>
      <c r="X3331" s="402">
        <f t="shared" si="238"/>
        <v>0</v>
      </c>
      <c r="Y3331" s="36">
        <f t="shared" si="239"/>
        <v>0</v>
      </c>
    </row>
    <row r="3332" spans="5:25" x14ac:dyDescent="0.25">
      <c r="E3332" s="150">
        <f t="shared" si="241"/>
        <v>352</v>
      </c>
      <c r="F3332" s="7"/>
      <c r="G3332" s="447"/>
      <c r="H3332" s="449"/>
      <c r="I3332" s="9"/>
      <c r="J3332" s="10"/>
      <c r="K3332" s="9"/>
      <c r="L3332" s="9"/>
      <c r="M3332" s="10"/>
      <c r="N3332" s="128"/>
      <c r="O3332" s="128"/>
      <c r="P3332" s="163">
        <f t="shared" si="240"/>
        <v>0</v>
      </c>
      <c r="Q3332" s="128"/>
      <c r="V3332" s="402">
        <f t="shared" si="236"/>
        <v>0</v>
      </c>
      <c r="W3332" s="402">
        <f t="shared" si="237"/>
        <v>0</v>
      </c>
      <c r="X3332" s="402">
        <f t="shared" si="238"/>
        <v>0</v>
      </c>
      <c r="Y3332" s="36">
        <f t="shared" si="239"/>
        <v>0</v>
      </c>
    </row>
    <row r="3333" spans="5:25" x14ac:dyDescent="0.25">
      <c r="E3333" s="150">
        <f t="shared" si="241"/>
        <v>353</v>
      </c>
      <c r="F3333" s="7"/>
      <c r="G3333" s="447"/>
      <c r="H3333" s="449"/>
      <c r="I3333" s="9"/>
      <c r="J3333" s="10"/>
      <c r="K3333" s="9"/>
      <c r="L3333" s="9"/>
      <c r="M3333" s="10"/>
      <c r="N3333" s="128"/>
      <c r="O3333" s="128"/>
      <c r="P3333" s="163">
        <f t="shared" si="240"/>
        <v>0</v>
      </c>
      <c r="Q3333" s="128"/>
      <c r="V3333" s="402">
        <f t="shared" si="236"/>
        <v>0</v>
      </c>
      <c r="W3333" s="402">
        <f t="shared" si="237"/>
        <v>0</v>
      </c>
      <c r="X3333" s="402">
        <f t="shared" si="238"/>
        <v>0</v>
      </c>
      <c r="Y3333" s="36">
        <f t="shared" si="239"/>
        <v>0</v>
      </c>
    </row>
    <row r="3334" spans="5:25" x14ac:dyDescent="0.25">
      <c r="E3334" s="150">
        <f t="shared" si="241"/>
        <v>354</v>
      </c>
      <c r="F3334" s="7"/>
      <c r="G3334" s="447"/>
      <c r="H3334" s="449"/>
      <c r="I3334" s="9"/>
      <c r="J3334" s="10"/>
      <c r="K3334" s="9"/>
      <c r="L3334" s="9"/>
      <c r="M3334" s="10"/>
      <c r="N3334" s="128"/>
      <c r="O3334" s="128"/>
      <c r="P3334" s="163">
        <f t="shared" si="240"/>
        <v>0</v>
      </c>
      <c r="Q3334" s="128"/>
      <c r="V3334" s="402">
        <f t="shared" si="236"/>
        <v>0</v>
      </c>
      <c r="W3334" s="402">
        <f t="shared" si="237"/>
        <v>0</v>
      </c>
      <c r="X3334" s="402">
        <f t="shared" si="238"/>
        <v>0</v>
      </c>
      <c r="Y3334" s="36">
        <f t="shared" si="239"/>
        <v>0</v>
      </c>
    </row>
    <row r="3335" spans="5:25" x14ac:dyDescent="0.25">
      <c r="E3335" s="150">
        <f t="shared" si="241"/>
        <v>355</v>
      </c>
      <c r="F3335" s="7"/>
      <c r="G3335" s="447"/>
      <c r="H3335" s="449"/>
      <c r="I3335" s="9"/>
      <c r="J3335" s="10"/>
      <c r="K3335" s="9"/>
      <c r="L3335" s="9"/>
      <c r="M3335" s="10"/>
      <c r="N3335" s="128"/>
      <c r="O3335" s="128"/>
      <c r="P3335" s="163">
        <f t="shared" si="240"/>
        <v>0</v>
      </c>
      <c r="Q3335" s="128"/>
      <c r="V3335" s="402">
        <f t="shared" si="236"/>
        <v>0</v>
      </c>
      <c r="W3335" s="402">
        <f t="shared" si="237"/>
        <v>0</v>
      </c>
      <c r="X3335" s="402">
        <f t="shared" si="238"/>
        <v>0</v>
      </c>
      <c r="Y3335" s="36">
        <f t="shared" si="239"/>
        <v>0</v>
      </c>
    </row>
    <row r="3336" spans="5:25" x14ac:dyDescent="0.25">
      <c r="E3336" s="150">
        <f t="shared" si="241"/>
        <v>356</v>
      </c>
      <c r="F3336" s="7"/>
      <c r="G3336" s="447"/>
      <c r="H3336" s="449"/>
      <c r="I3336" s="9"/>
      <c r="J3336" s="10"/>
      <c r="K3336" s="9"/>
      <c r="L3336" s="9"/>
      <c r="M3336" s="10"/>
      <c r="N3336" s="128"/>
      <c r="O3336" s="128"/>
      <c r="P3336" s="163">
        <f t="shared" si="240"/>
        <v>0</v>
      </c>
      <c r="Q3336" s="128"/>
      <c r="V3336" s="402">
        <f t="shared" si="236"/>
        <v>0</v>
      </c>
      <c r="W3336" s="402">
        <f t="shared" si="237"/>
        <v>0</v>
      </c>
      <c r="X3336" s="402">
        <f t="shared" si="238"/>
        <v>0</v>
      </c>
      <c r="Y3336" s="36">
        <f t="shared" si="239"/>
        <v>0</v>
      </c>
    </row>
    <row r="3337" spans="5:25" x14ac:dyDescent="0.25">
      <c r="E3337" s="150">
        <f t="shared" si="241"/>
        <v>357</v>
      </c>
      <c r="F3337" s="7"/>
      <c r="G3337" s="447"/>
      <c r="H3337" s="449"/>
      <c r="I3337" s="9"/>
      <c r="J3337" s="10"/>
      <c r="K3337" s="9"/>
      <c r="L3337" s="9"/>
      <c r="M3337" s="10"/>
      <c r="N3337" s="128"/>
      <c r="O3337" s="128"/>
      <c r="P3337" s="163">
        <f t="shared" si="240"/>
        <v>0</v>
      </c>
      <c r="Q3337" s="128"/>
      <c r="V3337" s="402">
        <f t="shared" si="236"/>
        <v>0</v>
      </c>
      <c r="W3337" s="402">
        <f t="shared" si="237"/>
        <v>0</v>
      </c>
      <c r="X3337" s="402">
        <f t="shared" si="238"/>
        <v>0</v>
      </c>
      <c r="Y3337" s="36">
        <f t="shared" si="239"/>
        <v>0</v>
      </c>
    </row>
    <row r="3338" spans="5:25" x14ac:dyDescent="0.25">
      <c r="E3338" s="150">
        <f t="shared" si="241"/>
        <v>358</v>
      </c>
      <c r="F3338" s="7"/>
      <c r="G3338" s="447"/>
      <c r="H3338" s="449"/>
      <c r="I3338" s="9"/>
      <c r="J3338" s="10"/>
      <c r="K3338" s="9"/>
      <c r="L3338" s="9"/>
      <c r="M3338" s="10"/>
      <c r="N3338" s="128"/>
      <c r="O3338" s="128"/>
      <c r="P3338" s="163">
        <f t="shared" si="240"/>
        <v>0</v>
      </c>
      <c r="Q3338" s="128"/>
      <c r="V3338" s="402">
        <f t="shared" si="236"/>
        <v>0</v>
      </c>
      <c r="W3338" s="402">
        <f t="shared" si="237"/>
        <v>0</v>
      </c>
      <c r="X3338" s="402">
        <f t="shared" si="238"/>
        <v>0</v>
      </c>
      <c r="Y3338" s="36">
        <f t="shared" si="239"/>
        <v>0</v>
      </c>
    </row>
    <row r="3339" spans="5:25" x14ac:dyDescent="0.25">
      <c r="E3339" s="150">
        <f t="shared" si="241"/>
        <v>359</v>
      </c>
      <c r="F3339" s="7"/>
      <c r="G3339" s="447"/>
      <c r="H3339" s="449"/>
      <c r="I3339" s="9"/>
      <c r="J3339" s="10"/>
      <c r="K3339" s="9"/>
      <c r="L3339" s="9"/>
      <c r="M3339" s="10"/>
      <c r="N3339" s="128"/>
      <c r="O3339" s="128"/>
      <c r="P3339" s="163">
        <f t="shared" si="240"/>
        <v>0</v>
      </c>
      <c r="Q3339" s="128"/>
      <c r="V3339" s="402">
        <f t="shared" si="236"/>
        <v>0</v>
      </c>
      <c r="W3339" s="402">
        <f t="shared" si="237"/>
        <v>0</v>
      </c>
      <c r="X3339" s="402">
        <f t="shared" si="238"/>
        <v>0</v>
      </c>
      <c r="Y3339" s="36">
        <f t="shared" si="239"/>
        <v>0</v>
      </c>
    </row>
    <row r="3340" spans="5:25" x14ac:dyDescent="0.25">
      <c r="E3340" s="150">
        <f t="shared" si="241"/>
        <v>360</v>
      </c>
      <c r="F3340" s="7"/>
      <c r="G3340" s="447"/>
      <c r="H3340" s="449"/>
      <c r="I3340" s="9"/>
      <c r="J3340" s="10"/>
      <c r="K3340" s="9"/>
      <c r="L3340" s="9"/>
      <c r="M3340" s="10"/>
      <c r="N3340" s="128"/>
      <c r="O3340" s="128"/>
      <c r="P3340" s="163">
        <f t="shared" si="240"/>
        <v>0</v>
      </c>
      <c r="Q3340" s="128"/>
      <c r="V3340" s="402">
        <f t="shared" si="236"/>
        <v>0</v>
      </c>
      <c r="W3340" s="402">
        <f t="shared" si="237"/>
        <v>0</v>
      </c>
      <c r="X3340" s="402">
        <f t="shared" si="238"/>
        <v>0</v>
      </c>
      <c r="Y3340" s="36">
        <f t="shared" si="239"/>
        <v>0</v>
      </c>
    </row>
    <row r="3341" spans="5:25" x14ac:dyDescent="0.25">
      <c r="E3341" s="150">
        <f t="shared" si="241"/>
        <v>361</v>
      </c>
      <c r="F3341" s="7"/>
      <c r="G3341" s="447"/>
      <c r="H3341" s="449"/>
      <c r="I3341" s="9"/>
      <c r="J3341" s="10"/>
      <c r="K3341" s="9"/>
      <c r="L3341" s="9"/>
      <c r="M3341" s="10"/>
      <c r="N3341" s="128"/>
      <c r="O3341" s="128"/>
      <c r="P3341" s="163">
        <f t="shared" si="240"/>
        <v>0</v>
      </c>
      <c r="Q3341" s="128"/>
      <c r="V3341" s="402">
        <f t="shared" si="236"/>
        <v>0</v>
      </c>
      <c r="W3341" s="402">
        <f t="shared" si="237"/>
        <v>0</v>
      </c>
      <c r="X3341" s="402">
        <f t="shared" si="238"/>
        <v>0</v>
      </c>
      <c r="Y3341" s="36">
        <f t="shared" si="239"/>
        <v>0</v>
      </c>
    </row>
    <row r="3342" spans="5:25" x14ac:dyDescent="0.25">
      <c r="E3342" s="150">
        <f t="shared" si="241"/>
        <v>362</v>
      </c>
      <c r="F3342" s="7"/>
      <c r="G3342" s="447"/>
      <c r="H3342" s="449"/>
      <c r="I3342" s="9"/>
      <c r="J3342" s="10"/>
      <c r="K3342" s="9"/>
      <c r="L3342" s="9"/>
      <c r="M3342" s="10"/>
      <c r="N3342" s="128"/>
      <c r="O3342" s="128"/>
      <c r="P3342" s="163">
        <f t="shared" si="240"/>
        <v>0</v>
      </c>
      <c r="Q3342" s="128"/>
      <c r="V3342" s="402">
        <f t="shared" si="236"/>
        <v>0</v>
      </c>
      <c r="W3342" s="402">
        <f t="shared" si="237"/>
        <v>0</v>
      </c>
      <c r="X3342" s="402">
        <f t="shared" si="238"/>
        <v>0</v>
      </c>
      <c r="Y3342" s="36">
        <f t="shared" si="239"/>
        <v>0</v>
      </c>
    </row>
    <row r="3343" spans="5:25" x14ac:dyDescent="0.25">
      <c r="E3343" s="150">
        <f t="shared" si="241"/>
        <v>363</v>
      </c>
      <c r="F3343" s="7"/>
      <c r="G3343" s="447"/>
      <c r="H3343" s="449"/>
      <c r="I3343" s="9"/>
      <c r="J3343" s="10"/>
      <c r="K3343" s="9"/>
      <c r="L3343" s="9"/>
      <c r="M3343" s="10"/>
      <c r="N3343" s="128"/>
      <c r="O3343" s="128"/>
      <c r="P3343" s="163">
        <f t="shared" si="240"/>
        <v>0</v>
      </c>
      <c r="Q3343" s="128"/>
      <c r="V3343" s="402">
        <f t="shared" si="236"/>
        <v>0</v>
      </c>
      <c r="W3343" s="402">
        <f t="shared" si="237"/>
        <v>0</v>
      </c>
      <c r="X3343" s="402">
        <f t="shared" si="238"/>
        <v>0</v>
      </c>
      <c r="Y3343" s="36">
        <f t="shared" si="239"/>
        <v>0</v>
      </c>
    </row>
    <row r="3344" spans="5:25" x14ac:dyDescent="0.25">
      <c r="E3344" s="150">
        <f t="shared" si="241"/>
        <v>364</v>
      </c>
      <c r="F3344" s="7"/>
      <c r="G3344" s="447"/>
      <c r="H3344" s="449"/>
      <c r="I3344" s="9"/>
      <c r="J3344" s="10"/>
      <c r="K3344" s="9"/>
      <c r="L3344" s="9"/>
      <c r="M3344" s="10"/>
      <c r="N3344" s="128"/>
      <c r="O3344" s="128"/>
      <c r="P3344" s="163">
        <f t="shared" si="240"/>
        <v>0</v>
      </c>
      <c r="Q3344" s="128"/>
      <c r="V3344" s="402">
        <f t="shared" si="236"/>
        <v>0</v>
      </c>
      <c r="W3344" s="402">
        <f t="shared" si="237"/>
        <v>0</v>
      </c>
      <c r="X3344" s="402">
        <f t="shared" si="238"/>
        <v>0</v>
      </c>
      <c r="Y3344" s="36">
        <f t="shared" si="239"/>
        <v>0</v>
      </c>
    </row>
    <row r="3345" spans="5:25" x14ac:dyDescent="0.25">
      <c r="E3345" s="150">
        <f t="shared" si="241"/>
        <v>365</v>
      </c>
      <c r="F3345" s="7"/>
      <c r="G3345" s="447"/>
      <c r="H3345" s="449"/>
      <c r="I3345" s="9"/>
      <c r="J3345" s="10"/>
      <c r="K3345" s="9"/>
      <c r="L3345" s="9"/>
      <c r="M3345" s="10"/>
      <c r="N3345" s="128"/>
      <c r="O3345" s="128"/>
      <c r="P3345" s="163">
        <f t="shared" si="240"/>
        <v>0</v>
      </c>
      <c r="Q3345" s="128"/>
      <c r="V3345" s="402">
        <f t="shared" si="236"/>
        <v>0</v>
      </c>
      <c r="W3345" s="402">
        <f t="shared" si="237"/>
        <v>0</v>
      </c>
      <c r="X3345" s="402">
        <f t="shared" si="238"/>
        <v>0</v>
      </c>
      <c r="Y3345" s="36">
        <f t="shared" si="239"/>
        <v>0</v>
      </c>
    </row>
    <row r="3346" spans="5:25" x14ac:dyDescent="0.25">
      <c r="E3346" s="150">
        <f t="shared" si="241"/>
        <v>366</v>
      </c>
      <c r="F3346" s="7"/>
      <c r="G3346" s="447"/>
      <c r="H3346" s="449"/>
      <c r="I3346" s="9"/>
      <c r="J3346" s="10"/>
      <c r="K3346" s="9"/>
      <c r="L3346" s="9"/>
      <c r="M3346" s="10"/>
      <c r="N3346" s="128"/>
      <c r="O3346" s="128"/>
      <c r="P3346" s="163">
        <f t="shared" si="240"/>
        <v>0</v>
      </c>
      <c r="Q3346" s="128"/>
      <c r="V3346" s="402">
        <f t="shared" si="236"/>
        <v>0</v>
      </c>
      <c r="W3346" s="402">
        <f t="shared" si="237"/>
        <v>0</v>
      </c>
      <c r="X3346" s="402">
        <f t="shared" si="238"/>
        <v>0</v>
      </c>
      <c r="Y3346" s="36">
        <f t="shared" si="239"/>
        <v>0</v>
      </c>
    </row>
    <row r="3347" spans="5:25" x14ac:dyDescent="0.25">
      <c r="E3347" s="150">
        <f t="shared" si="241"/>
        <v>367</v>
      </c>
      <c r="F3347" s="7"/>
      <c r="G3347" s="447"/>
      <c r="H3347" s="449"/>
      <c r="I3347" s="9"/>
      <c r="J3347" s="10"/>
      <c r="K3347" s="9"/>
      <c r="L3347" s="9"/>
      <c r="M3347" s="10"/>
      <c r="N3347" s="128"/>
      <c r="O3347" s="128"/>
      <c r="P3347" s="163">
        <f t="shared" si="240"/>
        <v>0</v>
      </c>
      <c r="Q3347" s="128"/>
      <c r="V3347" s="402">
        <f t="shared" si="236"/>
        <v>0</v>
      </c>
      <c r="W3347" s="402">
        <f t="shared" si="237"/>
        <v>0</v>
      </c>
      <c r="X3347" s="402">
        <f t="shared" si="238"/>
        <v>0</v>
      </c>
      <c r="Y3347" s="36">
        <f t="shared" si="239"/>
        <v>0</v>
      </c>
    </row>
    <row r="3348" spans="5:25" x14ac:dyDescent="0.25">
      <c r="E3348" s="150">
        <f t="shared" si="241"/>
        <v>368</v>
      </c>
      <c r="F3348" s="7"/>
      <c r="G3348" s="447"/>
      <c r="H3348" s="449"/>
      <c r="I3348" s="9"/>
      <c r="J3348" s="10"/>
      <c r="K3348" s="9"/>
      <c r="L3348" s="9"/>
      <c r="M3348" s="10"/>
      <c r="N3348" s="128"/>
      <c r="O3348" s="128"/>
      <c r="P3348" s="163">
        <f t="shared" si="240"/>
        <v>0</v>
      </c>
      <c r="Q3348" s="128"/>
      <c r="V3348" s="402">
        <f t="shared" si="236"/>
        <v>0</v>
      </c>
      <c r="W3348" s="402">
        <f t="shared" si="237"/>
        <v>0</v>
      </c>
      <c r="X3348" s="402">
        <f t="shared" si="238"/>
        <v>0</v>
      </c>
      <c r="Y3348" s="36">
        <f t="shared" si="239"/>
        <v>0</v>
      </c>
    </row>
    <row r="3349" spans="5:25" x14ac:dyDescent="0.25">
      <c r="E3349" s="150">
        <f t="shared" si="241"/>
        <v>369</v>
      </c>
      <c r="F3349" s="7"/>
      <c r="G3349" s="447"/>
      <c r="H3349" s="449"/>
      <c r="I3349" s="9"/>
      <c r="J3349" s="10"/>
      <c r="K3349" s="9"/>
      <c r="L3349" s="9"/>
      <c r="M3349" s="10"/>
      <c r="N3349" s="128"/>
      <c r="O3349" s="128"/>
      <c r="P3349" s="163">
        <f t="shared" si="240"/>
        <v>0</v>
      </c>
      <c r="Q3349" s="128"/>
      <c r="V3349" s="402">
        <f t="shared" si="236"/>
        <v>0</v>
      </c>
      <c r="W3349" s="402">
        <f t="shared" si="237"/>
        <v>0</v>
      </c>
      <c r="X3349" s="402">
        <f t="shared" si="238"/>
        <v>0</v>
      </c>
      <c r="Y3349" s="36">
        <f t="shared" si="239"/>
        <v>0</v>
      </c>
    </row>
    <row r="3350" spans="5:25" x14ac:dyDescent="0.25">
      <c r="E3350" s="150">
        <f t="shared" si="241"/>
        <v>370</v>
      </c>
      <c r="F3350" s="7"/>
      <c r="G3350" s="447"/>
      <c r="H3350" s="449"/>
      <c r="I3350" s="9"/>
      <c r="J3350" s="10"/>
      <c r="K3350" s="9"/>
      <c r="L3350" s="9"/>
      <c r="M3350" s="10"/>
      <c r="N3350" s="128"/>
      <c r="O3350" s="128"/>
      <c r="P3350" s="163">
        <f t="shared" si="240"/>
        <v>0</v>
      </c>
      <c r="Q3350" s="128"/>
      <c r="V3350" s="402">
        <f t="shared" si="236"/>
        <v>0</v>
      </c>
      <c r="W3350" s="402">
        <f t="shared" si="237"/>
        <v>0</v>
      </c>
      <c r="X3350" s="402">
        <f t="shared" si="238"/>
        <v>0</v>
      </c>
      <c r="Y3350" s="36">
        <f t="shared" si="239"/>
        <v>0</v>
      </c>
    </row>
    <row r="3351" spans="5:25" x14ac:dyDescent="0.25">
      <c r="E3351" s="150">
        <f t="shared" si="241"/>
        <v>371</v>
      </c>
      <c r="F3351" s="7"/>
      <c r="G3351" s="447"/>
      <c r="H3351" s="449"/>
      <c r="I3351" s="9"/>
      <c r="J3351" s="10"/>
      <c r="K3351" s="9"/>
      <c r="L3351" s="9"/>
      <c r="M3351" s="10"/>
      <c r="N3351" s="128"/>
      <c r="O3351" s="128"/>
      <c r="P3351" s="163">
        <f t="shared" si="240"/>
        <v>0</v>
      </c>
      <c r="Q3351" s="128"/>
      <c r="V3351" s="402">
        <f t="shared" si="236"/>
        <v>0</v>
      </c>
      <c r="W3351" s="402">
        <f t="shared" si="237"/>
        <v>0</v>
      </c>
      <c r="X3351" s="402">
        <f t="shared" si="238"/>
        <v>0</v>
      </c>
      <c r="Y3351" s="36">
        <f t="shared" si="239"/>
        <v>0</v>
      </c>
    </row>
    <row r="3352" spans="5:25" x14ac:dyDescent="0.25">
      <c r="E3352" s="150">
        <f t="shared" si="241"/>
        <v>372</v>
      </c>
      <c r="F3352" s="7"/>
      <c r="G3352" s="447"/>
      <c r="H3352" s="449"/>
      <c r="I3352" s="9"/>
      <c r="J3352" s="10"/>
      <c r="K3352" s="9"/>
      <c r="L3352" s="9"/>
      <c r="M3352" s="10"/>
      <c r="N3352" s="128"/>
      <c r="O3352" s="128"/>
      <c r="P3352" s="163">
        <f t="shared" si="240"/>
        <v>0</v>
      </c>
      <c r="Q3352" s="128"/>
      <c r="V3352" s="402">
        <f t="shared" si="236"/>
        <v>0</v>
      </c>
      <c r="W3352" s="402">
        <f t="shared" si="237"/>
        <v>0</v>
      </c>
      <c r="X3352" s="402">
        <f t="shared" si="238"/>
        <v>0</v>
      </c>
      <c r="Y3352" s="36">
        <f t="shared" si="239"/>
        <v>0</v>
      </c>
    </row>
    <row r="3353" spans="5:25" x14ac:dyDescent="0.25">
      <c r="E3353" s="150">
        <f t="shared" si="241"/>
        <v>373</v>
      </c>
      <c r="F3353" s="7"/>
      <c r="G3353" s="447"/>
      <c r="H3353" s="449"/>
      <c r="I3353" s="9"/>
      <c r="J3353" s="10"/>
      <c r="K3353" s="9"/>
      <c r="L3353" s="9"/>
      <c r="M3353" s="10"/>
      <c r="N3353" s="128"/>
      <c r="O3353" s="128"/>
      <c r="P3353" s="163">
        <f t="shared" si="240"/>
        <v>0</v>
      </c>
      <c r="Q3353" s="128"/>
      <c r="V3353" s="402">
        <f t="shared" si="236"/>
        <v>0</v>
      </c>
      <c r="W3353" s="402">
        <f t="shared" si="237"/>
        <v>0</v>
      </c>
      <c r="X3353" s="402">
        <f t="shared" si="238"/>
        <v>0</v>
      </c>
      <c r="Y3353" s="36">
        <f t="shared" si="239"/>
        <v>0</v>
      </c>
    </row>
    <row r="3354" spans="5:25" x14ac:dyDescent="0.25">
      <c r="E3354" s="150">
        <f t="shared" si="241"/>
        <v>374</v>
      </c>
      <c r="F3354" s="7"/>
      <c r="G3354" s="447"/>
      <c r="H3354" s="449"/>
      <c r="I3354" s="9"/>
      <c r="J3354" s="10"/>
      <c r="K3354" s="9"/>
      <c r="L3354" s="9"/>
      <c r="M3354" s="10"/>
      <c r="N3354" s="128"/>
      <c r="O3354" s="128"/>
      <c r="P3354" s="163">
        <f t="shared" si="240"/>
        <v>0</v>
      </c>
      <c r="Q3354" s="128"/>
      <c r="V3354" s="402">
        <f t="shared" si="236"/>
        <v>0</v>
      </c>
      <c r="W3354" s="402">
        <f t="shared" si="237"/>
        <v>0</v>
      </c>
      <c r="X3354" s="402">
        <f t="shared" si="238"/>
        <v>0</v>
      </c>
      <c r="Y3354" s="36">
        <f t="shared" si="239"/>
        <v>0</v>
      </c>
    </row>
    <row r="3355" spans="5:25" x14ac:dyDescent="0.25">
      <c r="E3355" s="150">
        <f t="shared" si="241"/>
        <v>375</v>
      </c>
      <c r="F3355" s="7"/>
      <c r="G3355" s="447"/>
      <c r="H3355" s="449"/>
      <c r="I3355" s="9"/>
      <c r="J3355" s="10"/>
      <c r="K3355" s="9"/>
      <c r="L3355" s="9"/>
      <c r="M3355" s="10"/>
      <c r="N3355" s="128"/>
      <c r="O3355" s="128"/>
      <c r="P3355" s="163">
        <f t="shared" si="240"/>
        <v>0</v>
      </c>
      <c r="Q3355" s="128"/>
      <c r="V3355" s="402">
        <f t="shared" si="236"/>
        <v>0</v>
      </c>
      <c r="W3355" s="402">
        <f t="shared" si="237"/>
        <v>0</v>
      </c>
      <c r="X3355" s="402">
        <f t="shared" si="238"/>
        <v>0</v>
      </c>
      <c r="Y3355" s="36">
        <f t="shared" si="239"/>
        <v>0</v>
      </c>
    </row>
    <row r="3356" spans="5:25" x14ac:dyDescent="0.25">
      <c r="E3356" s="150">
        <f t="shared" si="241"/>
        <v>376</v>
      </c>
      <c r="F3356" s="7"/>
      <c r="G3356" s="447"/>
      <c r="H3356" s="449"/>
      <c r="I3356" s="9"/>
      <c r="J3356" s="10"/>
      <c r="K3356" s="9"/>
      <c r="L3356" s="9"/>
      <c r="M3356" s="10"/>
      <c r="N3356" s="128"/>
      <c r="O3356" s="128"/>
      <c r="P3356" s="163">
        <f t="shared" si="240"/>
        <v>0</v>
      </c>
      <c r="Q3356" s="128"/>
      <c r="V3356" s="402">
        <f t="shared" si="236"/>
        <v>0</v>
      </c>
      <c r="W3356" s="402">
        <f t="shared" si="237"/>
        <v>0</v>
      </c>
      <c r="X3356" s="402">
        <f t="shared" si="238"/>
        <v>0</v>
      </c>
      <c r="Y3356" s="36">
        <f t="shared" si="239"/>
        <v>0</v>
      </c>
    </row>
    <row r="3357" spans="5:25" x14ac:dyDescent="0.25">
      <c r="E3357" s="150">
        <f t="shared" si="241"/>
        <v>377</v>
      </c>
      <c r="F3357" s="7"/>
      <c r="G3357" s="447"/>
      <c r="H3357" s="449"/>
      <c r="I3357" s="9"/>
      <c r="J3357" s="10"/>
      <c r="K3357" s="9"/>
      <c r="L3357" s="9"/>
      <c r="M3357" s="10"/>
      <c r="N3357" s="128"/>
      <c r="O3357" s="128"/>
      <c r="P3357" s="163">
        <f t="shared" si="240"/>
        <v>0</v>
      </c>
      <c r="Q3357" s="128"/>
      <c r="V3357" s="402">
        <f t="shared" si="236"/>
        <v>0</v>
      </c>
      <c r="W3357" s="402">
        <f t="shared" si="237"/>
        <v>0</v>
      </c>
      <c r="X3357" s="402">
        <f t="shared" si="238"/>
        <v>0</v>
      </c>
      <c r="Y3357" s="36">
        <f t="shared" si="239"/>
        <v>0</v>
      </c>
    </row>
    <row r="3358" spans="5:25" x14ac:dyDescent="0.25">
      <c r="E3358" s="150">
        <f t="shared" si="241"/>
        <v>378</v>
      </c>
      <c r="F3358" s="7"/>
      <c r="G3358" s="447"/>
      <c r="H3358" s="449"/>
      <c r="I3358" s="9"/>
      <c r="J3358" s="10"/>
      <c r="K3358" s="9"/>
      <c r="L3358" s="9"/>
      <c r="M3358" s="10"/>
      <c r="N3358" s="128"/>
      <c r="O3358" s="128"/>
      <c r="P3358" s="163">
        <f t="shared" si="240"/>
        <v>0</v>
      </c>
      <c r="Q3358" s="128"/>
      <c r="V3358" s="402">
        <f t="shared" si="236"/>
        <v>0</v>
      </c>
      <c r="W3358" s="402">
        <f t="shared" si="237"/>
        <v>0</v>
      </c>
      <c r="X3358" s="402">
        <f t="shared" si="238"/>
        <v>0</v>
      </c>
      <c r="Y3358" s="36">
        <f t="shared" si="239"/>
        <v>0</v>
      </c>
    </row>
    <row r="3359" spans="5:25" x14ac:dyDescent="0.25">
      <c r="E3359" s="150">
        <f t="shared" si="241"/>
        <v>379</v>
      </c>
      <c r="F3359" s="7"/>
      <c r="G3359" s="447"/>
      <c r="H3359" s="449"/>
      <c r="I3359" s="9"/>
      <c r="J3359" s="10"/>
      <c r="K3359" s="9"/>
      <c r="L3359" s="9"/>
      <c r="M3359" s="10"/>
      <c r="N3359" s="128"/>
      <c r="O3359" s="128"/>
      <c r="P3359" s="163">
        <f t="shared" si="240"/>
        <v>0</v>
      </c>
      <c r="Q3359" s="128"/>
      <c r="V3359" s="402">
        <f t="shared" si="236"/>
        <v>0</v>
      </c>
      <c r="W3359" s="402">
        <f t="shared" si="237"/>
        <v>0</v>
      </c>
      <c r="X3359" s="402">
        <f t="shared" si="238"/>
        <v>0</v>
      </c>
      <c r="Y3359" s="36">
        <f t="shared" si="239"/>
        <v>0</v>
      </c>
    </row>
    <row r="3360" spans="5:25" x14ac:dyDescent="0.25">
      <c r="E3360" s="150">
        <f t="shared" si="241"/>
        <v>380</v>
      </c>
      <c r="F3360" s="7"/>
      <c r="G3360" s="447"/>
      <c r="H3360" s="449"/>
      <c r="I3360" s="9"/>
      <c r="J3360" s="10"/>
      <c r="K3360" s="9"/>
      <c r="L3360" s="9"/>
      <c r="M3360" s="10"/>
      <c r="N3360" s="128"/>
      <c r="O3360" s="128"/>
      <c r="P3360" s="163">
        <f t="shared" si="240"/>
        <v>0</v>
      </c>
      <c r="Q3360" s="128"/>
      <c r="V3360" s="402">
        <f t="shared" si="236"/>
        <v>0</v>
      </c>
      <c r="W3360" s="402">
        <f t="shared" si="237"/>
        <v>0</v>
      </c>
      <c r="X3360" s="402">
        <f t="shared" si="238"/>
        <v>0</v>
      </c>
      <c r="Y3360" s="36">
        <f t="shared" si="239"/>
        <v>0</v>
      </c>
    </row>
    <row r="3361" spans="5:25" x14ac:dyDescent="0.25">
      <c r="E3361" s="150">
        <f t="shared" si="241"/>
        <v>381</v>
      </c>
      <c r="F3361" s="7"/>
      <c r="G3361" s="447"/>
      <c r="H3361" s="449"/>
      <c r="I3361" s="9"/>
      <c r="J3361" s="10"/>
      <c r="K3361" s="9"/>
      <c r="L3361" s="9"/>
      <c r="M3361" s="10"/>
      <c r="N3361" s="128"/>
      <c r="O3361" s="128"/>
      <c r="P3361" s="163">
        <f t="shared" si="240"/>
        <v>0</v>
      </c>
      <c r="Q3361" s="128"/>
      <c r="V3361" s="402">
        <f t="shared" si="236"/>
        <v>0</v>
      </c>
      <c r="W3361" s="402">
        <f t="shared" si="237"/>
        <v>0</v>
      </c>
      <c r="X3361" s="402">
        <f t="shared" si="238"/>
        <v>0</v>
      </c>
      <c r="Y3361" s="36">
        <f t="shared" si="239"/>
        <v>0</v>
      </c>
    </row>
    <row r="3362" spans="5:25" x14ac:dyDescent="0.25">
      <c r="E3362" s="150">
        <f t="shared" si="241"/>
        <v>382</v>
      </c>
      <c r="F3362" s="7"/>
      <c r="G3362" s="447"/>
      <c r="H3362" s="449"/>
      <c r="I3362" s="9"/>
      <c r="J3362" s="10"/>
      <c r="K3362" s="9"/>
      <c r="L3362" s="9"/>
      <c r="M3362" s="10"/>
      <c r="N3362" s="128"/>
      <c r="O3362" s="128"/>
      <c r="P3362" s="163">
        <f t="shared" si="240"/>
        <v>0</v>
      </c>
      <c r="Q3362" s="128"/>
      <c r="V3362" s="402">
        <f t="shared" si="236"/>
        <v>0</v>
      </c>
      <c r="W3362" s="402">
        <f t="shared" si="237"/>
        <v>0</v>
      </c>
      <c r="X3362" s="402">
        <f t="shared" si="238"/>
        <v>0</v>
      </c>
      <c r="Y3362" s="36">
        <f t="shared" si="239"/>
        <v>0</v>
      </c>
    </row>
    <row r="3363" spans="5:25" x14ac:dyDescent="0.25">
      <c r="E3363" s="150">
        <f t="shared" si="241"/>
        <v>383</v>
      </c>
      <c r="F3363" s="7"/>
      <c r="G3363" s="447"/>
      <c r="H3363" s="449"/>
      <c r="I3363" s="9"/>
      <c r="J3363" s="10"/>
      <c r="K3363" s="9"/>
      <c r="L3363" s="9"/>
      <c r="M3363" s="10"/>
      <c r="N3363" s="128"/>
      <c r="O3363" s="128"/>
      <c r="P3363" s="163">
        <f t="shared" si="240"/>
        <v>0</v>
      </c>
      <c r="Q3363" s="128"/>
      <c r="V3363" s="402">
        <f t="shared" si="236"/>
        <v>0</v>
      </c>
      <c r="W3363" s="402">
        <f t="shared" si="237"/>
        <v>0</v>
      </c>
      <c r="X3363" s="402">
        <f t="shared" si="238"/>
        <v>0</v>
      </c>
      <c r="Y3363" s="36">
        <f t="shared" si="239"/>
        <v>0</v>
      </c>
    </row>
    <row r="3364" spans="5:25" x14ac:dyDescent="0.25">
      <c r="E3364" s="150">
        <f t="shared" si="241"/>
        <v>384</v>
      </c>
      <c r="F3364" s="7"/>
      <c r="G3364" s="447"/>
      <c r="H3364" s="449"/>
      <c r="I3364" s="9"/>
      <c r="J3364" s="10"/>
      <c r="K3364" s="9"/>
      <c r="L3364" s="9"/>
      <c r="M3364" s="10"/>
      <c r="N3364" s="128"/>
      <c r="O3364" s="128"/>
      <c r="P3364" s="163">
        <f t="shared" si="240"/>
        <v>0</v>
      </c>
      <c r="Q3364" s="128"/>
      <c r="V3364" s="402">
        <f t="shared" ref="V3364:V3427" si="242">IF($K3365=V$2979,15,0)</f>
        <v>0</v>
      </c>
      <c r="W3364" s="402">
        <f t="shared" ref="W3364:W3427" si="243">IF($K3365=W$2979,30,0)</f>
        <v>0</v>
      </c>
      <c r="X3364" s="402">
        <f t="shared" ref="X3364:X3427" si="244">IF($K3365=X$2979,30,0)</f>
        <v>0</v>
      </c>
      <c r="Y3364" s="36">
        <f t="shared" ref="Y3364:Y3427" si="245">IF($K3365=Y$2979,30,0)</f>
        <v>0</v>
      </c>
    </row>
    <row r="3365" spans="5:25" x14ac:dyDescent="0.25">
      <c r="E3365" s="150">
        <f t="shared" si="241"/>
        <v>385</v>
      </c>
      <c r="F3365" s="7"/>
      <c r="G3365" s="447"/>
      <c r="H3365" s="449"/>
      <c r="I3365" s="9"/>
      <c r="J3365" s="10"/>
      <c r="K3365" s="9"/>
      <c r="L3365" s="9"/>
      <c r="M3365" s="10"/>
      <c r="N3365" s="128"/>
      <c r="O3365" s="128"/>
      <c r="P3365" s="163">
        <f t="shared" ref="P3365:P3428" si="246">IF(F3365=0,0,IF(G3365=0,0,IF(J3365=0,0,IF(I3365=0,0,IF(K3365=0,0,IF(L3365=0,0,IF(M3365=0,0,SUM(V3364:Y3364))))))))</f>
        <v>0</v>
      </c>
      <c r="Q3365" s="128"/>
      <c r="V3365" s="402">
        <f t="shared" si="242"/>
        <v>0</v>
      </c>
      <c r="W3365" s="402">
        <f t="shared" si="243"/>
        <v>0</v>
      </c>
      <c r="X3365" s="402">
        <f t="shared" si="244"/>
        <v>0</v>
      </c>
      <c r="Y3365" s="36">
        <f t="shared" si="245"/>
        <v>0</v>
      </c>
    </row>
    <row r="3366" spans="5:25" x14ac:dyDescent="0.25">
      <c r="E3366" s="150">
        <f t="shared" si="241"/>
        <v>386</v>
      </c>
      <c r="F3366" s="7"/>
      <c r="G3366" s="447"/>
      <c r="H3366" s="449"/>
      <c r="I3366" s="9"/>
      <c r="J3366" s="10"/>
      <c r="K3366" s="9"/>
      <c r="L3366" s="9"/>
      <c r="M3366" s="10"/>
      <c r="N3366" s="128"/>
      <c r="O3366" s="128"/>
      <c r="P3366" s="163">
        <f t="shared" si="246"/>
        <v>0</v>
      </c>
      <c r="Q3366" s="128"/>
      <c r="V3366" s="402">
        <f t="shared" si="242"/>
        <v>0</v>
      </c>
      <c r="W3366" s="402">
        <f t="shared" si="243"/>
        <v>0</v>
      </c>
      <c r="X3366" s="402">
        <f t="shared" si="244"/>
        <v>0</v>
      </c>
      <c r="Y3366" s="36">
        <f t="shared" si="245"/>
        <v>0</v>
      </c>
    </row>
    <row r="3367" spans="5:25" x14ac:dyDescent="0.25">
      <c r="E3367" s="150">
        <f t="shared" si="241"/>
        <v>387</v>
      </c>
      <c r="F3367" s="7"/>
      <c r="G3367" s="447"/>
      <c r="H3367" s="449"/>
      <c r="I3367" s="9"/>
      <c r="J3367" s="10"/>
      <c r="K3367" s="9"/>
      <c r="L3367" s="9"/>
      <c r="M3367" s="10"/>
      <c r="N3367" s="128"/>
      <c r="O3367" s="128"/>
      <c r="P3367" s="163">
        <f t="shared" si="246"/>
        <v>0</v>
      </c>
      <c r="Q3367" s="128"/>
      <c r="V3367" s="402">
        <f t="shared" si="242"/>
        <v>0</v>
      </c>
      <c r="W3367" s="402">
        <f t="shared" si="243"/>
        <v>0</v>
      </c>
      <c r="X3367" s="402">
        <f t="shared" si="244"/>
        <v>0</v>
      </c>
      <c r="Y3367" s="36">
        <f t="shared" si="245"/>
        <v>0</v>
      </c>
    </row>
    <row r="3368" spans="5:25" x14ac:dyDescent="0.25">
      <c r="E3368" s="150">
        <f t="shared" si="241"/>
        <v>388</v>
      </c>
      <c r="F3368" s="7"/>
      <c r="G3368" s="447"/>
      <c r="H3368" s="449"/>
      <c r="I3368" s="9"/>
      <c r="J3368" s="10"/>
      <c r="K3368" s="9"/>
      <c r="L3368" s="9"/>
      <c r="M3368" s="10"/>
      <c r="N3368" s="128"/>
      <c r="O3368" s="128"/>
      <c r="P3368" s="163">
        <f t="shared" si="246"/>
        <v>0</v>
      </c>
      <c r="Q3368" s="128"/>
      <c r="V3368" s="402">
        <f t="shared" si="242"/>
        <v>0</v>
      </c>
      <c r="W3368" s="402">
        <f t="shared" si="243"/>
        <v>0</v>
      </c>
      <c r="X3368" s="402">
        <f t="shared" si="244"/>
        <v>0</v>
      </c>
      <c r="Y3368" s="36">
        <f t="shared" si="245"/>
        <v>0</v>
      </c>
    </row>
    <row r="3369" spans="5:25" x14ac:dyDescent="0.25">
      <c r="E3369" s="150">
        <f t="shared" si="241"/>
        <v>389</v>
      </c>
      <c r="F3369" s="7"/>
      <c r="G3369" s="447"/>
      <c r="H3369" s="449"/>
      <c r="I3369" s="9"/>
      <c r="J3369" s="10"/>
      <c r="K3369" s="9"/>
      <c r="L3369" s="9"/>
      <c r="M3369" s="10"/>
      <c r="N3369" s="128"/>
      <c r="O3369" s="128"/>
      <c r="P3369" s="163">
        <f t="shared" si="246"/>
        <v>0</v>
      </c>
      <c r="Q3369" s="128"/>
      <c r="V3369" s="402">
        <f t="shared" si="242"/>
        <v>0</v>
      </c>
      <c r="W3369" s="402">
        <f t="shared" si="243"/>
        <v>0</v>
      </c>
      <c r="X3369" s="402">
        <f t="shared" si="244"/>
        <v>0</v>
      </c>
      <c r="Y3369" s="36">
        <f t="shared" si="245"/>
        <v>0</v>
      </c>
    </row>
    <row r="3370" spans="5:25" x14ac:dyDescent="0.25">
      <c r="E3370" s="150">
        <f t="shared" si="241"/>
        <v>390</v>
      </c>
      <c r="F3370" s="7"/>
      <c r="G3370" s="447"/>
      <c r="H3370" s="449"/>
      <c r="I3370" s="9"/>
      <c r="J3370" s="10"/>
      <c r="K3370" s="9"/>
      <c r="L3370" s="9"/>
      <c r="M3370" s="10"/>
      <c r="N3370" s="128"/>
      <c r="O3370" s="128"/>
      <c r="P3370" s="163">
        <f t="shared" si="246"/>
        <v>0</v>
      </c>
      <c r="Q3370" s="128"/>
      <c r="V3370" s="402">
        <f t="shared" si="242"/>
        <v>0</v>
      </c>
      <c r="W3370" s="402">
        <f t="shared" si="243"/>
        <v>0</v>
      </c>
      <c r="X3370" s="402">
        <f t="shared" si="244"/>
        <v>0</v>
      </c>
      <c r="Y3370" s="36">
        <f t="shared" si="245"/>
        <v>0</v>
      </c>
    </row>
    <row r="3371" spans="5:25" x14ac:dyDescent="0.25">
      <c r="E3371" s="150">
        <f t="shared" si="241"/>
        <v>391</v>
      </c>
      <c r="F3371" s="7"/>
      <c r="G3371" s="447"/>
      <c r="H3371" s="449"/>
      <c r="I3371" s="9"/>
      <c r="J3371" s="10"/>
      <c r="K3371" s="9"/>
      <c r="L3371" s="9"/>
      <c r="M3371" s="10"/>
      <c r="N3371" s="128"/>
      <c r="O3371" s="128"/>
      <c r="P3371" s="163">
        <f t="shared" si="246"/>
        <v>0</v>
      </c>
      <c r="Q3371" s="128"/>
      <c r="V3371" s="402">
        <f t="shared" si="242"/>
        <v>0</v>
      </c>
      <c r="W3371" s="402">
        <f t="shared" si="243"/>
        <v>0</v>
      </c>
      <c r="X3371" s="402">
        <f t="shared" si="244"/>
        <v>0</v>
      </c>
      <c r="Y3371" s="36">
        <f t="shared" si="245"/>
        <v>0</v>
      </c>
    </row>
    <row r="3372" spans="5:25" x14ac:dyDescent="0.25">
      <c r="E3372" s="150">
        <f t="shared" ref="E3372:E3435" si="247">1+E3371</f>
        <v>392</v>
      </c>
      <c r="F3372" s="7"/>
      <c r="G3372" s="447"/>
      <c r="H3372" s="449"/>
      <c r="I3372" s="9"/>
      <c r="J3372" s="10"/>
      <c r="K3372" s="9"/>
      <c r="L3372" s="9"/>
      <c r="M3372" s="10"/>
      <c r="N3372" s="128"/>
      <c r="O3372" s="128"/>
      <c r="P3372" s="163">
        <f t="shared" si="246"/>
        <v>0</v>
      </c>
      <c r="Q3372" s="128"/>
      <c r="V3372" s="402">
        <f t="shared" si="242"/>
        <v>0</v>
      </c>
      <c r="W3372" s="402">
        <f t="shared" si="243"/>
        <v>0</v>
      </c>
      <c r="X3372" s="402">
        <f t="shared" si="244"/>
        <v>0</v>
      </c>
      <c r="Y3372" s="36">
        <f t="shared" si="245"/>
        <v>0</v>
      </c>
    </row>
    <row r="3373" spans="5:25" x14ac:dyDescent="0.25">
      <c r="E3373" s="150">
        <f t="shared" si="247"/>
        <v>393</v>
      </c>
      <c r="F3373" s="7"/>
      <c r="G3373" s="447"/>
      <c r="H3373" s="449"/>
      <c r="I3373" s="9"/>
      <c r="J3373" s="10"/>
      <c r="K3373" s="9"/>
      <c r="L3373" s="9"/>
      <c r="M3373" s="10"/>
      <c r="N3373" s="128"/>
      <c r="O3373" s="128"/>
      <c r="P3373" s="163">
        <f t="shared" si="246"/>
        <v>0</v>
      </c>
      <c r="Q3373" s="128"/>
      <c r="V3373" s="402">
        <f t="shared" si="242"/>
        <v>0</v>
      </c>
      <c r="W3373" s="402">
        <f t="shared" si="243"/>
        <v>0</v>
      </c>
      <c r="X3373" s="402">
        <f t="shared" si="244"/>
        <v>0</v>
      </c>
      <c r="Y3373" s="36">
        <f t="shared" si="245"/>
        <v>0</v>
      </c>
    </row>
    <row r="3374" spans="5:25" x14ac:dyDescent="0.25">
      <c r="E3374" s="150">
        <f t="shared" si="247"/>
        <v>394</v>
      </c>
      <c r="F3374" s="7"/>
      <c r="G3374" s="447"/>
      <c r="H3374" s="449"/>
      <c r="I3374" s="9"/>
      <c r="J3374" s="10"/>
      <c r="K3374" s="9"/>
      <c r="L3374" s="9"/>
      <c r="M3374" s="10"/>
      <c r="N3374" s="128"/>
      <c r="O3374" s="128"/>
      <c r="P3374" s="163">
        <f t="shared" si="246"/>
        <v>0</v>
      </c>
      <c r="Q3374" s="128"/>
      <c r="V3374" s="402">
        <f t="shared" si="242"/>
        <v>0</v>
      </c>
      <c r="W3374" s="402">
        <f t="shared" si="243"/>
        <v>0</v>
      </c>
      <c r="X3374" s="402">
        <f t="shared" si="244"/>
        <v>0</v>
      </c>
      <c r="Y3374" s="36">
        <f t="shared" si="245"/>
        <v>0</v>
      </c>
    </row>
    <row r="3375" spans="5:25" x14ac:dyDescent="0.25">
      <c r="E3375" s="150">
        <f t="shared" si="247"/>
        <v>395</v>
      </c>
      <c r="F3375" s="7"/>
      <c r="G3375" s="447"/>
      <c r="H3375" s="449"/>
      <c r="I3375" s="9"/>
      <c r="J3375" s="10"/>
      <c r="K3375" s="9"/>
      <c r="L3375" s="9"/>
      <c r="M3375" s="10"/>
      <c r="N3375" s="128"/>
      <c r="O3375" s="128"/>
      <c r="P3375" s="163">
        <f t="shared" si="246"/>
        <v>0</v>
      </c>
      <c r="Q3375" s="128"/>
      <c r="V3375" s="402">
        <f t="shared" si="242"/>
        <v>0</v>
      </c>
      <c r="W3375" s="402">
        <f t="shared" si="243"/>
        <v>0</v>
      </c>
      <c r="X3375" s="402">
        <f t="shared" si="244"/>
        <v>0</v>
      </c>
      <c r="Y3375" s="36">
        <f t="shared" si="245"/>
        <v>0</v>
      </c>
    </row>
    <row r="3376" spans="5:25" x14ac:dyDescent="0.25">
      <c r="E3376" s="150">
        <f t="shared" si="247"/>
        <v>396</v>
      </c>
      <c r="F3376" s="7"/>
      <c r="G3376" s="447"/>
      <c r="H3376" s="449"/>
      <c r="I3376" s="9"/>
      <c r="J3376" s="10"/>
      <c r="K3376" s="9"/>
      <c r="L3376" s="9"/>
      <c r="M3376" s="10"/>
      <c r="N3376" s="128"/>
      <c r="O3376" s="128"/>
      <c r="P3376" s="163">
        <f t="shared" si="246"/>
        <v>0</v>
      </c>
      <c r="Q3376" s="128"/>
      <c r="V3376" s="402">
        <f t="shared" si="242"/>
        <v>0</v>
      </c>
      <c r="W3376" s="402">
        <f t="shared" si="243"/>
        <v>0</v>
      </c>
      <c r="X3376" s="402">
        <f t="shared" si="244"/>
        <v>0</v>
      </c>
      <c r="Y3376" s="36">
        <f t="shared" si="245"/>
        <v>0</v>
      </c>
    </row>
    <row r="3377" spans="5:25" x14ac:dyDescent="0.25">
      <c r="E3377" s="150">
        <f t="shared" si="247"/>
        <v>397</v>
      </c>
      <c r="F3377" s="7"/>
      <c r="G3377" s="447"/>
      <c r="H3377" s="449"/>
      <c r="I3377" s="9"/>
      <c r="J3377" s="10"/>
      <c r="K3377" s="9"/>
      <c r="L3377" s="9"/>
      <c r="M3377" s="10"/>
      <c r="N3377" s="128"/>
      <c r="O3377" s="128"/>
      <c r="P3377" s="163">
        <f t="shared" si="246"/>
        <v>0</v>
      </c>
      <c r="Q3377" s="128"/>
      <c r="V3377" s="402">
        <f t="shared" si="242"/>
        <v>0</v>
      </c>
      <c r="W3377" s="402">
        <f t="shared" si="243"/>
        <v>0</v>
      </c>
      <c r="X3377" s="402">
        <f t="shared" si="244"/>
        <v>0</v>
      </c>
      <c r="Y3377" s="36">
        <f t="shared" si="245"/>
        <v>0</v>
      </c>
    </row>
    <row r="3378" spans="5:25" x14ac:dyDescent="0.25">
      <c r="E3378" s="150">
        <f t="shared" si="247"/>
        <v>398</v>
      </c>
      <c r="F3378" s="7"/>
      <c r="G3378" s="447"/>
      <c r="H3378" s="449"/>
      <c r="I3378" s="9"/>
      <c r="J3378" s="10"/>
      <c r="K3378" s="9"/>
      <c r="L3378" s="9"/>
      <c r="M3378" s="10"/>
      <c r="N3378" s="128"/>
      <c r="O3378" s="128"/>
      <c r="P3378" s="163">
        <f t="shared" si="246"/>
        <v>0</v>
      </c>
      <c r="Q3378" s="128"/>
      <c r="V3378" s="402">
        <f t="shared" si="242"/>
        <v>0</v>
      </c>
      <c r="W3378" s="402">
        <f t="shared" si="243"/>
        <v>0</v>
      </c>
      <c r="X3378" s="402">
        <f t="shared" si="244"/>
        <v>0</v>
      </c>
      <c r="Y3378" s="36">
        <f t="shared" si="245"/>
        <v>0</v>
      </c>
    </row>
    <row r="3379" spans="5:25" x14ac:dyDescent="0.25">
      <c r="E3379" s="150">
        <f t="shared" si="247"/>
        <v>399</v>
      </c>
      <c r="F3379" s="7"/>
      <c r="G3379" s="447"/>
      <c r="H3379" s="449"/>
      <c r="I3379" s="9"/>
      <c r="J3379" s="10"/>
      <c r="K3379" s="9"/>
      <c r="L3379" s="9"/>
      <c r="M3379" s="10"/>
      <c r="N3379" s="128"/>
      <c r="O3379" s="128"/>
      <c r="P3379" s="163">
        <f t="shared" si="246"/>
        <v>0</v>
      </c>
      <c r="Q3379" s="128"/>
      <c r="V3379" s="402">
        <f t="shared" si="242"/>
        <v>0</v>
      </c>
      <c r="W3379" s="402">
        <f t="shared" si="243"/>
        <v>0</v>
      </c>
      <c r="X3379" s="402">
        <f t="shared" si="244"/>
        <v>0</v>
      </c>
      <c r="Y3379" s="36">
        <f t="shared" si="245"/>
        <v>0</v>
      </c>
    </row>
    <row r="3380" spans="5:25" x14ac:dyDescent="0.25">
      <c r="E3380" s="150">
        <f t="shared" si="247"/>
        <v>400</v>
      </c>
      <c r="F3380" s="7"/>
      <c r="G3380" s="447"/>
      <c r="H3380" s="449"/>
      <c r="I3380" s="9"/>
      <c r="J3380" s="10"/>
      <c r="K3380" s="9"/>
      <c r="L3380" s="9"/>
      <c r="M3380" s="10"/>
      <c r="N3380" s="128"/>
      <c r="O3380" s="128"/>
      <c r="P3380" s="163">
        <f t="shared" si="246"/>
        <v>0</v>
      </c>
      <c r="Q3380" s="128"/>
      <c r="V3380" s="402">
        <f t="shared" si="242"/>
        <v>0</v>
      </c>
      <c r="W3380" s="402">
        <f t="shared" si="243"/>
        <v>0</v>
      </c>
      <c r="X3380" s="402">
        <f t="shared" si="244"/>
        <v>0</v>
      </c>
      <c r="Y3380" s="36">
        <f t="shared" si="245"/>
        <v>0</v>
      </c>
    </row>
    <row r="3381" spans="5:25" x14ac:dyDescent="0.25">
      <c r="E3381" s="150">
        <f t="shared" si="247"/>
        <v>401</v>
      </c>
      <c r="F3381" s="7"/>
      <c r="G3381" s="447"/>
      <c r="H3381" s="449"/>
      <c r="I3381" s="9"/>
      <c r="J3381" s="10"/>
      <c r="K3381" s="9"/>
      <c r="L3381" s="9"/>
      <c r="M3381" s="10"/>
      <c r="N3381" s="128"/>
      <c r="O3381" s="128"/>
      <c r="P3381" s="163">
        <f t="shared" si="246"/>
        <v>0</v>
      </c>
      <c r="Q3381" s="128"/>
      <c r="V3381" s="402">
        <f t="shared" si="242"/>
        <v>0</v>
      </c>
      <c r="W3381" s="402">
        <f t="shared" si="243"/>
        <v>0</v>
      </c>
      <c r="X3381" s="402">
        <f t="shared" si="244"/>
        <v>0</v>
      </c>
      <c r="Y3381" s="36">
        <f t="shared" si="245"/>
        <v>0</v>
      </c>
    </row>
    <row r="3382" spans="5:25" x14ac:dyDescent="0.25">
      <c r="E3382" s="150">
        <f t="shared" si="247"/>
        <v>402</v>
      </c>
      <c r="F3382" s="7"/>
      <c r="G3382" s="447"/>
      <c r="H3382" s="449"/>
      <c r="I3382" s="9"/>
      <c r="J3382" s="10"/>
      <c r="K3382" s="9"/>
      <c r="L3382" s="9"/>
      <c r="M3382" s="10"/>
      <c r="N3382" s="128"/>
      <c r="O3382" s="128"/>
      <c r="P3382" s="163">
        <f t="shared" si="246"/>
        <v>0</v>
      </c>
      <c r="Q3382" s="128"/>
      <c r="V3382" s="402">
        <f t="shared" si="242"/>
        <v>0</v>
      </c>
      <c r="W3382" s="402">
        <f t="shared" si="243"/>
        <v>0</v>
      </c>
      <c r="X3382" s="402">
        <f t="shared" si="244"/>
        <v>0</v>
      </c>
      <c r="Y3382" s="36">
        <f t="shared" si="245"/>
        <v>0</v>
      </c>
    </row>
    <row r="3383" spans="5:25" x14ac:dyDescent="0.25">
      <c r="E3383" s="150">
        <f t="shared" si="247"/>
        <v>403</v>
      </c>
      <c r="F3383" s="7"/>
      <c r="G3383" s="447"/>
      <c r="H3383" s="449"/>
      <c r="I3383" s="9"/>
      <c r="J3383" s="10"/>
      <c r="K3383" s="9"/>
      <c r="L3383" s="9"/>
      <c r="M3383" s="10"/>
      <c r="N3383" s="128"/>
      <c r="O3383" s="128"/>
      <c r="P3383" s="163">
        <f t="shared" si="246"/>
        <v>0</v>
      </c>
      <c r="Q3383" s="128"/>
      <c r="V3383" s="402">
        <f t="shared" si="242"/>
        <v>0</v>
      </c>
      <c r="W3383" s="402">
        <f t="shared" si="243"/>
        <v>0</v>
      </c>
      <c r="X3383" s="402">
        <f t="shared" si="244"/>
        <v>0</v>
      </c>
      <c r="Y3383" s="36">
        <f t="shared" si="245"/>
        <v>0</v>
      </c>
    </row>
    <row r="3384" spans="5:25" x14ac:dyDescent="0.25">
      <c r="E3384" s="150">
        <f t="shared" si="247"/>
        <v>404</v>
      </c>
      <c r="F3384" s="7"/>
      <c r="G3384" s="447"/>
      <c r="H3384" s="449"/>
      <c r="I3384" s="9"/>
      <c r="J3384" s="10"/>
      <c r="K3384" s="9"/>
      <c r="L3384" s="9"/>
      <c r="M3384" s="10"/>
      <c r="N3384" s="128"/>
      <c r="O3384" s="128"/>
      <c r="P3384" s="163">
        <f t="shared" si="246"/>
        <v>0</v>
      </c>
      <c r="Q3384" s="128"/>
      <c r="V3384" s="402">
        <f t="shared" si="242"/>
        <v>0</v>
      </c>
      <c r="W3384" s="402">
        <f t="shared" si="243"/>
        <v>0</v>
      </c>
      <c r="X3384" s="402">
        <f t="shared" si="244"/>
        <v>0</v>
      </c>
      <c r="Y3384" s="36">
        <f t="shared" si="245"/>
        <v>0</v>
      </c>
    </row>
    <row r="3385" spans="5:25" x14ac:dyDescent="0.25">
      <c r="E3385" s="150">
        <f t="shared" si="247"/>
        <v>405</v>
      </c>
      <c r="F3385" s="7"/>
      <c r="G3385" s="447"/>
      <c r="H3385" s="449"/>
      <c r="I3385" s="9"/>
      <c r="J3385" s="10"/>
      <c r="K3385" s="9"/>
      <c r="L3385" s="9"/>
      <c r="M3385" s="10"/>
      <c r="N3385" s="128"/>
      <c r="O3385" s="128"/>
      <c r="P3385" s="163">
        <f t="shared" si="246"/>
        <v>0</v>
      </c>
      <c r="Q3385" s="128"/>
      <c r="V3385" s="402">
        <f t="shared" si="242"/>
        <v>0</v>
      </c>
      <c r="W3385" s="402">
        <f t="shared" si="243"/>
        <v>0</v>
      </c>
      <c r="X3385" s="402">
        <f t="shared" si="244"/>
        <v>0</v>
      </c>
      <c r="Y3385" s="36">
        <f t="shared" si="245"/>
        <v>0</v>
      </c>
    </row>
    <row r="3386" spans="5:25" x14ac:dyDescent="0.25">
      <c r="E3386" s="150">
        <f t="shared" si="247"/>
        <v>406</v>
      </c>
      <c r="F3386" s="7"/>
      <c r="G3386" s="447"/>
      <c r="H3386" s="449"/>
      <c r="I3386" s="9"/>
      <c r="J3386" s="10"/>
      <c r="K3386" s="9"/>
      <c r="L3386" s="9"/>
      <c r="M3386" s="10"/>
      <c r="N3386" s="128"/>
      <c r="O3386" s="128"/>
      <c r="P3386" s="163">
        <f t="shared" si="246"/>
        <v>0</v>
      </c>
      <c r="Q3386" s="128"/>
      <c r="V3386" s="402">
        <f t="shared" si="242"/>
        <v>0</v>
      </c>
      <c r="W3386" s="402">
        <f t="shared" si="243"/>
        <v>0</v>
      </c>
      <c r="X3386" s="402">
        <f t="shared" si="244"/>
        <v>0</v>
      </c>
      <c r="Y3386" s="36">
        <f t="shared" si="245"/>
        <v>0</v>
      </c>
    </row>
    <row r="3387" spans="5:25" x14ac:dyDescent="0.25">
      <c r="E3387" s="150">
        <f t="shared" si="247"/>
        <v>407</v>
      </c>
      <c r="F3387" s="7"/>
      <c r="G3387" s="447"/>
      <c r="H3387" s="449"/>
      <c r="I3387" s="9"/>
      <c r="J3387" s="10"/>
      <c r="K3387" s="9"/>
      <c r="L3387" s="9"/>
      <c r="M3387" s="10"/>
      <c r="N3387" s="128"/>
      <c r="O3387" s="128"/>
      <c r="P3387" s="163">
        <f t="shared" si="246"/>
        <v>0</v>
      </c>
      <c r="Q3387" s="128"/>
      <c r="V3387" s="402">
        <f t="shared" si="242"/>
        <v>0</v>
      </c>
      <c r="W3387" s="402">
        <f t="shared" si="243"/>
        <v>0</v>
      </c>
      <c r="X3387" s="402">
        <f t="shared" si="244"/>
        <v>0</v>
      </c>
      <c r="Y3387" s="36">
        <f t="shared" si="245"/>
        <v>0</v>
      </c>
    </row>
    <row r="3388" spans="5:25" x14ac:dyDescent="0.25">
      <c r="E3388" s="150">
        <f t="shared" si="247"/>
        <v>408</v>
      </c>
      <c r="F3388" s="7"/>
      <c r="G3388" s="447"/>
      <c r="H3388" s="449"/>
      <c r="I3388" s="9"/>
      <c r="J3388" s="10"/>
      <c r="K3388" s="9"/>
      <c r="L3388" s="9"/>
      <c r="M3388" s="10"/>
      <c r="N3388" s="128"/>
      <c r="O3388" s="128"/>
      <c r="P3388" s="163">
        <f t="shared" si="246"/>
        <v>0</v>
      </c>
      <c r="Q3388" s="128"/>
      <c r="V3388" s="402">
        <f t="shared" si="242"/>
        <v>0</v>
      </c>
      <c r="W3388" s="402">
        <f t="shared" si="243"/>
        <v>0</v>
      </c>
      <c r="X3388" s="402">
        <f t="shared" si="244"/>
        <v>0</v>
      </c>
      <c r="Y3388" s="36">
        <f t="shared" si="245"/>
        <v>0</v>
      </c>
    </row>
    <row r="3389" spans="5:25" x14ac:dyDescent="0.25">
      <c r="E3389" s="150">
        <f t="shared" si="247"/>
        <v>409</v>
      </c>
      <c r="F3389" s="7"/>
      <c r="G3389" s="447"/>
      <c r="H3389" s="449"/>
      <c r="I3389" s="9"/>
      <c r="J3389" s="10"/>
      <c r="K3389" s="9"/>
      <c r="L3389" s="9"/>
      <c r="M3389" s="10"/>
      <c r="N3389" s="128"/>
      <c r="O3389" s="128"/>
      <c r="P3389" s="163">
        <f t="shared" si="246"/>
        <v>0</v>
      </c>
      <c r="Q3389" s="128"/>
      <c r="V3389" s="402">
        <f t="shared" si="242"/>
        <v>0</v>
      </c>
      <c r="W3389" s="402">
        <f t="shared" si="243"/>
        <v>0</v>
      </c>
      <c r="X3389" s="402">
        <f t="shared" si="244"/>
        <v>0</v>
      </c>
      <c r="Y3389" s="36">
        <f t="shared" si="245"/>
        <v>0</v>
      </c>
    </row>
    <row r="3390" spans="5:25" x14ac:dyDescent="0.25">
      <c r="E3390" s="150">
        <f t="shared" si="247"/>
        <v>410</v>
      </c>
      <c r="F3390" s="7"/>
      <c r="G3390" s="447"/>
      <c r="H3390" s="449"/>
      <c r="I3390" s="9"/>
      <c r="J3390" s="10"/>
      <c r="K3390" s="9"/>
      <c r="L3390" s="9"/>
      <c r="M3390" s="10"/>
      <c r="N3390" s="128"/>
      <c r="O3390" s="128"/>
      <c r="P3390" s="163">
        <f t="shared" si="246"/>
        <v>0</v>
      </c>
      <c r="Q3390" s="128"/>
      <c r="V3390" s="402">
        <f t="shared" si="242"/>
        <v>0</v>
      </c>
      <c r="W3390" s="402">
        <f t="shared" si="243"/>
        <v>0</v>
      </c>
      <c r="X3390" s="402">
        <f t="shared" si="244"/>
        <v>0</v>
      </c>
      <c r="Y3390" s="36">
        <f t="shared" si="245"/>
        <v>0</v>
      </c>
    </row>
    <row r="3391" spans="5:25" x14ac:dyDescent="0.25">
      <c r="E3391" s="150">
        <f t="shared" si="247"/>
        <v>411</v>
      </c>
      <c r="F3391" s="7"/>
      <c r="G3391" s="447"/>
      <c r="H3391" s="449"/>
      <c r="I3391" s="9"/>
      <c r="J3391" s="10"/>
      <c r="K3391" s="9"/>
      <c r="L3391" s="9"/>
      <c r="M3391" s="10"/>
      <c r="N3391" s="128"/>
      <c r="O3391" s="128"/>
      <c r="P3391" s="163">
        <f t="shared" si="246"/>
        <v>0</v>
      </c>
      <c r="Q3391" s="128"/>
      <c r="V3391" s="402">
        <f t="shared" si="242"/>
        <v>0</v>
      </c>
      <c r="W3391" s="402">
        <f t="shared" si="243"/>
        <v>0</v>
      </c>
      <c r="X3391" s="402">
        <f t="shared" si="244"/>
        <v>0</v>
      </c>
      <c r="Y3391" s="36">
        <f t="shared" si="245"/>
        <v>0</v>
      </c>
    </row>
    <row r="3392" spans="5:25" x14ac:dyDescent="0.25">
      <c r="E3392" s="150">
        <f t="shared" si="247"/>
        <v>412</v>
      </c>
      <c r="F3392" s="7"/>
      <c r="G3392" s="447"/>
      <c r="H3392" s="449"/>
      <c r="I3392" s="9"/>
      <c r="J3392" s="10"/>
      <c r="K3392" s="9"/>
      <c r="L3392" s="9"/>
      <c r="M3392" s="10"/>
      <c r="N3392" s="128"/>
      <c r="O3392" s="128"/>
      <c r="P3392" s="163">
        <f t="shared" si="246"/>
        <v>0</v>
      </c>
      <c r="Q3392" s="128"/>
      <c r="V3392" s="402">
        <f t="shared" si="242"/>
        <v>0</v>
      </c>
      <c r="W3392" s="402">
        <f t="shared" si="243"/>
        <v>0</v>
      </c>
      <c r="X3392" s="402">
        <f t="shared" si="244"/>
        <v>0</v>
      </c>
      <c r="Y3392" s="36">
        <f t="shared" si="245"/>
        <v>0</v>
      </c>
    </row>
    <row r="3393" spans="5:25" x14ac:dyDescent="0.25">
      <c r="E3393" s="150">
        <f t="shared" si="247"/>
        <v>413</v>
      </c>
      <c r="F3393" s="7"/>
      <c r="G3393" s="447"/>
      <c r="H3393" s="449"/>
      <c r="I3393" s="9"/>
      <c r="J3393" s="10"/>
      <c r="K3393" s="9"/>
      <c r="L3393" s="9"/>
      <c r="M3393" s="10"/>
      <c r="N3393" s="128"/>
      <c r="O3393" s="128"/>
      <c r="P3393" s="163">
        <f t="shared" si="246"/>
        <v>0</v>
      </c>
      <c r="Q3393" s="128"/>
      <c r="V3393" s="402">
        <f t="shared" si="242"/>
        <v>0</v>
      </c>
      <c r="W3393" s="402">
        <f t="shared" si="243"/>
        <v>0</v>
      </c>
      <c r="X3393" s="402">
        <f t="shared" si="244"/>
        <v>0</v>
      </c>
      <c r="Y3393" s="36">
        <f t="shared" si="245"/>
        <v>0</v>
      </c>
    </row>
    <row r="3394" spans="5:25" x14ac:dyDescent="0.25">
      <c r="E3394" s="150">
        <f t="shared" si="247"/>
        <v>414</v>
      </c>
      <c r="F3394" s="7"/>
      <c r="G3394" s="447"/>
      <c r="H3394" s="449"/>
      <c r="I3394" s="9"/>
      <c r="J3394" s="10"/>
      <c r="K3394" s="9"/>
      <c r="L3394" s="9"/>
      <c r="M3394" s="10"/>
      <c r="N3394" s="128"/>
      <c r="O3394" s="128"/>
      <c r="P3394" s="163">
        <f t="shared" si="246"/>
        <v>0</v>
      </c>
      <c r="Q3394" s="128"/>
      <c r="V3394" s="402">
        <f t="shared" si="242"/>
        <v>0</v>
      </c>
      <c r="W3394" s="402">
        <f t="shared" si="243"/>
        <v>0</v>
      </c>
      <c r="X3394" s="402">
        <f t="shared" si="244"/>
        <v>0</v>
      </c>
      <c r="Y3394" s="36">
        <f t="shared" si="245"/>
        <v>0</v>
      </c>
    </row>
    <row r="3395" spans="5:25" x14ac:dyDescent="0.25">
      <c r="E3395" s="150">
        <f t="shared" si="247"/>
        <v>415</v>
      </c>
      <c r="F3395" s="7"/>
      <c r="G3395" s="447"/>
      <c r="H3395" s="449"/>
      <c r="I3395" s="9"/>
      <c r="J3395" s="10"/>
      <c r="K3395" s="9"/>
      <c r="L3395" s="9"/>
      <c r="M3395" s="10"/>
      <c r="N3395" s="128"/>
      <c r="O3395" s="128"/>
      <c r="P3395" s="163">
        <f t="shared" si="246"/>
        <v>0</v>
      </c>
      <c r="Q3395" s="128"/>
      <c r="V3395" s="402">
        <f t="shared" si="242"/>
        <v>0</v>
      </c>
      <c r="W3395" s="402">
        <f t="shared" si="243"/>
        <v>0</v>
      </c>
      <c r="X3395" s="402">
        <f t="shared" si="244"/>
        <v>0</v>
      </c>
      <c r="Y3395" s="36">
        <f t="shared" si="245"/>
        <v>0</v>
      </c>
    </row>
    <row r="3396" spans="5:25" x14ac:dyDescent="0.25">
      <c r="E3396" s="150">
        <f t="shared" si="247"/>
        <v>416</v>
      </c>
      <c r="F3396" s="7"/>
      <c r="G3396" s="447"/>
      <c r="H3396" s="449"/>
      <c r="I3396" s="9"/>
      <c r="J3396" s="10"/>
      <c r="K3396" s="9"/>
      <c r="L3396" s="9"/>
      <c r="M3396" s="10"/>
      <c r="N3396" s="128"/>
      <c r="O3396" s="128"/>
      <c r="P3396" s="163">
        <f t="shared" si="246"/>
        <v>0</v>
      </c>
      <c r="Q3396" s="128"/>
      <c r="V3396" s="402">
        <f t="shared" si="242"/>
        <v>0</v>
      </c>
      <c r="W3396" s="402">
        <f t="shared" si="243"/>
        <v>0</v>
      </c>
      <c r="X3396" s="402">
        <f t="shared" si="244"/>
        <v>0</v>
      </c>
      <c r="Y3396" s="36">
        <f t="shared" si="245"/>
        <v>0</v>
      </c>
    </row>
    <row r="3397" spans="5:25" x14ac:dyDescent="0.25">
      <c r="E3397" s="150">
        <f t="shared" si="247"/>
        <v>417</v>
      </c>
      <c r="F3397" s="7"/>
      <c r="G3397" s="447"/>
      <c r="H3397" s="449"/>
      <c r="I3397" s="9"/>
      <c r="J3397" s="10"/>
      <c r="K3397" s="9"/>
      <c r="L3397" s="9"/>
      <c r="M3397" s="10"/>
      <c r="N3397" s="128"/>
      <c r="O3397" s="128"/>
      <c r="P3397" s="163">
        <f t="shared" si="246"/>
        <v>0</v>
      </c>
      <c r="Q3397" s="128"/>
      <c r="V3397" s="402">
        <f t="shared" si="242"/>
        <v>0</v>
      </c>
      <c r="W3397" s="402">
        <f t="shared" si="243"/>
        <v>0</v>
      </c>
      <c r="X3397" s="402">
        <f t="shared" si="244"/>
        <v>0</v>
      </c>
      <c r="Y3397" s="36">
        <f t="shared" si="245"/>
        <v>0</v>
      </c>
    </row>
    <row r="3398" spans="5:25" x14ac:dyDescent="0.25">
      <c r="E3398" s="150">
        <f t="shared" si="247"/>
        <v>418</v>
      </c>
      <c r="F3398" s="7"/>
      <c r="G3398" s="447"/>
      <c r="H3398" s="449"/>
      <c r="I3398" s="9"/>
      <c r="J3398" s="10"/>
      <c r="K3398" s="9"/>
      <c r="L3398" s="9"/>
      <c r="M3398" s="10"/>
      <c r="N3398" s="128"/>
      <c r="O3398" s="128"/>
      <c r="P3398" s="163">
        <f t="shared" si="246"/>
        <v>0</v>
      </c>
      <c r="Q3398" s="128"/>
      <c r="V3398" s="402">
        <f t="shared" si="242"/>
        <v>0</v>
      </c>
      <c r="W3398" s="402">
        <f t="shared" si="243"/>
        <v>0</v>
      </c>
      <c r="X3398" s="402">
        <f t="shared" si="244"/>
        <v>0</v>
      </c>
      <c r="Y3398" s="36">
        <f t="shared" si="245"/>
        <v>0</v>
      </c>
    </row>
    <row r="3399" spans="5:25" x14ac:dyDescent="0.25">
      <c r="E3399" s="150">
        <f t="shared" si="247"/>
        <v>419</v>
      </c>
      <c r="F3399" s="7"/>
      <c r="G3399" s="447"/>
      <c r="H3399" s="449"/>
      <c r="I3399" s="9"/>
      <c r="J3399" s="10"/>
      <c r="K3399" s="9"/>
      <c r="L3399" s="9"/>
      <c r="M3399" s="10"/>
      <c r="N3399" s="128"/>
      <c r="O3399" s="128"/>
      <c r="P3399" s="163">
        <f t="shared" si="246"/>
        <v>0</v>
      </c>
      <c r="Q3399" s="128"/>
      <c r="V3399" s="402">
        <f t="shared" si="242"/>
        <v>0</v>
      </c>
      <c r="W3399" s="402">
        <f t="shared" si="243"/>
        <v>0</v>
      </c>
      <c r="X3399" s="402">
        <f t="shared" si="244"/>
        <v>0</v>
      </c>
      <c r="Y3399" s="36">
        <f t="shared" si="245"/>
        <v>0</v>
      </c>
    </row>
    <row r="3400" spans="5:25" x14ac:dyDescent="0.25">
      <c r="E3400" s="150">
        <f t="shared" si="247"/>
        <v>420</v>
      </c>
      <c r="F3400" s="7"/>
      <c r="G3400" s="447"/>
      <c r="H3400" s="449"/>
      <c r="I3400" s="9"/>
      <c r="J3400" s="10"/>
      <c r="K3400" s="9"/>
      <c r="L3400" s="9"/>
      <c r="M3400" s="10"/>
      <c r="N3400" s="128"/>
      <c r="O3400" s="128"/>
      <c r="P3400" s="163">
        <f t="shared" si="246"/>
        <v>0</v>
      </c>
      <c r="Q3400" s="128"/>
      <c r="V3400" s="402">
        <f t="shared" si="242"/>
        <v>0</v>
      </c>
      <c r="W3400" s="402">
        <f t="shared" si="243"/>
        <v>0</v>
      </c>
      <c r="X3400" s="402">
        <f t="shared" si="244"/>
        <v>0</v>
      </c>
      <c r="Y3400" s="36">
        <f t="shared" si="245"/>
        <v>0</v>
      </c>
    </row>
    <row r="3401" spans="5:25" x14ac:dyDescent="0.25">
      <c r="E3401" s="150">
        <f t="shared" si="247"/>
        <v>421</v>
      </c>
      <c r="F3401" s="7"/>
      <c r="G3401" s="447"/>
      <c r="H3401" s="449"/>
      <c r="I3401" s="9"/>
      <c r="J3401" s="10"/>
      <c r="K3401" s="9"/>
      <c r="L3401" s="9"/>
      <c r="M3401" s="10"/>
      <c r="N3401" s="128"/>
      <c r="O3401" s="128"/>
      <c r="P3401" s="163">
        <f t="shared" si="246"/>
        <v>0</v>
      </c>
      <c r="Q3401" s="128"/>
      <c r="V3401" s="402">
        <f t="shared" si="242"/>
        <v>0</v>
      </c>
      <c r="W3401" s="402">
        <f t="shared" si="243"/>
        <v>0</v>
      </c>
      <c r="X3401" s="402">
        <f t="shared" si="244"/>
        <v>0</v>
      </c>
      <c r="Y3401" s="36">
        <f t="shared" si="245"/>
        <v>0</v>
      </c>
    </row>
    <row r="3402" spans="5:25" x14ac:dyDescent="0.25">
      <c r="E3402" s="150">
        <f t="shared" si="247"/>
        <v>422</v>
      </c>
      <c r="F3402" s="7"/>
      <c r="G3402" s="447"/>
      <c r="H3402" s="449"/>
      <c r="I3402" s="9"/>
      <c r="J3402" s="10"/>
      <c r="K3402" s="9"/>
      <c r="L3402" s="9"/>
      <c r="M3402" s="10"/>
      <c r="N3402" s="128"/>
      <c r="O3402" s="128"/>
      <c r="P3402" s="163">
        <f t="shared" si="246"/>
        <v>0</v>
      </c>
      <c r="Q3402" s="128"/>
      <c r="V3402" s="402">
        <f t="shared" si="242"/>
        <v>0</v>
      </c>
      <c r="W3402" s="402">
        <f t="shared" si="243"/>
        <v>0</v>
      </c>
      <c r="X3402" s="402">
        <f t="shared" si="244"/>
        <v>0</v>
      </c>
      <c r="Y3402" s="36">
        <f t="shared" si="245"/>
        <v>0</v>
      </c>
    </row>
    <row r="3403" spans="5:25" x14ac:dyDescent="0.25">
      <c r="E3403" s="150">
        <f t="shared" si="247"/>
        <v>423</v>
      </c>
      <c r="F3403" s="7"/>
      <c r="G3403" s="447"/>
      <c r="H3403" s="449"/>
      <c r="I3403" s="9"/>
      <c r="J3403" s="10"/>
      <c r="K3403" s="9"/>
      <c r="L3403" s="9"/>
      <c r="M3403" s="10"/>
      <c r="N3403" s="128"/>
      <c r="O3403" s="128"/>
      <c r="P3403" s="163">
        <f t="shared" si="246"/>
        <v>0</v>
      </c>
      <c r="Q3403" s="128"/>
      <c r="V3403" s="402">
        <f t="shared" si="242"/>
        <v>0</v>
      </c>
      <c r="W3403" s="402">
        <f t="shared" si="243"/>
        <v>0</v>
      </c>
      <c r="X3403" s="402">
        <f t="shared" si="244"/>
        <v>0</v>
      </c>
      <c r="Y3403" s="36">
        <f t="shared" si="245"/>
        <v>0</v>
      </c>
    </row>
    <row r="3404" spans="5:25" x14ac:dyDescent="0.25">
      <c r="E3404" s="150">
        <f t="shared" si="247"/>
        <v>424</v>
      </c>
      <c r="F3404" s="7"/>
      <c r="G3404" s="447"/>
      <c r="H3404" s="449"/>
      <c r="I3404" s="9"/>
      <c r="J3404" s="10"/>
      <c r="K3404" s="9"/>
      <c r="L3404" s="9"/>
      <c r="M3404" s="10"/>
      <c r="N3404" s="128"/>
      <c r="O3404" s="128"/>
      <c r="P3404" s="163">
        <f t="shared" si="246"/>
        <v>0</v>
      </c>
      <c r="Q3404" s="128"/>
      <c r="V3404" s="402">
        <f t="shared" si="242"/>
        <v>0</v>
      </c>
      <c r="W3404" s="402">
        <f t="shared" si="243"/>
        <v>0</v>
      </c>
      <c r="X3404" s="402">
        <f t="shared" si="244"/>
        <v>0</v>
      </c>
      <c r="Y3404" s="36">
        <f t="shared" si="245"/>
        <v>0</v>
      </c>
    </row>
    <row r="3405" spans="5:25" x14ac:dyDescent="0.25">
      <c r="E3405" s="150">
        <f t="shared" si="247"/>
        <v>425</v>
      </c>
      <c r="F3405" s="7"/>
      <c r="G3405" s="447"/>
      <c r="H3405" s="449"/>
      <c r="I3405" s="9"/>
      <c r="J3405" s="10"/>
      <c r="K3405" s="9"/>
      <c r="L3405" s="9"/>
      <c r="M3405" s="10"/>
      <c r="N3405" s="128"/>
      <c r="O3405" s="128"/>
      <c r="P3405" s="163">
        <f t="shared" si="246"/>
        <v>0</v>
      </c>
      <c r="Q3405" s="128"/>
      <c r="V3405" s="402">
        <f t="shared" si="242"/>
        <v>0</v>
      </c>
      <c r="W3405" s="402">
        <f t="shared" si="243"/>
        <v>0</v>
      </c>
      <c r="X3405" s="402">
        <f t="shared" si="244"/>
        <v>0</v>
      </c>
      <c r="Y3405" s="36">
        <f t="shared" si="245"/>
        <v>0</v>
      </c>
    </row>
    <row r="3406" spans="5:25" x14ac:dyDescent="0.25">
      <c r="E3406" s="150">
        <f t="shared" si="247"/>
        <v>426</v>
      </c>
      <c r="F3406" s="7"/>
      <c r="G3406" s="447"/>
      <c r="H3406" s="449"/>
      <c r="I3406" s="9"/>
      <c r="J3406" s="10"/>
      <c r="K3406" s="9"/>
      <c r="L3406" s="9"/>
      <c r="M3406" s="10"/>
      <c r="N3406" s="128"/>
      <c r="O3406" s="128"/>
      <c r="P3406" s="163">
        <f t="shared" si="246"/>
        <v>0</v>
      </c>
      <c r="Q3406" s="128"/>
      <c r="V3406" s="402">
        <f t="shared" si="242"/>
        <v>0</v>
      </c>
      <c r="W3406" s="402">
        <f t="shared" si="243"/>
        <v>0</v>
      </c>
      <c r="X3406" s="402">
        <f t="shared" si="244"/>
        <v>0</v>
      </c>
      <c r="Y3406" s="36">
        <f t="shared" si="245"/>
        <v>0</v>
      </c>
    </row>
    <row r="3407" spans="5:25" x14ac:dyDescent="0.25">
      <c r="E3407" s="150">
        <f t="shared" si="247"/>
        <v>427</v>
      </c>
      <c r="F3407" s="7"/>
      <c r="G3407" s="447"/>
      <c r="H3407" s="449"/>
      <c r="I3407" s="9"/>
      <c r="J3407" s="10"/>
      <c r="K3407" s="9"/>
      <c r="L3407" s="9"/>
      <c r="M3407" s="10"/>
      <c r="N3407" s="128"/>
      <c r="O3407" s="128"/>
      <c r="P3407" s="163">
        <f t="shared" si="246"/>
        <v>0</v>
      </c>
      <c r="Q3407" s="128"/>
      <c r="V3407" s="402">
        <f t="shared" si="242"/>
        <v>0</v>
      </c>
      <c r="W3407" s="402">
        <f t="shared" si="243"/>
        <v>0</v>
      </c>
      <c r="X3407" s="402">
        <f t="shared" si="244"/>
        <v>0</v>
      </c>
      <c r="Y3407" s="36">
        <f t="shared" si="245"/>
        <v>0</v>
      </c>
    </row>
    <row r="3408" spans="5:25" x14ac:dyDescent="0.25">
      <c r="E3408" s="150">
        <f t="shared" si="247"/>
        <v>428</v>
      </c>
      <c r="F3408" s="7"/>
      <c r="G3408" s="447"/>
      <c r="H3408" s="449"/>
      <c r="I3408" s="9"/>
      <c r="J3408" s="10"/>
      <c r="K3408" s="9"/>
      <c r="L3408" s="9"/>
      <c r="M3408" s="10"/>
      <c r="N3408" s="128"/>
      <c r="O3408" s="128"/>
      <c r="P3408" s="163">
        <f t="shared" si="246"/>
        <v>0</v>
      </c>
      <c r="Q3408" s="128"/>
      <c r="V3408" s="402">
        <f t="shared" si="242"/>
        <v>0</v>
      </c>
      <c r="W3408" s="402">
        <f t="shared" si="243"/>
        <v>0</v>
      </c>
      <c r="X3408" s="402">
        <f t="shared" si="244"/>
        <v>0</v>
      </c>
      <c r="Y3408" s="36">
        <f t="shared" si="245"/>
        <v>0</v>
      </c>
    </row>
    <row r="3409" spans="5:25" x14ac:dyDescent="0.25">
      <c r="E3409" s="150">
        <f t="shared" si="247"/>
        <v>429</v>
      </c>
      <c r="F3409" s="7"/>
      <c r="G3409" s="447"/>
      <c r="H3409" s="449"/>
      <c r="I3409" s="9"/>
      <c r="J3409" s="10"/>
      <c r="K3409" s="9"/>
      <c r="L3409" s="9"/>
      <c r="M3409" s="10"/>
      <c r="N3409" s="128"/>
      <c r="O3409" s="128"/>
      <c r="P3409" s="163">
        <f t="shared" si="246"/>
        <v>0</v>
      </c>
      <c r="Q3409" s="128"/>
      <c r="V3409" s="402">
        <f t="shared" si="242"/>
        <v>0</v>
      </c>
      <c r="W3409" s="402">
        <f t="shared" si="243"/>
        <v>0</v>
      </c>
      <c r="X3409" s="402">
        <f t="shared" si="244"/>
        <v>0</v>
      </c>
      <c r="Y3409" s="36">
        <f t="shared" si="245"/>
        <v>0</v>
      </c>
    </row>
    <row r="3410" spans="5:25" x14ac:dyDescent="0.25">
      <c r="E3410" s="150">
        <f t="shared" si="247"/>
        <v>430</v>
      </c>
      <c r="F3410" s="7"/>
      <c r="G3410" s="447"/>
      <c r="H3410" s="449"/>
      <c r="I3410" s="9"/>
      <c r="J3410" s="10"/>
      <c r="K3410" s="9"/>
      <c r="L3410" s="9"/>
      <c r="M3410" s="10"/>
      <c r="N3410" s="128"/>
      <c r="O3410" s="128"/>
      <c r="P3410" s="163">
        <f t="shared" si="246"/>
        <v>0</v>
      </c>
      <c r="Q3410" s="128"/>
      <c r="V3410" s="402">
        <f t="shared" si="242"/>
        <v>0</v>
      </c>
      <c r="W3410" s="402">
        <f t="shared" si="243"/>
        <v>0</v>
      </c>
      <c r="X3410" s="402">
        <f t="shared" si="244"/>
        <v>0</v>
      </c>
      <c r="Y3410" s="36">
        <f t="shared" si="245"/>
        <v>0</v>
      </c>
    </row>
    <row r="3411" spans="5:25" x14ac:dyDescent="0.25">
      <c r="E3411" s="150">
        <f t="shared" si="247"/>
        <v>431</v>
      </c>
      <c r="F3411" s="7"/>
      <c r="G3411" s="447"/>
      <c r="H3411" s="449"/>
      <c r="I3411" s="9"/>
      <c r="J3411" s="10"/>
      <c r="K3411" s="9"/>
      <c r="L3411" s="9"/>
      <c r="M3411" s="10"/>
      <c r="N3411" s="128"/>
      <c r="O3411" s="128"/>
      <c r="P3411" s="163">
        <f t="shared" si="246"/>
        <v>0</v>
      </c>
      <c r="Q3411" s="128"/>
      <c r="V3411" s="402">
        <f t="shared" si="242"/>
        <v>0</v>
      </c>
      <c r="W3411" s="402">
        <f t="shared" si="243"/>
        <v>0</v>
      </c>
      <c r="X3411" s="402">
        <f t="shared" si="244"/>
        <v>0</v>
      </c>
      <c r="Y3411" s="36">
        <f t="shared" si="245"/>
        <v>0</v>
      </c>
    </row>
    <row r="3412" spans="5:25" x14ac:dyDescent="0.25">
      <c r="E3412" s="150">
        <f t="shared" si="247"/>
        <v>432</v>
      </c>
      <c r="F3412" s="7"/>
      <c r="G3412" s="447"/>
      <c r="H3412" s="449"/>
      <c r="I3412" s="9"/>
      <c r="J3412" s="10"/>
      <c r="K3412" s="9"/>
      <c r="L3412" s="9"/>
      <c r="M3412" s="10"/>
      <c r="N3412" s="128"/>
      <c r="O3412" s="128"/>
      <c r="P3412" s="163">
        <f t="shared" si="246"/>
        <v>0</v>
      </c>
      <c r="Q3412" s="128"/>
      <c r="V3412" s="402">
        <f t="shared" si="242"/>
        <v>0</v>
      </c>
      <c r="W3412" s="402">
        <f t="shared" si="243"/>
        <v>0</v>
      </c>
      <c r="X3412" s="402">
        <f t="shared" si="244"/>
        <v>0</v>
      </c>
      <c r="Y3412" s="36">
        <f t="shared" si="245"/>
        <v>0</v>
      </c>
    </row>
    <row r="3413" spans="5:25" x14ac:dyDescent="0.25">
      <c r="E3413" s="150">
        <f t="shared" si="247"/>
        <v>433</v>
      </c>
      <c r="F3413" s="7"/>
      <c r="G3413" s="447"/>
      <c r="H3413" s="449"/>
      <c r="I3413" s="9"/>
      <c r="J3413" s="10"/>
      <c r="K3413" s="9"/>
      <c r="L3413" s="9"/>
      <c r="M3413" s="10"/>
      <c r="N3413" s="128"/>
      <c r="O3413" s="128"/>
      <c r="P3413" s="163">
        <f t="shared" si="246"/>
        <v>0</v>
      </c>
      <c r="Q3413" s="128"/>
      <c r="V3413" s="402">
        <f t="shared" si="242"/>
        <v>0</v>
      </c>
      <c r="W3413" s="402">
        <f t="shared" si="243"/>
        <v>0</v>
      </c>
      <c r="X3413" s="402">
        <f t="shared" si="244"/>
        <v>0</v>
      </c>
      <c r="Y3413" s="36">
        <f t="shared" si="245"/>
        <v>0</v>
      </c>
    </row>
    <row r="3414" spans="5:25" x14ac:dyDescent="0.25">
      <c r="E3414" s="150">
        <f t="shared" si="247"/>
        <v>434</v>
      </c>
      <c r="F3414" s="7"/>
      <c r="G3414" s="447"/>
      <c r="H3414" s="449"/>
      <c r="I3414" s="9"/>
      <c r="J3414" s="10"/>
      <c r="K3414" s="9"/>
      <c r="L3414" s="9"/>
      <c r="M3414" s="10"/>
      <c r="N3414" s="128"/>
      <c r="O3414" s="128"/>
      <c r="P3414" s="163">
        <f t="shared" si="246"/>
        <v>0</v>
      </c>
      <c r="Q3414" s="128"/>
      <c r="V3414" s="402">
        <f t="shared" si="242"/>
        <v>0</v>
      </c>
      <c r="W3414" s="402">
        <f t="shared" si="243"/>
        <v>0</v>
      </c>
      <c r="X3414" s="402">
        <f t="shared" si="244"/>
        <v>0</v>
      </c>
      <c r="Y3414" s="36">
        <f t="shared" si="245"/>
        <v>0</v>
      </c>
    </row>
    <row r="3415" spans="5:25" x14ac:dyDescent="0.25">
      <c r="E3415" s="150">
        <f t="shared" si="247"/>
        <v>435</v>
      </c>
      <c r="F3415" s="7"/>
      <c r="G3415" s="447"/>
      <c r="H3415" s="449"/>
      <c r="I3415" s="9"/>
      <c r="J3415" s="10"/>
      <c r="K3415" s="9"/>
      <c r="L3415" s="9"/>
      <c r="M3415" s="10"/>
      <c r="N3415" s="128"/>
      <c r="O3415" s="128"/>
      <c r="P3415" s="163">
        <f t="shared" si="246"/>
        <v>0</v>
      </c>
      <c r="Q3415" s="128"/>
      <c r="V3415" s="402">
        <f t="shared" si="242"/>
        <v>0</v>
      </c>
      <c r="W3415" s="402">
        <f t="shared" si="243"/>
        <v>0</v>
      </c>
      <c r="X3415" s="402">
        <f t="shared" si="244"/>
        <v>0</v>
      </c>
      <c r="Y3415" s="36">
        <f t="shared" si="245"/>
        <v>0</v>
      </c>
    </row>
    <row r="3416" spans="5:25" x14ac:dyDescent="0.25">
      <c r="E3416" s="150">
        <f t="shared" si="247"/>
        <v>436</v>
      </c>
      <c r="F3416" s="7"/>
      <c r="G3416" s="447"/>
      <c r="H3416" s="449"/>
      <c r="I3416" s="9"/>
      <c r="J3416" s="10"/>
      <c r="K3416" s="9"/>
      <c r="L3416" s="9"/>
      <c r="M3416" s="10"/>
      <c r="N3416" s="128"/>
      <c r="O3416" s="128"/>
      <c r="P3416" s="163">
        <f t="shared" si="246"/>
        <v>0</v>
      </c>
      <c r="Q3416" s="128"/>
      <c r="V3416" s="402">
        <f t="shared" si="242"/>
        <v>0</v>
      </c>
      <c r="W3416" s="402">
        <f t="shared" si="243"/>
        <v>0</v>
      </c>
      <c r="X3416" s="402">
        <f t="shared" si="244"/>
        <v>0</v>
      </c>
      <c r="Y3416" s="36">
        <f t="shared" si="245"/>
        <v>0</v>
      </c>
    </row>
    <row r="3417" spans="5:25" x14ac:dyDescent="0.25">
      <c r="E3417" s="150">
        <f t="shared" si="247"/>
        <v>437</v>
      </c>
      <c r="F3417" s="7"/>
      <c r="G3417" s="447"/>
      <c r="H3417" s="449"/>
      <c r="I3417" s="9"/>
      <c r="J3417" s="10"/>
      <c r="K3417" s="9"/>
      <c r="L3417" s="9"/>
      <c r="M3417" s="10"/>
      <c r="N3417" s="128"/>
      <c r="O3417" s="128"/>
      <c r="P3417" s="163">
        <f t="shared" si="246"/>
        <v>0</v>
      </c>
      <c r="Q3417" s="128"/>
      <c r="V3417" s="402">
        <f t="shared" si="242"/>
        <v>0</v>
      </c>
      <c r="W3417" s="402">
        <f t="shared" si="243"/>
        <v>0</v>
      </c>
      <c r="X3417" s="402">
        <f t="shared" si="244"/>
        <v>0</v>
      </c>
      <c r="Y3417" s="36">
        <f t="shared" si="245"/>
        <v>0</v>
      </c>
    </row>
    <row r="3418" spans="5:25" x14ac:dyDescent="0.25">
      <c r="E3418" s="150">
        <f t="shared" si="247"/>
        <v>438</v>
      </c>
      <c r="F3418" s="7"/>
      <c r="G3418" s="447"/>
      <c r="H3418" s="449"/>
      <c r="I3418" s="9"/>
      <c r="J3418" s="10"/>
      <c r="K3418" s="9"/>
      <c r="L3418" s="9"/>
      <c r="M3418" s="10"/>
      <c r="N3418" s="128"/>
      <c r="O3418" s="128"/>
      <c r="P3418" s="163">
        <f t="shared" si="246"/>
        <v>0</v>
      </c>
      <c r="Q3418" s="128"/>
      <c r="V3418" s="402">
        <f t="shared" si="242"/>
        <v>0</v>
      </c>
      <c r="W3418" s="402">
        <f t="shared" si="243"/>
        <v>0</v>
      </c>
      <c r="X3418" s="402">
        <f t="shared" si="244"/>
        <v>0</v>
      </c>
      <c r="Y3418" s="36">
        <f t="shared" si="245"/>
        <v>0</v>
      </c>
    </row>
    <row r="3419" spans="5:25" x14ac:dyDescent="0.25">
      <c r="E3419" s="150">
        <f t="shared" si="247"/>
        <v>439</v>
      </c>
      <c r="F3419" s="7"/>
      <c r="G3419" s="447"/>
      <c r="H3419" s="449"/>
      <c r="I3419" s="9"/>
      <c r="J3419" s="10"/>
      <c r="K3419" s="9"/>
      <c r="L3419" s="9"/>
      <c r="M3419" s="10"/>
      <c r="N3419" s="128"/>
      <c r="O3419" s="128"/>
      <c r="P3419" s="163">
        <f t="shared" si="246"/>
        <v>0</v>
      </c>
      <c r="Q3419" s="128"/>
      <c r="V3419" s="402">
        <f t="shared" si="242"/>
        <v>0</v>
      </c>
      <c r="W3419" s="402">
        <f t="shared" si="243"/>
        <v>0</v>
      </c>
      <c r="X3419" s="402">
        <f t="shared" si="244"/>
        <v>0</v>
      </c>
      <c r="Y3419" s="36">
        <f t="shared" si="245"/>
        <v>0</v>
      </c>
    </row>
    <row r="3420" spans="5:25" x14ac:dyDescent="0.25">
      <c r="E3420" s="150">
        <f t="shared" si="247"/>
        <v>440</v>
      </c>
      <c r="F3420" s="7"/>
      <c r="G3420" s="447"/>
      <c r="H3420" s="449"/>
      <c r="I3420" s="9"/>
      <c r="J3420" s="10"/>
      <c r="K3420" s="9"/>
      <c r="L3420" s="9"/>
      <c r="M3420" s="10"/>
      <c r="N3420" s="128"/>
      <c r="O3420" s="128"/>
      <c r="P3420" s="163">
        <f t="shared" si="246"/>
        <v>0</v>
      </c>
      <c r="Q3420" s="128"/>
      <c r="V3420" s="402">
        <f t="shared" si="242"/>
        <v>0</v>
      </c>
      <c r="W3420" s="402">
        <f t="shared" si="243"/>
        <v>0</v>
      </c>
      <c r="X3420" s="402">
        <f t="shared" si="244"/>
        <v>0</v>
      </c>
      <c r="Y3420" s="36">
        <f t="shared" si="245"/>
        <v>0</v>
      </c>
    </row>
    <row r="3421" spans="5:25" x14ac:dyDescent="0.25">
      <c r="E3421" s="150">
        <f t="shared" si="247"/>
        <v>441</v>
      </c>
      <c r="F3421" s="7"/>
      <c r="G3421" s="447"/>
      <c r="H3421" s="449"/>
      <c r="I3421" s="9"/>
      <c r="J3421" s="10"/>
      <c r="K3421" s="9"/>
      <c r="L3421" s="9"/>
      <c r="M3421" s="10"/>
      <c r="N3421" s="128"/>
      <c r="O3421" s="128"/>
      <c r="P3421" s="163">
        <f t="shared" si="246"/>
        <v>0</v>
      </c>
      <c r="Q3421" s="128"/>
      <c r="V3421" s="402">
        <f t="shared" si="242"/>
        <v>0</v>
      </c>
      <c r="W3421" s="402">
        <f t="shared" si="243"/>
        <v>0</v>
      </c>
      <c r="X3421" s="402">
        <f t="shared" si="244"/>
        <v>0</v>
      </c>
      <c r="Y3421" s="36">
        <f t="shared" si="245"/>
        <v>0</v>
      </c>
    </row>
    <row r="3422" spans="5:25" x14ac:dyDescent="0.25">
      <c r="E3422" s="150">
        <f t="shared" si="247"/>
        <v>442</v>
      </c>
      <c r="F3422" s="7"/>
      <c r="G3422" s="447"/>
      <c r="H3422" s="449"/>
      <c r="I3422" s="9"/>
      <c r="J3422" s="10"/>
      <c r="K3422" s="9"/>
      <c r="L3422" s="9"/>
      <c r="M3422" s="10"/>
      <c r="N3422" s="128"/>
      <c r="O3422" s="128"/>
      <c r="P3422" s="163">
        <f t="shared" si="246"/>
        <v>0</v>
      </c>
      <c r="Q3422" s="128"/>
      <c r="V3422" s="402">
        <f t="shared" si="242"/>
        <v>0</v>
      </c>
      <c r="W3422" s="402">
        <f t="shared" si="243"/>
        <v>0</v>
      </c>
      <c r="X3422" s="402">
        <f t="shared" si="244"/>
        <v>0</v>
      </c>
      <c r="Y3422" s="36">
        <f t="shared" si="245"/>
        <v>0</v>
      </c>
    </row>
    <row r="3423" spans="5:25" x14ac:dyDescent="0.25">
      <c r="E3423" s="150">
        <f t="shared" si="247"/>
        <v>443</v>
      </c>
      <c r="F3423" s="7"/>
      <c r="G3423" s="447"/>
      <c r="H3423" s="449"/>
      <c r="I3423" s="9"/>
      <c r="J3423" s="10"/>
      <c r="K3423" s="9"/>
      <c r="L3423" s="9"/>
      <c r="M3423" s="10"/>
      <c r="N3423" s="128"/>
      <c r="O3423" s="128"/>
      <c r="P3423" s="163">
        <f t="shared" si="246"/>
        <v>0</v>
      </c>
      <c r="Q3423" s="128"/>
      <c r="V3423" s="402">
        <f t="shared" si="242"/>
        <v>0</v>
      </c>
      <c r="W3423" s="402">
        <f t="shared" si="243"/>
        <v>0</v>
      </c>
      <c r="X3423" s="402">
        <f t="shared" si="244"/>
        <v>0</v>
      </c>
      <c r="Y3423" s="36">
        <f t="shared" si="245"/>
        <v>0</v>
      </c>
    </row>
    <row r="3424" spans="5:25" x14ac:dyDescent="0.25">
      <c r="E3424" s="150">
        <f t="shared" si="247"/>
        <v>444</v>
      </c>
      <c r="F3424" s="7"/>
      <c r="G3424" s="447"/>
      <c r="H3424" s="449"/>
      <c r="I3424" s="9"/>
      <c r="J3424" s="10"/>
      <c r="K3424" s="9"/>
      <c r="L3424" s="9"/>
      <c r="M3424" s="10"/>
      <c r="N3424" s="128"/>
      <c r="O3424" s="128"/>
      <c r="P3424" s="163">
        <f t="shared" si="246"/>
        <v>0</v>
      </c>
      <c r="Q3424" s="128"/>
      <c r="V3424" s="402">
        <f t="shared" si="242"/>
        <v>0</v>
      </c>
      <c r="W3424" s="402">
        <f t="shared" si="243"/>
        <v>0</v>
      </c>
      <c r="X3424" s="402">
        <f t="shared" si="244"/>
        <v>0</v>
      </c>
      <c r="Y3424" s="36">
        <f t="shared" si="245"/>
        <v>0</v>
      </c>
    </row>
    <row r="3425" spans="5:25" x14ac:dyDescent="0.25">
      <c r="E3425" s="150">
        <f t="shared" si="247"/>
        <v>445</v>
      </c>
      <c r="F3425" s="7"/>
      <c r="G3425" s="447"/>
      <c r="H3425" s="449"/>
      <c r="I3425" s="9"/>
      <c r="J3425" s="10"/>
      <c r="K3425" s="9"/>
      <c r="L3425" s="9"/>
      <c r="M3425" s="10"/>
      <c r="N3425" s="128"/>
      <c r="O3425" s="128"/>
      <c r="P3425" s="163">
        <f t="shared" si="246"/>
        <v>0</v>
      </c>
      <c r="Q3425" s="128"/>
      <c r="V3425" s="402">
        <f t="shared" si="242"/>
        <v>0</v>
      </c>
      <c r="W3425" s="402">
        <f t="shared" si="243"/>
        <v>0</v>
      </c>
      <c r="X3425" s="402">
        <f t="shared" si="244"/>
        <v>0</v>
      </c>
      <c r="Y3425" s="36">
        <f t="shared" si="245"/>
        <v>0</v>
      </c>
    </row>
    <row r="3426" spans="5:25" x14ac:dyDescent="0.25">
      <c r="E3426" s="150">
        <f t="shared" si="247"/>
        <v>446</v>
      </c>
      <c r="F3426" s="7"/>
      <c r="G3426" s="447"/>
      <c r="H3426" s="449"/>
      <c r="I3426" s="9"/>
      <c r="J3426" s="10"/>
      <c r="K3426" s="9"/>
      <c r="L3426" s="9"/>
      <c r="M3426" s="10"/>
      <c r="N3426" s="128"/>
      <c r="O3426" s="128"/>
      <c r="P3426" s="163">
        <f t="shared" si="246"/>
        <v>0</v>
      </c>
      <c r="Q3426" s="128"/>
      <c r="V3426" s="402">
        <f t="shared" si="242"/>
        <v>0</v>
      </c>
      <c r="W3426" s="402">
        <f t="shared" si="243"/>
        <v>0</v>
      </c>
      <c r="X3426" s="402">
        <f t="shared" si="244"/>
        <v>0</v>
      </c>
      <c r="Y3426" s="36">
        <f t="shared" si="245"/>
        <v>0</v>
      </c>
    </row>
    <row r="3427" spans="5:25" x14ac:dyDescent="0.25">
      <c r="E3427" s="150">
        <f t="shared" si="247"/>
        <v>447</v>
      </c>
      <c r="F3427" s="7"/>
      <c r="G3427" s="447"/>
      <c r="H3427" s="449"/>
      <c r="I3427" s="9"/>
      <c r="J3427" s="10"/>
      <c r="K3427" s="9"/>
      <c r="L3427" s="9"/>
      <c r="M3427" s="10"/>
      <c r="N3427" s="128"/>
      <c r="O3427" s="128"/>
      <c r="P3427" s="163">
        <f t="shared" si="246"/>
        <v>0</v>
      </c>
      <c r="Q3427" s="128"/>
      <c r="V3427" s="402">
        <f t="shared" si="242"/>
        <v>0</v>
      </c>
      <c r="W3427" s="402">
        <f t="shared" si="243"/>
        <v>0</v>
      </c>
      <c r="X3427" s="402">
        <f t="shared" si="244"/>
        <v>0</v>
      </c>
      <c r="Y3427" s="36">
        <f t="shared" si="245"/>
        <v>0</v>
      </c>
    </row>
    <row r="3428" spans="5:25" x14ac:dyDescent="0.25">
      <c r="E3428" s="150">
        <f t="shared" si="247"/>
        <v>448</v>
      </c>
      <c r="F3428" s="7"/>
      <c r="G3428" s="447"/>
      <c r="H3428" s="449"/>
      <c r="I3428" s="9"/>
      <c r="J3428" s="10"/>
      <c r="K3428" s="9"/>
      <c r="L3428" s="9"/>
      <c r="M3428" s="10"/>
      <c r="N3428" s="128"/>
      <c r="O3428" s="128"/>
      <c r="P3428" s="163">
        <f t="shared" si="246"/>
        <v>0</v>
      </c>
      <c r="Q3428" s="128"/>
      <c r="V3428" s="402">
        <f t="shared" ref="V3428:V3491" si="248">IF($K3429=V$2979,15,0)</f>
        <v>0</v>
      </c>
      <c r="W3428" s="402">
        <f t="shared" ref="W3428:W3491" si="249">IF($K3429=W$2979,30,0)</f>
        <v>0</v>
      </c>
      <c r="X3428" s="402">
        <f t="shared" ref="X3428:X3491" si="250">IF($K3429=X$2979,30,0)</f>
        <v>0</v>
      </c>
      <c r="Y3428" s="36">
        <f t="shared" ref="Y3428:Y3491" si="251">IF($K3429=Y$2979,30,0)</f>
        <v>0</v>
      </c>
    </row>
    <row r="3429" spans="5:25" x14ac:dyDescent="0.25">
      <c r="E3429" s="150">
        <f t="shared" si="247"/>
        <v>449</v>
      </c>
      <c r="F3429" s="7"/>
      <c r="G3429" s="447"/>
      <c r="H3429" s="449"/>
      <c r="I3429" s="9"/>
      <c r="J3429" s="10"/>
      <c r="K3429" s="9"/>
      <c r="L3429" s="9"/>
      <c r="M3429" s="10"/>
      <c r="N3429" s="128"/>
      <c r="O3429" s="128"/>
      <c r="P3429" s="163">
        <f t="shared" ref="P3429:P3492" si="252">IF(F3429=0,0,IF(G3429=0,0,IF(J3429=0,0,IF(I3429=0,0,IF(K3429=0,0,IF(L3429=0,0,IF(M3429=0,0,SUM(V3428:Y3428))))))))</f>
        <v>0</v>
      </c>
      <c r="Q3429" s="128"/>
      <c r="V3429" s="402">
        <f t="shared" si="248"/>
        <v>0</v>
      </c>
      <c r="W3429" s="402">
        <f t="shared" si="249"/>
        <v>0</v>
      </c>
      <c r="X3429" s="402">
        <f t="shared" si="250"/>
        <v>0</v>
      </c>
      <c r="Y3429" s="36">
        <f t="shared" si="251"/>
        <v>0</v>
      </c>
    </row>
    <row r="3430" spans="5:25" x14ac:dyDescent="0.25">
      <c r="E3430" s="150">
        <f t="shared" si="247"/>
        <v>450</v>
      </c>
      <c r="F3430" s="7"/>
      <c r="G3430" s="447"/>
      <c r="H3430" s="449"/>
      <c r="I3430" s="9"/>
      <c r="J3430" s="10"/>
      <c r="K3430" s="9"/>
      <c r="L3430" s="9"/>
      <c r="M3430" s="10"/>
      <c r="N3430" s="128"/>
      <c r="O3430" s="128"/>
      <c r="P3430" s="163">
        <f t="shared" si="252"/>
        <v>0</v>
      </c>
      <c r="Q3430" s="128"/>
      <c r="V3430" s="402">
        <f t="shared" si="248"/>
        <v>0</v>
      </c>
      <c r="W3430" s="402">
        <f t="shared" si="249"/>
        <v>0</v>
      </c>
      <c r="X3430" s="402">
        <f t="shared" si="250"/>
        <v>0</v>
      </c>
      <c r="Y3430" s="36">
        <f t="shared" si="251"/>
        <v>0</v>
      </c>
    </row>
    <row r="3431" spans="5:25" x14ac:dyDescent="0.25">
      <c r="E3431" s="150">
        <f t="shared" si="247"/>
        <v>451</v>
      </c>
      <c r="F3431" s="7"/>
      <c r="G3431" s="447"/>
      <c r="H3431" s="449"/>
      <c r="I3431" s="9"/>
      <c r="J3431" s="10"/>
      <c r="K3431" s="9"/>
      <c r="L3431" s="9"/>
      <c r="M3431" s="10"/>
      <c r="N3431" s="128"/>
      <c r="O3431" s="128"/>
      <c r="P3431" s="163">
        <f t="shared" si="252"/>
        <v>0</v>
      </c>
      <c r="Q3431" s="128"/>
      <c r="V3431" s="402">
        <f t="shared" si="248"/>
        <v>0</v>
      </c>
      <c r="W3431" s="402">
        <f t="shared" si="249"/>
        <v>0</v>
      </c>
      <c r="X3431" s="402">
        <f t="shared" si="250"/>
        <v>0</v>
      </c>
      <c r="Y3431" s="36">
        <f t="shared" si="251"/>
        <v>0</v>
      </c>
    </row>
    <row r="3432" spans="5:25" x14ac:dyDescent="0.25">
      <c r="E3432" s="150">
        <f t="shared" si="247"/>
        <v>452</v>
      </c>
      <c r="F3432" s="7"/>
      <c r="G3432" s="447"/>
      <c r="H3432" s="449"/>
      <c r="I3432" s="9"/>
      <c r="J3432" s="10"/>
      <c r="K3432" s="9"/>
      <c r="L3432" s="9"/>
      <c r="M3432" s="10"/>
      <c r="N3432" s="128"/>
      <c r="O3432" s="128"/>
      <c r="P3432" s="163">
        <f t="shared" si="252"/>
        <v>0</v>
      </c>
      <c r="Q3432" s="128"/>
      <c r="V3432" s="402">
        <f t="shared" si="248"/>
        <v>0</v>
      </c>
      <c r="W3432" s="402">
        <f t="shared" si="249"/>
        <v>0</v>
      </c>
      <c r="X3432" s="402">
        <f t="shared" si="250"/>
        <v>0</v>
      </c>
      <c r="Y3432" s="36">
        <f t="shared" si="251"/>
        <v>0</v>
      </c>
    </row>
    <row r="3433" spans="5:25" x14ac:dyDescent="0.25">
      <c r="E3433" s="150">
        <f t="shared" si="247"/>
        <v>453</v>
      </c>
      <c r="F3433" s="7"/>
      <c r="G3433" s="447"/>
      <c r="H3433" s="449"/>
      <c r="I3433" s="9"/>
      <c r="J3433" s="10"/>
      <c r="K3433" s="9"/>
      <c r="L3433" s="9"/>
      <c r="M3433" s="10"/>
      <c r="N3433" s="128"/>
      <c r="O3433" s="128"/>
      <c r="P3433" s="163">
        <f t="shared" si="252"/>
        <v>0</v>
      </c>
      <c r="Q3433" s="128"/>
      <c r="V3433" s="402">
        <f t="shared" si="248"/>
        <v>0</v>
      </c>
      <c r="W3433" s="402">
        <f t="shared" si="249"/>
        <v>0</v>
      </c>
      <c r="X3433" s="402">
        <f t="shared" si="250"/>
        <v>0</v>
      </c>
      <c r="Y3433" s="36">
        <f t="shared" si="251"/>
        <v>0</v>
      </c>
    </row>
    <row r="3434" spans="5:25" x14ac:dyDescent="0.25">
      <c r="E3434" s="150">
        <f t="shared" si="247"/>
        <v>454</v>
      </c>
      <c r="F3434" s="7"/>
      <c r="G3434" s="447"/>
      <c r="H3434" s="449"/>
      <c r="I3434" s="9"/>
      <c r="J3434" s="10"/>
      <c r="K3434" s="9"/>
      <c r="L3434" s="9"/>
      <c r="M3434" s="10"/>
      <c r="N3434" s="128"/>
      <c r="O3434" s="128"/>
      <c r="P3434" s="163">
        <f t="shared" si="252"/>
        <v>0</v>
      </c>
      <c r="Q3434" s="128"/>
      <c r="V3434" s="402">
        <f t="shared" si="248"/>
        <v>0</v>
      </c>
      <c r="W3434" s="402">
        <f t="shared" si="249"/>
        <v>0</v>
      </c>
      <c r="X3434" s="402">
        <f t="shared" si="250"/>
        <v>0</v>
      </c>
      <c r="Y3434" s="36">
        <f t="shared" si="251"/>
        <v>0</v>
      </c>
    </row>
    <row r="3435" spans="5:25" x14ac:dyDescent="0.25">
      <c r="E3435" s="150">
        <f t="shared" si="247"/>
        <v>455</v>
      </c>
      <c r="F3435" s="7"/>
      <c r="G3435" s="447"/>
      <c r="H3435" s="449"/>
      <c r="I3435" s="9"/>
      <c r="J3435" s="10"/>
      <c r="K3435" s="9"/>
      <c r="L3435" s="9"/>
      <c r="M3435" s="10"/>
      <c r="N3435" s="128"/>
      <c r="O3435" s="128"/>
      <c r="P3435" s="163">
        <f t="shared" si="252"/>
        <v>0</v>
      </c>
      <c r="Q3435" s="128"/>
      <c r="V3435" s="402">
        <f t="shared" si="248"/>
        <v>0</v>
      </c>
      <c r="W3435" s="402">
        <f t="shared" si="249"/>
        <v>0</v>
      </c>
      <c r="X3435" s="402">
        <f t="shared" si="250"/>
        <v>0</v>
      </c>
      <c r="Y3435" s="36">
        <f t="shared" si="251"/>
        <v>0</v>
      </c>
    </row>
    <row r="3436" spans="5:25" x14ac:dyDescent="0.25">
      <c r="E3436" s="150">
        <f t="shared" ref="E3436:E3499" si="253">1+E3435</f>
        <v>456</v>
      </c>
      <c r="F3436" s="7"/>
      <c r="G3436" s="447"/>
      <c r="H3436" s="449"/>
      <c r="I3436" s="9"/>
      <c r="J3436" s="10"/>
      <c r="K3436" s="9"/>
      <c r="L3436" s="9"/>
      <c r="M3436" s="10"/>
      <c r="N3436" s="128"/>
      <c r="O3436" s="128"/>
      <c r="P3436" s="163">
        <f t="shared" si="252"/>
        <v>0</v>
      </c>
      <c r="Q3436" s="128"/>
      <c r="V3436" s="402">
        <f t="shared" si="248"/>
        <v>0</v>
      </c>
      <c r="W3436" s="402">
        <f t="shared" si="249"/>
        <v>0</v>
      </c>
      <c r="X3436" s="402">
        <f t="shared" si="250"/>
        <v>0</v>
      </c>
      <c r="Y3436" s="36">
        <f t="shared" si="251"/>
        <v>0</v>
      </c>
    </row>
    <row r="3437" spans="5:25" x14ac:dyDescent="0.25">
      <c r="E3437" s="150">
        <f t="shared" si="253"/>
        <v>457</v>
      </c>
      <c r="F3437" s="7"/>
      <c r="G3437" s="447"/>
      <c r="H3437" s="449"/>
      <c r="I3437" s="9"/>
      <c r="J3437" s="10"/>
      <c r="K3437" s="9"/>
      <c r="L3437" s="9"/>
      <c r="M3437" s="10"/>
      <c r="N3437" s="128"/>
      <c r="O3437" s="128"/>
      <c r="P3437" s="163">
        <f t="shared" si="252"/>
        <v>0</v>
      </c>
      <c r="Q3437" s="128"/>
      <c r="V3437" s="402">
        <f t="shared" si="248"/>
        <v>0</v>
      </c>
      <c r="W3437" s="402">
        <f t="shared" si="249"/>
        <v>0</v>
      </c>
      <c r="X3437" s="402">
        <f t="shared" si="250"/>
        <v>0</v>
      </c>
      <c r="Y3437" s="36">
        <f t="shared" si="251"/>
        <v>0</v>
      </c>
    </row>
    <row r="3438" spans="5:25" x14ac:dyDescent="0.25">
      <c r="E3438" s="150">
        <f t="shared" si="253"/>
        <v>458</v>
      </c>
      <c r="F3438" s="7"/>
      <c r="G3438" s="447"/>
      <c r="H3438" s="449"/>
      <c r="I3438" s="9"/>
      <c r="J3438" s="10"/>
      <c r="K3438" s="9"/>
      <c r="L3438" s="9"/>
      <c r="M3438" s="10"/>
      <c r="N3438" s="128"/>
      <c r="O3438" s="128"/>
      <c r="P3438" s="163">
        <f t="shared" si="252"/>
        <v>0</v>
      </c>
      <c r="Q3438" s="128"/>
      <c r="V3438" s="402">
        <f t="shared" si="248"/>
        <v>0</v>
      </c>
      <c r="W3438" s="402">
        <f t="shared" si="249"/>
        <v>0</v>
      </c>
      <c r="X3438" s="402">
        <f t="shared" si="250"/>
        <v>0</v>
      </c>
      <c r="Y3438" s="36">
        <f t="shared" si="251"/>
        <v>0</v>
      </c>
    </row>
    <row r="3439" spans="5:25" x14ac:dyDescent="0.25">
      <c r="E3439" s="150">
        <f t="shared" si="253"/>
        <v>459</v>
      </c>
      <c r="F3439" s="7"/>
      <c r="G3439" s="447"/>
      <c r="H3439" s="449"/>
      <c r="I3439" s="9"/>
      <c r="J3439" s="10"/>
      <c r="K3439" s="9"/>
      <c r="L3439" s="9"/>
      <c r="M3439" s="10"/>
      <c r="N3439" s="128"/>
      <c r="O3439" s="128"/>
      <c r="P3439" s="163">
        <f t="shared" si="252"/>
        <v>0</v>
      </c>
      <c r="Q3439" s="128"/>
      <c r="V3439" s="402">
        <f t="shared" si="248"/>
        <v>0</v>
      </c>
      <c r="W3439" s="402">
        <f t="shared" si="249"/>
        <v>0</v>
      </c>
      <c r="X3439" s="402">
        <f t="shared" si="250"/>
        <v>0</v>
      </c>
      <c r="Y3439" s="36">
        <f t="shared" si="251"/>
        <v>0</v>
      </c>
    </row>
    <row r="3440" spans="5:25" x14ac:dyDescent="0.25">
      <c r="E3440" s="150">
        <f t="shared" si="253"/>
        <v>460</v>
      </c>
      <c r="F3440" s="7"/>
      <c r="G3440" s="447"/>
      <c r="H3440" s="449"/>
      <c r="I3440" s="9"/>
      <c r="J3440" s="10"/>
      <c r="K3440" s="9"/>
      <c r="L3440" s="9"/>
      <c r="M3440" s="10"/>
      <c r="N3440" s="128"/>
      <c r="O3440" s="128"/>
      <c r="P3440" s="163">
        <f t="shared" si="252"/>
        <v>0</v>
      </c>
      <c r="Q3440" s="128"/>
      <c r="V3440" s="402">
        <f t="shared" si="248"/>
        <v>0</v>
      </c>
      <c r="W3440" s="402">
        <f t="shared" si="249"/>
        <v>0</v>
      </c>
      <c r="X3440" s="402">
        <f t="shared" si="250"/>
        <v>0</v>
      </c>
      <c r="Y3440" s="36">
        <f t="shared" si="251"/>
        <v>0</v>
      </c>
    </row>
    <row r="3441" spans="5:25" x14ac:dyDescent="0.25">
      <c r="E3441" s="150">
        <f t="shared" si="253"/>
        <v>461</v>
      </c>
      <c r="F3441" s="7"/>
      <c r="G3441" s="447"/>
      <c r="H3441" s="449"/>
      <c r="I3441" s="9"/>
      <c r="J3441" s="10"/>
      <c r="K3441" s="9"/>
      <c r="L3441" s="9"/>
      <c r="M3441" s="10"/>
      <c r="N3441" s="128"/>
      <c r="O3441" s="128"/>
      <c r="P3441" s="163">
        <f t="shared" si="252"/>
        <v>0</v>
      </c>
      <c r="Q3441" s="128"/>
      <c r="V3441" s="402">
        <f t="shared" si="248"/>
        <v>0</v>
      </c>
      <c r="W3441" s="402">
        <f t="shared" si="249"/>
        <v>0</v>
      </c>
      <c r="X3441" s="402">
        <f t="shared" si="250"/>
        <v>0</v>
      </c>
      <c r="Y3441" s="36">
        <f t="shared" si="251"/>
        <v>0</v>
      </c>
    </row>
    <row r="3442" spans="5:25" x14ac:dyDescent="0.25">
      <c r="E3442" s="150">
        <f t="shared" si="253"/>
        <v>462</v>
      </c>
      <c r="F3442" s="7"/>
      <c r="G3442" s="447"/>
      <c r="H3442" s="449"/>
      <c r="I3442" s="9"/>
      <c r="J3442" s="10"/>
      <c r="K3442" s="9"/>
      <c r="L3442" s="9"/>
      <c r="M3442" s="10"/>
      <c r="N3442" s="128"/>
      <c r="O3442" s="128"/>
      <c r="P3442" s="163">
        <f t="shared" si="252"/>
        <v>0</v>
      </c>
      <c r="Q3442" s="128"/>
      <c r="V3442" s="402">
        <f t="shared" si="248"/>
        <v>0</v>
      </c>
      <c r="W3442" s="402">
        <f t="shared" si="249"/>
        <v>0</v>
      </c>
      <c r="X3442" s="402">
        <f t="shared" si="250"/>
        <v>0</v>
      </c>
      <c r="Y3442" s="36">
        <f t="shared" si="251"/>
        <v>0</v>
      </c>
    </row>
    <row r="3443" spans="5:25" x14ac:dyDescent="0.25">
      <c r="E3443" s="150">
        <f t="shared" si="253"/>
        <v>463</v>
      </c>
      <c r="F3443" s="7"/>
      <c r="G3443" s="447"/>
      <c r="H3443" s="449"/>
      <c r="I3443" s="9"/>
      <c r="J3443" s="10"/>
      <c r="K3443" s="9"/>
      <c r="L3443" s="9"/>
      <c r="M3443" s="10"/>
      <c r="N3443" s="128"/>
      <c r="O3443" s="128"/>
      <c r="P3443" s="163">
        <f t="shared" si="252"/>
        <v>0</v>
      </c>
      <c r="Q3443" s="128"/>
      <c r="V3443" s="402">
        <f t="shared" si="248"/>
        <v>0</v>
      </c>
      <c r="W3443" s="402">
        <f t="shared" si="249"/>
        <v>0</v>
      </c>
      <c r="X3443" s="402">
        <f t="shared" si="250"/>
        <v>0</v>
      </c>
      <c r="Y3443" s="36">
        <f t="shared" si="251"/>
        <v>0</v>
      </c>
    </row>
    <row r="3444" spans="5:25" x14ac:dyDescent="0.25">
      <c r="E3444" s="150">
        <f t="shared" si="253"/>
        <v>464</v>
      </c>
      <c r="F3444" s="7"/>
      <c r="G3444" s="447"/>
      <c r="H3444" s="449"/>
      <c r="I3444" s="9"/>
      <c r="J3444" s="10"/>
      <c r="K3444" s="9"/>
      <c r="L3444" s="9"/>
      <c r="M3444" s="10"/>
      <c r="N3444" s="128"/>
      <c r="O3444" s="128"/>
      <c r="P3444" s="163">
        <f t="shared" si="252"/>
        <v>0</v>
      </c>
      <c r="Q3444" s="128"/>
      <c r="V3444" s="402">
        <f t="shared" si="248"/>
        <v>0</v>
      </c>
      <c r="W3444" s="402">
        <f t="shared" si="249"/>
        <v>0</v>
      </c>
      <c r="X3444" s="402">
        <f t="shared" si="250"/>
        <v>0</v>
      </c>
      <c r="Y3444" s="36">
        <f t="shared" si="251"/>
        <v>0</v>
      </c>
    </row>
    <row r="3445" spans="5:25" x14ac:dyDescent="0.25">
      <c r="E3445" s="150">
        <f t="shared" si="253"/>
        <v>465</v>
      </c>
      <c r="F3445" s="7"/>
      <c r="G3445" s="447"/>
      <c r="H3445" s="449"/>
      <c r="I3445" s="9"/>
      <c r="J3445" s="10"/>
      <c r="K3445" s="9"/>
      <c r="L3445" s="9"/>
      <c r="M3445" s="10"/>
      <c r="N3445" s="128"/>
      <c r="O3445" s="128"/>
      <c r="P3445" s="163">
        <f t="shared" si="252"/>
        <v>0</v>
      </c>
      <c r="Q3445" s="128"/>
      <c r="V3445" s="402">
        <f t="shared" si="248"/>
        <v>0</v>
      </c>
      <c r="W3445" s="402">
        <f t="shared" si="249"/>
        <v>0</v>
      </c>
      <c r="X3445" s="402">
        <f t="shared" si="250"/>
        <v>0</v>
      </c>
      <c r="Y3445" s="36">
        <f t="shared" si="251"/>
        <v>0</v>
      </c>
    </row>
    <row r="3446" spans="5:25" x14ac:dyDescent="0.25">
      <c r="E3446" s="150">
        <f t="shared" si="253"/>
        <v>466</v>
      </c>
      <c r="F3446" s="7"/>
      <c r="G3446" s="447"/>
      <c r="H3446" s="449"/>
      <c r="I3446" s="9"/>
      <c r="J3446" s="10"/>
      <c r="K3446" s="9"/>
      <c r="L3446" s="9"/>
      <c r="M3446" s="10"/>
      <c r="N3446" s="128"/>
      <c r="O3446" s="128"/>
      <c r="P3446" s="163">
        <f t="shared" si="252"/>
        <v>0</v>
      </c>
      <c r="Q3446" s="128"/>
      <c r="V3446" s="402">
        <f t="shared" si="248"/>
        <v>0</v>
      </c>
      <c r="W3446" s="402">
        <f t="shared" si="249"/>
        <v>0</v>
      </c>
      <c r="X3446" s="402">
        <f t="shared" si="250"/>
        <v>0</v>
      </c>
      <c r="Y3446" s="36">
        <f t="shared" si="251"/>
        <v>0</v>
      </c>
    </row>
    <row r="3447" spans="5:25" x14ac:dyDescent="0.25">
      <c r="E3447" s="150">
        <f t="shared" si="253"/>
        <v>467</v>
      </c>
      <c r="F3447" s="7"/>
      <c r="G3447" s="447"/>
      <c r="H3447" s="449"/>
      <c r="I3447" s="9"/>
      <c r="J3447" s="10"/>
      <c r="K3447" s="9"/>
      <c r="L3447" s="9"/>
      <c r="M3447" s="10"/>
      <c r="N3447" s="128"/>
      <c r="O3447" s="128"/>
      <c r="P3447" s="163">
        <f t="shared" si="252"/>
        <v>0</v>
      </c>
      <c r="Q3447" s="128"/>
      <c r="V3447" s="402">
        <f t="shared" si="248"/>
        <v>0</v>
      </c>
      <c r="W3447" s="402">
        <f t="shared" si="249"/>
        <v>0</v>
      </c>
      <c r="X3447" s="402">
        <f t="shared" si="250"/>
        <v>0</v>
      </c>
      <c r="Y3447" s="36">
        <f t="shared" si="251"/>
        <v>0</v>
      </c>
    </row>
    <row r="3448" spans="5:25" x14ac:dyDescent="0.25">
      <c r="E3448" s="150">
        <f t="shared" si="253"/>
        <v>468</v>
      </c>
      <c r="F3448" s="7"/>
      <c r="G3448" s="447"/>
      <c r="H3448" s="449"/>
      <c r="I3448" s="9"/>
      <c r="J3448" s="10"/>
      <c r="K3448" s="9"/>
      <c r="L3448" s="9"/>
      <c r="M3448" s="10"/>
      <c r="N3448" s="128"/>
      <c r="O3448" s="128"/>
      <c r="P3448" s="163">
        <f t="shared" si="252"/>
        <v>0</v>
      </c>
      <c r="Q3448" s="128"/>
      <c r="V3448" s="402">
        <f t="shared" si="248"/>
        <v>0</v>
      </c>
      <c r="W3448" s="402">
        <f t="shared" si="249"/>
        <v>0</v>
      </c>
      <c r="X3448" s="402">
        <f t="shared" si="250"/>
        <v>0</v>
      </c>
      <c r="Y3448" s="36">
        <f t="shared" si="251"/>
        <v>0</v>
      </c>
    </row>
    <row r="3449" spans="5:25" x14ac:dyDescent="0.25">
      <c r="E3449" s="150">
        <f t="shared" si="253"/>
        <v>469</v>
      </c>
      <c r="F3449" s="7"/>
      <c r="G3449" s="447"/>
      <c r="H3449" s="449"/>
      <c r="I3449" s="9"/>
      <c r="J3449" s="10"/>
      <c r="K3449" s="9"/>
      <c r="L3449" s="9"/>
      <c r="M3449" s="10"/>
      <c r="N3449" s="128"/>
      <c r="O3449" s="128"/>
      <c r="P3449" s="163">
        <f t="shared" si="252"/>
        <v>0</v>
      </c>
      <c r="Q3449" s="128"/>
      <c r="V3449" s="402">
        <f t="shared" si="248"/>
        <v>0</v>
      </c>
      <c r="W3449" s="402">
        <f t="shared" si="249"/>
        <v>0</v>
      </c>
      <c r="X3449" s="402">
        <f t="shared" si="250"/>
        <v>0</v>
      </c>
      <c r="Y3449" s="36">
        <f t="shared" si="251"/>
        <v>0</v>
      </c>
    </row>
    <row r="3450" spans="5:25" x14ac:dyDescent="0.25">
      <c r="E3450" s="150">
        <f t="shared" si="253"/>
        <v>470</v>
      </c>
      <c r="F3450" s="7"/>
      <c r="G3450" s="447"/>
      <c r="H3450" s="449"/>
      <c r="I3450" s="9"/>
      <c r="J3450" s="10"/>
      <c r="K3450" s="9"/>
      <c r="L3450" s="9"/>
      <c r="M3450" s="10"/>
      <c r="N3450" s="128"/>
      <c r="O3450" s="128"/>
      <c r="P3450" s="163">
        <f t="shared" si="252"/>
        <v>0</v>
      </c>
      <c r="Q3450" s="128"/>
      <c r="V3450" s="402">
        <f t="shared" si="248"/>
        <v>0</v>
      </c>
      <c r="W3450" s="402">
        <f t="shared" si="249"/>
        <v>0</v>
      </c>
      <c r="X3450" s="402">
        <f t="shared" si="250"/>
        <v>0</v>
      </c>
      <c r="Y3450" s="36">
        <f t="shared" si="251"/>
        <v>0</v>
      </c>
    </row>
    <row r="3451" spans="5:25" x14ac:dyDescent="0.25">
      <c r="E3451" s="150">
        <f t="shared" si="253"/>
        <v>471</v>
      </c>
      <c r="F3451" s="7"/>
      <c r="G3451" s="447"/>
      <c r="H3451" s="449"/>
      <c r="I3451" s="9"/>
      <c r="J3451" s="10"/>
      <c r="K3451" s="9"/>
      <c r="L3451" s="9"/>
      <c r="M3451" s="10"/>
      <c r="N3451" s="128"/>
      <c r="O3451" s="128"/>
      <c r="P3451" s="163">
        <f t="shared" si="252"/>
        <v>0</v>
      </c>
      <c r="Q3451" s="128"/>
      <c r="V3451" s="402">
        <f t="shared" si="248"/>
        <v>0</v>
      </c>
      <c r="W3451" s="402">
        <f t="shared" si="249"/>
        <v>0</v>
      </c>
      <c r="X3451" s="402">
        <f t="shared" si="250"/>
        <v>0</v>
      </c>
      <c r="Y3451" s="36">
        <f t="shared" si="251"/>
        <v>0</v>
      </c>
    </row>
    <row r="3452" spans="5:25" x14ac:dyDescent="0.25">
      <c r="E3452" s="150">
        <f t="shared" si="253"/>
        <v>472</v>
      </c>
      <c r="F3452" s="7"/>
      <c r="G3452" s="447"/>
      <c r="H3452" s="449"/>
      <c r="I3452" s="9"/>
      <c r="J3452" s="10"/>
      <c r="K3452" s="9"/>
      <c r="L3452" s="9"/>
      <c r="M3452" s="10"/>
      <c r="N3452" s="128"/>
      <c r="O3452" s="128"/>
      <c r="P3452" s="163">
        <f t="shared" si="252"/>
        <v>0</v>
      </c>
      <c r="Q3452" s="128"/>
      <c r="V3452" s="402">
        <f t="shared" si="248"/>
        <v>0</v>
      </c>
      <c r="W3452" s="402">
        <f t="shared" si="249"/>
        <v>0</v>
      </c>
      <c r="X3452" s="402">
        <f t="shared" si="250"/>
        <v>0</v>
      </c>
      <c r="Y3452" s="36">
        <f t="shared" si="251"/>
        <v>0</v>
      </c>
    </row>
    <row r="3453" spans="5:25" x14ac:dyDescent="0.25">
      <c r="E3453" s="150">
        <f t="shared" si="253"/>
        <v>473</v>
      </c>
      <c r="F3453" s="7"/>
      <c r="G3453" s="447"/>
      <c r="H3453" s="449"/>
      <c r="I3453" s="9"/>
      <c r="J3453" s="10"/>
      <c r="K3453" s="9"/>
      <c r="L3453" s="9"/>
      <c r="M3453" s="10"/>
      <c r="N3453" s="128"/>
      <c r="O3453" s="128"/>
      <c r="P3453" s="163">
        <f t="shared" si="252"/>
        <v>0</v>
      </c>
      <c r="Q3453" s="128"/>
      <c r="V3453" s="402">
        <f t="shared" si="248"/>
        <v>0</v>
      </c>
      <c r="W3453" s="402">
        <f t="shared" si="249"/>
        <v>0</v>
      </c>
      <c r="X3453" s="402">
        <f t="shared" si="250"/>
        <v>0</v>
      </c>
      <c r="Y3453" s="36">
        <f t="shared" si="251"/>
        <v>0</v>
      </c>
    </row>
    <row r="3454" spans="5:25" x14ac:dyDescent="0.25">
      <c r="E3454" s="150">
        <f t="shared" si="253"/>
        <v>474</v>
      </c>
      <c r="F3454" s="7"/>
      <c r="G3454" s="447"/>
      <c r="H3454" s="449"/>
      <c r="I3454" s="9"/>
      <c r="J3454" s="10"/>
      <c r="K3454" s="9"/>
      <c r="L3454" s="9"/>
      <c r="M3454" s="10"/>
      <c r="N3454" s="128"/>
      <c r="O3454" s="128"/>
      <c r="P3454" s="163">
        <f t="shared" si="252"/>
        <v>0</v>
      </c>
      <c r="Q3454" s="128"/>
      <c r="V3454" s="402">
        <f t="shared" si="248"/>
        <v>0</v>
      </c>
      <c r="W3454" s="402">
        <f t="shared" si="249"/>
        <v>0</v>
      </c>
      <c r="X3454" s="402">
        <f t="shared" si="250"/>
        <v>0</v>
      </c>
      <c r="Y3454" s="36">
        <f t="shared" si="251"/>
        <v>0</v>
      </c>
    </row>
    <row r="3455" spans="5:25" x14ac:dyDescent="0.25">
      <c r="E3455" s="150">
        <f t="shared" si="253"/>
        <v>475</v>
      </c>
      <c r="F3455" s="7"/>
      <c r="G3455" s="447"/>
      <c r="H3455" s="449"/>
      <c r="I3455" s="9"/>
      <c r="J3455" s="10"/>
      <c r="K3455" s="9"/>
      <c r="L3455" s="9"/>
      <c r="M3455" s="10"/>
      <c r="N3455" s="128"/>
      <c r="O3455" s="128"/>
      <c r="P3455" s="163">
        <f t="shared" si="252"/>
        <v>0</v>
      </c>
      <c r="Q3455" s="128"/>
      <c r="V3455" s="402">
        <f t="shared" si="248"/>
        <v>0</v>
      </c>
      <c r="W3455" s="402">
        <f t="shared" si="249"/>
        <v>0</v>
      </c>
      <c r="X3455" s="402">
        <f t="shared" si="250"/>
        <v>0</v>
      </c>
      <c r="Y3455" s="36">
        <f t="shared" si="251"/>
        <v>0</v>
      </c>
    </row>
    <row r="3456" spans="5:25" x14ac:dyDescent="0.25">
      <c r="E3456" s="150">
        <f t="shared" si="253"/>
        <v>476</v>
      </c>
      <c r="F3456" s="7"/>
      <c r="G3456" s="447"/>
      <c r="H3456" s="449"/>
      <c r="I3456" s="9"/>
      <c r="J3456" s="10"/>
      <c r="K3456" s="9"/>
      <c r="L3456" s="9"/>
      <c r="M3456" s="10"/>
      <c r="N3456" s="128"/>
      <c r="O3456" s="128"/>
      <c r="P3456" s="163">
        <f t="shared" si="252"/>
        <v>0</v>
      </c>
      <c r="Q3456" s="128"/>
      <c r="V3456" s="402">
        <f t="shared" si="248"/>
        <v>0</v>
      </c>
      <c r="W3456" s="402">
        <f t="shared" si="249"/>
        <v>0</v>
      </c>
      <c r="X3456" s="402">
        <f t="shared" si="250"/>
        <v>0</v>
      </c>
      <c r="Y3456" s="36">
        <f t="shared" si="251"/>
        <v>0</v>
      </c>
    </row>
    <row r="3457" spans="5:25" x14ac:dyDescent="0.25">
      <c r="E3457" s="150">
        <f t="shared" si="253"/>
        <v>477</v>
      </c>
      <c r="F3457" s="7"/>
      <c r="G3457" s="447"/>
      <c r="H3457" s="449"/>
      <c r="I3457" s="9"/>
      <c r="J3457" s="10"/>
      <c r="K3457" s="9"/>
      <c r="L3457" s="9"/>
      <c r="M3457" s="10"/>
      <c r="N3457" s="128"/>
      <c r="O3457" s="128"/>
      <c r="P3457" s="163">
        <f t="shared" si="252"/>
        <v>0</v>
      </c>
      <c r="Q3457" s="128"/>
      <c r="V3457" s="402">
        <f t="shared" si="248"/>
        <v>0</v>
      </c>
      <c r="W3457" s="402">
        <f t="shared" si="249"/>
        <v>0</v>
      </c>
      <c r="X3457" s="402">
        <f t="shared" si="250"/>
        <v>0</v>
      </c>
      <c r="Y3457" s="36">
        <f t="shared" si="251"/>
        <v>0</v>
      </c>
    </row>
    <row r="3458" spans="5:25" x14ac:dyDescent="0.25">
      <c r="E3458" s="150">
        <f t="shared" si="253"/>
        <v>478</v>
      </c>
      <c r="F3458" s="7"/>
      <c r="G3458" s="447"/>
      <c r="H3458" s="449"/>
      <c r="I3458" s="9"/>
      <c r="J3458" s="10"/>
      <c r="K3458" s="9"/>
      <c r="L3458" s="9"/>
      <c r="M3458" s="10"/>
      <c r="N3458" s="128"/>
      <c r="O3458" s="128"/>
      <c r="P3458" s="163">
        <f t="shared" si="252"/>
        <v>0</v>
      </c>
      <c r="Q3458" s="128"/>
      <c r="V3458" s="402">
        <f t="shared" si="248"/>
        <v>0</v>
      </c>
      <c r="W3458" s="402">
        <f t="shared" si="249"/>
        <v>0</v>
      </c>
      <c r="X3458" s="402">
        <f t="shared" si="250"/>
        <v>0</v>
      </c>
      <c r="Y3458" s="36">
        <f t="shared" si="251"/>
        <v>0</v>
      </c>
    </row>
    <row r="3459" spans="5:25" x14ac:dyDescent="0.25">
      <c r="E3459" s="150">
        <f t="shared" si="253"/>
        <v>479</v>
      </c>
      <c r="F3459" s="7"/>
      <c r="G3459" s="447"/>
      <c r="H3459" s="449"/>
      <c r="I3459" s="9"/>
      <c r="J3459" s="10"/>
      <c r="K3459" s="9"/>
      <c r="L3459" s="9"/>
      <c r="M3459" s="10"/>
      <c r="N3459" s="128"/>
      <c r="O3459" s="128"/>
      <c r="P3459" s="163">
        <f t="shared" si="252"/>
        <v>0</v>
      </c>
      <c r="Q3459" s="128"/>
      <c r="V3459" s="402">
        <f t="shared" si="248"/>
        <v>0</v>
      </c>
      <c r="W3459" s="402">
        <f t="shared" si="249"/>
        <v>0</v>
      </c>
      <c r="X3459" s="402">
        <f t="shared" si="250"/>
        <v>0</v>
      </c>
      <c r="Y3459" s="36">
        <f t="shared" si="251"/>
        <v>0</v>
      </c>
    </row>
    <row r="3460" spans="5:25" x14ac:dyDescent="0.25">
      <c r="E3460" s="150">
        <f t="shared" si="253"/>
        <v>480</v>
      </c>
      <c r="F3460" s="7"/>
      <c r="G3460" s="447"/>
      <c r="H3460" s="449"/>
      <c r="I3460" s="9"/>
      <c r="J3460" s="10"/>
      <c r="K3460" s="9"/>
      <c r="L3460" s="9"/>
      <c r="M3460" s="10"/>
      <c r="N3460" s="128"/>
      <c r="O3460" s="128"/>
      <c r="P3460" s="163">
        <f t="shared" si="252"/>
        <v>0</v>
      </c>
      <c r="Q3460" s="128"/>
      <c r="V3460" s="402">
        <f t="shared" si="248"/>
        <v>0</v>
      </c>
      <c r="W3460" s="402">
        <f t="shared" si="249"/>
        <v>0</v>
      </c>
      <c r="X3460" s="402">
        <f t="shared" si="250"/>
        <v>0</v>
      </c>
      <c r="Y3460" s="36">
        <f t="shared" si="251"/>
        <v>0</v>
      </c>
    </row>
    <row r="3461" spans="5:25" x14ac:dyDescent="0.25">
      <c r="E3461" s="150">
        <f t="shared" si="253"/>
        <v>481</v>
      </c>
      <c r="F3461" s="7"/>
      <c r="G3461" s="447"/>
      <c r="H3461" s="449"/>
      <c r="I3461" s="9"/>
      <c r="J3461" s="10"/>
      <c r="K3461" s="9"/>
      <c r="L3461" s="9"/>
      <c r="M3461" s="10"/>
      <c r="N3461" s="128"/>
      <c r="O3461" s="128"/>
      <c r="P3461" s="163">
        <f t="shared" si="252"/>
        <v>0</v>
      </c>
      <c r="Q3461" s="128"/>
      <c r="V3461" s="402">
        <f t="shared" si="248"/>
        <v>0</v>
      </c>
      <c r="W3461" s="402">
        <f t="shared" si="249"/>
        <v>0</v>
      </c>
      <c r="X3461" s="402">
        <f t="shared" si="250"/>
        <v>0</v>
      </c>
      <c r="Y3461" s="36">
        <f t="shared" si="251"/>
        <v>0</v>
      </c>
    </row>
    <row r="3462" spans="5:25" x14ac:dyDescent="0.25">
      <c r="E3462" s="150">
        <f t="shared" si="253"/>
        <v>482</v>
      </c>
      <c r="F3462" s="7"/>
      <c r="G3462" s="447"/>
      <c r="H3462" s="449"/>
      <c r="I3462" s="9"/>
      <c r="J3462" s="10"/>
      <c r="K3462" s="9"/>
      <c r="L3462" s="9"/>
      <c r="M3462" s="10"/>
      <c r="N3462" s="128"/>
      <c r="O3462" s="128"/>
      <c r="P3462" s="163">
        <f t="shared" si="252"/>
        <v>0</v>
      </c>
      <c r="Q3462" s="128"/>
      <c r="V3462" s="402">
        <f t="shared" si="248"/>
        <v>0</v>
      </c>
      <c r="W3462" s="402">
        <f t="shared" si="249"/>
        <v>0</v>
      </c>
      <c r="X3462" s="402">
        <f t="shared" si="250"/>
        <v>0</v>
      </c>
      <c r="Y3462" s="36">
        <f t="shared" si="251"/>
        <v>0</v>
      </c>
    </row>
    <row r="3463" spans="5:25" x14ac:dyDescent="0.25">
      <c r="E3463" s="150">
        <f t="shared" si="253"/>
        <v>483</v>
      </c>
      <c r="F3463" s="7"/>
      <c r="G3463" s="447"/>
      <c r="H3463" s="449"/>
      <c r="I3463" s="9"/>
      <c r="J3463" s="10"/>
      <c r="K3463" s="9"/>
      <c r="L3463" s="9"/>
      <c r="M3463" s="10"/>
      <c r="N3463" s="128"/>
      <c r="O3463" s="128"/>
      <c r="P3463" s="163">
        <f t="shared" si="252"/>
        <v>0</v>
      </c>
      <c r="Q3463" s="128"/>
      <c r="V3463" s="402">
        <f t="shared" si="248"/>
        <v>0</v>
      </c>
      <c r="W3463" s="402">
        <f t="shared" si="249"/>
        <v>0</v>
      </c>
      <c r="X3463" s="402">
        <f t="shared" si="250"/>
        <v>0</v>
      </c>
      <c r="Y3463" s="36">
        <f t="shared" si="251"/>
        <v>0</v>
      </c>
    </row>
    <row r="3464" spans="5:25" x14ac:dyDescent="0.25">
      <c r="E3464" s="150">
        <f t="shared" si="253"/>
        <v>484</v>
      </c>
      <c r="F3464" s="7"/>
      <c r="G3464" s="447"/>
      <c r="H3464" s="449"/>
      <c r="I3464" s="9"/>
      <c r="J3464" s="10"/>
      <c r="K3464" s="9"/>
      <c r="L3464" s="9"/>
      <c r="M3464" s="10"/>
      <c r="N3464" s="128"/>
      <c r="O3464" s="128"/>
      <c r="P3464" s="163">
        <f t="shared" si="252"/>
        <v>0</v>
      </c>
      <c r="Q3464" s="128"/>
      <c r="V3464" s="402">
        <f t="shared" si="248"/>
        <v>0</v>
      </c>
      <c r="W3464" s="402">
        <f t="shared" si="249"/>
        <v>0</v>
      </c>
      <c r="X3464" s="402">
        <f t="shared" si="250"/>
        <v>0</v>
      </c>
      <c r="Y3464" s="36">
        <f t="shared" si="251"/>
        <v>0</v>
      </c>
    </row>
    <row r="3465" spans="5:25" x14ac:dyDescent="0.25">
      <c r="E3465" s="150">
        <f t="shared" si="253"/>
        <v>485</v>
      </c>
      <c r="F3465" s="7"/>
      <c r="G3465" s="447"/>
      <c r="H3465" s="449"/>
      <c r="I3465" s="9"/>
      <c r="J3465" s="10"/>
      <c r="K3465" s="9"/>
      <c r="L3465" s="9"/>
      <c r="M3465" s="10"/>
      <c r="N3465" s="128"/>
      <c r="O3465" s="128"/>
      <c r="P3465" s="163">
        <f t="shared" si="252"/>
        <v>0</v>
      </c>
      <c r="Q3465" s="128"/>
      <c r="V3465" s="402">
        <f t="shared" si="248"/>
        <v>0</v>
      </c>
      <c r="W3465" s="402">
        <f t="shared" si="249"/>
        <v>0</v>
      </c>
      <c r="X3465" s="402">
        <f t="shared" si="250"/>
        <v>0</v>
      </c>
      <c r="Y3465" s="36">
        <f t="shared" si="251"/>
        <v>0</v>
      </c>
    </row>
    <row r="3466" spans="5:25" x14ac:dyDescent="0.25">
      <c r="E3466" s="150">
        <f t="shared" si="253"/>
        <v>486</v>
      </c>
      <c r="F3466" s="7"/>
      <c r="G3466" s="447"/>
      <c r="H3466" s="449"/>
      <c r="I3466" s="9"/>
      <c r="J3466" s="10"/>
      <c r="K3466" s="9"/>
      <c r="L3466" s="9"/>
      <c r="M3466" s="10"/>
      <c r="N3466" s="128"/>
      <c r="O3466" s="128"/>
      <c r="P3466" s="163">
        <f t="shared" si="252"/>
        <v>0</v>
      </c>
      <c r="Q3466" s="128"/>
      <c r="V3466" s="402">
        <f t="shared" si="248"/>
        <v>0</v>
      </c>
      <c r="W3466" s="402">
        <f t="shared" si="249"/>
        <v>0</v>
      </c>
      <c r="X3466" s="402">
        <f t="shared" si="250"/>
        <v>0</v>
      </c>
      <c r="Y3466" s="36">
        <f t="shared" si="251"/>
        <v>0</v>
      </c>
    </row>
    <row r="3467" spans="5:25" x14ac:dyDescent="0.25">
      <c r="E3467" s="150">
        <f t="shared" si="253"/>
        <v>487</v>
      </c>
      <c r="F3467" s="7"/>
      <c r="G3467" s="447"/>
      <c r="H3467" s="449"/>
      <c r="I3467" s="9"/>
      <c r="J3467" s="10"/>
      <c r="K3467" s="9"/>
      <c r="L3467" s="9"/>
      <c r="M3467" s="10"/>
      <c r="N3467" s="128"/>
      <c r="O3467" s="128"/>
      <c r="P3467" s="163">
        <f t="shared" si="252"/>
        <v>0</v>
      </c>
      <c r="Q3467" s="128"/>
      <c r="V3467" s="402">
        <f t="shared" si="248"/>
        <v>0</v>
      </c>
      <c r="W3467" s="402">
        <f t="shared" si="249"/>
        <v>0</v>
      </c>
      <c r="X3467" s="402">
        <f t="shared" si="250"/>
        <v>0</v>
      </c>
      <c r="Y3467" s="36">
        <f t="shared" si="251"/>
        <v>0</v>
      </c>
    </row>
    <row r="3468" spans="5:25" x14ac:dyDescent="0.25">
      <c r="E3468" s="150">
        <f t="shared" si="253"/>
        <v>488</v>
      </c>
      <c r="F3468" s="7"/>
      <c r="G3468" s="447"/>
      <c r="H3468" s="449"/>
      <c r="I3468" s="9"/>
      <c r="J3468" s="10"/>
      <c r="K3468" s="9"/>
      <c r="L3468" s="9"/>
      <c r="M3468" s="10"/>
      <c r="N3468" s="128"/>
      <c r="O3468" s="128"/>
      <c r="P3468" s="163">
        <f t="shared" si="252"/>
        <v>0</v>
      </c>
      <c r="Q3468" s="128"/>
      <c r="V3468" s="402">
        <f t="shared" si="248"/>
        <v>0</v>
      </c>
      <c r="W3468" s="402">
        <f t="shared" si="249"/>
        <v>0</v>
      </c>
      <c r="X3468" s="402">
        <f t="shared" si="250"/>
        <v>0</v>
      </c>
      <c r="Y3468" s="36">
        <f t="shared" si="251"/>
        <v>0</v>
      </c>
    </row>
    <row r="3469" spans="5:25" x14ac:dyDescent="0.25">
      <c r="E3469" s="150">
        <f t="shared" si="253"/>
        <v>489</v>
      </c>
      <c r="F3469" s="7"/>
      <c r="G3469" s="447"/>
      <c r="H3469" s="449"/>
      <c r="I3469" s="9"/>
      <c r="J3469" s="10"/>
      <c r="K3469" s="9"/>
      <c r="L3469" s="9"/>
      <c r="M3469" s="10"/>
      <c r="N3469" s="128"/>
      <c r="O3469" s="128"/>
      <c r="P3469" s="163">
        <f t="shared" si="252"/>
        <v>0</v>
      </c>
      <c r="Q3469" s="128"/>
      <c r="V3469" s="402">
        <f t="shared" si="248"/>
        <v>0</v>
      </c>
      <c r="W3469" s="402">
        <f t="shared" si="249"/>
        <v>0</v>
      </c>
      <c r="X3469" s="402">
        <f t="shared" si="250"/>
        <v>0</v>
      </c>
      <c r="Y3469" s="36">
        <f t="shared" si="251"/>
        <v>0</v>
      </c>
    </row>
    <row r="3470" spans="5:25" x14ac:dyDescent="0.25">
      <c r="E3470" s="150">
        <f t="shared" si="253"/>
        <v>490</v>
      </c>
      <c r="F3470" s="7"/>
      <c r="G3470" s="447"/>
      <c r="H3470" s="449"/>
      <c r="I3470" s="9"/>
      <c r="J3470" s="10"/>
      <c r="K3470" s="9"/>
      <c r="L3470" s="9"/>
      <c r="M3470" s="10"/>
      <c r="N3470" s="128"/>
      <c r="O3470" s="128"/>
      <c r="P3470" s="163">
        <f t="shared" si="252"/>
        <v>0</v>
      </c>
      <c r="Q3470" s="128"/>
      <c r="V3470" s="402">
        <f t="shared" si="248"/>
        <v>0</v>
      </c>
      <c r="W3470" s="402">
        <f t="shared" si="249"/>
        <v>0</v>
      </c>
      <c r="X3470" s="402">
        <f t="shared" si="250"/>
        <v>0</v>
      </c>
      <c r="Y3470" s="36">
        <f t="shared" si="251"/>
        <v>0</v>
      </c>
    </row>
    <row r="3471" spans="5:25" x14ac:dyDescent="0.25">
      <c r="E3471" s="150">
        <f t="shared" si="253"/>
        <v>491</v>
      </c>
      <c r="F3471" s="7"/>
      <c r="G3471" s="447"/>
      <c r="H3471" s="449"/>
      <c r="I3471" s="9"/>
      <c r="J3471" s="10"/>
      <c r="K3471" s="9"/>
      <c r="L3471" s="9"/>
      <c r="M3471" s="10"/>
      <c r="N3471" s="128"/>
      <c r="O3471" s="128"/>
      <c r="P3471" s="163">
        <f t="shared" si="252"/>
        <v>0</v>
      </c>
      <c r="Q3471" s="128"/>
      <c r="V3471" s="402">
        <f t="shared" si="248"/>
        <v>0</v>
      </c>
      <c r="W3471" s="402">
        <f t="shared" si="249"/>
        <v>0</v>
      </c>
      <c r="X3471" s="402">
        <f t="shared" si="250"/>
        <v>0</v>
      </c>
      <c r="Y3471" s="36">
        <f t="shared" si="251"/>
        <v>0</v>
      </c>
    </row>
    <row r="3472" spans="5:25" x14ac:dyDescent="0.25">
      <c r="E3472" s="150">
        <f t="shared" si="253"/>
        <v>492</v>
      </c>
      <c r="F3472" s="7"/>
      <c r="G3472" s="447"/>
      <c r="H3472" s="449"/>
      <c r="I3472" s="9"/>
      <c r="J3472" s="10"/>
      <c r="K3472" s="9"/>
      <c r="L3472" s="9"/>
      <c r="M3472" s="10"/>
      <c r="N3472" s="128"/>
      <c r="O3472" s="128"/>
      <c r="P3472" s="163">
        <f t="shared" si="252"/>
        <v>0</v>
      </c>
      <c r="Q3472" s="128"/>
      <c r="V3472" s="402">
        <f t="shared" si="248"/>
        <v>0</v>
      </c>
      <c r="W3472" s="402">
        <f t="shared" si="249"/>
        <v>0</v>
      </c>
      <c r="X3472" s="402">
        <f t="shared" si="250"/>
        <v>0</v>
      </c>
      <c r="Y3472" s="36">
        <f t="shared" si="251"/>
        <v>0</v>
      </c>
    </row>
    <row r="3473" spans="5:25" x14ac:dyDescent="0.25">
      <c r="E3473" s="150">
        <f t="shared" si="253"/>
        <v>493</v>
      </c>
      <c r="F3473" s="7"/>
      <c r="G3473" s="447"/>
      <c r="H3473" s="449"/>
      <c r="I3473" s="9"/>
      <c r="J3473" s="10"/>
      <c r="K3473" s="9"/>
      <c r="L3473" s="9"/>
      <c r="M3473" s="10"/>
      <c r="N3473" s="128"/>
      <c r="O3473" s="128"/>
      <c r="P3473" s="163">
        <f t="shared" si="252"/>
        <v>0</v>
      </c>
      <c r="Q3473" s="128"/>
      <c r="V3473" s="402">
        <f t="shared" si="248"/>
        <v>0</v>
      </c>
      <c r="W3473" s="402">
        <f t="shared" si="249"/>
        <v>0</v>
      </c>
      <c r="X3473" s="402">
        <f t="shared" si="250"/>
        <v>0</v>
      </c>
      <c r="Y3473" s="36">
        <f t="shared" si="251"/>
        <v>0</v>
      </c>
    </row>
    <row r="3474" spans="5:25" x14ac:dyDescent="0.25">
      <c r="E3474" s="150">
        <f t="shared" si="253"/>
        <v>494</v>
      </c>
      <c r="F3474" s="7"/>
      <c r="G3474" s="447"/>
      <c r="H3474" s="449"/>
      <c r="I3474" s="9"/>
      <c r="J3474" s="10"/>
      <c r="K3474" s="9"/>
      <c r="L3474" s="9"/>
      <c r="M3474" s="10"/>
      <c r="N3474" s="128"/>
      <c r="O3474" s="128"/>
      <c r="P3474" s="163">
        <f t="shared" si="252"/>
        <v>0</v>
      </c>
      <c r="Q3474" s="128"/>
      <c r="V3474" s="402">
        <f t="shared" si="248"/>
        <v>0</v>
      </c>
      <c r="W3474" s="402">
        <f t="shared" si="249"/>
        <v>0</v>
      </c>
      <c r="X3474" s="402">
        <f t="shared" si="250"/>
        <v>0</v>
      </c>
      <c r="Y3474" s="36">
        <f t="shared" si="251"/>
        <v>0</v>
      </c>
    </row>
    <row r="3475" spans="5:25" x14ac:dyDescent="0.25">
      <c r="E3475" s="150">
        <f t="shared" si="253"/>
        <v>495</v>
      </c>
      <c r="F3475" s="7"/>
      <c r="G3475" s="447"/>
      <c r="H3475" s="449"/>
      <c r="I3475" s="9"/>
      <c r="J3475" s="10"/>
      <c r="K3475" s="9"/>
      <c r="L3475" s="9"/>
      <c r="M3475" s="10"/>
      <c r="N3475" s="128"/>
      <c r="O3475" s="128"/>
      <c r="P3475" s="163">
        <f t="shared" si="252"/>
        <v>0</v>
      </c>
      <c r="Q3475" s="128"/>
      <c r="V3475" s="402">
        <f t="shared" si="248"/>
        <v>0</v>
      </c>
      <c r="W3475" s="402">
        <f t="shared" si="249"/>
        <v>0</v>
      </c>
      <c r="X3475" s="402">
        <f t="shared" si="250"/>
        <v>0</v>
      </c>
      <c r="Y3475" s="36">
        <f t="shared" si="251"/>
        <v>0</v>
      </c>
    </row>
    <row r="3476" spans="5:25" x14ac:dyDescent="0.25">
      <c r="E3476" s="150">
        <f t="shared" si="253"/>
        <v>496</v>
      </c>
      <c r="F3476" s="7"/>
      <c r="G3476" s="447"/>
      <c r="H3476" s="449"/>
      <c r="I3476" s="9"/>
      <c r="J3476" s="10"/>
      <c r="K3476" s="9"/>
      <c r="L3476" s="9"/>
      <c r="M3476" s="10"/>
      <c r="N3476" s="128"/>
      <c r="O3476" s="128"/>
      <c r="P3476" s="163">
        <f t="shared" si="252"/>
        <v>0</v>
      </c>
      <c r="Q3476" s="128"/>
      <c r="V3476" s="402">
        <f t="shared" si="248"/>
        <v>0</v>
      </c>
      <c r="W3476" s="402">
        <f t="shared" si="249"/>
        <v>0</v>
      </c>
      <c r="X3476" s="402">
        <f t="shared" si="250"/>
        <v>0</v>
      </c>
      <c r="Y3476" s="36">
        <f t="shared" si="251"/>
        <v>0</v>
      </c>
    </row>
    <row r="3477" spans="5:25" x14ac:dyDescent="0.25">
      <c r="E3477" s="150">
        <f t="shared" si="253"/>
        <v>497</v>
      </c>
      <c r="F3477" s="7"/>
      <c r="G3477" s="447"/>
      <c r="H3477" s="449"/>
      <c r="I3477" s="9"/>
      <c r="J3477" s="10"/>
      <c r="K3477" s="9"/>
      <c r="L3477" s="9"/>
      <c r="M3477" s="10"/>
      <c r="N3477" s="128"/>
      <c r="O3477" s="128"/>
      <c r="P3477" s="163">
        <f t="shared" si="252"/>
        <v>0</v>
      </c>
      <c r="Q3477" s="128"/>
      <c r="V3477" s="402">
        <f t="shared" si="248"/>
        <v>0</v>
      </c>
      <c r="W3477" s="402">
        <f t="shared" si="249"/>
        <v>0</v>
      </c>
      <c r="X3477" s="402">
        <f t="shared" si="250"/>
        <v>0</v>
      </c>
      <c r="Y3477" s="36">
        <f t="shared" si="251"/>
        <v>0</v>
      </c>
    </row>
    <row r="3478" spans="5:25" x14ac:dyDescent="0.25">
      <c r="E3478" s="150">
        <f t="shared" si="253"/>
        <v>498</v>
      </c>
      <c r="F3478" s="7"/>
      <c r="G3478" s="447"/>
      <c r="H3478" s="449"/>
      <c r="I3478" s="9"/>
      <c r="J3478" s="10"/>
      <c r="K3478" s="9"/>
      <c r="L3478" s="9"/>
      <c r="M3478" s="10"/>
      <c r="N3478" s="128"/>
      <c r="O3478" s="128"/>
      <c r="P3478" s="163">
        <f t="shared" si="252"/>
        <v>0</v>
      </c>
      <c r="Q3478" s="128"/>
      <c r="V3478" s="402">
        <f t="shared" si="248"/>
        <v>0</v>
      </c>
      <c r="W3478" s="402">
        <f t="shared" si="249"/>
        <v>0</v>
      </c>
      <c r="X3478" s="402">
        <f t="shared" si="250"/>
        <v>0</v>
      </c>
      <c r="Y3478" s="36">
        <f t="shared" si="251"/>
        <v>0</v>
      </c>
    </row>
    <row r="3479" spans="5:25" x14ac:dyDescent="0.25">
      <c r="E3479" s="150">
        <f t="shared" si="253"/>
        <v>499</v>
      </c>
      <c r="F3479" s="7"/>
      <c r="G3479" s="447"/>
      <c r="H3479" s="449"/>
      <c r="I3479" s="9"/>
      <c r="J3479" s="10"/>
      <c r="K3479" s="9"/>
      <c r="L3479" s="9"/>
      <c r="M3479" s="10"/>
      <c r="N3479" s="128"/>
      <c r="O3479" s="128"/>
      <c r="P3479" s="163">
        <f t="shared" si="252"/>
        <v>0</v>
      </c>
      <c r="Q3479" s="128"/>
      <c r="V3479" s="402">
        <f t="shared" si="248"/>
        <v>0</v>
      </c>
      <c r="W3479" s="402">
        <f t="shared" si="249"/>
        <v>0</v>
      </c>
      <c r="X3479" s="402">
        <f t="shared" si="250"/>
        <v>0</v>
      </c>
      <c r="Y3479" s="36">
        <f t="shared" si="251"/>
        <v>0</v>
      </c>
    </row>
    <row r="3480" spans="5:25" x14ac:dyDescent="0.25">
      <c r="E3480" s="150">
        <f t="shared" si="253"/>
        <v>500</v>
      </c>
      <c r="F3480" s="7"/>
      <c r="G3480" s="447"/>
      <c r="H3480" s="449"/>
      <c r="I3480" s="9"/>
      <c r="J3480" s="10"/>
      <c r="K3480" s="9"/>
      <c r="L3480" s="9"/>
      <c r="M3480" s="10"/>
      <c r="N3480" s="128"/>
      <c r="O3480" s="128"/>
      <c r="P3480" s="163">
        <f t="shared" si="252"/>
        <v>0</v>
      </c>
      <c r="Q3480" s="128"/>
      <c r="V3480" s="402">
        <f t="shared" si="248"/>
        <v>0</v>
      </c>
      <c r="W3480" s="402">
        <f t="shared" si="249"/>
        <v>0</v>
      </c>
      <c r="X3480" s="402">
        <f t="shared" si="250"/>
        <v>0</v>
      </c>
      <c r="Y3480" s="36">
        <f t="shared" si="251"/>
        <v>0</v>
      </c>
    </row>
    <row r="3481" spans="5:25" x14ac:dyDescent="0.25">
      <c r="E3481" s="150">
        <f t="shared" si="253"/>
        <v>501</v>
      </c>
      <c r="F3481" s="7"/>
      <c r="G3481" s="447"/>
      <c r="H3481" s="449"/>
      <c r="I3481" s="9"/>
      <c r="J3481" s="10"/>
      <c r="K3481" s="9"/>
      <c r="L3481" s="9"/>
      <c r="M3481" s="10"/>
      <c r="N3481" s="128"/>
      <c r="O3481" s="128"/>
      <c r="P3481" s="163">
        <f t="shared" si="252"/>
        <v>0</v>
      </c>
      <c r="Q3481" s="128"/>
      <c r="V3481" s="402">
        <f t="shared" si="248"/>
        <v>0</v>
      </c>
      <c r="W3481" s="402">
        <f t="shared" si="249"/>
        <v>0</v>
      </c>
      <c r="X3481" s="402">
        <f t="shared" si="250"/>
        <v>0</v>
      </c>
      <c r="Y3481" s="36">
        <f t="shared" si="251"/>
        <v>0</v>
      </c>
    </row>
    <row r="3482" spans="5:25" x14ac:dyDescent="0.25">
      <c r="E3482" s="150">
        <f t="shared" si="253"/>
        <v>502</v>
      </c>
      <c r="F3482" s="7"/>
      <c r="G3482" s="447"/>
      <c r="H3482" s="449"/>
      <c r="I3482" s="9"/>
      <c r="J3482" s="10"/>
      <c r="K3482" s="9"/>
      <c r="L3482" s="9"/>
      <c r="M3482" s="10"/>
      <c r="N3482" s="128"/>
      <c r="O3482" s="128"/>
      <c r="P3482" s="163">
        <f t="shared" si="252"/>
        <v>0</v>
      </c>
      <c r="Q3482" s="128"/>
      <c r="V3482" s="402">
        <f t="shared" si="248"/>
        <v>0</v>
      </c>
      <c r="W3482" s="402">
        <f t="shared" si="249"/>
        <v>0</v>
      </c>
      <c r="X3482" s="402">
        <f t="shared" si="250"/>
        <v>0</v>
      </c>
      <c r="Y3482" s="36">
        <f t="shared" si="251"/>
        <v>0</v>
      </c>
    </row>
    <row r="3483" spans="5:25" x14ac:dyDescent="0.25">
      <c r="E3483" s="150">
        <f t="shared" si="253"/>
        <v>503</v>
      </c>
      <c r="F3483" s="7"/>
      <c r="G3483" s="447"/>
      <c r="H3483" s="449"/>
      <c r="I3483" s="9"/>
      <c r="J3483" s="10"/>
      <c r="K3483" s="9"/>
      <c r="L3483" s="9"/>
      <c r="M3483" s="10"/>
      <c r="N3483" s="128"/>
      <c r="O3483" s="128"/>
      <c r="P3483" s="163">
        <f t="shared" si="252"/>
        <v>0</v>
      </c>
      <c r="Q3483" s="128"/>
      <c r="V3483" s="402">
        <f t="shared" si="248"/>
        <v>0</v>
      </c>
      <c r="W3483" s="402">
        <f t="shared" si="249"/>
        <v>0</v>
      </c>
      <c r="X3483" s="402">
        <f t="shared" si="250"/>
        <v>0</v>
      </c>
      <c r="Y3483" s="36">
        <f t="shared" si="251"/>
        <v>0</v>
      </c>
    </row>
    <row r="3484" spans="5:25" x14ac:dyDescent="0.25">
      <c r="E3484" s="150">
        <f t="shared" si="253"/>
        <v>504</v>
      </c>
      <c r="F3484" s="7"/>
      <c r="G3484" s="447"/>
      <c r="H3484" s="449"/>
      <c r="I3484" s="9"/>
      <c r="J3484" s="10"/>
      <c r="K3484" s="9"/>
      <c r="L3484" s="9"/>
      <c r="M3484" s="10"/>
      <c r="N3484" s="128"/>
      <c r="O3484" s="128"/>
      <c r="P3484" s="163">
        <f t="shared" si="252"/>
        <v>0</v>
      </c>
      <c r="Q3484" s="128"/>
      <c r="V3484" s="402">
        <f t="shared" si="248"/>
        <v>0</v>
      </c>
      <c r="W3484" s="402">
        <f t="shared" si="249"/>
        <v>0</v>
      </c>
      <c r="X3484" s="402">
        <f t="shared" si="250"/>
        <v>0</v>
      </c>
      <c r="Y3484" s="36">
        <f t="shared" si="251"/>
        <v>0</v>
      </c>
    </row>
    <row r="3485" spans="5:25" x14ac:dyDescent="0.25">
      <c r="E3485" s="150">
        <f t="shared" si="253"/>
        <v>505</v>
      </c>
      <c r="F3485" s="7"/>
      <c r="G3485" s="447"/>
      <c r="H3485" s="449"/>
      <c r="I3485" s="9"/>
      <c r="J3485" s="10"/>
      <c r="K3485" s="9"/>
      <c r="L3485" s="9"/>
      <c r="M3485" s="10"/>
      <c r="N3485" s="128"/>
      <c r="O3485" s="128"/>
      <c r="P3485" s="163">
        <f t="shared" si="252"/>
        <v>0</v>
      </c>
      <c r="Q3485" s="128"/>
      <c r="V3485" s="402">
        <f t="shared" si="248"/>
        <v>0</v>
      </c>
      <c r="W3485" s="402">
        <f t="shared" si="249"/>
        <v>0</v>
      </c>
      <c r="X3485" s="402">
        <f t="shared" si="250"/>
        <v>0</v>
      </c>
      <c r="Y3485" s="36">
        <f t="shared" si="251"/>
        <v>0</v>
      </c>
    </row>
    <row r="3486" spans="5:25" x14ac:dyDescent="0.25">
      <c r="E3486" s="150">
        <f t="shared" si="253"/>
        <v>506</v>
      </c>
      <c r="F3486" s="7"/>
      <c r="G3486" s="447"/>
      <c r="H3486" s="449"/>
      <c r="I3486" s="9"/>
      <c r="J3486" s="10"/>
      <c r="K3486" s="9"/>
      <c r="L3486" s="9"/>
      <c r="M3486" s="10"/>
      <c r="N3486" s="128"/>
      <c r="O3486" s="128"/>
      <c r="P3486" s="163">
        <f t="shared" si="252"/>
        <v>0</v>
      </c>
      <c r="Q3486" s="128"/>
      <c r="V3486" s="402">
        <f t="shared" si="248"/>
        <v>0</v>
      </c>
      <c r="W3486" s="402">
        <f t="shared" si="249"/>
        <v>0</v>
      </c>
      <c r="X3486" s="402">
        <f t="shared" si="250"/>
        <v>0</v>
      </c>
      <c r="Y3486" s="36">
        <f t="shared" si="251"/>
        <v>0</v>
      </c>
    </row>
    <row r="3487" spans="5:25" x14ac:dyDescent="0.25">
      <c r="E3487" s="150">
        <f t="shared" si="253"/>
        <v>507</v>
      </c>
      <c r="F3487" s="7"/>
      <c r="G3487" s="447"/>
      <c r="H3487" s="449"/>
      <c r="I3487" s="9"/>
      <c r="J3487" s="10"/>
      <c r="K3487" s="9"/>
      <c r="L3487" s="9"/>
      <c r="M3487" s="10"/>
      <c r="N3487" s="128"/>
      <c r="O3487" s="128"/>
      <c r="P3487" s="163">
        <f t="shared" si="252"/>
        <v>0</v>
      </c>
      <c r="Q3487" s="128"/>
      <c r="V3487" s="402">
        <f t="shared" si="248"/>
        <v>0</v>
      </c>
      <c r="W3487" s="402">
        <f t="shared" si="249"/>
        <v>0</v>
      </c>
      <c r="X3487" s="402">
        <f t="shared" si="250"/>
        <v>0</v>
      </c>
      <c r="Y3487" s="36">
        <f t="shared" si="251"/>
        <v>0</v>
      </c>
    </row>
    <row r="3488" spans="5:25" x14ac:dyDescent="0.25">
      <c r="E3488" s="150">
        <f t="shared" si="253"/>
        <v>508</v>
      </c>
      <c r="F3488" s="7"/>
      <c r="G3488" s="447"/>
      <c r="H3488" s="449"/>
      <c r="I3488" s="9"/>
      <c r="J3488" s="10"/>
      <c r="K3488" s="9"/>
      <c r="L3488" s="9"/>
      <c r="M3488" s="10"/>
      <c r="N3488" s="128"/>
      <c r="O3488" s="128"/>
      <c r="P3488" s="163">
        <f t="shared" si="252"/>
        <v>0</v>
      </c>
      <c r="Q3488" s="128"/>
      <c r="V3488" s="402">
        <f t="shared" si="248"/>
        <v>0</v>
      </c>
      <c r="W3488" s="402">
        <f t="shared" si="249"/>
        <v>0</v>
      </c>
      <c r="X3488" s="402">
        <f t="shared" si="250"/>
        <v>0</v>
      </c>
      <c r="Y3488" s="36">
        <f t="shared" si="251"/>
        <v>0</v>
      </c>
    </row>
    <row r="3489" spans="5:25" x14ac:dyDescent="0.25">
      <c r="E3489" s="150">
        <f t="shared" si="253"/>
        <v>509</v>
      </c>
      <c r="F3489" s="7"/>
      <c r="G3489" s="447"/>
      <c r="H3489" s="449"/>
      <c r="I3489" s="9"/>
      <c r="J3489" s="10"/>
      <c r="K3489" s="9"/>
      <c r="L3489" s="9"/>
      <c r="M3489" s="10"/>
      <c r="N3489" s="128"/>
      <c r="O3489" s="128"/>
      <c r="P3489" s="163">
        <f t="shared" si="252"/>
        <v>0</v>
      </c>
      <c r="Q3489" s="128"/>
      <c r="V3489" s="402">
        <f t="shared" si="248"/>
        <v>0</v>
      </c>
      <c r="W3489" s="402">
        <f t="shared" si="249"/>
        <v>0</v>
      </c>
      <c r="X3489" s="402">
        <f t="shared" si="250"/>
        <v>0</v>
      </c>
      <c r="Y3489" s="36">
        <f t="shared" si="251"/>
        <v>0</v>
      </c>
    </row>
    <row r="3490" spans="5:25" x14ac:dyDescent="0.25">
      <c r="E3490" s="150">
        <f t="shared" si="253"/>
        <v>510</v>
      </c>
      <c r="F3490" s="7"/>
      <c r="G3490" s="447"/>
      <c r="H3490" s="449"/>
      <c r="I3490" s="9"/>
      <c r="J3490" s="10"/>
      <c r="K3490" s="9"/>
      <c r="L3490" s="9"/>
      <c r="M3490" s="10"/>
      <c r="N3490" s="128"/>
      <c r="O3490" s="128"/>
      <c r="P3490" s="163">
        <f t="shared" si="252"/>
        <v>0</v>
      </c>
      <c r="Q3490" s="128"/>
      <c r="V3490" s="402">
        <f t="shared" si="248"/>
        <v>0</v>
      </c>
      <c r="W3490" s="402">
        <f t="shared" si="249"/>
        <v>0</v>
      </c>
      <c r="X3490" s="402">
        <f t="shared" si="250"/>
        <v>0</v>
      </c>
      <c r="Y3490" s="36">
        <f t="shared" si="251"/>
        <v>0</v>
      </c>
    </row>
    <row r="3491" spans="5:25" x14ac:dyDescent="0.25">
      <c r="E3491" s="150">
        <f t="shared" si="253"/>
        <v>511</v>
      </c>
      <c r="F3491" s="7"/>
      <c r="G3491" s="447"/>
      <c r="H3491" s="449"/>
      <c r="I3491" s="9"/>
      <c r="J3491" s="10"/>
      <c r="K3491" s="9"/>
      <c r="L3491" s="9"/>
      <c r="M3491" s="10"/>
      <c r="N3491" s="128"/>
      <c r="O3491" s="128"/>
      <c r="P3491" s="163">
        <f t="shared" si="252"/>
        <v>0</v>
      </c>
      <c r="Q3491" s="128"/>
      <c r="V3491" s="402">
        <f t="shared" si="248"/>
        <v>0</v>
      </c>
      <c r="W3491" s="402">
        <f t="shared" si="249"/>
        <v>0</v>
      </c>
      <c r="X3491" s="402">
        <f t="shared" si="250"/>
        <v>0</v>
      </c>
      <c r="Y3491" s="36">
        <f t="shared" si="251"/>
        <v>0</v>
      </c>
    </row>
    <row r="3492" spans="5:25" x14ac:dyDescent="0.25">
      <c r="E3492" s="150">
        <f t="shared" si="253"/>
        <v>512</v>
      </c>
      <c r="F3492" s="7"/>
      <c r="G3492" s="447"/>
      <c r="H3492" s="449"/>
      <c r="I3492" s="9"/>
      <c r="J3492" s="10"/>
      <c r="K3492" s="9"/>
      <c r="L3492" s="9"/>
      <c r="M3492" s="10"/>
      <c r="N3492" s="128"/>
      <c r="O3492" s="128"/>
      <c r="P3492" s="163">
        <f t="shared" si="252"/>
        <v>0</v>
      </c>
      <c r="Q3492" s="128"/>
      <c r="V3492" s="402">
        <f t="shared" ref="V3492:V3555" si="254">IF($K3493=V$2979,15,0)</f>
        <v>0</v>
      </c>
      <c r="W3492" s="402">
        <f t="shared" ref="W3492:W3555" si="255">IF($K3493=W$2979,30,0)</f>
        <v>0</v>
      </c>
      <c r="X3492" s="402">
        <f t="shared" ref="X3492:X3555" si="256">IF($K3493=X$2979,30,0)</f>
        <v>0</v>
      </c>
      <c r="Y3492" s="36">
        <f t="shared" ref="Y3492:Y3555" si="257">IF($K3493=Y$2979,30,0)</f>
        <v>0</v>
      </c>
    </row>
    <row r="3493" spans="5:25" x14ac:dyDescent="0.25">
      <c r="E3493" s="150">
        <f t="shared" si="253"/>
        <v>513</v>
      </c>
      <c r="F3493" s="7"/>
      <c r="G3493" s="447"/>
      <c r="H3493" s="449"/>
      <c r="I3493" s="9"/>
      <c r="J3493" s="10"/>
      <c r="K3493" s="9"/>
      <c r="L3493" s="9"/>
      <c r="M3493" s="10"/>
      <c r="N3493" s="128"/>
      <c r="O3493" s="128"/>
      <c r="P3493" s="163">
        <f t="shared" ref="P3493:P3556" si="258">IF(F3493=0,0,IF(G3493=0,0,IF(J3493=0,0,IF(I3493=0,0,IF(K3493=0,0,IF(L3493=0,0,IF(M3493=0,0,SUM(V3492:Y3492))))))))</f>
        <v>0</v>
      </c>
      <c r="Q3493" s="128"/>
      <c r="V3493" s="402">
        <f t="shared" si="254"/>
        <v>0</v>
      </c>
      <c r="W3493" s="402">
        <f t="shared" si="255"/>
        <v>0</v>
      </c>
      <c r="X3493" s="402">
        <f t="shared" si="256"/>
        <v>0</v>
      </c>
      <c r="Y3493" s="36">
        <f t="shared" si="257"/>
        <v>0</v>
      </c>
    </row>
    <row r="3494" spans="5:25" x14ac:dyDescent="0.25">
      <c r="E3494" s="150">
        <f t="shared" si="253"/>
        <v>514</v>
      </c>
      <c r="F3494" s="7"/>
      <c r="G3494" s="447"/>
      <c r="H3494" s="449"/>
      <c r="I3494" s="9"/>
      <c r="J3494" s="10"/>
      <c r="K3494" s="9"/>
      <c r="L3494" s="9"/>
      <c r="M3494" s="10"/>
      <c r="N3494" s="128"/>
      <c r="O3494" s="128"/>
      <c r="P3494" s="163">
        <f t="shared" si="258"/>
        <v>0</v>
      </c>
      <c r="Q3494" s="128"/>
      <c r="V3494" s="402">
        <f t="shared" si="254"/>
        <v>0</v>
      </c>
      <c r="W3494" s="402">
        <f t="shared" si="255"/>
        <v>0</v>
      </c>
      <c r="X3494" s="402">
        <f t="shared" si="256"/>
        <v>0</v>
      </c>
      <c r="Y3494" s="36">
        <f t="shared" si="257"/>
        <v>0</v>
      </c>
    </row>
    <row r="3495" spans="5:25" x14ac:dyDescent="0.25">
      <c r="E3495" s="150">
        <f t="shared" si="253"/>
        <v>515</v>
      </c>
      <c r="F3495" s="7"/>
      <c r="G3495" s="447"/>
      <c r="H3495" s="449"/>
      <c r="I3495" s="9"/>
      <c r="J3495" s="10"/>
      <c r="K3495" s="9"/>
      <c r="L3495" s="9"/>
      <c r="M3495" s="10"/>
      <c r="N3495" s="128"/>
      <c r="O3495" s="128"/>
      <c r="P3495" s="163">
        <f t="shared" si="258"/>
        <v>0</v>
      </c>
      <c r="Q3495" s="128"/>
      <c r="V3495" s="402">
        <f t="shared" si="254"/>
        <v>0</v>
      </c>
      <c r="W3495" s="402">
        <f t="shared" si="255"/>
        <v>0</v>
      </c>
      <c r="X3495" s="402">
        <f t="shared" si="256"/>
        <v>0</v>
      </c>
      <c r="Y3495" s="36">
        <f t="shared" si="257"/>
        <v>0</v>
      </c>
    </row>
    <row r="3496" spans="5:25" x14ac:dyDescent="0.25">
      <c r="E3496" s="150">
        <f t="shared" si="253"/>
        <v>516</v>
      </c>
      <c r="F3496" s="7"/>
      <c r="G3496" s="447"/>
      <c r="H3496" s="449"/>
      <c r="I3496" s="9"/>
      <c r="J3496" s="10"/>
      <c r="K3496" s="9"/>
      <c r="L3496" s="9"/>
      <c r="M3496" s="10"/>
      <c r="N3496" s="128"/>
      <c r="O3496" s="128"/>
      <c r="P3496" s="163">
        <f t="shared" si="258"/>
        <v>0</v>
      </c>
      <c r="Q3496" s="128"/>
      <c r="V3496" s="402">
        <f t="shared" si="254"/>
        <v>0</v>
      </c>
      <c r="W3496" s="402">
        <f t="shared" si="255"/>
        <v>0</v>
      </c>
      <c r="X3496" s="402">
        <f t="shared" si="256"/>
        <v>0</v>
      </c>
      <c r="Y3496" s="36">
        <f t="shared" si="257"/>
        <v>0</v>
      </c>
    </row>
    <row r="3497" spans="5:25" x14ac:dyDescent="0.25">
      <c r="E3497" s="150">
        <f t="shared" si="253"/>
        <v>517</v>
      </c>
      <c r="F3497" s="7"/>
      <c r="G3497" s="447"/>
      <c r="H3497" s="449"/>
      <c r="I3497" s="9"/>
      <c r="J3497" s="10"/>
      <c r="K3497" s="9"/>
      <c r="L3497" s="9"/>
      <c r="M3497" s="10"/>
      <c r="N3497" s="128"/>
      <c r="O3497" s="128"/>
      <c r="P3497" s="163">
        <f t="shared" si="258"/>
        <v>0</v>
      </c>
      <c r="Q3497" s="128"/>
      <c r="V3497" s="402">
        <f t="shared" si="254"/>
        <v>0</v>
      </c>
      <c r="W3497" s="402">
        <f t="shared" si="255"/>
        <v>0</v>
      </c>
      <c r="X3497" s="402">
        <f t="shared" si="256"/>
        <v>0</v>
      </c>
      <c r="Y3497" s="36">
        <f t="shared" si="257"/>
        <v>0</v>
      </c>
    </row>
    <row r="3498" spans="5:25" x14ac:dyDescent="0.25">
      <c r="E3498" s="150">
        <f t="shared" si="253"/>
        <v>518</v>
      </c>
      <c r="F3498" s="7"/>
      <c r="G3498" s="447"/>
      <c r="H3498" s="449"/>
      <c r="I3498" s="9"/>
      <c r="J3498" s="10"/>
      <c r="K3498" s="9"/>
      <c r="L3498" s="9"/>
      <c r="M3498" s="10"/>
      <c r="N3498" s="128"/>
      <c r="O3498" s="128"/>
      <c r="P3498" s="163">
        <f t="shared" si="258"/>
        <v>0</v>
      </c>
      <c r="Q3498" s="128"/>
      <c r="V3498" s="402">
        <f t="shared" si="254"/>
        <v>0</v>
      </c>
      <c r="W3498" s="402">
        <f t="shared" si="255"/>
        <v>0</v>
      </c>
      <c r="X3498" s="402">
        <f t="shared" si="256"/>
        <v>0</v>
      </c>
      <c r="Y3498" s="36">
        <f t="shared" si="257"/>
        <v>0</v>
      </c>
    </row>
    <row r="3499" spans="5:25" x14ac:dyDescent="0.25">
      <c r="E3499" s="150">
        <f t="shared" si="253"/>
        <v>519</v>
      </c>
      <c r="F3499" s="7"/>
      <c r="G3499" s="447"/>
      <c r="H3499" s="449"/>
      <c r="I3499" s="9"/>
      <c r="J3499" s="10"/>
      <c r="K3499" s="9"/>
      <c r="L3499" s="9"/>
      <c r="M3499" s="10"/>
      <c r="N3499" s="128"/>
      <c r="O3499" s="128"/>
      <c r="P3499" s="163">
        <f t="shared" si="258"/>
        <v>0</v>
      </c>
      <c r="Q3499" s="128"/>
      <c r="V3499" s="402">
        <f t="shared" si="254"/>
        <v>0</v>
      </c>
      <c r="W3499" s="402">
        <f t="shared" si="255"/>
        <v>0</v>
      </c>
      <c r="X3499" s="402">
        <f t="shared" si="256"/>
        <v>0</v>
      </c>
      <c r="Y3499" s="36">
        <f t="shared" si="257"/>
        <v>0</v>
      </c>
    </row>
    <row r="3500" spans="5:25" x14ac:dyDescent="0.25">
      <c r="E3500" s="150">
        <f t="shared" ref="E3500:E3563" si="259">1+E3499</f>
        <v>520</v>
      </c>
      <c r="F3500" s="7"/>
      <c r="G3500" s="447"/>
      <c r="H3500" s="449"/>
      <c r="I3500" s="9"/>
      <c r="J3500" s="10"/>
      <c r="K3500" s="9"/>
      <c r="L3500" s="9"/>
      <c r="M3500" s="10"/>
      <c r="N3500" s="128"/>
      <c r="O3500" s="128"/>
      <c r="P3500" s="163">
        <f t="shared" si="258"/>
        <v>0</v>
      </c>
      <c r="Q3500" s="128"/>
      <c r="V3500" s="402">
        <f t="shared" si="254"/>
        <v>0</v>
      </c>
      <c r="W3500" s="402">
        <f t="shared" si="255"/>
        <v>0</v>
      </c>
      <c r="X3500" s="402">
        <f t="shared" si="256"/>
        <v>0</v>
      </c>
      <c r="Y3500" s="36">
        <f t="shared" si="257"/>
        <v>0</v>
      </c>
    </row>
    <row r="3501" spans="5:25" x14ac:dyDescent="0.25">
      <c r="E3501" s="150">
        <f t="shared" si="259"/>
        <v>521</v>
      </c>
      <c r="F3501" s="7"/>
      <c r="G3501" s="447"/>
      <c r="H3501" s="449"/>
      <c r="I3501" s="9"/>
      <c r="J3501" s="10"/>
      <c r="K3501" s="9"/>
      <c r="L3501" s="9"/>
      <c r="M3501" s="10"/>
      <c r="N3501" s="128"/>
      <c r="O3501" s="128"/>
      <c r="P3501" s="163">
        <f t="shared" si="258"/>
        <v>0</v>
      </c>
      <c r="Q3501" s="128"/>
      <c r="V3501" s="402">
        <f t="shared" si="254"/>
        <v>0</v>
      </c>
      <c r="W3501" s="402">
        <f t="shared" si="255"/>
        <v>0</v>
      </c>
      <c r="X3501" s="402">
        <f t="shared" si="256"/>
        <v>0</v>
      </c>
      <c r="Y3501" s="36">
        <f t="shared" si="257"/>
        <v>0</v>
      </c>
    </row>
    <row r="3502" spans="5:25" x14ac:dyDescent="0.25">
      <c r="E3502" s="150">
        <f t="shared" si="259"/>
        <v>522</v>
      </c>
      <c r="F3502" s="7"/>
      <c r="G3502" s="447"/>
      <c r="H3502" s="449"/>
      <c r="I3502" s="9"/>
      <c r="J3502" s="10"/>
      <c r="K3502" s="9"/>
      <c r="L3502" s="9"/>
      <c r="M3502" s="10"/>
      <c r="N3502" s="128"/>
      <c r="O3502" s="128"/>
      <c r="P3502" s="163">
        <f t="shared" si="258"/>
        <v>0</v>
      </c>
      <c r="Q3502" s="128"/>
      <c r="V3502" s="402">
        <f t="shared" si="254"/>
        <v>0</v>
      </c>
      <c r="W3502" s="402">
        <f t="shared" si="255"/>
        <v>0</v>
      </c>
      <c r="X3502" s="402">
        <f t="shared" si="256"/>
        <v>0</v>
      </c>
      <c r="Y3502" s="36">
        <f t="shared" si="257"/>
        <v>0</v>
      </c>
    </row>
    <row r="3503" spans="5:25" x14ac:dyDescent="0.25">
      <c r="E3503" s="150">
        <f t="shared" si="259"/>
        <v>523</v>
      </c>
      <c r="F3503" s="7"/>
      <c r="G3503" s="447"/>
      <c r="H3503" s="449"/>
      <c r="I3503" s="9"/>
      <c r="J3503" s="10"/>
      <c r="K3503" s="9"/>
      <c r="L3503" s="9"/>
      <c r="M3503" s="10"/>
      <c r="N3503" s="128"/>
      <c r="O3503" s="128"/>
      <c r="P3503" s="163">
        <f t="shared" si="258"/>
        <v>0</v>
      </c>
      <c r="Q3503" s="128"/>
      <c r="V3503" s="402">
        <f t="shared" si="254"/>
        <v>0</v>
      </c>
      <c r="W3503" s="402">
        <f t="shared" si="255"/>
        <v>0</v>
      </c>
      <c r="X3503" s="402">
        <f t="shared" si="256"/>
        <v>0</v>
      </c>
      <c r="Y3503" s="36">
        <f t="shared" si="257"/>
        <v>0</v>
      </c>
    </row>
    <row r="3504" spans="5:25" x14ac:dyDescent="0.25">
      <c r="E3504" s="150">
        <f t="shared" si="259"/>
        <v>524</v>
      </c>
      <c r="F3504" s="7"/>
      <c r="G3504" s="447"/>
      <c r="H3504" s="449"/>
      <c r="I3504" s="9"/>
      <c r="J3504" s="10"/>
      <c r="K3504" s="9"/>
      <c r="L3504" s="9"/>
      <c r="M3504" s="10"/>
      <c r="N3504" s="128"/>
      <c r="O3504" s="128"/>
      <c r="P3504" s="163">
        <f t="shared" si="258"/>
        <v>0</v>
      </c>
      <c r="Q3504" s="128"/>
      <c r="V3504" s="402">
        <f t="shared" si="254"/>
        <v>0</v>
      </c>
      <c r="W3504" s="402">
        <f t="shared" si="255"/>
        <v>0</v>
      </c>
      <c r="X3504" s="402">
        <f t="shared" si="256"/>
        <v>0</v>
      </c>
      <c r="Y3504" s="36">
        <f t="shared" si="257"/>
        <v>0</v>
      </c>
    </row>
    <row r="3505" spans="5:25" x14ac:dyDescent="0.25">
      <c r="E3505" s="150">
        <f t="shared" si="259"/>
        <v>525</v>
      </c>
      <c r="F3505" s="7"/>
      <c r="G3505" s="447"/>
      <c r="H3505" s="449"/>
      <c r="I3505" s="9"/>
      <c r="J3505" s="10"/>
      <c r="K3505" s="9"/>
      <c r="L3505" s="9"/>
      <c r="M3505" s="10"/>
      <c r="N3505" s="128"/>
      <c r="O3505" s="128"/>
      <c r="P3505" s="163">
        <f t="shared" si="258"/>
        <v>0</v>
      </c>
      <c r="Q3505" s="128"/>
      <c r="V3505" s="402">
        <f t="shared" si="254"/>
        <v>0</v>
      </c>
      <c r="W3505" s="402">
        <f t="shared" si="255"/>
        <v>0</v>
      </c>
      <c r="X3505" s="402">
        <f t="shared" si="256"/>
        <v>0</v>
      </c>
      <c r="Y3505" s="36">
        <f t="shared" si="257"/>
        <v>0</v>
      </c>
    </row>
    <row r="3506" spans="5:25" x14ac:dyDescent="0.25">
      <c r="E3506" s="150">
        <f t="shared" si="259"/>
        <v>526</v>
      </c>
      <c r="F3506" s="7"/>
      <c r="G3506" s="447"/>
      <c r="H3506" s="449"/>
      <c r="I3506" s="9"/>
      <c r="J3506" s="10"/>
      <c r="K3506" s="9"/>
      <c r="L3506" s="9"/>
      <c r="M3506" s="10"/>
      <c r="N3506" s="128"/>
      <c r="O3506" s="128"/>
      <c r="P3506" s="163">
        <f t="shared" si="258"/>
        <v>0</v>
      </c>
      <c r="Q3506" s="128"/>
      <c r="V3506" s="402">
        <f t="shared" si="254"/>
        <v>0</v>
      </c>
      <c r="W3506" s="402">
        <f t="shared" si="255"/>
        <v>0</v>
      </c>
      <c r="X3506" s="402">
        <f t="shared" si="256"/>
        <v>0</v>
      </c>
      <c r="Y3506" s="36">
        <f t="shared" si="257"/>
        <v>0</v>
      </c>
    </row>
    <row r="3507" spans="5:25" x14ac:dyDescent="0.25">
      <c r="E3507" s="150">
        <f t="shared" si="259"/>
        <v>527</v>
      </c>
      <c r="F3507" s="7"/>
      <c r="G3507" s="447"/>
      <c r="H3507" s="449"/>
      <c r="I3507" s="9"/>
      <c r="J3507" s="10"/>
      <c r="K3507" s="9"/>
      <c r="L3507" s="9"/>
      <c r="M3507" s="10"/>
      <c r="N3507" s="128"/>
      <c r="O3507" s="128"/>
      <c r="P3507" s="163">
        <f t="shared" si="258"/>
        <v>0</v>
      </c>
      <c r="Q3507" s="128"/>
      <c r="V3507" s="402">
        <f t="shared" si="254"/>
        <v>0</v>
      </c>
      <c r="W3507" s="402">
        <f t="shared" si="255"/>
        <v>0</v>
      </c>
      <c r="X3507" s="402">
        <f t="shared" si="256"/>
        <v>0</v>
      </c>
      <c r="Y3507" s="36">
        <f t="shared" si="257"/>
        <v>0</v>
      </c>
    </row>
    <row r="3508" spans="5:25" x14ac:dyDescent="0.25">
      <c r="E3508" s="150">
        <f t="shared" si="259"/>
        <v>528</v>
      </c>
      <c r="F3508" s="7"/>
      <c r="G3508" s="447"/>
      <c r="H3508" s="449"/>
      <c r="I3508" s="9"/>
      <c r="J3508" s="10"/>
      <c r="K3508" s="9"/>
      <c r="L3508" s="9"/>
      <c r="M3508" s="10"/>
      <c r="N3508" s="128"/>
      <c r="O3508" s="128"/>
      <c r="P3508" s="163">
        <f t="shared" si="258"/>
        <v>0</v>
      </c>
      <c r="Q3508" s="128"/>
      <c r="V3508" s="402">
        <f t="shared" si="254"/>
        <v>0</v>
      </c>
      <c r="W3508" s="402">
        <f t="shared" si="255"/>
        <v>0</v>
      </c>
      <c r="X3508" s="402">
        <f t="shared" si="256"/>
        <v>0</v>
      </c>
      <c r="Y3508" s="36">
        <f t="shared" si="257"/>
        <v>0</v>
      </c>
    </row>
    <row r="3509" spans="5:25" x14ac:dyDescent="0.25">
      <c r="E3509" s="150">
        <f t="shared" si="259"/>
        <v>529</v>
      </c>
      <c r="F3509" s="7"/>
      <c r="G3509" s="447"/>
      <c r="H3509" s="449"/>
      <c r="I3509" s="9"/>
      <c r="J3509" s="10"/>
      <c r="K3509" s="9"/>
      <c r="L3509" s="9"/>
      <c r="M3509" s="10"/>
      <c r="N3509" s="128"/>
      <c r="O3509" s="128"/>
      <c r="P3509" s="163">
        <f t="shared" si="258"/>
        <v>0</v>
      </c>
      <c r="Q3509" s="128"/>
      <c r="V3509" s="402">
        <f t="shared" si="254"/>
        <v>0</v>
      </c>
      <c r="W3509" s="402">
        <f t="shared" si="255"/>
        <v>0</v>
      </c>
      <c r="X3509" s="402">
        <f t="shared" si="256"/>
        <v>0</v>
      </c>
      <c r="Y3509" s="36">
        <f t="shared" si="257"/>
        <v>0</v>
      </c>
    </row>
    <row r="3510" spans="5:25" x14ac:dyDescent="0.25">
      <c r="E3510" s="150">
        <f t="shared" si="259"/>
        <v>530</v>
      </c>
      <c r="F3510" s="7"/>
      <c r="G3510" s="447"/>
      <c r="H3510" s="449"/>
      <c r="I3510" s="9"/>
      <c r="J3510" s="10"/>
      <c r="K3510" s="9"/>
      <c r="L3510" s="9"/>
      <c r="M3510" s="10"/>
      <c r="N3510" s="128"/>
      <c r="O3510" s="128"/>
      <c r="P3510" s="163">
        <f t="shared" si="258"/>
        <v>0</v>
      </c>
      <c r="Q3510" s="128"/>
      <c r="V3510" s="402">
        <f t="shared" si="254"/>
        <v>0</v>
      </c>
      <c r="W3510" s="402">
        <f t="shared" si="255"/>
        <v>0</v>
      </c>
      <c r="X3510" s="402">
        <f t="shared" si="256"/>
        <v>0</v>
      </c>
      <c r="Y3510" s="36">
        <f t="shared" si="257"/>
        <v>0</v>
      </c>
    </row>
    <row r="3511" spans="5:25" x14ac:dyDescent="0.25">
      <c r="E3511" s="150">
        <f t="shared" si="259"/>
        <v>531</v>
      </c>
      <c r="F3511" s="7"/>
      <c r="G3511" s="447"/>
      <c r="H3511" s="449"/>
      <c r="I3511" s="9"/>
      <c r="J3511" s="10"/>
      <c r="K3511" s="9"/>
      <c r="L3511" s="9"/>
      <c r="M3511" s="10"/>
      <c r="N3511" s="128"/>
      <c r="O3511" s="128"/>
      <c r="P3511" s="163">
        <f t="shared" si="258"/>
        <v>0</v>
      </c>
      <c r="Q3511" s="128"/>
      <c r="V3511" s="402">
        <f t="shared" si="254"/>
        <v>0</v>
      </c>
      <c r="W3511" s="402">
        <f t="shared" si="255"/>
        <v>0</v>
      </c>
      <c r="X3511" s="402">
        <f t="shared" si="256"/>
        <v>0</v>
      </c>
      <c r="Y3511" s="36">
        <f t="shared" si="257"/>
        <v>0</v>
      </c>
    </row>
    <row r="3512" spans="5:25" x14ac:dyDescent="0.25">
      <c r="E3512" s="150">
        <f t="shared" si="259"/>
        <v>532</v>
      </c>
      <c r="F3512" s="7"/>
      <c r="G3512" s="447"/>
      <c r="H3512" s="449"/>
      <c r="I3512" s="9"/>
      <c r="J3512" s="10"/>
      <c r="K3512" s="9"/>
      <c r="L3512" s="9"/>
      <c r="M3512" s="10"/>
      <c r="N3512" s="128"/>
      <c r="O3512" s="128"/>
      <c r="P3512" s="163">
        <f t="shared" si="258"/>
        <v>0</v>
      </c>
      <c r="Q3512" s="128"/>
      <c r="V3512" s="402">
        <f t="shared" si="254"/>
        <v>0</v>
      </c>
      <c r="W3512" s="402">
        <f t="shared" si="255"/>
        <v>0</v>
      </c>
      <c r="X3512" s="402">
        <f t="shared" si="256"/>
        <v>0</v>
      </c>
      <c r="Y3512" s="36">
        <f t="shared" si="257"/>
        <v>0</v>
      </c>
    </row>
    <row r="3513" spans="5:25" x14ac:dyDescent="0.25">
      <c r="E3513" s="150">
        <f t="shared" si="259"/>
        <v>533</v>
      </c>
      <c r="F3513" s="7"/>
      <c r="G3513" s="447"/>
      <c r="H3513" s="449"/>
      <c r="I3513" s="9"/>
      <c r="J3513" s="10"/>
      <c r="K3513" s="9"/>
      <c r="L3513" s="9"/>
      <c r="M3513" s="10"/>
      <c r="N3513" s="128"/>
      <c r="O3513" s="128"/>
      <c r="P3513" s="163">
        <f t="shared" si="258"/>
        <v>0</v>
      </c>
      <c r="Q3513" s="128"/>
      <c r="V3513" s="402">
        <f t="shared" si="254"/>
        <v>0</v>
      </c>
      <c r="W3513" s="402">
        <f t="shared" si="255"/>
        <v>0</v>
      </c>
      <c r="X3513" s="402">
        <f t="shared" si="256"/>
        <v>0</v>
      </c>
      <c r="Y3513" s="36">
        <f t="shared" si="257"/>
        <v>0</v>
      </c>
    </row>
    <row r="3514" spans="5:25" x14ac:dyDescent="0.25">
      <c r="E3514" s="150">
        <f t="shared" si="259"/>
        <v>534</v>
      </c>
      <c r="F3514" s="7"/>
      <c r="G3514" s="447"/>
      <c r="H3514" s="449"/>
      <c r="I3514" s="9"/>
      <c r="J3514" s="10"/>
      <c r="K3514" s="9"/>
      <c r="L3514" s="9"/>
      <c r="M3514" s="10"/>
      <c r="N3514" s="128"/>
      <c r="O3514" s="128"/>
      <c r="P3514" s="163">
        <f t="shared" si="258"/>
        <v>0</v>
      </c>
      <c r="Q3514" s="128"/>
      <c r="V3514" s="402">
        <f t="shared" si="254"/>
        <v>0</v>
      </c>
      <c r="W3514" s="402">
        <f t="shared" si="255"/>
        <v>0</v>
      </c>
      <c r="X3514" s="402">
        <f t="shared" si="256"/>
        <v>0</v>
      </c>
      <c r="Y3514" s="36">
        <f t="shared" si="257"/>
        <v>0</v>
      </c>
    </row>
    <row r="3515" spans="5:25" x14ac:dyDescent="0.25">
      <c r="E3515" s="150">
        <f t="shared" si="259"/>
        <v>535</v>
      </c>
      <c r="F3515" s="7"/>
      <c r="G3515" s="447"/>
      <c r="H3515" s="449"/>
      <c r="I3515" s="9"/>
      <c r="J3515" s="10"/>
      <c r="K3515" s="9"/>
      <c r="L3515" s="9"/>
      <c r="M3515" s="10"/>
      <c r="N3515" s="128"/>
      <c r="O3515" s="128"/>
      <c r="P3515" s="163">
        <f t="shared" si="258"/>
        <v>0</v>
      </c>
      <c r="Q3515" s="128"/>
      <c r="V3515" s="402">
        <f t="shared" si="254"/>
        <v>0</v>
      </c>
      <c r="W3515" s="402">
        <f t="shared" si="255"/>
        <v>0</v>
      </c>
      <c r="X3515" s="402">
        <f t="shared" si="256"/>
        <v>0</v>
      </c>
      <c r="Y3515" s="36">
        <f t="shared" si="257"/>
        <v>0</v>
      </c>
    </row>
    <row r="3516" spans="5:25" x14ac:dyDescent="0.25">
      <c r="E3516" s="150">
        <f t="shared" si="259"/>
        <v>536</v>
      </c>
      <c r="F3516" s="7"/>
      <c r="G3516" s="447"/>
      <c r="H3516" s="449"/>
      <c r="I3516" s="9"/>
      <c r="J3516" s="10"/>
      <c r="K3516" s="9"/>
      <c r="L3516" s="9"/>
      <c r="M3516" s="10"/>
      <c r="N3516" s="128"/>
      <c r="O3516" s="128"/>
      <c r="P3516" s="163">
        <f t="shared" si="258"/>
        <v>0</v>
      </c>
      <c r="Q3516" s="128"/>
      <c r="V3516" s="402">
        <f t="shared" si="254"/>
        <v>0</v>
      </c>
      <c r="W3516" s="402">
        <f t="shared" si="255"/>
        <v>0</v>
      </c>
      <c r="X3516" s="402">
        <f t="shared" si="256"/>
        <v>0</v>
      </c>
      <c r="Y3516" s="36">
        <f t="shared" si="257"/>
        <v>0</v>
      </c>
    </row>
    <row r="3517" spans="5:25" x14ac:dyDescent="0.25">
      <c r="E3517" s="150">
        <f t="shared" si="259"/>
        <v>537</v>
      </c>
      <c r="F3517" s="7"/>
      <c r="G3517" s="447"/>
      <c r="H3517" s="449"/>
      <c r="I3517" s="9"/>
      <c r="J3517" s="10"/>
      <c r="K3517" s="9"/>
      <c r="L3517" s="9"/>
      <c r="M3517" s="10"/>
      <c r="N3517" s="128"/>
      <c r="O3517" s="128"/>
      <c r="P3517" s="163">
        <f t="shared" si="258"/>
        <v>0</v>
      </c>
      <c r="Q3517" s="128"/>
      <c r="V3517" s="402">
        <f t="shared" si="254"/>
        <v>0</v>
      </c>
      <c r="W3517" s="402">
        <f t="shared" si="255"/>
        <v>0</v>
      </c>
      <c r="X3517" s="402">
        <f t="shared" si="256"/>
        <v>0</v>
      </c>
      <c r="Y3517" s="36">
        <f t="shared" si="257"/>
        <v>0</v>
      </c>
    </row>
    <row r="3518" spans="5:25" x14ac:dyDescent="0.25">
      <c r="E3518" s="150">
        <f t="shared" si="259"/>
        <v>538</v>
      </c>
      <c r="F3518" s="7"/>
      <c r="G3518" s="447"/>
      <c r="H3518" s="449"/>
      <c r="I3518" s="9"/>
      <c r="J3518" s="10"/>
      <c r="K3518" s="9"/>
      <c r="L3518" s="9"/>
      <c r="M3518" s="10"/>
      <c r="N3518" s="128"/>
      <c r="O3518" s="128"/>
      <c r="P3518" s="163">
        <f t="shared" si="258"/>
        <v>0</v>
      </c>
      <c r="Q3518" s="128"/>
      <c r="V3518" s="402">
        <f t="shared" si="254"/>
        <v>0</v>
      </c>
      <c r="W3518" s="402">
        <f t="shared" si="255"/>
        <v>0</v>
      </c>
      <c r="X3518" s="402">
        <f t="shared" si="256"/>
        <v>0</v>
      </c>
      <c r="Y3518" s="36">
        <f t="shared" si="257"/>
        <v>0</v>
      </c>
    </row>
    <row r="3519" spans="5:25" x14ac:dyDescent="0.25">
      <c r="E3519" s="150">
        <f t="shared" si="259"/>
        <v>539</v>
      </c>
      <c r="F3519" s="7"/>
      <c r="G3519" s="447"/>
      <c r="H3519" s="449"/>
      <c r="I3519" s="9"/>
      <c r="J3519" s="10"/>
      <c r="K3519" s="9"/>
      <c r="L3519" s="9"/>
      <c r="M3519" s="10"/>
      <c r="N3519" s="128"/>
      <c r="O3519" s="128"/>
      <c r="P3519" s="163">
        <f t="shared" si="258"/>
        <v>0</v>
      </c>
      <c r="Q3519" s="128"/>
      <c r="V3519" s="402">
        <f t="shared" si="254"/>
        <v>0</v>
      </c>
      <c r="W3519" s="402">
        <f t="shared" si="255"/>
        <v>0</v>
      </c>
      <c r="X3519" s="402">
        <f t="shared" si="256"/>
        <v>0</v>
      </c>
      <c r="Y3519" s="36">
        <f t="shared" si="257"/>
        <v>0</v>
      </c>
    </row>
    <row r="3520" spans="5:25" x14ac:dyDescent="0.25">
      <c r="E3520" s="150">
        <f t="shared" si="259"/>
        <v>540</v>
      </c>
      <c r="F3520" s="7"/>
      <c r="G3520" s="447"/>
      <c r="H3520" s="449"/>
      <c r="I3520" s="9"/>
      <c r="J3520" s="10"/>
      <c r="K3520" s="9"/>
      <c r="L3520" s="9"/>
      <c r="M3520" s="10"/>
      <c r="N3520" s="128"/>
      <c r="O3520" s="128"/>
      <c r="P3520" s="163">
        <f t="shared" si="258"/>
        <v>0</v>
      </c>
      <c r="Q3520" s="128"/>
      <c r="V3520" s="402">
        <f t="shared" si="254"/>
        <v>0</v>
      </c>
      <c r="W3520" s="402">
        <f t="shared" si="255"/>
        <v>0</v>
      </c>
      <c r="X3520" s="402">
        <f t="shared" si="256"/>
        <v>0</v>
      </c>
      <c r="Y3520" s="36">
        <f t="shared" si="257"/>
        <v>0</v>
      </c>
    </row>
    <row r="3521" spans="5:25" x14ac:dyDescent="0.25">
      <c r="E3521" s="150">
        <f t="shared" si="259"/>
        <v>541</v>
      </c>
      <c r="F3521" s="7"/>
      <c r="G3521" s="447"/>
      <c r="H3521" s="449"/>
      <c r="I3521" s="9"/>
      <c r="J3521" s="10"/>
      <c r="K3521" s="9"/>
      <c r="L3521" s="9"/>
      <c r="M3521" s="10"/>
      <c r="N3521" s="128"/>
      <c r="O3521" s="128"/>
      <c r="P3521" s="163">
        <f t="shared" si="258"/>
        <v>0</v>
      </c>
      <c r="Q3521" s="128"/>
      <c r="V3521" s="402">
        <f t="shared" si="254"/>
        <v>0</v>
      </c>
      <c r="W3521" s="402">
        <f t="shared" si="255"/>
        <v>0</v>
      </c>
      <c r="X3521" s="402">
        <f t="shared" si="256"/>
        <v>0</v>
      </c>
      <c r="Y3521" s="36">
        <f t="shared" si="257"/>
        <v>0</v>
      </c>
    </row>
    <row r="3522" spans="5:25" x14ac:dyDescent="0.25">
      <c r="E3522" s="150">
        <f t="shared" si="259"/>
        <v>542</v>
      </c>
      <c r="F3522" s="7"/>
      <c r="G3522" s="447"/>
      <c r="H3522" s="449"/>
      <c r="I3522" s="9"/>
      <c r="J3522" s="10"/>
      <c r="K3522" s="9"/>
      <c r="L3522" s="9"/>
      <c r="M3522" s="10"/>
      <c r="N3522" s="128"/>
      <c r="O3522" s="128"/>
      <c r="P3522" s="163">
        <f t="shared" si="258"/>
        <v>0</v>
      </c>
      <c r="Q3522" s="128"/>
      <c r="V3522" s="402">
        <f t="shared" si="254"/>
        <v>0</v>
      </c>
      <c r="W3522" s="402">
        <f t="shared" si="255"/>
        <v>0</v>
      </c>
      <c r="X3522" s="402">
        <f t="shared" si="256"/>
        <v>0</v>
      </c>
      <c r="Y3522" s="36">
        <f t="shared" si="257"/>
        <v>0</v>
      </c>
    </row>
    <row r="3523" spans="5:25" x14ac:dyDescent="0.25">
      <c r="E3523" s="150">
        <f t="shared" si="259"/>
        <v>543</v>
      </c>
      <c r="F3523" s="7"/>
      <c r="G3523" s="447"/>
      <c r="H3523" s="449"/>
      <c r="I3523" s="9"/>
      <c r="J3523" s="10"/>
      <c r="K3523" s="9"/>
      <c r="L3523" s="9"/>
      <c r="M3523" s="10"/>
      <c r="N3523" s="128"/>
      <c r="O3523" s="128"/>
      <c r="P3523" s="163">
        <f t="shared" si="258"/>
        <v>0</v>
      </c>
      <c r="Q3523" s="128"/>
      <c r="V3523" s="402">
        <f t="shared" si="254"/>
        <v>0</v>
      </c>
      <c r="W3523" s="402">
        <f t="shared" si="255"/>
        <v>0</v>
      </c>
      <c r="X3523" s="402">
        <f t="shared" si="256"/>
        <v>0</v>
      </c>
      <c r="Y3523" s="36">
        <f t="shared" si="257"/>
        <v>0</v>
      </c>
    </row>
    <row r="3524" spans="5:25" x14ac:dyDescent="0.25">
      <c r="E3524" s="150">
        <f t="shared" si="259"/>
        <v>544</v>
      </c>
      <c r="F3524" s="7"/>
      <c r="G3524" s="447"/>
      <c r="H3524" s="449"/>
      <c r="I3524" s="9"/>
      <c r="J3524" s="10"/>
      <c r="K3524" s="9"/>
      <c r="L3524" s="9"/>
      <c r="M3524" s="10"/>
      <c r="N3524" s="128"/>
      <c r="O3524" s="128"/>
      <c r="P3524" s="163">
        <f t="shared" si="258"/>
        <v>0</v>
      </c>
      <c r="Q3524" s="128"/>
      <c r="V3524" s="402">
        <f t="shared" si="254"/>
        <v>0</v>
      </c>
      <c r="W3524" s="402">
        <f t="shared" si="255"/>
        <v>0</v>
      </c>
      <c r="X3524" s="402">
        <f t="shared" si="256"/>
        <v>0</v>
      </c>
      <c r="Y3524" s="36">
        <f t="shared" si="257"/>
        <v>0</v>
      </c>
    </row>
    <row r="3525" spans="5:25" x14ac:dyDescent="0.25">
      <c r="E3525" s="150">
        <f t="shared" si="259"/>
        <v>545</v>
      </c>
      <c r="F3525" s="7"/>
      <c r="G3525" s="447"/>
      <c r="H3525" s="449"/>
      <c r="I3525" s="9"/>
      <c r="J3525" s="10"/>
      <c r="K3525" s="9"/>
      <c r="L3525" s="9"/>
      <c r="M3525" s="10"/>
      <c r="N3525" s="128"/>
      <c r="O3525" s="128"/>
      <c r="P3525" s="163">
        <f t="shared" si="258"/>
        <v>0</v>
      </c>
      <c r="Q3525" s="128"/>
      <c r="V3525" s="402">
        <f t="shared" si="254"/>
        <v>0</v>
      </c>
      <c r="W3525" s="402">
        <f t="shared" si="255"/>
        <v>0</v>
      </c>
      <c r="X3525" s="402">
        <f t="shared" si="256"/>
        <v>0</v>
      </c>
      <c r="Y3525" s="36">
        <f t="shared" si="257"/>
        <v>0</v>
      </c>
    </row>
    <row r="3526" spans="5:25" x14ac:dyDescent="0.25">
      <c r="E3526" s="150">
        <f t="shared" si="259"/>
        <v>546</v>
      </c>
      <c r="F3526" s="7"/>
      <c r="G3526" s="447"/>
      <c r="H3526" s="449"/>
      <c r="I3526" s="9"/>
      <c r="J3526" s="10"/>
      <c r="K3526" s="9"/>
      <c r="L3526" s="9"/>
      <c r="M3526" s="10"/>
      <c r="N3526" s="128"/>
      <c r="O3526" s="128"/>
      <c r="P3526" s="163">
        <f t="shared" si="258"/>
        <v>0</v>
      </c>
      <c r="Q3526" s="128"/>
      <c r="V3526" s="402">
        <f t="shared" si="254"/>
        <v>0</v>
      </c>
      <c r="W3526" s="402">
        <f t="shared" si="255"/>
        <v>0</v>
      </c>
      <c r="X3526" s="402">
        <f t="shared" si="256"/>
        <v>0</v>
      </c>
      <c r="Y3526" s="36">
        <f t="shared" si="257"/>
        <v>0</v>
      </c>
    </row>
    <row r="3527" spans="5:25" x14ac:dyDescent="0.25">
      <c r="E3527" s="150">
        <f t="shared" si="259"/>
        <v>547</v>
      </c>
      <c r="F3527" s="7"/>
      <c r="G3527" s="447"/>
      <c r="H3527" s="449"/>
      <c r="I3527" s="9"/>
      <c r="J3527" s="10"/>
      <c r="K3527" s="9"/>
      <c r="L3527" s="9"/>
      <c r="M3527" s="10"/>
      <c r="N3527" s="128"/>
      <c r="O3527" s="128"/>
      <c r="P3527" s="163">
        <f t="shared" si="258"/>
        <v>0</v>
      </c>
      <c r="Q3527" s="128"/>
      <c r="V3527" s="402">
        <f t="shared" si="254"/>
        <v>0</v>
      </c>
      <c r="W3527" s="402">
        <f t="shared" si="255"/>
        <v>0</v>
      </c>
      <c r="X3527" s="402">
        <f t="shared" si="256"/>
        <v>0</v>
      </c>
      <c r="Y3527" s="36">
        <f t="shared" si="257"/>
        <v>0</v>
      </c>
    </row>
    <row r="3528" spans="5:25" x14ac:dyDescent="0.25">
      <c r="E3528" s="150">
        <f t="shared" si="259"/>
        <v>548</v>
      </c>
      <c r="F3528" s="7"/>
      <c r="G3528" s="447"/>
      <c r="H3528" s="449"/>
      <c r="I3528" s="9"/>
      <c r="J3528" s="10"/>
      <c r="K3528" s="9"/>
      <c r="L3528" s="9"/>
      <c r="M3528" s="10"/>
      <c r="N3528" s="128"/>
      <c r="O3528" s="128"/>
      <c r="P3528" s="163">
        <f t="shared" si="258"/>
        <v>0</v>
      </c>
      <c r="Q3528" s="128"/>
      <c r="V3528" s="402">
        <f t="shared" si="254"/>
        <v>0</v>
      </c>
      <c r="W3528" s="402">
        <f t="shared" si="255"/>
        <v>0</v>
      </c>
      <c r="X3528" s="402">
        <f t="shared" si="256"/>
        <v>0</v>
      </c>
      <c r="Y3528" s="36">
        <f t="shared" si="257"/>
        <v>0</v>
      </c>
    </row>
    <row r="3529" spans="5:25" x14ac:dyDescent="0.25">
      <c r="E3529" s="150">
        <f t="shared" si="259"/>
        <v>549</v>
      </c>
      <c r="F3529" s="7"/>
      <c r="G3529" s="447"/>
      <c r="H3529" s="449"/>
      <c r="I3529" s="9"/>
      <c r="J3529" s="10"/>
      <c r="K3529" s="9"/>
      <c r="L3529" s="9"/>
      <c r="M3529" s="10"/>
      <c r="N3529" s="128"/>
      <c r="O3529" s="128"/>
      <c r="P3529" s="163">
        <f t="shared" si="258"/>
        <v>0</v>
      </c>
      <c r="Q3529" s="128"/>
      <c r="V3529" s="402">
        <f t="shared" si="254"/>
        <v>0</v>
      </c>
      <c r="W3529" s="402">
        <f t="shared" si="255"/>
        <v>0</v>
      </c>
      <c r="X3529" s="402">
        <f t="shared" si="256"/>
        <v>0</v>
      </c>
      <c r="Y3529" s="36">
        <f t="shared" si="257"/>
        <v>0</v>
      </c>
    </row>
    <row r="3530" spans="5:25" x14ac:dyDescent="0.25">
      <c r="E3530" s="150">
        <f t="shared" si="259"/>
        <v>550</v>
      </c>
      <c r="F3530" s="7"/>
      <c r="G3530" s="447"/>
      <c r="H3530" s="449"/>
      <c r="I3530" s="9"/>
      <c r="J3530" s="10"/>
      <c r="K3530" s="9"/>
      <c r="L3530" s="9"/>
      <c r="M3530" s="10"/>
      <c r="N3530" s="128"/>
      <c r="O3530" s="128"/>
      <c r="P3530" s="163">
        <f t="shared" si="258"/>
        <v>0</v>
      </c>
      <c r="Q3530" s="128"/>
      <c r="V3530" s="402">
        <f t="shared" si="254"/>
        <v>0</v>
      </c>
      <c r="W3530" s="402">
        <f t="shared" si="255"/>
        <v>0</v>
      </c>
      <c r="X3530" s="402">
        <f t="shared" si="256"/>
        <v>0</v>
      </c>
      <c r="Y3530" s="36">
        <f t="shared" si="257"/>
        <v>0</v>
      </c>
    </row>
    <row r="3531" spans="5:25" x14ac:dyDescent="0.25">
      <c r="E3531" s="150">
        <f t="shared" si="259"/>
        <v>551</v>
      </c>
      <c r="F3531" s="7"/>
      <c r="G3531" s="447"/>
      <c r="H3531" s="449"/>
      <c r="I3531" s="9"/>
      <c r="J3531" s="10"/>
      <c r="K3531" s="9"/>
      <c r="L3531" s="9"/>
      <c r="M3531" s="10"/>
      <c r="N3531" s="128"/>
      <c r="O3531" s="128"/>
      <c r="P3531" s="163">
        <f t="shared" si="258"/>
        <v>0</v>
      </c>
      <c r="Q3531" s="128"/>
      <c r="V3531" s="402">
        <f t="shared" si="254"/>
        <v>0</v>
      </c>
      <c r="W3531" s="402">
        <f t="shared" si="255"/>
        <v>0</v>
      </c>
      <c r="X3531" s="402">
        <f t="shared" si="256"/>
        <v>0</v>
      </c>
      <c r="Y3531" s="36">
        <f t="shared" si="257"/>
        <v>0</v>
      </c>
    </row>
    <row r="3532" spans="5:25" x14ac:dyDescent="0.25">
      <c r="E3532" s="150">
        <f t="shared" si="259"/>
        <v>552</v>
      </c>
      <c r="F3532" s="7"/>
      <c r="G3532" s="447"/>
      <c r="H3532" s="449"/>
      <c r="I3532" s="9"/>
      <c r="J3532" s="10"/>
      <c r="K3532" s="9"/>
      <c r="L3532" s="9"/>
      <c r="M3532" s="10"/>
      <c r="N3532" s="128"/>
      <c r="O3532" s="128"/>
      <c r="P3532" s="163">
        <f t="shared" si="258"/>
        <v>0</v>
      </c>
      <c r="Q3532" s="128"/>
      <c r="V3532" s="402">
        <f t="shared" si="254"/>
        <v>0</v>
      </c>
      <c r="W3532" s="402">
        <f t="shared" si="255"/>
        <v>0</v>
      </c>
      <c r="X3532" s="402">
        <f t="shared" si="256"/>
        <v>0</v>
      </c>
      <c r="Y3532" s="36">
        <f t="shared" si="257"/>
        <v>0</v>
      </c>
    </row>
    <row r="3533" spans="5:25" x14ac:dyDescent="0.25">
      <c r="E3533" s="150">
        <f t="shared" si="259"/>
        <v>553</v>
      </c>
      <c r="F3533" s="7"/>
      <c r="G3533" s="447"/>
      <c r="H3533" s="449"/>
      <c r="I3533" s="9"/>
      <c r="J3533" s="10"/>
      <c r="K3533" s="9"/>
      <c r="L3533" s="9"/>
      <c r="M3533" s="10"/>
      <c r="N3533" s="128"/>
      <c r="O3533" s="128"/>
      <c r="P3533" s="163">
        <f t="shared" si="258"/>
        <v>0</v>
      </c>
      <c r="Q3533" s="128"/>
      <c r="V3533" s="402">
        <f t="shared" si="254"/>
        <v>0</v>
      </c>
      <c r="W3533" s="402">
        <f t="shared" si="255"/>
        <v>0</v>
      </c>
      <c r="X3533" s="402">
        <f t="shared" si="256"/>
        <v>0</v>
      </c>
      <c r="Y3533" s="36">
        <f t="shared" si="257"/>
        <v>0</v>
      </c>
    </row>
    <row r="3534" spans="5:25" x14ac:dyDescent="0.25">
      <c r="E3534" s="150">
        <f t="shared" si="259"/>
        <v>554</v>
      </c>
      <c r="F3534" s="7"/>
      <c r="G3534" s="447"/>
      <c r="H3534" s="449"/>
      <c r="I3534" s="9"/>
      <c r="J3534" s="10"/>
      <c r="K3534" s="9"/>
      <c r="L3534" s="9"/>
      <c r="M3534" s="10"/>
      <c r="N3534" s="128"/>
      <c r="O3534" s="128"/>
      <c r="P3534" s="163">
        <f t="shared" si="258"/>
        <v>0</v>
      </c>
      <c r="Q3534" s="128"/>
      <c r="V3534" s="402">
        <f t="shared" si="254"/>
        <v>0</v>
      </c>
      <c r="W3534" s="402">
        <f t="shared" si="255"/>
        <v>0</v>
      </c>
      <c r="X3534" s="402">
        <f t="shared" si="256"/>
        <v>0</v>
      </c>
      <c r="Y3534" s="36">
        <f t="shared" si="257"/>
        <v>0</v>
      </c>
    </row>
    <row r="3535" spans="5:25" x14ac:dyDescent="0.25">
      <c r="E3535" s="150">
        <f t="shared" si="259"/>
        <v>555</v>
      </c>
      <c r="F3535" s="7"/>
      <c r="G3535" s="447"/>
      <c r="H3535" s="449"/>
      <c r="I3535" s="9"/>
      <c r="J3535" s="10"/>
      <c r="K3535" s="9"/>
      <c r="L3535" s="9"/>
      <c r="M3535" s="10"/>
      <c r="N3535" s="128"/>
      <c r="O3535" s="128"/>
      <c r="P3535" s="163">
        <f t="shared" si="258"/>
        <v>0</v>
      </c>
      <c r="Q3535" s="128"/>
      <c r="V3535" s="402">
        <f t="shared" si="254"/>
        <v>0</v>
      </c>
      <c r="W3535" s="402">
        <f t="shared" si="255"/>
        <v>0</v>
      </c>
      <c r="X3535" s="402">
        <f t="shared" si="256"/>
        <v>0</v>
      </c>
      <c r="Y3535" s="36">
        <f t="shared" si="257"/>
        <v>0</v>
      </c>
    </row>
    <row r="3536" spans="5:25" x14ac:dyDescent="0.25">
      <c r="E3536" s="150">
        <f t="shared" si="259"/>
        <v>556</v>
      </c>
      <c r="F3536" s="7"/>
      <c r="G3536" s="447"/>
      <c r="H3536" s="449"/>
      <c r="I3536" s="9"/>
      <c r="J3536" s="10"/>
      <c r="K3536" s="9"/>
      <c r="L3536" s="9"/>
      <c r="M3536" s="10"/>
      <c r="N3536" s="128"/>
      <c r="O3536" s="128"/>
      <c r="P3536" s="163">
        <f t="shared" si="258"/>
        <v>0</v>
      </c>
      <c r="Q3536" s="128"/>
      <c r="V3536" s="402">
        <f t="shared" si="254"/>
        <v>0</v>
      </c>
      <c r="W3536" s="402">
        <f t="shared" si="255"/>
        <v>0</v>
      </c>
      <c r="X3536" s="402">
        <f t="shared" si="256"/>
        <v>0</v>
      </c>
      <c r="Y3536" s="36">
        <f t="shared" si="257"/>
        <v>0</v>
      </c>
    </row>
    <row r="3537" spans="5:25" x14ac:dyDescent="0.25">
      <c r="E3537" s="150">
        <f t="shared" si="259"/>
        <v>557</v>
      </c>
      <c r="F3537" s="7"/>
      <c r="G3537" s="447"/>
      <c r="H3537" s="449"/>
      <c r="I3537" s="9"/>
      <c r="J3537" s="10"/>
      <c r="K3537" s="9"/>
      <c r="L3537" s="9"/>
      <c r="M3537" s="10"/>
      <c r="N3537" s="128"/>
      <c r="O3537" s="128"/>
      <c r="P3537" s="163">
        <f t="shared" si="258"/>
        <v>0</v>
      </c>
      <c r="Q3537" s="128"/>
      <c r="V3537" s="402">
        <f t="shared" si="254"/>
        <v>0</v>
      </c>
      <c r="W3537" s="402">
        <f t="shared" si="255"/>
        <v>0</v>
      </c>
      <c r="X3537" s="402">
        <f t="shared" si="256"/>
        <v>0</v>
      </c>
      <c r="Y3537" s="36">
        <f t="shared" si="257"/>
        <v>0</v>
      </c>
    </row>
    <row r="3538" spans="5:25" x14ac:dyDescent="0.25">
      <c r="E3538" s="150">
        <f t="shared" si="259"/>
        <v>558</v>
      </c>
      <c r="F3538" s="7"/>
      <c r="G3538" s="447"/>
      <c r="H3538" s="449"/>
      <c r="I3538" s="9"/>
      <c r="J3538" s="10"/>
      <c r="K3538" s="9"/>
      <c r="L3538" s="9"/>
      <c r="M3538" s="10"/>
      <c r="N3538" s="128"/>
      <c r="O3538" s="128"/>
      <c r="P3538" s="163">
        <f t="shared" si="258"/>
        <v>0</v>
      </c>
      <c r="Q3538" s="128"/>
      <c r="V3538" s="402">
        <f t="shared" si="254"/>
        <v>0</v>
      </c>
      <c r="W3538" s="402">
        <f t="shared" si="255"/>
        <v>0</v>
      </c>
      <c r="X3538" s="402">
        <f t="shared" si="256"/>
        <v>0</v>
      </c>
      <c r="Y3538" s="36">
        <f t="shared" si="257"/>
        <v>0</v>
      </c>
    </row>
    <row r="3539" spans="5:25" x14ac:dyDescent="0.25">
      <c r="E3539" s="150">
        <f t="shared" si="259"/>
        <v>559</v>
      </c>
      <c r="F3539" s="7"/>
      <c r="G3539" s="447"/>
      <c r="H3539" s="449"/>
      <c r="I3539" s="9"/>
      <c r="J3539" s="10"/>
      <c r="K3539" s="9"/>
      <c r="L3539" s="9"/>
      <c r="M3539" s="10"/>
      <c r="N3539" s="128"/>
      <c r="O3539" s="128"/>
      <c r="P3539" s="163">
        <f t="shared" si="258"/>
        <v>0</v>
      </c>
      <c r="Q3539" s="128"/>
      <c r="V3539" s="402">
        <f t="shared" si="254"/>
        <v>0</v>
      </c>
      <c r="W3539" s="402">
        <f t="shared" si="255"/>
        <v>0</v>
      </c>
      <c r="X3539" s="402">
        <f t="shared" si="256"/>
        <v>0</v>
      </c>
      <c r="Y3539" s="36">
        <f t="shared" si="257"/>
        <v>0</v>
      </c>
    </row>
    <row r="3540" spans="5:25" x14ac:dyDescent="0.25">
      <c r="E3540" s="150">
        <f t="shared" si="259"/>
        <v>560</v>
      </c>
      <c r="F3540" s="7"/>
      <c r="G3540" s="447"/>
      <c r="H3540" s="449"/>
      <c r="I3540" s="9"/>
      <c r="J3540" s="10"/>
      <c r="K3540" s="9"/>
      <c r="L3540" s="9"/>
      <c r="M3540" s="10"/>
      <c r="N3540" s="128"/>
      <c r="O3540" s="128"/>
      <c r="P3540" s="163">
        <f t="shared" si="258"/>
        <v>0</v>
      </c>
      <c r="Q3540" s="128"/>
      <c r="V3540" s="402">
        <f t="shared" si="254"/>
        <v>0</v>
      </c>
      <c r="W3540" s="402">
        <f t="shared" si="255"/>
        <v>0</v>
      </c>
      <c r="X3540" s="402">
        <f t="shared" si="256"/>
        <v>0</v>
      </c>
      <c r="Y3540" s="36">
        <f t="shared" si="257"/>
        <v>0</v>
      </c>
    </row>
    <row r="3541" spans="5:25" x14ac:dyDescent="0.25">
      <c r="E3541" s="150">
        <f t="shared" si="259"/>
        <v>561</v>
      </c>
      <c r="F3541" s="7"/>
      <c r="G3541" s="447"/>
      <c r="H3541" s="449"/>
      <c r="I3541" s="9"/>
      <c r="J3541" s="10"/>
      <c r="K3541" s="9"/>
      <c r="L3541" s="9"/>
      <c r="M3541" s="10"/>
      <c r="N3541" s="128"/>
      <c r="O3541" s="128"/>
      <c r="P3541" s="163">
        <f t="shared" si="258"/>
        <v>0</v>
      </c>
      <c r="Q3541" s="128"/>
      <c r="V3541" s="402">
        <f t="shared" si="254"/>
        <v>0</v>
      </c>
      <c r="W3541" s="402">
        <f t="shared" si="255"/>
        <v>0</v>
      </c>
      <c r="X3541" s="402">
        <f t="shared" si="256"/>
        <v>0</v>
      </c>
      <c r="Y3541" s="36">
        <f t="shared" si="257"/>
        <v>0</v>
      </c>
    </row>
    <row r="3542" spans="5:25" x14ac:dyDescent="0.25">
      <c r="E3542" s="150">
        <f t="shared" si="259"/>
        <v>562</v>
      </c>
      <c r="F3542" s="7"/>
      <c r="G3542" s="447"/>
      <c r="H3542" s="449"/>
      <c r="I3542" s="9"/>
      <c r="J3542" s="10"/>
      <c r="K3542" s="9"/>
      <c r="L3542" s="9"/>
      <c r="M3542" s="10"/>
      <c r="N3542" s="128"/>
      <c r="O3542" s="128"/>
      <c r="P3542" s="163">
        <f t="shared" si="258"/>
        <v>0</v>
      </c>
      <c r="Q3542" s="128"/>
      <c r="V3542" s="402">
        <f t="shared" si="254"/>
        <v>0</v>
      </c>
      <c r="W3542" s="402">
        <f t="shared" si="255"/>
        <v>0</v>
      </c>
      <c r="X3542" s="402">
        <f t="shared" si="256"/>
        <v>0</v>
      </c>
      <c r="Y3542" s="36">
        <f t="shared" si="257"/>
        <v>0</v>
      </c>
    </row>
    <row r="3543" spans="5:25" x14ac:dyDescent="0.25">
      <c r="E3543" s="150">
        <f t="shared" si="259"/>
        <v>563</v>
      </c>
      <c r="F3543" s="7"/>
      <c r="G3543" s="447"/>
      <c r="H3543" s="449"/>
      <c r="I3543" s="9"/>
      <c r="J3543" s="10"/>
      <c r="K3543" s="9"/>
      <c r="L3543" s="9"/>
      <c r="M3543" s="10"/>
      <c r="N3543" s="128"/>
      <c r="O3543" s="128"/>
      <c r="P3543" s="163">
        <f t="shared" si="258"/>
        <v>0</v>
      </c>
      <c r="Q3543" s="128"/>
      <c r="V3543" s="402">
        <f t="shared" si="254"/>
        <v>0</v>
      </c>
      <c r="W3543" s="402">
        <f t="shared" si="255"/>
        <v>0</v>
      </c>
      <c r="X3543" s="402">
        <f t="shared" si="256"/>
        <v>0</v>
      </c>
      <c r="Y3543" s="36">
        <f t="shared" si="257"/>
        <v>0</v>
      </c>
    </row>
    <row r="3544" spans="5:25" x14ac:dyDescent="0.25">
      <c r="E3544" s="150">
        <f t="shared" si="259"/>
        <v>564</v>
      </c>
      <c r="F3544" s="7"/>
      <c r="G3544" s="447"/>
      <c r="H3544" s="449"/>
      <c r="I3544" s="9"/>
      <c r="J3544" s="10"/>
      <c r="K3544" s="9"/>
      <c r="L3544" s="9"/>
      <c r="M3544" s="10"/>
      <c r="N3544" s="128"/>
      <c r="O3544" s="128"/>
      <c r="P3544" s="163">
        <f t="shared" si="258"/>
        <v>0</v>
      </c>
      <c r="Q3544" s="128"/>
      <c r="V3544" s="402">
        <f t="shared" si="254"/>
        <v>0</v>
      </c>
      <c r="W3544" s="402">
        <f t="shared" si="255"/>
        <v>0</v>
      </c>
      <c r="X3544" s="402">
        <f t="shared" si="256"/>
        <v>0</v>
      </c>
      <c r="Y3544" s="36">
        <f t="shared" si="257"/>
        <v>0</v>
      </c>
    </row>
    <row r="3545" spans="5:25" x14ac:dyDescent="0.25">
      <c r="E3545" s="150">
        <f t="shared" si="259"/>
        <v>565</v>
      </c>
      <c r="F3545" s="7"/>
      <c r="G3545" s="447"/>
      <c r="H3545" s="449"/>
      <c r="I3545" s="9"/>
      <c r="J3545" s="10"/>
      <c r="K3545" s="9"/>
      <c r="L3545" s="9"/>
      <c r="M3545" s="10"/>
      <c r="N3545" s="128"/>
      <c r="O3545" s="128"/>
      <c r="P3545" s="163">
        <f t="shared" si="258"/>
        <v>0</v>
      </c>
      <c r="Q3545" s="128"/>
      <c r="V3545" s="402">
        <f t="shared" si="254"/>
        <v>0</v>
      </c>
      <c r="W3545" s="402">
        <f t="shared" si="255"/>
        <v>0</v>
      </c>
      <c r="X3545" s="402">
        <f t="shared" si="256"/>
        <v>0</v>
      </c>
      <c r="Y3545" s="36">
        <f t="shared" si="257"/>
        <v>0</v>
      </c>
    </row>
    <row r="3546" spans="5:25" x14ac:dyDescent="0.25">
      <c r="E3546" s="150">
        <f t="shared" si="259"/>
        <v>566</v>
      </c>
      <c r="F3546" s="7"/>
      <c r="G3546" s="447"/>
      <c r="H3546" s="449"/>
      <c r="I3546" s="9"/>
      <c r="J3546" s="10"/>
      <c r="K3546" s="9"/>
      <c r="L3546" s="9"/>
      <c r="M3546" s="10"/>
      <c r="N3546" s="128"/>
      <c r="O3546" s="128"/>
      <c r="P3546" s="163">
        <f t="shared" si="258"/>
        <v>0</v>
      </c>
      <c r="Q3546" s="128"/>
      <c r="V3546" s="402">
        <f t="shared" si="254"/>
        <v>0</v>
      </c>
      <c r="W3546" s="402">
        <f t="shared" si="255"/>
        <v>0</v>
      </c>
      <c r="X3546" s="402">
        <f t="shared" si="256"/>
        <v>0</v>
      </c>
      <c r="Y3546" s="36">
        <f t="shared" si="257"/>
        <v>0</v>
      </c>
    </row>
    <row r="3547" spans="5:25" x14ac:dyDescent="0.25">
      <c r="E3547" s="150">
        <f t="shared" si="259"/>
        <v>567</v>
      </c>
      <c r="F3547" s="7"/>
      <c r="G3547" s="447"/>
      <c r="H3547" s="449"/>
      <c r="I3547" s="9"/>
      <c r="J3547" s="10"/>
      <c r="K3547" s="9"/>
      <c r="L3547" s="9"/>
      <c r="M3547" s="10"/>
      <c r="N3547" s="128"/>
      <c r="O3547" s="128"/>
      <c r="P3547" s="163">
        <f t="shared" si="258"/>
        <v>0</v>
      </c>
      <c r="Q3547" s="128"/>
      <c r="V3547" s="402">
        <f t="shared" si="254"/>
        <v>0</v>
      </c>
      <c r="W3547" s="402">
        <f t="shared" si="255"/>
        <v>0</v>
      </c>
      <c r="X3547" s="402">
        <f t="shared" si="256"/>
        <v>0</v>
      </c>
      <c r="Y3547" s="36">
        <f t="shared" si="257"/>
        <v>0</v>
      </c>
    </row>
    <row r="3548" spans="5:25" x14ac:dyDescent="0.25">
      <c r="E3548" s="150">
        <f t="shared" si="259"/>
        <v>568</v>
      </c>
      <c r="F3548" s="7"/>
      <c r="G3548" s="447"/>
      <c r="H3548" s="449"/>
      <c r="I3548" s="9"/>
      <c r="J3548" s="10"/>
      <c r="K3548" s="9"/>
      <c r="L3548" s="9"/>
      <c r="M3548" s="10"/>
      <c r="N3548" s="128"/>
      <c r="O3548" s="128"/>
      <c r="P3548" s="163">
        <f t="shared" si="258"/>
        <v>0</v>
      </c>
      <c r="Q3548" s="128"/>
      <c r="V3548" s="402">
        <f t="shared" si="254"/>
        <v>0</v>
      </c>
      <c r="W3548" s="402">
        <f t="shared" si="255"/>
        <v>0</v>
      </c>
      <c r="X3548" s="402">
        <f t="shared" si="256"/>
        <v>0</v>
      </c>
      <c r="Y3548" s="36">
        <f t="shared" si="257"/>
        <v>0</v>
      </c>
    </row>
    <row r="3549" spans="5:25" x14ac:dyDescent="0.25">
      <c r="E3549" s="150">
        <f t="shared" si="259"/>
        <v>569</v>
      </c>
      <c r="F3549" s="7"/>
      <c r="G3549" s="447"/>
      <c r="H3549" s="449"/>
      <c r="I3549" s="9"/>
      <c r="J3549" s="10"/>
      <c r="K3549" s="9"/>
      <c r="L3549" s="9"/>
      <c r="M3549" s="10"/>
      <c r="N3549" s="128"/>
      <c r="O3549" s="128"/>
      <c r="P3549" s="163">
        <f t="shared" si="258"/>
        <v>0</v>
      </c>
      <c r="Q3549" s="128"/>
      <c r="V3549" s="402">
        <f t="shared" si="254"/>
        <v>0</v>
      </c>
      <c r="W3549" s="402">
        <f t="shared" si="255"/>
        <v>0</v>
      </c>
      <c r="X3549" s="402">
        <f t="shared" si="256"/>
        <v>0</v>
      </c>
      <c r="Y3549" s="36">
        <f t="shared" si="257"/>
        <v>0</v>
      </c>
    </row>
    <row r="3550" spans="5:25" x14ac:dyDescent="0.25">
      <c r="E3550" s="150">
        <f t="shared" si="259"/>
        <v>570</v>
      </c>
      <c r="F3550" s="7"/>
      <c r="G3550" s="447"/>
      <c r="H3550" s="449"/>
      <c r="I3550" s="9"/>
      <c r="J3550" s="10"/>
      <c r="K3550" s="9"/>
      <c r="L3550" s="9"/>
      <c r="M3550" s="10"/>
      <c r="N3550" s="128"/>
      <c r="O3550" s="128"/>
      <c r="P3550" s="163">
        <f t="shared" si="258"/>
        <v>0</v>
      </c>
      <c r="Q3550" s="128"/>
      <c r="V3550" s="402">
        <f t="shared" si="254"/>
        <v>0</v>
      </c>
      <c r="W3550" s="402">
        <f t="shared" si="255"/>
        <v>0</v>
      </c>
      <c r="X3550" s="402">
        <f t="shared" si="256"/>
        <v>0</v>
      </c>
      <c r="Y3550" s="36">
        <f t="shared" si="257"/>
        <v>0</v>
      </c>
    </row>
    <row r="3551" spans="5:25" x14ac:dyDescent="0.25">
      <c r="E3551" s="150">
        <f t="shared" si="259"/>
        <v>571</v>
      </c>
      <c r="F3551" s="7"/>
      <c r="G3551" s="447"/>
      <c r="H3551" s="449"/>
      <c r="I3551" s="9"/>
      <c r="J3551" s="10"/>
      <c r="K3551" s="9"/>
      <c r="L3551" s="9"/>
      <c r="M3551" s="10"/>
      <c r="N3551" s="128"/>
      <c r="O3551" s="128"/>
      <c r="P3551" s="163">
        <f t="shared" si="258"/>
        <v>0</v>
      </c>
      <c r="Q3551" s="128"/>
      <c r="V3551" s="402">
        <f t="shared" si="254"/>
        <v>0</v>
      </c>
      <c r="W3551" s="402">
        <f t="shared" si="255"/>
        <v>0</v>
      </c>
      <c r="X3551" s="402">
        <f t="shared" si="256"/>
        <v>0</v>
      </c>
      <c r="Y3551" s="36">
        <f t="shared" si="257"/>
        <v>0</v>
      </c>
    </row>
    <row r="3552" spans="5:25" x14ac:dyDescent="0.25">
      <c r="E3552" s="150">
        <f t="shared" si="259"/>
        <v>572</v>
      </c>
      <c r="F3552" s="7"/>
      <c r="G3552" s="447"/>
      <c r="H3552" s="449"/>
      <c r="I3552" s="9"/>
      <c r="J3552" s="10"/>
      <c r="K3552" s="9"/>
      <c r="L3552" s="9"/>
      <c r="M3552" s="10"/>
      <c r="N3552" s="128"/>
      <c r="O3552" s="128"/>
      <c r="P3552" s="163">
        <f t="shared" si="258"/>
        <v>0</v>
      </c>
      <c r="Q3552" s="128"/>
      <c r="V3552" s="402">
        <f t="shared" si="254"/>
        <v>0</v>
      </c>
      <c r="W3552" s="402">
        <f t="shared" si="255"/>
        <v>0</v>
      </c>
      <c r="X3552" s="402">
        <f t="shared" si="256"/>
        <v>0</v>
      </c>
      <c r="Y3552" s="36">
        <f t="shared" si="257"/>
        <v>0</v>
      </c>
    </row>
    <row r="3553" spans="5:25" x14ac:dyDescent="0.25">
      <c r="E3553" s="150">
        <f t="shared" si="259"/>
        <v>573</v>
      </c>
      <c r="F3553" s="7"/>
      <c r="G3553" s="447"/>
      <c r="H3553" s="449"/>
      <c r="I3553" s="9"/>
      <c r="J3553" s="10"/>
      <c r="K3553" s="9"/>
      <c r="L3553" s="9"/>
      <c r="M3553" s="10"/>
      <c r="N3553" s="128"/>
      <c r="O3553" s="128"/>
      <c r="P3553" s="163">
        <f t="shared" si="258"/>
        <v>0</v>
      </c>
      <c r="Q3553" s="128"/>
      <c r="V3553" s="402">
        <f t="shared" si="254"/>
        <v>0</v>
      </c>
      <c r="W3553" s="402">
        <f t="shared" si="255"/>
        <v>0</v>
      </c>
      <c r="X3553" s="402">
        <f t="shared" si="256"/>
        <v>0</v>
      </c>
      <c r="Y3553" s="36">
        <f t="shared" si="257"/>
        <v>0</v>
      </c>
    </row>
    <row r="3554" spans="5:25" x14ac:dyDescent="0.25">
      <c r="E3554" s="150">
        <f t="shared" si="259"/>
        <v>574</v>
      </c>
      <c r="F3554" s="7"/>
      <c r="G3554" s="447"/>
      <c r="H3554" s="449"/>
      <c r="I3554" s="9"/>
      <c r="J3554" s="10"/>
      <c r="K3554" s="9"/>
      <c r="L3554" s="9"/>
      <c r="M3554" s="10"/>
      <c r="N3554" s="128"/>
      <c r="O3554" s="128"/>
      <c r="P3554" s="163">
        <f t="shared" si="258"/>
        <v>0</v>
      </c>
      <c r="Q3554" s="128"/>
      <c r="V3554" s="402">
        <f t="shared" si="254"/>
        <v>0</v>
      </c>
      <c r="W3554" s="402">
        <f t="shared" si="255"/>
        <v>0</v>
      </c>
      <c r="X3554" s="402">
        <f t="shared" si="256"/>
        <v>0</v>
      </c>
      <c r="Y3554" s="36">
        <f t="shared" si="257"/>
        <v>0</v>
      </c>
    </row>
    <row r="3555" spans="5:25" x14ac:dyDescent="0.25">
      <c r="E3555" s="150">
        <f t="shared" si="259"/>
        <v>575</v>
      </c>
      <c r="F3555" s="7"/>
      <c r="G3555" s="447"/>
      <c r="H3555" s="449"/>
      <c r="I3555" s="9"/>
      <c r="J3555" s="10"/>
      <c r="K3555" s="9"/>
      <c r="L3555" s="9"/>
      <c r="M3555" s="10"/>
      <c r="N3555" s="128"/>
      <c r="O3555" s="128"/>
      <c r="P3555" s="163">
        <f t="shared" si="258"/>
        <v>0</v>
      </c>
      <c r="Q3555" s="128"/>
      <c r="V3555" s="402">
        <f t="shared" si="254"/>
        <v>0</v>
      </c>
      <c r="W3555" s="402">
        <f t="shared" si="255"/>
        <v>0</v>
      </c>
      <c r="X3555" s="402">
        <f t="shared" si="256"/>
        <v>0</v>
      </c>
      <c r="Y3555" s="36">
        <f t="shared" si="257"/>
        <v>0</v>
      </c>
    </row>
    <row r="3556" spans="5:25" x14ac:dyDescent="0.25">
      <c r="E3556" s="150">
        <f t="shared" si="259"/>
        <v>576</v>
      </c>
      <c r="F3556" s="7"/>
      <c r="G3556" s="447"/>
      <c r="H3556" s="449"/>
      <c r="I3556" s="9"/>
      <c r="J3556" s="10"/>
      <c r="K3556" s="9"/>
      <c r="L3556" s="9"/>
      <c r="M3556" s="10"/>
      <c r="N3556" s="128"/>
      <c r="O3556" s="128"/>
      <c r="P3556" s="163">
        <f t="shared" si="258"/>
        <v>0</v>
      </c>
      <c r="Q3556" s="128"/>
      <c r="V3556" s="402">
        <f t="shared" ref="V3556:V3619" si="260">IF($K3557=V$2979,15,0)</f>
        <v>0</v>
      </c>
      <c r="W3556" s="402">
        <f t="shared" ref="W3556:W3619" si="261">IF($K3557=W$2979,30,0)</f>
        <v>0</v>
      </c>
      <c r="X3556" s="402">
        <f t="shared" ref="X3556:X3619" si="262">IF($K3557=X$2979,30,0)</f>
        <v>0</v>
      </c>
      <c r="Y3556" s="36">
        <f t="shared" ref="Y3556:Y3619" si="263">IF($K3557=Y$2979,30,0)</f>
        <v>0</v>
      </c>
    </row>
    <row r="3557" spans="5:25" x14ac:dyDescent="0.25">
      <c r="E3557" s="150">
        <f t="shared" si="259"/>
        <v>577</v>
      </c>
      <c r="F3557" s="7"/>
      <c r="G3557" s="447"/>
      <c r="H3557" s="449"/>
      <c r="I3557" s="9"/>
      <c r="J3557" s="10"/>
      <c r="K3557" s="9"/>
      <c r="L3557" s="9"/>
      <c r="M3557" s="10"/>
      <c r="N3557" s="128"/>
      <c r="O3557" s="128"/>
      <c r="P3557" s="163">
        <f t="shared" ref="P3557:P3620" si="264">IF(F3557=0,0,IF(G3557=0,0,IF(J3557=0,0,IF(I3557=0,0,IF(K3557=0,0,IF(L3557=0,0,IF(M3557=0,0,SUM(V3556:Y3556))))))))</f>
        <v>0</v>
      </c>
      <c r="Q3557" s="128"/>
      <c r="V3557" s="402">
        <f t="shared" si="260"/>
        <v>0</v>
      </c>
      <c r="W3557" s="402">
        <f t="shared" si="261"/>
        <v>0</v>
      </c>
      <c r="X3557" s="402">
        <f t="shared" si="262"/>
        <v>0</v>
      </c>
      <c r="Y3557" s="36">
        <f t="shared" si="263"/>
        <v>0</v>
      </c>
    </row>
    <row r="3558" spans="5:25" x14ac:dyDescent="0.25">
      <c r="E3558" s="150">
        <f t="shared" si="259"/>
        <v>578</v>
      </c>
      <c r="F3558" s="7"/>
      <c r="G3558" s="447"/>
      <c r="H3558" s="449"/>
      <c r="I3558" s="9"/>
      <c r="J3558" s="10"/>
      <c r="K3558" s="9"/>
      <c r="L3558" s="9"/>
      <c r="M3558" s="10"/>
      <c r="N3558" s="128"/>
      <c r="O3558" s="128"/>
      <c r="P3558" s="163">
        <f t="shared" si="264"/>
        <v>0</v>
      </c>
      <c r="Q3558" s="128"/>
      <c r="V3558" s="402">
        <f t="shared" si="260"/>
        <v>0</v>
      </c>
      <c r="W3558" s="402">
        <f t="shared" si="261"/>
        <v>0</v>
      </c>
      <c r="X3558" s="402">
        <f t="shared" si="262"/>
        <v>0</v>
      </c>
      <c r="Y3558" s="36">
        <f t="shared" si="263"/>
        <v>0</v>
      </c>
    </row>
    <row r="3559" spans="5:25" x14ac:dyDescent="0.25">
      <c r="E3559" s="150">
        <f t="shared" si="259"/>
        <v>579</v>
      </c>
      <c r="F3559" s="7"/>
      <c r="G3559" s="447"/>
      <c r="H3559" s="449"/>
      <c r="I3559" s="9"/>
      <c r="J3559" s="10"/>
      <c r="K3559" s="9"/>
      <c r="L3559" s="9"/>
      <c r="M3559" s="10"/>
      <c r="N3559" s="128"/>
      <c r="O3559" s="128"/>
      <c r="P3559" s="163">
        <f t="shared" si="264"/>
        <v>0</v>
      </c>
      <c r="Q3559" s="128"/>
      <c r="V3559" s="402">
        <f t="shared" si="260"/>
        <v>0</v>
      </c>
      <c r="W3559" s="402">
        <f t="shared" si="261"/>
        <v>0</v>
      </c>
      <c r="X3559" s="402">
        <f t="shared" si="262"/>
        <v>0</v>
      </c>
      <c r="Y3559" s="36">
        <f t="shared" si="263"/>
        <v>0</v>
      </c>
    </row>
    <row r="3560" spans="5:25" x14ac:dyDescent="0.25">
      <c r="E3560" s="150">
        <f t="shared" si="259"/>
        <v>580</v>
      </c>
      <c r="F3560" s="7"/>
      <c r="G3560" s="447"/>
      <c r="H3560" s="449"/>
      <c r="I3560" s="9"/>
      <c r="J3560" s="10"/>
      <c r="K3560" s="9"/>
      <c r="L3560" s="9"/>
      <c r="M3560" s="10"/>
      <c r="N3560" s="128"/>
      <c r="O3560" s="128"/>
      <c r="P3560" s="163">
        <f t="shared" si="264"/>
        <v>0</v>
      </c>
      <c r="Q3560" s="128"/>
      <c r="V3560" s="402">
        <f t="shared" si="260"/>
        <v>0</v>
      </c>
      <c r="W3560" s="402">
        <f t="shared" si="261"/>
        <v>0</v>
      </c>
      <c r="X3560" s="402">
        <f t="shared" si="262"/>
        <v>0</v>
      </c>
      <c r="Y3560" s="36">
        <f t="shared" si="263"/>
        <v>0</v>
      </c>
    </row>
    <row r="3561" spans="5:25" x14ac:dyDescent="0.25">
      <c r="E3561" s="150">
        <f t="shared" si="259"/>
        <v>581</v>
      </c>
      <c r="F3561" s="7"/>
      <c r="G3561" s="447"/>
      <c r="H3561" s="449"/>
      <c r="I3561" s="9"/>
      <c r="J3561" s="10"/>
      <c r="K3561" s="9"/>
      <c r="L3561" s="9"/>
      <c r="M3561" s="10"/>
      <c r="N3561" s="128"/>
      <c r="O3561" s="128"/>
      <c r="P3561" s="163">
        <f t="shared" si="264"/>
        <v>0</v>
      </c>
      <c r="Q3561" s="128"/>
      <c r="V3561" s="402">
        <f t="shared" si="260"/>
        <v>0</v>
      </c>
      <c r="W3561" s="402">
        <f t="shared" si="261"/>
        <v>0</v>
      </c>
      <c r="X3561" s="402">
        <f t="shared" si="262"/>
        <v>0</v>
      </c>
      <c r="Y3561" s="36">
        <f t="shared" si="263"/>
        <v>0</v>
      </c>
    </row>
    <row r="3562" spans="5:25" x14ac:dyDescent="0.25">
      <c r="E3562" s="150">
        <f t="shared" si="259"/>
        <v>582</v>
      </c>
      <c r="F3562" s="7"/>
      <c r="G3562" s="447"/>
      <c r="H3562" s="449"/>
      <c r="I3562" s="9"/>
      <c r="J3562" s="10"/>
      <c r="K3562" s="9"/>
      <c r="L3562" s="9"/>
      <c r="M3562" s="10"/>
      <c r="N3562" s="128"/>
      <c r="O3562" s="128"/>
      <c r="P3562" s="163">
        <f t="shared" si="264"/>
        <v>0</v>
      </c>
      <c r="Q3562" s="128"/>
      <c r="V3562" s="402">
        <f t="shared" si="260"/>
        <v>0</v>
      </c>
      <c r="W3562" s="402">
        <f t="shared" si="261"/>
        <v>0</v>
      </c>
      <c r="X3562" s="402">
        <f t="shared" si="262"/>
        <v>0</v>
      </c>
      <c r="Y3562" s="36">
        <f t="shared" si="263"/>
        <v>0</v>
      </c>
    </row>
    <row r="3563" spans="5:25" x14ac:dyDescent="0.25">
      <c r="E3563" s="150">
        <f t="shared" si="259"/>
        <v>583</v>
      </c>
      <c r="F3563" s="7"/>
      <c r="G3563" s="447"/>
      <c r="H3563" s="449"/>
      <c r="I3563" s="9"/>
      <c r="J3563" s="10"/>
      <c r="K3563" s="9"/>
      <c r="L3563" s="9"/>
      <c r="M3563" s="10"/>
      <c r="N3563" s="128"/>
      <c r="O3563" s="128"/>
      <c r="P3563" s="163">
        <f t="shared" si="264"/>
        <v>0</v>
      </c>
      <c r="Q3563" s="128"/>
      <c r="V3563" s="402">
        <f t="shared" si="260"/>
        <v>0</v>
      </c>
      <c r="W3563" s="402">
        <f t="shared" si="261"/>
        <v>0</v>
      </c>
      <c r="X3563" s="402">
        <f t="shared" si="262"/>
        <v>0</v>
      </c>
      <c r="Y3563" s="36">
        <f t="shared" si="263"/>
        <v>0</v>
      </c>
    </row>
    <row r="3564" spans="5:25" x14ac:dyDescent="0.25">
      <c r="E3564" s="150">
        <f t="shared" ref="E3564:E3627" si="265">1+E3563</f>
        <v>584</v>
      </c>
      <c r="F3564" s="7"/>
      <c r="G3564" s="447"/>
      <c r="H3564" s="449"/>
      <c r="I3564" s="9"/>
      <c r="J3564" s="10"/>
      <c r="K3564" s="9"/>
      <c r="L3564" s="9"/>
      <c r="M3564" s="10"/>
      <c r="N3564" s="128"/>
      <c r="O3564" s="128"/>
      <c r="P3564" s="163">
        <f t="shared" si="264"/>
        <v>0</v>
      </c>
      <c r="Q3564" s="128"/>
      <c r="V3564" s="402">
        <f t="shared" si="260"/>
        <v>0</v>
      </c>
      <c r="W3564" s="402">
        <f t="shared" si="261"/>
        <v>0</v>
      </c>
      <c r="X3564" s="402">
        <f t="shared" si="262"/>
        <v>0</v>
      </c>
      <c r="Y3564" s="36">
        <f t="shared" si="263"/>
        <v>0</v>
      </c>
    </row>
    <row r="3565" spans="5:25" x14ac:dyDescent="0.25">
      <c r="E3565" s="150">
        <f t="shared" si="265"/>
        <v>585</v>
      </c>
      <c r="F3565" s="7"/>
      <c r="G3565" s="447"/>
      <c r="H3565" s="449"/>
      <c r="I3565" s="9"/>
      <c r="J3565" s="10"/>
      <c r="K3565" s="9"/>
      <c r="L3565" s="9"/>
      <c r="M3565" s="10"/>
      <c r="N3565" s="128"/>
      <c r="O3565" s="128"/>
      <c r="P3565" s="163">
        <f t="shared" si="264"/>
        <v>0</v>
      </c>
      <c r="Q3565" s="128"/>
      <c r="V3565" s="402">
        <f t="shared" si="260"/>
        <v>0</v>
      </c>
      <c r="W3565" s="402">
        <f t="shared" si="261"/>
        <v>0</v>
      </c>
      <c r="X3565" s="402">
        <f t="shared" si="262"/>
        <v>0</v>
      </c>
      <c r="Y3565" s="36">
        <f t="shared" si="263"/>
        <v>0</v>
      </c>
    </row>
    <row r="3566" spans="5:25" x14ac:dyDescent="0.25">
      <c r="E3566" s="150">
        <f t="shared" si="265"/>
        <v>586</v>
      </c>
      <c r="F3566" s="7"/>
      <c r="G3566" s="447"/>
      <c r="H3566" s="449"/>
      <c r="I3566" s="9"/>
      <c r="J3566" s="10"/>
      <c r="K3566" s="9"/>
      <c r="L3566" s="9"/>
      <c r="M3566" s="10"/>
      <c r="N3566" s="128"/>
      <c r="O3566" s="128"/>
      <c r="P3566" s="163">
        <f t="shared" si="264"/>
        <v>0</v>
      </c>
      <c r="Q3566" s="128"/>
      <c r="V3566" s="402">
        <f t="shared" si="260"/>
        <v>0</v>
      </c>
      <c r="W3566" s="402">
        <f t="shared" si="261"/>
        <v>0</v>
      </c>
      <c r="X3566" s="402">
        <f t="shared" si="262"/>
        <v>0</v>
      </c>
      <c r="Y3566" s="36">
        <f t="shared" si="263"/>
        <v>0</v>
      </c>
    </row>
    <row r="3567" spans="5:25" x14ac:dyDescent="0.25">
      <c r="E3567" s="150">
        <f t="shared" si="265"/>
        <v>587</v>
      </c>
      <c r="F3567" s="7"/>
      <c r="G3567" s="447"/>
      <c r="H3567" s="449"/>
      <c r="I3567" s="9"/>
      <c r="J3567" s="10"/>
      <c r="K3567" s="9"/>
      <c r="L3567" s="9"/>
      <c r="M3567" s="10"/>
      <c r="N3567" s="128"/>
      <c r="O3567" s="128"/>
      <c r="P3567" s="163">
        <f t="shared" si="264"/>
        <v>0</v>
      </c>
      <c r="Q3567" s="128"/>
      <c r="V3567" s="402">
        <f t="shared" si="260"/>
        <v>0</v>
      </c>
      <c r="W3567" s="402">
        <f t="shared" si="261"/>
        <v>0</v>
      </c>
      <c r="X3567" s="402">
        <f t="shared" si="262"/>
        <v>0</v>
      </c>
      <c r="Y3567" s="36">
        <f t="shared" si="263"/>
        <v>0</v>
      </c>
    </row>
    <row r="3568" spans="5:25" x14ac:dyDescent="0.25">
      <c r="E3568" s="150">
        <f t="shared" si="265"/>
        <v>588</v>
      </c>
      <c r="F3568" s="7"/>
      <c r="G3568" s="447"/>
      <c r="H3568" s="449"/>
      <c r="I3568" s="9"/>
      <c r="J3568" s="10"/>
      <c r="K3568" s="9"/>
      <c r="L3568" s="9"/>
      <c r="M3568" s="10"/>
      <c r="N3568" s="128"/>
      <c r="O3568" s="128"/>
      <c r="P3568" s="163">
        <f t="shared" si="264"/>
        <v>0</v>
      </c>
      <c r="Q3568" s="128"/>
      <c r="V3568" s="402">
        <f t="shared" si="260"/>
        <v>0</v>
      </c>
      <c r="W3568" s="402">
        <f t="shared" si="261"/>
        <v>0</v>
      </c>
      <c r="X3568" s="402">
        <f t="shared" si="262"/>
        <v>0</v>
      </c>
      <c r="Y3568" s="36">
        <f t="shared" si="263"/>
        <v>0</v>
      </c>
    </row>
    <row r="3569" spans="5:25" x14ac:dyDescent="0.25">
      <c r="E3569" s="150">
        <f t="shared" si="265"/>
        <v>589</v>
      </c>
      <c r="F3569" s="7"/>
      <c r="G3569" s="447"/>
      <c r="H3569" s="449"/>
      <c r="I3569" s="9"/>
      <c r="J3569" s="10"/>
      <c r="K3569" s="9"/>
      <c r="L3569" s="9"/>
      <c r="M3569" s="10"/>
      <c r="N3569" s="128"/>
      <c r="O3569" s="128"/>
      <c r="P3569" s="163">
        <f t="shared" si="264"/>
        <v>0</v>
      </c>
      <c r="Q3569" s="128"/>
      <c r="V3569" s="402">
        <f t="shared" si="260"/>
        <v>0</v>
      </c>
      <c r="W3569" s="402">
        <f t="shared" si="261"/>
        <v>0</v>
      </c>
      <c r="X3569" s="402">
        <f t="shared" si="262"/>
        <v>0</v>
      </c>
      <c r="Y3569" s="36">
        <f t="shared" si="263"/>
        <v>0</v>
      </c>
    </row>
    <row r="3570" spans="5:25" x14ac:dyDescent="0.25">
      <c r="E3570" s="150">
        <f t="shared" si="265"/>
        <v>590</v>
      </c>
      <c r="F3570" s="7"/>
      <c r="G3570" s="447"/>
      <c r="H3570" s="449"/>
      <c r="I3570" s="9"/>
      <c r="J3570" s="10"/>
      <c r="K3570" s="9"/>
      <c r="L3570" s="9"/>
      <c r="M3570" s="10"/>
      <c r="N3570" s="128"/>
      <c r="O3570" s="128"/>
      <c r="P3570" s="163">
        <f t="shared" si="264"/>
        <v>0</v>
      </c>
      <c r="Q3570" s="128"/>
      <c r="V3570" s="402">
        <f t="shared" si="260"/>
        <v>0</v>
      </c>
      <c r="W3570" s="402">
        <f t="shared" si="261"/>
        <v>0</v>
      </c>
      <c r="X3570" s="402">
        <f t="shared" si="262"/>
        <v>0</v>
      </c>
      <c r="Y3570" s="36">
        <f t="shared" si="263"/>
        <v>0</v>
      </c>
    </row>
    <row r="3571" spans="5:25" x14ac:dyDescent="0.25">
      <c r="E3571" s="150">
        <f t="shared" si="265"/>
        <v>591</v>
      </c>
      <c r="F3571" s="7"/>
      <c r="G3571" s="447"/>
      <c r="H3571" s="449"/>
      <c r="I3571" s="9"/>
      <c r="J3571" s="10"/>
      <c r="K3571" s="9"/>
      <c r="L3571" s="9"/>
      <c r="M3571" s="10"/>
      <c r="N3571" s="128"/>
      <c r="O3571" s="128"/>
      <c r="P3571" s="163">
        <f t="shared" si="264"/>
        <v>0</v>
      </c>
      <c r="Q3571" s="128"/>
      <c r="V3571" s="402">
        <f t="shared" si="260"/>
        <v>0</v>
      </c>
      <c r="W3571" s="402">
        <f t="shared" si="261"/>
        <v>0</v>
      </c>
      <c r="X3571" s="402">
        <f t="shared" si="262"/>
        <v>0</v>
      </c>
      <c r="Y3571" s="36">
        <f t="shared" si="263"/>
        <v>0</v>
      </c>
    </row>
    <row r="3572" spans="5:25" x14ac:dyDescent="0.25">
      <c r="E3572" s="150">
        <f t="shared" si="265"/>
        <v>592</v>
      </c>
      <c r="F3572" s="7"/>
      <c r="G3572" s="447"/>
      <c r="H3572" s="449"/>
      <c r="I3572" s="9"/>
      <c r="J3572" s="10"/>
      <c r="K3572" s="9"/>
      <c r="L3572" s="9"/>
      <c r="M3572" s="10"/>
      <c r="N3572" s="128"/>
      <c r="O3572" s="128"/>
      <c r="P3572" s="163">
        <f t="shared" si="264"/>
        <v>0</v>
      </c>
      <c r="Q3572" s="128"/>
      <c r="V3572" s="402">
        <f t="shared" si="260"/>
        <v>0</v>
      </c>
      <c r="W3572" s="402">
        <f t="shared" si="261"/>
        <v>0</v>
      </c>
      <c r="X3572" s="402">
        <f t="shared" si="262"/>
        <v>0</v>
      </c>
      <c r="Y3572" s="36">
        <f t="shared" si="263"/>
        <v>0</v>
      </c>
    </row>
    <row r="3573" spans="5:25" x14ac:dyDescent="0.25">
      <c r="E3573" s="150">
        <f t="shared" si="265"/>
        <v>593</v>
      </c>
      <c r="F3573" s="7"/>
      <c r="G3573" s="447"/>
      <c r="H3573" s="449"/>
      <c r="I3573" s="9"/>
      <c r="J3573" s="10"/>
      <c r="K3573" s="9"/>
      <c r="L3573" s="9"/>
      <c r="M3573" s="10"/>
      <c r="N3573" s="128"/>
      <c r="O3573" s="128"/>
      <c r="P3573" s="163">
        <f t="shared" si="264"/>
        <v>0</v>
      </c>
      <c r="Q3573" s="128"/>
      <c r="V3573" s="402">
        <f t="shared" si="260"/>
        <v>0</v>
      </c>
      <c r="W3573" s="402">
        <f t="shared" si="261"/>
        <v>0</v>
      </c>
      <c r="X3573" s="402">
        <f t="shared" si="262"/>
        <v>0</v>
      </c>
      <c r="Y3573" s="36">
        <f t="shared" si="263"/>
        <v>0</v>
      </c>
    </row>
    <row r="3574" spans="5:25" x14ac:dyDescent="0.25">
      <c r="E3574" s="150">
        <f t="shared" si="265"/>
        <v>594</v>
      </c>
      <c r="F3574" s="7"/>
      <c r="G3574" s="447"/>
      <c r="H3574" s="449"/>
      <c r="I3574" s="9"/>
      <c r="J3574" s="10"/>
      <c r="K3574" s="9"/>
      <c r="L3574" s="9"/>
      <c r="M3574" s="10"/>
      <c r="N3574" s="128"/>
      <c r="O3574" s="128"/>
      <c r="P3574" s="163">
        <f t="shared" si="264"/>
        <v>0</v>
      </c>
      <c r="Q3574" s="128"/>
      <c r="V3574" s="402">
        <f t="shared" si="260"/>
        <v>0</v>
      </c>
      <c r="W3574" s="402">
        <f t="shared" si="261"/>
        <v>0</v>
      </c>
      <c r="X3574" s="402">
        <f t="shared" si="262"/>
        <v>0</v>
      </c>
      <c r="Y3574" s="36">
        <f t="shared" si="263"/>
        <v>0</v>
      </c>
    </row>
    <row r="3575" spans="5:25" x14ac:dyDescent="0.25">
      <c r="E3575" s="150">
        <f t="shared" si="265"/>
        <v>595</v>
      </c>
      <c r="F3575" s="7"/>
      <c r="G3575" s="447"/>
      <c r="H3575" s="449"/>
      <c r="I3575" s="9"/>
      <c r="J3575" s="10"/>
      <c r="K3575" s="9"/>
      <c r="L3575" s="9"/>
      <c r="M3575" s="10"/>
      <c r="N3575" s="128"/>
      <c r="O3575" s="128"/>
      <c r="P3575" s="163">
        <f t="shared" si="264"/>
        <v>0</v>
      </c>
      <c r="Q3575" s="128"/>
      <c r="V3575" s="402">
        <f t="shared" si="260"/>
        <v>0</v>
      </c>
      <c r="W3575" s="402">
        <f t="shared" si="261"/>
        <v>0</v>
      </c>
      <c r="X3575" s="402">
        <f t="shared" si="262"/>
        <v>0</v>
      </c>
      <c r="Y3575" s="36">
        <f t="shared" si="263"/>
        <v>0</v>
      </c>
    </row>
    <row r="3576" spans="5:25" x14ac:dyDescent="0.25">
      <c r="E3576" s="150">
        <f t="shared" si="265"/>
        <v>596</v>
      </c>
      <c r="F3576" s="7"/>
      <c r="G3576" s="447"/>
      <c r="H3576" s="449"/>
      <c r="I3576" s="9"/>
      <c r="J3576" s="10"/>
      <c r="K3576" s="9"/>
      <c r="L3576" s="9"/>
      <c r="M3576" s="10"/>
      <c r="N3576" s="128"/>
      <c r="O3576" s="128"/>
      <c r="P3576" s="163">
        <f t="shared" si="264"/>
        <v>0</v>
      </c>
      <c r="Q3576" s="128"/>
      <c r="V3576" s="402">
        <f t="shared" si="260"/>
        <v>0</v>
      </c>
      <c r="W3576" s="402">
        <f t="shared" si="261"/>
        <v>0</v>
      </c>
      <c r="X3576" s="402">
        <f t="shared" si="262"/>
        <v>0</v>
      </c>
      <c r="Y3576" s="36">
        <f t="shared" si="263"/>
        <v>0</v>
      </c>
    </row>
    <row r="3577" spans="5:25" x14ac:dyDescent="0.25">
      <c r="E3577" s="150">
        <f t="shared" si="265"/>
        <v>597</v>
      </c>
      <c r="F3577" s="7"/>
      <c r="G3577" s="447"/>
      <c r="H3577" s="449"/>
      <c r="I3577" s="9"/>
      <c r="J3577" s="10"/>
      <c r="K3577" s="9"/>
      <c r="L3577" s="9"/>
      <c r="M3577" s="10"/>
      <c r="N3577" s="128"/>
      <c r="O3577" s="128"/>
      <c r="P3577" s="163">
        <f t="shared" si="264"/>
        <v>0</v>
      </c>
      <c r="Q3577" s="128"/>
      <c r="V3577" s="402">
        <f t="shared" si="260"/>
        <v>0</v>
      </c>
      <c r="W3577" s="402">
        <f t="shared" si="261"/>
        <v>0</v>
      </c>
      <c r="X3577" s="402">
        <f t="shared" si="262"/>
        <v>0</v>
      </c>
      <c r="Y3577" s="36">
        <f t="shared" si="263"/>
        <v>0</v>
      </c>
    </row>
    <row r="3578" spans="5:25" x14ac:dyDescent="0.25">
      <c r="E3578" s="150">
        <f t="shared" si="265"/>
        <v>598</v>
      </c>
      <c r="F3578" s="7"/>
      <c r="G3578" s="447"/>
      <c r="H3578" s="449"/>
      <c r="I3578" s="9"/>
      <c r="J3578" s="10"/>
      <c r="K3578" s="9"/>
      <c r="L3578" s="9"/>
      <c r="M3578" s="10"/>
      <c r="N3578" s="128"/>
      <c r="O3578" s="128"/>
      <c r="P3578" s="163">
        <f t="shared" si="264"/>
        <v>0</v>
      </c>
      <c r="Q3578" s="128"/>
      <c r="V3578" s="402">
        <f t="shared" si="260"/>
        <v>0</v>
      </c>
      <c r="W3578" s="402">
        <f t="shared" si="261"/>
        <v>0</v>
      </c>
      <c r="X3578" s="402">
        <f t="shared" si="262"/>
        <v>0</v>
      </c>
      <c r="Y3578" s="36">
        <f t="shared" si="263"/>
        <v>0</v>
      </c>
    </row>
    <row r="3579" spans="5:25" x14ac:dyDescent="0.25">
      <c r="E3579" s="150">
        <f t="shared" si="265"/>
        <v>599</v>
      </c>
      <c r="F3579" s="7"/>
      <c r="G3579" s="447"/>
      <c r="H3579" s="449"/>
      <c r="I3579" s="9"/>
      <c r="J3579" s="10"/>
      <c r="K3579" s="9"/>
      <c r="L3579" s="9"/>
      <c r="M3579" s="10"/>
      <c r="N3579" s="128"/>
      <c r="O3579" s="128"/>
      <c r="P3579" s="163">
        <f t="shared" si="264"/>
        <v>0</v>
      </c>
      <c r="Q3579" s="128"/>
      <c r="V3579" s="402">
        <f t="shared" si="260"/>
        <v>0</v>
      </c>
      <c r="W3579" s="402">
        <f t="shared" si="261"/>
        <v>0</v>
      </c>
      <c r="X3579" s="402">
        <f t="shared" si="262"/>
        <v>0</v>
      </c>
      <c r="Y3579" s="36">
        <f t="shared" si="263"/>
        <v>0</v>
      </c>
    </row>
    <row r="3580" spans="5:25" x14ac:dyDescent="0.25">
      <c r="E3580" s="150">
        <f t="shared" si="265"/>
        <v>600</v>
      </c>
      <c r="F3580" s="7"/>
      <c r="G3580" s="447"/>
      <c r="H3580" s="449"/>
      <c r="I3580" s="9"/>
      <c r="J3580" s="10"/>
      <c r="K3580" s="9"/>
      <c r="L3580" s="9"/>
      <c r="M3580" s="10"/>
      <c r="N3580" s="128"/>
      <c r="O3580" s="128"/>
      <c r="P3580" s="163">
        <f t="shared" si="264"/>
        <v>0</v>
      </c>
      <c r="Q3580" s="128"/>
      <c r="V3580" s="402">
        <f t="shared" si="260"/>
        <v>0</v>
      </c>
      <c r="W3580" s="402">
        <f t="shared" si="261"/>
        <v>0</v>
      </c>
      <c r="X3580" s="402">
        <f t="shared" si="262"/>
        <v>0</v>
      </c>
      <c r="Y3580" s="36">
        <f t="shared" si="263"/>
        <v>0</v>
      </c>
    </row>
    <row r="3581" spans="5:25" x14ac:dyDescent="0.25">
      <c r="E3581" s="150">
        <f t="shared" si="265"/>
        <v>601</v>
      </c>
      <c r="F3581" s="7"/>
      <c r="G3581" s="447"/>
      <c r="H3581" s="449"/>
      <c r="I3581" s="9"/>
      <c r="J3581" s="10"/>
      <c r="K3581" s="9"/>
      <c r="L3581" s="9"/>
      <c r="M3581" s="10"/>
      <c r="N3581" s="128"/>
      <c r="O3581" s="128"/>
      <c r="P3581" s="163">
        <f t="shared" si="264"/>
        <v>0</v>
      </c>
      <c r="Q3581" s="128"/>
      <c r="V3581" s="402">
        <f t="shared" si="260"/>
        <v>0</v>
      </c>
      <c r="W3581" s="402">
        <f t="shared" si="261"/>
        <v>0</v>
      </c>
      <c r="X3581" s="402">
        <f t="shared" si="262"/>
        <v>0</v>
      </c>
      <c r="Y3581" s="36">
        <f t="shared" si="263"/>
        <v>0</v>
      </c>
    </row>
    <row r="3582" spans="5:25" x14ac:dyDescent="0.25">
      <c r="E3582" s="150">
        <f t="shared" si="265"/>
        <v>602</v>
      </c>
      <c r="F3582" s="7"/>
      <c r="G3582" s="447"/>
      <c r="H3582" s="449"/>
      <c r="I3582" s="9"/>
      <c r="J3582" s="10"/>
      <c r="K3582" s="9"/>
      <c r="L3582" s="9"/>
      <c r="M3582" s="10"/>
      <c r="N3582" s="128"/>
      <c r="O3582" s="128"/>
      <c r="P3582" s="163">
        <f t="shared" si="264"/>
        <v>0</v>
      </c>
      <c r="Q3582" s="128"/>
      <c r="V3582" s="402">
        <f t="shared" si="260"/>
        <v>0</v>
      </c>
      <c r="W3582" s="402">
        <f t="shared" si="261"/>
        <v>0</v>
      </c>
      <c r="X3582" s="402">
        <f t="shared" si="262"/>
        <v>0</v>
      </c>
      <c r="Y3582" s="36">
        <f t="shared" si="263"/>
        <v>0</v>
      </c>
    </row>
    <row r="3583" spans="5:25" x14ac:dyDescent="0.25">
      <c r="E3583" s="150">
        <f t="shared" si="265"/>
        <v>603</v>
      </c>
      <c r="F3583" s="7"/>
      <c r="G3583" s="447"/>
      <c r="H3583" s="449"/>
      <c r="I3583" s="9"/>
      <c r="J3583" s="10"/>
      <c r="K3583" s="9"/>
      <c r="L3583" s="9"/>
      <c r="M3583" s="10"/>
      <c r="N3583" s="128"/>
      <c r="O3583" s="128"/>
      <c r="P3583" s="163">
        <f t="shared" si="264"/>
        <v>0</v>
      </c>
      <c r="Q3583" s="128"/>
      <c r="V3583" s="402">
        <f t="shared" si="260"/>
        <v>0</v>
      </c>
      <c r="W3583" s="402">
        <f t="shared" si="261"/>
        <v>0</v>
      </c>
      <c r="X3583" s="402">
        <f t="shared" si="262"/>
        <v>0</v>
      </c>
      <c r="Y3583" s="36">
        <f t="shared" si="263"/>
        <v>0</v>
      </c>
    </row>
    <row r="3584" spans="5:25" x14ac:dyDescent="0.25">
      <c r="E3584" s="150">
        <f t="shared" si="265"/>
        <v>604</v>
      </c>
      <c r="F3584" s="7"/>
      <c r="G3584" s="447"/>
      <c r="H3584" s="449"/>
      <c r="I3584" s="9"/>
      <c r="J3584" s="10"/>
      <c r="K3584" s="9"/>
      <c r="L3584" s="9"/>
      <c r="M3584" s="10"/>
      <c r="N3584" s="128"/>
      <c r="O3584" s="128"/>
      <c r="P3584" s="163">
        <f t="shared" si="264"/>
        <v>0</v>
      </c>
      <c r="Q3584" s="128"/>
      <c r="V3584" s="402">
        <f t="shared" si="260"/>
        <v>0</v>
      </c>
      <c r="W3584" s="402">
        <f t="shared" si="261"/>
        <v>0</v>
      </c>
      <c r="X3584" s="402">
        <f t="shared" si="262"/>
        <v>0</v>
      </c>
      <c r="Y3584" s="36">
        <f t="shared" si="263"/>
        <v>0</v>
      </c>
    </row>
    <row r="3585" spans="5:25" x14ac:dyDescent="0.25">
      <c r="E3585" s="150">
        <f t="shared" si="265"/>
        <v>605</v>
      </c>
      <c r="F3585" s="7"/>
      <c r="G3585" s="447"/>
      <c r="H3585" s="449"/>
      <c r="I3585" s="9"/>
      <c r="J3585" s="10"/>
      <c r="K3585" s="9"/>
      <c r="L3585" s="9"/>
      <c r="M3585" s="10"/>
      <c r="N3585" s="128"/>
      <c r="O3585" s="128"/>
      <c r="P3585" s="163">
        <f t="shared" si="264"/>
        <v>0</v>
      </c>
      <c r="Q3585" s="128"/>
      <c r="V3585" s="402">
        <f t="shared" si="260"/>
        <v>0</v>
      </c>
      <c r="W3585" s="402">
        <f t="shared" si="261"/>
        <v>0</v>
      </c>
      <c r="X3585" s="402">
        <f t="shared" si="262"/>
        <v>0</v>
      </c>
      <c r="Y3585" s="36">
        <f t="shared" si="263"/>
        <v>0</v>
      </c>
    </row>
    <row r="3586" spans="5:25" x14ac:dyDescent="0.25">
      <c r="E3586" s="150">
        <f t="shared" si="265"/>
        <v>606</v>
      </c>
      <c r="F3586" s="7"/>
      <c r="G3586" s="447"/>
      <c r="H3586" s="449"/>
      <c r="I3586" s="9"/>
      <c r="J3586" s="10"/>
      <c r="K3586" s="9"/>
      <c r="L3586" s="9"/>
      <c r="M3586" s="10"/>
      <c r="N3586" s="128"/>
      <c r="O3586" s="128"/>
      <c r="P3586" s="163">
        <f t="shared" si="264"/>
        <v>0</v>
      </c>
      <c r="Q3586" s="128"/>
      <c r="V3586" s="402">
        <f t="shared" si="260"/>
        <v>0</v>
      </c>
      <c r="W3586" s="402">
        <f t="shared" si="261"/>
        <v>0</v>
      </c>
      <c r="X3586" s="402">
        <f t="shared" si="262"/>
        <v>0</v>
      </c>
      <c r="Y3586" s="36">
        <f t="shared" si="263"/>
        <v>0</v>
      </c>
    </row>
    <row r="3587" spans="5:25" x14ac:dyDescent="0.25">
      <c r="E3587" s="150">
        <f t="shared" si="265"/>
        <v>607</v>
      </c>
      <c r="F3587" s="7"/>
      <c r="G3587" s="447"/>
      <c r="H3587" s="449"/>
      <c r="I3587" s="9"/>
      <c r="J3587" s="10"/>
      <c r="K3587" s="9"/>
      <c r="L3587" s="9"/>
      <c r="M3587" s="10"/>
      <c r="N3587" s="128"/>
      <c r="O3587" s="128"/>
      <c r="P3587" s="163">
        <f t="shared" si="264"/>
        <v>0</v>
      </c>
      <c r="Q3587" s="128"/>
      <c r="V3587" s="402">
        <f t="shared" si="260"/>
        <v>0</v>
      </c>
      <c r="W3587" s="402">
        <f t="shared" si="261"/>
        <v>0</v>
      </c>
      <c r="X3587" s="402">
        <f t="shared" si="262"/>
        <v>0</v>
      </c>
      <c r="Y3587" s="36">
        <f t="shared" si="263"/>
        <v>0</v>
      </c>
    </row>
    <row r="3588" spans="5:25" x14ac:dyDescent="0.25">
      <c r="E3588" s="150">
        <f t="shared" si="265"/>
        <v>608</v>
      </c>
      <c r="F3588" s="7"/>
      <c r="G3588" s="447"/>
      <c r="H3588" s="449"/>
      <c r="I3588" s="9"/>
      <c r="J3588" s="10"/>
      <c r="K3588" s="9"/>
      <c r="L3588" s="9"/>
      <c r="M3588" s="10"/>
      <c r="N3588" s="128"/>
      <c r="O3588" s="128"/>
      <c r="P3588" s="163">
        <f t="shared" si="264"/>
        <v>0</v>
      </c>
      <c r="Q3588" s="128"/>
      <c r="V3588" s="402">
        <f t="shared" si="260"/>
        <v>0</v>
      </c>
      <c r="W3588" s="402">
        <f t="shared" si="261"/>
        <v>0</v>
      </c>
      <c r="X3588" s="402">
        <f t="shared" si="262"/>
        <v>0</v>
      </c>
      <c r="Y3588" s="36">
        <f t="shared" si="263"/>
        <v>0</v>
      </c>
    </row>
    <row r="3589" spans="5:25" x14ac:dyDescent="0.25">
      <c r="E3589" s="150">
        <f t="shared" si="265"/>
        <v>609</v>
      </c>
      <c r="F3589" s="7"/>
      <c r="G3589" s="447"/>
      <c r="H3589" s="449"/>
      <c r="I3589" s="9"/>
      <c r="J3589" s="10"/>
      <c r="K3589" s="9"/>
      <c r="L3589" s="9"/>
      <c r="M3589" s="10"/>
      <c r="N3589" s="128"/>
      <c r="O3589" s="128"/>
      <c r="P3589" s="163">
        <f t="shared" si="264"/>
        <v>0</v>
      </c>
      <c r="Q3589" s="128"/>
      <c r="V3589" s="402">
        <f t="shared" si="260"/>
        <v>0</v>
      </c>
      <c r="W3589" s="402">
        <f t="shared" si="261"/>
        <v>0</v>
      </c>
      <c r="X3589" s="402">
        <f t="shared" si="262"/>
        <v>0</v>
      </c>
      <c r="Y3589" s="36">
        <f t="shared" si="263"/>
        <v>0</v>
      </c>
    </row>
    <row r="3590" spans="5:25" x14ac:dyDescent="0.25">
      <c r="E3590" s="150">
        <f t="shared" si="265"/>
        <v>610</v>
      </c>
      <c r="F3590" s="7"/>
      <c r="G3590" s="447"/>
      <c r="H3590" s="449"/>
      <c r="I3590" s="9"/>
      <c r="J3590" s="10"/>
      <c r="K3590" s="9"/>
      <c r="L3590" s="9"/>
      <c r="M3590" s="10"/>
      <c r="N3590" s="128"/>
      <c r="O3590" s="128"/>
      <c r="P3590" s="163">
        <f t="shared" si="264"/>
        <v>0</v>
      </c>
      <c r="Q3590" s="128"/>
      <c r="V3590" s="402">
        <f t="shared" si="260"/>
        <v>0</v>
      </c>
      <c r="W3590" s="402">
        <f t="shared" si="261"/>
        <v>0</v>
      </c>
      <c r="X3590" s="402">
        <f t="shared" si="262"/>
        <v>0</v>
      </c>
      <c r="Y3590" s="36">
        <f t="shared" si="263"/>
        <v>0</v>
      </c>
    </row>
    <row r="3591" spans="5:25" x14ac:dyDescent="0.25">
      <c r="E3591" s="150">
        <f t="shared" si="265"/>
        <v>611</v>
      </c>
      <c r="F3591" s="7"/>
      <c r="G3591" s="447"/>
      <c r="H3591" s="449"/>
      <c r="I3591" s="9"/>
      <c r="J3591" s="10"/>
      <c r="K3591" s="9"/>
      <c r="L3591" s="9"/>
      <c r="M3591" s="10"/>
      <c r="N3591" s="128"/>
      <c r="O3591" s="128"/>
      <c r="P3591" s="163">
        <f t="shared" si="264"/>
        <v>0</v>
      </c>
      <c r="Q3591" s="128"/>
      <c r="V3591" s="402">
        <f t="shared" si="260"/>
        <v>0</v>
      </c>
      <c r="W3591" s="402">
        <f t="shared" si="261"/>
        <v>0</v>
      </c>
      <c r="X3591" s="402">
        <f t="shared" si="262"/>
        <v>0</v>
      </c>
      <c r="Y3591" s="36">
        <f t="shared" si="263"/>
        <v>0</v>
      </c>
    </row>
    <row r="3592" spans="5:25" x14ac:dyDescent="0.25">
      <c r="E3592" s="150">
        <f t="shared" si="265"/>
        <v>612</v>
      </c>
      <c r="F3592" s="7"/>
      <c r="G3592" s="447"/>
      <c r="H3592" s="449"/>
      <c r="I3592" s="9"/>
      <c r="J3592" s="10"/>
      <c r="K3592" s="9"/>
      <c r="L3592" s="9"/>
      <c r="M3592" s="10"/>
      <c r="N3592" s="128"/>
      <c r="O3592" s="128"/>
      <c r="P3592" s="163">
        <f t="shared" si="264"/>
        <v>0</v>
      </c>
      <c r="Q3592" s="128"/>
      <c r="V3592" s="402">
        <f t="shared" si="260"/>
        <v>0</v>
      </c>
      <c r="W3592" s="402">
        <f t="shared" si="261"/>
        <v>0</v>
      </c>
      <c r="X3592" s="402">
        <f t="shared" si="262"/>
        <v>0</v>
      </c>
      <c r="Y3592" s="36">
        <f t="shared" si="263"/>
        <v>0</v>
      </c>
    </row>
    <row r="3593" spans="5:25" x14ac:dyDescent="0.25">
      <c r="E3593" s="150">
        <f t="shared" si="265"/>
        <v>613</v>
      </c>
      <c r="F3593" s="7"/>
      <c r="G3593" s="447"/>
      <c r="H3593" s="449"/>
      <c r="I3593" s="9"/>
      <c r="J3593" s="10"/>
      <c r="K3593" s="9"/>
      <c r="L3593" s="9"/>
      <c r="M3593" s="10"/>
      <c r="N3593" s="128"/>
      <c r="O3593" s="128"/>
      <c r="P3593" s="163">
        <f t="shared" si="264"/>
        <v>0</v>
      </c>
      <c r="Q3593" s="128"/>
      <c r="V3593" s="402">
        <f t="shared" si="260"/>
        <v>0</v>
      </c>
      <c r="W3593" s="402">
        <f t="shared" si="261"/>
        <v>0</v>
      </c>
      <c r="X3593" s="402">
        <f t="shared" si="262"/>
        <v>0</v>
      </c>
      <c r="Y3593" s="36">
        <f t="shared" si="263"/>
        <v>0</v>
      </c>
    </row>
    <row r="3594" spans="5:25" x14ac:dyDescent="0.25">
      <c r="E3594" s="150">
        <f t="shared" si="265"/>
        <v>614</v>
      </c>
      <c r="F3594" s="7"/>
      <c r="G3594" s="447"/>
      <c r="H3594" s="449"/>
      <c r="I3594" s="9"/>
      <c r="J3594" s="10"/>
      <c r="K3594" s="9"/>
      <c r="L3594" s="9"/>
      <c r="M3594" s="10"/>
      <c r="N3594" s="128"/>
      <c r="O3594" s="128"/>
      <c r="P3594" s="163">
        <f t="shared" si="264"/>
        <v>0</v>
      </c>
      <c r="Q3594" s="128"/>
      <c r="V3594" s="402">
        <f t="shared" si="260"/>
        <v>0</v>
      </c>
      <c r="W3594" s="402">
        <f t="shared" si="261"/>
        <v>0</v>
      </c>
      <c r="X3594" s="402">
        <f t="shared" si="262"/>
        <v>0</v>
      </c>
      <c r="Y3594" s="36">
        <f t="shared" si="263"/>
        <v>0</v>
      </c>
    </row>
    <row r="3595" spans="5:25" x14ac:dyDescent="0.25">
      <c r="E3595" s="150">
        <f t="shared" si="265"/>
        <v>615</v>
      </c>
      <c r="F3595" s="7"/>
      <c r="G3595" s="447"/>
      <c r="H3595" s="449"/>
      <c r="I3595" s="9"/>
      <c r="J3595" s="10"/>
      <c r="K3595" s="9"/>
      <c r="L3595" s="9"/>
      <c r="M3595" s="10"/>
      <c r="N3595" s="128"/>
      <c r="O3595" s="128"/>
      <c r="P3595" s="163">
        <f t="shared" si="264"/>
        <v>0</v>
      </c>
      <c r="Q3595" s="128"/>
      <c r="V3595" s="402">
        <f t="shared" si="260"/>
        <v>0</v>
      </c>
      <c r="W3595" s="402">
        <f t="shared" si="261"/>
        <v>0</v>
      </c>
      <c r="X3595" s="402">
        <f t="shared" si="262"/>
        <v>0</v>
      </c>
      <c r="Y3595" s="36">
        <f t="shared" si="263"/>
        <v>0</v>
      </c>
    </row>
    <row r="3596" spans="5:25" x14ac:dyDescent="0.25">
      <c r="E3596" s="150">
        <f t="shared" si="265"/>
        <v>616</v>
      </c>
      <c r="F3596" s="7"/>
      <c r="G3596" s="447"/>
      <c r="H3596" s="449"/>
      <c r="I3596" s="9"/>
      <c r="J3596" s="10"/>
      <c r="K3596" s="9"/>
      <c r="L3596" s="9"/>
      <c r="M3596" s="10"/>
      <c r="N3596" s="128"/>
      <c r="O3596" s="128"/>
      <c r="P3596" s="163">
        <f t="shared" si="264"/>
        <v>0</v>
      </c>
      <c r="Q3596" s="128"/>
      <c r="V3596" s="402">
        <f t="shared" si="260"/>
        <v>0</v>
      </c>
      <c r="W3596" s="402">
        <f t="shared" si="261"/>
        <v>0</v>
      </c>
      <c r="X3596" s="402">
        <f t="shared" si="262"/>
        <v>0</v>
      </c>
      <c r="Y3596" s="36">
        <f t="shared" si="263"/>
        <v>0</v>
      </c>
    </row>
    <row r="3597" spans="5:25" x14ac:dyDescent="0.25">
      <c r="E3597" s="150">
        <f t="shared" si="265"/>
        <v>617</v>
      </c>
      <c r="F3597" s="7"/>
      <c r="G3597" s="447"/>
      <c r="H3597" s="449"/>
      <c r="I3597" s="9"/>
      <c r="J3597" s="10"/>
      <c r="K3597" s="9"/>
      <c r="L3597" s="9"/>
      <c r="M3597" s="10"/>
      <c r="N3597" s="128"/>
      <c r="O3597" s="128"/>
      <c r="P3597" s="163">
        <f t="shared" si="264"/>
        <v>0</v>
      </c>
      <c r="Q3597" s="128"/>
      <c r="V3597" s="402">
        <f t="shared" si="260"/>
        <v>0</v>
      </c>
      <c r="W3597" s="402">
        <f t="shared" si="261"/>
        <v>0</v>
      </c>
      <c r="X3597" s="402">
        <f t="shared" si="262"/>
        <v>0</v>
      </c>
      <c r="Y3597" s="36">
        <f t="shared" si="263"/>
        <v>0</v>
      </c>
    </row>
    <row r="3598" spans="5:25" x14ac:dyDescent="0.25">
      <c r="E3598" s="150">
        <f t="shared" si="265"/>
        <v>618</v>
      </c>
      <c r="F3598" s="7"/>
      <c r="G3598" s="447"/>
      <c r="H3598" s="449"/>
      <c r="I3598" s="9"/>
      <c r="J3598" s="10"/>
      <c r="K3598" s="9"/>
      <c r="L3598" s="9"/>
      <c r="M3598" s="10"/>
      <c r="N3598" s="128"/>
      <c r="O3598" s="128"/>
      <c r="P3598" s="163">
        <f t="shared" si="264"/>
        <v>0</v>
      </c>
      <c r="Q3598" s="128"/>
      <c r="V3598" s="402">
        <f t="shared" si="260"/>
        <v>0</v>
      </c>
      <c r="W3598" s="402">
        <f t="shared" si="261"/>
        <v>0</v>
      </c>
      <c r="X3598" s="402">
        <f t="shared" si="262"/>
        <v>0</v>
      </c>
      <c r="Y3598" s="36">
        <f t="shared" si="263"/>
        <v>0</v>
      </c>
    </row>
    <row r="3599" spans="5:25" x14ac:dyDescent="0.25">
      <c r="E3599" s="150">
        <f t="shared" si="265"/>
        <v>619</v>
      </c>
      <c r="F3599" s="7"/>
      <c r="G3599" s="447"/>
      <c r="H3599" s="449"/>
      <c r="I3599" s="9"/>
      <c r="J3599" s="10"/>
      <c r="K3599" s="9"/>
      <c r="L3599" s="9"/>
      <c r="M3599" s="10"/>
      <c r="N3599" s="128"/>
      <c r="O3599" s="128"/>
      <c r="P3599" s="163">
        <f t="shared" si="264"/>
        <v>0</v>
      </c>
      <c r="Q3599" s="128"/>
      <c r="V3599" s="402">
        <f t="shared" si="260"/>
        <v>0</v>
      </c>
      <c r="W3599" s="402">
        <f t="shared" si="261"/>
        <v>0</v>
      </c>
      <c r="X3599" s="402">
        <f t="shared" si="262"/>
        <v>0</v>
      </c>
      <c r="Y3599" s="36">
        <f t="shared" si="263"/>
        <v>0</v>
      </c>
    </row>
    <row r="3600" spans="5:25" x14ac:dyDescent="0.25">
      <c r="E3600" s="150">
        <f t="shared" si="265"/>
        <v>620</v>
      </c>
      <c r="F3600" s="7"/>
      <c r="G3600" s="447"/>
      <c r="H3600" s="449"/>
      <c r="I3600" s="9"/>
      <c r="J3600" s="10"/>
      <c r="K3600" s="9"/>
      <c r="L3600" s="9"/>
      <c r="M3600" s="10"/>
      <c r="N3600" s="128"/>
      <c r="O3600" s="128"/>
      <c r="P3600" s="163">
        <f t="shared" si="264"/>
        <v>0</v>
      </c>
      <c r="Q3600" s="128"/>
      <c r="V3600" s="402">
        <f t="shared" si="260"/>
        <v>0</v>
      </c>
      <c r="W3600" s="402">
        <f t="shared" si="261"/>
        <v>0</v>
      </c>
      <c r="X3600" s="402">
        <f t="shared" si="262"/>
        <v>0</v>
      </c>
      <c r="Y3600" s="36">
        <f t="shared" si="263"/>
        <v>0</v>
      </c>
    </row>
    <row r="3601" spans="5:25" x14ac:dyDescent="0.25">
      <c r="E3601" s="150">
        <f t="shared" si="265"/>
        <v>621</v>
      </c>
      <c r="F3601" s="7"/>
      <c r="G3601" s="447"/>
      <c r="H3601" s="449"/>
      <c r="I3601" s="9"/>
      <c r="J3601" s="10"/>
      <c r="K3601" s="9"/>
      <c r="L3601" s="9"/>
      <c r="M3601" s="10"/>
      <c r="N3601" s="128"/>
      <c r="O3601" s="128"/>
      <c r="P3601" s="163">
        <f t="shared" si="264"/>
        <v>0</v>
      </c>
      <c r="Q3601" s="128"/>
      <c r="V3601" s="402">
        <f t="shared" si="260"/>
        <v>0</v>
      </c>
      <c r="W3601" s="402">
        <f t="shared" si="261"/>
        <v>0</v>
      </c>
      <c r="X3601" s="402">
        <f t="shared" si="262"/>
        <v>0</v>
      </c>
      <c r="Y3601" s="36">
        <f t="shared" si="263"/>
        <v>0</v>
      </c>
    </row>
    <row r="3602" spans="5:25" x14ac:dyDescent="0.25">
      <c r="E3602" s="150">
        <f t="shared" si="265"/>
        <v>622</v>
      </c>
      <c r="F3602" s="7"/>
      <c r="G3602" s="447"/>
      <c r="H3602" s="449"/>
      <c r="I3602" s="9"/>
      <c r="J3602" s="10"/>
      <c r="K3602" s="9"/>
      <c r="L3602" s="9"/>
      <c r="M3602" s="10"/>
      <c r="N3602" s="128"/>
      <c r="O3602" s="128"/>
      <c r="P3602" s="163">
        <f t="shared" si="264"/>
        <v>0</v>
      </c>
      <c r="Q3602" s="128"/>
      <c r="V3602" s="402">
        <f t="shared" si="260"/>
        <v>0</v>
      </c>
      <c r="W3602" s="402">
        <f t="shared" si="261"/>
        <v>0</v>
      </c>
      <c r="X3602" s="402">
        <f t="shared" si="262"/>
        <v>0</v>
      </c>
      <c r="Y3602" s="36">
        <f t="shared" si="263"/>
        <v>0</v>
      </c>
    </row>
    <row r="3603" spans="5:25" x14ac:dyDescent="0.25">
      <c r="E3603" s="150">
        <f t="shared" si="265"/>
        <v>623</v>
      </c>
      <c r="F3603" s="7"/>
      <c r="G3603" s="447"/>
      <c r="H3603" s="449"/>
      <c r="I3603" s="9"/>
      <c r="J3603" s="10"/>
      <c r="K3603" s="9"/>
      <c r="L3603" s="9"/>
      <c r="M3603" s="10"/>
      <c r="N3603" s="128"/>
      <c r="O3603" s="128"/>
      <c r="P3603" s="163">
        <f t="shared" si="264"/>
        <v>0</v>
      </c>
      <c r="Q3603" s="128"/>
      <c r="V3603" s="402">
        <f t="shared" si="260"/>
        <v>0</v>
      </c>
      <c r="W3603" s="402">
        <f t="shared" si="261"/>
        <v>0</v>
      </c>
      <c r="X3603" s="402">
        <f t="shared" si="262"/>
        <v>0</v>
      </c>
      <c r="Y3603" s="36">
        <f t="shared" si="263"/>
        <v>0</v>
      </c>
    </row>
    <row r="3604" spans="5:25" x14ac:dyDescent="0.25">
      <c r="E3604" s="150">
        <f t="shared" si="265"/>
        <v>624</v>
      </c>
      <c r="F3604" s="7"/>
      <c r="G3604" s="447"/>
      <c r="H3604" s="449"/>
      <c r="I3604" s="9"/>
      <c r="J3604" s="10"/>
      <c r="K3604" s="9"/>
      <c r="L3604" s="9"/>
      <c r="M3604" s="10"/>
      <c r="N3604" s="128"/>
      <c r="O3604" s="128"/>
      <c r="P3604" s="163">
        <f t="shared" si="264"/>
        <v>0</v>
      </c>
      <c r="Q3604" s="128"/>
      <c r="V3604" s="402">
        <f t="shared" si="260"/>
        <v>0</v>
      </c>
      <c r="W3604" s="402">
        <f t="shared" si="261"/>
        <v>0</v>
      </c>
      <c r="X3604" s="402">
        <f t="shared" si="262"/>
        <v>0</v>
      </c>
      <c r="Y3604" s="36">
        <f t="shared" si="263"/>
        <v>0</v>
      </c>
    </row>
    <row r="3605" spans="5:25" x14ac:dyDescent="0.25">
      <c r="E3605" s="150">
        <f t="shared" si="265"/>
        <v>625</v>
      </c>
      <c r="F3605" s="7"/>
      <c r="G3605" s="447"/>
      <c r="H3605" s="449"/>
      <c r="I3605" s="9"/>
      <c r="J3605" s="10"/>
      <c r="K3605" s="9"/>
      <c r="L3605" s="9"/>
      <c r="M3605" s="10"/>
      <c r="N3605" s="128"/>
      <c r="O3605" s="128"/>
      <c r="P3605" s="163">
        <f t="shared" si="264"/>
        <v>0</v>
      </c>
      <c r="Q3605" s="128"/>
      <c r="V3605" s="402">
        <f t="shared" si="260"/>
        <v>0</v>
      </c>
      <c r="W3605" s="402">
        <f t="shared" si="261"/>
        <v>0</v>
      </c>
      <c r="X3605" s="402">
        <f t="shared" si="262"/>
        <v>0</v>
      </c>
      <c r="Y3605" s="36">
        <f t="shared" si="263"/>
        <v>0</v>
      </c>
    </row>
    <row r="3606" spans="5:25" x14ac:dyDescent="0.25">
      <c r="E3606" s="150">
        <f t="shared" si="265"/>
        <v>626</v>
      </c>
      <c r="F3606" s="7"/>
      <c r="G3606" s="447"/>
      <c r="H3606" s="449"/>
      <c r="I3606" s="9"/>
      <c r="J3606" s="10"/>
      <c r="K3606" s="9"/>
      <c r="L3606" s="9"/>
      <c r="M3606" s="10"/>
      <c r="N3606" s="128"/>
      <c r="O3606" s="128"/>
      <c r="P3606" s="163">
        <f t="shared" si="264"/>
        <v>0</v>
      </c>
      <c r="Q3606" s="128"/>
      <c r="V3606" s="402">
        <f t="shared" si="260"/>
        <v>0</v>
      </c>
      <c r="W3606" s="402">
        <f t="shared" si="261"/>
        <v>0</v>
      </c>
      <c r="X3606" s="402">
        <f t="shared" si="262"/>
        <v>0</v>
      </c>
      <c r="Y3606" s="36">
        <f t="shared" si="263"/>
        <v>0</v>
      </c>
    </row>
    <row r="3607" spans="5:25" x14ac:dyDescent="0.25">
      <c r="E3607" s="150">
        <f t="shared" si="265"/>
        <v>627</v>
      </c>
      <c r="F3607" s="7"/>
      <c r="G3607" s="447"/>
      <c r="H3607" s="449"/>
      <c r="I3607" s="9"/>
      <c r="J3607" s="10"/>
      <c r="K3607" s="9"/>
      <c r="L3607" s="9"/>
      <c r="M3607" s="10"/>
      <c r="N3607" s="128"/>
      <c r="O3607" s="128"/>
      <c r="P3607" s="163">
        <f t="shared" si="264"/>
        <v>0</v>
      </c>
      <c r="Q3607" s="128"/>
      <c r="V3607" s="402">
        <f t="shared" si="260"/>
        <v>0</v>
      </c>
      <c r="W3607" s="402">
        <f t="shared" si="261"/>
        <v>0</v>
      </c>
      <c r="X3607" s="402">
        <f t="shared" si="262"/>
        <v>0</v>
      </c>
      <c r="Y3607" s="36">
        <f t="shared" si="263"/>
        <v>0</v>
      </c>
    </row>
    <row r="3608" spans="5:25" x14ac:dyDescent="0.25">
      <c r="E3608" s="150">
        <f t="shared" si="265"/>
        <v>628</v>
      </c>
      <c r="F3608" s="7"/>
      <c r="G3608" s="447"/>
      <c r="H3608" s="449"/>
      <c r="I3608" s="9"/>
      <c r="J3608" s="10"/>
      <c r="K3608" s="9"/>
      <c r="L3608" s="9"/>
      <c r="M3608" s="10"/>
      <c r="N3608" s="128"/>
      <c r="O3608" s="128"/>
      <c r="P3608" s="163">
        <f t="shared" si="264"/>
        <v>0</v>
      </c>
      <c r="Q3608" s="128"/>
      <c r="V3608" s="402">
        <f t="shared" si="260"/>
        <v>0</v>
      </c>
      <c r="W3608" s="402">
        <f t="shared" si="261"/>
        <v>0</v>
      </c>
      <c r="X3608" s="402">
        <f t="shared" si="262"/>
        <v>0</v>
      </c>
      <c r="Y3608" s="36">
        <f t="shared" si="263"/>
        <v>0</v>
      </c>
    </row>
    <row r="3609" spans="5:25" x14ac:dyDescent="0.25">
      <c r="E3609" s="150">
        <f t="shared" si="265"/>
        <v>629</v>
      </c>
      <c r="F3609" s="7"/>
      <c r="G3609" s="447"/>
      <c r="H3609" s="449"/>
      <c r="I3609" s="9"/>
      <c r="J3609" s="10"/>
      <c r="K3609" s="9"/>
      <c r="L3609" s="9"/>
      <c r="M3609" s="10"/>
      <c r="N3609" s="128"/>
      <c r="O3609" s="128"/>
      <c r="P3609" s="163">
        <f t="shared" si="264"/>
        <v>0</v>
      </c>
      <c r="Q3609" s="128"/>
      <c r="V3609" s="402">
        <f t="shared" si="260"/>
        <v>0</v>
      </c>
      <c r="W3609" s="402">
        <f t="shared" si="261"/>
        <v>0</v>
      </c>
      <c r="X3609" s="402">
        <f t="shared" si="262"/>
        <v>0</v>
      </c>
      <c r="Y3609" s="36">
        <f t="shared" si="263"/>
        <v>0</v>
      </c>
    </row>
    <row r="3610" spans="5:25" x14ac:dyDescent="0.25">
      <c r="E3610" s="150">
        <f t="shared" si="265"/>
        <v>630</v>
      </c>
      <c r="F3610" s="7"/>
      <c r="G3610" s="447"/>
      <c r="H3610" s="449"/>
      <c r="I3610" s="9"/>
      <c r="J3610" s="10"/>
      <c r="K3610" s="9"/>
      <c r="L3610" s="9"/>
      <c r="M3610" s="10"/>
      <c r="N3610" s="128"/>
      <c r="O3610" s="128"/>
      <c r="P3610" s="163">
        <f t="shared" si="264"/>
        <v>0</v>
      </c>
      <c r="Q3610" s="128"/>
      <c r="V3610" s="402">
        <f t="shared" si="260"/>
        <v>0</v>
      </c>
      <c r="W3610" s="402">
        <f t="shared" si="261"/>
        <v>0</v>
      </c>
      <c r="X3610" s="402">
        <f t="shared" si="262"/>
        <v>0</v>
      </c>
      <c r="Y3610" s="36">
        <f t="shared" si="263"/>
        <v>0</v>
      </c>
    </row>
    <row r="3611" spans="5:25" x14ac:dyDescent="0.25">
      <c r="E3611" s="150">
        <f t="shared" si="265"/>
        <v>631</v>
      </c>
      <c r="F3611" s="7"/>
      <c r="G3611" s="447"/>
      <c r="H3611" s="449"/>
      <c r="I3611" s="9"/>
      <c r="J3611" s="10"/>
      <c r="K3611" s="9"/>
      <c r="L3611" s="9"/>
      <c r="M3611" s="10"/>
      <c r="N3611" s="128"/>
      <c r="O3611" s="128"/>
      <c r="P3611" s="163">
        <f t="shared" si="264"/>
        <v>0</v>
      </c>
      <c r="Q3611" s="128"/>
      <c r="V3611" s="402">
        <f t="shared" si="260"/>
        <v>0</v>
      </c>
      <c r="W3611" s="402">
        <f t="shared" si="261"/>
        <v>0</v>
      </c>
      <c r="X3611" s="402">
        <f t="shared" si="262"/>
        <v>0</v>
      </c>
      <c r="Y3611" s="36">
        <f t="shared" si="263"/>
        <v>0</v>
      </c>
    </row>
    <row r="3612" spans="5:25" x14ac:dyDescent="0.25">
      <c r="E3612" s="150">
        <f t="shared" si="265"/>
        <v>632</v>
      </c>
      <c r="F3612" s="7"/>
      <c r="G3612" s="447"/>
      <c r="H3612" s="449"/>
      <c r="I3612" s="9"/>
      <c r="J3612" s="10"/>
      <c r="K3612" s="9"/>
      <c r="L3612" s="9"/>
      <c r="M3612" s="10"/>
      <c r="N3612" s="128"/>
      <c r="O3612" s="128"/>
      <c r="P3612" s="163">
        <f t="shared" si="264"/>
        <v>0</v>
      </c>
      <c r="Q3612" s="128"/>
      <c r="V3612" s="402">
        <f t="shared" si="260"/>
        <v>0</v>
      </c>
      <c r="W3612" s="402">
        <f t="shared" si="261"/>
        <v>0</v>
      </c>
      <c r="X3612" s="402">
        <f t="shared" si="262"/>
        <v>0</v>
      </c>
      <c r="Y3612" s="36">
        <f t="shared" si="263"/>
        <v>0</v>
      </c>
    </row>
    <row r="3613" spans="5:25" x14ac:dyDescent="0.25">
      <c r="E3613" s="150">
        <f t="shared" si="265"/>
        <v>633</v>
      </c>
      <c r="F3613" s="7"/>
      <c r="G3613" s="447"/>
      <c r="H3613" s="449"/>
      <c r="I3613" s="9"/>
      <c r="J3613" s="10"/>
      <c r="K3613" s="9"/>
      <c r="L3613" s="9"/>
      <c r="M3613" s="10"/>
      <c r="N3613" s="128"/>
      <c r="O3613" s="128"/>
      <c r="P3613" s="163">
        <f t="shared" si="264"/>
        <v>0</v>
      </c>
      <c r="Q3613" s="128"/>
      <c r="V3613" s="402">
        <f t="shared" si="260"/>
        <v>0</v>
      </c>
      <c r="W3613" s="402">
        <f t="shared" si="261"/>
        <v>0</v>
      </c>
      <c r="X3613" s="402">
        <f t="shared" si="262"/>
        <v>0</v>
      </c>
      <c r="Y3613" s="36">
        <f t="shared" si="263"/>
        <v>0</v>
      </c>
    </row>
    <row r="3614" spans="5:25" x14ac:dyDescent="0.25">
      <c r="E3614" s="150">
        <f t="shared" si="265"/>
        <v>634</v>
      </c>
      <c r="F3614" s="7"/>
      <c r="G3614" s="447"/>
      <c r="H3614" s="449"/>
      <c r="I3614" s="9"/>
      <c r="J3614" s="10"/>
      <c r="K3614" s="9"/>
      <c r="L3614" s="9"/>
      <c r="M3614" s="10"/>
      <c r="N3614" s="128"/>
      <c r="O3614" s="128"/>
      <c r="P3614" s="163">
        <f t="shared" si="264"/>
        <v>0</v>
      </c>
      <c r="Q3614" s="128"/>
      <c r="V3614" s="402">
        <f t="shared" si="260"/>
        <v>0</v>
      </c>
      <c r="W3614" s="402">
        <f t="shared" si="261"/>
        <v>0</v>
      </c>
      <c r="X3614" s="402">
        <f t="shared" si="262"/>
        <v>0</v>
      </c>
      <c r="Y3614" s="36">
        <f t="shared" si="263"/>
        <v>0</v>
      </c>
    </row>
    <row r="3615" spans="5:25" x14ac:dyDescent="0.25">
      <c r="E3615" s="150">
        <f t="shared" si="265"/>
        <v>635</v>
      </c>
      <c r="F3615" s="7"/>
      <c r="G3615" s="447"/>
      <c r="H3615" s="449"/>
      <c r="I3615" s="9"/>
      <c r="J3615" s="10"/>
      <c r="K3615" s="9"/>
      <c r="L3615" s="9"/>
      <c r="M3615" s="10"/>
      <c r="N3615" s="128"/>
      <c r="O3615" s="128"/>
      <c r="P3615" s="163">
        <f t="shared" si="264"/>
        <v>0</v>
      </c>
      <c r="Q3615" s="128"/>
      <c r="V3615" s="402">
        <f t="shared" si="260"/>
        <v>0</v>
      </c>
      <c r="W3615" s="402">
        <f t="shared" si="261"/>
        <v>0</v>
      </c>
      <c r="X3615" s="402">
        <f t="shared" si="262"/>
        <v>0</v>
      </c>
      <c r="Y3615" s="36">
        <f t="shared" si="263"/>
        <v>0</v>
      </c>
    </row>
    <row r="3616" spans="5:25" x14ac:dyDescent="0.25">
      <c r="E3616" s="150">
        <f t="shared" si="265"/>
        <v>636</v>
      </c>
      <c r="F3616" s="7"/>
      <c r="G3616" s="447"/>
      <c r="H3616" s="449"/>
      <c r="I3616" s="9"/>
      <c r="J3616" s="10"/>
      <c r="K3616" s="9"/>
      <c r="L3616" s="9"/>
      <c r="M3616" s="10"/>
      <c r="N3616" s="128"/>
      <c r="O3616" s="128"/>
      <c r="P3616" s="163">
        <f t="shared" si="264"/>
        <v>0</v>
      </c>
      <c r="Q3616" s="128"/>
      <c r="V3616" s="402">
        <f t="shared" si="260"/>
        <v>0</v>
      </c>
      <c r="W3616" s="402">
        <f t="shared" si="261"/>
        <v>0</v>
      </c>
      <c r="X3616" s="402">
        <f t="shared" si="262"/>
        <v>0</v>
      </c>
      <c r="Y3616" s="36">
        <f t="shared" si="263"/>
        <v>0</v>
      </c>
    </row>
    <row r="3617" spans="5:25" x14ac:dyDescent="0.25">
      <c r="E3617" s="150">
        <f t="shared" si="265"/>
        <v>637</v>
      </c>
      <c r="F3617" s="7"/>
      <c r="G3617" s="447"/>
      <c r="H3617" s="449"/>
      <c r="I3617" s="9"/>
      <c r="J3617" s="10"/>
      <c r="K3617" s="9"/>
      <c r="L3617" s="9"/>
      <c r="M3617" s="10"/>
      <c r="N3617" s="128"/>
      <c r="O3617" s="128"/>
      <c r="P3617" s="163">
        <f t="shared" si="264"/>
        <v>0</v>
      </c>
      <c r="Q3617" s="128"/>
      <c r="V3617" s="402">
        <f t="shared" si="260"/>
        <v>0</v>
      </c>
      <c r="W3617" s="402">
        <f t="shared" si="261"/>
        <v>0</v>
      </c>
      <c r="X3617" s="402">
        <f t="shared" si="262"/>
        <v>0</v>
      </c>
      <c r="Y3617" s="36">
        <f t="shared" si="263"/>
        <v>0</v>
      </c>
    </row>
    <row r="3618" spans="5:25" x14ac:dyDescent="0.25">
      <c r="E3618" s="150">
        <f t="shared" si="265"/>
        <v>638</v>
      </c>
      <c r="F3618" s="7"/>
      <c r="G3618" s="447"/>
      <c r="H3618" s="449"/>
      <c r="I3618" s="9"/>
      <c r="J3618" s="10"/>
      <c r="K3618" s="9"/>
      <c r="L3618" s="9"/>
      <c r="M3618" s="10"/>
      <c r="N3618" s="128"/>
      <c r="O3618" s="128"/>
      <c r="P3618" s="163">
        <f t="shared" si="264"/>
        <v>0</v>
      </c>
      <c r="Q3618" s="128"/>
      <c r="V3618" s="402">
        <f t="shared" si="260"/>
        <v>0</v>
      </c>
      <c r="W3618" s="402">
        <f t="shared" si="261"/>
        <v>0</v>
      </c>
      <c r="X3618" s="402">
        <f t="shared" si="262"/>
        <v>0</v>
      </c>
      <c r="Y3618" s="36">
        <f t="shared" si="263"/>
        <v>0</v>
      </c>
    </row>
    <row r="3619" spans="5:25" x14ac:dyDescent="0.25">
      <c r="E3619" s="150">
        <f t="shared" si="265"/>
        <v>639</v>
      </c>
      <c r="F3619" s="7"/>
      <c r="G3619" s="447"/>
      <c r="H3619" s="449"/>
      <c r="I3619" s="9"/>
      <c r="J3619" s="10"/>
      <c r="K3619" s="9"/>
      <c r="L3619" s="9"/>
      <c r="M3619" s="10"/>
      <c r="N3619" s="128"/>
      <c r="O3619" s="128"/>
      <c r="P3619" s="163">
        <f t="shared" si="264"/>
        <v>0</v>
      </c>
      <c r="Q3619" s="128"/>
      <c r="V3619" s="402">
        <f t="shared" si="260"/>
        <v>0</v>
      </c>
      <c r="W3619" s="402">
        <f t="shared" si="261"/>
        <v>0</v>
      </c>
      <c r="X3619" s="402">
        <f t="shared" si="262"/>
        <v>0</v>
      </c>
      <c r="Y3619" s="36">
        <f t="shared" si="263"/>
        <v>0</v>
      </c>
    </row>
    <row r="3620" spans="5:25" x14ac:dyDescent="0.25">
      <c r="E3620" s="150">
        <f t="shared" si="265"/>
        <v>640</v>
      </c>
      <c r="F3620" s="7"/>
      <c r="G3620" s="447"/>
      <c r="H3620" s="449"/>
      <c r="I3620" s="9"/>
      <c r="J3620" s="10"/>
      <c r="K3620" s="9"/>
      <c r="L3620" s="9"/>
      <c r="M3620" s="10"/>
      <c r="N3620" s="128"/>
      <c r="O3620" s="128"/>
      <c r="P3620" s="163">
        <f t="shared" si="264"/>
        <v>0</v>
      </c>
      <c r="Q3620" s="128"/>
      <c r="V3620" s="402">
        <f t="shared" ref="V3620:V3683" si="266">IF($K3621=V$2979,15,0)</f>
        <v>0</v>
      </c>
      <c r="W3620" s="402">
        <f t="shared" ref="W3620:W3683" si="267">IF($K3621=W$2979,30,0)</f>
        <v>0</v>
      </c>
      <c r="X3620" s="402">
        <f t="shared" ref="X3620:X3683" si="268">IF($K3621=X$2979,30,0)</f>
        <v>0</v>
      </c>
      <c r="Y3620" s="36">
        <f t="shared" ref="Y3620:Y3683" si="269">IF($K3621=Y$2979,30,0)</f>
        <v>0</v>
      </c>
    </row>
    <row r="3621" spans="5:25" x14ac:dyDescent="0.25">
      <c r="E3621" s="150">
        <f t="shared" si="265"/>
        <v>641</v>
      </c>
      <c r="F3621" s="7"/>
      <c r="G3621" s="447"/>
      <c r="H3621" s="449"/>
      <c r="I3621" s="9"/>
      <c r="J3621" s="10"/>
      <c r="K3621" s="9"/>
      <c r="L3621" s="9"/>
      <c r="M3621" s="10"/>
      <c r="N3621" s="128"/>
      <c r="O3621" s="128"/>
      <c r="P3621" s="163">
        <f t="shared" ref="P3621:P3684" si="270">IF(F3621=0,0,IF(G3621=0,0,IF(J3621=0,0,IF(I3621=0,0,IF(K3621=0,0,IF(L3621=0,0,IF(M3621=0,0,SUM(V3620:Y3620))))))))</f>
        <v>0</v>
      </c>
      <c r="Q3621" s="128"/>
      <c r="V3621" s="402">
        <f t="shared" si="266"/>
        <v>0</v>
      </c>
      <c r="W3621" s="402">
        <f t="shared" si="267"/>
        <v>0</v>
      </c>
      <c r="X3621" s="402">
        <f t="shared" si="268"/>
        <v>0</v>
      </c>
      <c r="Y3621" s="36">
        <f t="shared" si="269"/>
        <v>0</v>
      </c>
    </row>
    <row r="3622" spans="5:25" x14ac:dyDescent="0.25">
      <c r="E3622" s="150">
        <f t="shared" si="265"/>
        <v>642</v>
      </c>
      <c r="F3622" s="7"/>
      <c r="G3622" s="447"/>
      <c r="H3622" s="449"/>
      <c r="I3622" s="9"/>
      <c r="J3622" s="10"/>
      <c r="K3622" s="9"/>
      <c r="L3622" s="9"/>
      <c r="M3622" s="10"/>
      <c r="N3622" s="128"/>
      <c r="O3622" s="128"/>
      <c r="P3622" s="163">
        <f t="shared" si="270"/>
        <v>0</v>
      </c>
      <c r="Q3622" s="128"/>
      <c r="V3622" s="402">
        <f t="shared" si="266"/>
        <v>0</v>
      </c>
      <c r="W3622" s="402">
        <f t="shared" si="267"/>
        <v>0</v>
      </c>
      <c r="X3622" s="402">
        <f t="shared" si="268"/>
        <v>0</v>
      </c>
      <c r="Y3622" s="36">
        <f t="shared" si="269"/>
        <v>0</v>
      </c>
    </row>
    <row r="3623" spans="5:25" x14ac:dyDescent="0.25">
      <c r="E3623" s="150">
        <f t="shared" si="265"/>
        <v>643</v>
      </c>
      <c r="F3623" s="7"/>
      <c r="G3623" s="447"/>
      <c r="H3623" s="449"/>
      <c r="I3623" s="9"/>
      <c r="J3623" s="10"/>
      <c r="K3623" s="9"/>
      <c r="L3623" s="9"/>
      <c r="M3623" s="10"/>
      <c r="N3623" s="128"/>
      <c r="O3623" s="128"/>
      <c r="P3623" s="163">
        <f t="shared" si="270"/>
        <v>0</v>
      </c>
      <c r="Q3623" s="128"/>
      <c r="V3623" s="402">
        <f t="shared" si="266"/>
        <v>0</v>
      </c>
      <c r="W3623" s="402">
        <f t="shared" si="267"/>
        <v>0</v>
      </c>
      <c r="X3623" s="402">
        <f t="shared" si="268"/>
        <v>0</v>
      </c>
      <c r="Y3623" s="36">
        <f t="shared" si="269"/>
        <v>0</v>
      </c>
    </row>
    <row r="3624" spans="5:25" x14ac:dyDescent="0.25">
      <c r="E3624" s="150">
        <f t="shared" si="265"/>
        <v>644</v>
      </c>
      <c r="F3624" s="7"/>
      <c r="G3624" s="447"/>
      <c r="H3624" s="449"/>
      <c r="I3624" s="9"/>
      <c r="J3624" s="10"/>
      <c r="K3624" s="9"/>
      <c r="L3624" s="9"/>
      <c r="M3624" s="10"/>
      <c r="N3624" s="128"/>
      <c r="O3624" s="128"/>
      <c r="P3624" s="163">
        <f t="shared" si="270"/>
        <v>0</v>
      </c>
      <c r="Q3624" s="128"/>
      <c r="V3624" s="402">
        <f t="shared" si="266"/>
        <v>0</v>
      </c>
      <c r="W3624" s="402">
        <f t="shared" si="267"/>
        <v>0</v>
      </c>
      <c r="X3624" s="402">
        <f t="shared" si="268"/>
        <v>0</v>
      </c>
      <c r="Y3624" s="36">
        <f t="shared" si="269"/>
        <v>0</v>
      </c>
    </row>
    <row r="3625" spans="5:25" x14ac:dyDescent="0.25">
      <c r="E3625" s="150">
        <f t="shared" si="265"/>
        <v>645</v>
      </c>
      <c r="F3625" s="7"/>
      <c r="G3625" s="447"/>
      <c r="H3625" s="449"/>
      <c r="I3625" s="9"/>
      <c r="J3625" s="10"/>
      <c r="K3625" s="9"/>
      <c r="L3625" s="9"/>
      <c r="M3625" s="10"/>
      <c r="N3625" s="128"/>
      <c r="O3625" s="128"/>
      <c r="P3625" s="163">
        <f t="shared" si="270"/>
        <v>0</v>
      </c>
      <c r="Q3625" s="128"/>
      <c r="V3625" s="402">
        <f t="shared" si="266"/>
        <v>0</v>
      </c>
      <c r="W3625" s="402">
        <f t="shared" si="267"/>
        <v>0</v>
      </c>
      <c r="X3625" s="402">
        <f t="shared" si="268"/>
        <v>0</v>
      </c>
      <c r="Y3625" s="36">
        <f t="shared" si="269"/>
        <v>0</v>
      </c>
    </row>
    <row r="3626" spans="5:25" x14ac:dyDescent="0.25">
      <c r="E3626" s="150">
        <f t="shared" si="265"/>
        <v>646</v>
      </c>
      <c r="F3626" s="7"/>
      <c r="G3626" s="447"/>
      <c r="H3626" s="449"/>
      <c r="I3626" s="9"/>
      <c r="J3626" s="10"/>
      <c r="K3626" s="9"/>
      <c r="L3626" s="9"/>
      <c r="M3626" s="10"/>
      <c r="N3626" s="128"/>
      <c r="O3626" s="128"/>
      <c r="P3626" s="163">
        <f t="shared" si="270"/>
        <v>0</v>
      </c>
      <c r="Q3626" s="128"/>
      <c r="V3626" s="402">
        <f t="shared" si="266"/>
        <v>0</v>
      </c>
      <c r="W3626" s="402">
        <f t="shared" si="267"/>
        <v>0</v>
      </c>
      <c r="X3626" s="402">
        <f t="shared" si="268"/>
        <v>0</v>
      </c>
      <c r="Y3626" s="36">
        <f t="shared" si="269"/>
        <v>0</v>
      </c>
    </row>
    <row r="3627" spans="5:25" x14ac:dyDescent="0.25">
      <c r="E3627" s="150">
        <f t="shared" si="265"/>
        <v>647</v>
      </c>
      <c r="F3627" s="7"/>
      <c r="G3627" s="447"/>
      <c r="H3627" s="449"/>
      <c r="I3627" s="9"/>
      <c r="J3627" s="10"/>
      <c r="K3627" s="9"/>
      <c r="L3627" s="9"/>
      <c r="M3627" s="10"/>
      <c r="N3627" s="128"/>
      <c r="O3627" s="128"/>
      <c r="P3627" s="163">
        <f t="shared" si="270"/>
        <v>0</v>
      </c>
      <c r="Q3627" s="128"/>
      <c r="V3627" s="402">
        <f t="shared" si="266"/>
        <v>0</v>
      </c>
      <c r="W3627" s="402">
        <f t="shared" si="267"/>
        <v>0</v>
      </c>
      <c r="X3627" s="402">
        <f t="shared" si="268"/>
        <v>0</v>
      </c>
      <c r="Y3627" s="36">
        <f t="shared" si="269"/>
        <v>0</v>
      </c>
    </row>
    <row r="3628" spans="5:25" x14ac:dyDescent="0.25">
      <c r="E3628" s="150">
        <f t="shared" ref="E3628:E3691" si="271">1+E3627</f>
        <v>648</v>
      </c>
      <c r="F3628" s="7"/>
      <c r="G3628" s="447"/>
      <c r="H3628" s="449"/>
      <c r="I3628" s="9"/>
      <c r="J3628" s="10"/>
      <c r="K3628" s="9"/>
      <c r="L3628" s="9"/>
      <c r="M3628" s="10"/>
      <c r="N3628" s="128"/>
      <c r="O3628" s="128"/>
      <c r="P3628" s="163">
        <f t="shared" si="270"/>
        <v>0</v>
      </c>
      <c r="Q3628" s="128"/>
      <c r="V3628" s="402">
        <f t="shared" si="266"/>
        <v>0</v>
      </c>
      <c r="W3628" s="402">
        <f t="shared" si="267"/>
        <v>0</v>
      </c>
      <c r="X3628" s="402">
        <f t="shared" si="268"/>
        <v>0</v>
      </c>
      <c r="Y3628" s="36">
        <f t="shared" si="269"/>
        <v>0</v>
      </c>
    </row>
    <row r="3629" spans="5:25" x14ac:dyDescent="0.25">
      <c r="E3629" s="150">
        <f t="shared" si="271"/>
        <v>649</v>
      </c>
      <c r="F3629" s="7"/>
      <c r="G3629" s="447"/>
      <c r="H3629" s="449"/>
      <c r="I3629" s="9"/>
      <c r="J3629" s="10"/>
      <c r="K3629" s="9"/>
      <c r="L3629" s="9"/>
      <c r="M3629" s="10"/>
      <c r="N3629" s="128"/>
      <c r="O3629" s="128"/>
      <c r="P3629" s="163">
        <f t="shared" si="270"/>
        <v>0</v>
      </c>
      <c r="Q3629" s="128"/>
      <c r="V3629" s="402">
        <f t="shared" si="266"/>
        <v>0</v>
      </c>
      <c r="W3629" s="402">
        <f t="shared" si="267"/>
        <v>0</v>
      </c>
      <c r="X3629" s="402">
        <f t="shared" si="268"/>
        <v>0</v>
      </c>
      <c r="Y3629" s="36">
        <f t="shared" si="269"/>
        <v>0</v>
      </c>
    </row>
    <row r="3630" spans="5:25" x14ac:dyDescent="0.25">
      <c r="E3630" s="150">
        <f t="shared" si="271"/>
        <v>650</v>
      </c>
      <c r="F3630" s="7"/>
      <c r="G3630" s="447"/>
      <c r="H3630" s="449"/>
      <c r="I3630" s="9"/>
      <c r="J3630" s="10"/>
      <c r="K3630" s="9"/>
      <c r="L3630" s="9"/>
      <c r="M3630" s="10"/>
      <c r="N3630" s="128"/>
      <c r="O3630" s="128"/>
      <c r="P3630" s="163">
        <f t="shared" si="270"/>
        <v>0</v>
      </c>
      <c r="Q3630" s="128"/>
      <c r="V3630" s="402">
        <f t="shared" si="266"/>
        <v>0</v>
      </c>
      <c r="W3630" s="402">
        <f t="shared" si="267"/>
        <v>0</v>
      </c>
      <c r="X3630" s="402">
        <f t="shared" si="268"/>
        <v>0</v>
      </c>
      <c r="Y3630" s="36">
        <f t="shared" si="269"/>
        <v>0</v>
      </c>
    </row>
    <row r="3631" spans="5:25" x14ac:dyDescent="0.25">
      <c r="E3631" s="150">
        <f t="shared" si="271"/>
        <v>651</v>
      </c>
      <c r="F3631" s="7"/>
      <c r="G3631" s="447"/>
      <c r="H3631" s="449"/>
      <c r="I3631" s="9"/>
      <c r="J3631" s="10"/>
      <c r="K3631" s="9"/>
      <c r="L3631" s="9"/>
      <c r="M3631" s="10"/>
      <c r="N3631" s="128"/>
      <c r="O3631" s="128"/>
      <c r="P3631" s="163">
        <f t="shared" si="270"/>
        <v>0</v>
      </c>
      <c r="Q3631" s="128"/>
      <c r="V3631" s="402">
        <f t="shared" si="266"/>
        <v>0</v>
      </c>
      <c r="W3631" s="402">
        <f t="shared" si="267"/>
        <v>0</v>
      </c>
      <c r="X3631" s="402">
        <f t="shared" si="268"/>
        <v>0</v>
      </c>
      <c r="Y3631" s="36">
        <f t="shared" si="269"/>
        <v>0</v>
      </c>
    </row>
    <row r="3632" spans="5:25" x14ac:dyDescent="0.25">
      <c r="E3632" s="150">
        <f t="shared" si="271"/>
        <v>652</v>
      </c>
      <c r="F3632" s="7"/>
      <c r="G3632" s="447"/>
      <c r="H3632" s="449"/>
      <c r="I3632" s="9"/>
      <c r="J3632" s="10"/>
      <c r="K3632" s="9"/>
      <c r="L3632" s="9"/>
      <c r="M3632" s="10"/>
      <c r="N3632" s="128"/>
      <c r="O3632" s="128"/>
      <c r="P3632" s="163">
        <f t="shared" si="270"/>
        <v>0</v>
      </c>
      <c r="Q3632" s="128"/>
      <c r="V3632" s="402">
        <f t="shared" si="266"/>
        <v>0</v>
      </c>
      <c r="W3632" s="402">
        <f t="shared" si="267"/>
        <v>0</v>
      </c>
      <c r="X3632" s="402">
        <f t="shared" si="268"/>
        <v>0</v>
      </c>
      <c r="Y3632" s="36">
        <f t="shared" si="269"/>
        <v>0</v>
      </c>
    </row>
    <row r="3633" spans="5:25" x14ac:dyDescent="0.25">
      <c r="E3633" s="150">
        <f t="shared" si="271"/>
        <v>653</v>
      </c>
      <c r="F3633" s="7"/>
      <c r="G3633" s="447"/>
      <c r="H3633" s="449"/>
      <c r="I3633" s="9"/>
      <c r="J3633" s="10"/>
      <c r="K3633" s="9"/>
      <c r="L3633" s="9"/>
      <c r="M3633" s="10"/>
      <c r="N3633" s="128"/>
      <c r="O3633" s="128"/>
      <c r="P3633" s="163">
        <f t="shared" si="270"/>
        <v>0</v>
      </c>
      <c r="Q3633" s="128"/>
      <c r="V3633" s="402">
        <f t="shared" si="266"/>
        <v>0</v>
      </c>
      <c r="W3633" s="402">
        <f t="shared" si="267"/>
        <v>0</v>
      </c>
      <c r="X3633" s="402">
        <f t="shared" si="268"/>
        <v>0</v>
      </c>
      <c r="Y3633" s="36">
        <f t="shared" si="269"/>
        <v>0</v>
      </c>
    </row>
    <row r="3634" spans="5:25" x14ac:dyDescent="0.25">
      <c r="E3634" s="150">
        <f t="shared" si="271"/>
        <v>654</v>
      </c>
      <c r="F3634" s="7"/>
      <c r="G3634" s="447"/>
      <c r="H3634" s="449"/>
      <c r="I3634" s="9"/>
      <c r="J3634" s="10"/>
      <c r="K3634" s="9"/>
      <c r="L3634" s="9"/>
      <c r="M3634" s="10"/>
      <c r="N3634" s="128"/>
      <c r="O3634" s="128"/>
      <c r="P3634" s="163">
        <f t="shared" si="270"/>
        <v>0</v>
      </c>
      <c r="Q3634" s="128"/>
      <c r="V3634" s="402">
        <f t="shared" si="266"/>
        <v>0</v>
      </c>
      <c r="W3634" s="402">
        <f t="shared" si="267"/>
        <v>0</v>
      </c>
      <c r="X3634" s="402">
        <f t="shared" si="268"/>
        <v>0</v>
      </c>
      <c r="Y3634" s="36">
        <f t="shared" si="269"/>
        <v>0</v>
      </c>
    </row>
    <row r="3635" spans="5:25" x14ac:dyDescent="0.25">
      <c r="E3635" s="150">
        <f t="shared" si="271"/>
        <v>655</v>
      </c>
      <c r="F3635" s="7"/>
      <c r="G3635" s="447"/>
      <c r="H3635" s="449"/>
      <c r="I3635" s="9"/>
      <c r="J3635" s="10"/>
      <c r="K3635" s="9"/>
      <c r="L3635" s="9"/>
      <c r="M3635" s="10"/>
      <c r="N3635" s="128"/>
      <c r="O3635" s="128"/>
      <c r="P3635" s="163">
        <f t="shared" si="270"/>
        <v>0</v>
      </c>
      <c r="Q3635" s="128"/>
      <c r="V3635" s="402">
        <f t="shared" si="266"/>
        <v>0</v>
      </c>
      <c r="W3635" s="402">
        <f t="shared" si="267"/>
        <v>0</v>
      </c>
      <c r="X3635" s="402">
        <f t="shared" si="268"/>
        <v>0</v>
      </c>
      <c r="Y3635" s="36">
        <f t="shared" si="269"/>
        <v>0</v>
      </c>
    </row>
    <row r="3636" spans="5:25" x14ac:dyDescent="0.25">
      <c r="E3636" s="150">
        <f t="shared" si="271"/>
        <v>656</v>
      </c>
      <c r="F3636" s="7"/>
      <c r="G3636" s="447"/>
      <c r="H3636" s="449"/>
      <c r="I3636" s="9"/>
      <c r="J3636" s="10"/>
      <c r="K3636" s="9"/>
      <c r="L3636" s="9"/>
      <c r="M3636" s="10"/>
      <c r="N3636" s="128"/>
      <c r="O3636" s="128"/>
      <c r="P3636" s="163">
        <f t="shared" si="270"/>
        <v>0</v>
      </c>
      <c r="Q3636" s="128"/>
      <c r="V3636" s="402">
        <f t="shared" si="266"/>
        <v>0</v>
      </c>
      <c r="W3636" s="402">
        <f t="shared" si="267"/>
        <v>0</v>
      </c>
      <c r="X3636" s="402">
        <f t="shared" si="268"/>
        <v>0</v>
      </c>
      <c r="Y3636" s="36">
        <f t="shared" si="269"/>
        <v>0</v>
      </c>
    </row>
    <row r="3637" spans="5:25" x14ac:dyDescent="0.25">
      <c r="E3637" s="150">
        <f t="shared" si="271"/>
        <v>657</v>
      </c>
      <c r="F3637" s="7"/>
      <c r="G3637" s="447"/>
      <c r="H3637" s="449"/>
      <c r="I3637" s="9"/>
      <c r="J3637" s="10"/>
      <c r="K3637" s="9"/>
      <c r="L3637" s="9"/>
      <c r="M3637" s="10"/>
      <c r="N3637" s="128"/>
      <c r="O3637" s="128"/>
      <c r="P3637" s="163">
        <f t="shared" si="270"/>
        <v>0</v>
      </c>
      <c r="Q3637" s="128"/>
      <c r="V3637" s="402">
        <f t="shared" si="266"/>
        <v>0</v>
      </c>
      <c r="W3637" s="402">
        <f t="shared" si="267"/>
        <v>0</v>
      </c>
      <c r="X3637" s="402">
        <f t="shared" si="268"/>
        <v>0</v>
      </c>
      <c r="Y3637" s="36">
        <f t="shared" si="269"/>
        <v>0</v>
      </c>
    </row>
    <row r="3638" spans="5:25" x14ac:dyDescent="0.25">
      <c r="E3638" s="150">
        <f t="shared" si="271"/>
        <v>658</v>
      </c>
      <c r="F3638" s="7"/>
      <c r="G3638" s="447"/>
      <c r="H3638" s="449"/>
      <c r="I3638" s="9"/>
      <c r="J3638" s="10"/>
      <c r="K3638" s="9"/>
      <c r="L3638" s="9"/>
      <c r="M3638" s="10"/>
      <c r="N3638" s="128"/>
      <c r="O3638" s="128"/>
      <c r="P3638" s="163">
        <f t="shared" si="270"/>
        <v>0</v>
      </c>
      <c r="Q3638" s="128"/>
      <c r="V3638" s="402">
        <f t="shared" si="266"/>
        <v>0</v>
      </c>
      <c r="W3638" s="402">
        <f t="shared" si="267"/>
        <v>0</v>
      </c>
      <c r="X3638" s="402">
        <f t="shared" si="268"/>
        <v>0</v>
      </c>
      <c r="Y3638" s="36">
        <f t="shared" si="269"/>
        <v>0</v>
      </c>
    </row>
    <row r="3639" spans="5:25" x14ac:dyDescent="0.25">
      <c r="E3639" s="150">
        <f t="shared" si="271"/>
        <v>659</v>
      </c>
      <c r="F3639" s="7"/>
      <c r="G3639" s="447"/>
      <c r="H3639" s="449"/>
      <c r="I3639" s="9"/>
      <c r="J3639" s="10"/>
      <c r="K3639" s="9"/>
      <c r="L3639" s="9"/>
      <c r="M3639" s="10"/>
      <c r="N3639" s="128"/>
      <c r="O3639" s="128"/>
      <c r="P3639" s="163">
        <f t="shared" si="270"/>
        <v>0</v>
      </c>
      <c r="Q3639" s="128"/>
      <c r="V3639" s="402">
        <f t="shared" si="266"/>
        <v>0</v>
      </c>
      <c r="W3639" s="402">
        <f t="shared" si="267"/>
        <v>0</v>
      </c>
      <c r="X3639" s="402">
        <f t="shared" si="268"/>
        <v>0</v>
      </c>
      <c r="Y3639" s="36">
        <f t="shared" si="269"/>
        <v>0</v>
      </c>
    </row>
    <row r="3640" spans="5:25" x14ac:dyDescent="0.25">
      <c r="E3640" s="150">
        <f t="shared" si="271"/>
        <v>660</v>
      </c>
      <c r="F3640" s="7"/>
      <c r="G3640" s="447"/>
      <c r="H3640" s="449"/>
      <c r="I3640" s="9"/>
      <c r="J3640" s="10"/>
      <c r="K3640" s="9"/>
      <c r="L3640" s="9"/>
      <c r="M3640" s="10"/>
      <c r="N3640" s="128"/>
      <c r="O3640" s="128"/>
      <c r="P3640" s="163">
        <f t="shared" si="270"/>
        <v>0</v>
      </c>
      <c r="Q3640" s="128"/>
      <c r="V3640" s="402">
        <f t="shared" si="266"/>
        <v>0</v>
      </c>
      <c r="W3640" s="402">
        <f t="shared" si="267"/>
        <v>0</v>
      </c>
      <c r="X3640" s="402">
        <f t="shared" si="268"/>
        <v>0</v>
      </c>
      <c r="Y3640" s="36">
        <f t="shared" si="269"/>
        <v>0</v>
      </c>
    </row>
    <row r="3641" spans="5:25" x14ac:dyDescent="0.25">
      <c r="E3641" s="150">
        <f t="shared" si="271"/>
        <v>661</v>
      </c>
      <c r="F3641" s="7"/>
      <c r="G3641" s="447"/>
      <c r="H3641" s="449"/>
      <c r="I3641" s="9"/>
      <c r="J3641" s="10"/>
      <c r="K3641" s="9"/>
      <c r="L3641" s="9"/>
      <c r="M3641" s="10"/>
      <c r="N3641" s="128"/>
      <c r="O3641" s="128"/>
      <c r="P3641" s="163">
        <f t="shared" si="270"/>
        <v>0</v>
      </c>
      <c r="Q3641" s="128"/>
      <c r="V3641" s="402">
        <f t="shared" si="266"/>
        <v>0</v>
      </c>
      <c r="W3641" s="402">
        <f t="shared" si="267"/>
        <v>0</v>
      </c>
      <c r="X3641" s="402">
        <f t="shared" si="268"/>
        <v>0</v>
      </c>
      <c r="Y3641" s="36">
        <f t="shared" si="269"/>
        <v>0</v>
      </c>
    </row>
    <row r="3642" spans="5:25" x14ac:dyDescent="0.25">
      <c r="E3642" s="150">
        <f t="shared" si="271"/>
        <v>662</v>
      </c>
      <c r="F3642" s="7"/>
      <c r="G3642" s="447"/>
      <c r="H3642" s="449"/>
      <c r="I3642" s="9"/>
      <c r="J3642" s="10"/>
      <c r="K3642" s="9"/>
      <c r="L3642" s="9"/>
      <c r="M3642" s="10"/>
      <c r="N3642" s="128"/>
      <c r="O3642" s="128"/>
      <c r="P3642" s="163">
        <f t="shared" si="270"/>
        <v>0</v>
      </c>
      <c r="Q3642" s="128"/>
      <c r="V3642" s="402">
        <f t="shared" si="266"/>
        <v>0</v>
      </c>
      <c r="W3642" s="402">
        <f t="shared" si="267"/>
        <v>0</v>
      </c>
      <c r="X3642" s="402">
        <f t="shared" si="268"/>
        <v>0</v>
      </c>
      <c r="Y3642" s="36">
        <f t="shared" si="269"/>
        <v>0</v>
      </c>
    </row>
    <row r="3643" spans="5:25" x14ac:dyDescent="0.25">
      <c r="E3643" s="150">
        <f t="shared" si="271"/>
        <v>663</v>
      </c>
      <c r="F3643" s="7"/>
      <c r="G3643" s="447"/>
      <c r="H3643" s="449"/>
      <c r="I3643" s="9"/>
      <c r="J3643" s="10"/>
      <c r="K3643" s="9"/>
      <c r="L3643" s="9"/>
      <c r="M3643" s="10"/>
      <c r="N3643" s="128"/>
      <c r="O3643" s="128"/>
      <c r="P3643" s="163">
        <f t="shared" si="270"/>
        <v>0</v>
      </c>
      <c r="Q3643" s="128"/>
      <c r="V3643" s="402">
        <f t="shared" si="266"/>
        <v>0</v>
      </c>
      <c r="W3643" s="402">
        <f t="shared" si="267"/>
        <v>0</v>
      </c>
      <c r="X3643" s="402">
        <f t="shared" si="268"/>
        <v>0</v>
      </c>
      <c r="Y3643" s="36">
        <f t="shared" si="269"/>
        <v>0</v>
      </c>
    </row>
    <row r="3644" spans="5:25" x14ac:dyDescent="0.25">
      <c r="E3644" s="150">
        <f t="shared" si="271"/>
        <v>664</v>
      </c>
      <c r="F3644" s="7"/>
      <c r="G3644" s="447"/>
      <c r="H3644" s="449"/>
      <c r="I3644" s="9"/>
      <c r="J3644" s="10"/>
      <c r="K3644" s="9"/>
      <c r="L3644" s="9"/>
      <c r="M3644" s="10"/>
      <c r="N3644" s="128"/>
      <c r="O3644" s="128"/>
      <c r="P3644" s="163">
        <f t="shared" si="270"/>
        <v>0</v>
      </c>
      <c r="Q3644" s="128"/>
      <c r="V3644" s="402">
        <f t="shared" si="266"/>
        <v>0</v>
      </c>
      <c r="W3644" s="402">
        <f t="shared" si="267"/>
        <v>0</v>
      </c>
      <c r="X3644" s="402">
        <f t="shared" si="268"/>
        <v>0</v>
      </c>
      <c r="Y3644" s="36">
        <f t="shared" si="269"/>
        <v>0</v>
      </c>
    </row>
    <row r="3645" spans="5:25" x14ac:dyDescent="0.25">
      <c r="E3645" s="150">
        <f t="shared" si="271"/>
        <v>665</v>
      </c>
      <c r="F3645" s="7"/>
      <c r="G3645" s="447"/>
      <c r="H3645" s="449"/>
      <c r="I3645" s="9"/>
      <c r="J3645" s="10"/>
      <c r="K3645" s="9"/>
      <c r="L3645" s="9"/>
      <c r="M3645" s="10"/>
      <c r="N3645" s="128"/>
      <c r="O3645" s="128"/>
      <c r="P3645" s="163">
        <f t="shared" si="270"/>
        <v>0</v>
      </c>
      <c r="Q3645" s="128"/>
      <c r="V3645" s="402">
        <f t="shared" si="266"/>
        <v>0</v>
      </c>
      <c r="W3645" s="402">
        <f t="shared" si="267"/>
        <v>0</v>
      </c>
      <c r="X3645" s="402">
        <f t="shared" si="268"/>
        <v>0</v>
      </c>
      <c r="Y3645" s="36">
        <f t="shared" si="269"/>
        <v>0</v>
      </c>
    </row>
    <row r="3646" spans="5:25" x14ac:dyDescent="0.25">
      <c r="E3646" s="150">
        <f t="shared" si="271"/>
        <v>666</v>
      </c>
      <c r="F3646" s="7"/>
      <c r="G3646" s="447"/>
      <c r="H3646" s="449"/>
      <c r="I3646" s="9"/>
      <c r="J3646" s="10"/>
      <c r="K3646" s="9"/>
      <c r="L3646" s="9"/>
      <c r="M3646" s="10"/>
      <c r="N3646" s="128"/>
      <c r="O3646" s="128"/>
      <c r="P3646" s="163">
        <f t="shared" si="270"/>
        <v>0</v>
      </c>
      <c r="Q3646" s="128"/>
      <c r="V3646" s="402">
        <f t="shared" si="266"/>
        <v>0</v>
      </c>
      <c r="W3646" s="402">
        <f t="shared" si="267"/>
        <v>0</v>
      </c>
      <c r="X3646" s="402">
        <f t="shared" si="268"/>
        <v>0</v>
      </c>
      <c r="Y3646" s="36">
        <f t="shared" si="269"/>
        <v>0</v>
      </c>
    </row>
    <row r="3647" spans="5:25" x14ac:dyDescent="0.25">
      <c r="E3647" s="150">
        <f t="shared" si="271"/>
        <v>667</v>
      </c>
      <c r="F3647" s="7"/>
      <c r="G3647" s="447"/>
      <c r="H3647" s="449"/>
      <c r="I3647" s="9"/>
      <c r="J3647" s="10"/>
      <c r="K3647" s="9"/>
      <c r="L3647" s="9"/>
      <c r="M3647" s="10"/>
      <c r="N3647" s="128"/>
      <c r="O3647" s="128"/>
      <c r="P3647" s="163">
        <f t="shared" si="270"/>
        <v>0</v>
      </c>
      <c r="Q3647" s="128"/>
      <c r="V3647" s="402">
        <f t="shared" si="266"/>
        <v>0</v>
      </c>
      <c r="W3647" s="402">
        <f t="shared" si="267"/>
        <v>0</v>
      </c>
      <c r="X3647" s="402">
        <f t="shared" si="268"/>
        <v>0</v>
      </c>
      <c r="Y3647" s="36">
        <f t="shared" si="269"/>
        <v>0</v>
      </c>
    </row>
    <row r="3648" spans="5:25" x14ac:dyDescent="0.25">
      <c r="E3648" s="150">
        <f t="shared" si="271"/>
        <v>668</v>
      </c>
      <c r="F3648" s="7"/>
      <c r="G3648" s="447"/>
      <c r="H3648" s="449"/>
      <c r="I3648" s="9"/>
      <c r="J3648" s="10"/>
      <c r="K3648" s="9"/>
      <c r="L3648" s="9"/>
      <c r="M3648" s="10"/>
      <c r="N3648" s="128"/>
      <c r="O3648" s="128"/>
      <c r="P3648" s="163">
        <f t="shared" si="270"/>
        <v>0</v>
      </c>
      <c r="Q3648" s="128"/>
      <c r="V3648" s="402">
        <f t="shared" si="266"/>
        <v>0</v>
      </c>
      <c r="W3648" s="402">
        <f t="shared" si="267"/>
        <v>0</v>
      </c>
      <c r="X3648" s="402">
        <f t="shared" si="268"/>
        <v>0</v>
      </c>
      <c r="Y3648" s="36">
        <f t="shared" si="269"/>
        <v>0</v>
      </c>
    </row>
    <row r="3649" spans="5:25" x14ac:dyDescent="0.25">
      <c r="E3649" s="150">
        <f t="shared" si="271"/>
        <v>669</v>
      </c>
      <c r="F3649" s="7"/>
      <c r="G3649" s="447"/>
      <c r="H3649" s="449"/>
      <c r="I3649" s="9"/>
      <c r="J3649" s="10"/>
      <c r="K3649" s="9"/>
      <c r="L3649" s="9"/>
      <c r="M3649" s="10"/>
      <c r="N3649" s="128"/>
      <c r="O3649" s="128"/>
      <c r="P3649" s="163">
        <f t="shared" si="270"/>
        <v>0</v>
      </c>
      <c r="Q3649" s="128"/>
      <c r="V3649" s="402">
        <f t="shared" si="266"/>
        <v>0</v>
      </c>
      <c r="W3649" s="402">
        <f t="shared" si="267"/>
        <v>0</v>
      </c>
      <c r="X3649" s="402">
        <f t="shared" si="268"/>
        <v>0</v>
      </c>
      <c r="Y3649" s="36">
        <f t="shared" si="269"/>
        <v>0</v>
      </c>
    </row>
    <row r="3650" spans="5:25" x14ac:dyDescent="0.25">
      <c r="E3650" s="150">
        <f t="shared" si="271"/>
        <v>670</v>
      </c>
      <c r="F3650" s="7"/>
      <c r="G3650" s="447"/>
      <c r="H3650" s="449"/>
      <c r="I3650" s="9"/>
      <c r="J3650" s="10"/>
      <c r="K3650" s="9"/>
      <c r="L3650" s="9"/>
      <c r="M3650" s="10"/>
      <c r="N3650" s="128"/>
      <c r="O3650" s="128"/>
      <c r="P3650" s="163">
        <f t="shared" si="270"/>
        <v>0</v>
      </c>
      <c r="Q3650" s="128"/>
      <c r="V3650" s="402">
        <f t="shared" si="266"/>
        <v>0</v>
      </c>
      <c r="W3650" s="402">
        <f t="shared" si="267"/>
        <v>0</v>
      </c>
      <c r="X3650" s="402">
        <f t="shared" si="268"/>
        <v>0</v>
      </c>
      <c r="Y3650" s="36">
        <f t="shared" si="269"/>
        <v>0</v>
      </c>
    </row>
    <row r="3651" spans="5:25" x14ac:dyDescent="0.25">
      <c r="E3651" s="150">
        <f t="shared" si="271"/>
        <v>671</v>
      </c>
      <c r="F3651" s="7"/>
      <c r="G3651" s="447"/>
      <c r="H3651" s="449"/>
      <c r="I3651" s="9"/>
      <c r="J3651" s="10"/>
      <c r="K3651" s="9"/>
      <c r="L3651" s="9"/>
      <c r="M3651" s="10"/>
      <c r="N3651" s="128"/>
      <c r="O3651" s="128"/>
      <c r="P3651" s="163">
        <f t="shared" si="270"/>
        <v>0</v>
      </c>
      <c r="Q3651" s="128"/>
      <c r="V3651" s="402">
        <f t="shared" si="266"/>
        <v>0</v>
      </c>
      <c r="W3651" s="402">
        <f t="shared" si="267"/>
        <v>0</v>
      </c>
      <c r="X3651" s="402">
        <f t="shared" si="268"/>
        <v>0</v>
      </c>
      <c r="Y3651" s="36">
        <f t="shared" si="269"/>
        <v>0</v>
      </c>
    </row>
    <row r="3652" spans="5:25" x14ac:dyDescent="0.25">
      <c r="E3652" s="150">
        <f t="shared" si="271"/>
        <v>672</v>
      </c>
      <c r="F3652" s="7"/>
      <c r="G3652" s="447"/>
      <c r="H3652" s="449"/>
      <c r="I3652" s="9"/>
      <c r="J3652" s="10"/>
      <c r="K3652" s="9"/>
      <c r="L3652" s="9"/>
      <c r="M3652" s="10"/>
      <c r="N3652" s="128"/>
      <c r="O3652" s="128"/>
      <c r="P3652" s="163">
        <f t="shared" si="270"/>
        <v>0</v>
      </c>
      <c r="Q3652" s="128"/>
      <c r="V3652" s="402">
        <f t="shared" si="266"/>
        <v>0</v>
      </c>
      <c r="W3652" s="402">
        <f t="shared" si="267"/>
        <v>0</v>
      </c>
      <c r="X3652" s="402">
        <f t="shared" si="268"/>
        <v>0</v>
      </c>
      <c r="Y3652" s="36">
        <f t="shared" si="269"/>
        <v>0</v>
      </c>
    </row>
    <row r="3653" spans="5:25" x14ac:dyDescent="0.25">
      <c r="E3653" s="150">
        <f t="shared" si="271"/>
        <v>673</v>
      </c>
      <c r="F3653" s="7"/>
      <c r="G3653" s="447"/>
      <c r="H3653" s="449"/>
      <c r="I3653" s="9"/>
      <c r="J3653" s="10"/>
      <c r="K3653" s="9"/>
      <c r="L3653" s="9"/>
      <c r="M3653" s="10"/>
      <c r="N3653" s="128"/>
      <c r="O3653" s="128"/>
      <c r="P3653" s="163">
        <f t="shared" si="270"/>
        <v>0</v>
      </c>
      <c r="Q3653" s="128"/>
      <c r="V3653" s="402">
        <f t="shared" si="266"/>
        <v>0</v>
      </c>
      <c r="W3653" s="402">
        <f t="shared" si="267"/>
        <v>0</v>
      </c>
      <c r="X3653" s="402">
        <f t="shared" si="268"/>
        <v>0</v>
      </c>
      <c r="Y3653" s="36">
        <f t="shared" si="269"/>
        <v>0</v>
      </c>
    </row>
    <row r="3654" spans="5:25" x14ac:dyDescent="0.25">
      <c r="E3654" s="150">
        <f t="shared" si="271"/>
        <v>674</v>
      </c>
      <c r="F3654" s="7"/>
      <c r="G3654" s="447"/>
      <c r="H3654" s="449"/>
      <c r="I3654" s="9"/>
      <c r="J3654" s="10"/>
      <c r="K3654" s="9"/>
      <c r="L3654" s="9"/>
      <c r="M3654" s="10"/>
      <c r="N3654" s="128"/>
      <c r="O3654" s="128"/>
      <c r="P3654" s="163">
        <f t="shared" si="270"/>
        <v>0</v>
      </c>
      <c r="Q3654" s="128"/>
      <c r="V3654" s="402">
        <f t="shared" si="266"/>
        <v>0</v>
      </c>
      <c r="W3654" s="402">
        <f t="shared" si="267"/>
        <v>0</v>
      </c>
      <c r="X3654" s="402">
        <f t="shared" si="268"/>
        <v>0</v>
      </c>
      <c r="Y3654" s="36">
        <f t="shared" si="269"/>
        <v>0</v>
      </c>
    </row>
    <row r="3655" spans="5:25" x14ac:dyDescent="0.25">
      <c r="E3655" s="150">
        <f t="shared" si="271"/>
        <v>675</v>
      </c>
      <c r="F3655" s="7"/>
      <c r="G3655" s="447"/>
      <c r="H3655" s="449"/>
      <c r="I3655" s="9"/>
      <c r="J3655" s="10"/>
      <c r="K3655" s="9"/>
      <c r="L3655" s="9"/>
      <c r="M3655" s="10"/>
      <c r="N3655" s="128"/>
      <c r="O3655" s="128"/>
      <c r="P3655" s="163">
        <f t="shared" si="270"/>
        <v>0</v>
      </c>
      <c r="Q3655" s="128"/>
      <c r="V3655" s="402">
        <f t="shared" si="266"/>
        <v>0</v>
      </c>
      <c r="W3655" s="402">
        <f t="shared" si="267"/>
        <v>0</v>
      </c>
      <c r="X3655" s="402">
        <f t="shared" si="268"/>
        <v>0</v>
      </c>
      <c r="Y3655" s="36">
        <f t="shared" si="269"/>
        <v>0</v>
      </c>
    </row>
    <row r="3656" spans="5:25" x14ac:dyDescent="0.25">
      <c r="E3656" s="150">
        <f t="shared" si="271"/>
        <v>676</v>
      </c>
      <c r="F3656" s="7"/>
      <c r="G3656" s="447"/>
      <c r="H3656" s="449"/>
      <c r="I3656" s="9"/>
      <c r="J3656" s="10"/>
      <c r="K3656" s="9"/>
      <c r="L3656" s="9"/>
      <c r="M3656" s="10"/>
      <c r="N3656" s="128"/>
      <c r="O3656" s="128"/>
      <c r="P3656" s="163">
        <f t="shared" si="270"/>
        <v>0</v>
      </c>
      <c r="Q3656" s="128"/>
      <c r="V3656" s="402">
        <f t="shared" si="266"/>
        <v>0</v>
      </c>
      <c r="W3656" s="402">
        <f t="shared" si="267"/>
        <v>0</v>
      </c>
      <c r="X3656" s="402">
        <f t="shared" si="268"/>
        <v>0</v>
      </c>
      <c r="Y3656" s="36">
        <f t="shared" si="269"/>
        <v>0</v>
      </c>
    </row>
    <row r="3657" spans="5:25" x14ac:dyDescent="0.25">
      <c r="E3657" s="150">
        <f t="shared" si="271"/>
        <v>677</v>
      </c>
      <c r="F3657" s="7"/>
      <c r="G3657" s="447"/>
      <c r="H3657" s="449"/>
      <c r="I3657" s="9"/>
      <c r="J3657" s="10"/>
      <c r="K3657" s="9"/>
      <c r="L3657" s="9"/>
      <c r="M3657" s="10"/>
      <c r="N3657" s="128"/>
      <c r="O3657" s="128"/>
      <c r="P3657" s="163">
        <f t="shared" si="270"/>
        <v>0</v>
      </c>
      <c r="Q3657" s="128"/>
      <c r="V3657" s="402">
        <f t="shared" si="266"/>
        <v>0</v>
      </c>
      <c r="W3657" s="402">
        <f t="shared" si="267"/>
        <v>0</v>
      </c>
      <c r="X3657" s="402">
        <f t="shared" si="268"/>
        <v>0</v>
      </c>
      <c r="Y3657" s="36">
        <f t="shared" si="269"/>
        <v>0</v>
      </c>
    </row>
    <row r="3658" spans="5:25" x14ac:dyDescent="0.25">
      <c r="E3658" s="150">
        <f t="shared" si="271"/>
        <v>678</v>
      </c>
      <c r="F3658" s="7"/>
      <c r="G3658" s="447"/>
      <c r="H3658" s="449"/>
      <c r="I3658" s="9"/>
      <c r="J3658" s="10"/>
      <c r="K3658" s="9"/>
      <c r="L3658" s="9"/>
      <c r="M3658" s="10"/>
      <c r="N3658" s="128"/>
      <c r="O3658" s="128"/>
      <c r="P3658" s="163">
        <f t="shared" si="270"/>
        <v>0</v>
      </c>
      <c r="Q3658" s="128"/>
      <c r="V3658" s="402">
        <f t="shared" si="266"/>
        <v>0</v>
      </c>
      <c r="W3658" s="402">
        <f t="shared" si="267"/>
        <v>0</v>
      </c>
      <c r="X3658" s="402">
        <f t="shared" si="268"/>
        <v>0</v>
      </c>
      <c r="Y3658" s="36">
        <f t="shared" si="269"/>
        <v>0</v>
      </c>
    </row>
    <row r="3659" spans="5:25" x14ac:dyDescent="0.25">
      <c r="E3659" s="150">
        <f t="shared" si="271"/>
        <v>679</v>
      </c>
      <c r="F3659" s="7"/>
      <c r="G3659" s="447"/>
      <c r="H3659" s="449"/>
      <c r="I3659" s="9"/>
      <c r="J3659" s="10"/>
      <c r="K3659" s="9"/>
      <c r="L3659" s="9"/>
      <c r="M3659" s="10"/>
      <c r="N3659" s="128"/>
      <c r="O3659" s="128"/>
      <c r="P3659" s="163">
        <f t="shared" si="270"/>
        <v>0</v>
      </c>
      <c r="Q3659" s="128"/>
      <c r="V3659" s="402">
        <f t="shared" si="266"/>
        <v>0</v>
      </c>
      <c r="W3659" s="402">
        <f t="shared" si="267"/>
        <v>0</v>
      </c>
      <c r="X3659" s="402">
        <f t="shared" si="268"/>
        <v>0</v>
      </c>
      <c r="Y3659" s="36">
        <f t="shared" si="269"/>
        <v>0</v>
      </c>
    </row>
    <row r="3660" spans="5:25" x14ac:dyDescent="0.25">
      <c r="E3660" s="150">
        <f t="shared" si="271"/>
        <v>680</v>
      </c>
      <c r="F3660" s="7"/>
      <c r="G3660" s="447"/>
      <c r="H3660" s="449"/>
      <c r="I3660" s="9"/>
      <c r="J3660" s="10"/>
      <c r="K3660" s="9"/>
      <c r="L3660" s="9"/>
      <c r="M3660" s="10"/>
      <c r="N3660" s="128"/>
      <c r="O3660" s="128"/>
      <c r="P3660" s="163">
        <f t="shared" si="270"/>
        <v>0</v>
      </c>
      <c r="Q3660" s="128"/>
      <c r="V3660" s="402">
        <f t="shared" si="266"/>
        <v>0</v>
      </c>
      <c r="W3660" s="402">
        <f t="shared" si="267"/>
        <v>0</v>
      </c>
      <c r="X3660" s="402">
        <f t="shared" si="268"/>
        <v>0</v>
      </c>
      <c r="Y3660" s="36">
        <f t="shared" si="269"/>
        <v>0</v>
      </c>
    </row>
    <row r="3661" spans="5:25" x14ac:dyDescent="0.25">
      <c r="E3661" s="150">
        <f t="shared" si="271"/>
        <v>681</v>
      </c>
      <c r="F3661" s="7"/>
      <c r="G3661" s="447"/>
      <c r="H3661" s="449"/>
      <c r="I3661" s="9"/>
      <c r="J3661" s="10"/>
      <c r="K3661" s="9"/>
      <c r="L3661" s="9"/>
      <c r="M3661" s="10"/>
      <c r="N3661" s="128"/>
      <c r="O3661" s="128"/>
      <c r="P3661" s="163">
        <f t="shared" si="270"/>
        <v>0</v>
      </c>
      <c r="Q3661" s="128"/>
      <c r="V3661" s="402">
        <f t="shared" si="266"/>
        <v>0</v>
      </c>
      <c r="W3661" s="402">
        <f t="shared" si="267"/>
        <v>0</v>
      </c>
      <c r="X3661" s="402">
        <f t="shared" si="268"/>
        <v>0</v>
      </c>
      <c r="Y3661" s="36">
        <f t="shared" si="269"/>
        <v>0</v>
      </c>
    </row>
    <row r="3662" spans="5:25" x14ac:dyDescent="0.25">
      <c r="E3662" s="150">
        <f t="shared" si="271"/>
        <v>682</v>
      </c>
      <c r="F3662" s="7"/>
      <c r="G3662" s="447"/>
      <c r="H3662" s="449"/>
      <c r="I3662" s="9"/>
      <c r="J3662" s="10"/>
      <c r="K3662" s="9"/>
      <c r="L3662" s="9"/>
      <c r="M3662" s="10"/>
      <c r="N3662" s="128"/>
      <c r="O3662" s="128"/>
      <c r="P3662" s="163">
        <f t="shared" si="270"/>
        <v>0</v>
      </c>
      <c r="Q3662" s="128"/>
      <c r="V3662" s="402">
        <f t="shared" si="266"/>
        <v>0</v>
      </c>
      <c r="W3662" s="402">
        <f t="shared" si="267"/>
        <v>0</v>
      </c>
      <c r="X3662" s="402">
        <f t="shared" si="268"/>
        <v>0</v>
      </c>
      <c r="Y3662" s="36">
        <f t="shared" si="269"/>
        <v>0</v>
      </c>
    </row>
    <row r="3663" spans="5:25" x14ac:dyDescent="0.25">
      <c r="E3663" s="150">
        <f t="shared" si="271"/>
        <v>683</v>
      </c>
      <c r="F3663" s="7"/>
      <c r="G3663" s="447"/>
      <c r="H3663" s="449"/>
      <c r="I3663" s="9"/>
      <c r="J3663" s="10"/>
      <c r="K3663" s="9"/>
      <c r="L3663" s="9"/>
      <c r="M3663" s="10"/>
      <c r="N3663" s="128"/>
      <c r="O3663" s="128"/>
      <c r="P3663" s="163">
        <f t="shared" si="270"/>
        <v>0</v>
      </c>
      <c r="Q3663" s="128"/>
      <c r="V3663" s="402">
        <f t="shared" si="266"/>
        <v>0</v>
      </c>
      <c r="W3663" s="402">
        <f t="shared" si="267"/>
        <v>0</v>
      </c>
      <c r="X3663" s="402">
        <f t="shared" si="268"/>
        <v>0</v>
      </c>
      <c r="Y3663" s="36">
        <f t="shared" si="269"/>
        <v>0</v>
      </c>
    </row>
    <row r="3664" spans="5:25" x14ac:dyDescent="0.25">
      <c r="E3664" s="150">
        <f t="shared" si="271"/>
        <v>684</v>
      </c>
      <c r="F3664" s="7"/>
      <c r="G3664" s="447"/>
      <c r="H3664" s="449"/>
      <c r="I3664" s="9"/>
      <c r="J3664" s="10"/>
      <c r="K3664" s="9"/>
      <c r="L3664" s="9"/>
      <c r="M3664" s="10"/>
      <c r="N3664" s="128"/>
      <c r="O3664" s="128"/>
      <c r="P3664" s="163">
        <f t="shared" si="270"/>
        <v>0</v>
      </c>
      <c r="Q3664" s="128"/>
      <c r="V3664" s="402">
        <f t="shared" si="266"/>
        <v>0</v>
      </c>
      <c r="W3664" s="402">
        <f t="shared" si="267"/>
        <v>0</v>
      </c>
      <c r="X3664" s="402">
        <f t="shared" si="268"/>
        <v>0</v>
      </c>
      <c r="Y3664" s="36">
        <f t="shared" si="269"/>
        <v>0</v>
      </c>
    </row>
    <row r="3665" spans="5:25" x14ac:dyDescent="0.25">
      <c r="E3665" s="150">
        <f t="shared" si="271"/>
        <v>685</v>
      </c>
      <c r="F3665" s="7"/>
      <c r="G3665" s="447"/>
      <c r="H3665" s="449"/>
      <c r="I3665" s="9"/>
      <c r="J3665" s="10"/>
      <c r="K3665" s="9"/>
      <c r="L3665" s="9"/>
      <c r="M3665" s="10"/>
      <c r="N3665" s="128"/>
      <c r="O3665" s="128"/>
      <c r="P3665" s="163">
        <f t="shared" si="270"/>
        <v>0</v>
      </c>
      <c r="Q3665" s="128"/>
      <c r="V3665" s="402">
        <f t="shared" si="266"/>
        <v>0</v>
      </c>
      <c r="W3665" s="402">
        <f t="shared" si="267"/>
        <v>0</v>
      </c>
      <c r="X3665" s="402">
        <f t="shared" si="268"/>
        <v>0</v>
      </c>
      <c r="Y3665" s="36">
        <f t="shared" si="269"/>
        <v>0</v>
      </c>
    </row>
    <row r="3666" spans="5:25" x14ac:dyDescent="0.25">
      <c r="E3666" s="150">
        <f t="shared" si="271"/>
        <v>686</v>
      </c>
      <c r="F3666" s="7"/>
      <c r="G3666" s="447"/>
      <c r="H3666" s="449"/>
      <c r="I3666" s="9"/>
      <c r="J3666" s="10"/>
      <c r="K3666" s="9"/>
      <c r="L3666" s="9"/>
      <c r="M3666" s="10"/>
      <c r="N3666" s="128"/>
      <c r="O3666" s="128"/>
      <c r="P3666" s="163">
        <f t="shared" si="270"/>
        <v>0</v>
      </c>
      <c r="Q3666" s="128"/>
      <c r="V3666" s="402">
        <f t="shared" si="266"/>
        <v>0</v>
      </c>
      <c r="W3666" s="402">
        <f t="shared" si="267"/>
        <v>0</v>
      </c>
      <c r="X3666" s="402">
        <f t="shared" si="268"/>
        <v>0</v>
      </c>
      <c r="Y3666" s="36">
        <f t="shared" si="269"/>
        <v>0</v>
      </c>
    </row>
    <row r="3667" spans="5:25" x14ac:dyDescent="0.25">
      <c r="E3667" s="150">
        <f t="shared" si="271"/>
        <v>687</v>
      </c>
      <c r="F3667" s="7"/>
      <c r="G3667" s="447"/>
      <c r="H3667" s="449"/>
      <c r="I3667" s="9"/>
      <c r="J3667" s="10"/>
      <c r="K3667" s="9"/>
      <c r="L3667" s="9"/>
      <c r="M3667" s="10"/>
      <c r="N3667" s="128"/>
      <c r="O3667" s="128"/>
      <c r="P3667" s="163">
        <f t="shared" si="270"/>
        <v>0</v>
      </c>
      <c r="Q3667" s="128"/>
      <c r="V3667" s="402">
        <f t="shared" si="266"/>
        <v>0</v>
      </c>
      <c r="W3667" s="402">
        <f t="shared" si="267"/>
        <v>0</v>
      </c>
      <c r="X3667" s="402">
        <f t="shared" si="268"/>
        <v>0</v>
      </c>
      <c r="Y3667" s="36">
        <f t="shared" si="269"/>
        <v>0</v>
      </c>
    </row>
    <row r="3668" spans="5:25" x14ac:dyDescent="0.25">
      <c r="E3668" s="150">
        <f t="shared" si="271"/>
        <v>688</v>
      </c>
      <c r="F3668" s="7"/>
      <c r="G3668" s="447"/>
      <c r="H3668" s="449"/>
      <c r="I3668" s="9"/>
      <c r="J3668" s="10"/>
      <c r="K3668" s="9"/>
      <c r="L3668" s="9"/>
      <c r="M3668" s="10"/>
      <c r="N3668" s="128"/>
      <c r="O3668" s="128"/>
      <c r="P3668" s="163">
        <f t="shared" si="270"/>
        <v>0</v>
      </c>
      <c r="Q3668" s="128"/>
      <c r="V3668" s="402">
        <f t="shared" si="266"/>
        <v>0</v>
      </c>
      <c r="W3668" s="402">
        <f t="shared" si="267"/>
        <v>0</v>
      </c>
      <c r="X3668" s="402">
        <f t="shared" si="268"/>
        <v>0</v>
      </c>
      <c r="Y3668" s="36">
        <f t="shared" si="269"/>
        <v>0</v>
      </c>
    </row>
    <row r="3669" spans="5:25" x14ac:dyDescent="0.25">
      <c r="E3669" s="150">
        <f t="shared" si="271"/>
        <v>689</v>
      </c>
      <c r="F3669" s="7"/>
      <c r="G3669" s="447"/>
      <c r="H3669" s="449"/>
      <c r="I3669" s="9"/>
      <c r="J3669" s="10"/>
      <c r="K3669" s="9"/>
      <c r="L3669" s="9"/>
      <c r="M3669" s="10"/>
      <c r="N3669" s="128"/>
      <c r="O3669" s="128"/>
      <c r="P3669" s="163">
        <f t="shared" si="270"/>
        <v>0</v>
      </c>
      <c r="Q3669" s="128"/>
      <c r="V3669" s="402">
        <f t="shared" si="266"/>
        <v>0</v>
      </c>
      <c r="W3669" s="402">
        <f t="shared" si="267"/>
        <v>0</v>
      </c>
      <c r="X3669" s="402">
        <f t="shared" si="268"/>
        <v>0</v>
      </c>
      <c r="Y3669" s="36">
        <f t="shared" si="269"/>
        <v>0</v>
      </c>
    </row>
    <row r="3670" spans="5:25" x14ac:dyDescent="0.25">
      <c r="E3670" s="150">
        <f t="shared" si="271"/>
        <v>690</v>
      </c>
      <c r="F3670" s="7"/>
      <c r="G3670" s="447"/>
      <c r="H3670" s="449"/>
      <c r="I3670" s="9"/>
      <c r="J3670" s="10"/>
      <c r="K3670" s="9"/>
      <c r="L3670" s="9"/>
      <c r="M3670" s="10"/>
      <c r="N3670" s="128"/>
      <c r="O3670" s="128"/>
      <c r="P3670" s="163">
        <f t="shared" si="270"/>
        <v>0</v>
      </c>
      <c r="Q3670" s="128"/>
      <c r="V3670" s="402">
        <f t="shared" si="266"/>
        <v>0</v>
      </c>
      <c r="W3670" s="402">
        <f t="shared" si="267"/>
        <v>0</v>
      </c>
      <c r="X3670" s="402">
        <f t="shared" si="268"/>
        <v>0</v>
      </c>
      <c r="Y3670" s="36">
        <f t="shared" si="269"/>
        <v>0</v>
      </c>
    </row>
    <row r="3671" spans="5:25" x14ac:dyDescent="0.25">
      <c r="E3671" s="150">
        <f t="shared" si="271"/>
        <v>691</v>
      </c>
      <c r="F3671" s="7"/>
      <c r="G3671" s="447"/>
      <c r="H3671" s="449"/>
      <c r="I3671" s="9"/>
      <c r="J3671" s="10"/>
      <c r="K3671" s="9"/>
      <c r="L3671" s="9"/>
      <c r="M3671" s="10"/>
      <c r="N3671" s="128"/>
      <c r="O3671" s="128"/>
      <c r="P3671" s="163">
        <f t="shared" si="270"/>
        <v>0</v>
      </c>
      <c r="Q3671" s="128"/>
      <c r="V3671" s="402">
        <f t="shared" si="266"/>
        <v>0</v>
      </c>
      <c r="W3671" s="402">
        <f t="shared" si="267"/>
        <v>0</v>
      </c>
      <c r="X3671" s="402">
        <f t="shared" si="268"/>
        <v>0</v>
      </c>
      <c r="Y3671" s="36">
        <f t="shared" si="269"/>
        <v>0</v>
      </c>
    </row>
    <row r="3672" spans="5:25" x14ac:dyDescent="0.25">
      <c r="E3672" s="150">
        <f t="shared" si="271"/>
        <v>692</v>
      </c>
      <c r="F3672" s="7"/>
      <c r="G3672" s="447"/>
      <c r="H3672" s="449"/>
      <c r="I3672" s="9"/>
      <c r="J3672" s="10"/>
      <c r="K3672" s="9"/>
      <c r="L3672" s="9"/>
      <c r="M3672" s="10"/>
      <c r="N3672" s="128"/>
      <c r="O3672" s="128"/>
      <c r="P3672" s="163">
        <f t="shared" si="270"/>
        <v>0</v>
      </c>
      <c r="Q3672" s="128"/>
      <c r="V3672" s="402">
        <f t="shared" si="266"/>
        <v>0</v>
      </c>
      <c r="W3672" s="402">
        <f t="shared" si="267"/>
        <v>0</v>
      </c>
      <c r="X3672" s="402">
        <f t="shared" si="268"/>
        <v>0</v>
      </c>
      <c r="Y3672" s="36">
        <f t="shared" si="269"/>
        <v>0</v>
      </c>
    </row>
    <row r="3673" spans="5:25" x14ac:dyDescent="0.25">
      <c r="E3673" s="150">
        <f t="shared" si="271"/>
        <v>693</v>
      </c>
      <c r="F3673" s="7"/>
      <c r="G3673" s="447"/>
      <c r="H3673" s="449"/>
      <c r="I3673" s="9"/>
      <c r="J3673" s="10"/>
      <c r="K3673" s="9"/>
      <c r="L3673" s="9"/>
      <c r="M3673" s="10"/>
      <c r="N3673" s="128"/>
      <c r="O3673" s="128"/>
      <c r="P3673" s="163">
        <f t="shared" si="270"/>
        <v>0</v>
      </c>
      <c r="Q3673" s="128"/>
      <c r="V3673" s="402">
        <f t="shared" si="266"/>
        <v>0</v>
      </c>
      <c r="W3673" s="402">
        <f t="shared" si="267"/>
        <v>0</v>
      </c>
      <c r="X3673" s="402">
        <f t="shared" si="268"/>
        <v>0</v>
      </c>
      <c r="Y3673" s="36">
        <f t="shared" si="269"/>
        <v>0</v>
      </c>
    </row>
    <row r="3674" spans="5:25" x14ac:dyDescent="0.25">
      <c r="E3674" s="150">
        <f t="shared" si="271"/>
        <v>694</v>
      </c>
      <c r="F3674" s="7"/>
      <c r="G3674" s="447"/>
      <c r="H3674" s="449"/>
      <c r="I3674" s="9"/>
      <c r="J3674" s="10"/>
      <c r="K3674" s="9"/>
      <c r="L3674" s="9"/>
      <c r="M3674" s="10"/>
      <c r="N3674" s="128"/>
      <c r="O3674" s="128"/>
      <c r="P3674" s="163">
        <f t="shared" si="270"/>
        <v>0</v>
      </c>
      <c r="Q3674" s="128"/>
      <c r="V3674" s="402">
        <f t="shared" si="266"/>
        <v>0</v>
      </c>
      <c r="W3674" s="402">
        <f t="shared" si="267"/>
        <v>0</v>
      </c>
      <c r="X3674" s="402">
        <f t="shared" si="268"/>
        <v>0</v>
      </c>
      <c r="Y3674" s="36">
        <f t="shared" si="269"/>
        <v>0</v>
      </c>
    </row>
    <row r="3675" spans="5:25" x14ac:dyDescent="0.25">
      <c r="E3675" s="150">
        <f t="shared" si="271"/>
        <v>695</v>
      </c>
      <c r="F3675" s="7"/>
      <c r="G3675" s="447"/>
      <c r="H3675" s="449"/>
      <c r="I3675" s="9"/>
      <c r="J3675" s="10"/>
      <c r="K3675" s="9"/>
      <c r="L3675" s="9"/>
      <c r="M3675" s="10"/>
      <c r="N3675" s="128"/>
      <c r="O3675" s="128"/>
      <c r="P3675" s="163">
        <f t="shared" si="270"/>
        <v>0</v>
      </c>
      <c r="Q3675" s="128"/>
      <c r="V3675" s="402">
        <f t="shared" si="266"/>
        <v>0</v>
      </c>
      <c r="W3675" s="402">
        <f t="shared" si="267"/>
        <v>0</v>
      </c>
      <c r="X3675" s="402">
        <f t="shared" si="268"/>
        <v>0</v>
      </c>
      <c r="Y3675" s="36">
        <f t="shared" si="269"/>
        <v>0</v>
      </c>
    </row>
    <row r="3676" spans="5:25" x14ac:dyDescent="0.25">
      <c r="E3676" s="150">
        <f t="shared" si="271"/>
        <v>696</v>
      </c>
      <c r="F3676" s="7"/>
      <c r="G3676" s="447"/>
      <c r="H3676" s="449"/>
      <c r="I3676" s="9"/>
      <c r="J3676" s="10"/>
      <c r="K3676" s="9"/>
      <c r="L3676" s="9"/>
      <c r="M3676" s="10"/>
      <c r="N3676" s="128"/>
      <c r="O3676" s="128"/>
      <c r="P3676" s="163">
        <f t="shared" si="270"/>
        <v>0</v>
      </c>
      <c r="Q3676" s="128"/>
      <c r="V3676" s="402">
        <f t="shared" si="266"/>
        <v>0</v>
      </c>
      <c r="W3676" s="402">
        <f t="shared" si="267"/>
        <v>0</v>
      </c>
      <c r="X3676" s="402">
        <f t="shared" si="268"/>
        <v>0</v>
      </c>
      <c r="Y3676" s="36">
        <f t="shared" si="269"/>
        <v>0</v>
      </c>
    </row>
    <row r="3677" spans="5:25" x14ac:dyDescent="0.25">
      <c r="E3677" s="150">
        <f t="shared" si="271"/>
        <v>697</v>
      </c>
      <c r="F3677" s="7"/>
      <c r="G3677" s="447"/>
      <c r="H3677" s="449"/>
      <c r="I3677" s="9"/>
      <c r="J3677" s="10"/>
      <c r="K3677" s="9"/>
      <c r="L3677" s="9"/>
      <c r="M3677" s="10"/>
      <c r="N3677" s="128"/>
      <c r="O3677" s="128"/>
      <c r="P3677" s="163">
        <f t="shared" si="270"/>
        <v>0</v>
      </c>
      <c r="Q3677" s="128"/>
      <c r="V3677" s="402">
        <f t="shared" si="266"/>
        <v>0</v>
      </c>
      <c r="W3677" s="402">
        <f t="shared" si="267"/>
        <v>0</v>
      </c>
      <c r="X3677" s="402">
        <f t="shared" si="268"/>
        <v>0</v>
      </c>
      <c r="Y3677" s="36">
        <f t="shared" si="269"/>
        <v>0</v>
      </c>
    </row>
    <row r="3678" spans="5:25" x14ac:dyDescent="0.25">
      <c r="E3678" s="150">
        <f t="shared" si="271"/>
        <v>698</v>
      </c>
      <c r="F3678" s="7"/>
      <c r="G3678" s="447"/>
      <c r="H3678" s="449"/>
      <c r="I3678" s="9"/>
      <c r="J3678" s="10"/>
      <c r="K3678" s="9"/>
      <c r="L3678" s="9"/>
      <c r="M3678" s="10"/>
      <c r="N3678" s="128"/>
      <c r="O3678" s="128"/>
      <c r="P3678" s="163">
        <f t="shared" si="270"/>
        <v>0</v>
      </c>
      <c r="Q3678" s="128"/>
      <c r="V3678" s="402">
        <f t="shared" si="266"/>
        <v>0</v>
      </c>
      <c r="W3678" s="402">
        <f t="shared" si="267"/>
        <v>0</v>
      </c>
      <c r="X3678" s="402">
        <f t="shared" si="268"/>
        <v>0</v>
      </c>
      <c r="Y3678" s="36">
        <f t="shared" si="269"/>
        <v>0</v>
      </c>
    </row>
    <row r="3679" spans="5:25" x14ac:dyDescent="0.25">
      <c r="E3679" s="150">
        <f t="shared" si="271"/>
        <v>699</v>
      </c>
      <c r="F3679" s="7"/>
      <c r="G3679" s="447"/>
      <c r="H3679" s="449"/>
      <c r="I3679" s="9"/>
      <c r="J3679" s="10"/>
      <c r="K3679" s="9"/>
      <c r="L3679" s="9"/>
      <c r="M3679" s="10"/>
      <c r="N3679" s="128"/>
      <c r="O3679" s="128"/>
      <c r="P3679" s="163">
        <f t="shared" si="270"/>
        <v>0</v>
      </c>
      <c r="Q3679" s="128"/>
      <c r="V3679" s="402">
        <f t="shared" si="266"/>
        <v>0</v>
      </c>
      <c r="W3679" s="402">
        <f t="shared" si="267"/>
        <v>0</v>
      </c>
      <c r="X3679" s="402">
        <f t="shared" si="268"/>
        <v>0</v>
      </c>
      <c r="Y3679" s="36">
        <f t="shared" si="269"/>
        <v>0</v>
      </c>
    </row>
    <row r="3680" spans="5:25" x14ac:dyDescent="0.25">
      <c r="E3680" s="150">
        <f t="shared" si="271"/>
        <v>700</v>
      </c>
      <c r="F3680" s="7"/>
      <c r="G3680" s="447"/>
      <c r="H3680" s="449"/>
      <c r="I3680" s="9"/>
      <c r="J3680" s="10"/>
      <c r="K3680" s="9"/>
      <c r="L3680" s="9"/>
      <c r="M3680" s="10"/>
      <c r="N3680" s="128"/>
      <c r="O3680" s="128"/>
      <c r="P3680" s="163">
        <f t="shared" si="270"/>
        <v>0</v>
      </c>
      <c r="Q3680" s="128"/>
      <c r="V3680" s="402">
        <f t="shared" si="266"/>
        <v>0</v>
      </c>
      <c r="W3680" s="402">
        <f t="shared" si="267"/>
        <v>0</v>
      </c>
      <c r="X3680" s="402">
        <f t="shared" si="268"/>
        <v>0</v>
      </c>
      <c r="Y3680" s="36">
        <f t="shared" si="269"/>
        <v>0</v>
      </c>
    </row>
    <row r="3681" spans="5:25" x14ac:dyDescent="0.25">
      <c r="E3681" s="150">
        <f t="shared" si="271"/>
        <v>701</v>
      </c>
      <c r="F3681" s="7"/>
      <c r="G3681" s="447"/>
      <c r="H3681" s="449"/>
      <c r="I3681" s="9"/>
      <c r="J3681" s="10"/>
      <c r="K3681" s="9"/>
      <c r="L3681" s="9"/>
      <c r="M3681" s="10"/>
      <c r="N3681" s="128"/>
      <c r="O3681" s="128"/>
      <c r="P3681" s="163">
        <f t="shared" si="270"/>
        <v>0</v>
      </c>
      <c r="Q3681" s="128"/>
      <c r="V3681" s="402">
        <f t="shared" si="266"/>
        <v>0</v>
      </c>
      <c r="W3681" s="402">
        <f t="shared" si="267"/>
        <v>0</v>
      </c>
      <c r="X3681" s="402">
        <f t="shared" si="268"/>
        <v>0</v>
      </c>
      <c r="Y3681" s="36">
        <f t="shared" si="269"/>
        <v>0</v>
      </c>
    </row>
    <row r="3682" spans="5:25" x14ac:dyDescent="0.25">
      <c r="E3682" s="150">
        <f t="shared" si="271"/>
        <v>702</v>
      </c>
      <c r="F3682" s="7"/>
      <c r="G3682" s="447"/>
      <c r="H3682" s="449"/>
      <c r="I3682" s="9"/>
      <c r="J3682" s="10"/>
      <c r="K3682" s="9"/>
      <c r="L3682" s="9"/>
      <c r="M3682" s="10"/>
      <c r="N3682" s="128"/>
      <c r="O3682" s="128"/>
      <c r="P3682" s="163">
        <f t="shared" si="270"/>
        <v>0</v>
      </c>
      <c r="Q3682" s="128"/>
      <c r="V3682" s="402">
        <f t="shared" si="266"/>
        <v>0</v>
      </c>
      <c r="W3682" s="402">
        <f t="shared" si="267"/>
        <v>0</v>
      </c>
      <c r="X3682" s="402">
        <f t="shared" si="268"/>
        <v>0</v>
      </c>
      <c r="Y3682" s="36">
        <f t="shared" si="269"/>
        <v>0</v>
      </c>
    </row>
    <row r="3683" spans="5:25" x14ac:dyDescent="0.25">
      <c r="E3683" s="150">
        <f t="shared" si="271"/>
        <v>703</v>
      </c>
      <c r="F3683" s="7"/>
      <c r="G3683" s="447"/>
      <c r="H3683" s="449"/>
      <c r="I3683" s="9"/>
      <c r="J3683" s="10"/>
      <c r="K3683" s="9"/>
      <c r="L3683" s="9"/>
      <c r="M3683" s="10"/>
      <c r="N3683" s="128"/>
      <c r="O3683" s="128"/>
      <c r="P3683" s="163">
        <f t="shared" si="270"/>
        <v>0</v>
      </c>
      <c r="Q3683" s="128"/>
      <c r="V3683" s="402">
        <f t="shared" si="266"/>
        <v>0</v>
      </c>
      <c r="W3683" s="402">
        <f t="shared" si="267"/>
        <v>0</v>
      </c>
      <c r="X3683" s="402">
        <f t="shared" si="268"/>
        <v>0</v>
      </c>
      <c r="Y3683" s="36">
        <f t="shared" si="269"/>
        <v>0</v>
      </c>
    </row>
    <row r="3684" spans="5:25" x14ac:dyDescent="0.25">
      <c r="E3684" s="150">
        <f t="shared" si="271"/>
        <v>704</v>
      </c>
      <c r="F3684" s="7"/>
      <c r="G3684" s="447"/>
      <c r="H3684" s="449"/>
      <c r="I3684" s="9"/>
      <c r="J3684" s="10"/>
      <c r="K3684" s="9"/>
      <c r="L3684" s="9"/>
      <c r="M3684" s="10"/>
      <c r="N3684" s="128"/>
      <c r="O3684" s="128"/>
      <c r="P3684" s="163">
        <f t="shared" si="270"/>
        <v>0</v>
      </c>
      <c r="Q3684" s="128"/>
      <c r="V3684" s="402">
        <f t="shared" ref="V3684:V3747" si="272">IF($K3685=V$2979,15,0)</f>
        <v>0</v>
      </c>
      <c r="W3684" s="402">
        <f t="shared" ref="W3684:W3747" si="273">IF($K3685=W$2979,30,0)</f>
        <v>0</v>
      </c>
      <c r="X3684" s="402">
        <f t="shared" ref="X3684:X3747" si="274">IF($K3685=X$2979,30,0)</f>
        <v>0</v>
      </c>
      <c r="Y3684" s="36">
        <f t="shared" ref="Y3684:Y3747" si="275">IF($K3685=Y$2979,30,0)</f>
        <v>0</v>
      </c>
    </row>
    <row r="3685" spans="5:25" x14ac:dyDescent="0.25">
      <c r="E3685" s="150">
        <f t="shared" si="271"/>
        <v>705</v>
      </c>
      <c r="F3685" s="7"/>
      <c r="G3685" s="447"/>
      <c r="H3685" s="449"/>
      <c r="I3685" s="9"/>
      <c r="J3685" s="10"/>
      <c r="K3685" s="9"/>
      <c r="L3685" s="9"/>
      <c r="M3685" s="10"/>
      <c r="N3685" s="128"/>
      <c r="O3685" s="128"/>
      <c r="P3685" s="163">
        <f t="shared" ref="P3685:P3748" si="276">IF(F3685=0,0,IF(G3685=0,0,IF(J3685=0,0,IF(I3685=0,0,IF(K3685=0,0,IF(L3685=0,0,IF(M3685=0,0,SUM(V3684:Y3684))))))))</f>
        <v>0</v>
      </c>
      <c r="Q3685" s="128"/>
      <c r="V3685" s="402">
        <f t="shared" si="272"/>
        <v>0</v>
      </c>
      <c r="W3685" s="402">
        <f t="shared" si="273"/>
        <v>0</v>
      </c>
      <c r="X3685" s="402">
        <f t="shared" si="274"/>
        <v>0</v>
      </c>
      <c r="Y3685" s="36">
        <f t="shared" si="275"/>
        <v>0</v>
      </c>
    </row>
    <row r="3686" spans="5:25" x14ac:dyDescent="0.25">
      <c r="E3686" s="150">
        <f t="shared" si="271"/>
        <v>706</v>
      </c>
      <c r="F3686" s="7"/>
      <c r="G3686" s="447"/>
      <c r="H3686" s="449"/>
      <c r="I3686" s="9"/>
      <c r="J3686" s="10"/>
      <c r="K3686" s="9"/>
      <c r="L3686" s="9"/>
      <c r="M3686" s="10"/>
      <c r="N3686" s="128"/>
      <c r="O3686" s="128"/>
      <c r="P3686" s="163">
        <f t="shared" si="276"/>
        <v>0</v>
      </c>
      <c r="Q3686" s="128"/>
      <c r="V3686" s="402">
        <f t="shared" si="272"/>
        <v>0</v>
      </c>
      <c r="W3686" s="402">
        <f t="shared" si="273"/>
        <v>0</v>
      </c>
      <c r="X3686" s="402">
        <f t="shared" si="274"/>
        <v>0</v>
      </c>
      <c r="Y3686" s="36">
        <f t="shared" si="275"/>
        <v>0</v>
      </c>
    </row>
    <row r="3687" spans="5:25" x14ac:dyDescent="0.25">
      <c r="E3687" s="150">
        <f t="shared" si="271"/>
        <v>707</v>
      </c>
      <c r="F3687" s="7"/>
      <c r="G3687" s="447"/>
      <c r="H3687" s="449"/>
      <c r="I3687" s="9"/>
      <c r="J3687" s="10"/>
      <c r="K3687" s="9"/>
      <c r="L3687" s="9"/>
      <c r="M3687" s="10"/>
      <c r="N3687" s="128"/>
      <c r="O3687" s="128"/>
      <c r="P3687" s="163">
        <f t="shared" si="276"/>
        <v>0</v>
      </c>
      <c r="Q3687" s="128"/>
      <c r="V3687" s="402">
        <f t="shared" si="272"/>
        <v>0</v>
      </c>
      <c r="W3687" s="402">
        <f t="shared" si="273"/>
        <v>0</v>
      </c>
      <c r="X3687" s="402">
        <f t="shared" si="274"/>
        <v>0</v>
      </c>
      <c r="Y3687" s="36">
        <f t="shared" si="275"/>
        <v>0</v>
      </c>
    </row>
    <row r="3688" spans="5:25" x14ac:dyDescent="0.25">
      <c r="E3688" s="150">
        <f t="shared" si="271"/>
        <v>708</v>
      </c>
      <c r="F3688" s="7"/>
      <c r="G3688" s="447"/>
      <c r="H3688" s="449"/>
      <c r="I3688" s="9"/>
      <c r="J3688" s="10"/>
      <c r="K3688" s="9"/>
      <c r="L3688" s="9"/>
      <c r="M3688" s="10"/>
      <c r="N3688" s="128"/>
      <c r="O3688" s="128"/>
      <c r="P3688" s="163">
        <f t="shared" si="276"/>
        <v>0</v>
      </c>
      <c r="Q3688" s="128"/>
      <c r="V3688" s="402">
        <f t="shared" si="272"/>
        <v>0</v>
      </c>
      <c r="W3688" s="402">
        <f t="shared" si="273"/>
        <v>0</v>
      </c>
      <c r="X3688" s="402">
        <f t="shared" si="274"/>
        <v>0</v>
      </c>
      <c r="Y3688" s="36">
        <f t="shared" si="275"/>
        <v>0</v>
      </c>
    </row>
    <row r="3689" spans="5:25" x14ac:dyDescent="0.25">
      <c r="E3689" s="150">
        <f t="shared" si="271"/>
        <v>709</v>
      </c>
      <c r="F3689" s="7"/>
      <c r="G3689" s="447"/>
      <c r="H3689" s="449"/>
      <c r="I3689" s="9"/>
      <c r="J3689" s="10"/>
      <c r="K3689" s="9"/>
      <c r="L3689" s="9"/>
      <c r="M3689" s="10"/>
      <c r="N3689" s="128"/>
      <c r="O3689" s="128"/>
      <c r="P3689" s="163">
        <f t="shared" si="276"/>
        <v>0</v>
      </c>
      <c r="Q3689" s="128"/>
      <c r="V3689" s="402">
        <f t="shared" si="272"/>
        <v>0</v>
      </c>
      <c r="W3689" s="402">
        <f t="shared" si="273"/>
        <v>0</v>
      </c>
      <c r="X3689" s="402">
        <f t="shared" si="274"/>
        <v>0</v>
      </c>
      <c r="Y3689" s="36">
        <f t="shared" si="275"/>
        <v>0</v>
      </c>
    </row>
    <row r="3690" spans="5:25" x14ac:dyDescent="0.25">
      <c r="E3690" s="150">
        <f t="shared" si="271"/>
        <v>710</v>
      </c>
      <c r="F3690" s="7"/>
      <c r="G3690" s="447"/>
      <c r="H3690" s="449"/>
      <c r="I3690" s="9"/>
      <c r="J3690" s="10"/>
      <c r="K3690" s="9"/>
      <c r="L3690" s="9"/>
      <c r="M3690" s="10"/>
      <c r="N3690" s="128"/>
      <c r="O3690" s="128"/>
      <c r="P3690" s="163">
        <f t="shared" si="276"/>
        <v>0</v>
      </c>
      <c r="Q3690" s="128"/>
      <c r="V3690" s="402">
        <f t="shared" si="272"/>
        <v>0</v>
      </c>
      <c r="W3690" s="402">
        <f t="shared" si="273"/>
        <v>0</v>
      </c>
      <c r="X3690" s="402">
        <f t="shared" si="274"/>
        <v>0</v>
      </c>
      <c r="Y3690" s="36">
        <f t="shared" si="275"/>
        <v>0</v>
      </c>
    </row>
    <row r="3691" spans="5:25" x14ac:dyDescent="0.25">
      <c r="E3691" s="150">
        <f t="shared" si="271"/>
        <v>711</v>
      </c>
      <c r="F3691" s="7"/>
      <c r="G3691" s="447"/>
      <c r="H3691" s="449"/>
      <c r="I3691" s="9"/>
      <c r="J3691" s="10"/>
      <c r="K3691" s="9"/>
      <c r="L3691" s="9"/>
      <c r="M3691" s="10"/>
      <c r="N3691" s="128"/>
      <c r="O3691" s="128"/>
      <c r="P3691" s="163">
        <f t="shared" si="276"/>
        <v>0</v>
      </c>
      <c r="Q3691" s="128"/>
      <c r="V3691" s="402">
        <f t="shared" si="272"/>
        <v>0</v>
      </c>
      <c r="W3691" s="402">
        <f t="shared" si="273"/>
        <v>0</v>
      </c>
      <c r="X3691" s="402">
        <f t="shared" si="274"/>
        <v>0</v>
      </c>
      <c r="Y3691" s="36">
        <f t="shared" si="275"/>
        <v>0</v>
      </c>
    </row>
    <row r="3692" spans="5:25" x14ac:dyDescent="0.25">
      <c r="E3692" s="150">
        <f t="shared" ref="E3692:E3755" si="277">1+E3691</f>
        <v>712</v>
      </c>
      <c r="F3692" s="7"/>
      <c r="G3692" s="447"/>
      <c r="H3692" s="449"/>
      <c r="I3692" s="9"/>
      <c r="J3692" s="10"/>
      <c r="K3692" s="9"/>
      <c r="L3692" s="9"/>
      <c r="M3692" s="10"/>
      <c r="N3692" s="128"/>
      <c r="O3692" s="128"/>
      <c r="P3692" s="163">
        <f t="shared" si="276"/>
        <v>0</v>
      </c>
      <c r="Q3692" s="128"/>
      <c r="V3692" s="402">
        <f t="shared" si="272"/>
        <v>0</v>
      </c>
      <c r="W3692" s="402">
        <f t="shared" si="273"/>
        <v>0</v>
      </c>
      <c r="X3692" s="402">
        <f t="shared" si="274"/>
        <v>0</v>
      </c>
      <c r="Y3692" s="36">
        <f t="shared" si="275"/>
        <v>0</v>
      </c>
    </row>
    <row r="3693" spans="5:25" x14ac:dyDescent="0.25">
      <c r="E3693" s="150">
        <f t="shared" si="277"/>
        <v>713</v>
      </c>
      <c r="F3693" s="7"/>
      <c r="G3693" s="447"/>
      <c r="H3693" s="449"/>
      <c r="I3693" s="9"/>
      <c r="J3693" s="10"/>
      <c r="K3693" s="9"/>
      <c r="L3693" s="9"/>
      <c r="M3693" s="10"/>
      <c r="N3693" s="128"/>
      <c r="O3693" s="128"/>
      <c r="P3693" s="163">
        <f t="shared" si="276"/>
        <v>0</v>
      </c>
      <c r="Q3693" s="128"/>
      <c r="V3693" s="402">
        <f t="shared" si="272"/>
        <v>0</v>
      </c>
      <c r="W3693" s="402">
        <f t="shared" si="273"/>
        <v>0</v>
      </c>
      <c r="X3693" s="402">
        <f t="shared" si="274"/>
        <v>0</v>
      </c>
      <c r="Y3693" s="36">
        <f t="shared" si="275"/>
        <v>0</v>
      </c>
    </row>
    <row r="3694" spans="5:25" x14ac:dyDescent="0.25">
      <c r="E3694" s="150">
        <f t="shared" si="277"/>
        <v>714</v>
      </c>
      <c r="F3694" s="7"/>
      <c r="G3694" s="447"/>
      <c r="H3694" s="449"/>
      <c r="I3694" s="9"/>
      <c r="J3694" s="10"/>
      <c r="K3694" s="9"/>
      <c r="L3694" s="9"/>
      <c r="M3694" s="10"/>
      <c r="N3694" s="128"/>
      <c r="O3694" s="128"/>
      <c r="P3694" s="163">
        <f t="shared" si="276"/>
        <v>0</v>
      </c>
      <c r="Q3694" s="128"/>
      <c r="V3694" s="402">
        <f t="shared" si="272"/>
        <v>0</v>
      </c>
      <c r="W3694" s="402">
        <f t="shared" si="273"/>
        <v>0</v>
      </c>
      <c r="X3694" s="402">
        <f t="shared" si="274"/>
        <v>0</v>
      </c>
      <c r="Y3694" s="36">
        <f t="shared" si="275"/>
        <v>0</v>
      </c>
    </row>
    <row r="3695" spans="5:25" x14ac:dyDescent="0.25">
      <c r="E3695" s="150">
        <f t="shared" si="277"/>
        <v>715</v>
      </c>
      <c r="F3695" s="7"/>
      <c r="G3695" s="447"/>
      <c r="H3695" s="449"/>
      <c r="I3695" s="9"/>
      <c r="J3695" s="10"/>
      <c r="K3695" s="9"/>
      <c r="L3695" s="9"/>
      <c r="M3695" s="10"/>
      <c r="N3695" s="128"/>
      <c r="O3695" s="128"/>
      <c r="P3695" s="163">
        <f t="shared" si="276"/>
        <v>0</v>
      </c>
      <c r="Q3695" s="128"/>
      <c r="V3695" s="402">
        <f t="shared" si="272"/>
        <v>0</v>
      </c>
      <c r="W3695" s="402">
        <f t="shared" si="273"/>
        <v>0</v>
      </c>
      <c r="X3695" s="402">
        <f t="shared" si="274"/>
        <v>0</v>
      </c>
      <c r="Y3695" s="36">
        <f t="shared" si="275"/>
        <v>0</v>
      </c>
    </row>
    <row r="3696" spans="5:25" x14ac:dyDescent="0.25">
      <c r="E3696" s="150">
        <f t="shared" si="277"/>
        <v>716</v>
      </c>
      <c r="F3696" s="7"/>
      <c r="G3696" s="447"/>
      <c r="H3696" s="449"/>
      <c r="I3696" s="9"/>
      <c r="J3696" s="10"/>
      <c r="K3696" s="9"/>
      <c r="L3696" s="9"/>
      <c r="M3696" s="10"/>
      <c r="N3696" s="128"/>
      <c r="O3696" s="128"/>
      <c r="P3696" s="163">
        <f t="shared" si="276"/>
        <v>0</v>
      </c>
      <c r="Q3696" s="128"/>
      <c r="V3696" s="402">
        <f t="shared" si="272"/>
        <v>0</v>
      </c>
      <c r="W3696" s="402">
        <f t="shared" si="273"/>
        <v>0</v>
      </c>
      <c r="X3696" s="402">
        <f t="shared" si="274"/>
        <v>0</v>
      </c>
      <c r="Y3696" s="36">
        <f t="shared" si="275"/>
        <v>0</v>
      </c>
    </row>
    <row r="3697" spans="5:25" x14ac:dyDescent="0.25">
      <c r="E3697" s="150">
        <f t="shared" si="277"/>
        <v>717</v>
      </c>
      <c r="F3697" s="7"/>
      <c r="G3697" s="447"/>
      <c r="H3697" s="449"/>
      <c r="I3697" s="9"/>
      <c r="J3697" s="10"/>
      <c r="K3697" s="9"/>
      <c r="L3697" s="9"/>
      <c r="M3697" s="10"/>
      <c r="N3697" s="128"/>
      <c r="O3697" s="128"/>
      <c r="P3697" s="163">
        <f t="shared" si="276"/>
        <v>0</v>
      </c>
      <c r="Q3697" s="128"/>
      <c r="V3697" s="402">
        <f t="shared" si="272"/>
        <v>0</v>
      </c>
      <c r="W3697" s="402">
        <f t="shared" si="273"/>
        <v>0</v>
      </c>
      <c r="X3697" s="402">
        <f t="shared" si="274"/>
        <v>0</v>
      </c>
      <c r="Y3697" s="36">
        <f t="shared" si="275"/>
        <v>0</v>
      </c>
    </row>
    <row r="3698" spans="5:25" x14ac:dyDescent="0.25">
      <c r="E3698" s="150">
        <f t="shared" si="277"/>
        <v>718</v>
      </c>
      <c r="F3698" s="7"/>
      <c r="G3698" s="447"/>
      <c r="H3698" s="449"/>
      <c r="I3698" s="9"/>
      <c r="J3698" s="10"/>
      <c r="K3698" s="9"/>
      <c r="L3698" s="9"/>
      <c r="M3698" s="10"/>
      <c r="N3698" s="128"/>
      <c r="O3698" s="128"/>
      <c r="P3698" s="163">
        <f t="shared" si="276"/>
        <v>0</v>
      </c>
      <c r="Q3698" s="128"/>
      <c r="V3698" s="402">
        <f t="shared" si="272"/>
        <v>0</v>
      </c>
      <c r="W3698" s="402">
        <f t="shared" si="273"/>
        <v>0</v>
      </c>
      <c r="X3698" s="402">
        <f t="shared" si="274"/>
        <v>0</v>
      </c>
      <c r="Y3698" s="36">
        <f t="shared" si="275"/>
        <v>0</v>
      </c>
    </row>
    <row r="3699" spans="5:25" x14ac:dyDescent="0.25">
      <c r="E3699" s="150">
        <f t="shared" si="277"/>
        <v>719</v>
      </c>
      <c r="F3699" s="7"/>
      <c r="G3699" s="447"/>
      <c r="H3699" s="449"/>
      <c r="I3699" s="9"/>
      <c r="J3699" s="10"/>
      <c r="K3699" s="9"/>
      <c r="L3699" s="9"/>
      <c r="M3699" s="10"/>
      <c r="N3699" s="128"/>
      <c r="O3699" s="128"/>
      <c r="P3699" s="163">
        <f t="shared" si="276"/>
        <v>0</v>
      </c>
      <c r="Q3699" s="128"/>
      <c r="V3699" s="402">
        <f t="shared" si="272"/>
        <v>0</v>
      </c>
      <c r="W3699" s="402">
        <f t="shared" si="273"/>
        <v>0</v>
      </c>
      <c r="X3699" s="402">
        <f t="shared" si="274"/>
        <v>0</v>
      </c>
      <c r="Y3699" s="36">
        <f t="shared" si="275"/>
        <v>0</v>
      </c>
    </row>
    <row r="3700" spans="5:25" x14ac:dyDescent="0.25">
      <c r="E3700" s="150">
        <f t="shared" si="277"/>
        <v>720</v>
      </c>
      <c r="F3700" s="7"/>
      <c r="G3700" s="447"/>
      <c r="H3700" s="449"/>
      <c r="I3700" s="9"/>
      <c r="J3700" s="10"/>
      <c r="K3700" s="9"/>
      <c r="L3700" s="9"/>
      <c r="M3700" s="10"/>
      <c r="N3700" s="128"/>
      <c r="O3700" s="128"/>
      <c r="P3700" s="163">
        <f t="shared" si="276"/>
        <v>0</v>
      </c>
      <c r="Q3700" s="128"/>
      <c r="V3700" s="402">
        <f t="shared" si="272"/>
        <v>0</v>
      </c>
      <c r="W3700" s="402">
        <f t="shared" si="273"/>
        <v>0</v>
      </c>
      <c r="X3700" s="402">
        <f t="shared" si="274"/>
        <v>0</v>
      </c>
      <c r="Y3700" s="36">
        <f t="shared" si="275"/>
        <v>0</v>
      </c>
    </row>
    <row r="3701" spans="5:25" x14ac:dyDescent="0.25">
      <c r="E3701" s="150">
        <f t="shared" si="277"/>
        <v>721</v>
      </c>
      <c r="F3701" s="7"/>
      <c r="G3701" s="447"/>
      <c r="H3701" s="449"/>
      <c r="I3701" s="9"/>
      <c r="J3701" s="10"/>
      <c r="K3701" s="9"/>
      <c r="L3701" s="9"/>
      <c r="M3701" s="10"/>
      <c r="N3701" s="128"/>
      <c r="O3701" s="128"/>
      <c r="P3701" s="163">
        <f t="shared" si="276"/>
        <v>0</v>
      </c>
      <c r="Q3701" s="128"/>
      <c r="V3701" s="402">
        <f t="shared" si="272"/>
        <v>0</v>
      </c>
      <c r="W3701" s="402">
        <f t="shared" si="273"/>
        <v>0</v>
      </c>
      <c r="X3701" s="402">
        <f t="shared" si="274"/>
        <v>0</v>
      </c>
      <c r="Y3701" s="36">
        <f t="shared" si="275"/>
        <v>0</v>
      </c>
    </row>
    <row r="3702" spans="5:25" x14ac:dyDescent="0.25">
      <c r="E3702" s="150">
        <f t="shared" si="277"/>
        <v>722</v>
      </c>
      <c r="F3702" s="7"/>
      <c r="G3702" s="447"/>
      <c r="H3702" s="449"/>
      <c r="I3702" s="9"/>
      <c r="J3702" s="10"/>
      <c r="K3702" s="9"/>
      <c r="L3702" s="9"/>
      <c r="M3702" s="10"/>
      <c r="N3702" s="128"/>
      <c r="O3702" s="128"/>
      <c r="P3702" s="163">
        <f t="shared" si="276"/>
        <v>0</v>
      </c>
      <c r="Q3702" s="128"/>
      <c r="V3702" s="402">
        <f t="shared" si="272"/>
        <v>0</v>
      </c>
      <c r="W3702" s="402">
        <f t="shared" si="273"/>
        <v>0</v>
      </c>
      <c r="X3702" s="402">
        <f t="shared" si="274"/>
        <v>0</v>
      </c>
      <c r="Y3702" s="36">
        <f t="shared" si="275"/>
        <v>0</v>
      </c>
    </row>
    <row r="3703" spans="5:25" x14ac:dyDescent="0.25">
      <c r="E3703" s="150">
        <f t="shared" si="277"/>
        <v>723</v>
      </c>
      <c r="F3703" s="7"/>
      <c r="G3703" s="447"/>
      <c r="H3703" s="449"/>
      <c r="I3703" s="9"/>
      <c r="J3703" s="10"/>
      <c r="K3703" s="9"/>
      <c r="L3703" s="9"/>
      <c r="M3703" s="10"/>
      <c r="N3703" s="128"/>
      <c r="O3703" s="128"/>
      <c r="P3703" s="163">
        <f t="shared" si="276"/>
        <v>0</v>
      </c>
      <c r="Q3703" s="128"/>
      <c r="V3703" s="402">
        <f t="shared" si="272"/>
        <v>0</v>
      </c>
      <c r="W3703" s="402">
        <f t="shared" si="273"/>
        <v>0</v>
      </c>
      <c r="X3703" s="402">
        <f t="shared" si="274"/>
        <v>0</v>
      </c>
      <c r="Y3703" s="36">
        <f t="shared" si="275"/>
        <v>0</v>
      </c>
    </row>
    <row r="3704" spans="5:25" x14ac:dyDescent="0.25">
      <c r="E3704" s="150">
        <f t="shared" si="277"/>
        <v>724</v>
      </c>
      <c r="F3704" s="7"/>
      <c r="G3704" s="447"/>
      <c r="H3704" s="449"/>
      <c r="I3704" s="9"/>
      <c r="J3704" s="10"/>
      <c r="K3704" s="9"/>
      <c r="L3704" s="9"/>
      <c r="M3704" s="10"/>
      <c r="N3704" s="128"/>
      <c r="O3704" s="128"/>
      <c r="P3704" s="163">
        <f t="shared" si="276"/>
        <v>0</v>
      </c>
      <c r="Q3704" s="128"/>
      <c r="V3704" s="402">
        <f t="shared" si="272"/>
        <v>0</v>
      </c>
      <c r="W3704" s="402">
        <f t="shared" si="273"/>
        <v>0</v>
      </c>
      <c r="X3704" s="402">
        <f t="shared" si="274"/>
        <v>0</v>
      </c>
      <c r="Y3704" s="36">
        <f t="shared" si="275"/>
        <v>0</v>
      </c>
    </row>
    <row r="3705" spans="5:25" x14ac:dyDescent="0.25">
      <c r="E3705" s="150">
        <f t="shared" si="277"/>
        <v>725</v>
      </c>
      <c r="F3705" s="7"/>
      <c r="G3705" s="447"/>
      <c r="H3705" s="449"/>
      <c r="I3705" s="9"/>
      <c r="J3705" s="10"/>
      <c r="K3705" s="9"/>
      <c r="L3705" s="9"/>
      <c r="M3705" s="10"/>
      <c r="N3705" s="128"/>
      <c r="O3705" s="128"/>
      <c r="P3705" s="163">
        <f t="shared" si="276"/>
        <v>0</v>
      </c>
      <c r="Q3705" s="128"/>
      <c r="V3705" s="402">
        <f t="shared" si="272"/>
        <v>0</v>
      </c>
      <c r="W3705" s="402">
        <f t="shared" si="273"/>
        <v>0</v>
      </c>
      <c r="X3705" s="402">
        <f t="shared" si="274"/>
        <v>0</v>
      </c>
      <c r="Y3705" s="36">
        <f t="shared" si="275"/>
        <v>0</v>
      </c>
    </row>
    <row r="3706" spans="5:25" x14ac:dyDescent="0.25">
      <c r="E3706" s="150">
        <f t="shared" si="277"/>
        <v>726</v>
      </c>
      <c r="F3706" s="7"/>
      <c r="G3706" s="447"/>
      <c r="H3706" s="449"/>
      <c r="I3706" s="9"/>
      <c r="J3706" s="10"/>
      <c r="K3706" s="9"/>
      <c r="L3706" s="9"/>
      <c r="M3706" s="10"/>
      <c r="N3706" s="128"/>
      <c r="O3706" s="128"/>
      <c r="P3706" s="163">
        <f t="shared" si="276"/>
        <v>0</v>
      </c>
      <c r="Q3706" s="128"/>
      <c r="V3706" s="402">
        <f t="shared" si="272"/>
        <v>0</v>
      </c>
      <c r="W3706" s="402">
        <f t="shared" si="273"/>
        <v>0</v>
      </c>
      <c r="X3706" s="402">
        <f t="shared" si="274"/>
        <v>0</v>
      </c>
      <c r="Y3706" s="36">
        <f t="shared" si="275"/>
        <v>0</v>
      </c>
    </row>
    <row r="3707" spans="5:25" x14ac:dyDescent="0.25">
      <c r="E3707" s="150">
        <f t="shared" si="277"/>
        <v>727</v>
      </c>
      <c r="F3707" s="7"/>
      <c r="G3707" s="447"/>
      <c r="H3707" s="449"/>
      <c r="I3707" s="9"/>
      <c r="J3707" s="10"/>
      <c r="K3707" s="9"/>
      <c r="L3707" s="9"/>
      <c r="M3707" s="10"/>
      <c r="N3707" s="128"/>
      <c r="O3707" s="128"/>
      <c r="P3707" s="163">
        <f t="shared" si="276"/>
        <v>0</v>
      </c>
      <c r="Q3707" s="128"/>
      <c r="V3707" s="402">
        <f t="shared" si="272"/>
        <v>0</v>
      </c>
      <c r="W3707" s="402">
        <f t="shared" si="273"/>
        <v>0</v>
      </c>
      <c r="X3707" s="402">
        <f t="shared" si="274"/>
        <v>0</v>
      </c>
      <c r="Y3707" s="36">
        <f t="shared" si="275"/>
        <v>0</v>
      </c>
    </row>
    <row r="3708" spans="5:25" x14ac:dyDescent="0.25">
      <c r="E3708" s="150">
        <f t="shared" si="277"/>
        <v>728</v>
      </c>
      <c r="F3708" s="7"/>
      <c r="G3708" s="447"/>
      <c r="H3708" s="449"/>
      <c r="I3708" s="9"/>
      <c r="J3708" s="10"/>
      <c r="K3708" s="9"/>
      <c r="L3708" s="9"/>
      <c r="M3708" s="10"/>
      <c r="N3708" s="128"/>
      <c r="O3708" s="128"/>
      <c r="P3708" s="163">
        <f t="shared" si="276"/>
        <v>0</v>
      </c>
      <c r="Q3708" s="128"/>
      <c r="V3708" s="402">
        <f t="shared" si="272"/>
        <v>0</v>
      </c>
      <c r="W3708" s="402">
        <f t="shared" si="273"/>
        <v>0</v>
      </c>
      <c r="X3708" s="402">
        <f t="shared" si="274"/>
        <v>0</v>
      </c>
      <c r="Y3708" s="36">
        <f t="shared" si="275"/>
        <v>0</v>
      </c>
    </row>
    <row r="3709" spans="5:25" x14ac:dyDescent="0.25">
      <c r="E3709" s="150">
        <f t="shared" si="277"/>
        <v>729</v>
      </c>
      <c r="F3709" s="7"/>
      <c r="G3709" s="447"/>
      <c r="H3709" s="449"/>
      <c r="I3709" s="9"/>
      <c r="J3709" s="10"/>
      <c r="K3709" s="9"/>
      <c r="L3709" s="9"/>
      <c r="M3709" s="10"/>
      <c r="N3709" s="128"/>
      <c r="O3709" s="128"/>
      <c r="P3709" s="163">
        <f t="shared" si="276"/>
        <v>0</v>
      </c>
      <c r="Q3709" s="128"/>
      <c r="V3709" s="402">
        <f t="shared" si="272"/>
        <v>0</v>
      </c>
      <c r="W3709" s="402">
        <f t="shared" si="273"/>
        <v>0</v>
      </c>
      <c r="X3709" s="402">
        <f t="shared" si="274"/>
        <v>0</v>
      </c>
      <c r="Y3709" s="36">
        <f t="shared" si="275"/>
        <v>0</v>
      </c>
    </row>
    <row r="3710" spans="5:25" x14ac:dyDescent="0.25">
      <c r="E3710" s="150">
        <f t="shared" si="277"/>
        <v>730</v>
      </c>
      <c r="F3710" s="7"/>
      <c r="G3710" s="447"/>
      <c r="H3710" s="449"/>
      <c r="I3710" s="9"/>
      <c r="J3710" s="10"/>
      <c r="K3710" s="9"/>
      <c r="L3710" s="9"/>
      <c r="M3710" s="10"/>
      <c r="N3710" s="128"/>
      <c r="O3710" s="128"/>
      <c r="P3710" s="163">
        <f t="shared" si="276"/>
        <v>0</v>
      </c>
      <c r="Q3710" s="128"/>
      <c r="V3710" s="402">
        <f t="shared" si="272"/>
        <v>0</v>
      </c>
      <c r="W3710" s="402">
        <f t="shared" si="273"/>
        <v>0</v>
      </c>
      <c r="X3710" s="402">
        <f t="shared" si="274"/>
        <v>0</v>
      </c>
      <c r="Y3710" s="36">
        <f t="shared" si="275"/>
        <v>0</v>
      </c>
    </row>
    <row r="3711" spans="5:25" x14ac:dyDescent="0.25">
      <c r="E3711" s="150">
        <f t="shared" si="277"/>
        <v>731</v>
      </c>
      <c r="F3711" s="7"/>
      <c r="G3711" s="447"/>
      <c r="H3711" s="449"/>
      <c r="I3711" s="9"/>
      <c r="J3711" s="10"/>
      <c r="K3711" s="9"/>
      <c r="L3711" s="9"/>
      <c r="M3711" s="10"/>
      <c r="N3711" s="128"/>
      <c r="O3711" s="128"/>
      <c r="P3711" s="163">
        <f t="shared" si="276"/>
        <v>0</v>
      </c>
      <c r="Q3711" s="128"/>
      <c r="V3711" s="402">
        <f t="shared" si="272"/>
        <v>0</v>
      </c>
      <c r="W3711" s="402">
        <f t="shared" si="273"/>
        <v>0</v>
      </c>
      <c r="X3711" s="402">
        <f t="shared" si="274"/>
        <v>0</v>
      </c>
      <c r="Y3711" s="36">
        <f t="shared" si="275"/>
        <v>0</v>
      </c>
    </row>
    <row r="3712" spans="5:25" x14ac:dyDescent="0.25">
      <c r="E3712" s="150">
        <f t="shared" si="277"/>
        <v>732</v>
      </c>
      <c r="F3712" s="7"/>
      <c r="G3712" s="447"/>
      <c r="H3712" s="449"/>
      <c r="I3712" s="9"/>
      <c r="J3712" s="10"/>
      <c r="K3712" s="9"/>
      <c r="L3712" s="9"/>
      <c r="M3712" s="10"/>
      <c r="N3712" s="128"/>
      <c r="O3712" s="128"/>
      <c r="P3712" s="163">
        <f t="shared" si="276"/>
        <v>0</v>
      </c>
      <c r="Q3712" s="128"/>
      <c r="V3712" s="402">
        <f t="shared" si="272"/>
        <v>0</v>
      </c>
      <c r="W3712" s="402">
        <f t="shared" si="273"/>
        <v>0</v>
      </c>
      <c r="X3712" s="402">
        <f t="shared" si="274"/>
        <v>0</v>
      </c>
      <c r="Y3712" s="36">
        <f t="shared" si="275"/>
        <v>0</v>
      </c>
    </row>
    <row r="3713" spans="5:25" x14ac:dyDescent="0.25">
      <c r="E3713" s="150">
        <f t="shared" si="277"/>
        <v>733</v>
      </c>
      <c r="F3713" s="7"/>
      <c r="G3713" s="447"/>
      <c r="H3713" s="449"/>
      <c r="I3713" s="9"/>
      <c r="J3713" s="10"/>
      <c r="K3713" s="9"/>
      <c r="L3713" s="9"/>
      <c r="M3713" s="10"/>
      <c r="N3713" s="128"/>
      <c r="O3713" s="128"/>
      <c r="P3713" s="163">
        <f t="shared" si="276"/>
        <v>0</v>
      </c>
      <c r="Q3713" s="128"/>
      <c r="V3713" s="402">
        <f t="shared" si="272"/>
        <v>0</v>
      </c>
      <c r="W3713" s="402">
        <f t="shared" si="273"/>
        <v>0</v>
      </c>
      <c r="X3713" s="402">
        <f t="shared" si="274"/>
        <v>0</v>
      </c>
      <c r="Y3713" s="36">
        <f t="shared" si="275"/>
        <v>0</v>
      </c>
    </row>
    <row r="3714" spans="5:25" x14ac:dyDescent="0.25">
      <c r="E3714" s="150">
        <f t="shared" si="277"/>
        <v>734</v>
      </c>
      <c r="F3714" s="7"/>
      <c r="G3714" s="447"/>
      <c r="H3714" s="449"/>
      <c r="I3714" s="9"/>
      <c r="J3714" s="10"/>
      <c r="K3714" s="9"/>
      <c r="L3714" s="9"/>
      <c r="M3714" s="10"/>
      <c r="N3714" s="128"/>
      <c r="O3714" s="128"/>
      <c r="P3714" s="163">
        <f t="shared" si="276"/>
        <v>0</v>
      </c>
      <c r="Q3714" s="128"/>
      <c r="V3714" s="402">
        <f t="shared" si="272"/>
        <v>0</v>
      </c>
      <c r="W3714" s="402">
        <f t="shared" si="273"/>
        <v>0</v>
      </c>
      <c r="X3714" s="402">
        <f t="shared" si="274"/>
        <v>0</v>
      </c>
      <c r="Y3714" s="36">
        <f t="shared" si="275"/>
        <v>0</v>
      </c>
    </row>
    <row r="3715" spans="5:25" x14ac:dyDescent="0.25">
      <c r="E3715" s="150">
        <f t="shared" si="277"/>
        <v>735</v>
      </c>
      <c r="F3715" s="7"/>
      <c r="G3715" s="447"/>
      <c r="H3715" s="449"/>
      <c r="I3715" s="9"/>
      <c r="J3715" s="10"/>
      <c r="K3715" s="9"/>
      <c r="L3715" s="9"/>
      <c r="M3715" s="10"/>
      <c r="N3715" s="128"/>
      <c r="O3715" s="128"/>
      <c r="P3715" s="163">
        <f t="shared" si="276"/>
        <v>0</v>
      </c>
      <c r="Q3715" s="128"/>
      <c r="V3715" s="402">
        <f t="shared" si="272"/>
        <v>0</v>
      </c>
      <c r="W3715" s="402">
        <f t="shared" si="273"/>
        <v>0</v>
      </c>
      <c r="X3715" s="402">
        <f t="shared" si="274"/>
        <v>0</v>
      </c>
      <c r="Y3715" s="36">
        <f t="shared" si="275"/>
        <v>0</v>
      </c>
    </row>
    <row r="3716" spans="5:25" x14ac:dyDescent="0.25">
      <c r="E3716" s="150">
        <f t="shared" si="277"/>
        <v>736</v>
      </c>
      <c r="F3716" s="7"/>
      <c r="G3716" s="447"/>
      <c r="H3716" s="449"/>
      <c r="I3716" s="9"/>
      <c r="J3716" s="10"/>
      <c r="K3716" s="9"/>
      <c r="L3716" s="9"/>
      <c r="M3716" s="10"/>
      <c r="N3716" s="128"/>
      <c r="O3716" s="128"/>
      <c r="P3716" s="163">
        <f t="shared" si="276"/>
        <v>0</v>
      </c>
      <c r="Q3716" s="128"/>
      <c r="V3716" s="402">
        <f t="shared" si="272"/>
        <v>0</v>
      </c>
      <c r="W3716" s="402">
        <f t="shared" si="273"/>
        <v>0</v>
      </c>
      <c r="X3716" s="402">
        <f t="shared" si="274"/>
        <v>0</v>
      </c>
      <c r="Y3716" s="36">
        <f t="shared" si="275"/>
        <v>0</v>
      </c>
    </row>
    <row r="3717" spans="5:25" x14ac:dyDescent="0.25">
      <c r="E3717" s="150">
        <f t="shared" si="277"/>
        <v>737</v>
      </c>
      <c r="F3717" s="7"/>
      <c r="G3717" s="447"/>
      <c r="H3717" s="449"/>
      <c r="I3717" s="9"/>
      <c r="J3717" s="10"/>
      <c r="K3717" s="9"/>
      <c r="L3717" s="9"/>
      <c r="M3717" s="10"/>
      <c r="N3717" s="128"/>
      <c r="O3717" s="128"/>
      <c r="P3717" s="163">
        <f t="shared" si="276"/>
        <v>0</v>
      </c>
      <c r="Q3717" s="128"/>
      <c r="V3717" s="402">
        <f t="shared" si="272"/>
        <v>0</v>
      </c>
      <c r="W3717" s="402">
        <f t="shared" si="273"/>
        <v>0</v>
      </c>
      <c r="X3717" s="402">
        <f t="shared" si="274"/>
        <v>0</v>
      </c>
      <c r="Y3717" s="36">
        <f t="shared" si="275"/>
        <v>0</v>
      </c>
    </row>
    <row r="3718" spans="5:25" x14ac:dyDescent="0.25">
      <c r="E3718" s="150">
        <f t="shared" si="277"/>
        <v>738</v>
      </c>
      <c r="F3718" s="7"/>
      <c r="G3718" s="447"/>
      <c r="H3718" s="449"/>
      <c r="I3718" s="9"/>
      <c r="J3718" s="10"/>
      <c r="K3718" s="9"/>
      <c r="L3718" s="9"/>
      <c r="M3718" s="10"/>
      <c r="N3718" s="128"/>
      <c r="O3718" s="128"/>
      <c r="P3718" s="163">
        <f t="shared" si="276"/>
        <v>0</v>
      </c>
      <c r="Q3718" s="128"/>
      <c r="V3718" s="402">
        <f t="shared" si="272"/>
        <v>0</v>
      </c>
      <c r="W3718" s="402">
        <f t="shared" si="273"/>
        <v>0</v>
      </c>
      <c r="X3718" s="402">
        <f t="shared" si="274"/>
        <v>0</v>
      </c>
      <c r="Y3718" s="36">
        <f t="shared" si="275"/>
        <v>0</v>
      </c>
    </row>
    <row r="3719" spans="5:25" x14ac:dyDescent="0.25">
      <c r="E3719" s="150">
        <f t="shared" si="277"/>
        <v>739</v>
      </c>
      <c r="F3719" s="7"/>
      <c r="G3719" s="447"/>
      <c r="H3719" s="449"/>
      <c r="I3719" s="9"/>
      <c r="J3719" s="10"/>
      <c r="K3719" s="9"/>
      <c r="L3719" s="9"/>
      <c r="M3719" s="10"/>
      <c r="N3719" s="128"/>
      <c r="O3719" s="128"/>
      <c r="P3719" s="163">
        <f t="shared" si="276"/>
        <v>0</v>
      </c>
      <c r="Q3719" s="128"/>
      <c r="V3719" s="402">
        <f t="shared" si="272"/>
        <v>0</v>
      </c>
      <c r="W3719" s="402">
        <f t="shared" si="273"/>
        <v>0</v>
      </c>
      <c r="X3719" s="402">
        <f t="shared" si="274"/>
        <v>0</v>
      </c>
      <c r="Y3719" s="36">
        <f t="shared" si="275"/>
        <v>0</v>
      </c>
    </row>
    <row r="3720" spans="5:25" x14ac:dyDescent="0.25">
      <c r="E3720" s="150">
        <f t="shared" si="277"/>
        <v>740</v>
      </c>
      <c r="F3720" s="7"/>
      <c r="G3720" s="447"/>
      <c r="H3720" s="449"/>
      <c r="I3720" s="9"/>
      <c r="J3720" s="10"/>
      <c r="K3720" s="9"/>
      <c r="L3720" s="9"/>
      <c r="M3720" s="10"/>
      <c r="N3720" s="128"/>
      <c r="O3720" s="128"/>
      <c r="P3720" s="163">
        <f t="shared" si="276"/>
        <v>0</v>
      </c>
      <c r="Q3720" s="128"/>
      <c r="V3720" s="402">
        <f t="shared" si="272"/>
        <v>0</v>
      </c>
      <c r="W3720" s="402">
        <f t="shared" si="273"/>
        <v>0</v>
      </c>
      <c r="X3720" s="402">
        <f t="shared" si="274"/>
        <v>0</v>
      </c>
      <c r="Y3720" s="36">
        <f t="shared" si="275"/>
        <v>0</v>
      </c>
    </row>
    <row r="3721" spans="5:25" x14ac:dyDescent="0.25">
      <c r="E3721" s="150">
        <f t="shared" si="277"/>
        <v>741</v>
      </c>
      <c r="F3721" s="7"/>
      <c r="G3721" s="447"/>
      <c r="H3721" s="449"/>
      <c r="I3721" s="9"/>
      <c r="J3721" s="10"/>
      <c r="K3721" s="9"/>
      <c r="L3721" s="9"/>
      <c r="M3721" s="10"/>
      <c r="N3721" s="128"/>
      <c r="O3721" s="128"/>
      <c r="P3721" s="163">
        <f t="shared" si="276"/>
        <v>0</v>
      </c>
      <c r="Q3721" s="128"/>
      <c r="V3721" s="402">
        <f t="shared" si="272"/>
        <v>0</v>
      </c>
      <c r="W3721" s="402">
        <f t="shared" si="273"/>
        <v>0</v>
      </c>
      <c r="X3721" s="402">
        <f t="shared" si="274"/>
        <v>0</v>
      </c>
      <c r="Y3721" s="36">
        <f t="shared" si="275"/>
        <v>0</v>
      </c>
    </row>
    <row r="3722" spans="5:25" x14ac:dyDescent="0.25">
      <c r="E3722" s="150">
        <f t="shared" si="277"/>
        <v>742</v>
      </c>
      <c r="F3722" s="7"/>
      <c r="G3722" s="447"/>
      <c r="H3722" s="449"/>
      <c r="I3722" s="9"/>
      <c r="J3722" s="10"/>
      <c r="K3722" s="9"/>
      <c r="L3722" s="9"/>
      <c r="M3722" s="10"/>
      <c r="N3722" s="128"/>
      <c r="O3722" s="128"/>
      <c r="P3722" s="163">
        <f t="shared" si="276"/>
        <v>0</v>
      </c>
      <c r="Q3722" s="128"/>
      <c r="V3722" s="402">
        <f t="shared" si="272"/>
        <v>0</v>
      </c>
      <c r="W3722" s="402">
        <f t="shared" si="273"/>
        <v>0</v>
      </c>
      <c r="X3722" s="402">
        <f t="shared" si="274"/>
        <v>0</v>
      </c>
      <c r="Y3722" s="36">
        <f t="shared" si="275"/>
        <v>0</v>
      </c>
    </row>
    <row r="3723" spans="5:25" x14ac:dyDescent="0.25">
      <c r="E3723" s="150">
        <f t="shared" si="277"/>
        <v>743</v>
      </c>
      <c r="F3723" s="7"/>
      <c r="G3723" s="447"/>
      <c r="H3723" s="449"/>
      <c r="I3723" s="9"/>
      <c r="J3723" s="10"/>
      <c r="K3723" s="9"/>
      <c r="L3723" s="9"/>
      <c r="M3723" s="10"/>
      <c r="N3723" s="128"/>
      <c r="O3723" s="128"/>
      <c r="P3723" s="163">
        <f t="shared" si="276"/>
        <v>0</v>
      </c>
      <c r="Q3723" s="128"/>
      <c r="V3723" s="402">
        <f t="shared" si="272"/>
        <v>0</v>
      </c>
      <c r="W3723" s="402">
        <f t="shared" si="273"/>
        <v>0</v>
      </c>
      <c r="X3723" s="402">
        <f t="shared" si="274"/>
        <v>0</v>
      </c>
      <c r="Y3723" s="36">
        <f t="shared" si="275"/>
        <v>0</v>
      </c>
    </row>
    <row r="3724" spans="5:25" x14ac:dyDescent="0.25">
      <c r="E3724" s="150">
        <f t="shared" si="277"/>
        <v>744</v>
      </c>
      <c r="F3724" s="7"/>
      <c r="G3724" s="447"/>
      <c r="H3724" s="449"/>
      <c r="I3724" s="9"/>
      <c r="J3724" s="10"/>
      <c r="K3724" s="9"/>
      <c r="L3724" s="9"/>
      <c r="M3724" s="10"/>
      <c r="N3724" s="128"/>
      <c r="O3724" s="128"/>
      <c r="P3724" s="163">
        <f t="shared" si="276"/>
        <v>0</v>
      </c>
      <c r="Q3724" s="128"/>
      <c r="V3724" s="402">
        <f t="shared" si="272"/>
        <v>0</v>
      </c>
      <c r="W3724" s="402">
        <f t="shared" si="273"/>
        <v>0</v>
      </c>
      <c r="X3724" s="402">
        <f t="shared" si="274"/>
        <v>0</v>
      </c>
      <c r="Y3724" s="36">
        <f t="shared" si="275"/>
        <v>0</v>
      </c>
    </row>
    <row r="3725" spans="5:25" x14ac:dyDescent="0.25">
      <c r="E3725" s="150">
        <f t="shared" si="277"/>
        <v>745</v>
      </c>
      <c r="F3725" s="7"/>
      <c r="G3725" s="447"/>
      <c r="H3725" s="449"/>
      <c r="I3725" s="9"/>
      <c r="J3725" s="10"/>
      <c r="K3725" s="9"/>
      <c r="L3725" s="9"/>
      <c r="M3725" s="10"/>
      <c r="N3725" s="128"/>
      <c r="O3725" s="128"/>
      <c r="P3725" s="163">
        <f t="shared" si="276"/>
        <v>0</v>
      </c>
      <c r="Q3725" s="128"/>
      <c r="V3725" s="402">
        <f t="shared" si="272"/>
        <v>0</v>
      </c>
      <c r="W3725" s="402">
        <f t="shared" si="273"/>
        <v>0</v>
      </c>
      <c r="X3725" s="402">
        <f t="shared" si="274"/>
        <v>0</v>
      </c>
      <c r="Y3725" s="36">
        <f t="shared" si="275"/>
        <v>0</v>
      </c>
    </row>
    <row r="3726" spans="5:25" x14ac:dyDescent="0.25">
      <c r="E3726" s="150">
        <f t="shared" si="277"/>
        <v>746</v>
      </c>
      <c r="F3726" s="7"/>
      <c r="G3726" s="447"/>
      <c r="H3726" s="449"/>
      <c r="I3726" s="9"/>
      <c r="J3726" s="10"/>
      <c r="K3726" s="9"/>
      <c r="L3726" s="9"/>
      <c r="M3726" s="10"/>
      <c r="N3726" s="128"/>
      <c r="O3726" s="128"/>
      <c r="P3726" s="163">
        <f t="shared" si="276"/>
        <v>0</v>
      </c>
      <c r="Q3726" s="128"/>
      <c r="V3726" s="402">
        <f t="shared" si="272"/>
        <v>0</v>
      </c>
      <c r="W3726" s="402">
        <f t="shared" si="273"/>
        <v>0</v>
      </c>
      <c r="X3726" s="402">
        <f t="shared" si="274"/>
        <v>0</v>
      </c>
      <c r="Y3726" s="36">
        <f t="shared" si="275"/>
        <v>0</v>
      </c>
    </row>
    <row r="3727" spans="5:25" x14ac:dyDescent="0.25">
      <c r="E3727" s="150">
        <f t="shared" si="277"/>
        <v>747</v>
      </c>
      <c r="F3727" s="7"/>
      <c r="G3727" s="447"/>
      <c r="H3727" s="449"/>
      <c r="I3727" s="9"/>
      <c r="J3727" s="10"/>
      <c r="K3727" s="9"/>
      <c r="L3727" s="9"/>
      <c r="M3727" s="10"/>
      <c r="N3727" s="128"/>
      <c r="O3727" s="128"/>
      <c r="P3727" s="163">
        <f t="shared" si="276"/>
        <v>0</v>
      </c>
      <c r="Q3727" s="128"/>
      <c r="V3727" s="402">
        <f t="shared" si="272"/>
        <v>0</v>
      </c>
      <c r="W3727" s="402">
        <f t="shared" si="273"/>
        <v>0</v>
      </c>
      <c r="X3727" s="402">
        <f t="shared" si="274"/>
        <v>0</v>
      </c>
      <c r="Y3727" s="36">
        <f t="shared" si="275"/>
        <v>0</v>
      </c>
    </row>
    <row r="3728" spans="5:25" x14ac:dyDescent="0.25">
      <c r="E3728" s="150">
        <f t="shared" si="277"/>
        <v>748</v>
      </c>
      <c r="F3728" s="7"/>
      <c r="G3728" s="447"/>
      <c r="H3728" s="449"/>
      <c r="I3728" s="9"/>
      <c r="J3728" s="10"/>
      <c r="K3728" s="9"/>
      <c r="L3728" s="9"/>
      <c r="M3728" s="10"/>
      <c r="N3728" s="128"/>
      <c r="O3728" s="128"/>
      <c r="P3728" s="163">
        <f t="shared" si="276"/>
        <v>0</v>
      </c>
      <c r="Q3728" s="128"/>
      <c r="V3728" s="402">
        <f t="shared" si="272"/>
        <v>0</v>
      </c>
      <c r="W3728" s="402">
        <f t="shared" si="273"/>
        <v>0</v>
      </c>
      <c r="X3728" s="402">
        <f t="shared" si="274"/>
        <v>0</v>
      </c>
      <c r="Y3728" s="36">
        <f t="shared" si="275"/>
        <v>0</v>
      </c>
    </row>
    <row r="3729" spans="5:25" x14ac:dyDescent="0.25">
      <c r="E3729" s="150">
        <f t="shared" si="277"/>
        <v>749</v>
      </c>
      <c r="F3729" s="7"/>
      <c r="G3729" s="447"/>
      <c r="H3729" s="449"/>
      <c r="I3729" s="9"/>
      <c r="J3729" s="10"/>
      <c r="K3729" s="9"/>
      <c r="L3729" s="9"/>
      <c r="M3729" s="10"/>
      <c r="N3729" s="128"/>
      <c r="O3729" s="128"/>
      <c r="P3729" s="163">
        <f t="shared" si="276"/>
        <v>0</v>
      </c>
      <c r="Q3729" s="128"/>
      <c r="V3729" s="402">
        <f t="shared" si="272"/>
        <v>0</v>
      </c>
      <c r="W3729" s="402">
        <f t="shared" si="273"/>
        <v>0</v>
      </c>
      <c r="X3729" s="402">
        <f t="shared" si="274"/>
        <v>0</v>
      </c>
      <c r="Y3729" s="36">
        <f t="shared" si="275"/>
        <v>0</v>
      </c>
    </row>
    <row r="3730" spans="5:25" x14ac:dyDescent="0.25">
      <c r="E3730" s="150">
        <f t="shared" si="277"/>
        <v>750</v>
      </c>
      <c r="F3730" s="7"/>
      <c r="G3730" s="447"/>
      <c r="H3730" s="449"/>
      <c r="I3730" s="9"/>
      <c r="J3730" s="10"/>
      <c r="K3730" s="9"/>
      <c r="L3730" s="9"/>
      <c r="M3730" s="10"/>
      <c r="N3730" s="128"/>
      <c r="O3730" s="128"/>
      <c r="P3730" s="163">
        <f t="shared" si="276"/>
        <v>0</v>
      </c>
      <c r="Q3730" s="128"/>
      <c r="V3730" s="402">
        <f t="shared" si="272"/>
        <v>0</v>
      </c>
      <c r="W3730" s="402">
        <f t="shared" si="273"/>
        <v>0</v>
      </c>
      <c r="X3730" s="402">
        <f t="shared" si="274"/>
        <v>0</v>
      </c>
      <c r="Y3730" s="36">
        <f t="shared" si="275"/>
        <v>0</v>
      </c>
    </row>
    <row r="3731" spans="5:25" x14ac:dyDescent="0.25">
      <c r="E3731" s="150">
        <f t="shared" si="277"/>
        <v>751</v>
      </c>
      <c r="F3731" s="7"/>
      <c r="G3731" s="447"/>
      <c r="H3731" s="449"/>
      <c r="I3731" s="9"/>
      <c r="J3731" s="10"/>
      <c r="K3731" s="9"/>
      <c r="L3731" s="9"/>
      <c r="M3731" s="10"/>
      <c r="N3731" s="128"/>
      <c r="O3731" s="128"/>
      <c r="P3731" s="163">
        <f t="shared" si="276"/>
        <v>0</v>
      </c>
      <c r="Q3731" s="128"/>
      <c r="V3731" s="402">
        <f t="shared" si="272"/>
        <v>0</v>
      </c>
      <c r="W3731" s="402">
        <f t="shared" si="273"/>
        <v>0</v>
      </c>
      <c r="X3731" s="402">
        <f t="shared" si="274"/>
        <v>0</v>
      </c>
      <c r="Y3731" s="36">
        <f t="shared" si="275"/>
        <v>0</v>
      </c>
    </row>
    <row r="3732" spans="5:25" x14ac:dyDescent="0.25">
      <c r="E3732" s="150">
        <f t="shared" si="277"/>
        <v>752</v>
      </c>
      <c r="F3732" s="7"/>
      <c r="G3732" s="447"/>
      <c r="H3732" s="449"/>
      <c r="I3732" s="9"/>
      <c r="J3732" s="10"/>
      <c r="K3732" s="9"/>
      <c r="L3732" s="9"/>
      <c r="M3732" s="10"/>
      <c r="N3732" s="128"/>
      <c r="O3732" s="128"/>
      <c r="P3732" s="163">
        <f t="shared" si="276"/>
        <v>0</v>
      </c>
      <c r="Q3732" s="128"/>
      <c r="V3732" s="402">
        <f t="shared" si="272"/>
        <v>0</v>
      </c>
      <c r="W3732" s="402">
        <f t="shared" si="273"/>
        <v>0</v>
      </c>
      <c r="X3732" s="402">
        <f t="shared" si="274"/>
        <v>0</v>
      </c>
      <c r="Y3732" s="36">
        <f t="shared" si="275"/>
        <v>0</v>
      </c>
    </row>
    <row r="3733" spans="5:25" x14ac:dyDescent="0.25">
      <c r="E3733" s="150">
        <f t="shared" si="277"/>
        <v>753</v>
      </c>
      <c r="F3733" s="7"/>
      <c r="G3733" s="447"/>
      <c r="H3733" s="449"/>
      <c r="I3733" s="9"/>
      <c r="J3733" s="10"/>
      <c r="K3733" s="9"/>
      <c r="L3733" s="9"/>
      <c r="M3733" s="10"/>
      <c r="N3733" s="128"/>
      <c r="O3733" s="128"/>
      <c r="P3733" s="163">
        <f t="shared" si="276"/>
        <v>0</v>
      </c>
      <c r="Q3733" s="128"/>
      <c r="V3733" s="402">
        <f t="shared" si="272"/>
        <v>0</v>
      </c>
      <c r="W3733" s="402">
        <f t="shared" si="273"/>
        <v>0</v>
      </c>
      <c r="X3733" s="402">
        <f t="shared" si="274"/>
        <v>0</v>
      </c>
      <c r="Y3733" s="36">
        <f t="shared" si="275"/>
        <v>0</v>
      </c>
    </row>
    <row r="3734" spans="5:25" x14ac:dyDescent="0.25">
      <c r="E3734" s="150">
        <f t="shared" si="277"/>
        <v>754</v>
      </c>
      <c r="F3734" s="7"/>
      <c r="G3734" s="447"/>
      <c r="H3734" s="449"/>
      <c r="I3734" s="9"/>
      <c r="J3734" s="10"/>
      <c r="K3734" s="9"/>
      <c r="L3734" s="9"/>
      <c r="M3734" s="10"/>
      <c r="N3734" s="128"/>
      <c r="O3734" s="128"/>
      <c r="P3734" s="163">
        <f t="shared" si="276"/>
        <v>0</v>
      </c>
      <c r="Q3734" s="128"/>
      <c r="V3734" s="402">
        <f t="shared" si="272"/>
        <v>0</v>
      </c>
      <c r="W3734" s="402">
        <f t="shared" si="273"/>
        <v>0</v>
      </c>
      <c r="X3734" s="402">
        <f t="shared" si="274"/>
        <v>0</v>
      </c>
      <c r="Y3734" s="36">
        <f t="shared" si="275"/>
        <v>0</v>
      </c>
    </row>
    <row r="3735" spans="5:25" x14ac:dyDescent="0.25">
      <c r="E3735" s="150">
        <f t="shared" si="277"/>
        <v>755</v>
      </c>
      <c r="F3735" s="7"/>
      <c r="G3735" s="447"/>
      <c r="H3735" s="449"/>
      <c r="I3735" s="9"/>
      <c r="J3735" s="10"/>
      <c r="K3735" s="9"/>
      <c r="L3735" s="9"/>
      <c r="M3735" s="10"/>
      <c r="N3735" s="128"/>
      <c r="O3735" s="128"/>
      <c r="P3735" s="163">
        <f t="shared" si="276"/>
        <v>0</v>
      </c>
      <c r="Q3735" s="128"/>
      <c r="V3735" s="402">
        <f t="shared" si="272"/>
        <v>0</v>
      </c>
      <c r="W3735" s="402">
        <f t="shared" si="273"/>
        <v>0</v>
      </c>
      <c r="X3735" s="402">
        <f t="shared" si="274"/>
        <v>0</v>
      </c>
      <c r="Y3735" s="36">
        <f t="shared" si="275"/>
        <v>0</v>
      </c>
    </row>
    <row r="3736" spans="5:25" x14ac:dyDescent="0.25">
      <c r="E3736" s="150">
        <f t="shared" si="277"/>
        <v>756</v>
      </c>
      <c r="F3736" s="7"/>
      <c r="G3736" s="447"/>
      <c r="H3736" s="449"/>
      <c r="I3736" s="9"/>
      <c r="J3736" s="10"/>
      <c r="K3736" s="9"/>
      <c r="L3736" s="9"/>
      <c r="M3736" s="10"/>
      <c r="N3736" s="128"/>
      <c r="O3736" s="128"/>
      <c r="P3736" s="163">
        <f t="shared" si="276"/>
        <v>0</v>
      </c>
      <c r="Q3736" s="128"/>
      <c r="V3736" s="402">
        <f t="shared" si="272"/>
        <v>0</v>
      </c>
      <c r="W3736" s="402">
        <f t="shared" si="273"/>
        <v>0</v>
      </c>
      <c r="X3736" s="402">
        <f t="shared" si="274"/>
        <v>0</v>
      </c>
      <c r="Y3736" s="36">
        <f t="shared" si="275"/>
        <v>0</v>
      </c>
    </row>
    <row r="3737" spans="5:25" x14ac:dyDescent="0.25">
      <c r="E3737" s="150">
        <f t="shared" si="277"/>
        <v>757</v>
      </c>
      <c r="F3737" s="7"/>
      <c r="G3737" s="447"/>
      <c r="H3737" s="449"/>
      <c r="I3737" s="9"/>
      <c r="J3737" s="10"/>
      <c r="K3737" s="9"/>
      <c r="L3737" s="9"/>
      <c r="M3737" s="10"/>
      <c r="N3737" s="128"/>
      <c r="O3737" s="128"/>
      <c r="P3737" s="163">
        <f t="shared" si="276"/>
        <v>0</v>
      </c>
      <c r="Q3737" s="128"/>
      <c r="V3737" s="402">
        <f t="shared" si="272"/>
        <v>0</v>
      </c>
      <c r="W3737" s="402">
        <f t="shared" si="273"/>
        <v>0</v>
      </c>
      <c r="X3737" s="402">
        <f t="shared" si="274"/>
        <v>0</v>
      </c>
      <c r="Y3737" s="36">
        <f t="shared" si="275"/>
        <v>0</v>
      </c>
    </row>
    <row r="3738" spans="5:25" x14ac:dyDescent="0.25">
      <c r="E3738" s="150">
        <f t="shared" si="277"/>
        <v>758</v>
      </c>
      <c r="F3738" s="7"/>
      <c r="G3738" s="447"/>
      <c r="H3738" s="449"/>
      <c r="I3738" s="9"/>
      <c r="J3738" s="10"/>
      <c r="K3738" s="9"/>
      <c r="L3738" s="9"/>
      <c r="M3738" s="10"/>
      <c r="N3738" s="128"/>
      <c r="O3738" s="128"/>
      <c r="P3738" s="163">
        <f t="shared" si="276"/>
        <v>0</v>
      </c>
      <c r="Q3738" s="128"/>
      <c r="V3738" s="402">
        <f t="shared" si="272"/>
        <v>0</v>
      </c>
      <c r="W3738" s="402">
        <f t="shared" si="273"/>
        <v>0</v>
      </c>
      <c r="X3738" s="402">
        <f t="shared" si="274"/>
        <v>0</v>
      </c>
      <c r="Y3738" s="36">
        <f t="shared" si="275"/>
        <v>0</v>
      </c>
    </row>
    <row r="3739" spans="5:25" x14ac:dyDescent="0.25">
      <c r="E3739" s="150">
        <f t="shared" si="277"/>
        <v>759</v>
      </c>
      <c r="F3739" s="7"/>
      <c r="G3739" s="447"/>
      <c r="H3739" s="449"/>
      <c r="I3739" s="9"/>
      <c r="J3739" s="10"/>
      <c r="K3739" s="9"/>
      <c r="L3739" s="9"/>
      <c r="M3739" s="10"/>
      <c r="N3739" s="128"/>
      <c r="O3739" s="128"/>
      <c r="P3739" s="163">
        <f t="shared" si="276"/>
        <v>0</v>
      </c>
      <c r="Q3739" s="128"/>
      <c r="V3739" s="402">
        <f t="shared" si="272"/>
        <v>0</v>
      </c>
      <c r="W3739" s="402">
        <f t="shared" si="273"/>
        <v>0</v>
      </c>
      <c r="X3739" s="402">
        <f t="shared" si="274"/>
        <v>0</v>
      </c>
      <c r="Y3739" s="36">
        <f t="shared" si="275"/>
        <v>0</v>
      </c>
    </row>
    <row r="3740" spans="5:25" x14ac:dyDescent="0.25">
      <c r="E3740" s="150">
        <f t="shared" si="277"/>
        <v>760</v>
      </c>
      <c r="F3740" s="7"/>
      <c r="G3740" s="447"/>
      <c r="H3740" s="449"/>
      <c r="I3740" s="9"/>
      <c r="J3740" s="10"/>
      <c r="K3740" s="9"/>
      <c r="L3740" s="9"/>
      <c r="M3740" s="10"/>
      <c r="N3740" s="128"/>
      <c r="O3740" s="128"/>
      <c r="P3740" s="163">
        <f t="shared" si="276"/>
        <v>0</v>
      </c>
      <c r="Q3740" s="128"/>
      <c r="V3740" s="402">
        <f t="shared" si="272"/>
        <v>0</v>
      </c>
      <c r="W3740" s="402">
        <f t="shared" si="273"/>
        <v>0</v>
      </c>
      <c r="X3740" s="402">
        <f t="shared" si="274"/>
        <v>0</v>
      </c>
      <c r="Y3740" s="36">
        <f t="shared" si="275"/>
        <v>0</v>
      </c>
    </row>
    <row r="3741" spans="5:25" x14ac:dyDescent="0.25">
      <c r="E3741" s="150">
        <f t="shared" si="277"/>
        <v>761</v>
      </c>
      <c r="F3741" s="7"/>
      <c r="G3741" s="447"/>
      <c r="H3741" s="449"/>
      <c r="I3741" s="9"/>
      <c r="J3741" s="10"/>
      <c r="K3741" s="9"/>
      <c r="L3741" s="9"/>
      <c r="M3741" s="10"/>
      <c r="N3741" s="128"/>
      <c r="O3741" s="128"/>
      <c r="P3741" s="163">
        <f t="shared" si="276"/>
        <v>0</v>
      </c>
      <c r="Q3741" s="128"/>
      <c r="V3741" s="402">
        <f t="shared" si="272"/>
        <v>0</v>
      </c>
      <c r="W3741" s="402">
        <f t="shared" si="273"/>
        <v>0</v>
      </c>
      <c r="X3741" s="402">
        <f t="shared" si="274"/>
        <v>0</v>
      </c>
      <c r="Y3741" s="36">
        <f t="shared" si="275"/>
        <v>0</v>
      </c>
    </row>
    <row r="3742" spans="5:25" x14ac:dyDescent="0.25">
      <c r="E3742" s="150">
        <f t="shared" si="277"/>
        <v>762</v>
      </c>
      <c r="F3742" s="7"/>
      <c r="G3742" s="447"/>
      <c r="H3742" s="449"/>
      <c r="I3742" s="9"/>
      <c r="J3742" s="10"/>
      <c r="K3742" s="9"/>
      <c r="L3742" s="9"/>
      <c r="M3742" s="10"/>
      <c r="N3742" s="128"/>
      <c r="O3742" s="128"/>
      <c r="P3742" s="163">
        <f t="shared" si="276"/>
        <v>0</v>
      </c>
      <c r="Q3742" s="128"/>
      <c r="V3742" s="402">
        <f t="shared" si="272"/>
        <v>0</v>
      </c>
      <c r="W3742" s="402">
        <f t="shared" si="273"/>
        <v>0</v>
      </c>
      <c r="X3742" s="402">
        <f t="shared" si="274"/>
        <v>0</v>
      </c>
      <c r="Y3742" s="36">
        <f t="shared" si="275"/>
        <v>0</v>
      </c>
    </row>
    <row r="3743" spans="5:25" x14ac:dyDescent="0.25">
      <c r="E3743" s="150">
        <f t="shared" si="277"/>
        <v>763</v>
      </c>
      <c r="F3743" s="7"/>
      <c r="G3743" s="447"/>
      <c r="H3743" s="449"/>
      <c r="I3743" s="9"/>
      <c r="J3743" s="10"/>
      <c r="K3743" s="9"/>
      <c r="L3743" s="9"/>
      <c r="M3743" s="10"/>
      <c r="N3743" s="128"/>
      <c r="O3743" s="128"/>
      <c r="P3743" s="163">
        <f t="shared" si="276"/>
        <v>0</v>
      </c>
      <c r="Q3743" s="128"/>
      <c r="V3743" s="402">
        <f t="shared" si="272"/>
        <v>0</v>
      </c>
      <c r="W3743" s="402">
        <f t="shared" si="273"/>
        <v>0</v>
      </c>
      <c r="X3743" s="402">
        <f t="shared" si="274"/>
        <v>0</v>
      </c>
      <c r="Y3743" s="36">
        <f t="shared" si="275"/>
        <v>0</v>
      </c>
    </row>
    <row r="3744" spans="5:25" x14ac:dyDescent="0.25">
      <c r="E3744" s="150">
        <f t="shared" si="277"/>
        <v>764</v>
      </c>
      <c r="F3744" s="7"/>
      <c r="G3744" s="447"/>
      <c r="H3744" s="449"/>
      <c r="I3744" s="9"/>
      <c r="J3744" s="10"/>
      <c r="K3744" s="9"/>
      <c r="L3744" s="9"/>
      <c r="M3744" s="10"/>
      <c r="N3744" s="128"/>
      <c r="O3744" s="128"/>
      <c r="P3744" s="163">
        <f t="shared" si="276"/>
        <v>0</v>
      </c>
      <c r="Q3744" s="128"/>
      <c r="V3744" s="402">
        <f t="shared" si="272"/>
        <v>0</v>
      </c>
      <c r="W3744" s="402">
        <f t="shared" si="273"/>
        <v>0</v>
      </c>
      <c r="X3744" s="402">
        <f t="shared" si="274"/>
        <v>0</v>
      </c>
      <c r="Y3744" s="36">
        <f t="shared" si="275"/>
        <v>0</v>
      </c>
    </row>
    <row r="3745" spans="5:25" x14ac:dyDescent="0.25">
      <c r="E3745" s="150">
        <f t="shared" si="277"/>
        <v>765</v>
      </c>
      <c r="F3745" s="7"/>
      <c r="G3745" s="447"/>
      <c r="H3745" s="449"/>
      <c r="I3745" s="9"/>
      <c r="J3745" s="10"/>
      <c r="K3745" s="9"/>
      <c r="L3745" s="9"/>
      <c r="M3745" s="10"/>
      <c r="N3745" s="128"/>
      <c r="O3745" s="128"/>
      <c r="P3745" s="163">
        <f t="shared" si="276"/>
        <v>0</v>
      </c>
      <c r="Q3745" s="128"/>
      <c r="V3745" s="402">
        <f t="shared" si="272"/>
        <v>0</v>
      </c>
      <c r="W3745" s="402">
        <f t="shared" si="273"/>
        <v>0</v>
      </c>
      <c r="X3745" s="402">
        <f t="shared" si="274"/>
        <v>0</v>
      </c>
      <c r="Y3745" s="36">
        <f t="shared" si="275"/>
        <v>0</v>
      </c>
    </row>
    <row r="3746" spans="5:25" x14ac:dyDescent="0.25">
      <c r="E3746" s="150">
        <f t="shared" si="277"/>
        <v>766</v>
      </c>
      <c r="F3746" s="7"/>
      <c r="G3746" s="447"/>
      <c r="H3746" s="449"/>
      <c r="I3746" s="9"/>
      <c r="J3746" s="10"/>
      <c r="K3746" s="9"/>
      <c r="L3746" s="9"/>
      <c r="M3746" s="10"/>
      <c r="N3746" s="128"/>
      <c r="O3746" s="128"/>
      <c r="P3746" s="163">
        <f t="shared" si="276"/>
        <v>0</v>
      </c>
      <c r="Q3746" s="128"/>
      <c r="V3746" s="402">
        <f t="shared" si="272"/>
        <v>0</v>
      </c>
      <c r="W3746" s="402">
        <f t="shared" si="273"/>
        <v>0</v>
      </c>
      <c r="X3746" s="402">
        <f t="shared" si="274"/>
        <v>0</v>
      </c>
      <c r="Y3746" s="36">
        <f t="shared" si="275"/>
        <v>0</v>
      </c>
    </row>
    <row r="3747" spans="5:25" x14ac:dyDescent="0.25">
      <c r="E3747" s="150">
        <f t="shared" si="277"/>
        <v>767</v>
      </c>
      <c r="F3747" s="7"/>
      <c r="G3747" s="447"/>
      <c r="H3747" s="449"/>
      <c r="I3747" s="9"/>
      <c r="J3747" s="10"/>
      <c r="K3747" s="9"/>
      <c r="L3747" s="9"/>
      <c r="M3747" s="10"/>
      <c r="N3747" s="128"/>
      <c r="O3747" s="128"/>
      <c r="P3747" s="163">
        <f t="shared" si="276"/>
        <v>0</v>
      </c>
      <c r="Q3747" s="128"/>
      <c r="V3747" s="402">
        <f t="shared" si="272"/>
        <v>0</v>
      </c>
      <c r="W3747" s="402">
        <f t="shared" si="273"/>
        <v>0</v>
      </c>
      <c r="X3747" s="402">
        <f t="shared" si="274"/>
        <v>0</v>
      </c>
      <c r="Y3747" s="36">
        <f t="shared" si="275"/>
        <v>0</v>
      </c>
    </row>
    <row r="3748" spans="5:25" x14ac:dyDescent="0.25">
      <c r="E3748" s="150">
        <f t="shared" si="277"/>
        <v>768</v>
      </c>
      <c r="F3748" s="7"/>
      <c r="G3748" s="447"/>
      <c r="H3748" s="449"/>
      <c r="I3748" s="9"/>
      <c r="J3748" s="10"/>
      <c r="K3748" s="9"/>
      <c r="L3748" s="9"/>
      <c r="M3748" s="10"/>
      <c r="N3748" s="128"/>
      <c r="O3748" s="128"/>
      <c r="P3748" s="163">
        <f t="shared" si="276"/>
        <v>0</v>
      </c>
      <c r="Q3748" s="128"/>
      <c r="V3748" s="402">
        <f t="shared" ref="V3748:V3811" si="278">IF($K3749=V$2979,15,0)</f>
        <v>0</v>
      </c>
      <c r="W3748" s="402">
        <f t="shared" ref="W3748:W3811" si="279">IF($K3749=W$2979,30,0)</f>
        <v>0</v>
      </c>
      <c r="X3748" s="402">
        <f t="shared" ref="X3748:X3811" si="280">IF($K3749=X$2979,30,0)</f>
        <v>0</v>
      </c>
      <c r="Y3748" s="36">
        <f t="shared" ref="Y3748:Y3811" si="281">IF($K3749=Y$2979,30,0)</f>
        <v>0</v>
      </c>
    </row>
    <row r="3749" spans="5:25" x14ac:dyDescent="0.25">
      <c r="E3749" s="150">
        <f t="shared" si="277"/>
        <v>769</v>
      </c>
      <c r="F3749" s="7"/>
      <c r="G3749" s="447"/>
      <c r="H3749" s="449"/>
      <c r="I3749" s="9"/>
      <c r="J3749" s="10"/>
      <c r="K3749" s="9"/>
      <c r="L3749" s="9"/>
      <c r="M3749" s="10"/>
      <c r="N3749" s="128"/>
      <c r="O3749" s="128"/>
      <c r="P3749" s="163">
        <f t="shared" ref="P3749:P3812" si="282">IF(F3749=0,0,IF(G3749=0,0,IF(J3749=0,0,IF(I3749=0,0,IF(K3749=0,0,IF(L3749=0,0,IF(M3749=0,0,SUM(V3748:Y3748))))))))</f>
        <v>0</v>
      </c>
      <c r="Q3749" s="128"/>
      <c r="V3749" s="402">
        <f t="shared" si="278"/>
        <v>0</v>
      </c>
      <c r="W3749" s="402">
        <f t="shared" si="279"/>
        <v>0</v>
      </c>
      <c r="X3749" s="402">
        <f t="shared" si="280"/>
        <v>0</v>
      </c>
      <c r="Y3749" s="36">
        <f t="shared" si="281"/>
        <v>0</v>
      </c>
    </row>
    <row r="3750" spans="5:25" x14ac:dyDescent="0.25">
      <c r="E3750" s="150">
        <f t="shared" si="277"/>
        <v>770</v>
      </c>
      <c r="F3750" s="7"/>
      <c r="G3750" s="447"/>
      <c r="H3750" s="449"/>
      <c r="I3750" s="9"/>
      <c r="J3750" s="10"/>
      <c r="K3750" s="9"/>
      <c r="L3750" s="9"/>
      <c r="M3750" s="10"/>
      <c r="N3750" s="128"/>
      <c r="O3750" s="128"/>
      <c r="P3750" s="163">
        <f t="shared" si="282"/>
        <v>0</v>
      </c>
      <c r="Q3750" s="128"/>
      <c r="V3750" s="402">
        <f t="shared" si="278"/>
        <v>0</v>
      </c>
      <c r="W3750" s="402">
        <f t="shared" si="279"/>
        <v>0</v>
      </c>
      <c r="X3750" s="402">
        <f t="shared" si="280"/>
        <v>0</v>
      </c>
      <c r="Y3750" s="36">
        <f t="shared" si="281"/>
        <v>0</v>
      </c>
    </row>
    <row r="3751" spans="5:25" x14ac:dyDescent="0.25">
      <c r="E3751" s="150">
        <f t="shared" si="277"/>
        <v>771</v>
      </c>
      <c r="F3751" s="7"/>
      <c r="G3751" s="447"/>
      <c r="H3751" s="449"/>
      <c r="I3751" s="9"/>
      <c r="J3751" s="10"/>
      <c r="K3751" s="9"/>
      <c r="L3751" s="9"/>
      <c r="M3751" s="10"/>
      <c r="N3751" s="128"/>
      <c r="O3751" s="128"/>
      <c r="P3751" s="163">
        <f t="shared" si="282"/>
        <v>0</v>
      </c>
      <c r="Q3751" s="128"/>
      <c r="V3751" s="402">
        <f t="shared" si="278"/>
        <v>0</v>
      </c>
      <c r="W3751" s="402">
        <f t="shared" si="279"/>
        <v>0</v>
      </c>
      <c r="X3751" s="402">
        <f t="shared" si="280"/>
        <v>0</v>
      </c>
      <c r="Y3751" s="36">
        <f t="shared" si="281"/>
        <v>0</v>
      </c>
    </row>
    <row r="3752" spans="5:25" x14ac:dyDescent="0.25">
      <c r="E3752" s="150">
        <f t="shared" si="277"/>
        <v>772</v>
      </c>
      <c r="F3752" s="7"/>
      <c r="G3752" s="447"/>
      <c r="H3752" s="449"/>
      <c r="I3752" s="9"/>
      <c r="J3752" s="10"/>
      <c r="K3752" s="9"/>
      <c r="L3752" s="9"/>
      <c r="M3752" s="10"/>
      <c r="N3752" s="128"/>
      <c r="O3752" s="128"/>
      <c r="P3752" s="163">
        <f t="shared" si="282"/>
        <v>0</v>
      </c>
      <c r="Q3752" s="128"/>
      <c r="V3752" s="402">
        <f t="shared" si="278"/>
        <v>0</v>
      </c>
      <c r="W3752" s="402">
        <f t="shared" si="279"/>
        <v>0</v>
      </c>
      <c r="X3752" s="402">
        <f t="shared" si="280"/>
        <v>0</v>
      </c>
      <c r="Y3752" s="36">
        <f t="shared" si="281"/>
        <v>0</v>
      </c>
    </row>
    <row r="3753" spans="5:25" x14ac:dyDescent="0.25">
      <c r="E3753" s="150">
        <f t="shared" si="277"/>
        <v>773</v>
      </c>
      <c r="F3753" s="7"/>
      <c r="G3753" s="447"/>
      <c r="H3753" s="449"/>
      <c r="I3753" s="9"/>
      <c r="J3753" s="10"/>
      <c r="K3753" s="9"/>
      <c r="L3753" s="9"/>
      <c r="M3753" s="10"/>
      <c r="N3753" s="128"/>
      <c r="O3753" s="128"/>
      <c r="P3753" s="163">
        <f t="shared" si="282"/>
        <v>0</v>
      </c>
      <c r="Q3753" s="128"/>
      <c r="V3753" s="402">
        <f t="shared" si="278"/>
        <v>0</v>
      </c>
      <c r="W3753" s="402">
        <f t="shared" si="279"/>
        <v>0</v>
      </c>
      <c r="X3753" s="402">
        <f t="shared" si="280"/>
        <v>0</v>
      </c>
      <c r="Y3753" s="36">
        <f t="shared" si="281"/>
        <v>0</v>
      </c>
    </row>
    <row r="3754" spans="5:25" x14ac:dyDescent="0.25">
      <c r="E3754" s="150">
        <f t="shared" si="277"/>
        <v>774</v>
      </c>
      <c r="F3754" s="7"/>
      <c r="G3754" s="447"/>
      <c r="H3754" s="449"/>
      <c r="I3754" s="9"/>
      <c r="J3754" s="10"/>
      <c r="K3754" s="9"/>
      <c r="L3754" s="9"/>
      <c r="M3754" s="10"/>
      <c r="N3754" s="128"/>
      <c r="O3754" s="128"/>
      <c r="P3754" s="163">
        <f t="shared" si="282"/>
        <v>0</v>
      </c>
      <c r="Q3754" s="128"/>
      <c r="V3754" s="402">
        <f t="shared" si="278"/>
        <v>0</v>
      </c>
      <c r="W3754" s="402">
        <f t="shared" si="279"/>
        <v>0</v>
      </c>
      <c r="X3754" s="402">
        <f t="shared" si="280"/>
        <v>0</v>
      </c>
      <c r="Y3754" s="36">
        <f t="shared" si="281"/>
        <v>0</v>
      </c>
    </row>
    <row r="3755" spans="5:25" x14ac:dyDescent="0.25">
      <c r="E3755" s="150">
        <f t="shared" si="277"/>
        <v>775</v>
      </c>
      <c r="F3755" s="7"/>
      <c r="G3755" s="447"/>
      <c r="H3755" s="449"/>
      <c r="I3755" s="9"/>
      <c r="J3755" s="10"/>
      <c r="K3755" s="9"/>
      <c r="L3755" s="9"/>
      <c r="M3755" s="10"/>
      <c r="N3755" s="128"/>
      <c r="O3755" s="128"/>
      <c r="P3755" s="163">
        <f t="shared" si="282"/>
        <v>0</v>
      </c>
      <c r="Q3755" s="128"/>
      <c r="V3755" s="402">
        <f t="shared" si="278"/>
        <v>0</v>
      </c>
      <c r="W3755" s="402">
        <f t="shared" si="279"/>
        <v>0</v>
      </c>
      <c r="X3755" s="402">
        <f t="shared" si="280"/>
        <v>0</v>
      </c>
      <c r="Y3755" s="36">
        <f t="shared" si="281"/>
        <v>0</v>
      </c>
    </row>
    <row r="3756" spans="5:25" x14ac:dyDescent="0.25">
      <c r="E3756" s="150">
        <f t="shared" ref="E3756:E3819" si="283">1+E3755</f>
        <v>776</v>
      </c>
      <c r="F3756" s="7"/>
      <c r="G3756" s="447"/>
      <c r="H3756" s="449"/>
      <c r="I3756" s="9"/>
      <c r="J3756" s="10"/>
      <c r="K3756" s="9"/>
      <c r="L3756" s="9"/>
      <c r="M3756" s="10"/>
      <c r="N3756" s="128"/>
      <c r="O3756" s="128"/>
      <c r="P3756" s="163">
        <f t="shared" si="282"/>
        <v>0</v>
      </c>
      <c r="Q3756" s="128"/>
      <c r="V3756" s="402">
        <f t="shared" si="278"/>
        <v>0</v>
      </c>
      <c r="W3756" s="402">
        <f t="shared" si="279"/>
        <v>0</v>
      </c>
      <c r="X3756" s="402">
        <f t="shared" si="280"/>
        <v>0</v>
      </c>
      <c r="Y3756" s="36">
        <f t="shared" si="281"/>
        <v>0</v>
      </c>
    </row>
    <row r="3757" spans="5:25" x14ac:dyDescent="0.25">
      <c r="E3757" s="150">
        <f t="shared" si="283"/>
        <v>777</v>
      </c>
      <c r="F3757" s="7"/>
      <c r="G3757" s="447"/>
      <c r="H3757" s="449"/>
      <c r="I3757" s="9"/>
      <c r="J3757" s="10"/>
      <c r="K3757" s="9"/>
      <c r="L3757" s="9"/>
      <c r="M3757" s="10"/>
      <c r="N3757" s="128"/>
      <c r="O3757" s="128"/>
      <c r="P3757" s="163">
        <f t="shared" si="282"/>
        <v>0</v>
      </c>
      <c r="Q3757" s="128"/>
      <c r="V3757" s="402">
        <f t="shared" si="278"/>
        <v>0</v>
      </c>
      <c r="W3757" s="402">
        <f t="shared" si="279"/>
        <v>0</v>
      </c>
      <c r="X3757" s="402">
        <f t="shared" si="280"/>
        <v>0</v>
      </c>
      <c r="Y3757" s="36">
        <f t="shared" si="281"/>
        <v>0</v>
      </c>
    </row>
    <row r="3758" spans="5:25" x14ac:dyDescent="0.25">
      <c r="E3758" s="150">
        <f t="shared" si="283"/>
        <v>778</v>
      </c>
      <c r="F3758" s="7"/>
      <c r="G3758" s="447"/>
      <c r="H3758" s="449"/>
      <c r="I3758" s="9"/>
      <c r="J3758" s="10"/>
      <c r="K3758" s="9"/>
      <c r="L3758" s="9"/>
      <c r="M3758" s="10"/>
      <c r="N3758" s="128"/>
      <c r="O3758" s="128"/>
      <c r="P3758" s="163">
        <f t="shared" si="282"/>
        <v>0</v>
      </c>
      <c r="Q3758" s="128"/>
      <c r="V3758" s="402">
        <f t="shared" si="278"/>
        <v>0</v>
      </c>
      <c r="W3758" s="402">
        <f t="shared" si="279"/>
        <v>0</v>
      </c>
      <c r="X3758" s="402">
        <f t="shared" si="280"/>
        <v>0</v>
      </c>
      <c r="Y3758" s="36">
        <f t="shared" si="281"/>
        <v>0</v>
      </c>
    </row>
    <row r="3759" spans="5:25" x14ac:dyDescent="0.25">
      <c r="E3759" s="150">
        <f t="shared" si="283"/>
        <v>779</v>
      </c>
      <c r="F3759" s="7"/>
      <c r="G3759" s="447"/>
      <c r="H3759" s="449"/>
      <c r="I3759" s="9"/>
      <c r="J3759" s="10"/>
      <c r="K3759" s="9"/>
      <c r="L3759" s="9"/>
      <c r="M3759" s="10"/>
      <c r="N3759" s="128"/>
      <c r="O3759" s="128"/>
      <c r="P3759" s="163">
        <f t="shared" si="282"/>
        <v>0</v>
      </c>
      <c r="Q3759" s="128"/>
      <c r="V3759" s="402">
        <f t="shared" si="278"/>
        <v>0</v>
      </c>
      <c r="W3759" s="402">
        <f t="shared" si="279"/>
        <v>0</v>
      </c>
      <c r="X3759" s="402">
        <f t="shared" si="280"/>
        <v>0</v>
      </c>
      <c r="Y3759" s="36">
        <f t="shared" si="281"/>
        <v>0</v>
      </c>
    </row>
    <row r="3760" spans="5:25" x14ac:dyDescent="0.25">
      <c r="E3760" s="150">
        <f t="shared" si="283"/>
        <v>780</v>
      </c>
      <c r="F3760" s="7"/>
      <c r="G3760" s="447"/>
      <c r="H3760" s="449"/>
      <c r="I3760" s="9"/>
      <c r="J3760" s="10"/>
      <c r="K3760" s="9"/>
      <c r="L3760" s="9"/>
      <c r="M3760" s="10"/>
      <c r="N3760" s="128"/>
      <c r="O3760" s="128"/>
      <c r="P3760" s="163">
        <f t="shared" si="282"/>
        <v>0</v>
      </c>
      <c r="Q3760" s="128"/>
      <c r="V3760" s="402">
        <f t="shared" si="278"/>
        <v>0</v>
      </c>
      <c r="W3760" s="402">
        <f t="shared" si="279"/>
        <v>0</v>
      </c>
      <c r="X3760" s="402">
        <f t="shared" si="280"/>
        <v>0</v>
      </c>
      <c r="Y3760" s="36">
        <f t="shared" si="281"/>
        <v>0</v>
      </c>
    </row>
    <row r="3761" spans="5:25" x14ac:dyDescent="0.25">
      <c r="E3761" s="150">
        <f t="shared" si="283"/>
        <v>781</v>
      </c>
      <c r="F3761" s="7"/>
      <c r="G3761" s="447"/>
      <c r="H3761" s="449"/>
      <c r="I3761" s="9"/>
      <c r="J3761" s="10"/>
      <c r="K3761" s="9"/>
      <c r="L3761" s="9"/>
      <c r="M3761" s="10"/>
      <c r="N3761" s="128"/>
      <c r="O3761" s="128"/>
      <c r="P3761" s="163">
        <f t="shared" si="282"/>
        <v>0</v>
      </c>
      <c r="Q3761" s="128"/>
      <c r="V3761" s="402">
        <f t="shared" si="278"/>
        <v>0</v>
      </c>
      <c r="W3761" s="402">
        <f t="shared" si="279"/>
        <v>0</v>
      </c>
      <c r="X3761" s="402">
        <f t="shared" si="280"/>
        <v>0</v>
      </c>
      <c r="Y3761" s="36">
        <f t="shared" si="281"/>
        <v>0</v>
      </c>
    </row>
    <row r="3762" spans="5:25" x14ac:dyDescent="0.25">
      <c r="E3762" s="150">
        <f t="shared" si="283"/>
        <v>782</v>
      </c>
      <c r="F3762" s="7"/>
      <c r="G3762" s="447"/>
      <c r="H3762" s="449"/>
      <c r="I3762" s="9"/>
      <c r="J3762" s="10"/>
      <c r="K3762" s="9"/>
      <c r="L3762" s="9"/>
      <c r="M3762" s="10"/>
      <c r="N3762" s="128"/>
      <c r="O3762" s="128"/>
      <c r="P3762" s="163">
        <f t="shared" si="282"/>
        <v>0</v>
      </c>
      <c r="Q3762" s="128"/>
      <c r="V3762" s="402">
        <f t="shared" si="278"/>
        <v>0</v>
      </c>
      <c r="W3762" s="402">
        <f t="shared" si="279"/>
        <v>0</v>
      </c>
      <c r="X3762" s="402">
        <f t="shared" si="280"/>
        <v>0</v>
      </c>
      <c r="Y3762" s="36">
        <f t="shared" si="281"/>
        <v>0</v>
      </c>
    </row>
    <row r="3763" spans="5:25" x14ac:dyDescent="0.25">
      <c r="E3763" s="150">
        <f t="shared" si="283"/>
        <v>783</v>
      </c>
      <c r="F3763" s="7"/>
      <c r="G3763" s="447"/>
      <c r="H3763" s="449"/>
      <c r="I3763" s="9"/>
      <c r="J3763" s="10"/>
      <c r="K3763" s="9"/>
      <c r="L3763" s="9"/>
      <c r="M3763" s="10"/>
      <c r="N3763" s="128"/>
      <c r="O3763" s="128"/>
      <c r="P3763" s="163">
        <f t="shared" si="282"/>
        <v>0</v>
      </c>
      <c r="Q3763" s="128"/>
      <c r="V3763" s="402">
        <f t="shared" si="278"/>
        <v>0</v>
      </c>
      <c r="W3763" s="402">
        <f t="shared" si="279"/>
        <v>0</v>
      </c>
      <c r="X3763" s="402">
        <f t="shared" si="280"/>
        <v>0</v>
      </c>
      <c r="Y3763" s="36">
        <f t="shared" si="281"/>
        <v>0</v>
      </c>
    </row>
    <row r="3764" spans="5:25" x14ac:dyDescent="0.25">
      <c r="E3764" s="150">
        <f t="shared" si="283"/>
        <v>784</v>
      </c>
      <c r="F3764" s="7"/>
      <c r="G3764" s="447"/>
      <c r="H3764" s="449"/>
      <c r="I3764" s="9"/>
      <c r="J3764" s="10"/>
      <c r="K3764" s="9"/>
      <c r="L3764" s="9"/>
      <c r="M3764" s="10"/>
      <c r="N3764" s="128"/>
      <c r="O3764" s="128"/>
      <c r="P3764" s="163">
        <f t="shared" si="282"/>
        <v>0</v>
      </c>
      <c r="Q3764" s="128"/>
      <c r="V3764" s="402">
        <f t="shared" si="278"/>
        <v>0</v>
      </c>
      <c r="W3764" s="402">
        <f t="shared" si="279"/>
        <v>0</v>
      </c>
      <c r="X3764" s="402">
        <f t="shared" si="280"/>
        <v>0</v>
      </c>
      <c r="Y3764" s="36">
        <f t="shared" si="281"/>
        <v>0</v>
      </c>
    </row>
    <row r="3765" spans="5:25" x14ac:dyDescent="0.25">
      <c r="E3765" s="150">
        <f t="shared" si="283"/>
        <v>785</v>
      </c>
      <c r="F3765" s="7"/>
      <c r="G3765" s="447"/>
      <c r="H3765" s="449"/>
      <c r="I3765" s="9"/>
      <c r="J3765" s="10"/>
      <c r="K3765" s="9"/>
      <c r="L3765" s="9"/>
      <c r="M3765" s="10"/>
      <c r="N3765" s="128"/>
      <c r="O3765" s="128"/>
      <c r="P3765" s="163">
        <f t="shared" si="282"/>
        <v>0</v>
      </c>
      <c r="Q3765" s="128"/>
      <c r="V3765" s="402">
        <f t="shared" si="278"/>
        <v>0</v>
      </c>
      <c r="W3765" s="402">
        <f t="shared" si="279"/>
        <v>0</v>
      </c>
      <c r="X3765" s="402">
        <f t="shared" si="280"/>
        <v>0</v>
      </c>
      <c r="Y3765" s="36">
        <f t="shared" si="281"/>
        <v>0</v>
      </c>
    </row>
    <row r="3766" spans="5:25" x14ac:dyDescent="0.25">
      <c r="E3766" s="150">
        <f t="shared" si="283"/>
        <v>786</v>
      </c>
      <c r="F3766" s="7"/>
      <c r="G3766" s="447"/>
      <c r="H3766" s="449"/>
      <c r="I3766" s="9"/>
      <c r="J3766" s="10"/>
      <c r="K3766" s="9"/>
      <c r="L3766" s="9"/>
      <c r="M3766" s="10"/>
      <c r="N3766" s="128"/>
      <c r="O3766" s="128"/>
      <c r="P3766" s="163">
        <f t="shared" si="282"/>
        <v>0</v>
      </c>
      <c r="Q3766" s="128"/>
      <c r="V3766" s="402">
        <f t="shared" si="278"/>
        <v>0</v>
      </c>
      <c r="W3766" s="402">
        <f t="shared" si="279"/>
        <v>0</v>
      </c>
      <c r="X3766" s="402">
        <f t="shared" si="280"/>
        <v>0</v>
      </c>
      <c r="Y3766" s="36">
        <f t="shared" si="281"/>
        <v>0</v>
      </c>
    </row>
    <row r="3767" spans="5:25" x14ac:dyDescent="0.25">
      <c r="E3767" s="150">
        <f t="shared" si="283"/>
        <v>787</v>
      </c>
      <c r="F3767" s="7"/>
      <c r="G3767" s="447"/>
      <c r="H3767" s="449"/>
      <c r="I3767" s="9"/>
      <c r="J3767" s="10"/>
      <c r="K3767" s="9"/>
      <c r="L3767" s="9"/>
      <c r="M3767" s="10"/>
      <c r="N3767" s="128"/>
      <c r="O3767" s="128"/>
      <c r="P3767" s="163">
        <f t="shared" si="282"/>
        <v>0</v>
      </c>
      <c r="Q3767" s="128"/>
      <c r="V3767" s="402">
        <f t="shared" si="278"/>
        <v>0</v>
      </c>
      <c r="W3767" s="402">
        <f t="shared" si="279"/>
        <v>0</v>
      </c>
      <c r="X3767" s="402">
        <f t="shared" si="280"/>
        <v>0</v>
      </c>
      <c r="Y3767" s="36">
        <f t="shared" si="281"/>
        <v>0</v>
      </c>
    </row>
    <row r="3768" spans="5:25" x14ac:dyDescent="0.25">
      <c r="E3768" s="150">
        <f t="shared" si="283"/>
        <v>788</v>
      </c>
      <c r="F3768" s="7"/>
      <c r="G3768" s="447"/>
      <c r="H3768" s="449"/>
      <c r="I3768" s="9"/>
      <c r="J3768" s="10"/>
      <c r="K3768" s="9"/>
      <c r="L3768" s="9"/>
      <c r="M3768" s="10"/>
      <c r="N3768" s="128"/>
      <c r="O3768" s="128"/>
      <c r="P3768" s="163">
        <f t="shared" si="282"/>
        <v>0</v>
      </c>
      <c r="Q3768" s="128"/>
      <c r="V3768" s="402">
        <f t="shared" si="278"/>
        <v>0</v>
      </c>
      <c r="W3768" s="402">
        <f t="shared" si="279"/>
        <v>0</v>
      </c>
      <c r="X3768" s="402">
        <f t="shared" si="280"/>
        <v>0</v>
      </c>
      <c r="Y3768" s="36">
        <f t="shared" si="281"/>
        <v>0</v>
      </c>
    </row>
    <row r="3769" spans="5:25" x14ac:dyDescent="0.25">
      <c r="E3769" s="150">
        <f t="shared" si="283"/>
        <v>789</v>
      </c>
      <c r="F3769" s="7"/>
      <c r="G3769" s="447"/>
      <c r="H3769" s="449"/>
      <c r="I3769" s="9"/>
      <c r="J3769" s="10"/>
      <c r="K3769" s="9"/>
      <c r="L3769" s="9"/>
      <c r="M3769" s="10"/>
      <c r="N3769" s="128"/>
      <c r="O3769" s="128"/>
      <c r="P3769" s="163">
        <f t="shared" si="282"/>
        <v>0</v>
      </c>
      <c r="Q3769" s="128"/>
      <c r="V3769" s="402">
        <f t="shared" si="278"/>
        <v>0</v>
      </c>
      <c r="W3769" s="402">
        <f t="shared" si="279"/>
        <v>0</v>
      </c>
      <c r="X3769" s="402">
        <f t="shared" si="280"/>
        <v>0</v>
      </c>
      <c r="Y3769" s="36">
        <f t="shared" si="281"/>
        <v>0</v>
      </c>
    </row>
    <row r="3770" spans="5:25" x14ac:dyDescent="0.25">
      <c r="E3770" s="150">
        <f t="shared" si="283"/>
        <v>790</v>
      </c>
      <c r="F3770" s="7"/>
      <c r="G3770" s="447"/>
      <c r="H3770" s="449"/>
      <c r="I3770" s="9"/>
      <c r="J3770" s="10"/>
      <c r="K3770" s="9"/>
      <c r="L3770" s="9"/>
      <c r="M3770" s="10"/>
      <c r="N3770" s="128"/>
      <c r="O3770" s="128"/>
      <c r="P3770" s="163">
        <f t="shared" si="282"/>
        <v>0</v>
      </c>
      <c r="Q3770" s="128"/>
      <c r="V3770" s="402">
        <f t="shared" si="278"/>
        <v>0</v>
      </c>
      <c r="W3770" s="402">
        <f t="shared" si="279"/>
        <v>0</v>
      </c>
      <c r="X3770" s="402">
        <f t="shared" si="280"/>
        <v>0</v>
      </c>
      <c r="Y3770" s="36">
        <f t="shared" si="281"/>
        <v>0</v>
      </c>
    </row>
    <row r="3771" spans="5:25" x14ac:dyDescent="0.25">
      <c r="E3771" s="150">
        <f t="shared" si="283"/>
        <v>791</v>
      </c>
      <c r="F3771" s="7"/>
      <c r="G3771" s="447"/>
      <c r="H3771" s="449"/>
      <c r="I3771" s="9"/>
      <c r="J3771" s="10"/>
      <c r="K3771" s="9"/>
      <c r="L3771" s="9"/>
      <c r="M3771" s="10"/>
      <c r="N3771" s="128"/>
      <c r="O3771" s="128"/>
      <c r="P3771" s="163">
        <f t="shared" si="282"/>
        <v>0</v>
      </c>
      <c r="Q3771" s="128"/>
      <c r="V3771" s="402">
        <f t="shared" si="278"/>
        <v>0</v>
      </c>
      <c r="W3771" s="402">
        <f t="shared" si="279"/>
        <v>0</v>
      </c>
      <c r="X3771" s="402">
        <f t="shared" si="280"/>
        <v>0</v>
      </c>
      <c r="Y3771" s="36">
        <f t="shared" si="281"/>
        <v>0</v>
      </c>
    </row>
    <row r="3772" spans="5:25" x14ac:dyDescent="0.25">
      <c r="E3772" s="150">
        <f t="shared" si="283"/>
        <v>792</v>
      </c>
      <c r="F3772" s="7"/>
      <c r="G3772" s="447"/>
      <c r="H3772" s="449"/>
      <c r="I3772" s="9"/>
      <c r="J3772" s="10"/>
      <c r="K3772" s="9"/>
      <c r="L3772" s="9"/>
      <c r="M3772" s="10"/>
      <c r="N3772" s="128"/>
      <c r="O3772" s="128"/>
      <c r="P3772" s="163">
        <f t="shared" si="282"/>
        <v>0</v>
      </c>
      <c r="Q3772" s="128"/>
      <c r="V3772" s="402">
        <f t="shared" si="278"/>
        <v>0</v>
      </c>
      <c r="W3772" s="402">
        <f t="shared" si="279"/>
        <v>0</v>
      </c>
      <c r="X3772" s="402">
        <f t="shared" si="280"/>
        <v>0</v>
      </c>
      <c r="Y3772" s="36">
        <f t="shared" si="281"/>
        <v>0</v>
      </c>
    </row>
    <row r="3773" spans="5:25" x14ac:dyDescent="0.25">
      <c r="E3773" s="150">
        <f t="shared" si="283"/>
        <v>793</v>
      </c>
      <c r="F3773" s="7"/>
      <c r="G3773" s="447"/>
      <c r="H3773" s="449"/>
      <c r="I3773" s="9"/>
      <c r="J3773" s="10"/>
      <c r="K3773" s="9"/>
      <c r="L3773" s="9"/>
      <c r="M3773" s="10"/>
      <c r="N3773" s="128"/>
      <c r="O3773" s="128"/>
      <c r="P3773" s="163">
        <f t="shared" si="282"/>
        <v>0</v>
      </c>
      <c r="Q3773" s="128"/>
      <c r="V3773" s="402">
        <f t="shared" si="278"/>
        <v>0</v>
      </c>
      <c r="W3773" s="402">
        <f t="shared" si="279"/>
        <v>0</v>
      </c>
      <c r="X3773" s="402">
        <f t="shared" si="280"/>
        <v>0</v>
      </c>
      <c r="Y3773" s="36">
        <f t="shared" si="281"/>
        <v>0</v>
      </c>
    </row>
    <row r="3774" spans="5:25" x14ac:dyDescent="0.25">
      <c r="E3774" s="150">
        <f t="shared" si="283"/>
        <v>794</v>
      </c>
      <c r="F3774" s="7"/>
      <c r="G3774" s="447"/>
      <c r="H3774" s="449"/>
      <c r="I3774" s="9"/>
      <c r="J3774" s="10"/>
      <c r="K3774" s="9"/>
      <c r="L3774" s="9"/>
      <c r="M3774" s="10"/>
      <c r="N3774" s="128"/>
      <c r="O3774" s="128"/>
      <c r="P3774" s="163">
        <f t="shared" si="282"/>
        <v>0</v>
      </c>
      <c r="Q3774" s="128"/>
      <c r="V3774" s="402">
        <f t="shared" si="278"/>
        <v>0</v>
      </c>
      <c r="W3774" s="402">
        <f t="shared" si="279"/>
        <v>0</v>
      </c>
      <c r="X3774" s="402">
        <f t="shared" si="280"/>
        <v>0</v>
      </c>
      <c r="Y3774" s="36">
        <f t="shared" si="281"/>
        <v>0</v>
      </c>
    </row>
    <row r="3775" spans="5:25" x14ac:dyDescent="0.25">
      <c r="E3775" s="150">
        <f t="shared" si="283"/>
        <v>795</v>
      </c>
      <c r="F3775" s="7"/>
      <c r="G3775" s="447"/>
      <c r="H3775" s="449"/>
      <c r="I3775" s="9"/>
      <c r="J3775" s="10"/>
      <c r="K3775" s="9"/>
      <c r="L3775" s="9"/>
      <c r="M3775" s="10"/>
      <c r="N3775" s="128"/>
      <c r="O3775" s="128"/>
      <c r="P3775" s="163">
        <f t="shared" si="282"/>
        <v>0</v>
      </c>
      <c r="Q3775" s="128"/>
      <c r="V3775" s="402">
        <f t="shared" si="278"/>
        <v>0</v>
      </c>
      <c r="W3775" s="402">
        <f t="shared" si="279"/>
        <v>0</v>
      </c>
      <c r="X3775" s="402">
        <f t="shared" si="280"/>
        <v>0</v>
      </c>
      <c r="Y3775" s="36">
        <f t="shared" si="281"/>
        <v>0</v>
      </c>
    </row>
    <row r="3776" spans="5:25" x14ac:dyDescent="0.25">
      <c r="E3776" s="150">
        <f t="shared" si="283"/>
        <v>796</v>
      </c>
      <c r="F3776" s="7"/>
      <c r="G3776" s="447"/>
      <c r="H3776" s="449"/>
      <c r="I3776" s="9"/>
      <c r="J3776" s="10"/>
      <c r="K3776" s="9"/>
      <c r="L3776" s="9"/>
      <c r="M3776" s="10"/>
      <c r="N3776" s="128"/>
      <c r="O3776" s="128"/>
      <c r="P3776" s="163">
        <f t="shared" si="282"/>
        <v>0</v>
      </c>
      <c r="Q3776" s="128"/>
      <c r="V3776" s="402">
        <f t="shared" si="278"/>
        <v>0</v>
      </c>
      <c r="W3776" s="402">
        <f t="shared" si="279"/>
        <v>0</v>
      </c>
      <c r="X3776" s="402">
        <f t="shared" si="280"/>
        <v>0</v>
      </c>
      <c r="Y3776" s="36">
        <f t="shared" si="281"/>
        <v>0</v>
      </c>
    </row>
    <row r="3777" spans="5:25" x14ac:dyDescent="0.25">
      <c r="E3777" s="150">
        <f t="shared" si="283"/>
        <v>797</v>
      </c>
      <c r="F3777" s="7"/>
      <c r="G3777" s="447"/>
      <c r="H3777" s="449"/>
      <c r="I3777" s="9"/>
      <c r="J3777" s="10"/>
      <c r="K3777" s="9"/>
      <c r="L3777" s="9"/>
      <c r="M3777" s="10"/>
      <c r="N3777" s="128"/>
      <c r="O3777" s="128"/>
      <c r="P3777" s="163">
        <f t="shared" si="282"/>
        <v>0</v>
      </c>
      <c r="Q3777" s="128"/>
      <c r="V3777" s="402">
        <f t="shared" si="278"/>
        <v>0</v>
      </c>
      <c r="W3777" s="402">
        <f t="shared" si="279"/>
        <v>0</v>
      </c>
      <c r="X3777" s="402">
        <f t="shared" si="280"/>
        <v>0</v>
      </c>
      <c r="Y3777" s="36">
        <f t="shared" si="281"/>
        <v>0</v>
      </c>
    </row>
    <row r="3778" spans="5:25" x14ac:dyDescent="0.25">
      <c r="E3778" s="150">
        <f t="shared" si="283"/>
        <v>798</v>
      </c>
      <c r="F3778" s="7"/>
      <c r="G3778" s="447"/>
      <c r="H3778" s="449"/>
      <c r="I3778" s="9"/>
      <c r="J3778" s="10"/>
      <c r="K3778" s="9"/>
      <c r="L3778" s="9"/>
      <c r="M3778" s="10"/>
      <c r="N3778" s="128"/>
      <c r="O3778" s="128"/>
      <c r="P3778" s="163">
        <f t="shared" si="282"/>
        <v>0</v>
      </c>
      <c r="Q3778" s="128"/>
      <c r="V3778" s="402">
        <f t="shared" si="278"/>
        <v>0</v>
      </c>
      <c r="W3778" s="402">
        <f t="shared" si="279"/>
        <v>0</v>
      </c>
      <c r="X3778" s="402">
        <f t="shared" si="280"/>
        <v>0</v>
      </c>
      <c r="Y3778" s="36">
        <f t="shared" si="281"/>
        <v>0</v>
      </c>
    </row>
    <row r="3779" spans="5:25" x14ac:dyDescent="0.25">
      <c r="E3779" s="150">
        <f t="shared" si="283"/>
        <v>799</v>
      </c>
      <c r="F3779" s="7"/>
      <c r="G3779" s="447"/>
      <c r="H3779" s="449"/>
      <c r="I3779" s="9"/>
      <c r="J3779" s="10"/>
      <c r="K3779" s="9"/>
      <c r="L3779" s="9"/>
      <c r="M3779" s="10"/>
      <c r="N3779" s="128"/>
      <c r="O3779" s="128"/>
      <c r="P3779" s="163">
        <f t="shared" si="282"/>
        <v>0</v>
      </c>
      <c r="Q3779" s="128"/>
      <c r="V3779" s="402">
        <f t="shared" si="278"/>
        <v>0</v>
      </c>
      <c r="W3779" s="402">
        <f t="shared" si="279"/>
        <v>0</v>
      </c>
      <c r="X3779" s="402">
        <f t="shared" si="280"/>
        <v>0</v>
      </c>
      <c r="Y3779" s="36">
        <f t="shared" si="281"/>
        <v>0</v>
      </c>
    </row>
    <row r="3780" spans="5:25" x14ac:dyDescent="0.25">
      <c r="E3780" s="150">
        <f t="shared" si="283"/>
        <v>800</v>
      </c>
      <c r="F3780" s="7"/>
      <c r="G3780" s="447"/>
      <c r="H3780" s="449"/>
      <c r="I3780" s="9"/>
      <c r="J3780" s="10"/>
      <c r="K3780" s="9"/>
      <c r="L3780" s="9"/>
      <c r="M3780" s="10"/>
      <c r="N3780" s="128"/>
      <c r="O3780" s="128"/>
      <c r="P3780" s="163">
        <f t="shared" si="282"/>
        <v>0</v>
      </c>
      <c r="Q3780" s="128"/>
      <c r="V3780" s="402">
        <f t="shared" si="278"/>
        <v>0</v>
      </c>
      <c r="W3780" s="402">
        <f t="shared" si="279"/>
        <v>0</v>
      </c>
      <c r="X3780" s="402">
        <f t="shared" si="280"/>
        <v>0</v>
      </c>
      <c r="Y3780" s="36">
        <f t="shared" si="281"/>
        <v>0</v>
      </c>
    </row>
    <row r="3781" spans="5:25" x14ac:dyDescent="0.25">
      <c r="E3781" s="150">
        <f t="shared" si="283"/>
        <v>801</v>
      </c>
      <c r="F3781" s="7"/>
      <c r="G3781" s="447"/>
      <c r="H3781" s="449"/>
      <c r="I3781" s="9"/>
      <c r="J3781" s="10"/>
      <c r="K3781" s="9"/>
      <c r="L3781" s="9"/>
      <c r="M3781" s="10"/>
      <c r="N3781" s="128"/>
      <c r="O3781" s="128"/>
      <c r="P3781" s="163">
        <f t="shared" si="282"/>
        <v>0</v>
      </c>
      <c r="Q3781" s="128"/>
      <c r="V3781" s="402">
        <f t="shared" si="278"/>
        <v>0</v>
      </c>
      <c r="W3781" s="402">
        <f t="shared" si="279"/>
        <v>0</v>
      </c>
      <c r="X3781" s="402">
        <f t="shared" si="280"/>
        <v>0</v>
      </c>
      <c r="Y3781" s="36">
        <f t="shared" si="281"/>
        <v>0</v>
      </c>
    </row>
    <row r="3782" spans="5:25" x14ac:dyDescent="0.25">
      <c r="E3782" s="150">
        <f t="shared" si="283"/>
        <v>802</v>
      </c>
      <c r="F3782" s="7"/>
      <c r="G3782" s="447"/>
      <c r="H3782" s="449"/>
      <c r="I3782" s="9"/>
      <c r="J3782" s="10"/>
      <c r="K3782" s="9"/>
      <c r="L3782" s="9"/>
      <c r="M3782" s="10"/>
      <c r="N3782" s="128"/>
      <c r="O3782" s="128"/>
      <c r="P3782" s="163">
        <f t="shared" si="282"/>
        <v>0</v>
      </c>
      <c r="Q3782" s="128"/>
      <c r="V3782" s="402">
        <f t="shared" si="278"/>
        <v>0</v>
      </c>
      <c r="W3782" s="402">
        <f t="shared" si="279"/>
        <v>0</v>
      </c>
      <c r="X3782" s="402">
        <f t="shared" si="280"/>
        <v>0</v>
      </c>
      <c r="Y3782" s="36">
        <f t="shared" si="281"/>
        <v>0</v>
      </c>
    </row>
    <row r="3783" spans="5:25" x14ac:dyDescent="0.25">
      <c r="E3783" s="150">
        <f t="shared" si="283"/>
        <v>803</v>
      </c>
      <c r="F3783" s="7"/>
      <c r="G3783" s="447"/>
      <c r="H3783" s="449"/>
      <c r="I3783" s="9"/>
      <c r="J3783" s="10"/>
      <c r="K3783" s="9"/>
      <c r="L3783" s="9"/>
      <c r="M3783" s="10"/>
      <c r="N3783" s="128"/>
      <c r="O3783" s="128"/>
      <c r="P3783" s="163">
        <f t="shared" si="282"/>
        <v>0</v>
      </c>
      <c r="Q3783" s="128"/>
      <c r="V3783" s="402">
        <f t="shared" si="278"/>
        <v>0</v>
      </c>
      <c r="W3783" s="402">
        <f t="shared" si="279"/>
        <v>0</v>
      </c>
      <c r="X3783" s="402">
        <f t="shared" si="280"/>
        <v>0</v>
      </c>
      <c r="Y3783" s="36">
        <f t="shared" si="281"/>
        <v>0</v>
      </c>
    </row>
    <row r="3784" spans="5:25" x14ac:dyDescent="0.25">
      <c r="E3784" s="150">
        <f t="shared" si="283"/>
        <v>804</v>
      </c>
      <c r="F3784" s="7"/>
      <c r="G3784" s="447"/>
      <c r="H3784" s="449"/>
      <c r="I3784" s="9"/>
      <c r="J3784" s="10"/>
      <c r="K3784" s="9"/>
      <c r="L3784" s="9"/>
      <c r="M3784" s="10"/>
      <c r="N3784" s="128"/>
      <c r="O3784" s="128"/>
      <c r="P3784" s="163">
        <f t="shared" si="282"/>
        <v>0</v>
      </c>
      <c r="Q3784" s="128"/>
      <c r="V3784" s="402">
        <f t="shared" si="278"/>
        <v>0</v>
      </c>
      <c r="W3784" s="402">
        <f t="shared" si="279"/>
        <v>0</v>
      </c>
      <c r="X3784" s="402">
        <f t="shared" si="280"/>
        <v>0</v>
      </c>
      <c r="Y3784" s="36">
        <f t="shared" si="281"/>
        <v>0</v>
      </c>
    </row>
    <row r="3785" spans="5:25" x14ac:dyDescent="0.25">
      <c r="E3785" s="150">
        <f t="shared" si="283"/>
        <v>805</v>
      </c>
      <c r="F3785" s="7"/>
      <c r="G3785" s="447"/>
      <c r="H3785" s="449"/>
      <c r="I3785" s="9"/>
      <c r="J3785" s="10"/>
      <c r="K3785" s="9"/>
      <c r="L3785" s="9"/>
      <c r="M3785" s="10"/>
      <c r="N3785" s="128"/>
      <c r="O3785" s="128"/>
      <c r="P3785" s="163">
        <f t="shared" si="282"/>
        <v>0</v>
      </c>
      <c r="Q3785" s="128"/>
      <c r="V3785" s="402">
        <f t="shared" si="278"/>
        <v>0</v>
      </c>
      <c r="W3785" s="402">
        <f t="shared" si="279"/>
        <v>0</v>
      </c>
      <c r="X3785" s="402">
        <f t="shared" si="280"/>
        <v>0</v>
      </c>
      <c r="Y3785" s="36">
        <f t="shared" si="281"/>
        <v>0</v>
      </c>
    </row>
    <row r="3786" spans="5:25" x14ac:dyDescent="0.25">
      <c r="E3786" s="150">
        <f t="shared" si="283"/>
        <v>806</v>
      </c>
      <c r="F3786" s="7"/>
      <c r="G3786" s="447"/>
      <c r="H3786" s="449"/>
      <c r="I3786" s="9"/>
      <c r="J3786" s="10"/>
      <c r="K3786" s="9"/>
      <c r="L3786" s="9"/>
      <c r="M3786" s="10"/>
      <c r="N3786" s="128"/>
      <c r="O3786" s="128"/>
      <c r="P3786" s="163">
        <f t="shared" si="282"/>
        <v>0</v>
      </c>
      <c r="Q3786" s="128"/>
      <c r="V3786" s="402">
        <f t="shared" si="278"/>
        <v>0</v>
      </c>
      <c r="W3786" s="402">
        <f t="shared" si="279"/>
        <v>0</v>
      </c>
      <c r="X3786" s="402">
        <f t="shared" si="280"/>
        <v>0</v>
      </c>
      <c r="Y3786" s="36">
        <f t="shared" si="281"/>
        <v>0</v>
      </c>
    </row>
    <row r="3787" spans="5:25" x14ac:dyDescent="0.25">
      <c r="E3787" s="150">
        <f t="shared" si="283"/>
        <v>807</v>
      </c>
      <c r="F3787" s="7"/>
      <c r="G3787" s="447"/>
      <c r="H3787" s="449"/>
      <c r="I3787" s="9"/>
      <c r="J3787" s="10"/>
      <c r="K3787" s="9"/>
      <c r="L3787" s="9"/>
      <c r="M3787" s="10"/>
      <c r="N3787" s="128"/>
      <c r="O3787" s="128"/>
      <c r="P3787" s="163">
        <f t="shared" si="282"/>
        <v>0</v>
      </c>
      <c r="Q3787" s="128"/>
      <c r="V3787" s="402">
        <f t="shared" si="278"/>
        <v>0</v>
      </c>
      <c r="W3787" s="402">
        <f t="shared" si="279"/>
        <v>0</v>
      </c>
      <c r="X3787" s="402">
        <f t="shared" si="280"/>
        <v>0</v>
      </c>
      <c r="Y3787" s="36">
        <f t="shared" si="281"/>
        <v>0</v>
      </c>
    </row>
    <row r="3788" spans="5:25" x14ac:dyDescent="0.25">
      <c r="E3788" s="150">
        <f t="shared" si="283"/>
        <v>808</v>
      </c>
      <c r="F3788" s="7"/>
      <c r="G3788" s="447"/>
      <c r="H3788" s="449"/>
      <c r="I3788" s="9"/>
      <c r="J3788" s="10"/>
      <c r="K3788" s="9"/>
      <c r="L3788" s="9"/>
      <c r="M3788" s="10"/>
      <c r="N3788" s="128"/>
      <c r="O3788" s="128"/>
      <c r="P3788" s="163">
        <f t="shared" si="282"/>
        <v>0</v>
      </c>
      <c r="Q3788" s="128"/>
      <c r="V3788" s="402">
        <f t="shared" si="278"/>
        <v>0</v>
      </c>
      <c r="W3788" s="402">
        <f t="shared" si="279"/>
        <v>0</v>
      </c>
      <c r="X3788" s="402">
        <f t="shared" si="280"/>
        <v>0</v>
      </c>
      <c r="Y3788" s="36">
        <f t="shared" si="281"/>
        <v>0</v>
      </c>
    </row>
    <row r="3789" spans="5:25" x14ac:dyDescent="0.25">
      <c r="E3789" s="150">
        <f t="shared" si="283"/>
        <v>809</v>
      </c>
      <c r="F3789" s="7"/>
      <c r="G3789" s="447"/>
      <c r="H3789" s="449"/>
      <c r="I3789" s="9"/>
      <c r="J3789" s="10"/>
      <c r="K3789" s="9"/>
      <c r="L3789" s="9"/>
      <c r="M3789" s="10"/>
      <c r="N3789" s="128"/>
      <c r="O3789" s="128"/>
      <c r="P3789" s="163">
        <f t="shared" si="282"/>
        <v>0</v>
      </c>
      <c r="Q3789" s="128"/>
      <c r="V3789" s="402">
        <f t="shared" si="278"/>
        <v>0</v>
      </c>
      <c r="W3789" s="402">
        <f t="shared" si="279"/>
        <v>0</v>
      </c>
      <c r="X3789" s="402">
        <f t="shared" si="280"/>
        <v>0</v>
      </c>
      <c r="Y3789" s="36">
        <f t="shared" si="281"/>
        <v>0</v>
      </c>
    </row>
    <row r="3790" spans="5:25" x14ac:dyDescent="0.25">
      <c r="E3790" s="150">
        <f t="shared" si="283"/>
        <v>810</v>
      </c>
      <c r="F3790" s="7"/>
      <c r="G3790" s="447"/>
      <c r="H3790" s="449"/>
      <c r="I3790" s="9"/>
      <c r="J3790" s="10"/>
      <c r="K3790" s="9"/>
      <c r="L3790" s="9"/>
      <c r="M3790" s="10"/>
      <c r="N3790" s="128"/>
      <c r="O3790" s="128"/>
      <c r="P3790" s="163">
        <f t="shared" si="282"/>
        <v>0</v>
      </c>
      <c r="Q3790" s="128"/>
      <c r="V3790" s="402">
        <f t="shared" si="278"/>
        <v>0</v>
      </c>
      <c r="W3790" s="402">
        <f t="shared" si="279"/>
        <v>0</v>
      </c>
      <c r="X3790" s="402">
        <f t="shared" si="280"/>
        <v>0</v>
      </c>
      <c r="Y3790" s="36">
        <f t="shared" si="281"/>
        <v>0</v>
      </c>
    </row>
    <row r="3791" spans="5:25" x14ac:dyDescent="0.25">
      <c r="E3791" s="150">
        <f t="shared" si="283"/>
        <v>811</v>
      </c>
      <c r="F3791" s="7"/>
      <c r="G3791" s="447"/>
      <c r="H3791" s="449"/>
      <c r="I3791" s="9"/>
      <c r="J3791" s="10"/>
      <c r="K3791" s="9"/>
      <c r="L3791" s="9"/>
      <c r="M3791" s="10"/>
      <c r="N3791" s="128"/>
      <c r="O3791" s="128"/>
      <c r="P3791" s="163">
        <f t="shared" si="282"/>
        <v>0</v>
      </c>
      <c r="Q3791" s="128"/>
      <c r="V3791" s="402">
        <f t="shared" si="278"/>
        <v>0</v>
      </c>
      <c r="W3791" s="402">
        <f t="shared" si="279"/>
        <v>0</v>
      </c>
      <c r="X3791" s="402">
        <f t="shared" si="280"/>
        <v>0</v>
      </c>
      <c r="Y3791" s="36">
        <f t="shared" si="281"/>
        <v>0</v>
      </c>
    </row>
    <row r="3792" spans="5:25" x14ac:dyDescent="0.25">
      <c r="E3792" s="150">
        <f t="shared" si="283"/>
        <v>812</v>
      </c>
      <c r="F3792" s="7"/>
      <c r="G3792" s="447"/>
      <c r="H3792" s="449"/>
      <c r="I3792" s="9"/>
      <c r="J3792" s="10"/>
      <c r="K3792" s="9"/>
      <c r="L3792" s="9"/>
      <c r="M3792" s="10"/>
      <c r="N3792" s="128"/>
      <c r="O3792" s="128"/>
      <c r="P3792" s="163">
        <f t="shared" si="282"/>
        <v>0</v>
      </c>
      <c r="Q3792" s="128"/>
      <c r="V3792" s="402">
        <f t="shared" si="278"/>
        <v>0</v>
      </c>
      <c r="W3792" s="402">
        <f t="shared" si="279"/>
        <v>0</v>
      </c>
      <c r="X3792" s="402">
        <f t="shared" si="280"/>
        <v>0</v>
      </c>
      <c r="Y3792" s="36">
        <f t="shared" si="281"/>
        <v>0</v>
      </c>
    </row>
    <row r="3793" spans="5:25" x14ac:dyDescent="0.25">
      <c r="E3793" s="150">
        <f t="shared" si="283"/>
        <v>813</v>
      </c>
      <c r="F3793" s="7"/>
      <c r="G3793" s="447"/>
      <c r="H3793" s="449"/>
      <c r="I3793" s="9"/>
      <c r="J3793" s="10"/>
      <c r="K3793" s="9"/>
      <c r="L3793" s="9"/>
      <c r="M3793" s="10"/>
      <c r="N3793" s="128"/>
      <c r="O3793" s="128"/>
      <c r="P3793" s="163">
        <f t="shared" si="282"/>
        <v>0</v>
      </c>
      <c r="Q3793" s="128"/>
      <c r="V3793" s="402">
        <f t="shared" si="278"/>
        <v>0</v>
      </c>
      <c r="W3793" s="402">
        <f t="shared" si="279"/>
        <v>0</v>
      </c>
      <c r="X3793" s="402">
        <f t="shared" si="280"/>
        <v>0</v>
      </c>
      <c r="Y3793" s="36">
        <f t="shared" si="281"/>
        <v>0</v>
      </c>
    </row>
    <row r="3794" spans="5:25" x14ac:dyDescent="0.25">
      <c r="E3794" s="150">
        <f t="shared" si="283"/>
        <v>814</v>
      </c>
      <c r="F3794" s="7"/>
      <c r="G3794" s="447"/>
      <c r="H3794" s="449"/>
      <c r="I3794" s="9"/>
      <c r="J3794" s="10"/>
      <c r="K3794" s="9"/>
      <c r="L3794" s="9"/>
      <c r="M3794" s="10"/>
      <c r="N3794" s="128"/>
      <c r="O3794" s="128"/>
      <c r="P3794" s="163">
        <f t="shared" si="282"/>
        <v>0</v>
      </c>
      <c r="Q3794" s="128"/>
      <c r="V3794" s="402">
        <f t="shared" si="278"/>
        <v>0</v>
      </c>
      <c r="W3794" s="402">
        <f t="shared" si="279"/>
        <v>0</v>
      </c>
      <c r="X3794" s="402">
        <f t="shared" si="280"/>
        <v>0</v>
      </c>
      <c r="Y3794" s="36">
        <f t="shared" si="281"/>
        <v>0</v>
      </c>
    </row>
    <row r="3795" spans="5:25" x14ac:dyDescent="0.25">
      <c r="E3795" s="150">
        <f t="shared" si="283"/>
        <v>815</v>
      </c>
      <c r="F3795" s="7"/>
      <c r="G3795" s="447"/>
      <c r="H3795" s="449"/>
      <c r="I3795" s="9"/>
      <c r="J3795" s="10"/>
      <c r="K3795" s="9"/>
      <c r="L3795" s="9"/>
      <c r="M3795" s="10"/>
      <c r="N3795" s="128"/>
      <c r="O3795" s="128"/>
      <c r="P3795" s="163">
        <f t="shared" si="282"/>
        <v>0</v>
      </c>
      <c r="Q3795" s="128"/>
      <c r="V3795" s="402">
        <f t="shared" si="278"/>
        <v>0</v>
      </c>
      <c r="W3795" s="402">
        <f t="shared" si="279"/>
        <v>0</v>
      </c>
      <c r="X3795" s="402">
        <f t="shared" si="280"/>
        <v>0</v>
      </c>
      <c r="Y3795" s="36">
        <f t="shared" si="281"/>
        <v>0</v>
      </c>
    </row>
    <row r="3796" spans="5:25" x14ac:dyDescent="0.25">
      <c r="E3796" s="150">
        <f t="shared" si="283"/>
        <v>816</v>
      </c>
      <c r="F3796" s="7"/>
      <c r="G3796" s="447"/>
      <c r="H3796" s="449"/>
      <c r="I3796" s="9"/>
      <c r="J3796" s="10"/>
      <c r="K3796" s="9"/>
      <c r="L3796" s="9"/>
      <c r="M3796" s="10"/>
      <c r="N3796" s="128"/>
      <c r="O3796" s="128"/>
      <c r="P3796" s="163">
        <f t="shared" si="282"/>
        <v>0</v>
      </c>
      <c r="Q3796" s="128"/>
      <c r="V3796" s="402">
        <f t="shared" si="278"/>
        <v>0</v>
      </c>
      <c r="W3796" s="402">
        <f t="shared" si="279"/>
        <v>0</v>
      </c>
      <c r="X3796" s="402">
        <f t="shared" si="280"/>
        <v>0</v>
      </c>
      <c r="Y3796" s="36">
        <f t="shared" si="281"/>
        <v>0</v>
      </c>
    </row>
    <row r="3797" spans="5:25" x14ac:dyDescent="0.25">
      <c r="E3797" s="150">
        <f t="shared" si="283"/>
        <v>817</v>
      </c>
      <c r="F3797" s="7"/>
      <c r="G3797" s="447"/>
      <c r="H3797" s="449"/>
      <c r="I3797" s="9"/>
      <c r="J3797" s="10"/>
      <c r="K3797" s="9"/>
      <c r="L3797" s="9"/>
      <c r="M3797" s="10"/>
      <c r="N3797" s="128"/>
      <c r="O3797" s="128"/>
      <c r="P3797" s="163">
        <f t="shared" si="282"/>
        <v>0</v>
      </c>
      <c r="Q3797" s="128"/>
      <c r="V3797" s="402">
        <f t="shared" si="278"/>
        <v>0</v>
      </c>
      <c r="W3797" s="402">
        <f t="shared" si="279"/>
        <v>0</v>
      </c>
      <c r="X3797" s="402">
        <f t="shared" si="280"/>
        <v>0</v>
      </c>
      <c r="Y3797" s="36">
        <f t="shared" si="281"/>
        <v>0</v>
      </c>
    </row>
    <row r="3798" spans="5:25" x14ac:dyDescent="0.25">
      <c r="E3798" s="150">
        <f t="shared" si="283"/>
        <v>818</v>
      </c>
      <c r="F3798" s="7"/>
      <c r="G3798" s="447"/>
      <c r="H3798" s="449"/>
      <c r="I3798" s="9"/>
      <c r="J3798" s="10"/>
      <c r="K3798" s="9"/>
      <c r="L3798" s="9"/>
      <c r="M3798" s="10"/>
      <c r="N3798" s="128"/>
      <c r="O3798" s="128"/>
      <c r="P3798" s="163">
        <f t="shared" si="282"/>
        <v>0</v>
      </c>
      <c r="Q3798" s="128"/>
      <c r="V3798" s="402">
        <f t="shared" si="278"/>
        <v>0</v>
      </c>
      <c r="W3798" s="402">
        <f t="shared" si="279"/>
        <v>0</v>
      </c>
      <c r="X3798" s="402">
        <f t="shared" si="280"/>
        <v>0</v>
      </c>
      <c r="Y3798" s="36">
        <f t="shared" si="281"/>
        <v>0</v>
      </c>
    </row>
    <row r="3799" spans="5:25" x14ac:dyDescent="0.25">
      <c r="E3799" s="150">
        <f t="shared" si="283"/>
        <v>819</v>
      </c>
      <c r="F3799" s="7"/>
      <c r="G3799" s="447"/>
      <c r="H3799" s="449"/>
      <c r="I3799" s="9"/>
      <c r="J3799" s="10"/>
      <c r="K3799" s="9"/>
      <c r="L3799" s="9"/>
      <c r="M3799" s="10"/>
      <c r="N3799" s="128"/>
      <c r="O3799" s="128"/>
      <c r="P3799" s="163">
        <f t="shared" si="282"/>
        <v>0</v>
      </c>
      <c r="Q3799" s="128"/>
      <c r="V3799" s="402">
        <f t="shared" si="278"/>
        <v>0</v>
      </c>
      <c r="W3799" s="402">
        <f t="shared" si="279"/>
        <v>0</v>
      </c>
      <c r="X3799" s="402">
        <f t="shared" si="280"/>
        <v>0</v>
      </c>
      <c r="Y3799" s="36">
        <f t="shared" si="281"/>
        <v>0</v>
      </c>
    </row>
    <row r="3800" spans="5:25" x14ac:dyDescent="0.25">
      <c r="E3800" s="150">
        <f t="shared" si="283"/>
        <v>820</v>
      </c>
      <c r="F3800" s="7"/>
      <c r="G3800" s="447"/>
      <c r="H3800" s="449"/>
      <c r="I3800" s="9"/>
      <c r="J3800" s="10"/>
      <c r="K3800" s="9"/>
      <c r="L3800" s="9"/>
      <c r="M3800" s="10"/>
      <c r="N3800" s="128"/>
      <c r="O3800" s="128"/>
      <c r="P3800" s="163">
        <f t="shared" si="282"/>
        <v>0</v>
      </c>
      <c r="Q3800" s="128"/>
      <c r="V3800" s="402">
        <f t="shared" si="278"/>
        <v>0</v>
      </c>
      <c r="W3800" s="402">
        <f t="shared" si="279"/>
        <v>0</v>
      </c>
      <c r="X3800" s="402">
        <f t="shared" si="280"/>
        <v>0</v>
      </c>
      <c r="Y3800" s="36">
        <f t="shared" si="281"/>
        <v>0</v>
      </c>
    </row>
    <row r="3801" spans="5:25" x14ac:dyDescent="0.25">
      <c r="E3801" s="150">
        <f t="shared" si="283"/>
        <v>821</v>
      </c>
      <c r="F3801" s="7"/>
      <c r="G3801" s="447"/>
      <c r="H3801" s="449"/>
      <c r="I3801" s="9"/>
      <c r="J3801" s="10"/>
      <c r="K3801" s="9"/>
      <c r="L3801" s="9"/>
      <c r="M3801" s="10"/>
      <c r="N3801" s="128"/>
      <c r="O3801" s="128"/>
      <c r="P3801" s="163">
        <f t="shared" si="282"/>
        <v>0</v>
      </c>
      <c r="Q3801" s="128"/>
      <c r="V3801" s="402">
        <f t="shared" si="278"/>
        <v>0</v>
      </c>
      <c r="W3801" s="402">
        <f t="shared" si="279"/>
        <v>0</v>
      </c>
      <c r="X3801" s="402">
        <f t="shared" si="280"/>
        <v>0</v>
      </c>
      <c r="Y3801" s="36">
        <f t="shared" si="281"/>
        <v>0</v>
      </c>
    </row>
    <row r="3802" spans="5:25" x14ac:dyDescent="0.25">
      <c r="E3802" s="150">
        <f t="shared" si="283"/>
        <v>822</v>
      </c>
      <c r="F3802" s="7"/>
      <c r="G3802" s="447"/>
      <c r="H3802" s="449"/>
      <c r="I3802" s="9"/>
      <c r="J3802" s="10"/>
      <c r="K3802" s="9"/>
      <c r="L3802" s="9"/>
      <c r="M3802" s="10"/>
      <c r="N3802" s="128"/>
      <c r="O3802" s="128"/>
      <c r="P3802" s="163">
        <f t="shared" si="282"/>
        <v>0</v>
      </c>
      <c r="Q3802" s="128"/>
      <c r="V3802" s="402">
        <f t="shared" si="278"/>
        <v>0</v>
      </c>
      <c r="W3802" s="402">
        <f t="shared" si="279"/>
        <v>0</v>
      </c>
      <c r="X3802" s="402">
        <f t="shared" si="280"/>
        <v>0</v>
      </c>
      <c r="Y3802" s="36">
        <f t="shared" si="281"/>
        <v>0</v>
      </c>
    </row>
    <row r="3803" spans="5:25" x14ac:dyDescent="0.25">
      <c r="E3803" s="150">
        <f t="shared" si="283"/>
        <v>823</v>
      </c>
      <c r="F3803" s="7"/>
      <c r="G3803" s="447"/>
      <c r="H3803" s="449"/>
      <c r="I3803" s="9"/>
      <c r="J3803" s="10"/>
      <c r="K3803" s="9"/>
      <c r="L3803" s="9"/>
      <c r="M3803" s="10"/>
      <c r="N3803" s="128"/>
      <c r="O3803" s="128"/>
      <c r="P3803" s="163">
        <f t="shared" si="282"/>
        <v>0</v>
      </c>
      <c r="Q3803" s="128"/>
      <c r="V3803" s="402">
        <f t="shared" si="278"/>
        <v>0</v>
      </c>
      <c r="W3803" s="402">
        <f t="shared" si="279"/>
        <v>0</v>
      </c>
      <c r="X3803" s="402">
        <f t="shared" si="280"/>
        <v>0</v>
      </c>
      <c r="Y3803" s="36">
        <f t="shared" si="281"/>
        <v>0</v>
      </c>
    </row>
    <row r="3804" spans="5:25" x14ac:dyDescent="0.25">
      <c r="E3804" s="150">
        <f t="shared" si="283"/>
        <v>824</v>
      </c>
      <c r="F3804" s="7"/>
      <c r="G3804" s="447"/>
      <c r="H3804" s="449"/>
      <c r="I3804" s="9"/>
      <c r="J3804" s="10"/>
      <c r="K3804" s="9"/>
      <c r="L3804" s="9"/>
      <c r="M3804" s="10"/>
      <c r="N3804" s="128"/>
      <c r="O3804" s="128"/>
      <c r="P3804" s="163">
        <f t="shared" si="282"/>
        <v>0</v>
      </c>
      <c r="Q3804" s="128"/>
      <c r="V3804" s="402">
        <f t="shared" si="278"/>
        <v>0</v>
      </c>
      <c r="W3804" s="402">
        <f t="shared" si="279"/>
        <v>0</v>
      </c>
      <c r="X3804" s="402">
        <f t="shared" si="280"/>
        <v>0</v>
      </c>
      <c r="Y3804" s="36">
        <f t="shared" si="281"/>
        <v>0</v>
      </c>
    </row>
    <row r="3805" spans="5:25" x14ac:dyDescent="0.25">
      <c r="E3805" s="150">
        <f t="shared" si="283"/>
        <v>825</v>
      </c>
      <c r="F3805" s="7"/>
      <c r="G3805" s="447"/>
      <c r="H3805" s="449"/>
      <c r="I3805" s="9"/>
      <c r="J3805" s="10"/>
      <c r="K3805" s="9"/>
      <c r="L3805" s="9"/>
      <c r="M3805" s="10"/>
      <c r="N3805" s="128"/>
      <c r="O3805" s="128"/>
      <c r="P3805" s="163">
        <f t="shared" si="282"/>
        <v>0</v>
      </c>
      <c r="Q3805" s="128"/>
      <c r="V3805" s="402">
        <f t="shared" si="278"/>
        <v>0</v>
      </c>
      <c r="W3805" s="402">
        <f t="shared" si="279"/>
        <v>0</v>
      </c>
      <c r="X3805" s="402">
        <f t="shared" si="280"/>
        <v>0</v>
      </c>
      <c r="Y3805" s="36">
        <f t="shared" si="281"/>
        <v>0</v>
      </c>
    </row>
    <row r="3806" spans="5:25" x14ac:dyDescent="0.25">
      <c r="E3806" s="150">
        <f t="shared" si="283"/>
        <v>826</v>
      </c>
      <c r="F3806" s="7"/>
      <c r="G3806" s="447"/>
      <c r="H3806" s="449"/>
      <c r="I3806" s="9"/>
      <c r="J3806" s="10"/>
      <c r="K3806" s="9"/>
      <c r="L3806" s="9"/>
      <c r="M3806" s="10"/>
      <c r="N3806" s="128"/>
      <c r="O3806" s="128"/>
      <c r="P3806" s="163">
        <f t="shared" si="282"/>
        <v>0</v>
      </c>
      <c r="Q3806" s="128"/>
      <c r="V3806" s="402">
        <f t="shared" si="278"/>
        <v>0</v>
      </c>
      <c r="W3806" s="402">
        <f t="shared" si="279"/>
        <v>0</v>
      </c>
      <c r="X3806" s="402">
        <f t="shared" si="280"/>
        <v>0</v>
      </c>
      <c r="Y3806" s="36">
        <f t="shared" si="281"/>
        <v>0</v>
      </c>
    </row>
    <row r="3807" spans="5:25" x14ac:dyDescent="0.25">
      <c r="E3807" s="150">
        <f t="shared" si="283"/>
        <v>827</v>
      </c>
      <c r="F3807" s="7"/>
      <c r="G3807" s="447"/>
      <c r="H3807" s="449"/>
      <c r="I3807" s="9"/>
      <c r="J3807" s="10"/>
      <c r="K3807" s="9"/>
      <c r="L3807" s="9"/>
      <c r="M3807" s="10"/>
      <c r="N3807" s="128"/>
      <c r="O3807" s="128"/>
      <c r="P3807" s="163">
        <f t="shared" si="282"/>
        <v>0</v>
      </c>
      <c r="Q3807" s="128"/>
      <c r="V3807" s="402">
        <f t="shared" si="278"/>
        <v>0</v>
      </c>
      <c r="W3807" s="402">
        <f t="shared" si="279"/>
        <v>0</v>
      </c>
      <c r="X3807" s="402">
        <f t="shared" si="280"/>
        <v>0</v>
      </c>
      <c r="Y3807" s="36">
        <f t="shared" si="281"/>
        <v>0</v>
      </c>
    </row>
    <row r="3808" spans="5:25" x14ac:dyDescent="0.25">
      <c r="E3808" s="150">
        <f t="shared" si="283"/>
        <v>828</v>
      </c>
      <c r="F3808" s="7"/>
      <c r="G3808" s="447"/>
      <c r="H3808" s="449"/>
      <c r="I3808" s="9"/>
      <c r="J3808" s="10"/>
      <c r="K3808" s="9"/>
      <c r="L3808" s="9"/>
      <c r="M3808" s="10"/>
      <c r="N3808" s="128"/>
      <c r="O3808" s="128"/>
      <c r="P3808" s="163">
        <f t="shared" si="282"/>
        <v>0</v>
      </c>
      <c r="Q3808" s="128"/>
      <c r="V3808" s="402">
        <f t="shared" si="278"/>
        <v>0</v>
      </c>
      <c r="W3808" s="402">
        <f t="shared" si="279"/>
        <v>0</v>
      </c>
      <c r="X3808" s="402">
        <f t="shared" si="280"/>
        <v>0</v>
      </c>
      <c r="Y3808" s="36">
        <f t="shared" si="281"/>
        <v>0</v>
      </c>
    </row>
    <row r="3809" spans="5:25" x14ac:dyDescent="0.25">
      <c r="E3809" s="150">
        <f t="shared" si="283"/>
        <v>829</v>
      </c>
      <c r="F3809" s="7"/>
      <c r="G3809" s="447"/>
      <c r="H3809" s="449"/>
      <c r="I3809" s="9"/>
      <c r="J3809" s="10"/>
      <c r="K3809" s="9"/>
      <c r="L3809" s="9"/>
      <c r="M3809" s="10"/>
      <c r="N3809" s="128"/>
      <c r="O3809" s="128"/>
      <c r="P3809" s="163">
        <f t="shared" si="282"/>
        <v>0</v>
      </c>
      <c r="Q3809" s="128"/>
      <c r="V3809" s="402">
        <f t="shared" si="278"/>
        <v>0</v>
      </c>
      <c r="W3809" s="402">
        <f t="shared" si="279"/>
        <v>0</v>
      </c>
      <c r="X3809" s="402">
        <f t="shared" si="280"/>
        <v>0</v>
      </c>
      <c r="Y3809" s="36">
        <f t="shared" si="281"/>
        <v>0</v>
      </c>
    </row>
    <row r="3810" spans="5:25" x14ac:dyDescent="0.25">
      <c r="E3810" s="150">
        <f t="shared" si="283"/>
        <v>830</v>
      </c>
      <c r="F3810" s="7"/>
      <c r="G3810" s="447"/>
      <c r="H3810" s="449"/>
      <c r="I3810" s="9"/>
      <c r="J3810" s="10"/>
      <c r="K3810" s="9"/>
      <c r="L3810" s="9"/>
      <c r="M3810" s="10"/>
      <c r="N3810" s="128"/>
      <c r="O3810" s="128"/>
      <c r="P3810" s="163">
        <f t="shared" si="282"/>
        <v>0</v>
      </c>
      <c r="Q3810" s="128"/>
      <c r="V3810" s="402">
        <f t="shared" si="278"/>
        <v>0</v>
      </c>
      <c r="W3810" s="402">
        <f t="shared" si="279"/>
        <v>0</v>
      </c>
      <c r="X3810" s="402">
        <f t="shared" si="280"/>
        <v>0</v>
      </c>
      <c r="Y3810" s="36">
        <f t="shared" si="281"/>
        <v>0</v>
      </c>
    </row>
    <row r="3811" spans="5:25" x14ac:dyDescent="0.25">
      <c r="E3811" s="150">
        <f t="shared" si="283"/>
        <v>831</v>
      </c>
      <c r="F3811" s="7"/>
      <c r="G3811" s="447"/>
      <c r="H3811" s="449"/>
      <c r="I3811" s="9"/>
      <c r="J3811" s="10"/>
      <c r="K3811" s="9"/>
      <c r="L3811" s="9"/>
      <c r="M3811" s="10"/>
      <c r="N3811" s="128"/>
      <c r="O3811" s="128"/>
      <c r="P3811" s="163">
        <f t="shared" si="282"/>
        <v>0</v>
      </c>
      <c r="Q3811" s="128"/>
      <c r="V3811" s="402">
        <f t="shared" si="278"/>
        <v>0</v>
      </c>
      <c r="W3811" s="402">
        <f t="shared" si="279"/>
        <v>0</v>
      </c>
      <c r="X3811" s="402">
        <f t="shared" si="280"/>
        <v>0</v>
      </c>
      <c r="Y3811" s="36">
        <f t="shared" si="281"/>
        <v>0</v>
      </c>
    </row>
    <row r="3812" spans="5:25" x14ac:dyDescent="0.25">
      <c r="E3812" s="150">
        <f t="shared" si="283"/>
        <v>832</v>
      </c>
      <c r="F3812" s="7"/>
      <c r="G3812" s="447"/>
      <c r="H3812" s="449"/>
      <c r="I3812" s="9"/>
      <c r="J3812" s="10"/>
      <c r="K3812" s="9"/>
      <c r="L3812" s="9"/>
      <c r="M3812" s="10"/>
      <c r="N3812" s="128"/>
      <c r="O3812" s="128"/>
      <c r="P3812" s="163">
        <f t="shared" si="282"/>
        <v>0</v>
      </c>
      <c r="Q3812" s="128"/>
      <c r="V3812" s="402">
        <f t="shared" ref="V3812:V3875" si="284">IF($K3813=V$2979,15,0)</f>
        <v>0</v>
      </c>
      <c r="W3812" s="402">
        <f t="shared" ref="W3812:W3875" si="285">IF($K3813=W$2979,30,0)</f>
        <v>0</v>
      </c>
      <c r="X3812" s="402">
        <f t="shared" ref="X3812:X3875" si="286">IF($K3813=X$2979,30,0)</f>
        <v>0</v>
      </c>
      <c r="Y3812" s="36">
        <f t="shared" ref="Y3812:Y3875" si="287">IF($K3813=Y$2979,30,0)</f>
        <v>0</v>
      </c>
    </row>
    <row r="3813" spans="5:25" x14ac:dyDescent="0.25">
      <c r="E3813" s="150">
        <f t="shared" si="283"/>
        <v>833</v>
      </c>
      <c r="F3813" s="7"/>
      <c r="G3813" s="447"/>
      <c r="H3813" s="449"/>
      <c r="I3813" s="9"/>
      <c r="J3813" s="10"/>
      <c r="K3813" s="9"/>
      <c r="L3813" s="9"/>
      <c r="M3813" s="10"/>
      <c r="N3813" s="128"/>
      <c r="O3813" s="128"/>
      <c r="P3813" s="163">
        <f t="shared" ref="P3813:P3876" si="288">IF(F3813=0,0,IF(G3813=0,0,IF(J3813=0,0,IF(I3813=0,0,IF(K3813=0,0,IF(L3813=0,0,IF(M3813=0,0,SUM(V3812:Y3812))))))))</f>
        <v>0</v>
      </c>
      <c r="Q3813" s="128"/>
      <c r="V3813" s="402">
        <f t="shared" si="284"/>
        <v>0</v>
      </c>
      <c r="W3813" s="402">
        <f t="shared" si="285"/>
        <v>0</v>
      </c>
      <c r="X3813" s="402">
        <f t="shared" si="286"/>
        <v>0</v>
      </c>
      <c r="Y3813" s="36">
        <f t="shared" si="287"/>
        <v>0</v>
      </c>
    </row>
    <row r="3814" spans="5:25" x14ac:dyDescent="0.25">
      <c r="E3814" s="150">
        <f t="shared" si="283"/>
        <v>834</v>
      </c>
      <c r="F3814" s="7"/>
      <c r="G3814" s="447"/>
      <c r="H3814" s="449"/>
      <c r="I3814" s="9"/>
      <c r="J3814" s="10"/>
      <c r="K3814" s="9"/>
      <c r="L3814" s="9"/>
      <c r="M3814" s="10"/>
      <c r="N3814" s="128"/>
      <c r="O3814" s="128"/>
      <c r="P3814" s="163">
        <f t="shared" si="288"/>
        <v>0</v>
      </c>
      <c r="Q3814" s="128"/>
      <c r="V3814" s="402">
        <f t="shared" si="284"/>
        <v>0</v>
      </c>
      <c r="W3814" s="402">
        <f t="shared" si="285"/>
        <v>0</v>
      </c>
      <c r="X3814" s="402">
        <f t="shared" si="286"/>
        <v>0</v>
      </c>
      <c r="Y3814" s="36">
        <f t="shared" si="287"/>
        <v>0</v>
      </c>
    </row>
    <row r="3815" spans="5:25" x14ac:dyDescent="0.25">
      <c r="E3815" s="150">
        <f t="shared" si="283"/>
        <v>835</v>
      </c>
      <c r="F3815" s="7"/>
      <c r="G3815" s="447"/>
      <c r="H3815" s="449"/>
      <c r="I3815" s="9"/>
      <c r="J3815" s="10"/>
      <c r="K3815" s="9"/>
      <c r="L3815" s="9"/>
      <c r="M3815" s="10"/>
      <c r="N3815" s="128"/>
      <c r="O3815" s="128"/>
      <c r="P3815" s="163">
        <f t="shared" si="288"/>
        <v>0</v>
      </c>
      <c r="Q3815" s="128"/>
      <c r="V3815" s="402">
        <f t="shared" si="284"/>
        <v>0</v>
      </c>
      <c r="W3815" s="402">
        <f t="shared" si="285"/>
        <v>0</v>
      </c>
      <c r="X3815" s="402">
        <f t="shared" si="286"/>
        <v>0</v>
      </c>
      <c r="Y3815" s="36">
        <f t="shared" si="287"/>
        <v>0</v>
      </c>
    </row>
    <row r="3816" spans="5:25" x14ac:dyDescent="0.25">
      <c r="E3816" s="150">
        <f t="shared" si="283"/>
        <v>836</v>
      </c>
      <c r="F3816" s="7"/>
      <c r="G3816" s="447"/>
      <c r="H3816" s="449"/>
      <c r="I3816" s="9"/>
      <c r="J3816" s="10"/>
      <c r="K3816" s="9"/>
      <c r="L3816" s="9"/>
      <c r="M3816" s="10"/>
      <c r="N3816" s="128"/>
      <c r="O3816" s="128"/>
      <c r="P3816" s="163">
        <f t="shared" si="288"/>
        <v>0</v>
      </c>
      <c r="Q3816" s="128"/>
      <c r="V3816" s="402">
        <f t="shared" si="284"/>
        <v>0</v>
      </c>
      <c r="W3816" s="402">
        <f t="shared" si="285"/>
        <v>0</v>
      </c>
      <c r="X3816" s="402">
        <f t="shared" si="286"/>
        <v>0</v>
      </c>
      <c r="Y3816" s="36">
        <f t="shared" si="287"/>
        <v>0</v>
      </c>
    </row>
    <row r="3817" spans="5:25" x14ac:dyDescent="0.25">
      <c r="E3817" s="150">
        <f t="shared" si="283"/>
        <v>837</v>
      </c>
      <c r="F3817" s="7"/>
      <c r="G3817" s="447"/>
      <c r="H3817" s="449"/>
      <c r="I3817" s="9"/>
      <c r="J3817" s="10"/>
      <c r="K3817" s="9"/>
      <c r="L3817" s="9"/>
      <c r="M3817" s="10"/>
      <c r="N3817" s="128"/>
      <c r="O3817" s="128"/>
      <c r="P3817" s="163">
        <f t="shared" si="288"/>
        <v>0</v>
      </c>
      <c r="Q3817" s="128"/>
      <c r="V3817" s="402">
        <f t="shared" si="284"/>
        <v>0</v>
      </c>
      <c r="W3817" s="402">
        <f t="shared" si="285"/>
        <v>0</v>
      </c>
      <c r="X3817" s="402">
        <f t="shared" si="286"/>
        <v>0</v>
      </c>
      <c r="Y3817" s="36">
        <f t="shared" si="287"/>
        <v>0</v>
      </c>
    </row>
    <row r="3818" spans="5:25" x14ac:dyDescent="0.25">
      <c r="E3818" s="150">
        <f t="shared" si="283"/>
        <v>838</v>
      </c>
      <c r="F3818" s="7"/>
      <c r="G3818" s="447"/>
      <c r="H3818" s="449"/>
      <c r="I3818" s="9"/>
      <c r="J3818" s="10"/>
      <c r="K3818" s="9"/>
      <c r="L3818" s="9"/>
      <c r="M3818" s="10"/>
      <c r="N3818" s="128"/>
      <c r="O3818" s="128"/>
      <c r="P3818" s="163">
        <f t="shared" si="288"/>
        <v>0</v>
      </c>
      <c r="Q3818" s="128"/>
      <c r="V3818" s="402">
        <f t="shared" si="284"/>
        <v>0</v>
      </c>
      <c r="W3818" s="402">
        <f t="shared" si="285"/>
        <v>0</v>
      </c>
      <c r="X3818" s="402">
        <f t="shared" si="286"/>
        <v>0</v>
      </c>
      <c r="Y3818" s="36">
        <f t="shared" si="287"/>
        <v>0</v>
      </c>
    </row>
    <row r="3819" spans="5:25" x14ac:dyDescent="0.25">
      <c r="E3819" s="150">
        <f t="shared" si="283"/>
        <v>839</v>
      </c>
      <c r="F3819" s="7"/>
      <c r="G3819" s="447"/>
      <c r="H3819" s="449"/>
      <c r="I3819" s="9"/>
      <c r="J3819" s="10"/>
      <c r="K3819" s="9"/>
      <c r="L3819" s="9"/>
      <c r="M3819" s="10"/>
      <c r="N3819" s="128"/>
      <c r="O3819" s="128"/>
      <c r="P3819" s="163">
        <f t="shared" si="288"/>
        <v>0</v>
      </c>
      <c r="Q3819" s="128"/>
      <c r="V3819" s="402">
        <f t="shared" si="284"/>
        <v>0</v>
      </c>
      <c r="W3819" s="402">
        <f t="shared" si="285"/>
        <v>0</v>
      </c>
      <c r="X3819" s="402">
        <f t="shared" si="286"/>
        <v>0</v>
      </c>
      <c r="Y3819" s="36">
        <f t="shared" si="287"/>
        <v>0</v>
      </c>
    </row>
    <row r="3820" spans="5:25" x14ac:dyDescent="0.25">
      <c r="E3820" s="150">
        <f t="shared" ref="E3820:E3883" si="289">1+E3819</f>
        <v>840</v>
      </c>
      <c r="F3820" s="7"/>
      <c r="G3820" s="447"/>
      <c r="H3820" s="449"/>
      <c r="I3820" s="9"/>
      <c r="J3820" s="10"/>
      <c r="K3820" s="9"/>
      <c r="L3820" s="9"/>
      <c r="M3820" s="10"/>
      <c r="N3820" s="128"/>
      <c r="O3820" s="128"/>
      <c r="P3820" s="163">
        <f t="shared" si="288"/>
        <v>0</v>
      </c>
      <c r="Q3820" s="128"/>
      <c r="V3820" s="402">
        <f t="shared" si="284"/>
        <v>0</v>
      </c>
      <c r="W3820" s="402">
        <f t="shared" si="285"/>
        <v>0</v>
      </c>
      <c r="X3820" s="402">
        <f t="shared" si="286"/>
        <v>0</v>
      </c>
      <c r="Y3820" s="36">
        <f t="shared" si="287"/>
        <v>0</v>
      </c>
    </row>
    <row r="3821" spans="5:25" x14ac:dyDescent="0.25">
      <c r="E3821" s="150">
        <f t="shared" si="289"/>
        <v>841</v>
      </c>
      <c r="F3821" s="7"/>
      <c r="G3821" s="447"/>
      <c r="H3821" s="449"/>
      <c r="I3821" s="9"/>
      <c r="J3821" s="10"/>
      <c r="K3821" s="9"/>
      <c r="L3821" s="9"/>
      <c r="M3821" s="10"/>
      <c r="N3821" s="128"/>
      <c r="O3821" s="128"/>
      <c r="P3821" s="163">
        <f t="shared" si="288"/>
        <v>0</v>
      </c>
      <c r="Q3821" s="128"/>
      <c r="V3821" s="402">
        <f t="shared" si="284"/>
        <v>0</v>
      </c>
      <c r="W3821" s="402">
        <f t="shared" si="285"/>
        <v>0</v>
      </c>
      <c r="X3821" s="402">
        <f t="shared" si="286"/>
        <v>0</v>
      </c>
      <c r="Y3821" s="36">
        <f t="shared" si="287"/>
        <v>0</v>
      </c>
    </row>
    <row r="3822" spans="5:25" x14ac:dyDescent="0.25">
      <c r="E3822" s="150">
        <f t="shared" si="289"/>
        <v>842</v>
      </c>
      <c r="F3822" s="7"/>
      <c r="G3822" s="447"/>
      <c r="H3822" s="449"/>
      <c r="I3822" s="9"/>
      <c r="J3822" s="10"/>
      <c r="K3822" s="9"/>
      <c r="L3822" s="9"/>
      <c r="M3822" s="10"/>
      <c r="N3822" s="128"/>
      <c r="O3822" s="128"/>
      <c r="P3822" s="163">
        <f t="shared" si="288"/>
        <v>0</v>
      </c>
      <c r="Q3822" s="128"/>
      <c r="V3822" s="402">
        <f t="shared" si="284"/>
        <v>0</v>
      </c>
      <c r="W3822" s="402">
        <f t="shared" si="285"/>
        <v>0</v>
      </c>
      <c r="X3822" s="402">
        <f t="shared" si="286"/>
        <v>0</v>
      </c>
      <c r="Y3822" s="36">
        <f t="shared" si="287"/>
        <v>0</v>
      </c>
    </row>
    <row r="3823" spans="5:25" x14ac:dyDescent="0.25">
      <c r="E3823" s="150">
        <f t="shared" si="289"/>
        <v>843</v>
      </c>
      <c r="F3823" s="7"/>
      <c r="G3823" s="447"/>
      <c r="H3823" s="449"/>
      <c r="I3823" s="9"/>
      <c r="J3823" s="10"/>
      <c r="K3823" s="9"/>
      <c r="L3823" s="9"/>
      <c r="M3823" s="10"/>
      <c r="N3823" s="128"/>
      <c r="O3823" s="128"/>
      <c r="P3823" s="163">
        <f t="shared" si="288"/>
        <v>0</v>
      </c>
      <c r="Q3823" s="128"/>
      <c r="V3823" s="402">
        <f t="shared" si="284"/>
        <v>0</v>
      </c>
      <c r="W3823" s="402">
        <f t="shared" si="285"/>
        <v>0</v>
      </c>
      <c r="X3823" s="402">
        <f t="shared" si="286"/>
        <v>0</v>
      </c>
      <c r="Y3823" s="36">
        <f t="shared" si="287"/>
        <v>0</v>
      </c>
    </row>
    <row r="3824" spans="5:25" x14ac:dyDescent="0.25">
      <c r="E3824" s="150">
        <f t="shared" si="289"/>
        <v>844</v>
      </c>
      <c r="F3824" s="7"/>
      <c r="G3824" s="447"/>
      <c r="H3824" s="449"/>
      <c r="I3824" s="9"/>
      <c r="J3824" s="10"/>
      <c r="K3824" s="9"/>
      <c r="L3824" s="9"/>
      <c r="M3824" s="10"/>
      <c r="N3824" s="128"/>
      <c r="O3824" s="128"/>
      <c r="P3824" s="163">
        <f t="shared" si="288"/>
        <v>0</v>
      </c>
      <c r="Q3824" s="128"/>
      <c r="V3824" s="402">
        <f t="shared" si="284"/>
        <v>0</v>
      </c>
      <c r="W3824" s="402">
        <f t="shared" si="285"/>
        <v>0</v>
      </c>
      <c r="X3824" s="402">
        <f t="shared" si="286"/>
        <v>0</v>
      </c>
      <c r="Y3824" s="36">
        <f t="shared" si="287"/>
        <v>0</v>
      </c>
    </row>
    <row r="3825" spans="5:25" x14ac:dyDescent="0.25">
      <c r="E3825" s="150">
        <f t="shared" si="289"/>
        <v>845</v>
      </c>
      <c r="F3825" s="7"/>
      <c r="G3825" s="447"/>
      <c r="H3825" s="449"/>
      <c r="I3825" s="9"/>
      <c r="J3825" s="10"/>
      <c r="K3825" s="9"/>
      <c r="L3825" s="9"/>
      <c r="M3825" s="10"/>
      <c r="N3825" s="128"/>
      <c r="O3825" s="128"/>
      <c r="P3825" s="163">
        <f t="shared" si="288"/>
        <v>0</v>
      </c>
      <c r="Q3825" s="128"/>
      <c r="V3825" s="402">
        <f t="shared" si="284"/>
        <v>0</v>
      </c>
      <c r="W3825" s="402">
        <f t="shared" si="285"/>
        <v>0</v>
      </c>
      <c r="X3825" s="402">
        <f t="shared" si="286"/>
        <v>0</v>
      </c>
      <c r="Y3825" s="36">
        <f t="shared" si="287"/>
        <v>0</v>
      </c>
    </row>
    <row r="3826" spans="5:25" x14ac:dyDescent="0.25">
      <c r="E3826" s="150">
        <f t="shared" si="289"/>
        <v>846</v>
      </c>
      <c r="F3826" s="7"/>
      <c r="G3826" s="447"/>
      <c r="H3826" s="449"/>
      <c r="I3826" s="9"/>
      <c r="J3826" s="10"/>
      <c r="K3826" s="9"/>
      <c r="L3826" s="9"/>
      <c r="M3826" s="10"/>
      <c r="N3826" s="128"/>
      <c r="O3826" s="128"/>
      <c r="P3826" s="163">
        <f t="shared" si="288"/>
        <v>0</v>
      </c>
      <c r="Q3826" s="128"/>
      <c r="V3826" s="402">
        <f t="shared" si="284"/>
        <v>0</v>
      </c>
      <c r="W3826" s="402">
        <f t="shared" si="285"/>
        <v>0</v>
      </c>
      <c r="X3826" s="402">
        <f t="shared" si="286"/>
        <v>0</v>
      </c>
      <c r="Y3826" s="36">
        <f t="shared" si="287"/>
        <v>0</v>
      </c>
    </row>
    <row r="3827" spans="5:25" x14ac:dyDescent="0.25">
      <c r="E3827" s="150">
        <f t="shared" si="289"/>
        <v>847</v>
      </c>
      <c r="F3827" s="7"/>
      <c r="G3827" s="447"/>
      <c r="H3827" s="449"/>
      <c r="I3827" s="9"/>
      <c r="J3827" s="10"/>
      <c r="K3827" s="9"/>
      <c r="L3827" s="9"/>
      <c r="M3827" s="10"/>
      <c r="N3827" s="128"/>
      <c r="O3827" s="128"/>
      <c r="P3827" s="163">
        <f t="shared" si="288"/>
        <v>0</v>
      </c>
      <c r="Q3827" s="128"/>
      <c r="V3827" s="402">
        <f t="shared" si="284"/>
        <v>0</v>
      </c>
      <c r="W3827" s="402">
        <f t="shared" si="285"/>
        <v>0</v>
      </c>
      <c r="X3827" s="402">
        <f t="shared" si="286"/>
        <v>0</v>
      </c>
      <c r="Y3827" s="36">
        <f t="shared" si="287"/>
        <v>0</v>
      </c>
    </row>
    <row r="3828" spans="5:25" x14ac:dyDescent="0.25">
      <c r="E3828" s="150">
        <f t="shared" si="289"/>
        <v>848</v>
      </c>
      <c r="F3828" s="7"/>
      <c r="G3828" s="447"/>
      <c r="H3828" s="449"/>
      <c r="I3828" s="9"/>
      <c r="J3828" s="10"/>
      <c r="K3828" s="9"/>
      <c r="L3828" s="9"/>
      <c r="M3828" s="10"/>
      <c r="N3828" s="128"/>
      <c r="O3828" s="128"/>
      <c r="P3828" s="163">
        <f t="shared" si="288"/>
        <v>0</v>
      </c>
      <c r="Q3828" s="128"/>
      <c r="V3828" s="402">
        <f t="shared" si="284"/>
        <v>0</v>
      </c>
      <c r="W3828" s="402">
        <f t="shared" si="285"/>
        <v>0</v>
      </c>
      <c r="X3828" s="402">
        <f t="shared" si="286"/>
        <v>0</v>
      </c>
      <c r="Y3828" s="36">
        <f t="shared" si="287"/>
        <v>0</v>
      </c>
    </row>
    <row r="3829" spans="5:25" x14ac:dyDescent="0.25">
      <c r="E3829" s="150">
        <f t="shared" si="289"/>
        <v>849</v>
      </c>
      <c r="F3829" s="7"/>
      <c r="G3829" s="447"/>
      <c r="H3829" s="449"/>
      <c r="I3829" s="9"/>
      <c r="J3829" s="10"/>
      <c r="K3829" s="9"/>
      <c r="L3829" s="9"/>
      <c r="M3829" s="10"/>
      <c r="N3829" s="128"/>
      <c r="O3829" s="128"/>
      <c r="P3829" s="163">
        <f t="shared" si="288"/>
        <v>0</v>
      </c>
      <c r="Q3829" s="128"/>
      <c r="V3829" s="402">
        <f t="shared" si="284"/>
        <v>0</v>
      </c>
      <c r="W3829" s="402">
        <f t="shared" si="285"/>
        <v>0</v>
      </c>
      <c r="X3829" s="402">
        <f t="shared" si="286"/>
        <v>0</v>
      </c>
      <c r="Y3829" s="36">
        <f t="shared" si="287"/>
        <v>0</v>
      </c>
    </row>
    <row r="3830" spans="5:25" x14ac:dyDescent="0.25">
      <c r="E3830" s="150">
        <f t="shared" si="289"/>
        <v>850</v>
      </c>
      <c r="F3830" s="7"/>
      <c r="G3830" s="447"/>
      <c r="H3830" s="449"/>
      <c r="I3830" s="9"/>
      <c r="J3830" s="10"/>
      <c r="K3830" s="9"/>
      <c r="L3830" s="9"/>
      <c r="M3830" s="10"/>
      <c r="N3830" s="128"/>
      <c r="O3830" s="128"/>
      <c r="P3830" s="163">
        <f t="shared" si="288"/>
        <v>0</v>
      </c>
      <c r="Q3830" s="128"/>
      <c r="V3830" s="402">
        <f t="shared" si="284"/>
        <v>0</v>
      </c>
      <c r="W3830" s="402">
        <f t="shared" si="285"/>
        <v>0</v>
      </c>
      <c r="X3830" s="402">
        <f t="shared" si="286"/>
        <v>0</v>
      </c>
      <c r="Y3830" s="36">
        <f t="shared" si="287"/>
        <v>0</v>
      </c>
    </row>
    <row r="3831" spans="5:25" x14ac:dyDescent="0.25">
      <c r="E3831" s="150">
        <f t="shared" si="289"/>
        <v>851</v>
      </c>
      <c r="F3831" s="7"/>
      <c r="G3831" s="447"/>
      <c r="H3831" s="449"/>
      <c r="I3831" s="9"/>
      <c r="J3831" s="10"/>
      <c r="K3831" s="9"/>
      <c r="L3831" s="9"/>
      <c r="M3831" s="10"/>
      <c r="N3831" s="128"/>
      <c r="O3831" s="128"/>
      <c r="P3831" s="163">
        <f t="shared" si="288"/>
        <v>0</v>
      </c>
      <c r="Q3831" s="128"/>
      <c r="V3831" s="402">
        <f t="shared" si="284"/>
        <v>0</v>
      </c>
      <c r="W3831" s="402">
        <f t="shared" si="285"/>
        <v>0</v>
      </c>
      <c r="X3831" s="402">
        <f t="shared" si="286"/>
        <v>0</v>
      </c>
      <c r="Y3831" s="36">
        <f t="shared" si="287"/>
        <v>0</v>
      </c>
    </row>
    <row r="3832" spans="5:25" x14ac:dyDescent="0.25">
      <c r="E3832" s="150">
        <f t="shared" si="289"/>
        <v>852</v>
      </c>
      <c r="F3832" s="7"/>
      <c r="G3832" s="447"/>
      <c r="H3832" s="449"/>
      <c r="I3832" s="9"/>
      <c r="J3832" s="10"/>
      <c r="K3832" s="9"/>
      <c r="L3832" s="9"/>
      <c r="M3832" s="10"/>
      <c r="N3832" s="128"/>
      <c r="O3832" s="128"/>
      <c r="P3832" s="163">
        <f t="shared" si="288"/>
        <v>0</v>
      </c>
      <c r="Q3832" s="128"/>
      <c r="V3832" s="402">
        <f t="shared" si="284"/>
        <v>0</v>
      </c>
      <c r="W3832" s="402">
        <f t="shared" si="285"/>
        <v>0</v>
      </c>
      <c r="X3832" s="402">
        <f t="shared" si="286"/>
        <v>0</v>
      </c>
      <c r="Y3832" s="36">
        <f t="shared" si="287"/>
        <v>0</v>
      </c>
    </row>
    <row r="3833" spans="5:25" x14ac:dyDescent="0.25">
      <c r="E3833" s="150">
        <f t="shared" si="289"/>
        <v>853</v>
      </c>
      <c r="F3833" s="7"/>
      <c r="G3833" s="447"/>
      <c r="H3833" s="449"/>
      <c r="I3833" s="9"/>
      <c r="J3833" s="10"/>
      <c r="K3833" s="9"/>
      <c r="L3833" s="9"/>
      <c r="M3833" s="10"/>
      <c r="N3833" s="128"/>
      <c r="O3833" s="128"/>
      <c r="P3833" s="163">
        <f t="shared" si="288"/>
        <v>0</v>
      </c>
      <c r="Q3833" s="128"/>
      <c r="V3833" s="402">
        <f t="shared" si="284"/>
        <v>0</v>
      </c>
      <c r="W3833" s="402">
        <f t="shared" si="285"/>
        <v>0</v>
      </c>
      <c r="X3833" s="402">
        <f t="shared" si="286"/>
        <v>0</v>
      </c>
      <c r="Y3833" s="36">
        <f t="shared" si="287"/>
        <v>0</v>
      </c>
    </row>
    <row r="3834" spans="5:25" x14ac:dyDescent="0.25">
      <c r="E3834" s="150">
        <f t="shared" si="289"/>
        <v>854</v>
      </c>
      <c r="F3834" s="7"/>
      <c r="G3834" s="447"/>
      <c r="H3834" s="449"/>
      <c r="I3834" s="9"/>
      <c r="J3834" s="10"/>
      <c r="K3834" s="9"/>
      <c r="L3834" s="9"/>
      <c r="M3834" s="10"/>
      <c r="N3834" s="128"/>
      <c r="O3834" s="128"/>
      <c r="P3834" s="163">
        <f t="shared" si="288"/>
        <v>0</v>
      </c>
      <c r="Q3834" s="128"/>
      <c r="V3834" s="402">
        <f t="shared" si="284"/>
        <v>0</v>
      </c>
      <c r="W3834" s="402">
        <f t="shared" si="285"/>
        <v>0</v>
      </c>
      <c r="X3834" s="402">
        <f t="shared" si="286"/>
        <v>0</v>
      </c>
      <c r="Y3834" s="36">
        <f t="shared" si="287"/>
        <v>0</v>
      </c>
    </row>
    <row r="3835" spans="5:25" x14ac:dyDescent="0.25">
      <c r="E3835" s="150">
        <f t="shared" si="289"/>
        <v>855</v>
      </c>
      <c r="F3835" s="7"/>
      <c r="G3835" s="447"/>
      <c r="H3835" s="449"/>
      <c r="I3835" s="9"/>
      <c r="J3835" s="10"/>
      <c r="K3835" s="9"/>
      <c r="L3835" s="9"/>
      <c r="M3835" s="10"/>
      <c r="N3835" s="128"/>
      <c r="O3835" s="128"/>
      <c r="P3835" s="163">
        <f t="shared" si="288"/>
        <v>0</v>
      </c>
      <c r="Q3835" s="128"/>
      <c r="V3835" s="402">
        <f t="shared" si="284"/>
        <v>0</v>
      </c>
      <c r="W3835" s="402">
        <f t="shared" si="285"/>
        <v>0</v>
      </c>
      <c r="X3835" s="402">
        <f t="shared" si="286"/>
        <v>0</v>
      </c>
      <c r="Y3835" s="36">
        <f t="shared" si="287"/>
        <v>0</v>
      </c>
    </row>
    <row r="3836" spans="5:25" x14ac:dyDescent="0.25">
      <c r="E3836" s="150">
        <f t="shared" si="289"/>
        <v>856</v>
      </c>
      <c r="F3836" s="7"/>
      <c r="G3836" s="447"/>
      <c r="H3836" s="449"/>
      <c r="I3836" s="9"/>
      <c r="J3836" s="10"/>
      <c r="K3836" s="9"/>
      <c r="L3836" s="9"/>
      <c r="M3836" s="10"/>
      <c r="N3836" s="128"/>
      <c r="O3836" s="128"/>
      <c r="P3836" s="163">
        <f t="shared" si="288"/>
        <v>0</v>
      </c>
      <c r="Q3836" s="128"/>
      <c r="V3836" s="402">
        <f t="shared" si="284"/>
        <v>0</v>
      </c>
      <c r="W3836" s="402">
        <f t="shared" si="285"/>
        <v>0</v>
      </c>
      <c r="X3836" s="402">
        <f t="shared" si="286"/>
        <v>0</v>
      </c>
      <c r="Y3836" s="36">
        <f t="shared" si="287"/>
        <v>0</v>
      </c>
    </row>
    <row r="3837" spans="5:25" x14ac:dyDescent="0.25">
      <c r="E3837" s="150">
        <f t="shared" si="289"/>
        <v>857</v>
      </c>
      <c r="F3837" s="7"/>
      <c r="G3837" s="447"/>
      <c r="H3837" s="449"/>
      <c r="I3837" s="9"/>
      <c r="J3837" s="10"/>
      <c r="K3837" s="9"/>
      <c r="L3837" s="9"/>
      <c r="M3837" s="10"/>
      <c r="N3837" s="128"/>
      <c r="O3837" s="128"/>
      <c r="P3837" s="163">
        <f t="shared" si="288"/>
        <v>0</v>
      </c>
      <c r="Q3837" s="128"/>
      <c r="V3837" s="402">
        <f t="shared" si="284"/>
        <v>0</v>
      </c>
      <c r="W3837" s="402">
        <f t="shared" si="285"/>
        <v>0</v>
      </c>
      <c r="X3837" s="402">
        <f t="shared" si="286"/>
        <v>0</v>
      </c>
      <c r="Y3837" s="36">
        <f t="shared" si="287"/>
        <v>0</v>
      </c>
    </row>
    <row r="3838" spans="5:25" x14ac:dyDescent="0.25">
      <c r="E3838" s="150">
        <f t="shared" si="289"/>
        <v>858</v>
      </c>
      <c r="F3838" s="7"/>
      <c r="G3838" s="447"/>
      <c r="H3838" s="449"/>
      <c r="I3838" s="9"/>
      <c r="J3838" s="10"/>
      <c r="K3838" s="9"/>
      <c r="L3838" s="9"/>
      <c r="M3838" s="10"/>
      <c r="N3838" s="128"/>
      <c r="O3838" s="128"/>
      <c r="P3838" s="163">
        <f t="shared" si="288"/>
        <v>0</v>
      </c>
      <c r="Q3838" s="128"/>
      <c r="V3838" s="402">
        <f t="shared" si="284"/>
        <v>0</v>
      </c>
      <c r="W3838" s="402">
        <f t="shared" si="285"/>
        <v>0</v>
      </c>
      <c r="X3838" s="402">
        <f t="shared" si="286"/>
        <v>0</v>
      </c>
      <c r="Y3838" s="36">
        <f t="shared" si="287"/>
        <v>0</v>
      </c>
    </row>
    <row r="3839" spans="5:25" x14ac:dyDescent="0.25">
      <c r="E3839" s="150">
        <f t="shared" si="289"/>
        <v>859</v>
      </c>
      <c r="F3839" s="7"/>
      <c r="G3839" s="447"/>
      <c r="H3839" s="449"/>
      <c r="I3839" s="9"/>
      <c r="J3839" s="10"/>
      <c r="K3839" s="9"/>
      <c r="L3839" s="9"/>
      <c r="M3839" s="10"/>
      <c r="N3839" s="128"/>
      <c r="O3839" s="128"/>
      <c r="P3839" s="163">
        <f t="shared" si="288"/>
        <v>0</v>
      </c>
      <c r="Q3839" s="128"/>
      <c r="V3839" s="402">
        <f t="shared" si="284"/>
        <v>0</v>
      </c>
      <c r="W3839" s="402">
        <f t="shared" si="285"/>
        <v>0</v>
      </c>
      <c r="X3839" s="402">
        <f t="shared" si="286"/>
        <v>0</v>
      </c>
      <c r="Y3839" s="36">
        <f t="shared" si="287"/>
        <v>0</v>
      </c>
    </row>
    <row r="3840" spans="5:25" x14ac:dyDescent="0.25">
      <c r="E3840" s="150">
        <f t="shared" si="289"/>
        <v>860</v>
      </c>
      <c r="F3840" s="7"/>
      <c r="G3840" s="447"/>
      <c r="H3840" s="449"/>
      <c r="I3840" s="9"/>
      <c r="J3840" s="10"/>
      <c r="K3840" s="9"/>
      <c r="L3840" s="9"/>
      <c r="M3840" s="10"/>
      <c r="N3840" s="128"/>
      <c r="O3840" s="128"/>
      <c r="P3840" s="163">
        <f t="shared" si="288"/>
        <v>0</v>
      </c>
      <c r="Q3840" s="128"/>
      <c r="V3840" s="402">
        <f t="shared" si="284"/>
        <v>0</v>
      </c>
      <c r="W3840" s="402">
        <f t="shared" si="285"/>
        <v>0</v>
      </c>
      <c r="X3840" s="402">
        <f t="shared" si="286"/>
        <v>0</v>
      </c>
      <c r="Y3840" s="36">
        <f t="shared" si="287"/>
        <v>0</v>
      </c>
    </row>
    <row r="3841" spans="5:25" x14ac:dyDescent="0.25">
      <c r="E3841" s="150">
        <f t="shared" si="289"/>
        <v>861</v>
      </c>
      <c r="F3841" s="7"/>
      <c r="G3841" s="447"/>
      <c r="H3841" s="449"/>
      <c r="I3841" s="9"/>
      <c r="J3841" s="10"/>
      <c r="K3841" s="9"/>
      <c r="L3841" s="9"/>
      <c r="M3841" s="10"/>
      <c r="N3841" s="128"/>
      <c r="O3841" s="128"/>
      <c r="P3841" s="163">
        <f t="shared" si="288"/>
        <v>0</v>
      </c>
      <c r="Q3841" s="128"/>
      <c r="V3841" s="402">
        <f t="shared" si="284"/>
        <v>0</v>
      </c>
      <c r="W3841" s="402">
        <f t="shared" si="285"/>
        <v>0</v>
      </c>
      <c r="X3841" s="402">
        <f t="shared" si="286"/>
        <v>0</v>
      </c>
      <c r="Y3841" s="36">
        <f t="shared" si="287"/>
        <v>0</v>
      </c>
    </row>
    <row r="3842" spans="5:25" x14ac:dyDescent="0.25">
      <c r="E3842" s="150">
        <f t="shared" si="289"/>
        <v>862</v>
      </c>
      <c r="F3842" s="7"/>
      <c r="G3842" s="447"/>
      <c r="H3842" s="449"/>
      <c r="I3842" s="9"/>
      <c r="J3842" s="10"/>
      <c r="K3842" s="9"/>
      <c r="L3842" s="9"/>
      <c r="M3842" s="10"/>
      <c r="N3842" s="128"/>
      <c r="O3842" s="128"/>
      <c r="P3842" s="163">
        <f t="shared" si="288"/>
        <v>0</v>
      </c>
      <c r="Q3842" s="128"/>
      <c r="V3842" s="402">
        <f t="shared" si="284"/>
        <v>0</v>
      </c>
      <c r="W3842" s="402">
        <f t="shared" si="285"/>
        <v>0</v>
      </c>
      <c r="X3842" s="402">
        <f t="shared" si="286"/>
        <v>0</v>
      </c>
      <c r="Y3842" s="36">
        <f t="shared" si="287"/>
        <v>0</v>
      </c>
    </row>
    <row r="3843" spans="5:25" x14ac:dyDescent="0.25">
      <c r="E3843" s="150">
        <f t="shared" si="289"/>
        <v>863</v>
      </c>
      <c r="F3843" s="7"/>
      <c r="G3843" s="447"/>
      <c r="H3843" s="449"/>
      <c r="I3843" s="9"/>
      <c r="J3843" s="10"/>
      <c r="K3843" s="9"/>
      <c r="L3843" s="9"/>
      <c r="M3843" s="10"/>
      <c r="N3843" s="128"/>
      <c r="O3843" s="128"/>
      <c r="P3843" s="163">
        <f t="shared" si="288"/>
        <v>0</v>
      </c>
      <c r="Q3843" s="128"/>
      <c r="V3843" s="402">
        <f t="shared" si="284"/>
        <v>0</v>
      </c>
      <c r="W3843" s="402">
        <f t="shared" si="285"/>
        <v>0</v>
      </c>
      <c r="X3843" s="402">
        <f t="shared" si="286"/>
        <v>0</v>
      </c>
      <c r="Y3843" s="36">
        <f t="shared" si="287"/>
        <v>0</v>
      </c>
    </row>
    <row r="3844" spans="5:25" x14ac:dyDescent="0.25">
      <c r="E3844" s="150">
        <f t="shared" si="289"/>
        <v>864</v>
      </c>
      <c r="F3844" s="7"/>
      <c r="G3844" s="447"/>
      <c r="H3844" s="449"/>
      <c r="I3844" s="9"/>
      <c r="J3844" s="10"/>
      <c r="K3844" s="9"/>
      <c r="L3844" s="9"/>
      <c r="M3844" s="10"/>
      <c r="N3844" s="128"/>
      <c r="O3844" s="128"/>
      <c r="P3844" s="163">
        <f t="shared" si="288"/>
        <v>0</v>
      </c>
      <c r="Q3844" s="128"/>
      <c r="V3844" s="402">
        <f t="shared" si="284"/>
        <v>0</v>
      </c>
      <c r="W3844" s="402">
        <f t="shared" si="285"/>
        <v>0</v>
      </c>
      <c r="X3844" s="402">
        <f t="shared" si="286"/>
        <v>0</v>
      </c>
      <c r="Y3844" s="36">
        <f t="shared" si="287"/>
        <v>0</v>
      </c>
    </row>
    <row r="3845" spans="5:25" x14ac:dyDescent="0.25">
      <c r="E3845" s="150">
        <f t="shared" si="289"/>
        <v>865</v>
      </c>
      <c r="F3845" s="7"/>
      <c r="G3845" s="447"/>
      <c r="H3845" s="449"/>
      <c r="I3845" s="9"/>
      <c r="J3845" s="10"/>
      <c r="K3845" s="9"/>
      <c r="L3845" s="9"/>
      <c r="M3845" s="10"/>
      <c r="N3845" s="128"/>
      <c r="O3845" s="128"/>
      <c r="P3845" s="163">
        <f t="shared" si="288"/>
        <v>0</v>
      </c>
      <c r="Q3845" s="128"/>
      <c r="V3845" s="402">
        <f t="shared" si="284"/>
        <v>0</v>
      </c>
      <c r="W3845" s="402">
        <f t="shared" si="285"/>
        <v>0</v>
      </c>
      <c r="X3845" s="402">
        <f t="shared" si="286"/>
        <v>0</v>
      </c>
      <c r="Y3845" s="36">
        <f t="shared" si="287"/>
        <v>0</v>
      </c>
    </row>
    <row r="3846" spans="5:25" x14ac:dyDescent="0.25">
      <c r="E3846" s="150">
        <f t="shared" si="289"/>
        <v>866</v>
      </c>
      <c r="F3846" s="7"/>
      <c r="G3846" s="447"/>
      <c r="H3846" s="449"/>
      <c r="I3846" s="9"/>
      <c r="J3846" s="10"/>
      <c r="K3846" s="9"/>
      <c r="L3846" s="9"/>
      <c r="M3846" s="10"/>
      <c r="N3846" s="128"/>
      <c r="O3846" s="128"/>
      <c r="P3846" s="163">
        <f t="shared" si="288"/>
        <v>0</v>
      </c>
      <c r="Q3846" s="128"/>
      <c r="V3846" s="402">
        <f t="shared" si="284"/>
        <v>0</v>
      </c>
      <c r="W3846" s="402">
        <f t="shared" si="285"/>
        <v>0</v>
      </c>
      <c r="X3846" s="402">
        <f t="shared" si="286"/>
        <v>0</v>
      </c>
      <c r="Y3846" s="36">
        <f t="shared" si="287"/>
        <v>0</v>
      </c>
    </row>
    <row r="3847" spans="5:25" x14ac:dyDescent="0.25">
      <c r="E3847" s="150">
        <f t="shared" si="289"/>
        <v>867</v>
      </c>
      <c r="F3847" s="7"/>
      <c r="G3847" s="447"/>
      <c r="H3847" s="449"/>
      <c r="I3847" s="9"/>
      <c r="J3847" s="10"/>
      <c r="K3847" s="9"/>
      <c r="L3847" s="9"/>
      <c r="M3847" s="10"/>
      <c r="N3847" s="128"/>
      <c r="O3847" s="128"/>
      <c r="P3847" s="163">
        <f t="shared" si="288"/>
        <v>0</v>
      </c>
      <c r="Q3847" s="128"/>
      <c r="V3847" s="402">
        <f t="shared" si="284"/>
        <v>0</v>
      </c>
      <c r="W3847" s="402">
        <f t="shared" si="285"/>
        <v>0</v>
      </c>
      <c r="X3847" s="402">
        <f t="shared" si="286"/>
        <v>0</v>
      </c>
      <c r="Y3847" s="36">
        <f t="shared" si="287"/>
        <v>0</v>
      </c>
    </row>
    <row r="3848" spans="5:25" x14ac:dyDescent="0.25">
      <c r="E3848" s="150">
        <f t="shared" si="289"/>
        <v>868</v>
      </c>
      <c r="F3848" s="7"/>
      <c r="G3848" s="447"/>
      <c r="H3848" s="449"/>
      <c r="I3848" s="9"/>
      <c r="J3848" s="10"/>
      <c r="K3848" s="9"/>
      <c r="L3848" s="9"/>
      <c r="M3848" s="10"/>
      <c r="N3848" s="128"/>
      <c r="O3848" s="128"/>
      <c r="P3848" s="163">
        <f t="shared" si="288"/>
        <v>0</v>
      </c>
      <c r="Q3848" s="128"/>
      <c r="V3848" s="402">
        <f t="shared" si="284"/>
        <v>0</v>
      </c>
      <c r="W3848" s="402">
        <f t="shared" si="285"/>
        <v>0</v>
      </c>
      <c r="X3848" s="402">
        <f t="shared" si="286"/>
        <v>0</v>
      </c>
      <c r="Y3848" s="36">
        <f t="shared" si="287"/>
        <v>0</v>
      </c>
    </row>
    <row r="3849" spans="5:25" x14ac:dyDescent="0.25">
      <c r="E3849" s="150">
        <f t="shared" si="289"/>
        <v>869</v>
      </c>
      <c r="F3849" s="7"/>
      <c r="G3849" s="447"/>
      <c r="H3849" s="449"/>
      <c r="I3849" s="9"/>
      <c r="J3849" s="10"/>
      <c r="K3849" s="9"/>
      <c r="L3849" s="9"/>
      <c r="M3849" s="10"/>
      <c r="N3849" s="128"/>
      <c r="O3849" s="128"/>
      <c r="P3849" s="163">
        <f t="shared" si="288"/>
        <v>0</v>
      </c>
      <c r="Q3849" s="128"/>
      <c r="V3849" s="402">
        <f t="shared" si="284"/>
        <v>0</v>
      </c>
      <c r="W3849" s="402">
        <f t="shared" si="285"/>
        <v>0</v>
      </c>
      <c r="X3849" s="402">
        <f t="shared" si="286"/>
        <v>0</v>
      </c>
      <c r="Y3849" s="36">
        <f t="shared" si="287"/>
        <v>0</v>
      </c>
    </row>
    <row r="3850" spans="5:25" x14ac:dyDescent="0.25">
      <c r="E3850" s="150">
        <f t="shared" si="289"/>
        <v>870</v>
      </c>
      <c r="F3850" s="7"/>
      <c r="G3850" s="447"/>
      <c r="H3850" s="449"/>
      <c r="I3850" s="9"/>
      <c r="J3850" s="10"/>
      <c r="K3850" s="9"/>
      <c r="L3850" s="9"/>
      <c r="M3850" s="10"/>
      <c r="N3850" s="128"/>
      <c r="O3850" s="128"/>
      <c r="P3850" s="163">
        <f t="shared" si="288"/>
        <v>0</v>
      </c>
      <c r="Q3850" s="128"/>
      <c r="V3850" s="402">
        <f t="shared" si="284"/>
        <v>0</v>
      </c>
      <c r="W3850" s="402">
        <f t="shared" si="285"/>
        <v>0</v>
      </c>
      <c r="X3850" s="402">
        <f t="shared" si="286"/>
        <v>0</v>
      </c>
      <c r="Y3850" s="36">
        <f t="shared" si="287"/>
        <v>0</v>
      </c>
    </row>
    <row r="3851" spans="5:25" x14ac:dyDescent="0.25">
      <c r="E3851" s="150">
        <f t="shared" si="289"/>
        <v>871</v>
      </c>
      <c r="F3851" s="7"/>
      <c r="G3851" s="447"/>
      <c r="H3851" s="449"/>
      <c r="I3851" s="9"/>
      <c r="J3851" s="10"/>
      <c r="K3851" s="9"/>
      <c r="L3851" s="9"/>
      <c r="M3851" s="10"/>
      <c r="N3851" s="128"/>
      <c r="O3851" s="128"/>
      <c r="P3851" s="163">
        <f t="shared" si="288"/>
        <v>0</v>
      </c>
      <c r="Q3851" s="128"/>
      <c r="V3851" s="402">
        <f t="shared" si="284"/>
        <v>0</v>
      </c>
      <c r="W3851" s="402">
        <f t="shared" si="285"/>
        <v>0</v>
      </c>
      <c r="X3851" s="402">
        <f t="shared" si="286"/>
        <v>0</v>
      </c>
      <c r="Y3851" s="36">
        <f t="shared" si="287"/>
        <v>0</v>
      </c>
    </row>
    <row r="3852" spans="5:25" x14ac:dyDescent="0.25">
      <c r="E3852" s="150">
        <f t="shared" si="289"/>
        <v>872</v>
      </c>
      <c r="F3852" s="7"/>
      <c r="G3852" s="447"/>
      <c r="H3852" s="449"/>
      <c r="I3852" s="9"/>
      <c r="J3852" s="10"/>
      <c r="K3852" s="9"/>
      <c r="L3852" s="9"/>
      <c r="M3852" s="10"/>
      <c r="N3852" s="128"/>
      <c r="O3852" s="128"/>
      <c r="P3852" s="163">
        <f t="shared" si="288"/>
        <v>0</v>
      </c>
      <c r="Q3852" s="128"/>
      <c r="V3852" s="402">
        <f t="shared" si="284"/>
        <v>0</v>
      </c>
      <c r="W3852" s="402">
        <f t="shared" si="285"/>
        <v>0</v>
      </c>
      <c r="X3852" s="402">
        <f t="shared" si="286"/>
        <v>0</v>
      </c>
      <c r="Y3852" s="36">
        <f t="shared" si="287"/>
        <v>0</v>
      </c>
    </row>
    <row r="3853" spans="5:25" x14ac:dyDescent="0.25">
      <c r="E3853" s="150">
        <f t="shared" si="289"/>
        <v>873</v>
      </c>
      <c r="F3853" s="7"/>
      <c r="G3853" s="447"/>
      <c r="H3853" s="449"/>
      <c r="I3853" s="9"/>
      <c r="J3853" s="10"/>
      <c r="K3853" s="9"/>
      <c r="L3853" s="9"/>
      <c r="M3853" s="10"/>
      <c r="N3853" s="128"/>
      <c r="O3853" s="128"/>
      <c r="P3853" s="163">
        <f t="shared" si="288"/>
        <v>0</v>
      </c>
      <c r="Q3853" s="128"/>
      <c r="V3853" s="402">
        <f t="shared" si="284"/>
        <v>0</v>
      </c>
      <c r="W3853" s="402">
        <f t="shared" si="285"/>
        <v>0</v>
      </c>
      <c r="X3853" s="402">
        <f t="shared" si="286"/>
        <v>0</v>
      </c>
      <c r="Y3853" s="36">
        <f t="shared" si="287"/>
        <v>0</v>
      </c>
    </row>
    <row r="3854" spans="5:25" x14ac:dyDescent="0.25">
      <c r="E3854" s="150">
        <f t="shared" si="289"/>
        <v>874</v>
      </c>
      <c r="F3854" s="7"/>
      <c r="G3854" s="447"/>
      <c r="H3854" s="449"/>
      <c r="I3854" s="9"/>
      <c r="J3854" s="10"/>
      <c r="K3854" s="9"/>
      <c r="L3854" s="9"/>
      <c r="M3854" s="10"/>
      <c r="N3854" s="128"/>
      <c r="O3854" s="128"/>
      <c r="P3854" s="163">
        <f t="shared" si="288"/>
        <v>0</v>
      </c>
      <c r="Q3854" s="128"/>
      <c r="V3854" s="402">
        <f t="shared" si="284"/>
        <v>0</v>
      </c>
      <c r="W3854" s="402">
        <f t="shared" si="285"/>
        <v>0</v>
      </c>
      <c r="X3854" s="402">
        <f t="shared" si="286"/>
        <v>0</v>
      </c>
      <c r="Y3854" s="36">
        <f t="shared" si="287"/>
        <v>0</v>
      </c>
    </row>
    <row r="3855" spans="5:25" x14ac:dyDescent="0.25">
      <c r="E3855" s="150">
        <f t="shared" si="289"/>
        <v>875</v>
      </c>
      <c r="F3855" s="7"/>
      <c r="G3855" s="447"/>
      <c r="H3855" s="449"/>
      <c r="I3855" s="9"/>
      <c r="J3855" s="10"/>
      <c r="K3855" s="9"/>
      <c r="L3855" s="9"/>
      <c r="M3855" s="10"/>
      <c r="N3855" s="128"/>
      <c r="O3855" s="128"/>
      <c r="P3855" s="163">
        <f t="shared" si="288"/>
        <v>0</v>
      </c>
      <c r="Q3855" s="128"/>
      <c r="V3855" s="402">
        <f t="shared" si="284"/>
        <v>0</v>
      </c>
      <c r="W3855" s="402">
        <f t="shared" si="285"/>
        <v>0</v>
      </c>
      <c r="X3855" s="402">
        <f t="shared" si="286"/>
        <v>0</v>
      </c>
      <c r="Y3855" s="36">
        <f t="shared" si="287"/>
        <v>0</v>
      </c>
    </row>
    <row r="3856" spans="5:25" ht="15.95" customHeight="1" x14ac:dyDescent="0.25">
      <c r="E3856" s="150">
        <f t="shared" si="289"/>
        <v>876</v>
      </c>
      <c r="F3856" s="7"/>
      <c r="G3856" s="447"/>
      <c r="H3856" s="449"/>
      <c r="I3856" s="9"/>
      <c r="J3856" s="10"/>
      <c r="K3856" s="9"/>
      <c r="L3856" s="9"/>
      <c r="M3856" s="10"/>
      <c r="N3856" s="128"/>
      <c r="O3856" s="128"/>
      <c r="P3856" s="163">
        <f t="shared" si="288"/>
        <v>0</v>
      </c>
      <c r="Q3856" s="128"/>
      <c r="V3856" s="402">
        <f t="shared" si="284"/>
        <v>0</v>
      </c>
      <c r="W3856" s="402">
        <f t="shared" si="285"/>
        <v>0</v>
      </c>
      <c r="X3856" s="402">
        <f t="shared" si="286"/>
        <v>0</v>
      </c>
      <c r="Y3856" s="36">
        <f t="shared" si="287"/>
        <v>0</v>
      </c>
    </row>
    <row r="3857" spans="5:25" ht="15.95" customHeight="1" x14ac:dyDescent="0.25">
      <c r="E3857" s="150">
        <f t="shared" si="289"/>
        <v>877</v>
      </c>
      <c r="F3857" s="7"/>
      <c r="G3857" s="447"/>
      <c r="H3857" s="449"/>
      <c r="I3857" s="9"/>
      <c r="J3857" s="10"/>
      <c r="K3857" s="9"/>
      <c r="L3857" s="9"/>
      <c r="M3857" s="10"/>
      <c r="N3857" s="128"/>
      <c r="O3857" s="128"/>
      <c r="P3857" s="163">
        <f t="shared" si="288"/>
        <v>0</v>
      </c>
      <c r="Q3857" s="128"/>
      <c r="V3857" s="402">
        <f t="shared" si="284"/>
        <v>0</v>
      </c>
      <c r="W3857" s="402">
        <f t="shared" si="285"/>
        <v>0</v>
      </c>
      <c r="X3857" s="402">
        <f t="shared" si="286"/>
        <v>0</v>
      </c>
      <c r="Y3857" s="36">
        <f t="shared" si="287"/>
        <v>0</v>
      </c>
    </row>
    <row r="3858" spans="5:25" ht="15.95" customHeight="1" x14ac:dyDescent="0.25">
      <c r="E3858" s="150">
        <f t="shared" si="289"/>
        <v>878</v>
      </c>
      <c r="F3858" s="7"/>
      <c r="G3858" s="447"/>
      <c r="H3858" s="449"/>
      <c r="I3858" s="9"/>
      <c r="J3858" s="10"/>
      <c r="K3858" s="9"/>
      <c r="L3858" s="9"/>
      <c r="M3858" s="10"/>
      <c r="N3858" s="128"/>
      <c r="O3858" s="128"/>
      <c r="P3858" s="163">
        <f t="shared" si="288"/>
        <v>0</v>
      </c>
      <c r="Q3858" s="128"/>
      <c r="V3858" s="402">
        <f t="shared" si="284"/>
        <v>0</v>
      </c>
      <c r="W3858" s="402">
        <f t="shared" si="285"/>
        <v>0</v>
      </c>
      <c r="X3858" s="402">
        <f t="shared" si="286"/>
        <v>0</v>
      </c>
      <c r="Y3858" s="36">
        <f t="shared" si="287"/>
        <v>0</v>
      </c>
    </row>
    <row r="3859" spans="5:25" ht="15.95" customHeight="1" x14ac:dyDescent="0.25">
      <c r="E3859" s="150">
        <f t="shared" si="289"/>
        <v>879</v>
      </c>
      <c r="F3859" s="7"/>
      <c r="G3859" s="447"/>
      <c r="H3859" s="449"/>
      <c r="I3859" s="9"/>
      <c r="J3859" s="10"/>
      <c r="K3859" s="9"/>
      <c r="L3859" s="9"/>
      <c r="M3859" s="10"/>
      <c r="N3859" s="128"/>
      <c r="O3859" s="128"/>
      <c r="P3859" s="163">
        <f t="shared" si="288"/>
        <v>0</v>
      </c>
      <c r="Q3859" s="128"/>
      <c r="V3859" s="402">
        <f t="shared" si="284"/>
        <v>0</v>
      </c>
      <c r="W3859" s="402">
        <f t="shared" si="285"/>
        <v>0</v>
      </c>
      <c r="X3859" s="402">
        <f t="shared" si="286"/>
        <v>0</v>
      </c>
      <c r="Y3859" s="36">
        <f t="shared" si="287"/>
        <v>0</v>
      </c>
    </row>
    <row r="3860" spans="5:25" ht="15.95" customHeight="1" x14ac:dyDescent="0.25">
      <c r="E3860" s="150">
        <f t="shared" si="289"/>
        <v>880</v>
      </c>
      <c r="F3860" s="7"/>
      <c r="G3860" s="447"/>
      <c r="H3860" s="449"/>
      <c r="I3860" s="9"/>
      <c r="J3860" s="10"/>
      <c r="K3860" s="9"/>
      <c r="L3860" s="9"/>
      <c r="M3860" s="10"/>
      <c r="N3860" s="128"/>
      <c r="O3860" s="128"/>
      <c r="P3860" s="163">
        <f t="shared" si="288"/>
        <v>0</v>
      </c>
      <c r="Q3860" s="128"/>
      <c r="V3860" s="402">
        <f t="shared" si="284"/>
        <v>0</v>
      </c>
      <c r="W3860" s="402">
        <f t="shared" si="285"/>
        <v>0</v>
      </c>
      <c r="X3860" s="402">
        <f t="shared" si="286"/>
        <v>0</v>
      </c>
      <c r="Y3860" s="36">
        <f t="shared" si="287"/>
        <v>0</v>
      </c>
    </row>
    <row r="3861" spans="5:25" ht="15.95" customHeight="1" x14ac:dyDescent="0.25">
      <c r="E3861" s="150">
        <f t="shared" si="289"/>
        <v>881</v>
      </c>
      <c r="F3861" s="7"/>
      <c r="G3861" s="447"/>
      <c r="H3861" s="449"/>
      <c r="I3861" s="9"/>
      <c r="J3861" s="10"/>
      <c r="K3861" s="9"/>
      <c r="L3861" s="9"/>
      <c r="M3861" s="10"/>
      <c r="N3861" s="128"/>
      <c r="O3861" s="128"/>
      <c r="P3861" s="163">
        <f t="shared" si="288"/>
        <v>0</v>
      </c>
      <c r="Q3861" s="128"/>
      <c r="V3861" s="402">
        <f t="shared" si="284"/>
        <v>0</v>
      </c>
      <c r="W3861" s="402">
        <f t="shared" si="285"/>
        <v>0</v>
      </c>
      <c r="X3861" s="402">
        <f t="shared" si="286"/>
        <v>0</v>
      </c>
      <c r="Y3861" s="36">
        <f t="shared" si="287"/>
        <v>0</v>
      </c>
    </row>
    <row r="3862" spans="5:25" ht="15.95" customHeight="1" x14ac:dyDescent="0.25">
      <c r="E3862" s="150">
        <f t="shared" si="289"/>
        <v>882</v>
      </c>
      <c r="F3862" s="7"/>
      <c r="G3862" s="447"/>
      <c r="H3862" s="449"/>
      <c r="I3862" s="9"/>
      <c r="J3862" s="10"/>
      <c r="K3862" s="9"/>
      <c r="L3862" s="9"/>
      <c r="M3862" s="10"/>
      <c r="N3862" s="128"/>
      <c r="O3862" s="128"/>
      <c r="P3862" s="163">
        <f t="shared" si="288"/>
        <v>0</v>
      </c>
      <c r="Q3862" s="128"/>
      <c r="V3862" s="402">
        <f t="shared" si="284"/>
        <v>0</v>
      </c>
      <c r="W3862" s="402">
        <f t="shared" si="285"/>
        <v>0</v>
      </c>
      <c r="X3862" s="402">
        <f t="shared" si="286"/>
        <v>0</v>
      </c>
      <c r="Y3862" s="36">
        <f t="shared" si="287"/>
        <v>0</v>
      </c>
    </row>
    <row r="3863" spans="5:25" ht="15.95" customHeight="1" x14ac:dyDescent="0.25">
      <c r="E3863" s="150">
        <f t="shared" si="289"/>
        <v>883</v>
      </c>
      <c r="F3863" s="7"/>
      <c r="G3863" s="447"/>
      <c r="H3863" s="449"/>
      <c r="I3863" s="9"/>
      <c r="J3863" s="10"/>
      <c r="K3863" s="9"/>
      <c r="L3863" s="9"/>
      <c r="M3863" s="10"/>
      <c r="N3863" s="128"/>
      <c r="O3863" s="128"/>
      <c r="P3863" s="163">
        <f t="shared" si="288"/>
        <v>0</v>
      </c>
      <c r="Q3863" s="128"/>
      <c r="V3863" s="402">
        <f t="shared" si="284"/>
        <v>0</v>
      </c>
      <c r="W3863" s="402">
        <f t="shared" si="285"/>
        <v>0</v>
      </c>
      <c r="X3863" s="402">
        <f t="shared" si="286"/>
        <v>0</v>
      </c>
      <c r="Y3863" s="36">
        <f t="shared" si="287"/>
        <v>0</v>
      </c>
    </row>
    <row r="3864" spans="5:25" ht="15.95" customHeight="1" x14ac:dyDescent="0.25">
      <c r="E3864" s="150">
        <f t="shared" si="289"/>
        <v>884</v>
      </c>
      <c r="F3864" s="7"/>
      <c r="G3864" s="447"/>
      <c r="H3864" s="449"/>
      <c r="I3864" s="9"/>
      <c r="J3864" s="10"/>
      <c r="K3864" s="9"/>
      <c r="L3864" s="9"/>
      <c r="M3864" s="10"/>
      <c r="N3864" s="128"/>
      <c r="O3864" s="128"/>
      <c r="P3864" s="163">
        <f t="shared" si="288"/>
        <v>0</v>
      </c>
      <c r="Q3864" s="128"/>
      <c r="V3864" s="402">
        <f t="shared" si="284"/>
        <v>0</v>
      </c>
      <c r="W3864" s="402">
        <f t="shared" si="285"/>
        <v>0</v>
      </c>
      <c r="X3864" s="402">
        <f t="shared" si="286"/>
        <v>0</v>
      </c>
      <c r="Y3864" s="36">
        <f t="shared" si="287"/>
        <v>0</v>
      </c>
    </row>
    <row r="3865" spans="5:25" ht="15.95" customHeight="1" x14ac:dyDescent="0.25">
      <c r="E3865" s="150">
        <f t="shared" si="289"/>
        <v>885</v>
      </c>
      <c r="F3865" s="7"/>
      <c r="G3865" s="447"/>
      <c r="H3865" s="449"/>
      <c r="I3865" s="9"/>
      <c r="J3865" s="10"/>
      <c r="K3865" s="9"/>
      <c r="L3865" s="9"/>
      <c r="M3865" s="10"/>
      <c r="N3865" s="128"/>
      <c r="O3865" s="128"/>
      <c r="P3865" s="163">
        <f t="shared" si="288"/>
        <v>0</v>
      </c>
      <c r="Q3865" s="128"/>
      <c r="V3865" s="402">
        <f t="shared" si="284"/>
        <v>0</v>
      </c>
      <c r="W3865" s="402">
        <f t="shared" si="285"/>
        <v>0</v>
      </c>
      <c r="X3865" s="402">
        <f t="shared" si="286"/>
        <v>0</v>
      </c>
      <c r="Y3865" s="36">
        <f t="shared" si="287"/>
        <v>0</v>
      </c>
    </row>
    <row r="3866" spans="5:25" ht="15.95" customHeight="1" x14ac:dyDescent="0.25">
      <c r="E3866" s="150">
        <f t="shared" si="289"/>
        <v>886</v>
      </c>
      <c r="F3866" s="7"/>
      <c r="G3866" s="447"/>
      <c r="H3866" s="449"/>
      <c r="I3866" s="9"/>
      <c r="J3866" s="10"/>
      <c r="K3866" s="9"/>
      <c r="L3866" s="9"/>
      <c r="M3866" s="10"/>
      <c r="N3866" s="128"/>
      <c r="O3866" s="128"/>
      <c r="P3866" s="163">
        <f t="shared" si="288"/>
        <v>0</v>
      </c>
      <c r="Q3866" s="128"/>
      <c r="V3866" s="402">
        <f t="shared" si="284"/>
        <v>0</v>
      </c>
      <c r="W3866" s="402">
        <f t="shared" si="285"/>
        <v>0</v>
      </c>
      <c r="X3866" s="402">
        <f t="shared" si="286"/>
        <v>0</v>
      </c>
      <c r="Y3866" s="36">
        <f t="shared" si="287"/>
        <v>0</v>
      </c>
    </row>
    <row r="3867" spans="5:25" ht="15.95" customHeight="1" x14ac:dyDescent="0.25">
      <c r="E3867" s="150">
        <f t="shared" si="289"/>
        <v>887</v>
      </c>
      <c r="F3867" s="7"/>
      <c r="G3867" s="447"/>
      <c r="H3867" s="449"/>
      <c r="I3867" s="9"/>
      <c r="J3867" s="10"/>
      <c r="K3867" s="9"/>
      <c r="L3867" s="9"/>
      <c r="M3867" s="10"/>
      <c r="N3867" s="128"/>
      <c r="O3867" s="128"/>
      <c r="P3867" s="163">
        <f t="shared" si="288"/>
        <v>0</v>
      </c>
      <c r="Q3867" s="128"/>
      <c r="V3867" s="402">
        <f t="shared" si="284"/>
        <v>0</v>
      </c>
      <c r="W3867" s="402">
        <f t="shared" si="285"/>
        <v>0</v>
      </c>
      <c r="X3867" s="402">
        <f t="shared" si="286"/>
        <v>0</v>
      </c>
      <c r="Y3867" s="36">
        <f t="shared" si="287"/>
        <v>0</v>
      </c>
    </row>
    <row r="3868" spans="5:25" ht="15.95" customHeight="1" x14ac:dyDescent="0.25">
      <c r="E3868" s="150">
        <f t="shared" si="289"/>
        <v>888</v>
      </c>
      <c r="F3868" s="7"/>
      <c r="G3868" s="447"/>
      <c r="H3868" s="449"/>
      <c r="I3868" s="9"/>
      <c r="J3868" s="10"/>
      <c r="K3868" s="9"/>
      <c r="L3868" s="9"/>
      <c r="M3868" s="10"/>
      <c r="N3868" s="128"/>
      <c r="O3868" s="128"/>
      <c r="P3868" s="163">
        <f t="shared" si="288"/>
        <v>0</v>
      </c>
      <c r="Q3868" s="128"/>
      <c r="V3868" s="402">
        <f t="shared" si="284"/>
        <v>0</v>
      </c>
      <c r="W3868" s="402">
        <f t="shared" si="285"/>
        <v>0</v>
      </c>
      <c r="X3868" s="402">
        <f t="shared" si="286"/>
        <v>0</v>
      </c>
      <c r="Y3868" s="36">
        <f t="shared" si="287"/>
        <v>0</v>
      </c>
    </row>
    <row r="3869" spans="5:25" ht="15.95" customHeight="1" x14ac:dyDescent="0.25">
      <c r="E3869" s="150">
        <f t="shared" si="289"/>
        <v>889</v>
      </c>
      <c r="F3869" s="7"/>
      <c r="G3869" s="447"/>
      <c r="H3869" s="449"/>
      <c r="I3869" s="9"/>
      <c r="J3869" s="10"/>
      <c r="K3869" s="9"/>
      <c r="L3869" s="9"/>
      <c r="M3869" s="10"/>
      <c r="N3869" s="128"/>
      <c r="O3869" s="128"/>
      <c r="P3869" s="163">
        <f t="shared" si="288"/>
        <v>0</v>
      </c>
      <c r="Q3869" s="128"/>
      <c r="V3869" s="402">
        <f t="shared" si="284"/>
        <v>0</v>
      </c>
      <c r="W3869" s="402">
        <f t="shared" si="285"/>
        <v>0</v>
      </c>
      <c r="X3869" s="402">
        <f t="shared" si="286"/>
        <v>0</v>
      </c>
      <c r="Y3869" s="36">
        <f t="shared" si="287"/>
        <v>0</v>
      </c>
    </row>
    <row r="3870" spans="5:25" ht="15.95" customHeight="1" x14ac:dyDescent="0.25">
      <c r="E3870" s="150">
        <f t="shared" si="289"/>
        <v>890</v>
      </c>
      <c r="F3870" s="7"/>
      <c r="G3870" s="447"/>
      <c r="H3870" s="449"/>
      <c r="I3870" s="9"/>
      <c r="J3870" s="10"/>
      <c r="K3870" s="9"/>
      <c r="L3870" s="9"/>
      <c r="M3870" s="10"/>
      <c r="N3870" s="128"/>
      <c r="O3870" s="128"/>
      <c r="P3870" s="163">
        <f t="shared" si="288"/>
        <v>0</v>
      </c>
      <c r="Q3870" s="128"/>
      <c r="V3870" s="402">
        <f t="shared" si="284"/>
        <v>0</v>
      </c>
      <c r="W3870" s="402">
        <f t="shared" si="285"/>
        <v>0</v>
      </c>
      <c r="X3870" s="402">
        <f t="shared" si="286"/>
        <v>0</v>
      </c>
      <c r="Y3870" s="36">
        <f t="shared" si="287"/>
        <v>0</v>
      </c>
    </row>
    <row r="3871" spans="5:25" ht="15.95" customHeight="1" x14ac:dyDescent="0.25">
      <c r="E3871" s="150">
        <f t="shared" si="289"/>
        <v>891</v>
      </c>
      <c r="F3871" s="7"/>
      <c r="G3871" s="447"/>
      <c r="H3871" s="449"/>
      <c r="I3871" s="9"/>
      <c r="J3871" s="10"/>
      <c r="K3871" s="9"/>
      <c r="L3871" s="9"/>
      <c r="M3871" s="10"/>
      <c r="N3871" s="128"/>
      <c r="O3871" s="128"/>
      <c r="P3871" s="163">
        <f t="shared" si="288"/>
        <v>0</v>
      </c>
      <c r="Q3871" s="128"/>
      <c r="V3871" s="402">
        <f t="shared" si="284"/>
        <v>0</v>
      </c>
      <c r="W3871" s="402">
        <f t="shared" si="285"/>
        <v>0</v>
      </c>
      <c r="X3871" s="402">
        <f t="shared" si="286"/>
        <v>0</v>
      </c>
      <c r="Y3871" s="36">
        <f t="shared" si="287"/>
        <v>0</v>
      </c>
    </row>
    <row r="3872" spans="5:25" ht="15.95" customHeight="1" x14ac:dyDescent="0.25">
      <c r="E3872" s="150">
        <f t="shared" si="289"/>
        <v>892</v>
      </c>
      <c r="F3872" s="7"/>
      <c r="G3872" s="447"/>
      <c r="H3872" s="449"/>
      <c r="I3872" s="9"/>
      <c r="J3872" s="10"/>
      <c r="K3872" s="9"/>
      <c r="L3872" s="9"/>
      <c r="M3872" s="10"/>
      <c r="N3872" s="128"/>
      <c r="O3872" s="128"/>
      <c r="P3872" s="163">
        <f t="shared" si="288"/>
        <v>0</v>
      </c>
      <c r="Q3872" s="128"/>
      <c r="V3872" s="402">
        <f t="shared" si="284"/>
        <v>0</v>
      </c>
      <c r="W3872" s="402">
        <f t="shared" si="285"/>
        <v>0</v>
      </c>
      <c r="X3872" s="402">
        <f t="shared" si="286"/>
        <v>0</v>
      </c>
      <c r="Y3872" s="36">
        <f t="shared" si="287"/>
        <v>0</v>
      </c>
    </row>
    <row r="3873" spans="5:25" ht="15.95" customHeight="1" x14ac:dyDescent="0.25">
      <c r="E3873" s="150">
        <f t="shared" si="289"/>
        <v>893</v>
      </c>
      <c r="F3873" s="7"/>
      <c r="G3873" s="447"/>
      <c r="H3873" s="449"/>
      <c r="I3873" s="9"/>
      <c r="J3873" s="10"/>
      <c r="K3873" s="9"/>
      <c r="L3873" s="9"/>
      <c r="M3873" s="10"/>
      <c r="N3873" s="128"/>
      <c r="O3873" s="128"/>
      <c r="P3873" s="163">
        <f t="shared" si="288"/>
        <v>0</v>
      </c>
      <c r="Q3873" s="128"/>
      <c r="V3873" s="402">
        <f t="shared" si="284"/>
        <v>0</v>
      </c>
      <c r="W3873" s="402">
        <f t="shared" si="285"/>
        <v>0</v>
      </c>
      <c r="X3873" s="402">
        <f t="shared" si="286"/>
        <v>0</v>
      </c>
      <c r="Y3873" s="36">
        <f t="shared" si="287"/>
        <v>0</v>
      </c>
    </row>
    <row r="3874" spans="5:25" ht="15.95" customHeight="1" x14ac:dyDescent="0.25">
      <c r="E3874" s="150">
        <f t="shared" si="289"/>
        <v>894</v>
      </c>
      <c r="F3874" s="7"/>
      <c r="G3874" s="447"/>
      <c r="H3874" s="449"/>
      <c r="I3874" s="9"/>
      <c r="J3874" s="10"/>
      <c r="K3874" s="9"/>
      <c r="L3874" s="9"/>
      <c r="M3874" s="10"/>
      <c r="N3874" s="128"/>
      <c r="O3874" s="128"/>
      <c r="P3874" s="163">
        <f t="shared" si="288"/>
        <v>0</v>
      </c>
      <c r="Q3874" s="128"/>
      <c r="V3874" s="402">
        <f t="shared" si="284"/>
        <v>0</v>
      </c>
      <c r="W3874" s="402">
        <f t="shared" si="285"/>
        <v>0</v>
      </c>
      <c r="X3874" s="402">
        <f t="shared" si="286"/>
        <v>0</v>
      </c>
      <c r="Y3874" s="36">
        <f t="shared" si="287"/>
        <v>0</v>
      </c>
    </row>
    <row r="3875" spans="5:25" ht="15.95" customHeight="1" x14ac:dyDescent="0.25">
      <c r="E3875" s="150">
        <f t="shared" si="289"/>
        <v>895</v>
      </c>
      <c r="F3875" s="7"/>
      <c r="G3875" s="447"/>
      <c r="H3875" s="449"/>
      <c r="I3875" s="9"/>
      <c r="J3875" s="10"/>
      <c r="K3875" s="9"/>
      <c r="L3875" s="9"/>
      <c r="M3875" s="10"/>
      <c r="N3875" s="128"/>
      <c r="O3875" s="128"/>
      <c r="P3875" s="163">
        <f t="shared" si="288"/>
        <v>0</v>
      </c>
      <c r="Q3875" s="128"/>
      <c r="V3875" s="402">
        <f t="shared" si="284"/>
        <v>0</v>
      </c>
      <c r="W3875" s="402">
        <f t="shared" si="285"/>
        <v>0</v>
      </c>
      <c r="X3875" s="402">
        <f t="shared" si="286"/>
        <v>0</v>
      </c>
      <c r="Y3875" s="36">
        <f t="shared" si="287"/>
        <v>0</v>
      </c>
    </row>
    <row r="3876" spans="5:25" ht="15.95" customHeight="1" x14ac:dyDescent="0.25">
      <c r="E3876" s="150">
        <f t="shared" si="289"/>
        <v>896</v>
      </c>
      <c r="F3876" s="7"/>
      <c r="G3876" s="447"/>
      <c r="H3876" s="449"/>
      <c r="I3876" s="9"/>
      <c r="J3876" s="10"/>
      <c r="K3876" s="9"/>
      <c r="L3876" s="9"/>
      <c r="M3876" s="10"/>
      <c r="N3876" s="128"/>
      <c r="O3876" s="128"/>
      <c r="P3876" s="163">
        <f t="shared" si="288"/>
        <v>0</v>
      </c>
      <c r="Q3876" s="128"/>
      <c r="V3876" s="402">
        <f t="shared" ref="V3876:V3939" si="290">IF($K3877=V$2979,15,0)</f>
        <v>0</v>
      </c>
      <c r="W3876" s="402">
        <f t="shared" ref="W3876:W3939" si="291">IF($K3877=W$2979,30,0)</f>
        <v>0</v>
      </c>
      <c r="X3876" s="402">
        <f t="shared" ref="X3876:X3939" si="292">IF($K3877=X$2979,30,0)</f>
        <v>0</v>
      </c>
      <c r="Y3876" s="36">
        <f t="shared" ref="Y3876:Y3939" si="293">IF($K3877=Y$2979,30,0)</f>
        <v>0</v>
      </c>
    </row>
    <row r="3877" spans="5:25" ht="15.95" customHeight="1" x14ac:dyDescent="0.25">
      <c r="E3877" s="150">
        <f t="shared" si="289"/>
        <v>897</v>
      </c>
      <c r="F3877" s="7"/>
      <c r="G3877" s="447"/>
      <c r="H3877" s="449"/>
      <c r="I3877" s="9"/>
      <c r="J3877" s="10"/>
      <c r="K3877" s="9"/>
      <c r="L3877" s="9"/>
      <c r="M3877" s="10"/>
      <c r="N3877" s="128"/>
      <c r="O3877" s="128"/>
      <c r="P3877" s="163">
        <f t="shared" ref="P3877:P3940" si="294">IF(F3877=0,0,IF(G3877=0,0,IF(J3877=0,0,IF(I3877=0,0,IF(K3877=0,0,IF(L3877=0,0,IF(M3877=0,0,SUM(V3876:Y3876))))))))</f>
        <v>0</v>
      </c>
      <c r="Q3877" s="128"/>
      <c r="V3877" s="402">
        <f t="shared" si="290"/>
        <v>0</v>
      </c>
      <c r="W3877" s="402">
        <f t="shared" si="291"/>
        <v>0</v>
      </c>
      <c r="X3877" s="402">
        <f t="shared" si="292"/>
        <v>0</v>
      </c>
      <c r="Y3877" s="36">
        <f t="shared" si="293"/>
        <v>0</v>
      </c>
    </row>
    <row r="3878" spans="5:25" ht="15.95" customHeight="1" x14ac:dyDescent="0.25">
      <c r="E3878" s="150">
        <f t="shared" si="289"/>
        <v>898</v>
      </c>
      <c r="F3878" s="7"/>
      <c r="G3878" s="447"/>
      <c r="H3878" s="449"/>
      <c r="I3878" s="9"/>
      <c r="J3878" s="10"/>
      <c r="K3878" s="9"/>
      <c r="L3878" s="9"/>
      <c r="M3878" s="10"/>
      <c r="N3878" s="128"/>
      <c r="O3878" s="128"/>
      <c r="P3878" s="163">
        <f t="shared" si="294"/>
        <v>0</v>
      </c>
      <c r="Q3878" s="128"/>
      <c r="V3878" s="402">
        <f t="shared" si="290"/>
        <v>0</v>
      </c>
      <c r="W3878" s="402">
        <f t="shared" si="291"/>
        <v>0</v>
      </c>
      <c r="X3878" s="402">
        <f t="shared" si="292"/>
        <v>0</v>
      </c>
      <c r="Y3878" s="36">
        <f t="shared" si="293"/>
        <v>0</v>
      </c>
    </row>
    <row r="3879" spans="5:25" ht="15.95" customHeight="1" x14ac:dyDescent="0.25">
      <c r="E3879" s="150">
        <f t="shared" si="289"/>
        <v>899</v>
      </c>
      <c r="F3879" s="7"/>
      <c r="G3879" s="447"/>
      <c r="H3879" s="449"/>
      <c r="I3879" s="9"/>
      <c r="J3879" s="10"/>
      <c r="K3879" s="9"/>
      <c r="L3879" s="9"/>
      <c r="M3879" s="10"/>
      <c r="N3879" s="128"/>
      <c r="O3879" s="128"/>
      <c r="P3879" s="163">
        <f t="shared" si="294"/>
        <v>0</v>
      </c>
      <c r="Q3879" s="128"/>
      <c r="V3879" s="402">
        <f t="shared" si="290"/>
        <v>0</v>
      </c>
      <c r="W3879" s="402">
        <f t="shared" si="291"/>
        <v>0</v>
      </c>
      <c r="X3879" s="402">
        <f t="shared" si="292"/>
        <v>0</v>
      </c>
      <c r="Y3879" s="36">
        <f t="shared" si="293"/>
        <v>0</v>
      </c>
    </row>
    <row r="3880" spans="5:25" ht="15.95" customHeight="1" x14ac:dyDescent="0.25">
      <c r="E3880" s="150">
        <f t="shared" si="289"/>
        <v>900</v>
      </c>
      <c r="F3880" s="7"/>
      <c r="G3880" s="447"/>
      <c r="H3880" s="449"/>
      <c r="I3880" s="9"/>
      <c r="J3880" s="10"/>
      <c r="K3880" s="9"/>
      <c r="L3880" s="9"/>
      <c r="M3880" s="10"/>
      <c r="N3880" s="128"/>
      <c r="O3880" s="128"/>
      <c r="P3880" s="163">
        <f t="shared" si="294"/>
        <v>0</v>
      </c>
      <c r="Q3880" s="128"/>
      <c r="V3880" s="402">
        <f t="shared" si="290"/>
        <v>0</v>
      </c>
      <c r="W3880" s="402">
        <f t="shared" si="291"/>
        <v>0</v>
      </c>
      <c r="X3880" s="402">
        <f t="shared" si="292"/>
        <v>0</v>
      </c>
      <c r="Y3880" s="36">
        <f t="shared" si="293"/>
        <v>0</v>
      </c>
    </row>
    <row r="3881" spans="5:25" ht="15.95" customHeight="1" x14ac:dyDescent="0.25">
      <c r="E3881" s="150">
        <f t="shared" si="289"/>
        <v>901</v>
      </c>
      <c r="F3881" s="7"/>
      <c r="G3881" s="447"/>
      <c r="H3881" s="449"/>
      <c r="I3881" s="9"/>
      <c r="J3881" s="10"/>
      <c r="K3881" s="9"/>
      <c r="L3881" s="9"/>
      <c r="M3881" s="10"/>
      <c r="N3881" s="128"/>
      <c r="O3881" s="128"/>
      <c r="P3881" s="163">
        <f t="shared" si="294"/>
        <v>0</v>
      </c>
      <c r="Q3881" s="128"/>
      <c r="V3881" s="402">
        <f t="shared" si="290"/>
        <v>0</v>
      </c>
      <c r="W3881" s="402">
        <f t="shared" si="291"/>
        <v>0</v>
      </c>
      <c r="X3881" s="402">
        <f t="shared" si="292"/>
        <v>0</v>
      </c>
      <c r="Y3881" s="36">
        <f t="shared" si="293"/>
        <v>0</v>
      </c>
    </row>
    <row r="3882" spans="5:25" ht="15.95" customHeight="1" x14ac:dyDescent="0.25">
      <c r="E3882" s="150">
        <f t="shared" si="289"/>
        <v>902</v>
      </c>
      <c r="F3882" s="7"/>
      <c r="G3882" s="447"/>
      <c r="H3882" s="449"/>
      <c r="I3882" s="9"/>
      <c r="J3882" s="10"/>
      <c r="K3882" s="9"/>
      <c r="L3882" s="9"/>
      <c r="M3882" s="10"/>
      <c r="N3882" s="128"/>
      <c r="O3882" s="128"/>
      <c r="P3882" s="163">
        <f t="shared" si="294"/>
        <v>0</v>
      </c>
      <c r="Q3882" s="128"/>
      <c r="V3882" s="402">
        <f t="shared" si="290"/>
        <v>0</v>
      </c>
      <c r="W3882" s="402">
        <f t="shared" si="291"/>
        <v>0</v>
      </c>
      <c r="X3882" s="402">
        <f t="shared" si="292"/>
        <v>0</v>
      </c>
      <c r="Y3882" s="36">
        <f t="shared" si="293"/>
        <v>0</v>
      </c>
    </row>
    <row r="3883" spans="5:25" ht="15.95" customHeight="1" x14ac:dyDescent="0.25">
      <c r="E3883" s="150">
        <f t="shared" si="289"/>
        <v>903</v>
      </c>
      <c r="F3883" s="7"/>
      <c r="G3883" s="447"/>
      <c r="H3883" s="449"/>
      <c r="I3883" s="9"/>
      <c r="J3883" s="10"/>
      <c r="K3883" s="9"/>
      <c r="L3883" s="9"/>
      <c r="M3883" s="10"/>
      <c r="N3883" s="128"/>
      <c r="O3883" s="128"/>
      <c r="P3883" s="163">
        <f t="shared" si="294"/>
        <v>0</v>
      </c>
      <c r="Q3883" s="128"/>
      <c r="V3883" s="402">
        <f t="shared" si="290"/>
        <v>0</v>
      </c>
      <c r="W3883" s="402">
        <f t="shared" si="291"/>
        <v>0</v>
      </c>
      <c r="X3883" s="402">
        <f t="shared" si="292"/>
        <v>0</v>
      </c>
      <c r="Y3883" s="36">
        <f t="shared" si="293"/>
        <v>0</v>
      </c>
    </row>
    <row r="3884" spans="5:25" ht="15.95" customHeight="1" x14ac:dyDescent="0.25">
      <c r="E3884" s="150">
        <f t="shared" ref="E3884:E3947" si="295">1+E3883</f>
        <v>904</v>
      </c>
      <c r="F3884" s="7"/>
      <c r="G3884" s="447"/>
      <c r="H3884" s="449"/>
      <c r="I3884" s="9"/>
      <c r="J3884" s="10"/>
      <c r="K3884" s="9"/>
      <c r="L3884" s="9"/>
      <c r="M3884" s="10"/>
      <c r="N3884" s="128"/>
      <c r="O3884" s="128"/>
      <c r="P3884" s="163">
        <f t="shared" si="294"/>
        <v>0</v>
      </c>
      <c r="Q3884" s="128"/>
      <c r="V3884" s="402">
        <f t="shared" si="290"/>
        <v>0</v>
      </c>
      <c r="W3884" s="402">
        <f t="shared" si="291"/>
        <v>0</v>
      </c>
      <c r="X3884" s="402">
        <f t="shared" si="292"/>
        <v>0</v>
      </c>
      <c r="Y3884" s="36">
        <f t="shared" si="293"/>
        <v>0</v>
      </c>
    </row>
    <row r="3885" spans="5:25" ht="15.95" customHeight="1" x14ac:dyDescent="0.25">
      <c r="E3885" s="150">
        <f t="shared" si="295"/>
        <v>905</v>
      </c>
      <c r="F3885" s="7"/>
      <c r="G3885" s="447"/>
      <c r="H3885" s="449"/>
      <c r="I3885" s="9"/>
      <c r="J3885" s="10"/>
      <c r="K3885" s="9"/>
      <c r="L3885" s="9"/>
      <c r="M3885" s="10"/>
      <c r="N3885" s="128"/>
      <c r="O3885" s="128"/>
      <c r="P3885" s="163">
        <f t="shared" si="294"/>
        <v>0</v>
      </c>
      <c r="Q3885" s="128"/>
      <c r="V3885" s="402">
        <f t="shared" si="290"/>
        <v>0</v>
      </c>
      <c r="W3885" s="402">
        <f t="shared" si="291"/>
        <v>0</v>
      </c>
      <c r="X3885" s="402">
        <f t="shared" si="292"/>
        <v>0</v>
      </c>
      <c r="Y3885" s="36">
        <f t="shared" si="293"/>
        <v>0</v>
      </c>
    </row>
    <row r="3886" spans="5:25" ht="15.95" customHeight="1" x14ac:dyDescent="0.25">
      <c r="E3886" s="150">
        <f t="shared" si="295"/>
        <v>906</v>
      </c>
      <c r="F3886" s="7"/>
      <c r="G3886" s="447"/>
      <c r="H3886" s="449"/>
      <c r="I3886" s="9"/>
      <c r="J3886" s="10"/>
      <c r="K3886" s="9"/>
      <c r="L3886" s="9"/>
      <c r="M3886" s="10"/>
      <c r="N3886" s="128"/>
      <c r="O3886" s="128"/>
      <c r="P3886" s="163">
        <f t="shared" si="294"/>
        <v>0</v>
      </c>
      <c r="Q3886" s="128"/>
      <c r="V3886" s="402">
        <f t="shared" si="290"/>
        <v>0</v>
      </c>
      <c r="W3886" s="402">
        <f t="shared" si="291"/>
        <v>0</v>
      </c>
      <c r="X3886" s="402">
        <f t="shared" si="292"/>
        <v>0</v>
      </c>
      <c r="Y3886" s="36">
        <f t="shared" si="293"/>
        <v>0</v>
      </c>
    </row>
    <row r="3887" spans="5:25" ht="15.95" customHeight="1" x14ac:dyDescent="0.25">
      <c r="E3887" s="150">
        <f t="shared" si="295"/>
        <v>907</v>
      </c>
      <c r="F3887" s="7"/>
      <c r="G3887" s="447"/>
      <c r="H3887" s="449"/>
      <c r="I3887" s="9"/>
      <c r="J3887" s="10"/>
      <c r="K3887" s="9"/>
      <c r="L3887" s="9"/>
      <c r="M3887" s="10"/>
      <c r="N3887" s="128"/>
      <c r="O3887" s="128"/>
      <c r="P3887" s="163">
        <f t="shared" si="294"/>
        <v>0</v>
      </c>
      <c r="Q3887" s="128"/>
      <c r="V3887" s="402">
        <f t="shared" si="290"/>
        <v>0</v>
      </c>
      <c r="W3887" s="402">
        <f t="shared" si="291"/>
        <v>0</v>
      </c>
      <c r="X3887" s="402">
        <f t="shared" si="292"/>
        <v>0</v>
      </c>
      <c r="Y3887" s="36">
        <f t="shared" si="293"/>
        <v>0</v>
      </c>
    </row>
    <row r="3888" spans="5:25" ht="15.95" customHeight="1" x14ac:dyDescent="0.25">
      <c r="E3888" s="150">
        <f t="shared" si="295"/>
        <v>908</v>
      </c>
      <c r="F3888" s="7"/>
      <c r="G3888" s="447"/>
      <c r="H3888" s="449"/>
      <c r="I3888" s="9"/>
      <c r="J3888" s="10"/>
      <c r="K3888" s="9"/>
      <c r="L3888" s="9"/>
      <c r="M3888" s="10"/>
      <c r="N3888" s="128"/>
      <c r="O3888" s="128"/>
      <c r="P3888" s="163">
        <f t="shared" si="294"/>
        <v>0</v>
      </c>
      <c r="Q3888" s="128"/>
      <c r="V3888" s="402">
        <f t="shared" si="290"/>
        <v>0</v>
      </c>
      <c r="W3888" s="402">
        <f t="shared" si="291"/>
        <v>0</v>
      </c>
      <c r="X3888" s="402">
        <f t="shared" si="292"/>
        <v>0</v>
      </c>
      <c r="Y3888" s="36">
        <f t="shared" si="293"/>
        <v>0</v>
      </c>
    </row>
    <row r="3889" spans="5:25" ht="15.95" customHeight="1" x14ac:dyDescent="0.25">
      <c r="E3889" s="150">
        <f t="shared" si="295"/>
        <v>909</v>
      </c>
      <c r="F3889" s="7"/>
      <c r="G3889" s="447"/>
      <c r="H3889" s="449"/>
      <c r="I3889" s="9"/>
      <c r="J3889" s="10"/>
      <c r="K3889" s="9"/>
      <c r="L3889" s="9"/>
      <c r="M3889" s="10"/>
      <c r="N3889" s="128"/>
      <c r="O3889" s="128"/>
      <c r="P3889" s="163">
        <f t="shared" si="294"/>
        <v>0</v>
      </c>
      <c r="Q3889" s="128"/>
      <c r="V3889" s="402">
        <f t="shared" si="290"/>
        <v>0</v>
      </c>
      <c r="W3889" s="402">
        <f t="shared" si="291"/>
        <v>0</v>
      </c>
      <c r="X3889" s="402">
        <f t="shared" si="292"/>
        <v>0</v>
      </c>
      <c r="Y3889" s="36">
        <f t="shared" si="293"/>
        <v>0</v>
      </c>
    </row>
    <row r="3890" spans="5:25" ht="15.95" customHeight="1" x14ac:dyDescent="0.25">
      <c r="E3890" s="150">
        <f t="shared" si="295"/>
        <v>910</v>
      </c>
      <c r="F3890" s="7"/>
      <c r="G3890" s="447"/>
      <c r="H3890" s="449"/>
      <c r="I3890" s="9"/>
      <c r="J3890" s="10"/>
      <c r="K3890" s="9"/>
      <c r="L3890" s="9"/>
      <c r="M3890" s="10"/>
      <c r="N3890" s="128"/>
      <c r="O3890" s="128"/>
      <c r="P3890" s="163">
        <f t="shared" si="294"/>
        <v>0</v>
      </c>
      <c r="Q3890" s="128"/>
      <c r="V3890" s="402">
        <f t="shared" si="290"/>
        <v>0</v>
      </c>
      <c r="W3890" s="402">
        <f t="shared" si="291"/>
        <v>0</v>
      </c>
      <c r="X3890" s="402">
        <f t="shared" si="292"/>
        <v>0</v>
      </c>
      <c r="Y3890" s="36">
        <f t="shared" si="293"/>
        <v>0</v>
      </c>
    </row>
    <row r="3891" spans="5:25" ht="15.95" customHeight="1" x14ac:dyDescent="0.25">
      <c r="E3891" s="150">
        <f t="shared" si="295"/>
        <v>911</v>
      </c>
      <c r="F3891" s="7"/>
      <c r="G3891" s="447"/>
      <c r="H3891" s="449"/>
      <c r="I3891" s="9"/>
      <c r="J3891" s="10"/>
      <c r="K3891" s="9"/>
      <c r="L3891" s="9"/>
      <c r="M3891" s="10"/>
      <c r="N3891" s="128"/>
      <c r="O3891" s="128"/>
      <c r="P3891" s="163">
        <f t="shared" si="294"/>
        <v>0</v>
      </c>
      <c r="Q3891" s="128"/>
      <c r="V3891" s="402">
        <f t="shared" si="290"/>
        <v>0</v>
      </c>
      <c r="W3891" s="402">
        <f t="shared" si="291"/>
        <v>0</v>
      </c>
      <c r="X3891" s="402">
        <f t="shared" si="292"/>
        <v>0</v>
      </c>
      <c r="Y3891" s="36">
        <f t="shared" si="293"/>
        <v>0</v>
      </c>
    </row>
    <row r="3892" spans="5:25" ht="15.95" customHeight="1" x14ac:dyDescent="0.25">
      <c r="E3892" s="150">
        <f t="shared" si="295"/>
        <v>912</v>
      </c>
      <c r="F3892" s="7"/>
      <c r="G3892" s="447"/>
      <c r="H3892" s="449"/>
      <c r="I3892" s="9"/>
      <c r="J3892" s="10"/>
      <c r="K3892" s="9"/>
      <c r="L3892" s="9"/>
      <c r="M3892" s="10"/>
      <c r="N3892" s="128"/>
      <c r="O3892" s="128"/>
      <c r="P3892" s="163">
        <f t="shared" si="294"/>
        <v>0</v>
      </c>
      <c r="Q3892" s="128"/>
      <c r="V3892" s="402">
        <f t="shared" si="290"/>
        <v>0</v>
      </c>
      <c r="W3892" s="402">
        <f t="shared" si="291"/>
        <v>0</v>
      </c>
      <c r="X3892" s="402">
        <f t="shared" si="292"/>
        <v>0</v>
      </c>
      <c r="Y3892" s="36">
        <f t="shared" si="293"/>
        <v>0</v>
      </c>
    </row>
    <row r="3893" spans="5:25" ht="15.95" customHeight="1" x14ac:dyDescent="0.25">
      <c r="E3893" s="150">
        <f t="shared" si="295"/>
        <v>913</v>
      </c>
      <c r="F3893" s="7"/>
      <c r="G3893" s="447"/>
      <c r="H3893" s="449"/>
      <c r="I3893" s="9"/>
      <c r="J3893" s="10"/>
      <c r="K3893" s="9"/>
      <c r="L3893" s="9"/>
      <c r="M3893" s="10"/>
      <c r="N3893" s="128"/>
      <c r="O3893" s="128"/>
      <c r="P3893" s="163">
        <f t="shared" si="294"/>
        <v>0</v>
      </c>
      <c r="Q3893" s="128"/>
      <c r="V3893" s="402">
        <f t="shared" si="290"/>
        <v>0</v>
      </c>
      <c r="W3893" s="402">
        <f t="shared" si="291"/>
        <v>0</v>
      </c>
      <c r="X3893" s="402">
        <f t="shared" si="292"/>
        <v>0</v>
      </c>
      <c r="Y3893" s="36">
        <f t="shared" si="293"/>
        <v>0</v>
      </c>
    </row>
    <row r="3894" spans="5:25" ht="15.95" customHeight="1" x14ac:dyDescent="0.25">
      <c r="E3894" s="150">
        <f t="shared" si="295"/>
        <v>914</v>
      </c>
      <c r="F3894" s="7"/>
      <c r="G3894" s="447"/>
      <c r="H3894" s="449"/>
      <c r="I3894" s="9"/>
      <c r="J3894" s="10"/>
      <c r="K3894" s="9"/>
      <c r="L3894" s="9"/>
      <c r="M3894" s="10"/>
      <c r="N3894" s="128"/>
      <c r="O3894" s="128"/>
      <c r="P3894" s="163">
        <f t="shared" si="294"/>
        <v>0</v>
      </c>
      <c r="Q3894" s="128"/>
      <c r="V3894" s="402">
        <f t="shared" si="290"/>
        <v>0</v>
      </c>
      <c r="W3894" s="402">
        <f t="shared" si="291"/>
        <v>0</v>
      </c>
      <c r="X3894" s="402">
        <f t="shared" si="292"/>
        <v>0</v>
      </c>
      <c r="Y3894" s="36">
        <f t="shared" si="293"/>
        <v>0</v>
      </c>
    </row>
    <row r="3895" spans="5:25" ht="15.95" customHeight="1" x14ac:dyDescent="0.25">
      <c r="E3895" s="150">
        <f t="shared" si="295"/>
        <v>915</v>
      </c>
      <c r="F3895" s="7"/>
      <c r="G3895" s="447"/>
      <c r="H3895" s="449"/>
      <c r="I3895" s="9"/>
      <c r="J3895" s="10"/>
      <c r="K3895" s="9"/>
      <c r="L3895" s="9"/>
      <c r="M3895" s="10"/>
      <c r="N3895" s="128"/>
      <c r="O3895" s="128"/>
      <c r="P3895" s="163">
        <f t="shared" si="294"/>
        <v>0</v>
      </c>
      <c r="Q3895" s="128"/>
      <c r="V3895" s="402">
        <f t="shared" si="290"/>
        <v>0</v>
      </c>
      <c r="W3895" s="402">
        <f t="shared" si="291"/>
        <v>0</v>
      </c>
      <c r="X3895" s="402">
        <f t="shared" si="292"/>
        <v>0</v>
      </c>
      <c r="Y3895" s="36">
        <f t="shared" si="293"/>
        <v>0</v>
      </c>
    </row>
    <row r="3896" spans="5:25" ht="15.95" customHeight="1" x14ac:dyDescent="0.25">
      <c r="E3896" s="150">
        <f t="shared" si="295"/>
        <v>916</v>
      </c>
      <c r="F3896" s="7"/>
      <c r="G3896" s="447"/>
      <c r="H3896" s="449"/>
      <c r="I3896" s="9"/>
      <c r="J3896" s="10"/>
      <c r="K3896" s="9"/>
      <c r="L3896" s="9"/>
      <c r="M3896" s="10"/>
      <c r="N3896" s="128"/>
      <c r="O3896" s="128"/>
      <c r="P3896" s="163">
        <f t="shared" si="294"/>
        <v>0</v>
      </c>
      <c r="Q3896" s="128"/>
      <c r="V3896" s="402">
        <f t="shared" si="290"/>
        <v>0</v>
      </c>
      <c r="W3896" s="402">
        <f t="shared" si="291"/>
        <v>0</v>
      </c>
      <c r="X3896" s="402">
        <f t="shared" si="292"/>
        <v>0</v>
      </c>
      <c r="Y3896" s="36">
        <f t="shared" si="293"/>
        <v>0</v>
      </c>
    </row>
    <row r="3897" spans="5:25" ht="15.95" customHeight="1" x14ac:dyDescent="0.25">
      <c r="E3897" s="150">
        <f t="shared" si="295"/>
        <v>917</v>
      </c>
      <c r="F3897" s="7"/>
      <c r="G3897" s="447"/>
      <c r="H3897" s="449"/>
      <c r="I3897" s="9"/>
      <c r="J3897" s="10"/>
      <c r="K3897" s="9"/>
      <c r="L3897" s="9"/>
      <c r="M3897" s="10"/>
      <c r="N3897" s="128"/>
      <c r="O3897" s="128"/>
      <c r="P3897" s="163">
        <f t="shared" si="294"/>
        <v>0</v>
      </c>
      <c r="Q3897" s="128"/>
      <c r="V3897" s="402">
        <f t="shared" si="290"/>
        <v>0</v>
      </c>
      <c r="W3897" s="402">
        <f t="shared" si="291"/>
        <v>0</v>
      </c>
      <c r="X3897" s="402">
        <f t="shared" si="292"/>
        <v>0</v>
      </c>
      <c r="Y3897" s="36">
        <f t="shared" si="293"/>
        <v>0</v>
      </c>
    </row>
    <row r="3898" spans="5:25" ht="15.95" customHeight="1" x14ac:dyDescent="0.25">
      <c r="E3898" s="150">
        <f t="shared" si="295"/>
        <v>918</v>
      </c>
      <c r="F3898" s="7"/>
      <c r="G3898" s="447"/>
      <c r="H3898" s="449"/>
      <c r="I3898" s="9"/>
      <c r="J3898" s="10"/>
      <c r="K3898" s="9"/>
      <c r="L3898" s="9"/>
      <c r="M3898" s="10"/>
      <c r="N3898" s="128"/>
      <c r="O3898" s="128"/>
      <c r="P3898" s="163">
        <f t="shared" si="294"/>
        <v>0</v>
      </c>
      <c r="Q3898" s="128"/>
      <c r="V3898" s="402">
        <f t="shared" si="290"/>
        <v>0</v>
      </c>
      <c r="W3898" s="402">
        <f t="shared" si="291"/>
        <v>0</v>
      </c>
      <c r="X3898" s="402">
        <f t="shared" si="292"/>
        <v>0</v>
      </c>
      <c r="Y3898" s="36">
        <f t="shared" si="293"/>
        <v>0</v>
      </c>
    </row>
    <row r="3899" spans="5:25" ht="15.95" customHeight="1" x14ac:dyDescent="0.25">
      <c r="E3899" s="150">
        <f t="shared" si="295"/>
        <v>919</v>
      </c>
      <c r="F3899" s="7"/>
      <c r="G3899" s="447"/>
      <c r="H3899" s="449"/>
      <c r="I3899" s="9"/>
      <c r="J3899" s="10"/>
      <c r="K3899" s="9"/>
      <c r="L3899" s="9"/>
      <c r="M3899" s="10"/>
      <c r="N3899" s="128"/>
      <c r="O3899" s="128"/>
      <c r="P3899" s="163">
        <f t="shared" si="294"/>
        <v>0</v>
      </c>
      <c r="Q3899" s="128"/>
      <c r="V3899" s="402">
        <f t="shared" si="290"/>
        <v>0</v>
      </c>
      <c r="W3899" s="402">
        <f t="shared" si="291"/>
        <v>0</v>
      </c>
      <c r="X3899" s="402">
        <f t="shared" si="292"/>
        <v>0</v>
      </c>
      <c r="Y3899" s="36">
        <f t="shared" si="293"/>
        <v>0</v>
      </c>
    </row>
    <row r="3900" spans="5:25" ht="15.95" customHeight="1" x14ac:dyDescent="0.25">
      <c r="E3900" s="150">
        <f t="shared" si="295"/>
        <v>920</v>
      </c>
      <c r="F3900" s="7"/>
      <c r="G3900" s="447"/>
      <c r="H3900" s="449"/>
      <c r="I3900" s="9"/>
      <c r="J3900" s="10"/>
      <c r="K3900" s="9"/>
      <c r="L3900" s="9"/>
      <c r="M3900" s="10"/>
      <c r="N3900" s="128"/>
      <c r="O3900" s="128"/>
      <c r="P3900" s="163">
        <f t="shared" si="294"/>
        <v>0</v>
      </c>
      <c r="Q3900" s="128"/>
      <c r="V3900" s="402">
        <f t="shared" si="290"/>
        <v>0</v>
      </c>
      <c r="W3900" s="402">
        <f t="shared" si="291"/>
        <v>0</v>
      </c>
      <c r="X3900" s="402">
        <f t="shared" si="292"/>
        <v>0</v>
      </c>
      <c r="Y3900" s="36">
        <f t="shared" si="293"/>
        <v>0</v>
      </c>
    </row>
    <row r="3901" spans="5:25" ht="15.95" customHeight="1" x14ac:dyDescent="0.25">
      <c r="E3901" s="150">
        <f t="shared" si="295"/>
        <v>921</v>
      </c>
      <c r="F3901" s="7"/>
      <c r="G3901" s="447"/>
      <c r="H3901" s="449"/>
      <c r="I3901" s="9"/>
      <c r="J3901" s="10"/>
      <c r="K3901" s="9"/>
      <c r="L3901" s="9"/>
      <c r="M3901" s="10"/>
      <c r="N3901" s="128"/>
      <c r="O3901" s="128"/>
      <c r="P3901" s="163">
        <f t="shared" si="294"/>
        <v>0</v>
      </c>
      <c r="Q3901" s="128"/>
      <c r="V3901" s="402">
        <f t="shared" si="290"/>
        <v>0</v>
      </c>
      <c r="W3901" s="402">
        <f t="shared" si="291"/>
        <v>0</v>
      </c>
      <c r="X3901" s="402">
        <f t="shared" si="292"/>
        <v>0</v>
      </c>
      <c r="Y3901" s="36">
        <f t="shared" si="293"/>
        <v>0</v>
      </c>
    </row>
    <row r="3902" spans="5:25" ht="15.95" customHeight="1" x14ac:dyDescent="0.25">
      <c r="E3902" s="150">
        <f t="shared" si="295"/>
        <v>922</v>
      </c>
      <c r="F3902" s="7"/>
      <c r="G3902" s="447"/>
      <c r="H3902" s="449"/>
      <c r="I3902" s="9"/>
      <c r="J3902" s="10"/>
      <c r="K3902" s="9"/>
      <c r="L3902" s="9"/>
      <c r="M3902" s="10"/>
      <c r="N3902" s="128"/>
      <c r="O3902" s="128"/>
      <c r="P3902" s="163">
        <f t="shared" si="294"/>
        <v>0</v>
      </c>
      <c r="Q3902" s="128"/>
      <c r="V3902" s="402">
        <f t="shared" si="290"/>
        <v>0</v>
      </c>
      <c r="W3902" s="402">
        <f t="shared" si="291"/>
        <v>0</v>
      </c>
      <c r="X3902" s="402">
        <f t="shared" si="292"/>
        <v>0</v>
      </c>
      <c r="Y3902" s="36">
        <f t="shared" si="293"/>
        <v>0</v>
      </c>
    </row>
    <row r="3903" spans="5:25" ht="15.95" customHeight="1" x14ac:dyDescent="0.25">
      <c r="E3903" s="150">
        <f t="shared" si="295"/>
        <v>923</v>
      </c>
      <c r="F3903" s="7"/>
      <c r="G3903" s="447"/>
      <c r="H3903" s="449"/>
      <c r="I3903" s="9"/>
      <c r="J3903" s="10"/>
      <c r="K3903" s="9"/>
      <c r="L3903" s="9"/>
      <c r="M3903" s="10"/>
      <c r="N3903" s="128"/>
      <c r="O3903" s="128"/>
      <c r="P3903" s="163">
        <f t="shared" si="294"/>
        <v>0</v>
      </c>
      <c r="Q3903" s="128"/>
      <c r="V3903" s="402">
        <f t="shared" si="290"/>
        <v>0</v>
      </c>
      <c r="W3903" s="402">
        <f t="shared" si="291"/>
        <v>0</v>
      </c>
      <c r="X3903" s="402">
        <f t="shared" si="292"/>
        <v>0</v>
      </c>
      <c r="Y3903" s="36">
        <f t="shared" si="293"/>
        <v>0</v>
      </c>
    </row>
    <row r="3904" spans="5:25" ht="15.95" customHeight="1" x14ac:dyDescent="0.25">
      <c r="E3904" s="150">
        <f t="shared" si="295"/>
        <v>924</v>
      </c>
      <c r="F3904" s="7"/>
      <c r="G3904" s="447"/>
      <c r="H3904" s="449"/>
      <c r="I3904" s="9"/>
      <c r="J3904" s="10"/>
      <c r="K3904" s="9"/>
      <c r="L3904" s="9"/>
      <c r="M3904" s="10"/>
      <c r="N3904" s="128"/>
      <c r="O3904" s="128"/>
      <c r="P3904" s="163">
        <f t="shared" si="294"/>
        <v>0</v>
      </c>
      <c r="Q3904" s="128"/>
      <c r="V3904" s="402">
        <f t="shared" si="290"/>
        <v>0</v>
      </c>
      <c r="W3904" s="402">
        <f t="shared" si="291"/>
        <v>0</v>
      </c>
      <c r="X3904" s="402">
        <f t="shared" si="292"/>
        <v>0</v>
      </c>
      <c r="Y3904" s="36">
        <f t="shared" si="293"/>
        <v>0</v>
      </c>
    </row>
    <row r="3905" spans="5:25" ht="15.95" customHeight="1" x14ac:dyDescent="0.25">
      <c r="E3905" s="150">
        <f t="shared" si="295"/>
        <v>925</v>
      </c>
      <c r="F3905" s="7"/>
      <c r="G3905" s="447"/>
      <c r="H3905" s="449"/>
      <c r="I3905" s="9"/>
      <c r="J3905" s="10"/>
      <c r="K3905" s="9"/>
      <c r="L3905" s="9"/>
      <c r="M3905" s="10"/>
      <c r="N3905" s="128"/>
      <c r="O3905" s="128"/>
      <c r="P3905" s="163">
        <f t="shared" si="294"/>
        <v>0</v>
      </c>
      <c r="Q3905" s="128"/>
      <c r="V3905" s="402">
        <f t="shared" si="290"/>
        <v>0</v>
      </c>
      <c r="W3905" s="402">
        <f t="shared" si="291"/>
        <v>0</v>
      </c>
      <c r="X3905" s="402">
        <f t="shared" si="292"/>
        <v>0</v>
      </c>
      <c r="Y3905" s="36">
        <f t="shared" si="293"/>
        <v>0</v>
      </c>
    </row>
    <row r="3906" spans="5:25" ht="15.95" customHeight="1" x14ac:dyDescent="0.25">
      <c r="E3906" s="150">
        <f t="shared" si="295"/>
        <v>926</v>
      </c>
      <c r="F3906" s="7"/>
      <c r="G3906" s="447"/>
      <c r="H3906" s="449"/>
      <c r="I3906" s="9"/>
      <c r="J3906" s="10"/>
      <c r="K3906" s="9"/>
      <c r="L3906" s="9"/>
      <c r="M3906" s="10"/>
      <c r="N3906" s="128"/>
      <c r="O3906" s="128"/>
      <c r="P3906" s="163">
        <f t="shared" si="294"/>
        <v>0</v>
      </c>
      <c r="Q3906" s="128"/>
      <c r="V3906" s="402">
        <f t="shared" si="290"/>
        <v>0</v>
      </c>
      <c r="W3906" s="402">
        <f t="shared" si="291"/>
        <v>0</v>
      </c>
      <c r="X3906" s="402">
        <f t="shared" si="292"/>
        <v>0</v>
      </c>
      <c r="Y3906" s="36">
        <f t="shared" si="293"/>
        <v>0</v>
      </c>
    </row>
    <row r="3907" spans="5:25" ht="15.95" customHeight="1" x14ac:dyDescent="0.25">
      <c r="E3907" s="150">
        <f t="shared" si="295"/>
        <v>927</v>
      </c>
      <c r="F3907" s="7"/>
      <c r="G3907" s="447"/>
      <c r="H3907" s="449"/>
      <c r="I3907" s="9"/>
      <c r="J3907" s="10"/>
      <c r="K3907" s="9"/>
      <c r="L3907" s="9"/>
      <c r="M3907" s="10"/>
      <c r="N3907" s="128"/>
      <c r="O3907" s="128"/>
      <c r="P3907" s="163">
        <f t="shared" si="294"/>
        <v>0</v>
      </c>
      <c r="Q3907" s="128"/>
      <c r="V3907" s="402">
        <f t="shared" si="290"/>
        <v>0</v>
      </c>
      <c r="W3907" s="402">
        <f t="shared" si="291"/>
        <v>0</v>
      </c>
      <c r="X3907" s="402">
        <f t="shared" si="292"/>
        <v>0</v>
      </c>
      <c r="Y3907" s="36">
        <f t="shared" si="293"/>
        <v>0</v>
      </c>
    </row>
    <row r="3908" spans="5:25" ht="15.95" customHeight="1" x14ac:dyDescent="0.25">
      <c r="E3908" s="150">
        <f t="shared" si="295"/>
        <v>928</v>
      </c>
      <c r="F3908" s="7"/>
      <c r="G3908" s="447"/>
      <c r="H3908" s="449"/>
      <c r="I3908" s="9"/>
      <c r="J3908" s="10"/>
      <c r="K3908" s="9"/>
      <c r="L3908" s="9"/>
      <c r="M3908" s="10"/>
      <c r="N3908" s="128"/>
      <c r="O3908" s="128"/>
      <c r="P3908" s="163">
        <f t="shared" si="294"/>
        <v>0</v>
      </c>
      <c r="Q3908" s="128"/>
      <c r="V3908" s="402">
        <f t="shared" si="290"/>
        <v>0</v>
      </c>
      <c r="W3908" s="402">
        <f t="shared" si="291"/>
        <v>0</v>
      </c>
      <c r="X3908" s="402">
        <f t="shared" si="292"/>
        <v>0</v>
      </c>
      <c r="Y3908" s="36">
        <f t="shared" si="293"/>
        <v>0</v>
      </c>
    </row>
    <row r="3909" spans="5:25" ht="15.95" customHeight="1" x14ac:dyDescent="0.25">
      <c r="E3909" s="150">
        <f t="shared" si="295"/>
        <v>929</v>
      </c>
      <c r="F3909" s="7"/>
      <c r="G3909" s="447"/>
      <c r="H3909" s="449"/>
      <c r="I3909" s="9"/>
      <c r="J3909" s="10"/>
      <c r="K3909" s="9"/>
      <c r="L3909" s="9"/>
      <c r="M3909" s="10"/>
      <c r="N3909" s="128"/>
      <c r="O3909" s="128"/>
      <c r="P3909" s="163">
        <f t="shared" si="294"/>
        <v>0</v>
      </c>
      <c r="Q3909" s="128"/>
      <c r="V3909" s="402">
        <f t="shared" si="290"/>
        <v>0</v>
      </c>
      <c r="W3909" s="402">
        <f t="shared" si="291"/>
        <v>0</v>
      </c>
      <c r="X3909" s="402">
        <f t="shared" si="292"/>
        <v>0</v>
      </c>
      <c r="Y3909" s="36">
        <f t="shared" si="293"/>
        <v>0</v>
      </c>
    </row>
    <row r="3910" spans="5:25" ht="15.95" customHeight="1" x14ac:dyDescent="0.25">
      <c r="E3910" s="150">
        <f t="shared" si="295"/>
        <v>930</v>
      </c>
      <c r="F3910" s="7"/>
      <c r="G3910" s="447"/>
      <c r="H3910" s="449"/>
      <c r="I3910" s="9"/>
      <c r="J3910" s="10"/>
      <c r="K3910" s="9"/>
      <c r="L3910" s="9"/>
      <c r="M3910" s="10"/>
      <c r="N3910" s="128"/>
      <c r="O3910" s="128"/>
      <c r="P3910" s="163">
        <f t="shared" si="294"/>
        <v>0</v>
      </c>
      <c r="Q3910" s="128"/>
      <c r="V3910" s="402">
        <f t="shared" si="290"/>
        <v>0</v>
      </c>
      <c r="W3910" s="402">
        <f t="shared" si="291"/>
        <v>0</v>
      </c>
      <c r="X3910" s="402">
        <f t="shared" si="292"/>
        <v>0</v>
      </c>
      <c r="Y3910" s="36">
        <f t="shared" si="293"/>
        <v>0</v>
      </c>
    </row>
    <row r="3911" spans="5:25" ht="15.95" customHeight="1" x14ac:dyDescent="0.25">
      <c r="E3911" s="150">
        <f t="shared" si="295"/>
        <v>931</v>
      </c>
      <c r="F3911" s="7"/>
      <c r="G3911" s="447"/>
      <c r="H3911" s="449"/>
      <c r="I3911" s="9"/>
      <c r="J3911" s="10"/>
      <c r="K3911" s="9"/>
      <c r="L3911" s="9"/>
      <c r="M3911" s="10"/>
      <c r="N3911" s="128"/>
      <c r="O3911" s="128"/>
      <c r="P3911" s="163">
        <f t="shared" si="294"/>
        <v>0</v>
      </c>
      <c r="Q3911" s="128"/>
      <c r="V3911" s="402">
        <f t="shared" si="290"/>
        <v>0</v>
      </c>
      <c r="W3911" s="402">
        <f t="shared" si="291"/>
        <v>0</v>
      </c>
      <c r="X3911" s="402">
        <f t="shared" si="292"/>
        <v>0</v>
      </c>
      <c r="Y3911" s="36">
        <f t="shared" si="293"/>
        <v>0</v>
      </c>
    </row>
    <row r="3912" spans="5:25" ht="15.95" customHeight="1" x14ac:dyDescent="0.25">
      <c r="E3912" s="150">
        <f t="shared" si="295"/>
        <v>932</v>
      </c>
      <c r="F3912" s="7"/>
      <c r="G3912" s="447"/>
      <c r="H3912" s="449"/>
      <c r="I3912" s="9"/>
      <c r="J3912" s="10"/>
      <c r="K3912" s="9"/>
      <c r="L3912" s="9"/>
      <c r="M3912" s="10"/>
      <c r="N3912" s="128"/>
      <c r="O3912" s="128"/>
      <c r="P3912" s="163">
        <f t="shared" si="294"/>
        <v>0</v>
      </c>
      <c r="Q3912" s="128"/>
      <c r="V3912" s="402">
        <f t="shared" si="290"/>
        <v>0</v>
      </c>
      <c r="W3912" s="402">
        <f t="shared" si="291"/>
        <v>0</v>
      </c>
      <c r="X3912" s="402">
        <f t="shared" si="292"/>
        <v>0</v>
      </c>
      <c r="Y3912" s="36">
        <f t="shared" si="293"/>
        <v>0</v>
      </c>
    </row>
    <row r="3913" spans="5:25" ht="15.95" customHeight="1" x14ac:dyDescent="0.25">
      <c r="E3913" s="150">
        <f t="shared" si="295"/>
        <v>933</v>
      </c>
      <c r="F3913" s="7"/>
      <c r="G3913" s="447"/>
      <c r="H3913" s="449"/>
      <c r="I3913" s="9"/>
      <c r="J3913" s="10"/>
      <c r="K3913" s="9"/>
      <c r="L3913" s="9"/>
      <c r="M3913" s="10"/>
      <c r="N3913" s="128"/>
      <c r="O3913" s="128"/>
      <c r="P3913" s="163">
        <f t="shared" si="294"/>
        <v>0</v>
      </c>
      <c r="Q3913" s="128"/>
      <c r="V3913" s="402">
        <f t="shared" si="290"/>
        <v>0</v>
      </c>
      <c r="W3913" s="402">
        <f t="shared" si="291"/>
        <v>0</v>
      </c>
      <c r="X3913" s="402">
        <f t="shared" si="292"/>
        <v>0</v>
      </c>
      <c r="Y3913" s="36">
        <f t="shared" si="293"/>
        <v>0</v>
      </c>
    </row>
    <row r="3914" spans="5:25" ht="15.95" customHeight="1" x14ac:dyDescent="0.25">
      <c r="E3914" s="150">
        <f t="shared" si="295"/>
        <v>934</v>
      </c>
      <c r="F3914" s="7"/>
      <c r="G3914" s="447"/>
      <c r="H3914" s="449"/>
      <c r="I3914" s="9"/>
      <c r="J3914" s="10"/>
      <c r="K3914" s="9"/>
      <c r="L3914" s="9"/>
      <c r="M3914" s="10"/>
      <c r="N3914" s="128"/>
      <c r="O3914" s="128"/>
      <c r="P3914" s="163">
        <f t="shared" si="294"/>
        <v>0</v>
      </c>
      <c r="Q3914" s="128"/>
      <c r="V3914" s="402">
        <f t="shared" si="290"/>
        <v>0</v>
      </c>
      <c r="W3914" s="402">
        <f t="shared" si="291"/>
        <v>0</v>
      </c>
      <c r="X3914" s="402">
        <f t="shared" si="292"/>
        <v>0</v>
      </c>
      <c r="Y3914" s="36">
        <f t="shared" si="293"/>
        <v>0</v>
      </c>
    </row>
    <row r="3915" spans="5:25" ht="15.95" customHeight="1" x14ac:dyDescent="0.25">
      <c r="E3915" s="150">
        <f t="shared" si="295"/>
        <v>935</v>
      </c>
      <c r="F3915" s="7"/>
      <c r="G3915" s="447"/>
      <c r="H3915" s="449"/>
      <c r="I3915" s="9"/>
      <c r="J3915" s="10"/>
      <c r="K3915" s="9"/>
      <c r="L3915" s="9"/>
      <c r="M3915" s="10"/>
      <c r="N3915" s="128"/>
      <c r="O3915" s="128"/>
      <c r="P3915" s="163">
        <f t="shared" si="294"/>
        <v>0</v>
      </c>
      <c r="Q3915" s="128"/>
      <c r="V3915" s="402">
        <f t="shared" si="290"/>
        <v>0</v>
      </c>
      <c r="W3915" s="402">
        <f t="shared" si="291"/>
        <v>0</v>
      </c>
      <c r="X3915" s="402">
        <f t="shared" si="292"/>
        <v>0</v>
      </c>
      <c r="Y3915" s="36">
        <f t="shared" si="293"/>
        <v>0</v>
      </c>
    </row>
    <row r="3916" spans="5:25" ht="15.95" customHeight="1" x14ac:dyDescent="0.25">
      <c r="E3916" s="150">
        <f t="shared" si="295"/>
        <v>936</v>
      </c>
      <c r="F3916" s="7"/>
      <c r="G3916" s="447"/>
      <c r="H3916" s="449"/>
      <c r="I3916" s="9"/>
      <c r="J3916" s="10"/>
      <c r="K3916" s="9"/>
      <c r="L3916" s="9"/>
      <c r="M3916" s="10"/>
      <c r="N3916" s="128"/>
      <c r="O3916" s="128"/>
      <c r="P3916" s="163">
        <f t="shared" si="294"/>
        <v>0</v>
      </c>
      <c r="Q3916" s="128"/>
      <c r="V3916" s="402">
        <f t="shared" si="290"/>
        <v>0</v>
      </c>
      <c r="W3916" s="402">
        <f t="shared" si="291"/>
        <v>0</v>
      </c>
      <c r="X3916" s="402">
        <f t="shared" si="292"/>
        <v>0</v>
      </c>
      <c r="Y3916" s="36">
        <f t="shared" si="293"/>
        <v>0</v>
      </c>
    </row>
    <row r="3917" spans="5:25" ht="15.95" customHeight="1" x14ac:dyDescent="0.25">
      <c r="E3917" s="150">
        <f t="shared" si="295"/>
        <v>937</v>
      </c>
      <c r="F3917" s="7"/>
      <c r="G3917" s="447"/>
      <c r="H3917" s="449"/>
      <c r="I3917" s="9"/>
      <c r="J3917" s="10"/>
      <c r="K3917" s="9"/>
      <c r="L3917" s="9"/>
      <c r="M3917" s="10"/>
      <c r="N3917" s="128"/>
      <c r="O3917" s="128"/>
      <c r="P3917" s="163">
        <f t="shared" si="294"/>
        <v>0</v>
      </c>
      <c r="Q3917" s="128"/>
      <c r="V3917" s="402">
        <f t="shared" si="290"/>
        <v>0</v>
      </c>
      <c r="W3917" s="402">
        <f t="shared" si="291"/>
        <v>0</v>
      </c>
      <c r="X3917" s="402">
        <f t="shared" si="292"/>
        <v>0</v>
      </c>
      <c r="Y3917" s="36">
        <f t="shared" si="293"/>
        <v>0</v>
      </c>
    </row>
    <row r="3918" spans="5:25" ht="15.95" customHeight="1" x14ac:dyDescent="0.25">
      <c r="E3918" s="150">
        <f t="shared" si="295"/>
        <v>938</v>
      </c>
      <c r="F3918" s="7"/>
      <c r="G3918" s="447"/>
      <c r="H3918" s="449"/>
      <c r="I3918" s="9"/>
      <c r="J3918" s="10"/>
      <c r="K3918" s="9"/>
      <c r="L3918" s="9"/>
      <c r="M3918" s="10"/>
      <c r="N3918" s="128"/>
      <c r="O3918" s="128"/>
      <c r="P3918" s="163">
        <f t="shared" si="294"/>
        <v>0</v>
      </c>
      <c r="Q3918" s="128"/>
      <c r="V3918" s="402">
        <f t="shared" si="290"/>
        <v>0</v>
      </c>
      <c r="W3918" s="402">
        <f t="shared" si="291"/>
        <v>0</v>
      </c>
      <c r="X3918" s="402">
        <f t="shared" si="292"/>
        <v>0</v>
      </c>
      <c r="Y3918" s="36">
        <f t="shared" si="293"/>
        <v>0</v>
      </c>
    </row>
    <row r="3919" spans="5:25" ht="15.95" customHeight="1" x14ac:dyDescent="0.25">
      <c r="E3919" s="150">
        <f t="shared" si="295"/>
        <v>939</v>
      </c>
      <c r="F3919" s="7"/>
      <c r="G3919" s="447"/>
      <c r="H3919" s="449"/>
      <c r="I3919" s="9"/>
      <c r="J3919" s="10"/>
      <c r="K3919" s="9"/>
      <c r="L3919" s="9"/>
      <c r="M3919" s="10"/>
      <c r="N3919" s="128"/>
      <c r="O3919" s="128"/>
      <c r="P3919" s="163">
        <f t="shared" si="294"/>
        <v>0</v>
      </c>
      <c r="Q3919" s="128"/>
      <c r="V3919" s="402">
        <f t="shared" si="290"/>
        <v>0</v>
      </c>
      <c r="W3919" s="402">
        <f t="shared" si="291"/>
        <v>0</v>
      </c>
      <c r="X3919" s="402">
        <f t="shared" si="292"/>
        <v>0</v>
      </c>
      <c r="Y3919" s="36">
        <f t="shared" si="293"/>
        <v>0</v>
      </c>
    </row>
    <row r="3920" spans="5:25" ht="15.95" customHeight="1" x14ac:dyDescent="0.25">
      <c r="E3920" s="150">
        <f t="shared" si="295"/>
        <v>940</v>
      </c>
      <c r="F3920" s="7"/>
      <c r="G3920" s="447"/>
      <c r="H3920" s="449"/>
      <c r="I3920" s="9"/>
      <c r="J3920" s="10"/>
      <c r="K3920" s="9"/>
      <c r="L3920" s="9"/>
      <c r="M3920" s="10"/>
      <c r="N3920" s="128"/>
      <c r="O3920" s="128"/>
      <c r="P3920" s="163">
        <f t="shared" si="294"/>
        <v>0</v>
      </c>
      <c r="Q3920" s="128"/>
      <c r="V3920" s="402">
        <f t="shared" si="290"/>
        <v>0</v>
      </c>
      <c r="W3920" s="402">
        <f t="shared" si="291"/>
        <v>0</v>
      </c>
      <c r="X3920" s="402">
        <f t="shared" si="292"/>
        <v>0</v>
      </c>
      <c r="Y3920" s="36">
        <f t="shared" si="293"/>
        <v>0</v>
      </c>
    </row>
    <row r="3921" spans="5:25" ht="15.95" customHeight="1" x14ac:dyDescent="0.25">
      <c r="E3921" s="150">
        <f t="shared" si="295"/>
        <v>941</v>
      </c>
      <c r="F3921" s="7"/>
      <c r="G3921" s="447"/>
      <c r="H3921" s="449"/>
      <c r="I3921" s="9"/>
      <c r="J3921" s="10"/>
      <c r="K3921" s="9"/>
      <c r="L3921" s="9"/>
      <c r="M3921" s="10"/>
      <c r="N3921" s="128"/>
      <c r="O3921" s="128"/>
      <c r="P3921" s="163">
        <f t="shared" si="294"/>
        <v>0</v>
      </c>
      <c r="Q3921" s="128"/>
      <c r="V3921" s="402">
        <f t="shared" si="290"/>
        <v>0</v>
      </c>
      <c r="W3921" s="402">
        <f t="shared" si="291"/>
        <v>0</v>
      </c>
      <c r="X3921" s="402">
        <f t="shared" si="292"/>
        <v>0</v>
      </c>
      <c r="Y3921" s="36">
        <f t="shared" si="293"/>
        <v>0</v>
      </c>
    </row>
    <row r="3922" spans="5:25" ht="15.95" customHeight="1" x14ac:dyDescent="0.25">
      <c r="E3922" s="150">
        <f t="shared" si="295"/>
        <v>942</v>
      </c>
      <c r="F3922" s="7"/>
      <c r="G3922" s="447"/>
      <c r="H3922" s="449"/>
      <c r="I3922" s="9"/>
      <c r="J3922" s="10"/>
      <c r="K3922" s="9"/>
      <c r="L3922" s="9"/>
      <c r="M3922" s="10"/>
      <c r="N3922" s="128"/>
      <c r="O3922" s="128"/>
      <c r="P3922" s="163">
        <f t="shared" si="294"/>
        <v>0</v>
      </c>
      <c r="Q3922" s="128"/>
      <c r="V3922" s="402">
        <f t="shared" si="290"/>
        <v>0</v>
      </c>
      <c r="W3922" s="402">
        <f t="shared" si="291"/>
        <v>0</v>
      </c>
      <c r="X3922" s="402">
        <f t="shared" si="292"/>
        <v>0</v>
      </c>
      <c r="Y3922" s="36">
        <f t="shared" si="293"/>
        <v>0</v>
      </c>
    </row>
    <row r="3923" spans="5:25" ht="15.95" customHeight="1" x14ac:dyDescent="0.25">
      <c r="E3923" s="150">
        <f t="shared" si="295"/>
        <v>943</v>
      </c>
      <c r="F3923" s="7"/>
      <c r="G3923" s="447"/>
      <c r="H3923" s="449"/>
      <c r="I3923" s="9"/>
      <c r="J3923" s="10"/>
      <c r="K3923" s="9"/>
      <c r="L3923" s="9"/>
      <c r="M3923" s="10"/>
      <c r="N3923" s="128"/>
      <c r="O3923" s="128"/>
      <c r="P3923" s="163">
        <f t="shared" si="294"/>
        <v>0</v>
      </c>
      <c r="Q3923" s="128"/>
      <c r="V3923" s="402">
        <f t="shared" si="290"/>
        <v>0</v>
      </c>
      <c r="W3923" s="402">
        <f t="shared" si="291"/>
        <v>0</v>
      </c>
      <c r="X3923" s="402">
        <f t="shared" si="292"/>
        <v>0</v>
      </c>
      <c r="Y3923" s="36">
        <f t="shared" si="293"/>
        <v>0</v>
      </c>
    </row>
    <row r="3924" spans="5:25" ht="15.95" customHeight="1" x14ac:dyDescent="0.25">
      <c r="E3924" s="150">
        <f t="shared" si="295"/>
        <v>944</v>
      </c>
      <c r="F3924" s="7"/>
      <c r="G3924" s="447"/>
      <c r="H3924" s="449"/>
      <c r="I3924" s="9"/>
      <c r="J3924" s="10"/>
      <c r="K3924" s="9"/>
      <c r="L3924" s="9"/>
      <c r="M3924" s="10"/>
      <c r="N3924" s="128"/>
      <c r="O3924" s="128"/>
      <c r="P3924" s="163">
        <f t="shared" si="294"/>
        <v>0</v>
      </c>
      <c r="Q3924" s="128"/>
      <c r="V3924" s="402">
        <f t="shared" si="290"/>
        <v>0</v>
      </c>
      <c r="W3924" s="402">
        <f t="shared" si="291"/>
        <v>0</v>
      </c>
      <c r="X3924" s="402">
        <f t="shared" si="292"/>
        <v>0</v>
      </c>
      <c r="Y3924" s="36">
        <f t="shared" si="293"/>
        <v>0</v>
      </c>
    </row>
    <row r="3925" spans="5:25" ht="15.95" customHeight="1" x14ac:dyDescent="0.25">
      <c r="E3925" s="150">
        <f t="shared" si="295"/>
        <v>945</v>
      </c>
      <c r="F3925" s="7"/>
      <c r="G3925" s="447"/>
      <c r="H3925" s="449"/>
      <c r="I3925" s="9"/>
      <c r="J3925" s="10"/>
      <c r="K3925" s="9"/>
      <c r="L3925" s="9"/>
      <c r="M3925" s="10"/>
      <c r="N3925" s="128"/>
      <c r="O3925" s="128"/>
      <c r="P3925" s="163">
        <f t="shared" si="294"/>
        <v>0</v>
      </c>
      <c r="Q3925" s="128"/>
      <c r="V3925" s="402">
        <f t="shared" si="290"/>
        <v>0</v>
      </c>
      <c r="W3925" s="402">
        <f t="shared" si="291"/>
        <v>0</v>
      </c>
      <c r="X3925" s="402">
        <f t="shared" si="292"/>
        <v>0</v>
      </c>
      <c r="Y3925" s="36">
        <f t="shared" si="293"/>
        <v>0</v>
      </c>
    </row>
    <row r="3926" spans="5:25" ht="15.95" customHeight="1" x14ac:dyDescent="0.25">
      <c r="E3926" s="150">
        <f t="shared" si="295"/>
        <v>946</v>
      </c>
      <c r="F3926" s="7"/>
      <c r="G3926" s="447"/>
      <c r="H3926" s="449"/>
      <c r="I3926" s="9"/>
      <c r="J3926" s="10"/>
      <c r="K3926" s="9"/>
      <c r="L3926" s="9"/>
      <c r="M3926" s="10"/>
      <c r="N3926" s="128"/>
      <c r="O3926" s="128"/>
      <c r="P3926" s="163">
        <f t="shared" si="294"/>
        <v>0</v>
      </c>
      <c r="Q3926" s="128"/>
      <c r="V3926" s="402">
        <f t="shared" si="290"/>
        <v>0</v>
      </c>
      <c r="W3926" s="402">
        <f t="shared" si="291"/>
        <v>0</v>
      </c>
      <c r="X3926" s="402">
        <f t="shared" si="292"/>
        <v>0</v>
      </c>
      <c r="Y3926" s="36">
        <f t="shared" si="293"/>
        <v>0</v>
      </c>
    </row>
    <row r="3927" spans="5:25" ht="15.95" customHeight="1" x14ac:dyDescent="0.25">
      <c r="E3927" s="150">
        <f t="shared" si="295"/>
        <v>947</v>
      </c>
      <c r="F3927" s="7"/>
      <c r="G3927" s="447"/>
      <c r="H3927" s="449"/>
      <c r="I3927" s="9"/>
      <c r="J3927" s="10"/>
      <c r="K3927" s="9"/>
      <c r="L3927" s="9"/>
      <c r="M3927" s="10"/>
      <c r="N3927" s="128"/>
      <c r="O3927" s="128"/>
      <c r="P3927" s="163">
        <f t="shared" si="294"/>
        <v>0</v>
      </c>
      <c r="Q3927" s="128"/>
      <c r="V3927" s="402">
        <f t="shared" si="290"/>
        <v>0</v>
      </c>
      <c r="W3927" s="402">
        <f t="shared" si="291"/>
        <v>0</v>
      </c>
      <c r="X3927" s="402">
        <f t="shared" si="292"/>
        <v>0</v>
      </c>
      <c r="Y3927" s="36">
        <f t="shared" si="293"/>
        <v>0</v>
      </c>
    </row>
    <row r="3928" spans="5:25" ht="15.95" customHeight="1" x14ac:dyDescent="0.25">
      <c r="E3928" s="150">
        <f t="shared" si="295"/>
        <v>948</v>
      </c>
      <c r="F3928" s="7"/>
      <c r="G3928" s="447"/>
      <c r="H3928" s="449"/>
      <c r="I3928" s="9"/>
      <c r="J3928" s="10"/>
      <c r="K3928" s="9"/>
      <c r="L3928" s="9"/>
      <c r="M3928" s="10"/>
      <c r="N3928" s="128"/>
      <c r="O3928" s="128"/>
      <c r="P3928" s="163">
        <f t="shared" si="294"/>
        <v>0</v>
      </c>
      <c r="Q3928" s="128"/>
      <c r="V3928" s="402">
        <f t="shared" si="290"/>
        <v>0</v>
      </c>
      <c r="W3928" s="402">
        <f t="shared" si="291"/>
        <v>0</v>
      </c>
      <c r="X3928" s="402">
        <f t="shared" si="292"/>
        <v>0</v>
      </c>
      <c r="Y3928" s="36">
        <f t="shared" si="293"/>
        <v>0</v>
      </c>
    </row>
    <row r="3929" spans="5:25" ht="15.95" customHeight="1" x14ac:dyDescent="0.25">
      <c r="E3929" s="150">
        <f t="shared" si="295"/>
        <v>949</v>
      </c>
      <c r="F3929" s="7"/>
      <c r="G3929" s="447"/>
      <c r="H3929" s="449"/>
      <c r="I3929" s="9"/>
      <c r="J3929" s="10"/>
      <c r="K3929" s="9"/>
      <c r="L3929" s="9"/>
      <c r="M3929" s="10"/>
      <c r="N3929" s="128"/>
      <c r="O3929" s="128"/>
      <c r="P3929" s="163">
        <f t="shared" si="294"/>
        <v>0</v>
      </c>
      <c r="Q3929" s="128"/>
      <c r="V3929" s="402">
        <f t="shared" si="290"/>
        <v>0</v>
      </c>
      <c r="W3929" s="402">
        <f t="shared" si="291"/>
        <v>0</v>
      </c>
      <c r="X3929" s="402">
        <f t="shared" si="292"/>
        <v>0</v>
      </c>
      <c r="Y3929" s="36">
        <f t="shared" si="293"/>
        <v>0</v>
      </c>
    </row>
    <row r="3930" spans="5:25" ht="15.95" customHeight="1" x14ac:dyDescent="0.25">
      <c r="E3930" s="150">
        <f t="shared" si="295"/>
        <v>950</v>
      </c>
      <c r="F3930" s="7"/>
      <c r="G3930" s="447"/>
      <c r="H3930" s="449"/>
      <c r="I3930" s="9"/>
      <c r="J3930" s="10"/>
      <c r="K3930" s="9"/>
      <c r="L3930" s="9"/>
      <c r="M3930" s="10"/>
      <c r="N3930" s="128"/>
      <c r="O3930" s="128"/>
      <c r="P3930" s="163">
        <f t="shared" si="294"/>
        <v>0</v>
      </c>
      <c r="Q3930" s="128"/>
      <c r="V3930" s="402">
        <f t="shared" si="290"/>
        <v>0</v>
      </c>
      <c r="W3930" s="402">
        <f t="shared" si="291"/>
        <v>0</v>
      </c>
      <c r="X3930" s="402">
        <f t="shared" si="292"/>
        <v>0</v>
      </c>
      <c r="Y3930" s="36">
        <f t="shared" si="293"/>
        <v>0</v>
      </c>
    </row>
    <row r="3931" spans="5:25" ht="15.95" customHeight="1" x14ac:dyDescent="0.25">
      <c r="E3931" s="150">
        <f t="shared" si="295"/>
        <v>951</v>
      </c>
      <c r="F3931" s="7"/>
      <c r="G3931" s="447"/>
      <c r="H3931" s="449"/>
      <c r="I3931" s="9"/>
      <c r="J3931" s="10"/>
      <c r="K3931" s="9"/>
      <c r="L3931" s="9"/>
      <c r="M3931" s="10"/>
      <c r="N3931" s="128"/>
      <c r="O3931" s="128"/>
      <c r="P3931" s="163">
        <f t="shared" si="294"/>
        <v>0</v>
      </c>
      <c r="Q3931" s="128"/>
      <c r="V3931" s="402">
        <f t="shared" si="290"/>
        <v>0</v>
      </c>
      <c r="W3931" s="402">
        <f t="shared" si="291"/>
        <v>0</v>
      </c>
      <c r="X3931" s="402">
        <f t="shared" si="292"/>
        <v>0</v>
      </c>
      <c r="Y3931" s="36">
        <f t="shared" si="293"/>
        <v>0</v>
      </c>
    </row>
    <row r="3932" spans="5:25" ht="15.95" customHeight="1" x14ac:dyDescent="0.25">
      <c r="E3932" s="150">
        <f t="shared" si="295"/>
        <v>952</v>
      </c>
      <c r="F3932" s="7"/>
      <c r="G3932" s="447"/>
      <c r="H3932" s="449"/>
      <c r="I3932" s="9"/>
      <c r="J3932" s="10"/>
      <c r="K3932" s="9"/>
      <c r="L3932" s="9"/>
      <c r="M3932" s="10"/>
      <c r="N3932" s="128"/>
      <c r="O3932" s="128"/>
      <c r="P3932" s="163">
        <f t="shared" si="294"/>
        <v>0</v>
      </c>
      <c r="Q3932" s="128"/>
      <c r="V3932" s="402">
        <f t="shared" si="290"/>
        <v>0</v>
      </c>
      <c r="W3932" s="402">
        <f t="shared" si="291"/>
        <v>0</v>
      </c>
      <c r="X3932" s="402">
        <f t="shared" si="292"/>
        <v>0</v>
      </c>
      <c r="Y3932" s="36">
        <f t="shared" si="293"/>
        <v>0</v>
      </c>
    </row>
    <row r="3933" spans="5:25" ht="15.95" customHeight="1" x14ac:dyDescent="0.25">
      <c r="E3933" s="150">
        <f t="shared" si="295"/>
        <v>953</v>
      </c>
      <c r="F3933" s="7"/>
      <c r="G3933" s="447"/>
      <c r="H3933" s="449"/>
      <c r="I3933" s="9"/>
      <c r="J3933" s="10"/>
      <c r="K3933" s="9"/>
      <c r="L3933" s="9"/>
      <c r="M3933" s="10"/>
      <c r="N3933" s="128"/>
      <c r="O3933" s="128"/>
      <c r="P3933" s="163">
        <f t="shared" si="294"/>
        <v>0</v>
      </c>
      <c r="Q3933" s="128"/>
      <c r="V3933" s="402">
        <f t="shared" si="290"/>
        <v>0</v>
      </c>
      <c r="W3933" s="402">
        <f t="shared" si="291"/>
        <v>0</v>
      </c>
      <c r="X3933" s="402">
        <f t="shared" si="292"/>
        <v>0</v>
      </c>
      <c r="Y3933" s="36">
        <f t="shared" si="293"/>
        <v>0</v>
      </c>
    </row>
    <row r="3934" spans="5:25" ht="15.95" customHeight="1" x14ac:dyDescent="0.25">
      <c r="E3934" s="150">
        <f t="shared" si="295"/>
        <v>954</v>
      </c>
      <c r="F3934" s="7"/>
      <c r="G3934" s="447"/>
      <c r="H3934" s="449"/>
      <c r="I3934" s="9"/>
      <c r="J3934" s="10"/>
      <c r="K3934" s="9"/>
      <c r="L3934" s="9"/>
      <c r="M3934" s="10"/>
      <c r="N3934" s="128"/>
      <c r="O3934" s="128"/>
      <c r="P3934" s="163">
        <f t="shared" si="294"/>
        <v>0</v>
      </c>
      <c r="Q3934" s="128"/>
      <c r="V3934" s="402">
        <f t="shared" si="290"/>
        <v>0</v>
      </c>
      <c r="W3934" s="402">
        <f t="shared" si="291"/>
        <v>0</v>
      </c>
      <c r="X3934" s="402">
        <f t="shared" si="292"/>
        <v>0</v>
      </c>
      <c r="Y3934" s="36">
        <f t="shared" si="293"/>
        <v>0</v>
      </c>
    </row>
    <row r="3935" spans="5:25" ht="15.95" customHeight="1" x14ac:dyDescent="0.25">
      <c r="E3935" s="150">
        <f t="shared" si="295"/>
        <v>955</v>
      </c>
      <c r="F3935" s="7"/>
      <c r="G3935" s="447"/>
      <c r="H3935" s="449"/>
      <c r="I3935" s="9"/>
      <c r="J3935" s="10"/>
      <c r="K3935" s="9"/>
      <c r="L3935" s="9"/>
      <c r="M3935" s="10"/>
      <c r="N3935" s="128"/>
      <c r="O3935" s="128"/>
      <c r="P3935" s="163">
        <f t="shared" si="294"/>
        <v>0</v>
      </c>
      <c r="Q3935" s="128"/>
      <c r="V3935" s="402">
        <f t="shared" si="290"/>
        <v>0</v>
      </c>
      <c r="W3935" s="402">
        <f t="shared" si="291"/>
        <v>0</v>
      </c>
      <c r="X3935" s="402">
        <f t="shared" si="292"/>
        <v>0</v>
      </c>
      <c r="Y3935" s="36">
        <f t="shared" si="293"/>
        <v>0</v>
      </c>
    </row>
    <row r="3936" spans="5:25" ht="15.95" customHeight="1" x14ac:dyDescent="0.25">
      <c r="E3936" s="150">
        <f t="shared" si="295"/>
        <v>956</v>
      </c>
      <c r="F3936" s="7"/>
      <c r="G3936" s="447"/>
      <c r="H3936" s="449"/>
      <c r="I3936" s="9"/>
      <c r="J3936" s="10"/>
      <c r="K3936" s="9"/>
      <c r="L3936" s="9"/>
      <c r="M3936" s="10"/>
      <c r="N3936" s="128"/>
      <c r="O3936" s="128"/>
      <c r="P3936" s="163">
        <f t="shared" si="294"/>
        <v>0</v>
      </c>
      <c r="Q3936" s="128"/>
      <c r="V3936" s="402">
        <f t="shared" si="290"/>
        <v>0</v>
      </c>
      <c r="W3936" s="402">
        <f t="shared" si="291"/>
        <v>0</v>
      </c>
      <c r="X3936" s="402">
        <f t="shared" si="292"/>
        <v>0</v>
      </c>
      <c r="Y3936" s="36">
        <f t="shared" si="293"/>
        <v>0</v>
      </c>
    </row>
    <row r="3937" spans="5:25" ht="15.95" customHeight="1" x14ac:dyDescent="0.25">
      <c r="E3937" s="150">
        <f t="shared" si="295"/>
        <v>957</v>
      </c>
      <c r="F3937" s="7"/>
      <c r="G3937" s="447"/>
      <c r="H3937" s="449"/>
      <c r="I3937" s="9"/>
      <c r="J3937" s="10"/>
      <c r="K3937" s="9"/>
      <c r="L3937" s="9"/>
      <c r="M3937" s="10"/>
      <c r="N3937" s="128"/>
      <c r="O3937" s="128"/>
      <c r="P3937" s="163">
        <f t="shared" si="294"/>
        <v>0</v>
      </c>
      <c r="Q3937" s="128"/>
      <c r="V3937" s="402">
        <f t="shared" si="290"/>
        <v>0</v>
      </c>
      <c r="W3937" s="402">
        <f t="shared" si="291"/>
        <v>0</v>
      </c>
      <c r="X3937" s="402">
        <f t="shared" si="292"/>
        <v>0</v>
      </c>
      <c r="Y3937" s="36">
        <f t="shared" si="293"/>
        <v>0</v>
      </c>
    </row>
    <row r="3938" spans="5:25" ht="15.95" customHeight="1" x14ac:dyDescent="0.25">
      <c r="E3938" s="150">
        <f t="shared" si="295"/>
        <v>958</v>
      </c>
      <c r="F3938" s="7"/>
      <c r="G3938" s="447"/>
      <c r="H3938" s="449"/>
      <c r="I3938" s="9"/>
      <c r="J3938" s="10"/>
      <c r="K3938" s="9"/>
      <c r="L3938" s="9"/>
      <c r="M3938" s="10"/>
      <c r="N3938" s="128"/>
      <c r="O3938" s="128"/>
      <c r="P3938" s="163">
        <f t="shared" si="294"/>
        <v>0</v>
      </c>
      <c r="Q3938" s="128"/>
      <c r="V3938" s="402">
        <f t="shared" si="290"/>
        <v>0</v>
      </c>
      <c r="W3938" s="402">
        <f t="shared" si="291"/>
        <v>0</v>
      </c>
      <c r="X3938" s="402">
        <f t="shared" si="292"/>
        <v>0</v>
      </c>
      <c r="Y3938" s="36">
        <f t="shared" si="293"/>
        <v>0</v>
      </c>
    </row>
    <row r="3939" spans="5:25" ht="15.95" customHeight="1" x14ac:dyDescent="0.25">
      <c r="E3939" s="150">
        <f t="shared" si="295"/>
        <v>959</v>
      </c>
      <c r="F3939" s="7"/>
      <c r="G3939" s="447"/>
      <c r="H3939" s="449"/>
      <c r="I3939" s="9"/>
      <c r="J3939" s="10"/>
      <c r="K3939" s="9"/>
      <c r="L3939" s="9"/>
      <c r="M3939" s="10"/>
      <c r="N3939" s="128"/>
      <c r="O3939" s="128"/>
      <c r="P3939" s="163">
        <f t="shared" si="294"/>
        <v>0</v>
      </c>
      <c r="Q3939" s="128"/>
      <c r="V3939" s="402">
        <f t="shared" si="290"/>
        <v>0</v>
      </c>
      <c r="W3939" s="402">
        <f t="shared" si="291"/>
        <v>0</v>
      </c>
      <c r="X3939" s="402">
        <f t="shared" si="292"/>
        <v>0</v>
      </c>
      <c r="Y3939" s="36">
        <f t="shared" si="293"/>
        <v>0</v>
      </c>
    </row>
    <row r="3940" spans="5:25" ht="15.95" customHeight="1" x14ac:dyDescent="0.25">
      <c r="E3940" s="150">
        <f t="shared" si="295"/>
        <v>960</v>
      </c>
      <c r="F3940" s="7"/>
      <c r="G3940" s="447"/>
      <c r="H3940" s="449"/>
      <c r="I3940" s="9"/>
      <c r="J3940" s="10"/>
      <c r="K3940" s="9"/>
      <c r="L3940" s="9"/>
      <c r="M3940" s="10"/>
      <c r="N3940" s="128"/>
      <c r="O3940" s="128"/>
      <c r="P3940" s="163">
        <f t="shared" si="294"/>
        <v>0</v>
      </c>
      <c r="Q3940" s="128"/>
      <c r="V3940" s="402">
        <f t="shared" ref="V3940:V4003" si="296">IF($K3941=V$2979,15,0)</f>
        <v>0</v>
      </c>
      <c r="W3940" s="402">
        <f t="shared" ref="W3940:W4003" si="297">IF($K3941=W$2979,30,0)</f>
        <v>0</v>
      </c>
      <c r="X3940" s="402">
        <f t="shared" ref="X3940:X4003" si="298">IF($K3941=X$2979,30,0)</f>
        <v>0</v>
      </c>
      <c r="Y3940" s="36">
        <f t="shared" ref="Y3940:Y4003" si="299">IF($K3941=Y$2979,30,0)</f>
        <v>0</v>
      </c>
    </row>
    <row r="3941" spans="5:25" ht="15.95" customHeight="1" x14ac:dyDescent="0.25">
      <c r="E3941" s="150">
        <f t="shared" si="295"/>
        <v>961</v>
      </c>
      <c r="F3941" s="7"/>
      <c r="G3941" s="447"/>
      <c r="H3941" s="449"/>
      <c r="I3941" s="9"/>
      <c r="J3941" s="10"/>
      <c r="K3941" s="9"/>
      <c r="L3941" s="9"/>
      <c r="M3941" s="10"/>
      <c r="N3941" s="128"/>
      <c r="O3941" s="128"/>
      <c r="P3941" s="163">
        <f t="shared" ref="P3941:P4004" si="300">IF(F3941=0,0,IF(G3941=0,0,IF(J3941=0,0,IF(I3941=0,0,IF(K3941=0,0,IF(L3941=0,0,IF(M3941=0,0,SUM(V3940:Y3940))))))))</f>
        <v>0</v>
      </c>
      <c r="Q3941" s="128"/>
      <c r="V3941" s="402">
        <f t="shared" si="296"/>
        <v>0</v>
      </c>
      <c r="W3941" s="402">
        <f t="shared" si="297"/>
        <v>0</v>
      </c>
      <c r="X3941" s="402">
        <f t="shared" si="298"/>
        <v>0</v>
      </c>
      <c r="Y3941" s="36">
        <f t="shared" si="299"/>
        <v>0</v>
      </c>
    </row>
    <row r="3942" spans="5:25" ht="15.95" customHeight="1" x14ac:dyDescent="0.25">
      <c r="E3942" s="150">
        <f t="shared" si="295"/>
        <v>962</v>
      </c>
      <c r="F3942" s="7"/>
      <c r="G3942" s="447"/>
      <c r="H3942" s="449"/>
      <c r="I3942" s="9"/>
      <c r="J3942" s="10"/>
      <c r="K3942" s="9"/>
      <c r="L3942" s="9"/>
      <c r="M3942" s="10"/>
      <c r="N3942" s="128"/>
      <c r="O3942" s="128"/>
      <c r="P3942" s="163">
        <f t="shared" si="300"/>
        <v>0</v>
      </c>
      <c r="Q3942" s="128"/>
      <c r="V3942" s="402">
        <f t="shared" si="296"/>
        <v>0</v>
      </c>
      <c r="W3942" s="402">
        <f t="shared" si="297"/>
        <v>0</v>
      </c>
      <c r="X3942" s="402">
        <f t="shared" si="298"/>
        <v>0</v>
      </c>
      <c r="Y3942" s="36">
        <f t="shared" si="299"/>
        <v>0</v>
      </c>
    </row>
    <row r="3943" spans="5:25" ht="15.95" customHeight="1" x14ac:dyDescent="0.25">
      <c r="E3943" s="150">
        <f t="shared" si="295"/>
        <v>963</v>
      </c>
      <c r="F3943" s="7"/>
      <c r="G3943" s="447"/>
      <c r="H3943" s="449"/>
      <c r="I3943" s="9"/>
      <c r="J3943" s="10"/>
      <c r="K3943" s="9"/>
      <c r="L3943" s="9"/>
      <c r="M3943" s="10"/>
      <c r="N3943" s="128"/>
      <c r="O3943" s="128"/>
      <c r="P3943" s="163">
        <f t="shared" si="300"/>
        <v>0</v>
      </c>
      <c r="Q3943" s="128"/>
      <c r="V3943" s="402">
        <f t="shared" si="296"/>
        <v>0</v>
      </c>
      <c r="W3943" s="402">
        <f t="shared" si="297"/>
        <v>0</v>
      </c>
      <c r="X3943" s="402">
        <f t="shared" si="298"/>
        <v>0</v>
      </c>
      <c r="Y3943" s="36">
        <f t="shared" si="299"/>
        <v>0</v>
      </c>
    </row>
    <row r="3944" spans="5:25" ht="15.95" customHeight="1" x14ac:dyDescent="0.25">
      <c r="E3944" s="150">
        <f t="shared" si="295"/>
        <v>964</v>
      </c>
      <c r="F3944" s="7"/>
      <c r="G3944" s="447"/>
      <c r="H3944" s="449"/>
      <c r="I3944" s="9"/>
      <c r="J3944" s="10"/>
      <c r="K3944" s="9"/>
      <c r="L3944" s="9"/>
      <c r="M3944" s="10"/>
      <c r="N3944" s="128"/>
      <c r="O3944" s="128"/>
      <c r="P3944" s="163">
        <f t="shared" si="300"/>
        <v>0</v>
      </c>
      <c r="Q3944" s="128"/>
      <c r="V3944" s="402">
        <f t="shared" si="296"/>
        <v>0</v>
      </c>
      <c r="W3944" s="402">
        <f t="shared" si="297"/>
        <v>0</v>
      </c>
      <c r="X3944" s="402">
        <f t="shared" si="298"/>
        <v>0</v>
      </c>
      <c r="Y3944" s="36">
        <f t="shared" si="299"/>
        <v>0</v>
      </c>
    </row>
    <row r="3945" spans="5:25" ht="15.95" customHeight="1" x14ac:dyDescent="0.25">
      <c r="E3945" s="150">
        <f t="shared" si="295"/>
        <v>965</v>
      </c>
      <c r="F3945" s="7"/>
      <c r="G3945" s="447"/>
      <c r="H3945" s="449"/>
      <c r="I3945" s="9"/>
      <c r="J3945" s="10"/>
      <c r="K3945" s="9"/>
      <c r="L3945" s="9"/>
      <c r="M3945" s="10"/>
      <c r="N3945" s="128"/>
      <c r="O3945" s="128"/>
      <c r="P3945" s="163">
        <f t="shared" si="300"/>
        <v>0</v>
      </c>
      <c r="Q3945" s="128"/>
      <c r="V3945" s="402">
        <f t="shared" si="296"/>
        <v>0</v>
      </c>
      <c r="W3945" s="402">
        <f t="shared" si="297"/>
        <v>0</v>
      </c>
      <c r="X3945" s="402">
        <f t="shared" si="298"/>
        <v>0</v>
      </c>
      <c r="Y3945" s="36">
        <f t="shared" si="299"/>
        <v>0</v>
      </c>
    </row>
    <row r="3946" spans="5:25" ht="15.95" customHeight="1" x14ac:dyDescent="0.25">
      <c r="E3946" s="150">
        <f t="shared" si="295"/>
        <v>966</v>
      </c>
      <c r="F3946" s="7"/>
      <c r="G3946" s="447"/>
      <c r="H3946" s="449"/>
      <c r="I3946" s="9"/>
      <c r="J3946" s="10"/>
      <c r="K3946" s="9"/>
      <c r="L3946" s="9"/>
      <c r="M3946" s="10"/>
      <c r="N3946" s="128"/>
      <c r="O3946" s="128"/>
      <c r="P3946" s="163">
        <f t="shared" si="300"/>
        <v>0</v>
      </c>
      <c r="Q3946" s="128"/>
      <c r="V3946" s="402">
        <f t="shared" si="296"/>
        <v>0</v>
      </c>
      <c r="W3946" s="402">
        <f t="shared" si="297"/>
        <v>0</v>
      </c>
      <c r="X3946" s="402">
        <f t="shared" si="298"/>
        <v>0</v>
      </c>
      <c r="Y3946" s="36">
        <f t="shared" si="299"/>
        <v>0</v>
      </c>
    </row>
    <row r="3947" spans="5:25" ht="15.95" customHeight="1" x14ac:dyDescent="0.25">
      <c r="E3947" s="150">
        <f t="shared" si="295"/>
        <v>967</v>
      </c>
      <c r="F3947" s="7"/>
      <c r="G3947" s="447"/>
      <c r="H3947" s="449"/>
      <c r="I3947" s="9"/>
      <c r="J3947" s="10"/>
      <c r="K3947" s="9"/>
      <c r="L3947" s="9"/>
      <c r="M3947" s="10"/>
      <c r="N3947" s="128"/>
      <c r="O3947" s="128"/>
      <c r="P3947" s="163">
        <f t="shared" si="300"/>
        <v>0</v>
      </c>
      <c r="Q3947" s="128"/>
      <c r="V3947" s="402">
        <f t="shared" si="296"/>
        <v>0</v>
      </c>
      <c r="W3947" s="402">
        <f t="shared" si="297"/>
        <v>0</v>
      </c>
      <c r="X3947" s="402">
        <f t="shared" si="298"/>
        <v>0</v>
      </c>
      <c r="Y3947" s="36">
        <f t="shared" si="299"/>
        <v>0</v>
      </c>
    </row>
    <row r="3948" spans="5:25" ht="15.95" customHeight="1" x14ac:dyDescent="0.25">
      <c r="E3948" s="150">
        <f t="shared" ref="E3948:E3980" si="301">1+E3947</f>
        <v>968</v>
      </c>
      <c r="F3948" s="7"/>
      <c r="G3948" s="447"/>
      <c r="H3948" s="449"/>
      <c r="I3948" s="9"/>
      <c r="J3948" s="10"/>
      <c r="K3948" s="9"/>
      <c r="L3948" s="9"/>
      <c r="M3948" s="10"/>
      <c r="N3948" s="128"/>
      <c r="O3948" s="128"/>
      <c r="P3948" s="163">
        <f t="shared" si="300"/>
        <v>0</v>
      </c>
      <c r="Q3948" s="128"/>
      <c r="V3948" s="402">
        <f t="shared" si="296"/>
        <v>0</v>
      </c>
      <c r="W3948" s="402">
        <f t="shared" si="297"/>
        <v>0</v>
      </c>
      <c r="X3948" s="402">
        <f t="shared" si="298"/>
        <v>0</v>
      </c>
      <c r="Y3948" s="36">
        <f t="shared" si="299"/>
        <v>0</v>
      </c>
    </row>
    <row r="3949" spans="5:25" ht="15.95" customHeight="1" x14ac:dyDescent="0.25">
      <c r="E3949" s="150">
        <f t="shared" si="301"/>
        <v>969</v>
      </c>
      <c r="F3949" s="7"/>
      <c r="G3949" s="447"/>
      <c r="H3949" s="449"/>
      <c r="I3949" s="9"/>
      <c r="J3949" s="10"/>
      <c r="K3949" s="9"/>
      <c r="L3949" s="9"/>
      <c r="M3949" s="10"/>
      <c r="N3949" s="128"/>
      <c r="O3949" s="128"/>
      <c r="P3949" s="163">
        <f t="shared" si="300"/>
        <v>0</v>
      </c>
      <c r="Q3949" s="128"/>
      <c r="V3949" s="402">
        <f t="shared" si="296"/>
        <v>0</v>
      </c>
      <c r="W3949" s="402">
        <f t="shared" si="297"/>
        <v>0</v>
      </c>
      <c r="X3949" s="402">
        <f t="shared" si="298"/>
        <v>0</v>
      </c>
      <c r="Y3949" s="36">
        <f t="shared" si="299"/>
        <v>0</v>
      </c>
    </row>
    <row r="3950" spans="5:25" ht="15.95" customHeight="1" x14ac:dyDescent="0.25">
      <c r="E3950" s="150">
        <f t="shared" si="301"/>
        <v>970</v>
      </c>
      <c r="F3950" s="7"/>
      <c r="G3950" s="447"/>
      <c r="H3950" s="449"/>
      <c r="I3950" s="9"/>
      <c r="J3950" s="10"/>
      <c r="K3950" s="9"/>
      <c r="L3950" s="9"/>
      <c r="M3950" s="10"/>
      <c r="N3950" s="128"/>
      <c r="O3950" s="128"/>
      <c r="P3950" s="163">
        <f t="shared" si="300"/>
        <v>0</v>
      </c>
      <c r="Q3950" s="128"/>
      <c r="V3950" s="402">
        <f t="shared" si="296"/>
        <v>0</v>
      </c>
      <c r="W3950" s="402">
        <f t="shared" si="297"/>
        <v>0</v>
      </c>
      <c r="X3950" s="402">
        <f t="shared" si="298"/>
        <v>0</v>
      </c>
      <c r="Y3950" s="36">
        <f t="shared" si="299"/>
        <v>0</v>
      </c>
    </row>
    <row r="3951" spans="5:25" ht="15.95" customHeight="1" x14ac:dyDescent="0.25">
      <c r="E3951" s="150">
        <f t="shared" si="301"/>
        <v>971</v>
      </c>
      <c r="F3951" s="7"/>
      <c r="G3951" s="447"/>
      <c r="H3951" s="449"/>
      <c r="I3951" s="9"/>
      <c r="J3951" s="10"/>
      <c r="K3951" s="9"/>
      <c r="L3951" s="9"/>
      <c r="M3951" s="10"/>
      <c r="N3951" s="128"/>
      <c r="O3951" s="128"/>
      <c r="P3951" s="163">
        <f t="shared" si="300"/>
        <v>0</v>
      </c>
      <c r="Q3951" s="128"/>
      <c r="V3951" s="402">
        <f t="shared" si="296"/>
        <v>0</v>
      </c>
      <c r="W3951" s="402">
        <f t="shared" si="297"/>
        <v>0</v>
      </c>
      <c r="X3951" s="402">
        <f t="shared" si="298"/>
        <v>0</v>
      </c>
      <c r="Y3951" s="36">
        <f t="shared" si="299"/>
        <v>0</v>
      </c>
    </row>
    <row r="3952" spans="5:25" ht="15.95" customHeight="1" x14ac:dyDescent="0.25">
      <c r="E3952" s="150">
        <f t="shared" si="301"/>
        <v>972</v>
      </c>
      <c r="F3952" s="7"/>
      <c r="G3952" s="447"/>
      <c r="H3952" s="449"/>
      <c r="I3952" s="9"/>
      <c r="J3952" s="10"/>
      <c r="K3952" s="9"/>
      <c r="L3952" s="9"/>
      <c r="M3952" s="10"/>
      <c r="N3952" s="128"/>
      <c r="O3952" s="128"/>
      <c r="P3952" s="163">
        <f t="shared" si="300"/>
        <v>0</v>
      </c>
      <c r="Q3952" s="128"/>
      <c r="V3952" s="402">
        <f t="shared" si="296"/>
        <v>0</v>
      </c>
      <c r="W3952" s="402">
        <f t="shared" si="297"/>
        <v>0</v>
      </c>
      <c r="X3952" s="402">
        <f t="shared" si="298"/>
        <v>0</v>
      </c>
      <c r="Y3952" s="36">
        <f t="shared" si="299"/>
        <v>0</v>
      </c>
    </row>
    <row r="3953" spans="5:25" ht="15.95" customHeight="1" x14ac:dyDescent="0.25">
      <c r="E3953" s="150">
        <f t="shared" si="301"/>
        <v>973</v>
      </c>
      <c r="F3953" s="7"/>
      <c r="G3953" s="447"/>
      <c r="H3953" s="449"/>
      <c r="I3953" s="9"/>
      <c r="J3953" s="10"/>
      <c r="K3953" s="9"/>
      <c r="L3953" s="9"/>
      <c r="M3953" s="10"/>
      <c r="N3953" s="128"/>
      <c r="O3953" s="128"/>
      <c r="P3953" s="163">
        <f t="shared" si="300"/>
        <v>0</v>
      </c>
      <c r="Q3953" s="128"/>
      <c r="V3953" s="402">
        <f t="shared" si="296"/>
        <v>0</v>
      </c>
      <c r="W3953" s="402">
        <f t="shared" si="297"/>
        <v>0</v>
      </c>
      <c r="X3953" s="402">
        <f t="shared" si="298"/>
        <v>0</v>
      </c>
      <c r="Y3953" s="36">
        <f t="shared" si="299"/>
        <v>0</v>
      </c>
    </row>
    <row r="3954" spans="5:25" ht="15.95" customHeight="1" x14ac:dyDescent="0.25">
      <c r="E3954" s="150">
        <f t="shared" si="301"/>
        <v>974</v>
      </c>
      <c r="F3954" s="7"/>
      <c r="G3954" s="447"/>
      <c r="H3954" s="449"/>
      <c r="I3954" s="9"/>
      <c r="J3954" s="10"/>
      <c r="K3954" s="9"/>
      <c r="L3954" s="9"/>
      <c r="M3954" s="10"/>
      <c r="N3954" s="128"/>
      <c r="O3954" s="128"/>
      <c r="P3954" s="163">
        <f t="shared" si="300"/>
        <v>0</v>
      </c>
      <c r="Q3954" s="128"/>
      <c r="V3954" s="402">
        <f t="shared" si="296"/>
        <v>0</v>
      </c>
      <c r="W3954" s="402">
        <f t="shared" si="297"/>
        <v>0</v>
      </c>
      <c r="X3954" s="402">
        <f t="shared" si="298"/>
        <v>0</v>
      </c>
      <c r="Y3954" s="36">
        <f t="shared" si="299"/>
        <v>0</v>
      </c>
    </row>
    <row r="3955" spans="5:25" ht="15.95" customHeight="1" x14ac:dyDescent="0.25">
      <c r="E3955" s="150">
        <f t="shared" si="301"/>
        <v>975</v>
      </c>
      <c r="F3955" s="7"/>
      <c r="G3955" s="447"/>
      <c r="H3955" s="449"/>
      <c r="I3955" s="9"/>
      <c r="J3955" s="10"/>
      <c r="K3955" s="9"/>
      <c r="L3955" s="9"/>
      <c r="M3955" s="10"/>
      <c r="N3955" s="128"/>
      <c r="O3955" s="128"/>
      <c r="P3955" s="163">
        <f t="shared" si="300"/>
        <v>0</v>
      </c>
      <c r="Q3955" s="128"/>
      <c r="V3955" s="402">
        <f t="shared" si="296"/>
        <v>0</v>
      </c>
      <c r="W3955" s="402">
        <f t="shared" si="297"/>
        <v>0</v>
      </c>
      <c r="X3955" s="402">
        <f t="shared" si="298"/>
        <v>0</v>
      </c>
      <c r="Y3955" s="36">
        <f t="shared" si="299"/>
        <v>0</v>
      </c>
    </row>
    <row r="3956" spans="5:25" ht="15.95" customHeight="1" x14ac:dyDescent="0.25">
      <c r="E3956" s="150">
        <f t="shared" si="301"/>
        <v>976</v>
      </c>
      <c r="F3956" s="7"/>
      <c r="G3956" s="447"/>
      <c r="H3956" s="449"/>
      <c r="I3956" s="9"/>
      <c r="J3956" s="10"/>
      <c r="K3956" s="9"/>
      <c r="L3956" s="9"/>
      <c r="M3956" s="10"/>
      <c r="N3956" s="128"/>
      <c r="O3956" s="128"/>
      <c r="P3956" s="163">
        <f t="shared" si="300"/>
        <v>0</v>
      </c>
      <c r="Q3956" s="128"/>
      <c r="V3956" s="402">
        <f t="shared" si="296"/>
        <v>0</v>
      </c>
      <c r="W3956" s="402">
        <f t="shared" si="297"/>
        <v>0</v>
      </c>
      <c r="X3956" s="402">
        <f t="shared" si="298"/>
        <v>0</v>
      </c>
      <c r="Y3956" s="36">
        <f t="shared" si="299"/>
        <v>0</v>
      </c>
    </row>
    <row r="3957" spans="5:25" ht="15.95" customHeight="1" x14ac:dyDescent="0.25">
      <c r="E3957" s="150">
        <f t="shared" si="301"/>
        <v>977</v>
      </c>
      <c r="F3957" s="7"/>
      <c r="G3957" s="447"/>
      <c r="H3957" s="449"/>
      <c r="I3957" s="9"/>
      <c r="J3957" s="10"/>
      <c r="K3957" s="9"/>
      <c r="L3957" s="9"/>
      <c r="M3957" s="10"/>
      <c r="N3957" s="128"/>
      <c r="O3957" s="128"/>
      <c r="P3957" s="163">
        <f t="shared" si="300"/>
        <v>0</v>
      </c>
      <c r="Q3957" s="128"/>
      <c r="V3957" s="402">
        <f t="shared" si="296"/>
        <v>0</v>
      </c>
      <c r="W3957" s="402">
        <f t="shared" si="297"/>
        <v>0</v>
      </c>
      <c r="X3957" s="402">
        <f t="shared" si="298"/>
        <v>0</v>
      </c>
      <c r="Y3957" s="36">
        <f t="shared" si="299"/>
        <v>0</v>
      </c>
    </row>
    <row r="3958" spans="5:25" ht="15.95" customHeight="1" x14ac:dyDescent="0.25">
      <c r="E3958" s="150">
        <f t="shared" si="301"/>
        <v>978</v>
      </c>
      <c r="F3958" s="7"/>
      <c r="G3958" s="447"/>
      <c r="H3958" s="449"/>
      <c r="I3958" s="9"/>
      <c r="J3958" s="10"/>
      <c r="K3958" s="9"/>
      <c r="L3958" s="9"/>
      <c r="M3958" s="10"/>
      <c r="N3958" s="128"/>
      <c r="O3958" s="128"/>
      <c r="P3958" s="163">
        <f t="shared" si="300"/>
        <v>0</v>
      </c>
      <c r="Q3958" s="128"/>
      <c r="V3958" s="402">
        <f t="shared" si="296"/>
        <v>0</v>
      </c>
      <c r="W3958" s="402">
        <f t="shared" si="297"/>
        <v>0</v>
      </c>
      <c r="X3958" s="402">
        <f t="shared" si="298"/>
        <v>0</v>
      </c>
      <c r="Y3958" s="36">
        <f t="shared" si="299"/>
        <v>0</v>
      </c>
    </row>
    <row r="3959" spans="5:25" ht="15.95" customHeight="1" x14ac:dyDescent="0.25">
      <c r="E3959" s="150">
        <f t="shared" si="301"/>
        <v>979</v>
      </c>
      <c r="F3959" s="7"/>
      <c r="G3959" s="447"/>
      <c r="H3959" s="449"/>
      <c r="I3959" s="9"/>
      <c r="J3959" s="10"/>
      <c r="K3959" s="9"/>
      <c r="L3959" s="9"/>
      <c r="M3959" s="10"/>
      <c r="N3959" s="128"/>
      <c r="O3959" s="128"/>
      <c r="P3959" s="163">
        <f t="shared" si="300"/>
        <v>0</v>
      </c>
      <c r="Q3959" s="128"/>
      <c r="V3959" s="402">
        <f t="shared" si="296"/>
        <v>0</v>
      </c>
      <c r="W3959" s="402">
        <f t="shared" si="297"/>
        <v>0</v>
      </c>
      <c r="X3959" s="402">
        <f t="shared" si="298"/>
        <v>0</v>
      </c>
      <c r="Y3959" s="36">
        <f t="shared" si="299"/>
        <v>0</v>
      </c>
    </row>
    <row r="3960" spans="5:25" ht="15.95" customHeight="1" x14ac:dyDescent="0.25">
      <c r="E3960" s="150">
        <f t="shared" si="301"/>
        <v>980</v>
      </c>
      <c r="F3960" s="7"/>
      <c r="G3960" s="447"/>
      <c r="H3960" s="449"/>
      <c r="I3960" s="9"/>
      <c r="J3960" s="10"/>
      <c r="K3960" s="9"/>
      <c r="L3960" s="9"/>
      <c r="M3960" s="10"/>
      <c r="N3960" s="128"/>
      <c r="O3960" s="128"/>
      <c r="P3960" s="163">
        <f t="shared" si="300"/>
        <v>0</v>
      </c>
      <c r="Q3960" s="128"/>
      <c r="V3960" s="402">
        <f t="shared" si="296"/>
        <v>0</v>
      </c>
      <c r="W3960" s="402">
        <f t="shared" si="297"/>
        <v>0</v>
      </c>
      <c r="X3960" s="402">
        <f t="shared" si="298"/>
        <v>0</v>
      </c>
      <c r="Y3960" s="36">
        <f t="shared" si="299"/>
        <v>0</v>
      </c>
    </row>
    <row r="3961" spans="5:25" ht="15.95" customHeight="1" x14ac:dyDescent="0.25">
      <c r="E3961" s="150">
        <f t="shared" si="301"/>
        <v>981</v>
      </c>
      <c r="F3961" s="7"/>
      <c r="G3961" s="447"/>
      <c r="H3961" s="449"/>
      <c r="I3961" s="9"/>
      <c r="J3961" s="10"/>
      <c r="K3961" s="9"/>
      <c r="L3961" s="9"/>
      <c r="M3961" s="10"/>
      <c r="N3961" s="128"/>
      <c r="O3961" s="128"/>
      <c r="P3961" s="163">
        <f t="shared" si="300"/>
        <v>0</v>
      </c>
      <c r="Q3961" s="128"/>
      <c r="V3961" s="402">
        <f t="shared" si="296"/>
        <v>0</v>
      </c>
      <c r="W3961" s="402">
        <f t="shared" si="297"/>
        <v>0</v>
      </c>
      <c r="X3961" s="402">
        <f t="shared" si="298"/>
        <v>0</v>
      </c>
      <c r="Y3961" s="36">
        <f t="shared" si="299"/>
        <v>0</v>
      </c>
    </row>
    <row r="3962" spans="5:25" ht="15.95" customHeight="1" x14ac:dyDescent="0.25">
      <c r="E3962" s="150">
        <f t="shared" si="301"/>
        <v>982</v>
      </c>
      <c r="F3962" s="7"/>
      <c r="G3962" s="447"/>
      <c r="H3962" s="449"/>
      <c r="I3962" s="9"/>
      <c r="J3962" s="10"/>
      <c r="K3962" s="9"/>
      <c r="L3962" s="9"/>
      <c r="M3962" s="10"/>
      <c r="N3962" s="128"/>
      <c r="O3962" s="128"/>
      <c r="P3962" s="163">
        <f t="shared" si="300"/>
        <v>0</v>
      </c>
      <c r="Q3962" s="128"/>
      <c r="V3962" s="402">
        <f t="shared" si="296"/>
        <v>0</v>
      </c>
      <c r="W3962" s="402">
        <f t="shared" si="297"/>
        <v>0</v>
      </c>
      <c r="X3962" s="402">
        <f t="shared" si="298"/>
        <v>0</v>
      </c>
      <c r="Y3962" s="36">
        <f t="shared" si="299"/>
        <v>0</v>
      </c>
    </row>
    <row r="3963" spans="5:25" ht="15.95" customHeight="1" x14ac:dyDescent="0.25">
      <c r="E3963" s="150">
        <f t="shared" si="301"/>
        <v>983</v>
      </c>
      <c r="F3963" s="7"/>
      <c r="G3963" s="447"/>
      <c r="H3963" s="449"/>
      <c r="I3963" s="9"/>
      <c r="J3963" s="10"/>
      <c r="K3963" s="9"/>
      <c r="L3963" s="9"/>
      <c r="M3963" s="10"/>
      <c r="N3963" s="128"/>
      <c r="O3963" s="128"/>
      <c r="P3963" s="163">
        <f t="shared" si="300"/>
        <v>0</v>
      </c>
      <c r="Q3963" s="128"/>
      <c r="V3963" s="402">
        <f t="shared" si="296"/>
        <v>0</v>
      </c>
      <c r="W3963" s="402">
        <f t="shared" si="297"/>
        <v>0</v>
      </c>
      <c r="X3963" s="402">
        <f t="shared" si="298"/>
        <v>0</v>
      </c>
      <c r="Y3963" s="36">
        <f t="shared" si="299"/>
        <v>0</v>
      </c>
    </row>
    <row r="3964" spans="5:25" ht="15.95" customHeight="1" x14ac:dyDescent="0.25">
      <c r="E3964" s="150">
        <f t="shared" si="301"/>
        <v>984</v>
      </c>
      <c r="F3964" s="7"/>
      <c r="G3964" s="447"/>
      <c r="H3964" s="449"/>
      <c r="I3964" s="9"/>
      <c r="J3964" s="10"/>
      <c r="K3964" s="9"/>
      <c r="L3964" s="9"/>
      <c r="M3964" s="10"/>
      <c r="N3964" s="128"/>
      <c r="O3964" s="128"/>
      <c r="P3964" s="163">
        <f t="shared" si="300"/>
        <v>0</v>
      </c>
      <c r="Q3964" s="128"/>
      <c r="V3964" s="402">
        <f t="shared" si="296"/>
        <v>0</v>
      </c>
      <c r="W3964" s="402">
        <f t="shared" si="297"/>
        <v>0</v>
      </c>
      <c r="X3964" s="402">
        <f t="shared" si="298"/>
        <v>0</v>
      </c>
      <c r="Y3964" s="36">
        <f t="shared" si="299"/>
        <v>0</v>
      </c>
    </row>
    <row r="3965" spans="5:25" ht="15.95" customHeight="1" x14ac:dyDescent="0.25">
      <c r="E3965" s="150">
        <f t="shared" si="301"/>
        <v>985</v>
      </c>
      <c r="F3965" s="7"/>
      <c r="G3965" s="447"/>
      <c r="H3965" s="449"/>
      <c r="I3965" s="9"/>
      <c r="J3965" s="10"/>
      <c r="K3965" s="9"/>
      <c r="L3965" s="9"/>
      <c r="M3965" s="10"/>
      <c r="N3965" s="128"/>
      <c r="O3965" s="128"/>
      <c r="P3965" s="163">
        <f t="shared" si="300"/>
        <v>0</v>
      </c>
      <c r="Q3965" s="128"/>
      <c r="V3965" s="402">
        <f t="shared" si="296"/>
        <v>0</v>
      </c>
      <c r="W3965" s="402">
        <f t="shared" si="297"/>
        <v>0</v>
      </c>
      <c r="X3965" s="402">
        <f t="shared" si="298"/>
        <v>0</v>
      </c>
      <c r="Y3965" s="36">
        <f t="shared" si="299"/>
        <v>0</v>
      </c>
    </row>
    <row r="3966" spans="5:25" ht="15.95" customHeight="1" x14ac:dyDescent="0.25">
      <c r="E3966" s="150">
        <f t="shared" si="301"/>
        <v>986</v>
      </c>
      <c r="F3966" s="7"/>
      <c r="G3966" s="447"/>
      <c r="H3966" s="449"/>
      <c r="I3966" s="9"/>
      <c r="J3966" s="10"/>
      <c r="K3966" s="9"/>
      <c r="L3966" s="9"/>
      <c r="M3966" s="10"/>
      <c r="N3966" s="128"/>
      <c r="O3966" s="128"/>
      <c r="P3966" s="163">
        <f t="shared" si="300"/>
        <v>0</v>
      </c>
      <c r="Q3966" s="128"/>
      <c r="V3966" s="402">
        <f t="shared" si="296"/>
        <v>0</v>
      </c>
      <c r="W3966" s="402">
        <f t="shared" si="297"/>
        <v>0</v>
      </c>
      <c r="X3966" s="402">
        <f t="shared" si="298"/>
        <v>0</v>
      </c>
      <c r="Y3966" s="36">
        <f t="shared" si="299"/>
        <v>0</v>
      </c>
    </row>
    <row r="3967" spans="5:25" ht="15.95" customHeight="1" x14ac:dyDescent="0.25">
      <c r="E3967" s="150">
        <f t="shared" si="301"/>
        <v>987</v>
      </c>
      <c r="F3967" s="7"/>
      <c r="G3967" s="447"/>
      <c r="H3967" s="449"/>
      <c r="I3967" s="9"/>
      <c r="J3967" s="10"/>
      <c r="K3967" s="9"/>
      <c r="L3967" s="9"/>
      <c r="M3967" s="10"/>
      <c r="N3967" s="128"/>
      <c r="O3967" s="128"/>
      <c r="P3967" s="163">
        <f t="shared" si="300"/>
        <v>0</v>
      </c>
      <c r="Q3967" s="128"/>
      <c r="V3967" s="402">
        <f t="shared" si="296"/>
        <v>0</v>
      </c>
      <c r="W3967" s="402">
        <f t="shared" si="297"/>
        <v>0</v>
      </c>
      <c r="X3967" s="402">
        <f t="shared" si="298"/>
        <v>0</v>
      </c>
      <c r="Y3967" s="36">
        <f t="shared" si="299"/>
        <v>0</v>
      </c>
    </row>
    <row r="3968" spans="5:25" ht="15.95" customHeight="1" x14ac:dyDescent="0.25">
      <c r="E3968" s="150">
        <f t="shared" si="301"/>
        <v>988</v>
      </c>
      <c r="F3968" s="7"/>
      <c r="G3968" s="447"/>
      <c r="H3968" s="449"/>
      <c r="I3968" s="9"/>
      <c r="J3968" s="10"/>
      <c r="K3968" s="9"/>
      <c r="L3968" s="9"/>
      <c r="M3968" s="10"/>
      <c r="N3968" s="128"/>
      <c r="O3968" s="128"/>
      <c r="P3968" s="163">
        <f t="shared" si="300"/>
        <v>0</v>
      </c>
      <c r="Q3968" s="128"/>
      <c r="V3968" s="402">
        <f t="shared" si="296"/>
        <v>0</v>
      </c>
      <c r="W3968" s="402">
        <f t="shared" si="297"/>
        <v>0</v>
      </c>
      <c r="X3968" s="402">
        <f t="shared" si="298"/>
        <v>0</v>
      </c>
      <c r="Y3968" s="36">
        <f t="shared" si="299"/>
        <v>0</v>
      </c>
    </row>
    <row r="3969" spans="5:25" ht="15.95" customHeight="1" x14ac:dyDescent="0.25">
      <c r="E3969" s="150">
        <f t="shared" si="301"/>
        <v>989</v>
      </c>
      <c r="F3969" s="7"/>
      <c r="G3969" s="447"/>
      <c r="H3969" s="449"/>
      <c r="I3969" s="9"/>
      <c r="J3969" s="10"/>
      <c r="K3969" s="9"/>
      <c r="L3969" s="9"/>
      <c r="M3969" s="10"/>
      <c r="N3969" s="128"/>
      <c r="O3969" s="128"/>
      <c r="P3969" s="163">
        <f t="shared" si="300"/>
        <v>0</v>
      </c>
      <c r="Q3969" s="128"/>
      <c r="V3969" s="402">
        <f t="shared" si="296"/>
        <v>0</v>
      </c>
      <c r="W3969" s="402">
        <f t="shared" si="297"/>
        <v>0</v>
      </c>
      <c r="X3969" s="402">
        <f t="shared" si="298"/>
        <v>0</v>
      </c>
      <c r="Y3969" s="36">
        <f t="shared" si="299"/>
        <v>0</v>
      </c>
    </row>
    <row r="3970" spans="5:25" ht="15.95" customHeight="1" x14ac:dyDescent="0.25">
      <c r="E3970" s="150">
        <f t="shared" si="301"/>
        <v>990</v>
      </c>
      <c r="F3970" s="7"/>
      <c r="G3970" s="447"/>
      <c r="H3970" s="449"/>
      <c r="I3970" s="9"/>
      <c r="J3970" s="10"/>
      <c r="K3970" s="9"/>
      <c r="L3970" s="9"/>
      <c r="M3970" s="10"/>
      <c r="N3970" s="128"/>
      <c r="O3970" s="128"/>
      <c r="P3970" s="163">
        <f t="shared" si="300"/>
        <v>0</v>
      </c>
      <c r="Q3970" s="128"/>
      <c r="V3970" s="402">
        <f t="shared" si="296"/>
        <v>0</v>
      </c>
      <c r="W3970" s="402">
        <f t="shared" si="297"/>
        <v>0</v>
      </c>
      <c r="X3970" s="402">
        <f t="shared" si="298"/>
        <v>0</v>
      </c>
      <c r="Y3970" s="36">
        <f t="shared" si="299"/>
        <v>0</v>
      </c>
    </row>
    <row r="3971" spans="5:25" ht="15.95" customHeight="1" x14ac:dyDescent="0.25">
      <c r="E3971" s="150">
        <f t="shared" si="301"/>
        <v>991</v>
      </c>
      <c r="F3971" s="7"/>
      <c r="G3971" s="447"/>
      <c r="H3971" s="449"/>
      <c r="I3971" s="9"/>
      <c r="J3971" s="10"/>
      <c r="K3971" s="9"/>
      <c r="L3971" s="9"/>
      <c r="M3971" s="10"/>
      <c r="N3971" s="128"/>
      <c r="O3971" s="128"/>
      <c r="P3971" s="163">
        <f t="shared" si="300"/>
        <v>0</v>
      </c>
      <c r="Q3971" s="128"/>
      <c r="V3971" s="402">
        <f t="shared" si="296"/>
        <v>0</v>
      </c>
      <c r="W3971" s="402">
        <f t="shared" si="297"/>
        <v>0</v>
      </c>
      <c r="X3971" s="402">
        <f t="shared" si="298"/>
        <v>0</v>
      </c>
      <c r="Y3971" s="36">
        <f t="shared" si="299"/>
        <v>0</v>
      </c>
    </row>
    <row r="3972" spans="5:25" ht="15.95" customHeight="1" x14ac:dyDescent="0.25">
      <c r="E3972" s="150">
        <f t="shared" si="301"/>
        <v>992</v>
      </c>
      <c r="F3972" s="7"/>
      <c r="G3972" s="447"/>
      <c r="H3972" s="449"/>
      <c r="I3972" s="9"/>
      <c r="J3972" s="10"/>
      <c r="K3972" s="9"/>
      <c r="L3972" s="9"/>
      <c r="M3972" s="10"/>
      <c r="N3972" s="128"/>
      <c r="O3972" s="128"/>
      <c r="P3972" s="163">
        <f t="shared" si="300"/>
        <v>0</v>
      </c>
      <c r="Q3972" s="128"/>
      <c r="V3972" s="402">
        <f t="shared" si="296"/>
        <v>0</v>
      </c>
      <c r="W3972" s="402">
        <f t="shared" si="297"/>
        <v>0</v>
      </c>
      <c r="X3972" s="402">
        <f t="shared" si="298"/>
        <v>0</v>
      </c>
      <c r="Y3972" s="36">
        <f t="shared" si="299"/>
        <v>0</v>
      </c>
    </row>
    <row r="3973" spans="5:25" ht="15.95" customHeight="1" x14ac:dyDescent="0.25">
      <c r="E3973" s="150">
        <f t="shared" si="301"/>
        <v>993</v>
      </c>
      <c r="F3973" s="7"/>
      <c r="G3973" s="447"/>
      <c r="H3973" s="449"/>
      <c r="I3973" s="9"/>
      <c r="J3973" s="10"/>
      <c r="K3973" s="9"/>
      <c r="L3973" s="9"/>
      <c r="M3973" s="10"/>
      <c r="N3973" s="128"/>
      <c r="O3973" s="128"/>
      <c r="P3973" s="163">
        <f t="shared" si="300"/>
        <v>0</v>
      </c>
      <c r="Q3973" s="128"/>
      <c r="V3973" s="402">
        <f t="shared" si="296"/>
        <v>0</v>
      </c>
      <c r="W3973" s="402">
        <f t="shared" si="297"/>
        <v>0</v>
      </c>
      <c r="X3973" s="402">
        <f t="shared" si="298"/>
        <v>0</v>
      </c>
      <c r="Y3973" s="36">
        <f t="shared" si="299"/>
        <v>0</v>
      </c>
    </row>
    <row r="3974" spans="5:25" ht="15.95" customHeight="1" x14ac:dyDescent="0.25">
      <c r="E3974" s="150">
        <f t="shared" si="301"/>
        <v>994</v>
      </c>
      <c r="F3974" s="7"/>
      <c r="G3974" s="447"/>
      <c r="H3974" s="449"/>
      <c r="I3974" s="9"/>
      <c r="J3974" s="10"/>
      <c r="K3974" s="9"/>
      <c r="L3974" s="9"/>
      <c r="M3974" s="10"/>
      <c r="N3974" s="128"/>
      <c r="O3974" s="128"/>
      <c r="P3974" s="163">
        <f t="shared" si="300"/>
        <v>0</v>
      </c>
      <c r="Q3974" s="128"/>
      <c r="V3974" s="402">
        <f t="shared" si="296"/>
        <v>0</v>
      </c>
      <c r="W3974" s="402">
        <f t="shared" si="297"/>
        <v>0</v>
      </c>
      <c r="X3974" s="402">
        <f t="shared" si="298"/>
        <v>0</v>
      </c>
      <c r="Y3974" s="36">
        <f t="shared" si="299"/>
        <v>0</v>
      </c>
    </row>
    <row r="3975" spans="5:25" ht="15.95" customHeight="1" x14ac:dyDescent="0.25">
      <c r="E3975" s="150">
        <f t="shared" si="301"/>
        <v>995</v>
      </c>
      <c r="F3975" s="7"/>
      <c r="G3975" s="447"/>
      <c r="H3975" s="449"/>
      <c r="I3975" s="9"/>
      <c r="J3975" s="10"/>
      <c r="K3975" s="9"/>
      <c r="L3975" s="9"/>
      <c r="M3975" s="10"/>
      <c r="N3975" s="128"/>
      <c r="O3975" s="128"/>
      <c r="P3975" s="163">
        <f t="shared" si="300"/>
        <v>0</v>
      </c>
      <c r="Q3975" s="128"/>
      <c r="V3975" s="402">
        <f t="shared" si="296"/>
        <v>0</v>
      </c>
      <c r="W3975" s="402">
        <f t="shared" si="297"/>
        <v>0</v>
      </c>
      <c r="X3975" s="402">
        <f t="shared" si="298"/>
        <v>0</v>
      </c>
      <c r="Y3975" s="36">
        <f t="shared" si="299"/>
        <v>0</v>
      </c>
    </row>
    <row r="3976" spans="5:25" ht="15.95" customHeight="1" x14ac:dyDescent="0.25">
      <c r="E3976" s="150">
        <f t="shared" si="301"/>
        <v>996</v>
      </c>
      <c r="F3976" s="7"/>
      <c r="G3976" s="447"/>
      <c r="H3976" s="449"/>
      <c r="I3976" s="9"/>
      <c r="J3976" s="10"/>
      <c r="K3976" s="9"/>
      <c r="L3976" s="9"/>
      <c r="M3976" s="10"/>
      <c r="N3976" s="128"/>
      <c r="O3976" s="128"/>
      <c r="P3976" s="163">
        <f t="shared" si="300"/>
        <v>0</v>
      </c>
      <c r="Q3976" s="128"/>
      <c r="V3976" s="402">
        <f t="shared" si="296"/>
        <v>0</v>
      </c>
      <c r="W3976" s="402">
        <f t="shared" si="297"/>
        <v>0</v>
      </c>
      <c r="X3976" s="402">
        <f t="shared" si="298"/>
        <v>0</v>
      </c>
      <c r="Y3976" s="36">
        <f t="shared" si="299"/>
        <v>0</v>
      </c>
    </row>
    <row r="3977" spans="5:25" ht="15.95" customHeight="1" x14ac:dyDescent="0.25">
      <c r="E3977" s="150">
        <f t="shared" si="301"/>
        <v>997</v>
      </c>
      <c r="F3977" s="7"/>
      <c r="G3977" s="447"/>
      <c r="H3977" s="449"/>
      <c r="I3977" s="9"/>
      <c r="J3977" s="10"/>
      <c r="K3977" s="9"/>
      <c r="L3977" s="9"/>
      <c r="M3977" s="10"/>
      <c r="N3977" s="128"/>
      <c r="O3977" s="128"/>
      <c r="P3977" s="163">
        <f t="shared" si="300"/>
        <v>0</v>
      </c>
      <c r="Q3977" s="128"/>
      <c r="V3977" s="402">
        <f t="shared" si="296"/>
        <v>0</v>
      </c>
      <c r="W3977" s="402">
        <f t="shared" si="297"/>
        <v>0</v>
      </c>
      <c r="X3977" s="402">
        <f t="shared" si="298"/>
        <v>0</v>
      </c>
      <c r="Y3977" s="36">
        <f t="shared" si="299"/>
        <v>0</v>
      </c>
    </row>
    <row r="3978" spans="5:25" ht="15.95" customHeight="1" x14ac:dyDescent="0.25">
      <c r="E3978" s="150">
        <f t="shared" si="301"/>
        <v>998</v>
      </c>
      <c r="F3978" s="7"/>
      <c r="G3978" s="447"/>
      <c r="H3978" s="449"/>
      <c r="I3978" s="9"/>
      <c r="J3978" s="10"/>
      <c r="K3978" s="9"/>
      <c r="L3978" s="9"/>
      <c r="M3978" s="10"/>
      <c r="N3978" s="128"/>
      <c r="O3978" s="128"/>
      <c r="P3978" s="163">
        <f t="shared" si="300"/>
        <v>0</v>
      </c>
      <c r="Q3978" s="128"/>
      <c r="V3978" s="402">
        <f t="shared" si="296"/>
        <v>0</v>
      </c>
      <c r="W3978" s="402">
        <f t="shared" si="297"/>
        <v>0</v>
      </c>
      <c r="X3978" s="402">
        <f t="shared" si="298"/>
        <v>0</v>
      </c>
      <c r="Y3978" s="36">
        <f t="shared" si="299"/>
        <v>0</v>
      </c>
    </row>
    <row r="3979" spans="5:25" ht="15.95" customHeight="1" x14ac:dyDescent="0.25">
      <c r="E3979" s="150">
        <f t="shared" si="301"/>
        <v>999</v>
      </c>
      <c r="F3979" s="7"/>
      <c r="G3979" s="447"/>
      <c r="H3979" s="449"/>
      <c r="I3979" s="9"/>
      <c r="J3979" s="10"/>
      <c r="K3979" s="9"/>
      <c r="L3979" s="9"/>
      <c r="M3979" s="10"/>
      <c r="N3979" s="128"/>
      <c r="O3979" s="128"/>
      <c r="P3979" s="163">
        <f t="shared" si="300"/>
        <v>0</v>
      </c>
      <c r="Q3979" s="128"/>
      <c r="V3979" s="402">
        <f t="shared" si="296"/>
        <v>0</v>
      </c>
      <c r="W3979" s="402">
        <f t="shared" si="297"/>
        <v>0</v>
      </c>
      <c r="X3979" s="402">
        <f t="shared" si="298"/>
        <v>0</v>
      </c>
      <c r="Y3979" s="36">
        <f t="shared" si="299"/>
        <v>0</v>
      </c>
    </row>
    <row r="3980" spans="5:25" ht="15.95" customHeight="1" x14ac:dyDescent="0.25">
      <c r="E3980" s="150">
        <f t="shared" si="301"/>
        <v>1000</v>
      </c>
      <c r="F3980" s="7"/>
      <c r="G3980" s="447"/>
      <c r="H3980" s="449"/>
      <c r="I3980" s="9"/>
      <c r="J3980" s="10"/>
      <c r="K3980" s="9"/>
      <c r="L3980" s="9"/>
      <c r="M3980" s="10"/>
      <c r="N3980" s="128"/>
      <c r="O3980" s="128"/>
      <c r="P3980" s="163">
        <f t="shared" si="300"/>
        <v>0</v>
      </c>
      <c r="Q3980" s="128"/>
      <c r="V3980" s="402">
        <f t="shared" si="296"/>
        <v>0</v>
      </c>
      <c r="W3980" s="402">
        <f t="shared" si="297"/>
        <v>0</v>
      </c>
      <c r="X3980" s="402">
        <f t="shared" si="298"/>
        <v>0</v>
      </c>
      <c r="Y3980" s="36">
        <f t="shared" si="299"/>
        <v>0</v>
      </c>
    </row>
    <row r="3981" spans="5:25" ht="15.95" hidden="1" customHeight="1" x14ac:dyDescent="0.25">
      <c r="E3981" s="150"/>
      <c r="F3981" s="7"/>
      <c r="G3981" s="247"/>
      <c r="H3981" s="266"/>
      <c r="I3981" s="9"/>
      <c r="J3981" s="10"/>
      <c r="K3981" s="9"/>
      <c r="L3981" s="9"/>
      <c r="M3981" s="11"/>
      <c r="N3981" s="128"/>
      <c r="O3981" s="128"/>
      <c r="P3981" s="163">
        <f t="shared" si="300"/>
        <v>0</v>
      </c>
      <c r="Q3981" s="128"/>
      <c r="V3981" s="402">
        <f t="shared" si="296"/>
        <v>0</v>
      </c>
      <c r="W3981" s="402">
        <f t="shared" si="297"/>
        <v>0</v>
      </c>
      <c r="X3981" s="402">
        <f t="shared" si="298"/>
        <v>0</v>
      </c>
      <c r="Y3981" s="36">
        <f t="shared" si="299"/>
        <v>0</v>
      </c>
    </row>
    <row r="3982" spans="5:25" ht="15.95" hidden="1" customHeight="1" x14ac:dyDescent="0.25">
      <c r="E3982" s="150"/>
      <c r="F3982" s="7"/>
      <c r="G3982" s="247"/>
      <c r="H3982" s="266"/>
      <c r="I3982" s="9"/>
      <c r="J3982" s="10"/>
      <c r="K3982" s="9"/>
      <c r="L3982" s="9"/>
      <c r="M3982" s="11"/>
      <c r="N3982" s="128"/>
      <c r="O3982" s="128"/>
      <c r="P3982" s="163">
        <f t="shared" si="300"/>
        <v>0</v>
      </c>
      <c r="Q3982" s="128"/>
      <c r="V3982" s="402">
        <f t="shared" si="296"/>
        <v>0</v>
      </c>
      <c r="W3982" s="402">
        <f t="shared" si="297"/>
        <v>0</v>
      </c>
      <c r="X3982" s="402">
        <f t="shared" si="298"/>
        <v>0</v>
      </c>
      <c r="Y3982" s="36">
        <f t="shared" si="299"/>
        <v>0</v>
      </c>
    </row>
    <row r="3983" spans="5:25" ht="15.95" hidden="1" customHeight="1" x14ac:dyDescent="0.25">
      <c r="E3983" s="150"/>
      <c r="F3983" s="7"/>
      <c r="G3983" s="247"/>
      <c r="H3983" s="266"/>
      <c r="I3983" s="9"/>
      <c r="J3983" s="10"/>
      <c r="K3983" s="9"/>
      <c r="L3983" s="9"/>
      <c r="M3983" s="11"/>
      <c r="N3983" s="128"/>
      <c r="O3983" s="128"/>
      <c r="P3983" s="163">
        <f t="shared" si="300"/>
        <v>0</v>
      </c>
      <c r="Q3983" s="128"/>
      <c r="V3983" s="402">
        <f t="shared" si="296"/>
        <v>0</v>
      </c>
      <c r="W3983" s="402">
        <f t="shared" si="297"/>
        <v>0</v>
      </c>
      <c r="X3983" s="402">
        <f t="shared" si="298"/>
        <v>0</v>
      </c>
      <c r="Y3983" s="36">
        <f t="shared" si="299"/>
        <v>0</v>
      </c>
    </row>
    <row r="3984" spans="5:25" ht="15.95" hidden="1" customHeight="1" x14ac:dyDescent="0.25">
      <c r="E3984" s="150"/>
      <c r="F3984" s="7"/>
      <c r="G3984" s="247"/>
      <c r="H3984" s="266"/>
      <c r="I3984" s="9"/>
      <c r="J3984" s="10"/>
      <c r="K3984" s="9"/>
      <c r="L3984" s="9"/>
      <c r="M3984" s="11"/>
      <c r="N3984" s="128"/>
      <c r="O3984" s="128"/>
      <c r="P3984" s="163">
        <f t="shared" si="300"/>
        <v>0</v>
      </c>
      <c r="Q3984" s="128"/>
      <c r="V3984" s="402">
        <f t="shared" si="296"/>
        <v>0</v>
      </c>
      <c r="W3984" s="402">
        <f t="shared" si="297"/>
        <v>0</v>
      </c>
      <c r="X3984" s="402">
        <f t="shared" si="298"/>
        <v>0</v>
      </c>
      <c r="Y3984" s="36">
        <f t="shared" si="299"/>
        <v>0</v>
      </c>
    </row>
    <row r="3985" spans="5:25" ht="15.95" hidden="1" customHeight="1" x14ac:dyDescent="0.25">
      <c r="E3985" s="150"/>
      <c r="F3985" s="7"/>
      <c r="G3985" s="247"/>
      <c r="H3985" s="266"/>
      <c r="I3985" s="9"/>
      <c r="J3985" s="10"/>
      <c r="K3985" s="9"/>
      <c r="L3985" s="9"/>
      <c r="M3985" s="11"/>
      <c r="N3985" s="128"/>
      <c r="O3985" s="128"/>
      <c r="P3985" s="163">
        <f t="shared" si="300"/>
        <v>0</v>
      </c>
      <c r="Q3985" s="128"/>
      <c r="V3985" s="402">
        <f t="shared" si="296"/>
        <v>0</v>
      </c>
      <c r="W3985" s="402">
        <f t="shared" si="297"/>
        <v>0</v>
      </c>
      <c r="X3985" s="402">
        <f t="shared" si="298"/>
        <v>0</v>
      </c>
      <c r="Y3985" s="36">
        <f t="shared" si="299"/>
        <v>0</v>
      </c>
    </row>
    <row r="3986" spans="5:25" ht="15.95" hidden="1" customHeight="1" x14ac:dyDescent="0.25">
      <c r="E3986" s="150"/>
      <c r="F3986" s="7"/>
      <c r="G3986" s="247"/>
      <c r="H3986" s="266"/>
      <c r="I3986" s="9"/>
      <c r="J3986" s="10"/>
      <c r="K3986" s="9"/>
      <c r="L3986" s="9"/>
      <c r="M3986" s="11"/>
      <c r="N3986" s="128"/>
      <c r="O3986" s="128"/>
      <c r="P3986" s="163">
        <f t="shared" si="300"/>
        <v>0</v>
      </c>
      <c r="Q3986" s="128"/>
      <c r="V3986" s="402">
        <f t="shared" si="296"/>
        <v>0</v>
      </c>
      <c r="W3986" s="402">
        <f t="shared" si="297"/>
        <v>0</v>
      </c>
      <c r="X3986" s="402">
        <f t="shared" si="298"/>
        <v>0</v>
      </c>
      <c r="Y3986" s="36">
        <f t="shared" si="299"/>
        <v>0</v>
      </c>
    </row>
    <row r="3987" spans="5:25" ht="15.95" hidden="1" customHeight="1" x14ac:dyDescent="0.25">
      <c r="E3987" s="150"/>
      <c r="F3987" s="7"/>
      <c r="G3987" s="247"/>
      <c r="H3987" s="266"/>
      <c r="I3987" s="9"/>
      <c r="J3987" s="10"/>
      <c r="K3987" s="9"/>
      <c r="L3987" s="9"/>
      <c r="M3987" s="11"/>
      <c r="N3987" s="128"/>
      <c r="O3987" s="128"/>
      <c r="P3987" s="163">
        <f t="shared" si="300"/>
        <v>0</v>
      </c>
      <c r="Q3987" s="128"/>
      <c r="V3987" s="402">
        <f t="shared" si="296"/>
        <v>0</v>
      </c>
      <c r="W3987" s="402">
        <f t="shared" si="297"/>
        <v>0</v>
      </c>
      <c r="X3987" s="402">
        <f t="shared" si="298"/>
        <v>0</v>
      </c>
      <c r="Y3987" s="36">
        <f t="shared" si="299"/>
        <v>0</v>
      </c>
    </row>
    <row r="3988" spans="5:25" ht="15.95" hidden="1" customHeight="1" x14ac:dyDescent="0.25">
      <c r="E3988" s="150"/>
      <c r="F3988" s="7"/>
      <c r="G3988" s="247"/>
      <c r="H3988" s="266"/>
      <c r="I3988" s="9"/>
      <c r="J3988" s="10"/>
      <c r="K3988" s="9"/>
      <c r="L3988" s="9"/>
      <c r="M3988" s="11"/>
      <c r="N3988" s="128"/>
      <c r="O3988" s="128"/>
      <c r="P3988" s="163">
        <f t="shared" si="300"/>
        <v>0</v>
      </c>
      <c r="Q3988" s="128"/>
      <c r="V3988" s="402">
        <f t="shared" si="296"/>
        <v>0</v>
      </c>
      <c r="W3988" s="402">
        <f t="shared" si="297"/>
        <v>0</v>
      </c>
      <c r="X3988" s="402">
        <f t="shared" si="298"/>
        <v>0</v>
      </c>
      <c r="Y3988" s="36">
        <f t="shared" si="299"/>
        <v>0</v>
      </c>
    </row>
    <row r="3989" spans="5:25" ht="15.95" hidden="1" customHeight="1" x14ac:dyDescent="0.25">
      <c r="E3989" s="150"/>
      <c r="F3989" s="7"/>
      <c r="G3989" s="247"/>
      <c r="H3989" s="266"/>
      <c r="I3989" s="9"/>
      <c r="J3989" s="10"/>
      <c r="K3989" s="9"/>
      <c r="L3989" s="9"/>
      <c r="M3989" s="11"/>
      <c r="N3989" s="128"/>
      <c r="O3989" s="128"/>
      <c r="P3989" s="163">
        <f t="shared" si="300"/>
        <v>0</v>
      </c>
      <c r="Q3989" s="128"/>
      <c r="V3989" s="402">
        <f t="shared" si="296"/>
        <v>0</v>
      </c>
      <c r="W3989" s="402">
        <f t="shared" si="297"/>
        <v>0</v>
      </c>
      <c r="X3989" s="402">
        <f t="shared" si="298"/>
        <v>0</v>
      </c>
      <c r="Y3989" s="36">
        <f t="shared" si="299"/>
        <v>0</v>
      </c>
    </row>
    <row r="3990" spans="5:25" ht="15.95" hidden="1" customHeight="1" x14ac:dyDescent="0.25">
      <c r="E3990" s="150"/>
      <c r="F3990" s="7"/>
      <c r="G3990" s="247"/>
      <c r="H3990" s="266"/>
      <c r="I3990" s="9"/>
      <c r="J3990" s="10"/>
      <c r="K3990" s="9"/>
      <c r="L3990" s="9"/>
      <c r="M3990" s="11"/>
      <c r="N3990" s="128"/>
      <c r="O3990" s="128"/>
      <c r="P3990" s="163">
        <f t="shared" si="300"/>
        <v>0</v>
      </c>
      <c r="Q3990" s="128"/>
      <c r="V3990" s="402">
        <f t="shared" si="296"/>
        <v>0</v>
      </c>
      <c r="W3990" s="402">
        <f t="shared" si="297"/>
        <v>0</v>
      </c>
      <c r="X3990" s="402">
        <f t="shared" si="298"/>
        <v>0</v>
      </c>
      <c r="Y3990" s="36">
        <f t="shared" si="299"/>
        <v>0</v>
      </c>
    </row>
    <row r="3991" spans="5:25" ht="15.95" hidden="1" customHeight="1" x14ac:dyDescent="0.25">
      <c r="E3991" s="150"/>
      <c r="F3991" s="7"/>
      <c r="G3991" s="247"/>
      <c r="H3991" s="266"/>
      <c r="I3991" s="9"/>
      <c r="J3991" s="10"/>
      <c r="K3991" s="9"/>
      <c r="L3991" s="9"/>
      <c r="M3991" s="11"/>
      <c r="N3991" s="128"/>
      <c r="O3991" s="128"/>
      <c r="P3991" s="163">
        <f t="shared" si="300"/>
        <v>0</v>
      </c>
      <c r="Q3991" s="128"/>
      <c r="V3991" s="402">
        <f t="shared" si="296"/>
        <v>0</v>
      </c>
      <c r="W3991" s="402">
        <f t="shared" si="297"/>
        <v>0</v>
      </c>
      <c r="X3991" s="402">
        <f t="shared" si="298"/>
        <v>0</v>
      </c>
      <c r="Y3991" s="36">
        <f t="shared" si="299"/>
        <v>0</v>
      </c>
    </row>
    <row r="3992" spans="5:25" ht="15.95" hidden="1" customHeight="1" x14ac:dyDescent="0.25">
      <c r="E3992" s="150"/>
      <c r="F3992" s="7"/>
      <c r="G3992" s="247"/>
      <c r="H3992" s="266"/>
      <c r="I3992" s="9"/>
      <c r="J3992" s="10"/>
      <c r="K3992" s="9"/>
      <c r="L3992" s="9"/>
      <c r="M3992" s="11"/>
      <c r="N3992" s="128"/>
      <c r="O3992" s="128"/>
      <c r="P3992" s="163">
        <f t="shared" si="300"/>
        <v>0</v>
      </c>
      <c r="Q3992" s="128"/>
      <c r="V3992" s="402">
        <f t="shared" si="296"/>
        <v>0</v>
      </c>
      <c r="W3992" s="402">
        <f t="shared" si="297"/>
        <v>0</v>
      </c>
      <c r="X3992" s="402">
        <f t="shared" si="298"/>
        <v>0</v>
      </c>
      <c r="Y3992" s="36">
        <f t="shared" si="299"/>
        <v>0</v>
      </c>
    </row>
    <row r="3993" spans="5:25" ht="15.95" hidden="1" customHeight="1" x14ac:dyDescent="0.25">
      <c r="E3993" s="150"/>
      <c r="F3993" s="7"/>
      <c r="G3993" s="247"/>
      <c r="H3993" s="266"/>
      <c r="I3993" s="9"/>
      <c r="J3993" s="10"/>
      <c r="K3993" s="9"/>
      <c r="L3993" s="9"/>
      <c r="M3993" s="11"/>
      <c r="N3993" s="128"/>
      <c r="O3993" s="128"/>
      <c r="P3993" s="163">
        <f t="shared" si="300"/>
        <v>0</v>
      </c>
      <c r="Q3993" s="128"/>
      <c r="V3993" s="402">
        <f t="shared" si="296"/>
        <v>0</v>
      </c>
      <c r="W3993" s="402">
        <f t="shared" si="297"/>
        <v>0</v>
      </c>
      <c r="X3993" s="402">
        <f t="shared" si="298"/>
        <v>0</v>
      </c>
      <c r="Y3993" s="36">
        <f t="shared" si="299"/>
        <v>0</v>
      </c>
    </row>
    <row r="3994" spans="5:25" ht="15.95" hidden="1" customHeight="1" x14ac:dyDescent="0.25">
      <c r="E3994" s="150"/>
      <c r="F3994" s="7"/>
      <c r="G3994" s="247"/>
      <c r="H3994" s="266"/>
      <c r="I3994" s="9"/>
      <c r="J3994" s="10"/>
      <c r="K3994" s="9"/>
      <c r="L3994" s="9"/>
      <c r="M3994" s="11"/>
      <c r="N3994" s="128"/>
      <c r="O3994" s="128"/>
      <c r="P3994" s="163">
        <f t="shared" si="300"/>
        <v>0</v>
      </c>
      <c r="Q3994" s="128"/>
      <c r="V3994" s="402">
        <f t="shared" si="296"/>
        <v>0</v>
      </c>
      <c r="W3994" s="402">
        <f t="shared" si="297"/>
        <v>0</v>
      </c>
      <c r="X3994" s="402">
        <f t="shared" si="298"/>
        <v>0</v>
      </c>
      <c r="Y3994" s="36">
        <f t="shared" si="299"/>
        <v>0</v>
      </c>
    </row>
    <row r="3995" spans="5:25" ht="15.95" hidden="1" customHeight="1" x14ac:dyDescent="0.25">
      <c r="E3995" s="150"/>
      <c r="F3995" s="7"/>
      <c r="G3995" s="247"/>
      <c r="H3995" s="266"/>
      <c r="I3995" s="9"/>
      <c r="J3995" s="10"/>
      <c r="K3995" s="9"/>
      <c r="L3995" s="9"/>
      <c r="M3995" s="11"/>
      <c r="N3995" s="128"/>
      <c r="O3995" s="128"/>
      <c r="P3995" s="163">
        <f t="shared" si="300"/>
        <v>0</v>
      </c>
      <c r="Q3995" s="128"/>
      <c r="V3995" s="402">
        <f t="shared" si="296"/>
        <v>0</v>
      </c>
      <c r="W3995" s="402">
        <f t="shared" si="297"/>
        <v>0</v>
      </c>
      <c r="X3995" s="402">
        <f t="shared" si="298"/>
        <v>0</v>
      </c>
      <c r="Y3995" s="36">
        <f t="shared" si="299"/>
        <v>0</v>
      </c>
    </row>
    <row r="3996" spans="5:25" ht="15.95" hidden="1" customHeight="1" x14ac:dyDescent="0.25">
      <c r="E3996" s="150"/>
      <c r="F3996" s="7"/>
      <c r="G3996" s="247"/>
      <c r="H3996" s="266"/>
      <c r="I3996" s="9"/>
      <c r="J3996" s="10"/>
      <c r="K3996" s="9"/>
      <c r="L3996" s="9"/>
      <c r="M3996" s="11"/>
      <c r="N3996" s="128"/>
      <c r="O3996" s="128"/>
      <c r="P3996" s="163">
        <f t="shared" si="300"/>
        <v>0</v>
      </c>
      <c r="Q3996" s="128"/>
      <c r="V3996" s="402">
        <f t="shared" si="296"/>
        <v>0</v>
      </c>
      <c r="W3996" s="402">
        <f t="shared" si="297"/>
        <v>0</v>
      </c>
      <c r="X3996" s="402">
        <f t="shared" si="298"/>
        <v>0</v>
      </c>
      <c r="Y3996" s="36">
        <f t="shared" si="299"/>
        <v>0</v>
      </c>
    </row>
    <row r="3997" spans="5:25" ht="15.95" hidden="1" customHeight="1" x14ac:dyDescent="0.25">
      <c r="E3997" s="150"/>
      <c r="F3997" s="7"/>
      <c r="G3997" s="247"/>
      <c r="H3997" s="266"/>
      <c r="I3997" s="9"/>
      <c r="J3997" s="10"/>
      <c r="K3997" s="9"/>
      <c r="L3997" s="9"/>
      <c r="M3997" s="11"/>
      <c r="N3997" s="128"/>
      <c r="O3997" s="128"/>
      <c r="P3997" s="163">
        <f t="shared" si="300"/>
        <v>0</v>
      </c>
      <c r="Q3997" s="128"/>
      <c r="V3997" s="402">
        <f t="shared" si="296"/>
        <v>0</v>
      </c>
      <c r="W3997" s="402">
        <f t="shared" si="297"/>
        <v>0</v>
      </c>
      <c r="X3997" s="402">
        <f t="shared" si="298"/>
        <v>0</v>
      </c>
      <c r="Y3997" s="36">
        <f t="shared" si="299"/>
        <v>0</v>
      </c>
    </row>
    <row r="3998" spans="5:25" ht="15.95" hidden="1" customHeight="1" x14ac:dyDescent="0.25">
      <c r="E3998" s="150"/>
      <c r="F3998" s="7"/>
      <c r="G3998" s="247"/>
      <c r="H3998" s="266"/>
      <c r="I3998" s="9"/>
      <c r="J3998" s="10"/>
      <c r="K3998" s="9"/>
      <c r="L3998" s="9"/>
      <c r="M3998" s="11"/>
      <c r="N3998" s="128"/>
      <c r="O3998" s="128"/>
      <c r="P3998" s="163">
        <f t="shared" si="300"/>
        <v>0</v>
      </c>
      <c r="Q3998" s="128"/>
      <c r="V3998" s="402">
        <f t="shared" si="296"/>
        <v>0</v>
      </c>
      <c r="W3998" s="402">
        <f t="shared" si="297"/>
        <v>0</v>
      </c>
      <c r="X3998" s="402">
        <f t="shared" si="298"/>
        <v>0</v>
      </c>
      <c r="Y3998" s="36">
        <f t="shared" si="299"/>
        <v>0</v>
      </c>
    </row>
    <row r="3999" spans="5:25" ht="15.95" hidden="1" customHeight="1" x14ac:dyDescent="0.25">
      <c r="E3999" s="150"/>
      <c r="F3999" s="7"/>
      <c r="G3999" s="247"/>
      <c r="H3999" s="266"/>
      <c r="I3999" s="9"/>
      <c r="J3999" s="10"/>
      <c r="K3999" s="9"/>
      <c r="L3999" s="9"/>
      <c r="M3999" s="11"/>
      <c r="N3999" s="128"/>
      <c r="O3999" s="128"/>
      <c r="P3999" s="163">
        <f t="shared" si="300"/>
        <v>0</v>
      </c>
      <c r="Q3999" s="128"/>
      <c r="V3999" s="402">
        <f t="shared" si="296"/>
        <v>0</v>
      </c>
      <c r="W3999" s="402">
        <f t="shared" si="297"/>
        <v>0</v>
      </c>
      <c r="X3999" s="402">
        <f t="shared" si="298"/>
        <v>0</v>
      </c>
      <c r="Y3999" s="36">
        <f t="shared" si="299"/>
        <v>0</v>
      </c>
    </row>
    <row r="4000" spans="5:25" ht="15.95" hidden="1" customHeight="1" x14ac:dyDescent="0.25">
      <c r="E4000" s="150"/>
      <c r="F4000" s="7"/>
      <c r="G4000" s="247"/>
      <c r="H4000" s="266"/>
      <c r="I4000" s="9"/>
      <c r="J4000" s="10"/>
      <c r="K4000" s="9"/>
      <c r="L4000" s="9"/>
      <c r="M4000" s="11"/>
      <c r="N4000" s="128"/>
      <c r="O4000" s="128"/>
      <c r="P4000" s="163">
        <f t="shared" si="300"/>
        <v>0</v>
      </c>
      <c r="Q4000" s="128"/>
      <c r="V4000" s="402">
        <f t="shared" si="296"/>
        <v>0</v>
      </c>
      <c r="W4000" s="402">
        <f t="shared" si="297"/>
        <v>0</v>
      </c>
      <c r="X4000" s="402">
        <f t="shared" si="298"/>
        <v>0</v>
      </c>
      <c r="Y4000" s="36">
        <f t="shared" si="299"/>
        <v>0</v>
      </c>
    </row>
    <row r="4001" spans="5:25" ht="15.95" hidden="1" customHeight="1" x14ac:dyDescent="0.25">
      <c r="E4001" s="150"/>
      <c r="F4001" s="7"/>
      <c r="G4001" s="247"/>
      <c r="H4001" s="266"/>
      <c r="I4001" s="9"/>
      <c r="J4001" s="10"/>
      <c r="K4001" s="9"/>
      <c r="L4001" s="9"/>
      <c r="M4001" s="11"/>
      <c r="N4001" s="128"/>
      <c r="O4001" s="128"/>
      <c r="P4001" s="163">
        <f t="shared" si="300"/>
        <v>0</v>
      </c>
      <c r="Q4001" s="128"/>
      <c r="V4001" s="402">
        <f t="shared" si="296"/>
        <v>0</v>
      </c>
      <c r="W4001" s="402">
        <f t="shared" si="297"/>
        <v>0</v>
      </c>
      <c r="X4001" s="402">
        <f t="shared" si="298"/>
        <v>0</v>
      </c>
      <c r="Y4001" s="36">
        <f t="shared" si="299"/>
        <v>0</v>
      </c>
    </row>
    <row r="4002" spans="5:25" ht="15.95" hidden="1" customHeight="1" x14ac:dyDescent="0.25">
      <c r="E4002" s="150"/>
      <c r="F4002" s="7"/>
      <c r="G4002" s="247"/>
      <c r="H4002" s="266"/>
      <c r="I4002" s="9"/>
      <c r="J4002" s="10"/>
      <c r="K4002" s="9"/>
      <c r="L4002" s="9"/>
      <c r="M4002" s="11"/>
      <c r="N4002" s="128"/>
      <c r="O4002" s="128"/>
      <c r="P4002" s="163">
        <f t="shared" si="300"/>
        <v>0</v>
      </c>
      <c r="Q4002" s="128"/>
      <c r="V4002" s="402">
        <f t="shared" si="296"/>
        <v>0</v>
      </c>
      <c r="W4002" s="402">
        <f t="shared" si="297"/>
        <v>0</v>
      </c>
      <c r="X4002" s="402">
        <f t="shared" si="298"/>
        <v>0</v>
      </c>
      <c r="Y4002" s="36">
        <f t="shared" si="299"/>
        <v>0</v>
      </c>
    </row>
    <row r="4003" spans="5:25" ht="15.95" hidden="1" customHeight="1" x14ac:dyDescent="0.25">
      <c r="E4003" s="150"/>
      <c r="F4003" s="7"/>
      <c r="G4003" s="247"/>
      <c r="H4003" s="266"/>
      <c r="I4003" s="9"/>
      <c r="J4003" s="10"/>
      <c r="K4003" s="9"/>
      <c r="L4003" s="9"/>
      <c r="M4003" s="11"/>
      <c r="N4003" s="128"/>
      <c r="O4003" s="128"/>
      <c r="P4003" s="163">
        <f t="shared" si="300"/>
        <v>0</v>
      </c>
      <c r="Q4003" s="128"/>
      <c r="V4003" s="402">
        <f t="shared" si="296"/>
        <v>0</v>
      </c>
      <c r="W4003" s="402">
        <f t="shared" si="297"/>
        <v>0</v>
      </c>
      <c r="X4003" s="402">
        <f t="shared" si="298"/>
        <v>0</v>
      </c>
      <c r="Y4003" s="36">
        <f t="shared" si="299"/>
        <v>0</v>
      </c>
    </row>
    <row r="4004" spans="5:25" ht="15.95" hidden="1" customHeight="1" x14ac:dyDescent="0.25">
      <c r="E4004" s="150"/>
      <c r="F4004" s="7"/>
      <c r="G4004" s="247"/>
      <c r="H4004" s="266"/>
      <c r="I4004" s="9"/>
      <c r="J4004" s="10"/>
      <c r="K4004" s="9"/>
      <c r="L4004" s="9"/>
      <c r="M4004" s="11"/>
      <c r="N4004" s="128"/>
      <c r="O4004" s="128"/>
      <c r="P4004" s="163">
        <f t="shared" si="300"/>
        <v>0</v>
      </c>
      <c r="Q4004" s="128"/>
      <c r="V4004" s="402">
        <f t="shared" ref="V4004:V4067" si="302">IF($K4005=V$2979,15,0)</f>
        <v>0</v>
      </c>
      <c r="W4004" s="402">
        <f t="shared" ref="W4004:W4067" si="303">IF($K4005=W$2979,30,0)</f>
        <v>0</v>
      </c>
      <c r="X4004" s="402">
        <f t="shared" ref="X4004:X4067" si="304">IF($K4005=X$2979,30,0)</f>
        <v>0</v>
      </c>
      <c r="Y4004" s="36">
        <f t="shared" ref="Y4004:Y4067" si="305">IF($K4005=Y$2979,30,0)</f>
        <v>0</v>
      </c>
    </row>
    <row r="4005" spans="5:25" ht="15.95" hidden="1" customHeight="1" x14ac:dyDescent="0.25">
      <c r="E4005" s="150"/>
      <c r="F4005" s="7"/>
      <c r="G4005" s="247"/>
      <c r="H4005" s="266"/>
      <c r="I4005" s="9"/>
      <c r="J4005" s="10"/>
      <c r="K4005" s="9"/>
      <c r="L4005" s="9"/>
      <c r="M4005" s="11"/>
      <c r="N4005" s="128"/>
      <c r="O4005" s="128"/>
      <c r="P4005" s="163">
        <f t="shared" ref="P4005:P4068" si="306">IF(F4005=0,0,IF(G4005=0,0,IF(J4005=0,0,IF(I4005=0,0,IF(K4005=0,0,IF(L4005=0,0,IF(M4005=0,0,SUM(V4004:Y4004))))))))</f>
        <v>0</v>
      </c>
      <c r="Q4005" s="128"/>
      <c r="V4005" s="402">
        <f t="shared" si="302"/>
        <v>0</v>
      </c>
      <c r="W4005" s="402">
        <f t="shared" si="303"/>
        <v>0</v>
      </c>
      <c r="X4005" s="402">
        <f t="shared" si="304"/>
        <v>0</v>
      </c>
      <c r="Y4005" s="36">
        <f t="shared" si="305"/>
        <v>0</v>
      </c>
    </row>
    <row r="4006" spans="5:25" ht="15.95" hidden="1" customHeight="1" x14ac:dyDescent="0.25">
      <c r="E4006" s="150"/>
      <c r="F4006" s="7"/>
      <c r="G4006" s="247"/>
      <c r="H4006" s="266"/>
      <c r="I4006" s="9"/>
      <c r="J4006" s="10"/>
      <c r="K4006" s="9"/>
      <c r="L4006" s="9"/>
      <c r="M4006" s="11"/>
      <c r="N4006" s="128"/>
      <c r="O4006" s="128"/>
      <c r="P4006" s="163">
        <f t="shared" si="306"/>
        <v>0</v>
      </c>
      <c r="Q4006" s="128"/>
      <c r="V4006" s="402">
        <f t="shared" si="302"/>
        <v>0</v>
      </c>
      <c r="W4006" s="402">
        <f t="shared" si="303"/>
        <v>0</v>
      </c>
      <c r="X4006" s="402">
        <f t="shared" si="304"/>
        <v>0</v>
      </c>
      <c r="Y4006" s="36">
        <f t="shared" si="305"/>
        <v>0</v>
      </c>
    </row>
    <row r="4007" spans="5:25" ht="15.95" hidden="1" customHeight="1" x14ac:dyDescent="0.25">
      <c r="E4007" s="150"/>
      <c r="F4007" s="7"/>
      <c r="G4007" s="247"/>
      <c r="H4007" s="266"/>
      <c r="I4007" s="9"/>
      <c r="J4007" s="10"/>
      <c r="K4007" s="9"/>
      <c r="L4007" s="9"/>
      <c r="M4007" s="11"/>
      <c r="N4007" s="128"/>
      <c r="O4007" s="128"/>
      <c r="P4007" s="163">
        <f t="shared" si="306"/>
        <v>0</v>
      </c>
      <c r="Q4007" s="128"/>
      <c r="V4007" s="402">
        <f t="shared" si="302"/>
        <v>0</v>
      </c>
      <c r="W4007" s="402">
        <f t="shared" si="303"/>
        <v>0</v>
      </c>
      <c r="X4007" s="402">
        <f t="shared" si="304"/>
        <v>0</v>
      </c>
      <c r="Y4007" s="36">
        <f t="shared" si="305"/>
        <v>0</v>
      </c>
    </row>
    <row r="4008" spans="5:25" ht="15.95" hidden="1" customHeight="1" x14ac:dyDescent="0.25">
      <c r="E4008" s="150"/>
      <c r="F4008" s="7"/>
      <c r="G4008" s="247"/>
      <c r="H4008" s="266"/>
      <c r="I4008" s="9"/>
      <c r="J4008" s="10"/>
      <c r="K4008" s="9"/>
      <c r="L4008" s="9"/>
      <c r="M4008" s="11"/>
      <c r="N4008" s="128"/>
      <c r="O4008" s="128"/>
      <c r="P4008" s="163">
        <f t="shared" si="306"/>
        <v>0</v>
      </c>
      <c r="Q4008" s="128"/>
      <c r="V4008" s="402">
        <f t="shared" si="302"/>
        <v>0</v>
      </c>
      <c r="W4008" s="402">
        <f t="shared" si="303"/>
        <v>0</v>
      </c>
      <c r="X4008" s="402">
        <f t="shared" si="304"/>
        <v>0</v>
      </c>
      <c r="Y4008" s="36">
        <f t="shared" si="305"/>
        <v>0</v>
      </c>
    </row>
    <row r="4009" spans="5:25" ht="15.95" hidden="1" customHeight="1" x14ac:dyDescent="0.25">
      <c r="E4009" s="150"/>
      <c r="F4009" s="7"/>
      <c r="G4009" s="247"/>
      <c r="H4009" s="266"/>
      <c r="I4009" s="9"/>
      <c r="J4009" s="10"/>
      <c r="K4009" s="9"/>
      <c r="L4009" s="9"/>
      <c r="M4009" s="11"/>
      <c r="N4009" s="128"/>
      <c r="O4009" s="128"/>
      <c r="P4009" s="163">
        <f t="shared" si="306"/>
        <v>0</v>
      </c>
      <c r="Q4009" s="128"/>
      <c r="V4009" s="402">
        <f t="shared" si="302"/>
        <v>0</v>
      </c>
      <c r="W4009" s="402">
        <f t="shared" si="303"/>
        <v>0</v>
      </c>
      <c r="X4009" s="402">
        <f t="shared" si="304"/>
        <v>0</v>
      </c>
      <c r="Y4009" s="36">
        <f t="shared" si="305"/>
        <v>0</v>
      </c>
    </row>
    <row r="4010" spans="5:25" ht="15.95" hidden="1" customHeight="1" x14ac:dyDescent="0.25">
      <c r="E4010" s="150"/>
      <c r="F4010" s="7"/>
      <c r="G4010" s="247"/>
      <c r="H4010" s="266"/>
      <c r="I4010" s="9"/>
      <c r="J4010" s="10"/>
      <c r="K4010" s="9"/>
      <c r="L4010" s="9"/>
      <c r="M4010" s="11"/>
      <c r="N4010" s="128"/>
      <c r="O4010" s="128"/>
      <c r="P4010" s="163">
        <f t="shared" si="306"/>
        <v>0</v>
      </c>
      <c r="Q4010" s="128"/>
      <c r="V4010" s="402">
        <f t="shared" si="302"/>
        <v>0</v>
      </c>
      <c r="W4010" s="402">
        <f t="shared" si="303"/>
        <v>0</v>
      </c>
      <c r="X4010" s="402">
        <f t="shared" si="304"/>
        <v>0</v>
      </c>
      <c r="Y4010" s="36">
        <f t="shared" si="305"/>
        <v>0</v>
      </c>
    </row>
    <row r="4011" spans="5:25" ht="15.95" hidden="1" customHeight="1" x14ac:dyDescent="0.25">
      <c r="E4011" s="150"/>
      <c r="F4011" s="7"/>
      <c r="G4011" s="247"/>
      <c r="H4011" s="266"/>
      <c r="I4011" s="9"/>
      <c r="J4011" s="10"/>
      <c r="K4011" s="9"/>
      <c r="L4011" s="9"/>
      <c r="M4011" s="11"/>
      <c r="N4011" s="128"/>
      <c r="O4011" s="128"/>
      <c r="P4011" s="163">
        <f t="shared" si="306"/>
        <v>0</v>
      </c>
      <c r="Q4011" s="128"/>
      <c r="V4011" s="402">
        <f t="shared" si="302"/>
        <v>0</v>
      </c>
      <c r="W4011" s="402">
        <f t="shared" si="303"/>
        <v>0</v>
      </c>
      <c r="X4011" s="402">
        <f t="shared" si="304"/>
        <v>0</v>
      </c>
      <c r="Y4011" s="36">
        <f t="shared" si="305"/>
        <v>0</v>
      </c>
    </row>
    <row r="4012" spans="5:25" ht="15.95" hidden="1" customHeight="1" x14ac:dyDescent="0.25">
      <c r="E4012" s="150"/>
      <c r="F4012" s="7"/>
      <c r="G4012" s="247"/>
      <c r="H4012" s="266"/>
      <c r="I4012" s="9"/>
      <c r="J4012" s="10"/>
      <c r="K4012" s="9"/>
      <c r="L4012" s="9"/>
      <c r="M4012" s="11"/>
      <c r="N4012" s="128"/>
      <c r="O4012" s="128"/>
      <c r="P4012" s="163">
        <f t="shared" si="306"/>
        <v>0</v>
      </c>
      <c r="Q4012" s="128"/>
      <c r="V4012" s="402">
        <f t="shared" si="302"/>
        <v>0</v>
      </c>
      <c r="W4012" s="402">
        <f t="shared" si="303"/>
        <v>0</v>
      </c>
      <c r="X4012" s="402">
        <f t="shared" si="304"/>
        <v>0</v>
      </c>
      <c r="Y4012" s="36">
        <f t="shared" si="305"/>
        <v>0</v>
      </c>
    </row>
    <row r="4013" spans="5:25" ht="15.95" hidden="1" customHeight="1" x14ac:dyDescent="0.25">
      <c r="E4013" s="150"/>
      <c r="F4013" s="7"/>
      <c r="G4013" s="247"/>
      <c r="H4013" s="266"/>
      <c r="I4013" s="9"/>
      <c r="J4013" s="10"/>
      <c r="K4013" s="9"/>
      <c r="L4013" s="9"/>
      <c r="M4013" s="11"/>
      <c r="N4013" s="128"/>
      <c r="O4013" s="128"/>
      <c r="P4013" s="163">
        <f t="shared" si="306"/>
        <v>0</v>
      </c>
      <c r="Q4013" s="128"/>
      <c r="V4013" s="402">
        <f t="shared" si="302"/>
        <v>0</v>
      </c>
      <c r="W4013" s="402">
        <f t="shared" si="303"/>
        <v>0</v>
      </c>
      <c r="X4013" s="402">
        <f t="shared" si="304"/>
        <v>0</v>
      </c>
      <c r="Y4013" s="36">
        <f t="shared" si="305"/>
        <v>0</v>
      </c>
    </row>
    <row r="4014" spans="5:25" ht="15.95" hidden="1" customHeight="1" x14ac:dyDescent="0.25">
      <c r="E4014" s="150"/>
      <c r="F4014" s="7"/>
      <c r="G4014" s="247"/>
      <c r="H4014" s="266"/>
      <c r="I4014" s="9"/>
      <c r="J4014" s="10"/>
      <c r="K4014" s="9"/>
      <c r="L4014" s="9"/>
      <c r="M4014" s="11"/>
      <c r="N4014" s="128"/>
      <c r="O4014" s="128"/>
      <c r="P4014" s="163">
        <f t="shared" si="306"/>
        <v>0</v>
      </c>
      <c r="Q4014" s="128"/>
      <c r="V4014" s="402">
        <f t="shared" si="302"/>
        <v>0</v>
      </c>
      <c r="W4014" s="402">
        <f t="shared" si="303"/>
        <v>0</v>
      </c>
      <c r="X4014" s="402">
        <f t="shared" si="304"/>
        <v>0</v>
      </c>
      <c r="Y4014" s="36">
        <f t="shared" si="305"/>
        <v>0</v>
      </c>
    </row>
    <row r="4015" spans="5:25" ht="15.95" hidden="1" customHeight="1" x14ac:dyDescent="0.25">
      <c r="E4015" s="150"/>
      <c r="F4015" s="7"/>
      <c r="G4015" s="247"/>
      <c r="H4015" s="266"/>
      <c r="I4015" s="9"/>
      <c r="J4015" s="10"/>
      <c r="K4015" s="9"/>
      <c r="L4015" s="9"/>
      <c r="M4015" s="11"/>
      <c r="N4015" s="128"/>
      <c r="O4015" s="128"/>
      <c r="P4015" s="163">
        <f t="shared" si="306"/>
        <v>0</v>
      </c>
      <c r="Q4015" s="128"/>
      <c r="V4015" s="402">
        <f t="shared" si="302"/>
        <v>0</v>
      </c>
      <c r="W4015" s="402">
        <f t="shared" si="303"/>
        <v>0</v>
      </c>
      <c r="X4015" s="402">
        <f t="shared" si="304"/>
        <v>0</v>
      </c>
      <c r="Y4015" s="36">
        <f t="shared" si="305"/>
        <v>0</v>
      </c>
    </row>
    <row r="4016" spans="5:25" ht="15.95" hidden="1" customHeight="1" x14ac:dyDescent="0.25">
      <c r="E4016" s="150"/>
      <c r="F4016" s="7"/>
      <c r="G4016" s="247"/>
      <c r="H4016" s="266"/>
      <c r="I4016" s="9"/>
      <c r="J4016" s="10"/>
      <c r="K4016" s="9"/>
      <c r="L4016" s="9"/>
      <c r="M4016" s="11"/>
      <c r="N4016" s="128"/>
      <c r="O4016" s="128"/>
      <c r="P4016" s="163">
        <f t="shared" si="306"/>
        <v>0</v>
      </c>
      <c r="Q4016" s="128"/>
      <c r="V4016" s="402">
        <f t="shared" si="302"/>
        <v>0</v>
      </c>
      <c r="W4016" s="402">
        <f t="shared" si="303"/>
        <v>0</v>
      </c>
      <c r="X4016" s="402">
        <f t="shared" si="304"/>
        <v>0</v>
      </c>
      <c r="Y4016" s="36">
        <f t="shared" si="305"/>
        <v>0</v>
      </c>
    </row>
    <row r="4017" spans="5:25" ht="15.95" hidden="1" customHeight="1" x14ac:dyDescent="0.25">
      <c r="E4017" s="150"/>
      <c r="F4017" s="7"/>
      <c r="G4017" s="247"/>
      <c r="H4017" s="266"/>
      <c r="I4017" s="9"/>
      <c r="J4017" s="10"/>
      <c r="K4017" s="9"/>
      <c r="L4017" s="9"/>
      <c r="M4017" s="11"/>
      <c r="N4017" s="128"/>
      <c r="O4017" s="128"/>
      <c r="P4017" s="163">
        <f t="shared" si="306"/>
        <v>0</v>
      </c>
      <c r="Q4017" s="128"/>
      <c r="V4017" s="402">
        <f t="shared" si="302"/>
        <v>0</v>
      </c>
      <c r="W4017" s="402">
        <f t="shared" si="303"/>
        <v>0</v>
      </c>
      <c r="X4017" s="402">
        <f t="shared" si="304"/>
        <v>0</v>
      </c>
      <c r="Y4017" s="36">
        <f t="shared" si="305"/>
        <v>0</v>
      </c>
    </row>
    <row r="4018" spans="5:25" ht="15.95" hidden="1" customHeight="1" x14ac:dyDescent="0.25">
      <c r="E4018" s="150"/>
      <c r="F4018" s="7"/>
      <c r="G4018" s="247"/>
      <c r="H4018" s="266"/>
      <c r="I4018" s="9"/>
      <c r="J4018" s="10"/>
      <c r="K4018" s="9"/>
      <c r="L4018" s="9"/>
      <c r="M4018" s="11"/>
      <c r="N4018" s="128"/>
      <c r="O4018" s="128"/>
      <c r="P4018" s="163">
        <f t="shared" si="306"/>
        <v>0</v>
      </c>
      <c r="Q4018" s="128"/>
      <c r="V4018" s="402">
        <f t="shared" si="302"/>
        <v>0</v>
      </c>
      <c r="W4018" s="402">
        <f t="shared" si="303"/>
        <v>0</v>
      </c>
      <c r="X4018" s="402">
        <f t="shared" si="304"/>
        <v>0</v>
      </c>
      <c r="Y4018" s="36">
        <f t="shared" si="305"/>
        <v>0</v>
      </c>
    </row>
    <row r="4019" spans="5:25" ht="15.95" hidden="1" customHeight="1" x14ac:dyDescent="0.25">
      <c r="E4019" s="150"/>
      <c r="F4019" s="7"/>
      <c r="G4019" s="247"/>
      <c r="H4019" s="266"/>
      <c r="I4019" s="9"/>
      <c r="J4019" s="10"/>
      <c r="K4019" s="9"/>
      <c r="L4019" s="9"/>
      <c r="M4019" s="11"/>
      <c r="N4019" s="128"/>
      <c r="O4019" s="128"/>
      <c r="P4019" s="163">
        <f t="shared" si="306"/>
        <v>0</v>
      </c>
      <c r="Q4019" s="128"/>
      <c r="V4019" s="402">
        <f t="shared" si="302"/>
        <v>0</v>
      </c>
      <c r="W4019" s="402">
        <f t="shared" si="303"/>
        <v>0</v>
      </c>
      <c r="X4019" s="402">
        <f t="shared" si="304"/>
        <v>0</v>
      </c>
      <c r="Y4019" s="36">
        <f t="shared" si="305"/>
        <v>0</v>
      </c>
    </row>
    <row r="4020" spans="5:25" ht="15.95" hidden="1" customHeight="1" x14ac:dyDescent="0.25">
      <c r="E4020" s="150"/>
      <c r="F4020" s="7"/>
      <c r="G4020" s="247"/>
      <c r="H4020" s="266"/>
      <c r="I4020" s="9"/>
      <c r="J4020" s="10"/>
      <c r="K4020" s="9"/>
      <c r="L4020" s="9"/>
      <c r="M4020" s="11"/>
      <c r="N4020" s="128"/>
      <c r="O4020" s="128"/>
      <c r="P4020" s="163">
        <f t="shared" si="306"/>
        <v>0</v>
      </c>
      <c r="Q4020" s="128"/>
      <c r="V4020" s="402">
        <f t="shared" si="302"/>
        <v>0</v>
      </c>
      <c r="W4020" s="402">
        <f t="shared" si="303"/>
        <v>0</v>
      </c>
      <c r="X4020" s="402">
        <f t="shared" si="304"/>
        <v>0</v>
      </c>
      <c r="Y4020" s="36">
        <f t="shared" si="305"/>
        <v>0</v>
      </c>
    </row>
    <row r="4021" spans="5:25" ht="15.95" hidden="1" customHeight="1" x14ac:dyDescent="0.25">
      <c r="E4021" s="150"/>
      <c r="F4021" s="7"/>
      <c r="G4021" s="247"/>
      <c r="H4021" s="266"/>
      <c r="I4021" s="9"/>
      <c r="J4021" s="10"/>
      <c r="K4021" s="9"/>
      <c r="L4021" s="9"/>
      <c r="M4021" s="11"/>
      <c r="N4021" s="128"/>
      <c r="O4021" s="128"/>
      <c r="P4021" s="163">
        <f t="shared" si="306"/>
        <v>0</v>
      </c>
      <c r="Q4021" s="128"/>
      <c r="V4021" s="402">
        <f t="shared" si="302"/>
        <v>0</v>
      </c>
      <c r="W4021" s="402">
        <f t="shared" si="303"/>
        <v>0</v>
      </c>
      <c r="X4021" s="402">
        <f t="shared" si="304"/>
        <v>0</v>
      </c>
      <c r="Y4021" s="36">
        <f t="shared" si="305"/>
        <v>0</v>
      </c>
    </row>
    <row r="4022" spans="5:25" ht="15.95" hidden="1" customHeight="1" x14ac:dyDescent="0.25">
      <c r="E4022" s="150"/>
      <c r="F4022" s="7"/>
      <c r="G4022" s="247"/>
      <c r="H4022" s="266"/>
      <c r="I4022" s="9"/>
      <c r="J4022" s="10"/>
      <c r="K4022" s="9"/>
      <c r="L4022" s="9"/>
      <c r="M4022" s="11"/>
      <c r="N4022" s="128"/>
      <c r="O4022" s="128"/>
      <c r="P4022" s="163">
        <f t="shared" si="306"/>
        <v>0</v>
      </c>
      <c r="Q4022" s="128"/>
      <c r="V4022" s="402">
        <f t="shared" si="302"/>
        <v>0</v>
      </c>
      <c r="W4022" s="402">
        <f t="shared" si="303"/>
        <v>0</v>
      </c>
      <c r="X4022" s="402">
        <f t="shared" si="304"/>
        <v>0</v>
      </c>
      <c r="Y4022" s="36">
        <f t="shared" si="305"/>
        <v>0</v>
      </c>
    </row>
    <row r="4023" spans="5:25" ht="15.95" hidden="1" customHeight="1" x14ac:dyDescent="0.25">
      <c r="E4023" s="150"/>
      <c r="F4023" s="7"/>
      <c r="G4023" s="247"/>
      <c r="H4023" s="266"/>
      <c r="I4023" s="9"/>
      <c r="J4023" s="10"/>
      <c r="K4023" s="9"/>
      <c r="L4023" s="9"/>
      <c r="M4023" s="11"/>
      <c r="N4023" s="128"/>
      <c r="O4023" s="128"/>
      <c r="P4023" s="163">
        <f t="shared" si="306"/>
        <v>0</v>
      </c>
      <c r="Q4023" s="128"/>
      <c r="V4023" s="402">
        <f t="shared" si="302"/>
        <v>0</v>
      </c>
      <c r="W4023" s="402">
        <f t="shared" si="303"/>
        <v>0</v>
      </c>
      <c r="X4023" s="402">
        <f t="shared" si="304"/>
        <v>0</v>
      </c>
      <c r="Y4023" s="36">
        <f t="shared" si="305"/>
        <v>0</v>
      </c>
    </row>
    <row r="4024" spans="5:25" ht="15.95" hidden="1" customHeight="1" x14ac:dyDescent="0.25">
      <c r="E4024" s="150"/>
      <c r="F4024" s="7"/>
      <c r="G4024" s="247"/>
      <c r="H4024" s="266"/>
      <c r="I4024" s="9"/>
      <c r="J4024" s="10"/>
      <c r="K4024" s="9"/>
      <c r="L4024" s="9"/>
      <c r="M4024" s="11"/>
      <c r="N4024" s="128"/>
      <c r="O4024" s="128"/>
      <c r="P4024" s="163">
        <f t="shared" si="306"/>
        <v>0</v>
      </c>
      <c r="Q4024" s="128"/>
      <c r="V4024" s="402">
        <f t="shared" si="302"/>
        <v>0</v>
      </c>
      <c r="W4024" s="402">
        <f t="shared" si="303"/>
        <v>0</v>
      </c>
      <c r="X4024" s="402">
        <f t="shared" si="304"/>
        <v>0</v>
      </c>
      <c r="Y4024" s="36">
        <f t="shared" si="305"/>
        <v>0</v>
      </c>
    </row>
    <row r="4025" spans="5:25" ht="15.95" hidden="1" customHeight="1" x14ac:dyDescent="0.25">
      <c r="E4025" s="150"/>
      <c r="F4025" s="7"/>
      <c r="G4025" s="247"/>
      <c r="H4025" s="266"/>
      <c r="I4025" s="9"/>
      <c r="J4025" s="10"/>
      <c r="K4025" s="9"/>
      <c r="L4025" s="9"/>
      <c r="M4025" s="11"/>
      <c r="N4025" s="128"/>
      <c r="O4025" s="128"/>
      <c r="P4025" s="163">
        <f t="shared" si="306"/>
        <v>0</v>
      </c>
      <c r="Q4025" s="128"/>
      <c r="V4025" s="402">
        <f t="shared" si="302"/>
        <v>0</v>
      </c>
      <c r="W4025" s="402">
        <f t="shared" si="303"/>
        <v>0</v>
      </c>
      <c r="X4025" s="402">
        <f t="shared" si="304"/>
        <v>0</v>
      </c>
      <c r="Y4025" s="36">
        <f t="shared" si="305"/>
        <v>0</v>
      </c>
    </row>
    <row r="4026" spans="5:25" ht="15.95" hidden="1" customHeight="1" x14ac:dyDescent="0.25">
      <c r="E4026" s="150"/>
      <c r="F4026" s="7"/>
      <c r="G4026" s="247"/>
      <c r="H4026" s="266"/>
      <c r="I4026" s="9"/>
      <c r="J4026" s="10"/>
      <c r="K4026" s="9"/>
      <c r="L4026" s="9"/>
      <c r="M4026" s="11"/>
      <c r="N4026" s="128"/>
      <c r="O4026" s="128"/>
      <c r="P4026" s="163">
        <f t="shared" si="306"/>
        <v>0</v>
      </c>
      <c r="Q4026" s="128"/>
      <c r="V4026" s="402">
        <f t="shared" si="302"/>
        <v>0</v>
      </c>
      <c r="W4026" s="402">
        <f t="shared" si="303"/>
        <v>0</v>
      </c>
      <c r="X4026" s="402">
        <f t="shared" si="304"/>
        <v>0</v>
      </c>
      <c r="Y4026" s="36">
        <f t="shared" si="305"/>
        <v>0</v>
      </c>
    </row>
    <row r="4027" spans="5:25" ht="15.95" hidden="1" customHeight="1" x14ac:dyDescent="0.25">
      <c r="E4027" s="150"/>
      <c r="F4027" s="7"/>
      <c r="G4027" s="247"/>
      <c r="H4027" s="266"/>
      <c r="I4027" s="9"/>
      <c r="J4027" s="10"/>
      <c r="K4027" s="9"/>
      <c r="L4027" s="9"/>
      <c r="M4027" s="11"/>
      <c r="N4027" s="128"/>
      <c r="O4027" s="128"/>
      <c r="P4027" s="163">
        <f t="shared" si="306"/>
        <v>0</v>
      </c>
      <c r="Q4027" s="128"/>
      <c r="V4027" s="402">
        <f t="shared" si="302"/>
        <v>0</v>
      </c>
      <c r="W4027" s="402">
        <f t="shared" si="303"/>
        <v>0</v>
      </c>
      <c r="X4027" s="402">
        <f t="shared" si="304"/>
        <v>0</v>
      </c>
      <c r="Y4027" s="36">
        <f t="shared" si="305"/>
        <v>0</v>
      </c>
    </row>
    <row r="4028" spans="5:25" ht="15.95" hidden="1" customHeight="1" x14ac:dyDescent="0.25">
      <c r="E4028" s="150"/>
      <c r="F4028" s="7"/>
      <c r="G4028" s="247"/>
      <c r="H4028" s="266"/>
      <c r="I4028" s="9"/>
      <c r="J4028" s="10"/>
      <c r="K4028" s="9"/>
      <c r="L4028" s="9"/>
      <c r="M4028" s="11"/>
      <c r="N4028" s="128"/>
      <c r="O4028" s="128"/>
      <c r="P4028" s="163">
        <f t="shared" si="306"/>
        <v>0</v>
      </c>
      <c r="Q4028" s="128"/>
      <c r="V4028" s="402">
        <f t="shared" si="302"/>
        <v>0</v>
      </c>
      <c r="W4028" s="402">
        <f t="shared" si="303"/>
        <v>0</v>
      </c>
      <c r="X4028" s="402">
        <f t="shared" si="304"/>
        <v>0</v>
      </c>
      <c r="Y4028" s="36">
        <f t="shared" si="305"/>
        <v>0</v>
      </c>
    </row>
    <row r="4029" spans="5:25" ht="15.95" hidden="1" customHeight="1" x14ac:dyDescent="0.25">
      <c r="E4029" s="150"/>
      <c r="F4029" s="7"/>
      <c r="G4029" s="247"/>
      <c r="H4029" s="266"/>
      <c r="I4029" s="9"/>
      <c r="J4029" s="10"/>
      <c r="K4029" s="9"/>
      <c r="L4029" s="9"/>
      <c r="M4029" s="11"/>
      <c r="N4029" s="128"/>
      <c r="O4029" s="128"/>
      <c r="P4029" s="163">
        <f t="shared" si="306"/>
        <v>0</v>
      </c>
      <c r="Q4029" s="128"/>
      <c r="V4029" s="402">
        <f t="shared" si="302"/>
        <v>0</v>
      </c>
      <c r="W4029" s="402">
        <f t="shared" si="303"/>
        <v>0</v>
      </c>
      <c r="X4029" s="402">
        <f t="shared" si="304"/>
        <v>0</v>
      </c>
      <c r="Y4029" s="36">
        <f t="shared" si="305"/>
        <v>0</v>
      </c>
    </row>
    <row r="4030" spans="5:25" ht="15.95" hidden="1" customHeight="1" x14ac:dyDescent="0.25">
      <c r="E4030" s="150"/>
      <c r="F4030" s="7"/>
      <c r="G4030" s="247"/>
      <c r="H4030" s="266"/>
      <c r="I4030" s="9"/>
      <c r="J4030" s="10"/>
      <c r="K4030" s="9"/>
      <c r="L4030" s="9"/>
      <c r="M4030" s="11"/>
      <c r="N4030" s="128"/>
      <c r="O4030" s="128"/>
      <c r="P4030" s="163">
        <f t="shared" si="306"/>
        <v>0</v>
      </c>
      <c r="Q4030" s="128"/>
      <c r="V4030" s="402">
        <f t="shared" si="302"/>
        <v>0</v>
      </c>
      <c r="W4030" s="402">
        <f t="shared" si="303"/>
        <v>0</v>
      </c>
      <c r="X4030" s="402">
        <f t="shared" si="304"/>
        <v>0</v>
      </c>
      <c r="Y4030" s="36">
        <f t="shared" si="305"/>
        <v>0</v>
      </c>
    </row>
    <row r="4031" spans="5:25" ht="15.95" hidden="1" customHeight="1" x14ac:dyDescent="0.25">
      <c r="E4031" s="150"/>
      <c r="F4031" s="7"/>
      <c r="G4031" s="247"/>
      <c r="H4031" s="266"/>
      <c r="I4031" s="9"/>
      <c r="J4031" s="10"/>
      <c r="K4031" s="9"/>
      <c r="L4031" s="9"/>
      <c r="M4031" s="11"/>
      <c r="N4031" s="128"/>
      <c r="O4031" s="128"/>
      <c r="P4031" s="163">
        <f t="shared" si="306"/>
        <v>0</v>
      </c>
      <c r="Q4031" s="128"/>
      <c r="V4031" s="402">
        <f t="shared" si="302"/>
        <v>0</v>
      </c>
      <c r="W4031" s="402">
        <f t="shared" si="303"/>
        <v>0</v>
      </c>
      <c r="X4031" s="402">
        <f t="shared" si="304"/>
        <v>0</v>
      </c>
      <c r="Y4031" s="36">
        <f t="shared" si="305"/>
        <v>0</v>
      </c>
    </row>
    <row r="4032" spans="5:25" ht="15.95" hidden="1" customHeight="1" x14ac:dyDescent="0.25">
      <c r="E4032" s="150"/>
      <c r="F4032" s="7"/>
      <c r="G4032" s="247"/>
      <c r="H4032" s="266"/>
      <c r="I4032" s="9"/>
      <c r="J4032" s="10"/>
      <c r="K4032" s="9"/>
      <c r="L4032" s="9"/>
      <c r="M4032" s="11"/>
      <c r="N4032" s="128"/>
      <c r="O4032" s="128"/>
      <c r="P4032" s="163">
        <f t="shared" si="306"/>
        <v>0</v>
      </c>
      <c r="Q4032" s="128"/>
      <c r="V4032" s="402">
        <f t="shared" si="302"/>
        <v>0</v>
      </c>
      <c r="W4032" s="402">
        <f t="shared" si="303"/>
        <v>0</v>
      </c>
      <c r="X4032" s="402">
        <f t="shared" si="304"/>
        <v>0</v>
      </c>
      <c r="Y4032" s="36">
        <f t="shared" si="305"/>
        <v>0</v>
      </c>
    </row>
    <row r="4033" spans="5:25" ht="15.95" hidden="1" customHeight="1" x14ac:dyDescent="0.25">
      <c r="E4033" s="150"/>
      <c r="F4033" s="7"/>
      <c r="G4033" s="247"/>
      <c r="H4033" s="266"/>
      <c r="I4033" s="9"/>
      <c r="J4033" s="10"/>
      <c r="K4033" s="9"/>
      <c r="L4033" s="9"/>
      <c r="M4033" s="11"/>
      <c r="N4033" s="128"/>
      <c r="O4033" s="128"/>
      <c r="P4033" s="163">
        <f t="shared" si="306"/>
        <v>0</v>
      </c>
      <c r="Q4033" s="128"/>
      <c r="V4033" s="402">
        <f t="shared" si="302"/>
        <v>0</v>
      </c>
      <c r="W4033" s="402">
        <f t="shared" si="303"/>
        <v>0</v>
      </c>
      <c r="X4033" s="402">
        <f t="shared" si="304"/>
        <v>0</v>
      </c>
      <c r="Y4033" s="36">
        <f t="shared" si="305"/>
        <v>0</v>
      </c>
    </row>
    <row r="4034" spans="5:25" ht="15.95" hidden="1" customHeight="1" x14ac:dyDescent="0.25">
      <c r="E4034" s="150"/>
      <c r="F4034" s="7"/>
      <c r="G4034" s="247"/>
      <c r="H4034" s="266"/>
      <c r="I4034" s="9"/>
      <c r="J4034" s="10"/>
      <c r="K4034" s="9"/>
      <c r="L4034" s="9"/>
      <c r="M4034" s="11"/>
      <c r="N4034" s="128"/>
      <c r="O4034" s="128"/>
      <c r="P4034" s="163">
        <f t="shared" si="306"/>
        <v>0</v>
      </c>
      <c r="Q4034" s="128"/>
      <c r="V4034" s="402">
        <f t="shared" si="302"/>
        <v>0</v>
      </c>
      <c r="W4034" s="402">
        <f t="shared" si="303"/>
        <v>0</v>
      </c>
      <c r="X4034" s="402">
        <f t="shared" si="304"/>
        <v>0</v>
      </c>
      <c r="Y4034" s="36">
        <f t="shared" si="305"/>
        <v>0</v>
      </c>
    </row>
    <row r="4035" spans="5:25" ht="15.95" hidden="1" customHeight="1" x14ac:dyDescent="0.25">
      <c r="E4035" s="150"/>
      <c r="F4035" s="7"/>
      <c r="G4035" s="247"/>
      <c r="H4035" s="266"/>
      <c r="I4035" s="9"/>
      <c r="J4035" s="10"/>
      <c r="K4035" s="9"/>
      <c r="L4035" s="9"/>
      <c r="M4035" s="11"/>
      <c r="N4035" s="128"/>
      <c r="O4035" s="128"/>
      <c r="P4035" s="163">
        <f t="shared" si="306"/>
        <v>0</v>
      </c>
      <c r="Q4035" s="128"/>
      <c r="V4035" s="402">
        <f t="shared" si="302"/>
        <v>0</v>
      </c>
      <c r="W4035" s="402">
        <f t="shared" si="303"/>
        <v>0</v>
      </c>
      <c r="X4035" s="402">
        <f t="shared" si="304"/>
        <v>0</v>
      </c>
      <c r="Y4035" s="36">
        <f t="shared" si="305"/>
        <v>0</v>
      </c>
    </row>
    <row r="4036" spans="5:25" ht="15.95" hidden="1" customHeight="1" x14ac:dyDescent="0.25">
      <c r="E4036" s="150"/>
      <c r="F4036" s="7"/>
      <c r="G4036" s="247"/>
      <c r="H4036" s="266"/>
      <c r="I4036" s="9"/>
      <c r="J4036" s="10"/>
      <c r="K4036" s="9"/>
      <c r="L4036" s="9"/>
      <c r="M4036" s="11"/>
      <c r="N4036" s="128"/>
      <c r="O4036" s="128"/>
      <c r="P4036" s="163">
        <f t="shared" si="306"/>
        <v>0</v>
      </c>
      <c r="Q4036" s="128"/>
      <c r="V4036" s="402">
        <f t="shared" si="302"/>
        <v>0</v>
      </c>
      <c r="W4036" s="402">
        <f t="shared" si="303"/>
        <v>0</v>
      </c>
      <c r="X4036" s="402">
        <f t="shared" si="304"/>
        <v>0</v>
      </c>
      <c r="Y4036" s="36">
        <f t="shared" si="305"/>
        <v>0</v>
      </c>
    </row>
    <row r="4037" spans="5:25" ht="15.95" hidden="1" customHeight="1" x14ac:dyDescent="0.25">
      <c r="E4037" s="150"/>
      <c r="F4037" s="7"/>
      <c r="G4037" s="247"/>
      <c r="H4037" s="266"/>
      <c r="I4037" s="9"/>
      <c r="J4037" s="10"/>
      <c r="K4037" s="9"/>
      <c r="L4037" s="9"/>
      <c r="M4037" s="11"/>
      <c r="N4037" s="128"/>
      <c r="O4037" s="128"/>
      <c r="P4037" s="163">
        <f t="shared" si="306"/>
        <v>0</v>
      </c>
      <c r="Q4037" s="128"/>
      <c r="V4037" s="402">
        <f t="shared" si="302"/>
        <v>0</v>
      </c>
      <c r="W4037" s="402">
        <f t="shared" si="303"/>
        <v>0</v>
      </c>
      <c r="X4037" s="402">
        <f t="shared" si="304"/>
        <v>0</v>
      </c>
      <c r="Y4037" s="36">
        <f t="shared" si="305"/>
        <v>0</v>
      </c>
    </row>
    <row r="4038" spans="5:25" ht="15.95" hidden="1" customHeight="1" x14ac:dyDescent="0.25">
      <c r="E4038" s="150"/>
      <c r="F4038" s="7"/>
      <c r="G4038" s="247"/>
      <c r="H4038" s="266"/>
      <c r="I4038" s="9"/>
      <c r="J4038" s="10"/>
      <c r="K4038" s="9"/>
      <c r="L4038" s="9"/>
      <c r="M4038" s="11"/>
      <c r="N4038" s="128"/>
      <c r="O4038" s="128"/>
      <c r="P4038" s="163">
        <f t="shared" si="306"/>
        <v>0</v>
      </c>
      <c r="Q4038" s="128"/>
      <c r="V4038" s="402">
        <f t="shared" si="302"/>
        <v>0</v>
      </c>
      <c r="W4038" s="402">
        <f t="shared" si="303"/>
        <v>0</v>
      </c>
      <c r="X4038" s="402">
        <f t="shared" si="304"/>
        <v>0</v>
      </c>
      <c r="Y4038" s="36">
        <f t="shared" si="305"/>
        <v>0</v>
      </c>
    </row>
    <row r="4039" spans="5:25" ht="15.95" hidden="1" customHeight="1" x14ac:dyDescent="0.25">
      <c r="E4039" s="150"/>
      <c r="F4039" s="7"/>
      <c r="G4039" s="247"/>
      <c r="H4039" s="266"/>
      <c r="I4039" s="9"/>
      <c r="J4039" s="10"/>
      <c r="K4039" s="9"/>
      <c r="L4039" s="9"/>
      <c r="M4039" s="11"/>
      <c r="N4039" s="128"/>
      <c r="O4039" s="128"/>
      <c r="P4039" s="163">
        <f t="shared" si="306"/>
        <v>0</v>
      </c>
      <c r="Q4039" s="128"/>
      <c r="V4039" s="402">
        <f t="shared" si="302"/>
        <v>0</v>
      </c>
      <c r="W4039" s="402">
        <f t="shared" si="303"/>
        <v>0</v>
      </c>
      <c r="X4039" s="402">
        <f t="shared" si="304"/>
        <v>0</v>
      </c>
      <c r="Y4039" s="36">
        <f t="shared" si="305"/>
        <v>0</v>
      </c>
    </row>
    <row r="4040" spans="5:25" ht="15.95" hidden="1" customHeight="1" x14ac:dyDescent="0.25">
      <c r="E4040" s="150"/>
      <c r="F4040" s="7"/>
      <c r="G4040" s="247"/>
      <c r="H4040" s="266"/>
      <c r="I4040" s="9"/>
      <c r="J4040" s="10"/>
      <c r="K4040" s="9"/>
      <c r="L4040" s="9"/>
      <c r="M4040" s="11"/>
      <c r="N4040" s="128"/>
      <c r="O4040" s="128"/>
      <c r="P4040" s="163">
        <f t="shared" si="306"/>
        <v>0</v>
      </c>
      <c r="Q4040" s="128"/>
      <c r="V4040" s="402">
        <f t="shared" si="302"/>
        <v>0</v>
      </c>
      <c r="W4040" s="402">
        <f t="shared" si="303"/>
        <v>0</v>
      </c>
      <c r="X4040" s="402">
        <f t="shared" si="304"/>
        <v>0</v>
      </c>
      <c r="Y4040" s="36">
        <f t="shared" si="305"/>
        <v>0</v>
      </c>
    </row>
    <row r="4041" spans="5:25" ht="15.95" hidden="1" customHeight="1" x14ac:dyDescent="0.25">
      <c r="E4041" s="150"/>
      <c r="F4041" s="7"/>
      <c r="G4041" s="247"/>
      <c r="H4041" s="266"/>
      <c r="I4041" s="9"/>
      <c r="J4041" s="10"/>
      <c r="K4041" s="9"/>
      <c r="L4041" s="9"/>
      <c r="M4041" s="11"/>
      <c r="N4041" s="128"/>
      <c r="O4041" s="128"/>
      <c r="P4041" s="163">
        <f t="shared" si="306"/>
        <v>0</v>
      </c>
      <c r="Q4041" s="128"/>
      <c r="V4041" s="402">
        <f t="shared" si="302"/>
        <v>0</v>
      </c>
      <c r="W4041" s="402">
        <f t="shared" si="303"/>
        <v>0</v>
      </c>
      <c r="X4041" s="402">
        <f t="shared" si="304"/>
        <v>0</v>
      </c>
      <c r="Y4041" s="36">
        <f t="shared" si="305"/>
        <v>0</v>
      </c>
    </row>
    <row r="4042" spans="5:25" ht="15.95" hidden="1" customHeight="1" x14ac:dyDescent="0.25">
      <c r="E4042" s="150"/>
      <c r="F4042" s="7"/>
      <c r="G4042" s="247"/>
      <c r="H4042" s="266"/>
      <c r="I4042" s="9"/>
      <c r="J4042" s="10"/>
      <c r="K4042" s="9"/>
      <c r="L4042" s="9"/>
      <c r="M4042" s="11"/>
      <c r="N4042" s="128"/>
      <c r="O4042" s="128"/>
      <c r="P4042" s="163">
        <f t="shared" si="306"/>
        <v>0</v>
      </c>
      <c r="Q4042" s="128"/>
      <c r="V4042" s="402">
        <f t="shared" si="302"/>
        <v>0</v>
      </c>
      <c r="W4042" s="402">
        <f t="shared" si="303"/>
        <v>0</v>
      </c>
      <c r="X4042" s="402">
        <f t="shared" si="304"/>
        <v>0</v>
      </c>
      <c r="Y4042" s="36">
        <f t="shared" si="305"/>
        <v>0</v>
      </c>
    </row>
    <row r="4043" spans="5:25" ht="15.95" hidden="1" customHeight="1" x14ac:dyDescent="0.25">
      <c r="E4043" s="150"/>
      <c r="F4043" s="7"/>
      <c r="G4043" s="247"/>
      <c r="H4043" s="266"/>
      <c r="I4043" s="9"/>
      <c r="J4043" s="10"/>
      <c r="K4043" s="9"/>
      <c r="L4043" s="9"/>
      <c r="M4043" s="11"/>
      <c r="N4043" s="128"/>
      <c r="O4043" s="128"/>
      <c r="P4043" s="163">
        <f t="shared" si="306"/>
        <v>0</v>
      </c>
      <c r="Q4043" s="128"/>
      <c r="V4043" s="402">
        <f t="shared" si="302"/>
        <v>0</v>
      </c>
      <c r="W4043" s="402">
        <f t="shared" si="303"/>
        <v>0</v>
      </c>
      <c r="X4043" s="402">
        <f t="shared" si="304"/>
        <v>0</v>
      </c>
      <c r="Y4043" s="36">
        <f t="shared" si="305"/>
        <v>0</v>
      </c>
    </row>
    <row r="4044" spans="5:25" ht="15.95" hidden="1" customHeight="1" x14ac:dyDescent="0.25">
      <c r="E4044" s="150"/>
      <c r="F4044" s="7"/>
      <c r="G4044" s="247"/>
      <c r="H4044" s="266"/>
      <c r="I4044" s="9"/>
      <c r="J4044" s="10"/>
      <c r="K4044" s="9"/>
      <c r="L4044" s="9"/>
      <c r="M4044" s="11"/>
      <c r="N4044" s="128"/>
      <c r="O4044" s="128"/>
      <c r="P4044" s="163">
        <f t="shared" si="306"/>
        <v>0</v>
      </c>
      <c r="Q4044" s="128"/>
      <c r="V4044" s="402">
        <f t="shared" si="302"/>
        <v>0</v>
      </c>
      <c r="W4044" s="402">
        <f t="shared" si="303"/>
        <v>0</v>
      </c>
      <c r="X4044" s="402">
        <f t="shared" si="304"/>
        <v>0</v>
      </c>
      <c r="Y4044" s="36">
        <f t="shared" si="305"/>
        <v>0</v>
      </c>
    </row>
    <row r="4045" spans="5:25" ht="15.95" hidden="1" customHeight="1" x14ac:dyDescent="0.25">
      <c r="E4045" s="150"/>
      <c r="F4045" s="7"/>
      <c r="G4045" s="247"/>
      <c r="H4045" s="266"/>
      <c r="I4045" s="9"/>
      <c r="J4045" s="10"/>
      <c r="K4045" s="9"/>
      <c r="L4045" s="9"/>
      <c r="M4045" s="11"/>
      <c r="N4045" s="128"/>
      <c r="O4045" s="128"/>
      <c r="P4045" s="163">
        <f t="shared" si="306"/>
        <v>0</v>
      </c>
      <c r="Q4045" s="128"/>
      <c r="V4045" s="402">
        <f t="shared" si="302"/>
        <v>0</v>
      </c>
      <c r="W4045" s="402">
        <f t="shared" si="303"/>
        <v>0</v>
      </c>
      <c r="X4045" s="402">
        <f t="shared" si="304"/>
        <v>0</v>
      </c>
      <c r="Y4045" s="36">
        <f t="shared" si="305"/>
        <v>0</v>
      </c>
    </row>
    <row r="4046" spans="5:25" ht="15.95" hidden="1" customHeight="1" x14ac:dyDescent="0.25">
      <c r="E4046" s="150"/>
      <c r="F4046" s="7"/>
      <c r="G4046" s="247"/>
      <c r="H4046" s="266"/>
      <c r="I4046" s="9"/>
      <c r="J4046" s="10"/>
      <c r="K4046" s="9"/>
      <c r="L4046" s="9"/>
      <c r="M4046" s="11"/>
      <c r="N4046" s="128"/>
      <c r="O4046" s="128"/>
      <c r="P4046" s="163">
        <f t="shared" si="306"/>
        <v>0</v>
      </c>
      <c r="Q4046" s="128"/>
      <c r="V4046" s="402">
        <f t="shared" si="302"/>
        <v>0</v>
      </c>
      <c r="W4046" s="402">
        <f t="shared" si="303"/>
        <v>0</v>
      </c>
      <c r="X4046" s="402">
        <f t="shared" si="304"/>
        <v>0</v>
      </c>
      <c r="Y4046" s="36">
        <f t="shared" si="305"/>
        <v>0</v>
      </c>
    </row>
    <row r="4047" spans="5:25" ht="15.95" hidden="1" customHeight="1" x14ac:dyDescent="0.25">
      <c r="E4047" s="150"/>
      <c r="F4047" s="7"/>
      <c r="G4047" s="247"/>
      <c r="H4047" s="266"/>
      <c r="I4047" s="9"/>
      <c r="J4047" s="10"/>
      <c r="K4047" s="9"/>
      <c r="L4047" s="9"/>
      <c r="M4047" s="11"/>
      <c r="N4047" s="128"/>
      <c r="O4047" s="128"/>
      <c r="P4047" s="163">
        <f t="shared" si="306"/>
        <v>0</v>
      </c>
      <c r="Q4047" s="128"/>
      <c r="V4047" s="402">
        <f t="shared" si="302"/>
        <v>0</v>
      </c>
      <c r="W4047" s="402">
        <f t="shared" si="303"/>
        <v>0</v>
      </c>
      <c r="X4047" s="402">
        <f t="shared" si="304"/>
        <v>0</v>
      </c>
      <c r="Y4047" s="36">
        <f t="shared" si="305"/>
        <v>0</v>
      </c>
    </row>
    <row r="4048" spans="5:25" ht="15.95" hidden="1" customHeight="1" x14ac:dyDescent="0.25">
      <c r="E4048" s="150"/>
      <c r="F4048" s="7"/>
      <c r="G4048" s="247"/>
      <c r="H4048" s="266"/>
      <c r="I4048" s="9"/>
      <c r="J4048" s="10"/>
      <c r="K4048" s="9"/>
      <c r="L4048" s="9"/>
      <c r="M4048" s="11"/>
      <c r="N4048" s="128"/>
      <c r="O4048" s="128"/>
      <c r="P4048" s="163">
        <f t="shared" si="306"/>
        <v>0</v>
      </c>
      <c r="Q4048" s="128"/>
      <c r="V4048" s="402">
        <f t="shared" si="302"/>
        <v>0</v>
      </c>
      <c r="W4048" s="402">
        <f t="shared" si="303"/>
        <v>0</v>
      </c>
      <c r="X4048" s="402">
        <f t="shared" si="304"/>
        <v>0</v>
      </c>
      <c r="Y4048" s="36">
        <f t="shared" si="305"/>
        <v>0</v>
      </c>
    </row>
    <row r="4049" spans="5:25" ht="15.95" hidden="1" customHeight="1" x14ac:dyDescent="0.25">
      <c r="E4049" s="150"/>
      <c r="F4049" s="7"/>
      <c r="G4049" s="247"/>
      <c r="H4049" s="266"/>
      <c r="I4049" s="9"/>
      <c r="J4049" s="10"/>
      <c r="K4049" s="9"/>
      <c r="L4049" s="9"/>
      <c r="M4049" s="11"/>
      <c r="N4049" s="128"/>
      <c r="O4049" s="128"/>
      <c r="P4049" s="163">
        <f t="shared" si="306"/>
        <v>0</v>
      </c>
      <c r="Q4049" s="128"/>
      <c r="V4049" s="402">
        <f t="shared" si="302"/>
        <v>0</v>
      </c>
      <c r="W4049" s="402">
        <f t="shared" si="303"/>
        <v>0</v>
      </c>
      <c r="X4049" s="402">
        <f t="shared" si="304"/>
        <v>0</v>
      </c>
      <c r="Y4049" s="36">
        <f t="shared" si="305"/>
        <v>0</v>
      </c>
    </row>
    <row r="4050" spans="5:25" ht="15.95" hidden="1" customHeight="1" x14ac:dyDescent="0.25">
      <c r="E4050" s="150"/>
      <c r="F4050" s="7"/>
      <c r="G4050" s="247"/>
      <c r="H4050" s="266"/>
      <c r="I4050" s="9"/>
      <c r="J4050" s="10"/>
      <c r="K4050" s="9"/>
      <c r="L4050" s="9"/>
      <c r="M4050" s="11"/>
      <c r="N4050" s="128"/>
      <c r="O4050" s="128"/>
      <c r="P4050" s="163">
        <f t="shared" si="306"/>
        <v>0</v>
      </c>
      <c r="Q4050" s="128"/>
      <c r="V4050" s="402">
        <f t="shared" si="302"/>
        <v>0</v>
      </c>
      <c r="W4050" s="402">
        <f t="shared" si="303"/>
        <v>0</v>
      </c>
      <c r="X4050" s="402">
        <f t="shared" si="304"/>
        <v>0</v>
      </c>
      <c r="Y4050" s="36">
        <f t="shared" si="305"/>
        <v>0</v>
      </c>
    </row>
    <row r="4051" spans="5:25" ht="15.95" hidden="1" customHeight="1" x14ac:dyDescent="0.25">
      <c r="E4051" s="150"/>
      <c r="F4051" s="7"/>
      <c r="G4051" s="247"/>
      <c r="H4051" s="266"/>
      <c r="I4051" s="9"/>
      <c r="J4051" s="10"/>
      <c r="K4051" s="9"/>
      <c r="L4051" s="9"/>
      <c r="M4051" s="11"/>
      <c r="N4051" s="128"/>
      <c r="O4051" s="128"/>
      <c r="P4051" s="163">
        <f t="shared" si="306"/>
        <v>0</v>
      </c>
      <c r="Q4051" s="128"/>
      <c r="V4051" s="402">
        <f t="shared" si="302"/>
        <v>0</v>
      </c>
      <c r="W4051" s="402">
        <f t="shared" si="303"/>
        <v>0</v>
      </c>
      <c r="X4051" s="402">
        <f t="shared" si="304"/>
        <v>0</v>
      </c>
      <c r="Y4051" s="36">
        <f t="shared" si="305"/>
        <v>0</v>
      </c>
    </row>
    <row r="4052" spans="5:25" ht="15.95" hidden="1" customHeight="1" x14ac:dyDescent="0.25">
      <c r="E4052" s="150"/>
      <c r="F4052" s="7"/>
      <c r="G4052" s="247"/>
      <c r="H4052" s="266"/>
      <c r="I4052" s="9"/>
      <c r="J4052" s="10"/>
      <c r="K4052" s="9"/>
      <c r="L4052" s="9"/>
      <c r="M4052" s="11"/>
      <c r="N4052" s="128"/>
      <c r="O4052" s="128"/>
      <c r="P4052" s="163">
        <f t="shared" si="306"/>
        <v>0</v>
      </c>
      <c r="Q4052" s="128"/>
      <c r="V4052" s="402">
        <f t="shared" si="302"/>
        <v>0</v>
      </c>
      <c r="W4052" s="402">
        <f t="shared" si="303"/>
        <v>0</v>
      </c>
      <c r="X4052" s="402">
        <f t="shared" si="304"/>
        <v>0</v>
      </c>
      <c r="Y4052" s="36">
        <f t="shared" si="305"/>
        <v>0</v>
      </c>
    </row>
    <row r="4053" spans="5:25" ht="15.95" hidden="1" customHeight="1" x14ac:dyDescent="0.25">
      <c r="E4053" s="150"/>
      <c r="F4053" s="7"/>
      <c r="G4053" s="247"/>
      <c r="H4053" s="266"/>
      <c r="I4053" s="9"/>
      <c r="J4053" s="10"/>
      <c r="K4053" s="9"/>
      <c r="L4053" s="9"/>
      <c r="M4053" s="11"/>
      <c r="N4053" s="128"/>
      <c r="O4053" s="128"/>
      <c r="P4053" s="163">
        <f t="shared" si="306"/>
        <v>0</v>
      </c>
      <c r="Q4053" s="128"/>
      <c r="V4053" s="402">
        <f t="shared" si="302"/>
        <v>0</v>
      </c>
      <c r="W4053" s="402">
        <f t="shared" si="303"/>
        <v>0</v>
      </c>
      <c r="X4053" s="402">
        <f t="shared" si="304"/>
        <v>0</v>
      </c>
      <c r="Y4053" s="36">
        <f t="shared" si="305"/>
        <v>0</v>
      </c>
    </row>
    <row r="4054" spans="5:25" ht="15.95" hidden="1" customHeight="1" x14ac:dyDescent="0.25">
      <c r="E4054" s="150"/>
      <c r="F4054" s="7"/>
      <c r="G4054" s="247"/>
      <c r="H4054" s="266"/>
      <c r="I4054" s="9"/>
      <c r="J4054" s="10"/>
      <c r="K4054" s="9"/>
      <c r="L4054" s="9"/>
      <c r="M4054" s="11"/>
      <c r="N4054" s="128"/>
      <c r="O4054" s="128"/>
      <c r="P4054" s="163">
        <f t="shared" si="306"/>
        <v>0</v>
      </c>
      <c r="Q4054" s="128"/>
      <c r="V4054" s="402">
        <f t="shared" si="302"/>
        <v>0</v>
      </c>
      <c r="W4054" s="402">
        <f t="shared" si="303"/>
        <v>0</v>
      </c>
      <c r="X4054" s="402">
        <f t="shared" si="304"/>
        <v>0</v>
      </c>
      <c r="Y4054" s="36">
        <f t="shared" si="305"/>
        <v>0</v>
      </c>
    </row>
    <row r="4055" spans="5:25" ht="15.95" hidden="1" customHeight="1" x14ac:dyDescent="0.25">
      <c r="E4055" s="150"/>
      <c r="F4055" s="7"/>
      <c r="G4055" s="247"/>
      <c r="H4055" s="266"/>
      <c r="I4055" s="9"/>
      <c r="J4055" s="10"/>
      <c r="K4055" s="9"/>
      <c r="L4055" s="9"/>
      <c r="M4055" s="11"/>
      <c r="N4055" s="128"/>
      <c r="O4055" s="128"/>
      <c r="P4055" s="163">
        <f t="shared" si="306"/>
        <v>0</v>
      </c>
      <c r="Q4055" s="128"/>
      <c r="V4055" s="402">
        <f t="shared" si="302"/>
        <v>0</v>
      </c>
      <c r="W4055" s="402">
        <f t="shared" si="303"/>
        <v>0</v>
      </c>
      <c r="X4055" s="402">
        <f t="shared" si="304"/>
        <v>0</v>
      </c>
      <c r="Y4055" s="36">
        <f t="shared" si="305"/>
        <v>0</v>
      </c>
    </row>
    <row r="4056" spans="5:25" ht="15.95" hidden="1" customHeight="1" x14ac:dyDescent="0.25">
      <c r="E4056" s="150"/>
      <c r="F4056" s="7"/>
      <c r="G4056" s="247"/>
      <c r="H4056" s="266"/>
      <c r="I4056" s="9"/>
      <c r="J4056" s="10"/>
      <c r="K4056" s="9"/>
      <c r="L4056" s="9"/>
      <c r="M4056" s="11"/>
      <c r="N4056" s="128"/>
      <c r="O4056" s="128"/>
      <c r="P4056" s="163">
        <f t="shared" si="306"/>
        <v>0</v>
      </c>
      <c r="Q4056" s="128"/>
      <c r="V4056" s="402">
        <f t="shared" si="302"/>
        <v>0</v>
      </c>
      <c r="W4056" s="402">
        <f t="shared" si="303"/>
        <v>0</v>
      </c>
      <c r="X4056" s="402">
        <f t="shared" si="304"/>
        <v>0</v>
      </c>
      <c r="Y4056" s="36">
        <f t="shared" si="305"/>
        <v>0</v>
      </c>
    </row>
    <row r="4057" spans="5:25" ht="15.95" hidden="1" customHeight="1" x14ac:dyDescent="0.25">
      <c r="E4057" s="150"/>
      <c r="F4057" s="7"/>
      <c r="G4057" s="247"/>
      <c r="H4057" s="266"/>
      <c r="I4057" s="9"/>
      <c r="J4057" s="10"/>
      <c r="K4057" s="9"/>
      <c r="L4057" s="9"/>
      <c r="M4057" s="11"/>
      <c r="N4057" s="128"/>
      <c r="O4057" s="128"/>
      <c r="P4057" s="163">
        <f t="shared" si="306"/>
        <v>0</v>
      </c>
      <c r="Q4057" s="128"/>
      <c r="V4057" s="402">
        <f t="shared" si="302"/>
        <v>0</v>
      </c>
      <c r="W4057" s="402">
        <f t="shared" si="303"/>
        <v>0</v>
      </c>
      <c r="X4057" s="402">
        <f t="shared" si="304"/>
        <v>0</v>
      </c>
      <c r="Y4057" s="36">
        <f t="shared" si="305"/>
        <v>0</v>
      </c>
    </row>
    <row r="4058" spans="5:25" ht="15.95" hidden="1" customHeight="1" x14ac:dyDescent="0.25">
      <c r="E4058" s="150"/>
      <c r="F4058" s="7"/>
      <c r="G4058" s="247"/>
      <c r="H4058" s="266"/>
      <c r="I4058" s="9"/>
      <c r="J4058" s="10"/>
      <c r="K4058" s="9"/>
      <c r="L4058" s="9"/>
      <c r="M4058" s="11"/>
      <c r="N4058" s="128"/>
      <c r="O4058" s="128"/>
      <c r="P4058" s="163">
        <f t="shared" si="306"/>
        <v>0</v>
      </c>
      <c r="Q4058" s="128"/>
      <c r="V4058" s="402">
        <f t="shared" si="302"/>
        <v>0</v>
      </c>
      <c r="W4058" s="402">
        <f t="shared" si="303"/>
        <v>0</v>
      </c>
      <c r="X4058" s="402">
        <f t="shared" si="304"/>
        <v>0</v>
      </c>
      <c r="Y4058" s="36">
        <f t="shared" si="305"/>
        <v>0</v>
      </c>
    </row>
    <row r="4059" spans="5:25" ht="15.95" hidden="1" customHeight="1" x14ac:dyDescent="0.25">
      <c r="E4059" s="150"/>
      <c r="F4059" s="7"/>
      <c r="G4059" s="247"/>
      <c r="H4059" s="266"/>
      <c r="I4059" s="9"/>
      <c r="J4059" s="10"/>
      <c r="K4059" s="9"/>
      <c r="L4059" s="9"/>
      <c r="M4059" s="11"/>
      <c r="N4059" s="128"/>
      <c r="O4059" s="128"/>
      <c r="P4059" s="163">
        <f t="shared" si="306"/>
        <v>0</v>
      </c>
      <c r="Q4059" s="128"/>
      <c r="V4059" s="402">
        <f t="shared" si="302"/>
        <v>0</v>
      </c>
      <c r="W4059" s="402">
        <f t="shared" si="303"/>
        <v>0</v>
      </c>
      <c r="X4059" s="402">
        <f t="shared" si="304"/>
        <v>0</v>
      </c>
      <c r="Y4059" s="36">
        <f t="shared" si="305"/>
        <v>0</v>
      </c>
    </row>
    <row r="4060" spans="5:25" ht="15.95" hidden="1" customHeight="1" x14ac:dyDescent="0.25">
      <c r="E4060" s="150"/>
      <c r="F4060" s="7"/>
      <c r="G4060" s="247"/>
      <c r="H4060" s="266"/>
      <c r="I4060" s="9"/>
      <c r="J4060" s="10"/>
      <c r="K4060" s="9"/>
      <c r="L4060" s="9"/>
      <c r="M4060" s="11"/>
      <c r="N4060" s="128"/>
      <c r="O4060" s="128"/>
      <c r="P4060" s="163">
        <f t="shared" si="306"/>
        <v>0</v>
      </c>
      <c r="Q4060" s="128"/>
      <c r="V4060" s="402">
        <f t="shared" si="302"/>
        <v>0</v>
      </c>
      <c r="W4060" s="402">
        <f t="shared" si="303"/>
        <v>0</v>
      </c>
      <c r="X4060" s="402">
        <f t="shared" si="304"/>
        <v>0</v>
      </c>
      <c r="Y4060" s="36">
        <f t="shared" si="305"/>
        <v>0</v>
      </c>
    </row>
    <row r="4061" spans="5:25" ht="15.95" hidden="1" customHeight="1" x14ac:dyDescent="0.25">
      <c r="E4061" s="150"/>
      <c r="F4061" s="7"/>
      <c r="G4061" s="247"/>
      <c r="H4061" s="266"/>
      <c r="I4061" s="9"/>
      <c r="J4061" s="10"/>
      <c r="K4061" s="9"/>
      <c r="L4061" s="9"/>
      <c r="M4061" s="11"/>
      <c r="N4061" s="128"/>
      <c r="O4061" s="128"/>
      <c r="P4061" s="163">
        <f t="shared" si="306"/>
        <v>0</v>
      </c>
      <c r="Q4061" s="128"/>
      <c r="V4061" s="402">
        <f t="shared" si="302"/>
        <v>0</v>
      </c>
      <c r="W4061" s="402">
        <f t="shared" si="303"/>
        <v>0</v>
      </c>
      <c r="X4061" s="402">
        <f t="shared" si="304"/>
        <v>0</v>
      </c>
      <c r="Y4061" s="36">
        <f t="shared" si="305"/>
        <v>0</v>
      </c>
    </row>
    <row r="4062" spans="5:25" ht="15.95" hidden="1" customHeight="1" x14ac:dyDescent="0.25">
      <c r="E4062" s="150"/>
      <c r="F4062" s="7"/>
      <c r="G4062" s="247"/>
      <c r="H4062" s="266"/>
      <c r="I4062" s="9"/>
      <c r="J4062" s="10"/>
      <c r="K4062" s="9"/>
      <c r="L4062" s="9"/>
      <c r="M4062" s="11"/>
      <c r="N4062" s="128"/>
      <c r="O4062" s="128"/>
      <c r="P4062" s="163">
        <f t="shared" si="306"/>
        <v>0</v>
      </c>
      <c r="Q4062" s="128"/>
      <c r="V4062" s="402">
        <f t="shared" si="302"/>
        <v>0</v>
      </c>
      <c r="W4062" s="402">
        <f t="shared" si="303"/>
        <v>0</v>
      </c>
      <c r="X4062" s="402">
        <f t="shared" si="304"/>
        <v>0</v>
      </c>
      <c r="Y4062" s="36">
        <f t="shared" si="305"/>
        <v>0</v>
      </c>
    </row>
    <row r="4063" spans="5:25" ht="15.95" hidden="1" customHeight="1" x14ac:dyDescent="0.25">
      <c r="E4063" s="150"/>
      <c r="F4063" s="7"/>
      <c r="G4063" s="247"/>
      <c r="H4063" s="266"/>
      <c r="I4063" s="9"/>
      <c r="J4063" s="10"/>
      <c r="K4063" s="9"/>
      <c r="L4063" s="9"/>
      <c r="M4063" s="11"/>
      <c r="N4063" s="128"/>
      <c r="O4063" s="128"/>
      <c r="P4063" s="163">
        <f t="shared" si="306"/>
        <v>0</v>
      </c>
      <c r="Q4063" s="128"/>
      <c r="V4063" s="402">
        <f t="shared" si="302"/>
        <v>0</v>
      </c>
      <c r="W4063" s="402">
        <f t="shared" si="303"/>
        <v>0</v>
      </c>
      <c r="X4063" s="402">
        <f t="shared" si="304"/>
        <v>0</v>
      </c>
      <c r="Y4063" s="36">
        <f t="shared" si="305"/>
        <v>0</v>
      </c>
    </row>
    <row r="4064" spans="5:25" ht="15.95" hidden="1" customHeight="1" x14ac:dyDescent="0.25">
      <c r="E4064" s="150"/>
      <c r="F4064" s="7"/>
      <c r="G4064" s="247"/>
      <c r="H4064" s="266"/>
      <c r="I4064" s="9"/>
      <c r="J4064" s="10"/>
      <c r="K4064" s="9"/>
      <c r="L4064" s="9"/>
      <c r="M4064" s="11"/>
      <c r="N4064" s="128"/>
      <c r="O4064" s="128"/>
      <c r="P4064" s="163">
        <f t="shared" si="306"/>
        <v>0</v>
      </c>
      <c r="Q4064" s="128"/>
      <c r="V4064" s="402">
        <f t="shared" si="302"/>
        <v>0</v>
      </c>
      <c r="W4064" s="402">
        <f t="shared" si="303"/>
        <v>0</v>
      </c>
      <c r="X4064" s="402">
        <f t="shared" si="304"/>
        <v>0</v>
      </c>
      <c r="Y4064" s="36">
        <f t="shared" si="305"/>
        <v>0</v>
      </c>
    </row>
    <row r="4065" spans="5:25" ht="15.95" hidden="1" customHeight="1" x14ac:dyDescent="0.25">
      <c r="E4065" s="150"/>
      <c r="F4065" s="7"/>
      <c r="G4065" s="247"/>
      <c r="H4065" s="266"/>
      <c r="I4065" s="9"/>
      <c r="J4065" s="10"/>
      <c r="K4065" s="9"/>
      <c r="L4065" s="9"/>
      <c r="M4065" s="11"/>
      <c r="N4065" s="128"/>
      <c r="O4065" s="128"/>
      <c r="P4065" s="163">
        <f t="shared" si="306"/>
        <v>0</v>
      </c>
      <c r="Q4065" s="128"/>
      <c r="V4065" s="402">
        <f t="shared" si="302"/>
        <v>0</v>
      </c>
      <c r="W4065" s="402">
        <f t="shared" si="303"/>
        <v>0</v>
      </c>
      <c r="X4065" s="402">
        <f t="shared" si="304"/>
        <v>0</v>
      </c>
      <c r="Y4065" s="36">
        <f t="shared" si="305"/>
        <v>0</v>
      </c>
    </row>
    <row r="4066" spans="5:25" ht="15.95" hidden="1" customHeight="1" x14ac:dyDescent="0.25">
      <c r="E4066" s="150"/>
      <c r="F4066" s="7"/>
      <c r="G4066" s="247"/>
      <c r="H4066" s="266"/>
      <c r="I4066" s="9"/>
      <c r="J4066" s="10"/>
      <c r="K4066" s="9"/>
      <c r="L4066" s="9"/>
      <c r="M4066" s="11"/>
      <c r="N4066" s="128"/>
      <c r="O4066" s="128"/>
      <c r="P4066" s="163">
        <f t="shared" si="306"/>
        <v>0</v>
      </c>
      <c r="Q4066" s="128"/>
      <c r="V4066" s="402">
        <f t="shared" si="302"/>
        <v>0</v>
      </c>
      <c r="W4066" s="402">
        <f t="shared" si="303"/>
        <v>0</v>
      </c>
      <c r="X4066" s="402">
        <f t="shared" si="304"/>
        <v>0</v>
      </c>
      <c r="Y4066" s="36">
        <f t="shared" si="305"/>
        <v>0</v>
      </c>
    </row>
    <row r="4067" spans="5:25" ht="15.95" hidden="1" customHeight="1" x14ac:dyDescent="0.25">
      <c r="E4067" s="150"/>
      <c r="F4067" s="7"/>
      <c r="G4067" s="247"/>
      <c r="H4067" s="266"/>
      <c r="I4067" s="9"/>
      <c r="J4067" s="10"/>
      <c r="K4067" s="9"/>
      <c r="L4067" s="9"/>
      <c r="M4067" s="11"/>
      <c r="N4067" s="128"/>
      <c r="O4067" s="128"/>
      <c r="P4067" s="163">
        <f t="shared" si="306"/>
        <v>0</v>
      </c>
      <c r="Q4067" s="128"/>
      <c r="V4067" s="402">
        <f t="shared" si="302"/>
        <v>0</v>
      </c>
      <c r="W4067" s="402">
        <f t="shared" si="303"/>
        <v>0</v>
      </c>
      <c r="X4067" s="402">
        <f t="shared" si="304"/>
        <v>0</v>
      </c>
      <c r="Y4067" s="36">
        <f t="shared" si="305"/>
        <v>0</v>
      </c>
    </row>
    <row r="4068" spans="5:25" ht="15.95" hidden="1" customHeight="1" x14ac:dyDescent="0.25">
      <c r="E4068" s="150"/>
      <c r="F4068" s="7"/>
      <c r="G4068" s="247"/>
      <c r="H4068" s="266"/>
      <c r="I4068" s="9"/>
      <c r="J4068" s="10"/>
      <c r="K4068" s="9"/>
      <c r="L4068" s="9"/>
      <c r="M4068" s="11"/>
      <c r="N4068" s="128"/>
      <c r="O4068" s="128"/>
      <c r="P4068" s="163">
        <f t="shared" si="306"/>
        <v>0</v>
      </c>
      <c r="Q4068" s="128"/>
      <c r="V4068" s="402">
        <f t="shared" ref="V4068:V4131" si="307">IF($K4069=V$2979,15,0)</f>
        <v>0</v>
      </c>
      <c r="W4068" s="402">
        <f t="shared" ref="W4068:W4131" si="308">IF($K4069=W$2979,30,0)</f>
        <v>0</v>
      </c>
      <c r="X4068" s="402">
        <f t="shared" ref="X4068:X4131" si="309">IF($K4069=X$2979,30,0)</f>
        <v>0</v>
      </c>
      <c r="Y4068" s="36">
        <f t="shared" ref="Y4068:Y4131" si="310">IF($K4069=Y$2979,30,0)</f>
        <v>0</v>
      </c>
    </row>
    <row r="4069" spans="5:25" ht="15.95" hidden="1" customHeight="1" x14ac:dyDescent="0.25">
      <c r="E4069" s="150"/>
      <c r="F4069" s="7"/>
      <c r="G4069" s="247"/>
      <c r="H4069" s="266"/>
      <c r="I4069" s="9"/>
      <c r="J4069" s="10"/>
      <c r="K4069" s="9"/>
      <c r="L4069" s="9"/>
      <c r="M4069" s="11"/>
      <c r="N4069" s="128"/>
      <c r="O4069" s="128"/>
      <c r="P4069" s="163">
        <f t="shared" ref="P4069:P4132" si="311">IF(F4069=0,0,IF(G4069=0,0,IF(J4069=0,0,IF(I4069=0,0,IF(K4069=0,0,IF(L4069=0,0,IF(M4069=0,0,SUM(V4068:Y4068))))))))</f>
        <v>0</v>
      </c>
      <c r="Q4069" s="128"/>
      <c r="V4069" s="402">
        <f t="shared" si="307"/>
        <v>0</v>
      </c>
      <c r="W4069" s="402">
        <f t="shared" si="308"/>
        <v>0</v>
      </c>
      <c r="X4069" s="402">
        <f t="shared" si="309"/>
        <v>0</v>
      </c>
      <c r="Y4069" s="36">
        <f t="shared" si="310"/>
        <v>0</v>
      </c>
    </row>
    <row r="4070" spans="5:25" ht="15.95" hidden="1" customHeight="1" x14ac:dyDescent="0.25">
      <c r="E4070" s="150"/>
      <c r="F4070" s="7"/>
      <c r="G4070" s="247"/>
      <c r="H4070" s="266"/>
      <c r="I4070" s="9"/>
      <c r="J4070" s="10"/>
      <c r="K4070" s="9"/>
      <c r="L4070" s="9"/>
      <c r="M4070" s="11"/>
      <c r="N4070" s="128"/>
      <c r="O4070" s="128"/>
      <c r="P4070" s="163">
        <f t="shared" si="311"/>
        <v>0</v>
      </c>
      <c r="Q4070" s="128"/>
      <c r="V4070" s="402">
        <f t="shared" si="307"/>
        <v>0</v>
      </c>
      <c r="W4070" s="402">
        <f t="shared" si="308"/>
        <v>0</v>
      </c>
      <c r="X4070" s="402">
        <f t="shared" si="309"/>
        <v>0</v>
      </c>
      <c r="Y4070" s="36">
        <f t="shared" si="310"/>
        <v>0</v>
      </c>
    </row>
    <row r="4071" spans="5:25" ht="15.95" hidden="1" customHeight="1" x14ac:dyDescent="0.25">
      <c r="E4071" s="150"/>
      <c r="F4071" s="7"/>
      <c r="G4071" s="247"/>
      <c r="H4071" s="266"/>
      <c r="I4071" s="9"/>
      <c r="J4071" s="10"/>
      <c r="K4071" s="9"/>
      <c r="L4071" s="9"/>
      <c r="M4071" s="11"/>
      <c r="N4071" s="128"/>
      <c r="O4071" s="128"/>
      <c r="P4071" s="163">
        <f t="shared" si="311"/>
        <v>0</v>
      </c>
      <c r="Q4071" s="128"/>
      <c r="V4071" s="402">
        <f t="shared" si="307"/>
        <v>0</v>
      </c>
      <c r="W4071" s="402">
        <f t="shared" si="308"/>
        <v>0</v>
      </c>
      <c r="X4071" s="402">
        <f t="shared" si="309"/>
        <v>0</v>
      </c>
      <c r="Y4071" s="36">
        <f t="shared" si="310"/>
        <v>0</v>
      </c>
    </row>
    <row r="4072" spans="5:25" ht="15.95" hidden="1" customHeight="1" x14ac:dyDescent="0.25">
      <c r="E4072" s="150"/>
      <c r="F4072" s="7"/>
      <c r="G4072" s="247"/>
      <c r="H4072" s="266"/>
      <c r="I4072" s="9"/>
      <c r="J4072" s="10"/>
      <c r="K4072" s="9"/>
      <c r="L4072" s="9"/>
      <c r="M4072" s="11"/>
      <c r="N4072" s="128"/>
      <c r="O4072" s="128"/>
      <c r="P4072" s="163">
        <f t="shared" si="311"/>
        <v>0</v>
      </c>
      <c r="Q4072" s="128"/>
      <c r="V4072" s="402">
        <f t="shared" si="307"/>
        <v>0</v>
      </c>
      <c r="W4072" s="402">
        <f t="shared" si="308"/>
        <v>0</v>
      </c>
      <c r="X4072" s="402">
        <f t="shared" si="309"/>
        <v>0</v>
      </c>
      <c r="Y4072" s="36">
        <f t="shared" si="310"/>
        <v>0</v>
      </c>
    </row>
    <row r="4073" spans="5:25" ht="15.95" hidden="1" customHeight="1" x14ac:dyDescent="0.25">
      <c r="E4073" s="150"/>
      <c r="F4073" s="7"/>
      <c r="G4073" s="247"/>
      <c r="H4073" s="266"/>
      <c r="I4073" s="9"/>
      <c r="J4073" s="10"/>
      <c r="K4073" s="9"/>
      <c r="L4073" s="9"/>
      <c r="M4073" s="11"/>
      <c r="N4073" s="128"/>
      <c r="O4073" s="128"/>
      <c r="P4073" s="163">
        <f t="shared" si="311"/>
        <v>0</v>
      </c>
      <c r="Q4073" s="128"/>
      <c r="V4073" s="402">
        <f t="shared" si="307"/>
        <v>0</v>
      </c>
      <c r="W4073" s="402">
        <f t="shared" si="308"/>
        <v>0</v>
      </c>
      <c r="X4073" s="402">
        <f t="shared" si="309"/>
        <v>0</v>
      </c>
      <c r="Y4073" s="36">
        <f t="shared" si="310"/>
        <v>0</v>
      </c>
    </row>
    <row r="4074" spans="5:25" ht="15.95" hidden="1" customHeight="1" x14ac:dyDescent="0.25">
      <c r="E4074" s="150"/>
      <c r="F4074" s="7"/>
      <c r="G4074" s="247"/>
      <c r="H4074" s="266"/>
      <c r="I4074" s="9"/>
      <c r="J4074" s="10"/>
      <c r="K4074" s="9"/>
      <c r="L4074" s="9"/>
      <c r="M4074" s="11"/>
      <c r="N4074" s="128"/>
      <c r="O4074" s="128"/>
      <c r="P4074" s="163">
        <f t="shared" si="311"/>
        <v>0</v>
      </c>
      <c r="Q4074" s="128"/>
      <c r="V4074" s="402">
        <f t="shared" si="307"/>
        <v>0</v>
      </c>
      <c r="W4074" s="402">
        <f t="shared" si="308"/>
        <v>0</v>
      </c>
      <c r="X4074" s="402">
        <f t="shared" si="309"/>
        <v>0</v>
      </c>
      <c r="Y4074" s="36">
        <f t="shared" si="310"/>
        <v>0</v>
      </c>
    </row>
    <row r="4075" spans="5:25" ht="15.95" hidden="1" customHeight="1" x14ac:dyDescent="0.25">
      <c r="E4075" s="150"/>
      <c r="F4075" s="7"/>
      <c r="G4075" s="247"/>
      <c r="H4075" s="266"/>
      <c r="I4075" s="9"/>
      <c r="J4075" s="10"/>
      <c r="K4075" s="9"/>
      <c r="L4075" s="9"/>
      <c r="M4075" s="11"/>
      <c r="N4075" s="128"/>
      <c r="O4075" s="128"/>
      <c r="P4075" s="163">
        <f t="shared" si="311"/>
        <v>0</v>
      </c>
      <c r="Q4075" s="128"/>
      <c r="V4075" s="402">
        <f t="shared" si="307"/>
        <v>0</v>
      </c>
      <c r="W4075" s="402">
        <f t="shared" si="308"/>
        <v>0</v>
      </c>
      <c r="X4075" s="402">
        <f t="shared" si="309"/>
        <v>0</v>
      </c>
      <c r="Y4075" s="36">
        <f t="shared" si="310"/>
        <v>0</v>
      </c>
    </row>
    <row r="4076" spans="5:25" ht="15.95" hidden="1" customHeight="1" x14ac:dyDescent="0.25">
      <c r="E4076" s="150"/>
      <c r="F4076" s="7"/>
      <c r="G4076" s="247"/>
      <c r="H4076" s="266"/>
      <c r="I4076" s="9"/>
      <c r="J4076" s="10"/>
      <c r="K4076" s="9"/>
      <c r="L4076" s="9"/>
      <c r="M4076" s="11"/>
      <c r="N4076" s="128"/>
      <c r="O4076" s="128"/>
      <c r="P4076" s="163">
        <f t="shared" si="311"/>
        <v>0</v>
      </c>
      <c r="Q4076" s="128"/>
      <c r="V4076" s="402">
        <f t="shared" si="307"/>
        <v>0</v>
      </c>
      <c r="W4076" s="402">
        <f t="shared" si="308"/>
        <v>0</v>
      </c>
      <c r="X4076" s="402">
        <f t="shared" si="309"/>
        <v>0</v>
      </c>
      <c r="Y4076" s="36">
        <f t="shared" si="310"/>
        <v>0</v>
      </c>
    </row>
    <row r="4077" spans="5:25" ht="15.95" hidden="1" customHeight="1" x14ac:dyDescent="0.25">
      <c r="E4077" s="150"/>
      <c r="F4077" s="7"/>
      <c r="G4077" s="247"/>
      <c r="H4077" s="266"/>
      <c r="I4077" s="9"/>
      <c r="J4077" s="10"/>
      <c r="K4077" s="9"/>
      <c r="L4077" s="9"/>
      <c r="M4077" s="11"/>
      <c r="N4077" s="128"/>
      <c r="O4077" s="128"/>
      <c r="P4077" s="163">
        <f t="shared" si="311"/>
        <v>0</v>
      </c>
      <c r="Q4077" s="128"/>
      <c r="V4077" s="402">
        <f t="shared" si="307"/>
        <v>0</v>
      </c>
      <c r="W4077" s="402">
        <f t="shared" si="308"/>
        <v>0</v>
      </c>
      <c r="X4077" s="402">
        <f t="shared" si="309"/>
        <v>0</v>
      </c>
      <c r="Y4077" s="36">
        <f t="shared" si="310"/>
        <v>0</v>
      </c>
    </row>
    <row r="4078" spans="5:25" ht="15.95" hidden="1" customHeight="1" x14ac:dyDescent="0.25">
      <c r="E4078" s="150"/>
      <c r="F4078" s="7"/>
      <c r="G4078" s="247"/>
      <c r="H4078" s="266"/>
      <c r="I4078" s="9"/>
      <c r="J4078" s="10"/>
      <c r="K4078" s="9"/>
      <c r="L4078" s="9"/>
      <c r="M4078" s="11"/>
      <c r="N4078" s="128"/>
      <c r="O4078" s="128"/>
      <c r="P4078" s="163">
        <f t="shared" si="311"/>
        <v>0</v>
      </c>
      <c r="Q4078" s="128"/>
      <c r="V4078" s="402">
        <f t="shared" si="307"/>
        <v>0</v>
      </c>
      <c r="W4078" s="402">
        <f t="shared" si="308"/>
        <v>0</v>
      </c>
      <c r="X4078" s="402">
        <f t="shared" si="309"/>
        <v>0</v>
      </c>
      <c r="Y4078" s="36">
        <f t="shared" si="310"/>
        <v>0</v>
      </c>
    </row>
    <row r="4079" spans="5:25" ht="15.95" hidden="1" customHeight="1" x14ac:dyDescent="0.25">
      <c r="E4079" s="150"/>
      <c r="F4079" s="7"/>
      <c r="G4079" s="247"/>
      <c r="H4079" s="266"/>
      <c r="I4079" s="9"/>
      <c r="J4079" s="10"/>
      <c r="K4079" s="9"/>
      <c r="L4079" s="9"/>
      <c r="M4079" s="11"/>
      <c r="N4079" s="128"/>
      <c r="O4079" s="128"/>
      <c r="P4079" s="163">
        <f t="shared" si="311"/>
        <v>0</v>
      </c>
      <c r="Q4079" s="128"/>
      <c r="V4079" s="402">
        <f t="shared" si="307"/>
        <v>0</v>
      </c>
      <c r="W4079" s="402">
        <f t="shared" si="308"/>
        <v>0</v>
      </c>
      <c r="X4079" s="402">
        <f t="shared" si="309"/>
        <v>0</v>
      </c>
      <c r="Y4079" s="36">
        <f t="shared" si="310"/>
        <v>0</v>
      </c>
    </row>
    <row r="4080" spans="5:25" ht="15.95" hidden="1" customHeight="1" x14ac:dyDescent="0.25">
      <c r="E4080" s="150"/>
      <c r="F4080" s="7"/>
      <c r="G4080" s="247"/>
      <c r="H4080" s="266"/>
      <c r="I4080" s="9"/>
      <c r="J4080" s="10"/>
      <c r="K4080" s="9"/>
      <c r="L4080" s="9"/>
      <c r="M4080" s="11"/>
      <c r="N4080" s="128"/>
      <c r="O4080" s="128"/>
      <c r="P4080" s="163">
        <f t="shared" si="311"/>
        <v>0</v>
      </c>
      <c r="Q4080" s="128"/>
      <c r="V4080" s="402">
        <f t="shared" si="307"/>
        <v>0</v>
      </c>
      <c r="W4080" s="402">
        <f t="shared" si="308"/>
        <v>0</v>
      </c>
      <c r="X4080" s="402">
        <f t="shared" si="309"/>
        <v>0</v>
      </c>
      <c r="Y4080" s="36">
        <f t="shared" si="310"/>
        <v>0</v>
      </c>
    </row>
    <row r="4081" spans="5:25" ht="15.95" hidden="1" customHeight="1" x14ac:dyDescent="0.25">
      <c r="E4081" s="150"/>
      <c r="F4081" s="7"/>
      <c r="G4081" s="247"/>
      <c r="H4081" s="266"/>
      <c r="I4081" s="9"/>
      <c r="J4081" s="10"/>
      <c r="K4081" s="9"/>
      <c r="L4081" s="9"/>
      <c r="M4081" s="11"/>
      <c r="N4081" s="128"/>
      <c r="O4081" s="128"/>
      <c r="P4081" s="163">
        <f t="shared" si="311"/>
        <v>0</v>
      </c>
      <c r="Q4081" s="128"/>
      <c r="V4081" s="402">
        <f t="shared" si="307"/>
        <v>0</v>
      </c>
      <c r="W4081" s="402">
        <f t="shared" si="308"/>
        <v>0</v>
      </c>
      <c r="X4081" s="402">
        <f t="shared" si="309"/>
        <v>0</v>
      </c>
      <c r="Y4081" s="36">
        <f t="shared" si="310"/>
        <v>0</v>
      </c>
    </row>
    <row r="4082" spans="5:25" ht="15.95" hidden="1" customHeight="1" x14ac:dyDescent="0.25">
      <c r="E4082" s="150"/>
      <c r="F4082" s="7"/>
      <c r="G4082" s="247"/>
      <c r="H4082" s="266"/>
      <c r="I4082" s="9"/>
      <c r="J4082" s="10"/>
      <c r="K4082" s="9"/>
      <c r="L4082" s="9"/>
      <c r="M4082" s="11"/>
      <c r="N4082" s="128"/>
      <c r="O4082" s="128"/>
      <c r="P4082" s="163">
        <f t="shared" si="311"/>
        <v>0</v>
      </c>
      <c r="Q4082" s="128"/>
      <c r="V4082" s="402">
        <f t="shared" si="307"/>
        <v>0</v>
      </c>
      <c r="W4082" s="402">
        <f t="shared" si="308"/>
        <v>0</v>
      </c>
      <c r="X4082" s="402">
        <f t="shared" si="309"/>
        <v>0</v>
      </c>
      <c r="Y4082" s="36">
        <f t="shared" si="310"/>
        <v>0</v>
      </c>
    </row>
    <row r="4083" spans="5:25" ht="15.95" hidden="1" customHeight="1" x14ac:dyDescent="0.25">
      <c r="E4083" s="150"/>
      <c r="F4083" s="7"/>
      <c r="G4083" s="247"/>
      <c r="H4083" s="266"/>
      <c r="I4083" s="9"/>
      <c r="J4083" s="10"/>
      <c r="K4083" s="9"/>
      <c r="L4083" s="9"/>
      <c r="M4083" s="11"/>
      <c r="N4083" s="128"/>
      <c r="O4083" s="128"/>
      <c r="P4083" s="163">
        <f t="shared" si="311"/>
        <v>0</v>
      </c>
      <c r="Q4083" s="128"/>
      <c r="V4083" s="402">
        <f t="shared" si="307"/>
        <v>0</v>
      </c>
      <c r="W4083" s="402">
        <f t="shared" si="308"/>
        <v>0</v>
      </c>
      <c r="X4083" s="402">
        <f t="shared" si="309"/>
        <v>0</v>
      </c>
      <c r="Y4083" s="36">
        <f t="shared" si="310"/>
        <v>0</v>
      </c>
    </row>
    <row r="4084" spans="5:25" ht="15.95" hidden="1" customHeight="1" x14ac:dyDescent="0.25">
      <c r="E4084" s="150"/>
      <c r="F4084" s="7"/>
      <c r="G4084" s="247"/>
      <c r="H4084" s="266"/>
      <c r="I4084" s="9"/>
      <c r="J4084" s="10"/>
      <c r="K4084" s="9"/>
      <c r="L4084" s="9"/>
      <c r="M4084" s="11"/>
      <c r="N4084" s="128"/>
      <c r="O4084" s="128"/>
      <c r="P4084" s="163">
        <f t="shared" si="311"/>
        <v>0</v>
      </c>
      <c r="Q4084" s="128"/>
      <c r="V4084" s="402">
        <f t="shared" si="307"/>
        <v>0</v>
      </c>
      <c r="W4084" s="402">
        <f t="shared" si="308"/>
        <v>0</v>
      </c>
      <c r="X4084" s="402">
        <f t="shared" si="309"/>
        <v>0</v>
      </c>
      <c r="Y4084" s="36">
        <f t="shared" si="310"/>
        <v>0</v>
      </c>
    </row>
    <row r="4085" spans="5:25" ht="15.95" hidden="1" customHeight="1" x14ac:dyDescent="0.25">
      <c r="E4085" s="150"/>
      <c r="F4085" s="7"/>
      <c r="G4085" s="247"/>
      <c r="H4085" s="266"/>
      <c r="I4085" s="9"/>
      <c r="J4085" s="10"/>
      <c r="K4085" s="9"/>
      <c r="L4085" s="9"/>
      <c r="M4085" s="11"/>
      <c r="N4085" s="128"/>
      <c r="O4085" s="128"/>
      <c r="P4085" s="163">
        <f t="shared" si="311"/>
        <v>0</v>
      </c>
      <c r="Q4085" s="128"/>
      <c r="V4085" s="402">
        <f t="shared" si="307"/>
        <v>0</v>
      </c>
      <c r="W4085" s="402">
        <f t="shared" si="308"/>
        <v>0</v>
      </c>
      <c r="X4085" s="402">
        <f t="shared" si="309"/>
        <v>0</v>
      </c>
      <c r="Y4085" s="36">
        <f t="shared" si="310"/>
        <v>0</v>
      </c>
    </row>
    <row r="4086" spans="5:25" ht="15.95" hidden="1" customHeight="1" x14ac:dyDescent="0.25">
      <c r="E4086" s="150"/>
      <c r="F4086" s="7"/>
      <c r="G4086" s="247"/>
      <c r="H4086" s="266"/>
      <c r="I4086" s="9"/>
      <c r="J4086" s="10"/>
      <c r="K4086" s="9"/>
      <c r="L4086" s="9"/>
      <c r="M4086" s="11"/>
      <c r="N4086" s="128"/>
      <c r="O4086" s="128"/>
      <c r="P4086" s="163">
        <f t="shared" si="311"/>
        <v>0</v>
      </c>
      <c r="Q4086" s="128"/>
      <c r="V4086" s="402">
        <f t="shared" si="307"/>
        <v>0</v>
      </c>
      <c r="W4086" s="402">
        <f t="shared" si="308"/>
        <v>0</v>
      </c>
      <c r="X4086" s="402">
        <f t="shared" si="309"/>
        <v>0</v>
      </c>
      <c r="Y4086" s="36">
        <f t="shared" si="310"/>
        <v>0</v>
      </c>
    </row>
    <row r="4087" spans="5:25" ht="15.95" hidden="1" customHeight="1" x14ac:dyDescent="0.25">
      <c r="E4087" s="150"/>
      <c r="F4087" s="7"/>
      <c r="G4087" s="247"/>
      <c r="H4087" s="266"/>
      <c r="I4087" s="9"/>
      <c r="J4087" s="10"/>
      <c r="K4087" s="9"/>
      <c r="L4087" s="9"/>
      <c r="M4087" s="11"/>
      <c r="N4087" s="128"/>
      <c r="O4087" s="128"/>
      <c r="P4087" s="163">
        <f t="shared" si="311"/>
        <v>0</v>
      </c>
      <c r="Q4087" s="128"/>
      <c r="V4087" s="402">
        <f t="shared" si="307"/>
        <v>0</v>
      </c>
      <c r="W4087" s="402">
        <f t="shared" si="308"/>
        <v>0</v>
      </c>
      <c r="X4087" s="402">
        <f t="shared" si="309"/>
        <v>0</v>
      </c>
      <c r="Y4087" s="36">
        <f t="shared" si="310"/>
        <v>0</v>
      </c>
    </row>
    <row r="4088" spans="5:25" ht="15.95" hidden="1" customHeight="1" x14ac:dyDescent="0.25">
      <c r="E4088" s="150"/>
      <c r="F4088" s="7"/>
      <c r="G4088" s="247"/>
      <c r="H4088" s="266"/>
      <c r="I4088" s="9"/>
      <c r="J4088" s="10"/>
      <c r="K4088" s="9"/>
      <c r="L4088" s="9"/>
      <c r="M4088" s="11"/>
      <c r="N4088" s="128"/>
      <c r="O4088" s="128"/>
      <c r="P4088" s="163">
        <f t="shared" si="311"/>
        <v>0</v>
      </c>
      <c r="Q4088" s="128"/>
      <c r="V4088" s="402">
        <f t="shared" si="307"/>
        <v>0</v>
      </c>
      <c r="W4088" s="402">
        <f t="shared" si="308"/>
        <v>0</v>
      </c>
      <c r="X4088" s="402">
        <f t="shared" si="309"/>
        <v>0</v>
      </c>
      <c r="Y4088" s="36">
        <f t="shared" si="310"/>
        <v>0</v>
      </c>
    </row>
    <row r="4089" spans="5:25" ht="15.95" hidden="1" customHeight="1" x14ac:dyDescent="0.25">
      <c r="E4089" s="150"/>
      <c r="F4089" s="7"/>
      <c r="G4089" s="247"/>
      <c r="H4089" s="266"/>
      <c r="I4089" s="9"/>
      <c r="J4089" s="10"/>
      <c r="K4089" s="9"/>
      <c r="L4089" s="9"/>
      <c r="M4089" s="11"/>
      <c r="N4089" s="128"/>
      <c r="O4089" s="128"/>
      <c r="P4089" s="163">
        <f t="shared" si="311"/>
        <v>0</v>
      </c>
      <c r="Q4089" s="128"/>
      <c r="V4089" s="402">
        <f t="shared" si="307"/>
        <v>0</v>
      </c>
      <c r="W4089" s="402">
        <f t="shared" si="308"/>
        <v>0</v>
      </c>
      <c r="X4089" s="402">
        <f t="shared" si="309"/>
        <v>0</v>
      </c>
      <c r="Y4089" s="36">
        <f t="shared" si="310"/>
        <v>0</v>
      </c>
    </row>
    <row r="4090" spans="5:25" ht="15.95" hidden="1" customHeight="1" x14ac:dyDescent="0.25">
      <c r="E4090" s="150"/>
      <c r="F4090" s="7"/>
      <c r="G4090" s="247"/>
      <c r="H4090" s="266"/>
      <c r="I4090" s="9"/>
      <c r="J4090" s="10"/>
      <c r="K4090" s="9"/>
      <c r="L4090" s="9"/>
      <c r="M4090" s="11"/>
      <c r="N4090" s="128"/>
      <c r="O4090" s="128"/>
      <c r="P4090" s="163">
        <f t="shared" si="311"/>
        <v>0</v>
      </c>
      <c r="Q4090" s="128"/>
      <c r="V4090" s="402">
        <f t="shared" si="307"/>
        <v>0</v>
      </c>
      <c r="W4090" s="402">
        <f t="shared" si="308"/>
        <v>0</v>
      </c>
      <c r="X4090" s="402">
        <f t="shared" si="309"/>
        <v>0</v>
      </c>
      <c r="Y4090" s="36">
        <f t="shared" si="310"/>
        <v>0</v>
      </c>
    </row>
    <row r="4091" spans="5:25" ht="15.95" hidden="1" customHeight="1" x14ac:dyDescent="0.25">
      <c r="E4091" s="150"/>
      <c r="F4091" s="7"/>
      <c r="G4091" s="247"/>
      <c r="H4091" s="266"/>
      <c r="I4091" s="9"/>
      <c r="J4091" s="10"/>
      <c r="K4091" s="9"/>
      <c r="L4091" s="9"/>
      <c r="M4091" s="11"/>
      <c r="N4091" s="128"/>
      <c r="O4091" s="128"/>
      <c r="P4091" s="163">
        <f t="shared" si="311"/>
        <v>0</v>
      </c>
      <c r="Q4091" s="128"/>
      <c r="V4091" s="402">
        <f t="shared" si="307"/>
        <v>0</v>
      </c>
      <c r="W4091" s="402">
        <f t="shared" si="308"/>
        <v>0</v>
      </c>
      <c r="X4091" s="402">
        <f t="shared" si="309"/>
        <v>0</v>
      </c>
      <c r="Y4091" s="36">
        <f t="shared" si="310"/>
        <v>0</v>
      </c>
    </row>
    <row r="4092" spans="5:25" ht="15.95" hidden="1" customHeight="1" x14ac:dyDescent="0.25">
      <c r="E4092" s="150"/>
      <c r="F4092" s="7"/>
      <c r="G4092" s="247"/>
      <c r="H4092" s="266"/>
      <c r="I4092" s="9"/>
      <c r="J4092" s="10"/>
      <c r="K4092" s="9"/>
      <c r="L4092" s="9"/>
      <c r="M4092" s="11"/>
      <c r="N4092" s="128"/>
      <c r="O4092" s="128"/>
      <c r="P4092" s="163">
        <f t="shared" si="311"/>
        <v>0</v>
      </c>
      <c r="Q4092" s="128"/>
      <c r="V4092" s="402">
        <f t="shared" si="307"/>
        <v>0</v>
      </c>
      <c r="W4092" s="402">
        <f t="shared" si="308"/>
        <v>0</v>
      </c>
      <c r="X4092" s="402">
        <f t="shared" si="309"/>
        <v>0</v>
      </c>
      <c r="Y4092" s="36">
        <f t="shared" si="310"/>
        <v>0</v>
      </c>
    </row>
    <row r="4093" spans="5:25" ht="15.95" hidden="1" customHeight="1" x14ac:dyDescent="0.25">
      <c r="E4093" s="150"/>
      <c r="F4093" s="7"/>
      <c r="G4093" s="247"/>
      <c r="H4093" s="266"/>
      <c r="I4093" s="9"/>
      <c r="J4093" s="10"/>
      <c r="K4093" s="9"/>
      <c r="L4093" s="9"/>
      <c r="M4093" s="11"/>
      <c r="N4093" s="128"/>
      <c r="O4093" s="128"/>
      <c r="P4093" s="163">
        <f t="shared" si="311"/>
        <v>0</v>
      </c>
      <c r="Q4093" s="128"/>
      <c r="V4093" s="402">
        <f t="shared" si="307"/>
        <v>0</v>
      </c>
      <c r="W4093" s="402">
        <f t="shared" si="308"/>
        <v>0</v>
      </c>
      <c r="X4093" s="402">
        <f t="shared" si="309"/>
        <v>0</v>
      </c>
      <c r="Y4093" s="36">
        <f t="shared" si="310"/>
        <v>0</v>
      </c>
    </row>
    <row r="4094" spans="5:25" ht="15.95" hidden="1" customHeight="1" x14ac:dyDescent="0.25">
      <c r="E4094" s="150"/>
      <c r="F4094" s="7"/>
      <c r="G4094" s="247"/>
      <c r="H4094" s="266"/>
      <c r="I4094" s="9"/>
      <c r="J4094" s="10"/>
      <c r="K4094" s="9"/>
      <c r="L4094" s="9"/>
      <c r="M4094" s="11"/>
      <c r="N4094" s="128"/>
      <c r="O4094" s="128"/>
      <c r="P4094" s="163">
        <f t="shared" si="311"/>
        <v>0</v>
      </c>
      <c r="Q4094" s="128"/>
      <c r="V4094" s="402">
        <f t="shared" si="307"/>
        <v>0</v>
      </c>
      <c r="W4094" s="402">
        <f t="shared" si="308"/>
        <v>0</v>
      </c>
      <c r="X4094" s="402">
        <f t="shared" si="309"/>
        <v>0</v>
      </c>
      <c r="Y4094" s="36">
        <f t="shared" si="310"/>
        <v>0</v>
      </c>
    </row>
    <row r="4095" spans="5:25" ht="15.95" hidden="1" customHeight="1" x14ac:dyDescent="0.25">
      <c r="E4095" s="150"/>
      <c r="F4095" s="7"/>
      <c r="G4095" s="247"/>
      <c r="H4095" s="266"/>
      <c r="I4095" s="9"/>
      <c r="J4095" s="10"/>
      <c r="K4095" s="9"/>
      <c r="L4095" s="9"/>
      <c r="M4095" s="11"/>
      <c r="N4095" s="128"/>
      <c r="O4095" s="128"/>
      <c r="P4095" s="163">
        <f t="shared" si="311"/>
        <v>0</v>
      </c>
      <c r="Q4095" s="128"/>
      <c r="V4095" s="402">
        <f t="shared" si="307"/>
        <v>0</v>
      </c>
      <c r="W4095" s="402">
        <f t="shared" si="308"/>
        <v>0</v>
      </c>
      <c r="X4095" s="402">
        <f t="shared" si="309"/>
        <v>0</v>
      </c>
      <c r="Y4095" s="36">
        <f t="shared" si="310"/>
        <v>0</v>
      </c>
    </row>
    <row r="4096" spans="5:25" ht="15.95" hidden="1" customHeight="1" x14ac:dyDescent="0.25">
      <c r="E4096" s="150"/>
      <c r="F4096" s="7"/>
      <c r="G4096" s="247"/>
      <c r="H4096" s="266"/>
      <c r="I4096" s="9"/>
      <c r="J4096" s="10"/>
      <c r="K4096" s="9"/>
      <c r="L4096" s="9"/>
      <c r="M4096" s="11"/>
      <c r="N4096" s="128"/>
      <c r="O4096" s="128"/>
      <c r="P4096" s="163">
        <f t="shared" si="311"/>
        <v>0</v>
      </c>
      <c r="Q4096" s="128"/>
      <c r="V4096" s="402">
        <f t="shared" si="307"/>
        <v>0</v>
      </c>
      <c r="W4096" s="402">
        <f t="shared" si="308"/>
        <v>0</v>
      </c>
      <c r="X4096" s="402">
        <f t="shared" si="309"/>
        <v>0</v>
      </c>
      <c r="Y4096" s="36">
        <f t="shared" si="310"/>
        <v>0</v>
      </c>
    </row>
    <row r="4097" spans="5:25" ht="15.95" hidden="1" customHeight="1" x14ac:dyDescent="0.25">
      <c r="E4097" s="150"/>
      <c r="F4097" s="7"/>
      <c r="G4097" s="247"/>
      <c r="H4097" s="266"/>
      <c r="I4097" s="9"/>
      <c r="J4097" s="10"/>
      <c r="K4097" s="9"/>
      <c r="L4097" s="9"/>
      <c r="M4097" s="11"/>
      <c r="N4097" s="128"/>
      <c r="O4097" s="128"/>
      <c r="P4097" s="163">
        <f t="shared" si="311"/>
        <v>0</v>
      </c>
      <c r="Q4097" s="128"/>
      <c r="V4097" s="402">
        <f t="shared" si="307"/>
        <v>0</v>
      </c>
      <c r="W4097" s="402">
        <f t="shared" si="308"/>
        <v>0</v>
      </c>
      <c r="X4097" s="402">
        <f t="shared" si="309"/>
        <v>0</v>
      </c>
      <c r="Y4097" s="36">
        <f t="shared" si="310"/>
        <v>0</v>
      </c>
    </row>
    <row r="4098" spans="5:25" ht="15.95" hidden="1" customHeight="1" x14ac:dyDescent="0.25">
      <c r="E4098" s="150"/>
      <c r="F4098" s="7"/>
      <c r="G4098" s="247"/>
      <c r="H4098" s="266"/>
      <c r="I4098" s="9"/>
      <c r="J4098" s="10"/>
      <c r="K4098" s="9"/>
      <c r="L4098" s="9"/>
      <c r="M4098" s="11"/>
      <c r="N4098" s="128"/>
      <c r="O4098" s="128"/>
      <c r="P4098" s="163">
        <f t="shared" si="311"/>
        <v>0</v>
      </c>
      <c r="Q4098" s="128"/>
      <c r="V4098" s="402">
        <f t="shared" si="307"/>
        <v>0</v>
      </c>
      <c r="W4098" s="402">
        <f t="shared" si="308"/>
        <v>0</v>
      </c>
      <c r="X4098" s="402">
        <f t="shared" si="309"/>
        <v>0</v>
      </c>
      <c r="Y4098" s="36">
        <f t="shared" si="310"/>
        <v>0</v>
      </c>
    </row>
    <row r="4099" spans="5:25" ht="15.95" hidden="1" customHeight="1" x14ac:dyDescent="0.25">
      <c r="E4099" s="150"/>
      <c r="F4099" s="7"/>
      <c r="G4099" s="247"/>
      <c r="H4099" s="266"/>
      <c r="I4099" s="9"/>
      <c r="J4099" s="10"/>
      <c r="K4099" s="9"/>
      <c r="L4099" s="9"/>
      <c r="M4099" s="11"/>
      <c r="N4099" s="128"/>
      <c r="O4099" s="128"/>
      <c r="P4099" s="163">
        <f t="shared" si="311"/>
        <v>0</v>
      </c>
      <c r="Q4099" s="128"/>
      <c r="V4099" s="402">
        <f t="shared" si="307"/>
        <v>0</v>
      </c>
      <c r="W4099" s="402">
        <f t="shared" si="308"/>
        <v>0</v>
      </c>
      <c r="X4099" s="402">
        <f t="shared" si="309"/>
        <v>0</v>
      </c>
      <c r="Y4099" s="36">
        <f t="shared" si="310"/>
        <v>0</v>
      </c>
    </row>
    <row r="4100" spans="5:25" ht="15.95" hidden="1" customHeight="1" x14ac:dyDescent="0.25">
      <c r="E4100" s="150"/>
      <c r="F4100" s="7"/>
      <c r="G4100" s="247"/>
      <c r="H4100" s="266"/>
      <c r="I4100" s="9"/>
      <c r="J4100" s="10"/>
      <c r="K4100" s="9"/>
      <c r="L4100" s="9"/>
      <c r="M4100" s="11"/>
      <c r="N4100" s="128"/>
      <c r="O4100" s="128"/>
      <c r="P4100" s="163">
        <f t="shared" si="311"/>
        <v>0</v>
      </c>
      <c r="Q4100" s="128"/>
      <c r="V4100" s="402">
        <f t="shared" si="307"/>
        <v>0</v>
      </c>
      <c r="W4100" s="402">
        <f t="shared" si="308"/>
        <v>0</v>
      </c>
      <c r="X4100" s="402">
        <f t="shared" si="309"/>
        <v>0</v>
      </c>
      <c r="Y4100" s="36">
        <f t="shared" si="310"/>
        <v>0</v>
      </c>
    </row>
    <row r="4101" spans="5:25" ht="15.95" hidden="1" customHeight="1" x14ac:dyDescent="0.25">
      <c r="E4101" s="150"/>
      <c r="F4101" s="7"/>
      <c r="G4101" s="247"/>
      <c r="H4101" s="266"/>
      <c r="I4101" s="9"/>
      <c r="J4101" s="10"/>
      <c r="K4101" s="9"/>
      <c r="L4101" s="9"/>
      <c r="M4101" s="11"/>
      <c r="N4101" s="128"/>
      <c r="O4101" s="128"/>
      <c r="P4101" s="163">
        <f t="shared" si="311"/>
        <v>0</v>
      </c>
      <c r="Q4101" s="128"/>
      <c r="V4101" s="402">
        <f t="shared" si="307"/>
        <v>0</v>
      </c>
      <c r="W4101" s="402">
        <f t="shared" si="308"/>
        <v>0</v>
      </c>
      <c r="X4101" s="402">
        <f t="shared" si="309"/>
        <v>0</v>
      </c>
      <c r="Y4101" s="36">
        <f t="shared" si="310"/>
        <v>0</v>
      </c>
    </row>
    <row r="4102" spans="5:25" ht="15.95" hidden="1" customHeight="1" x14ac:dyDescent="0.25">
      <c r="E4102" s="150"/>
      <c r="F4102" s="7"/>
      <c r="G4102" s="247"/>
      <c r="H4102" s="266"/>
      <c r="I4102" s="9"/>
      <c r="J4102" s="10"/>
      <c r="K4102" s="9"/>
      <c r="L4102" s="9"/>
      <c r="M4102" s="11"/>
      <c r="N4102" s="128"/>
      <c r="O4102" s="128"/>
      <c r="P4102" s="163">
        <f t="shared" si="311"/>
        <v>0</v>
      </c>
      <c r="Q4102" s="128"/>
      <c r="V4102" s="402">
        <f t="shared" si="307"/>
        <v>0</v>
      </c>
      <c r="W4102" s="402">
        <f t="shared" si="308"/>
        <v>0</v>
      </c>
      <c r="X4102" s="402">
        <f t="shared" si="309"/>
        <v>0</v>
      </c>
      <c r="Y4102" s="36">
        <f t="shared" si="310"/>
        <v>0</v>
      </c>
    </row>
    <row r="4103" spans="5:25" ht="15.95" hidden="1" customHeight="1" x14ac:dyDescent="0.25">
      <c r="E4103" s="150"/>
      <c r="F4103" s="7"/>
      <c r="G4103" s="247"/>
      <c r="H4103" s="266"/>
      <c r="I4103" s="9"/>
      <c r="J4103" s="10"/>
      <c r="K4103" s="9"/>
      <c r="L4103" s="9"/>
      <c r="M4103" s="11"/>
      <c r="N4103" s="128"/>
      <c r="O4103" s="128"/>
      <c r="P4103" s="163">
        <f t="shared" si="311"/>
        <v>0</v>
      </c>
      <c r="Q4103" s="128"/>
      <c r="V4103" s="402">
        <f t="shared" si="307"/>
        <v>0</v>
      </c>
      <c r="W4103" s="402">
        <f t="shared" si="308"/>
        <v>0</v>
      </c>
      <c r="X4103" s="402">
        <f t="shared" si="309"/>
        <v>0</v>
      </c>
      <c r="Y4103" s="36">
        <f t="shared" si="310"/>
        <v>0</v>
      </c>
    </row>
    <row r="4104" spans="5:25" ht="15.95" hidden="1" customHeight="1" x14ac:dyDescent="0.25">
      <c r="E4104" s="150"/>
      <c r="F4104" s="7"/>
      <c r="G4104" s="247"/>
      <c r="H4104" s="266"/>
      <c r="I4104" s="9"/>
      <c r="J4104" s="10"/>
      <c r="K4104" s="9"/>
      <c r="L4104" s="9"/>
      <c r="M4104" s="11"/>
      <c r="N4104" s="128"/>
      <c r="O4104" s="128"/>
      <c r="P4104" s="163">
        <f t="shared" si="311"/>
        <v>0</v>
      </c>
      <c r="Q4104" s="128"/>
      <c r="V4104" s="402">
        <f t="shared" si="307"/>
        <v>0</v>
      </c>
      <c r="W4104" s="402">
        <f t="shared" si="308"/>
        <v>0</v>
      </c>
      <c r="X4104" s="402">
        <f t="shared" si="309"/>
        <v>0</v>
      </c>
      <c r="Y4104" s="36">
        <f t="shared" si="310"/>
        <v>0</v>
      </c>
    </row>
    <row r="4105" spans="5:25" ht="15.95" hidden="1" customHeight="1" x14ac:dyDescent="0.25">
      <c r="E4105" s="150"/>
      <c r="F4105" s="7"/>
      <c r="G4105" s="247"/>
      <c r="H4105" s="266"/>
      <c r="I4105" s="9"/>
      <c r="J4105" s="10"/>
      <c r="K4105" s="9"/>
      <c r="L4105" s="9"/>
      <c r="M4105" s="11"/>
      <c r="N4105" s="128"/>
      <c r="O4105" s="128"/>
      <c r="P4105" s="163">
        <f t="shared" si="311"/>
        <v>0</v>
      </c>
      <c r="Q4105" s="128"/>
      <c r="V4105" s="402">
        <f t="shared" si="307"/>
        <v>0</v>
      </c>
      <c r="W4105" s="402">
        <f t="shared" si="308"/>
        <v>0</v>
      </c>
      <c r="X4105" s="402">
        <f t="shared" si="309"/>
        <v>0</v>
      </c>
      <c r="Y4105" s="36">
        <f t="shared" si="310"/>
        <v>0</v>
      </c>
    </row>
    <row r="4106" spans="5:25" ht="15.95" hidden="1" customHeight="1" x14ac:dyDescent="0.25">
      <c r="E4106" s="150"/>
      <c r="F4106" s="7"/>
      <c r="G4106" s="247"/>
      <c r="H4106" s="266"/>
      <c r="I4106" s="9"/>
      <c r="J4106" s="10"/>
      <c r="K4106" s="9"/>
      <c r="L4106" s="9"/>
      <c r="M4106" s="11"/>
      <c r="N4106" s="128"/>
      <c r="O4106" s="128"/>
      <c r="P4106" s="163">
        <f t="shared" si="311"/>
        <v>0</v>
      </c>
      <c r="Q4106" s="128"/>
      <c r="V4106" s="402">
        <f t="shared" si="307"/>
        <v>0</v>
      </c>
      <c r="W4106" s="402">
        <f t="shared" si="308"/>
        <v>0</v>
      </c>
      <c r="X4106" s="402">
        <f t="shared" si="309"/>
        <v>0</v>
      </c>
      <c r="Y4106" s="36">
        <f t="shared" si="310"/>
        <v>0</v>
      </c>
    </row>
    <row r="4107" spans="5:25" ht="15.95" hidden="1" customHeight="1" x14ac:dyDescent="0.25">
      <c r="E4107" s="150"/>
      <c r="F4107" s="7"/>
      <c r="G4107" s="247"/>
      <c r="H4107" s="266"/>
      <c r="I4107" s="9"/>
      <c r="J4107" s="10"/>
      <c r="K4107" s="9"/>
      <c r="L4107" s="9"/>
      <c r="M4107" s="11"/>
      <c r="N4107" s="128"/>
      <c r="O4107" s="128"/>
      <c r="P4107" s="163">
        <f t="shared" si="311"/>
        <v>0</v>
      </c>
      <c r="Q4107" s="128"/>
      <c r="V4107" s="402">
        <f t="shared" si="307"/>
        <v>0</v>
      </c>
      <c r="W4107" s="402">
        <f t="shared" si="308"/>
        <v>0</v>
      </c>
      <c r="X4107" s="402">
        <f t="shared" si="309"/>
        <v>0</v>
      </c>
      <c r="Y4107" s="36">
        <f t="shared" si="310"/>
        <v>0</v>
      </c>
    </row>
    <row r="4108" spans="5:25" ht="15.95" hidden="1" customHeight="1" x14ac:dyDescent="0.25">
      <c r="E4108" s="150"/>
      <c r="F4108" s="7"/>
      <c r="G4108" s="247"/>
      <c r="H4108" s="266"/>
      <c r="I4108" s="9"/>
      <c r="J4108" s="10"/>
      <c r="K4108" s="9"/>
      <c r="L4108" s="9"/>
      <c r="M4108" s="11"/>
      <c r="N4108" s="128"/>
      <c r="O4108" s="128"/>
      <c r="P4108" s="163">
        <f t="shared" si="311"/>
        <v>0</v>
      </c>
      <c r="Q4108" s="128"/>
      <c r="V4108" s="402">
        <f t="shared" si="307"/>
        <v>0</v>
      </c>
      <c r="W4108" s="402">
        <f t="shared" si="308"/>
        <v>0</v>
      </c>
      <c r="X4108" s="402">
        <f t="shared" si="309"/>
        <v>0</v>
      </c>
      <c r="Y4108" s="36">
        <f t="shared" si="310"/>
        <v>0</v>
      </c>
    </row>
    <row r="4109" spans="5:25" ht="15.95" hidden="1" customHeight="1" x14ac:dyDescent="0.25">
      <c r="E4109" s="150"/>
      <c r="F4109" s="7"/>
      <c r="G4109" s="247"/>
      <c r="H4109" s="266"/>
      <c r="I4109" s="9"/>
      <c r="J4109" s="10"/>
      <c r="K4109" s="9"/>
      <c r="L4109" s="9"/>
      <c r="M4109" s="11"/>
      <c r="N4109" s="128"/>
      <c r="O4109" s="128"/>
      <c r="P4109" s="163">
        <f t="shared" si="311"/>
        <v>0</v>
      </c>
      <c r="Q4109" s="128"/>
      <c r="V4109" s="402">
        <f t="shared" si="307"/>
        <v>0</v>
      </c>
      <c r="W4109" s="402">
        <f t="shared" si="308"/>
        <v>0</v>
      </c>
      <c r="X4109" s="402">
        <f t="shared" si="309"/>
        <v>0</v>
      </c>
      <c r="Y4109" s="36">
        <f t="shared" si="310"/>
        <v>0</v>
      </c>
    </row>
    <row r="4110" spans="5:25" ht="15.95" hidden="1" customHeight="1" x14ac:dyDescent="0.25">
      <c r="E4110" s="150"/>
      <c r="F4110" s="7"/>
      <c r="G4110" s="247"/>
      <c r="H4110" s="266"/>
      <c r="I4110" s="9"/>
      <c r="J4110" s="10"/>
      <c r="K4110" s="9"/>
      <c r="L4110" s="9"/>
      <c r="M4110" s="11"/>
      <c r="N4110" s="128"/>
      <c r="O4110" s="128"/>
      <c r="P4110" s="163">
        <f t="shared" si="311"/>
        <v>0</v>
      </c>
      <c r="Q4110" s="128"/>
      <c r="V4110" s="402">
        <f t="shared" si="307"/>
        <v>0</v>
      </c>
      <c r="W4110" s="402">
        <f t="shared" si="308"/>
        <v>0</v>
      </c>
      <c r="X4110" s="402">
        <f t="shared" si="309"/>
        <v>0</v>
      </c>
      <c r="Y4110" s="36">
        <f t="shared" si="310"/>
        <v>0</v>
      </c>
    </row>
    <row r="4111" spans="5:25" ht="15.95" hidden="1" customHeight="1" x14ac:dyDescent="0.25">
      <c r="E4111" s="150"/>
      <c r="F4111" s="7"/>
      <c r="G4111" s="247"/>
      <c r="H4111" s="266"/>
      <c r="I4111" s="9"/>
      <c r="J4111" s="10"/>
      <c r="K4111" s="9"/>
      <c r="L4111" s="9"/>
      <c r="M4111" s="11"/>
      <c r="N4111" s="128"/>
      <c r="O4111" s="128"/>
      <c r="P4111" s="163">
        <f t="shared" si="311"/>
        <v>0</v>
      </c>
      <c r="Q4111" s="128"/>
      <c r="V4111" s="402">
        <f t="shared" si="307"/>
        <v>0</v>
      </c>
      <c r="W4111" s="402">
        <f t="shared" si="308"/>
        <v>0</v>
      </c>
      <c r="X4111" s="402">
        <f t="shared" si="309"/>
        <v>0</v>
      </c>
      <c r="Y4111" s="36">
        <f t="shared" si="310"/>
        <v>0</v>
      </c>
    </row>
    <row r="4112" spans="5:25" ht="15.95" hidden="1" customHeight="1" x14ac:dyDescent="0.25">
      <c r="E4112" s="150"/>
      <c r="F4112" s="7"/>
      <c r="G4112" s="247"/>
      <c r="H4112" s="266"/>
      <c r="I4112" s="9"/>
      <c r="J4112" s="10"/>
      <c r="K4112" s="9"/>
      <c r="L4112" s="9"/>
      <c r="M4112" s="11"/>
      <c r="N4112" s="128"/>
      <c r="O4112" s="128"/>
      <c r="P4112" s="163">
        <f t="shared" si="311"/>
        <v>0</v>
      </c>
      <c r="Q4112" s="128"/>
      <c r="V4112" s="402">
        <f t="shared" si="307"/>
        <v>0</v>
      </c>
      <c r="W4112" s="402">
        <f t="shared" si="308"/>
        <v>0</v>
      </c>
      <c r="X4112" s="402">
        <f t="shared" si="309"/>
        <v>0</v>
      </c>
      <c r="Y4112" s="36">
        <f t="shared" si="310"/>
        <v>0</v>
      </c>
    </row>
    <row r="4113" spans="5:25" ht="15.95" hidden="1" customHeight="1" x14ac:dyDescent="0.25">
      <c r="E4113" s="150"/>
      <c r="F4113" s="7"/>
      <c r="G4113" s="247"/>
      <c r="H4113" s="266"/>
      <c r="I4113" s="9"/>
      <c r="J4113" s="10"/>
      <c r="K4113" s="9"/>
      <c r="L4113" s="9"/>
      <c r="M4113" s="11"/>
      <c r="N4113" s="128"/>
      <c r="O4113" s="128"/>
      <c r="P4113" s="163">
        <f t="shared" si="311"/>
        <v>0</v>
      </c>
      <c r="Q4113" s="128"/>
      <c r="V4113" s="402">
        <f t="shared" si="307"/>
        <v>0</v>
      </c>
      <c r="W4113" s="402">
        <f t="shared" si="308"/>
        <v>0</v>
      </c>
      <c r="X4113" s="402">
        <f t="shared" si="309"/>
        <v>0</v>
      </c>
      <c r="Y4113" s="36">
        <f t="shared" si="310"/>
        <v>0</v>
      </c>
    </row>
    <row r="4114" spans="5:25" ht="15.95" hidden="1" customHeight="1" x14ac:dyDescent="0.25">
      <c r="E4114" s="150"/>
      <c r="F4114" s="7"/>
      <c r="G4114" s="247"/>
      <c r="H4114" s="266"/>
      <c r="I4114" s="9"/>
      <c r="J4114" s="10"/>
      <c r="K4114" s="9"/>
      <c r="L4114" s="9"/>
      <c r="M4114" s="11"/>
      <c r="N4114" s="128"/>
      <c r="O4114" s="128"/>
      <c r="P4114" s="163">
        <f t="shared" si="311"/>
        <v>0</v>
      </c>
      <c r="Q4114" s="128"/>
      <c r="V4114" s="402">
        <f t="shared" si="307"/>
        <v>0</v>
      </c>
      <c r="W4114" s="402">
        <f t="shared" si="308"/>
        <v>0</v>
      </c>
      <c r="X4114" s="402">
        <f t="shared" si="309"/>
        <v>0</v>
      </c>
      <c r="Y4114" s="36">
        <f t="shared" si="310"/>
        <v>0</v>
      </c>
    </row>
    <row r="4115" spans="5:25" ht="15.95" hidden="1" customHeight="1" x14ac:dyDescent="0.25">
      <c r="E4115" s="150"/>
      <c r="F4115" s="7"/>
      <c r="G4115" s="247"/>
      <c r="H4115" s="266"/>
      <c r="I4115" s="9"/>
      <c r="J4115" s="10"/>
      <c r="K4115" s="9"/>
      <c r="L4115" s="9"/>
      <c r="M4115" s="11"/>
      <c r="N4115" s="128"/>
      <c r="O4115" s="128"/>
      <c r="P4115" s="163">
        <f t="shared" si="311"/>
        <v>0</v>
      </c>
      <c r="Q4115" s="128"/>
      <c r="V4115" s="402">
        <f t="shared" si="307"/>
        <v>0</v>
      </c>
      <c r="W4115" s="402">
        <f t="shared" si="308"/>
        <v>0</v>
      </c>
      <c r="X4115" s="402">
        <f t="shared" si="309"/>
        <v>0</v>
      </c>
      <c r="Y4115" s="36">
        <f t="shared" si="310"/>
        <v>0</v>
      </c>
    </row>
    <row r="4116" spans="5:25" ht="15.95" hidden="1" customHeight="1" x14ac:dyDescent="0.25">
      <c r="E4116" s="150"/>
      <c r="F4116" s="7"/>
      <c r="G4116" s="247"/>
      <c r="H4116" s="266"/>
      <c r="I4116" s="9"/>
      <c r="J4116" s="10"/>
      <c r="K4116" s="9"/>
      <c r="L4116" s="9"/>
      <c r="M4116" s="11"/>
      <c r="N4116" s="128"/>
      <c r="O4116" s="128"/>
      <c r="P4116" s="163">
        <f t="shared" si="311"/>
        <v>0</v>
      </c>
      <c r="Q4116" s="128"/>
      <c r="V4116" s="402">
        <f t="shared" si="307"/>
        <v>0</v>
      </c>
      <c r="W4116" s="402">
        <f t="shared" si="308"/>
        <v>0</v>
      </c>
      <c r="X4116" s="402">
        <f t="shared" si="309"/>
        <v>0</v>
      </c>
      <c r="Y4116" s="36">
        <f t="shared" si="310"/>
        <v>0</v>
      </c>
    </row>
    <row r="4117" spans="5:25" ht="15.95" hidden="1" customHeight="1" x14ac:dyDescent="0.25">
      <c r="E4117" s="150"/>
      <c r="F4117" s="7"/>
      <c r="G4117" s="247"/>
      <c r="H4117" s="266"/>
      <c r="I4117" s="9"/>
      <c r="J4117" s="10"/>
      <c r="K4117" s="9"/>
      <c r="L4117" s="9"/>
      <c r="M4117" s="11"/>
      <c r="N4117" s="128"/>
      <c r="O4117" s="128"/>
      <c r="P4117" s="163">
        <f t="shared" si="311"/>
        <v>0</v>
      </c>
      <c r="Q4117" s="128"/>
      <c r="V4117" s="402">
        <f t="shared" si="307"/>
        <v>0</v>
      </c>
      <c r="W4117" s="402">
        <f t="shared" si="308"/>
        <v>0</v>
      </c>
      <c r="X4117" s="402">
        <f t="shared" si="309"/>
        <v>0</v>
      </c>
      <c r="Y4117" s="36">
        <f t="shared" si="310"/>
        <v>0</v>
      </c>
    </row>
    <row r="4118" spans="5:25" ht="15.95" hidden="1" customHeight="1" x14ac:dyDescent="0.25">
      <c r="E4118" s="150"/>
      <c r="F4118" s="7"/>
      <c r="G4118" s="247"/>
      <c r="H4118" s="266"/>
      <c r="I4118" s="9"/>
      <c r="J4118" s="10"/>
      <c r="K4118" s="9"/>
      <c r="L4118" s="9"/>
      <c r="M4118" s="11"/>
      <c r="N4118" s="128"/>
      <c r="O4118" s="128"/>
      <c r="P4118" s="163">
        <f t="shared" si="311"/>
        <v>0</v>
      </c>
      <c r="Q4118" s="128"/>
      <c r="V4118" s="402">
        <f t="shared" si="307"/>
        <v>0</v>
      </c>
      <c r="W4118" s="402">
        <f t="shared" si="308"/>
        <v>0</v>
      </c>
      <c r="X4118" s="402">
        <f t="shared" si="309"/>
        <v>0</v>
      </c>
      <c r="Y4118" s="36">
        <f t="shared" si="310"/>
        <v>0</v>
      </c>
    </row>
    <row r="4119" spans="5:25" ht="15.95" hidden="1" customHeight="1" x14ac:dyDescent="0.25">
      <c r="E4119" s="150"/>
      <c r="F4119" s="7"/>
      <c r="G4119" s="247"/>
      <c r="H4119" s="266"/>
      <c r="I4119" s="9"/>
      <c r="J4119" s="10"/>
      <c r="K4119" s="9"/>
      <c r="L4119" s="9"/>
      <c r="M4119" s="11"/>
      <c r="N4119" s="128"/>
      <c r="O4119" s="128"/>
      <c r="P4119" s="163">
        <f t="shared" si="311"/>
        <v>0</v>
      </c>
      <c r="Q4119" s="128"/>
      <c r="V4119" s="402">
        <f t="shared" si="307"/>
        <v>0</v>
      </c>
      <c r="W4119" s="402">
        <f t="shared" si="308"/>
        <v>0</v>
      </c>
      <c r="X4119" s="402">
        <f t="shared" si="309"/>
        <v>0</v>
      </c>
      <c r="Y4119" s="36">
        <f t="shared" si="310"/>
        <v>0</v>
      </c>
    </row>
    <row r="4120" spans="5:25" ht="15.95" hidden="1" customHeight="1" x14ac:dyDescent="0.25">
      <c r="E4120" s="150"/>
      <c r="F4120" s="7"/>
      <c r="G4120" s="247"/>
      <c r="H4120" s="266"/>
      <c r="I4120" s="9"/>
      <c r="J4120" s="10"/>
      <c r="K4120" s="9"/>
      <c r="L4120" s="9"/>
      <c r="M4120" s="11"/>
      <c r="N4120" s="128"/>
      <c r="O4120" s="128"/>
      <c r="P4120" s="163">
        <f t="shared" si="311"/>
        <v>0</v>
      </c>
      <c r="Q4120" s="128"/>
      <c r="V4120" s="402">
        <f t="shared" si="307"/>
        <v>0</v>
      </c>
      <c r="W4120" s="402">
        <f t="shared" si="308"/>
        <v>0</v>
      </c>
      <c r="X4120" s="402">
        <f t="shared" si="309"/>
        <v>0</v>
      </c>
      <c r="Y4120" s="36">
        <f t="shared" si="310"/>
        <v>0</v>
      </c>
    </row>
    <row r="4121" spans="5:25" ht="15.95" hidden="1" customHeight="1" x14ac:dyDescent="0.25">
      <c r="E4121" s="150"/>
      <c r="F4121" s="7"/>
      <c r="G4121" s="247"/>
      <c r="H4121" s="266"/>
      <c r="I4121" s="9"/>
      <c r="J4121" s="10"/>
      <c r="K4121" s="9"/>
      <c r="L4121" s="9"/>
      <c r="M4121" s="11"/>
      <c r="N4121" s="128"/>
      <c r="O4121" s="128"/>
      <c r="P4121" s="163">
        <f t="shared" si="311"/>
        <v>0</v>
      </c>
      <c r="Q4121" s="128"/>
      <c r="V4121" s="402">
        <f t="shared" si="307"/>
        <v>0</v>
      </c>
      <c r="W4121" s="402">
        <f t="shared" si="308"/>
        <v>0</v>
      </c>
      <c r="X4121" s="402">
        <f t="shared" si="309"/>
        <v>0</v>
      </c>
      <c r="Y4121" s="36">
        <f t="shared" si="310"/>
        <v>0</v>
      </c>
    </row>
    <row r="4122" spans="5:25" ht="15.95" hidden="1" customHeight="1" x14ac:dyDescent="0.25">
      <c r="E4122" s="150"/>
      <c r="F4122" s="7"/>
      <c r="G4122" s="247"/>
      <c r="H4122" s="266"/>
      <c r="I4122" s="9"/>
      <c r="J4122" s="10"/>
      <c r="K4122" s="9"/>
      <c r="L4122" s="9"/>
      <c r="M4122" s="11"/>
      <c r="N4122" s="128"/>
      <c r="O4122" s="128"/>
      <c r="P4122" s="163">
        <f t="shared" si="311"/>
        <v>0</v>
      </c>
      <c r="Q4122" s="128"/>
      <c r="V4122" s="402">
        <f t="shared" si="307"/>
        <v>0</v>
      </c>
      <c r="W4122" s="402">
        <f t="shared" si="308"/>
        <v>0</v>
      </c>
      <c r="X4122" s="402">
        <f t="shared" si="309"/>
        <v>0</v>
      </c>
      <c r="Y4122" s="36">
        <f t="shared" si="310"/>
        <v>0</v>
      </c>
    </row>
    <row r="4123" spans="5:25" ht="15.95" hidden="1" customHeight="1" x14ac:dyDescent="0.25">
      <c r="E4123" s="150"/>
      <c r="F4123" s="7"/>
      <c r="G4123" s="247"/>
      <c r="H4123" s="266"/>
      <c r="I4123" s="9"/>
      <c r="J4123" s="10"/>
      <c r="K4123" s="9"/>
      <c r="L4123" s="9"/>
      <c r="M4123" s="11"/>
      <c r="N4123" s="128"/>
      <c r="O4123" s="128"/>
      <c r="P4123" s="163">
        <f t="shared" si="311"/>
        <v>0</v>
      </c>
      <c r="Q4123" s="128"/>
      <c r="V4123" s="402">
        <f t="shared" si="307"/>
        <v>0</v>
      </c>
      <c r="W4123" s="402">
        <f t="shared" si="308"/>
        <v>0</v>
      </c>
      <c r="X4123" s="402">
        <f t="shared" si="309"/>
        <v>0</v>
      </c>
      <c r="Y4123" s="36">
        <f t="shared" si="310"/>
        <v>0</v>
      </c>
    </row>
    <row r="4124" spans="5:25" ht="15.95" hidden="1" customHeight="1" x14ac:dyDescent="0.25">
      <c r="E4124" s="150"/>
      <c r="F4124" s="7"/>
      <c r="G4124" s="247"/>
      <c r="H4124" s="266"/>
      <c r="I4124" s="9"/>
      <c r="J4124" s="10"/>
      <c r="K4124" s="9"/>
      <c r="L4124" s="9"/>
      <c r="M4124" s="11"/>
      <c r="N4124" s="128"/>
      <c r="O4124" s="128"/>
      <c r="P4124" s="163">
        <f t="shared" si="311"/>
        <v>0</v>
      </c>
      <c r="Q4124" s="128"/>
      <c r="V4124" s="402">
        <f t="shared" si="307"/>
        <v>0</v>
      </c>
      <c r="W4124" s="402">
        <f t="shared" si="308"/>
        <v>0</v>
      </c>
      <c r="X4124" s="402">
        <f t="shared" si="309"/>
        <v>0</v>
      </c>
      <c r="Y4124" s="36">
        <f t="shared" si="310"/>
        <v>0</v>
      </c>
    </row>
    <row r="4125" spans="5:25" ht="15.95" hidden="1" customHeight="1" x14ac:dyDescent="0.25">
      <c r="E4125" s="150"/>
      <c r="F4125" s="7"/>
      <c r="G4125" s="247"/>
      <c r="H4125" s="266"/>
      <c r="I4125" s="9"/>
      <c r="J4125" s="10"/>
      <c r="K4125" s="9"/>
      <c r="L4125" s="9"/>
      <c r="M4125" s="11"/>
      <c r="N4125" s="128"/>
      <c r="O4125" s="128"/>
      <c r="P4125" s="163">
        <f t="shared" si="311"/>
        <v>0</v>
      </c>
      <c r="Q4125" s="128"/>
      <c r="V4125" s="402">
        <f t="shared" si="307"/>
        <v>0</v>
      </c>
      <c r="W4125" s="402">
        <f t="shared" si="308"/>
        <v>0</v>
      </c>
      <c r="X4125" s="402">
        <f t="shared" si="309"/>
        <v>0</v>
      </c>
      <c r="Y4125" s="36">
        <f t="shared" si="310"/>
        <v>0</v>
      </c>
    </row>
    <row r="4126" spans="5:25" ht="15.95" hidden="1" customHeight="1" x14ac:dyDescent="0.25">
      <c r="E4126" s="150"/>
      <c r="F4126" s="7"/>
      <c r="G4126" s="247"/>
      <c r="H4126" s="266"/>
      <c r="I4126" s="9"/>
      <c r="J4126" s="10"/>
      <c r="K4126" s="9"/>
      <c r="L4126" s="9"/>
      <c r="M4126" s="11"/>
      <c r="N4126" s="128"/>
      <c r="O4126" s="128"/>
      <c r="P4126" s="163">
        <f t="shared" si="311"/>
        <v>0</v>
      </c>
      <c r="Q4126" s="128"/>
      <c r="V4126" s="402">
        <f t="shared" si="307"/>
        <v>0</v>
      </c>
      <c r="W4126" s="402">
        <f t="shared" si="308"/>
        <v>0</v>
      </c>
      <c r="X4126" s="402">
        <f t="shared" si="309"/>
        <v>0</v>
      </c>
      <c r="Y4126" s="36">
        <f t="shared" si="310"/>
        <v>0</v>
      </c>
    </row>
    <row r="4127" spans="5:25" ht="15.95" hidden="1" customHeight="1" x14ac:dyDescent="0.25">
      <c r="E4127" s="150"/>
      <c r="F4127" s="7"/>
      <c r="G4127" s="247"/>
      <c r="H4127" s="266"/>
      <c r="I4127" s="9"/>
      <c r="J4127" s="10"/>
      <c r="K4127" s="9"/>
      <c r="L4127" s="9"/>
      <c r="M4127" s="11"/>
      <c r="N4127" s="128"/>
      <c r="O4127" s="128"/>
      <c r="P4127" s="163">
        <f t="shared" si="311"/>
        <v>0</v>
      </c>
      <c r="Q4127" s="128"/>
      <c r="V4127" s="402">
        <f t="shared" si="307"/>
        <v>0</v>
      </c>
      <c r="W4127" s="402">
        <f t="shared" si="308"/>
        <v>0</v>
      </c>
      <c r="X4127" s="402">
        <f t="shared" si="309"/>
        <v>0</v>
      </c>
      <c r="Y4127" s="36">
        <f t="shared" si="310"/>
        <v>0</v>
      </c>
    </row>
    <row r="4128" spans="5:25" ht="15.95" hidden="1" customHeight="1" x14ac:dyDescent="0.25">
      <c r="E4128" s="150"/>
      <c r="F4128" s="7"/>
      <c r="G4128" s="247"/>
      <c r="H4128" s="266"/>
      <c r="I4128" s="9"/>
      <c r="J4128" s="10"/>
      <c r="K4128" s="9"/>
      <c r="L4128" s="9"/>
      <c r="M4128" s="11"/>
      <c r="N4128" s="128"/>
      <c r="O4128" s="128"/>
      <c r="P4128" s="163">
        <f t="shared" si="311"/>
        <v>0</v>
      </c>
      <c r="Q4128" s="128"/>
      <c r="V4128" s="402">
        <f t="shared" si="307"/>
        <v>0</v>
      </c>
      <c r="W4128" s="402">
        <f t="shared" si="308"/>
        <v>0</v>
      </c>
      <c r="X4128" s="402">
        <f t="shared" si="309"/>
        <v>0</v>
      </c>
      <c r="Y4128" s="36">
        <f t="shared" si="310"/>
        <v>0</v>
      </c>
    </row>
    <row r="4129" spans="5:25" ht="15.95" hidden="1" customHeight="1" x14ac:dyDescent="0.25">
      <c r="E4129" s="150"/>
      <c r="F4129" s="7"/>
      <c r="G4129" s="247"/>
      <c r="H4129" s="266"/>
      <c r="I4129" s="9"/>
      <c r="J4129" s="10"/>
      <c r="K4129" s="9"/>
      <c r="L4129" s="9"/>
      <c r="M4129" s="11"/>
      <c r="N4129" s="128"/>
      <c r="O4129" s="128"/>
      <c r="P4129" s="163">
        <f t="shared" si="311"/>
        <v>0</v>
      </c>
      <c r="Q4129" s="128"/>
      <c r="V4129" s="402">
        <f t="shared" si="307"/>
        <v>0</v>
      </c>
      <c r="W4129" s="402">
        <f t="shared" si="308"/>
        <v>0</v>
      </c>
      <c r="X4129" s="402">
        <f t="shared" si="309"/>
        <v>0</v>
      </c>
      <c r="Y4129" s="36">
        <f t="shared" si="310"/>
        <v>0</v>
      </c>
    </row>
    <row r="4130" spans="5:25" ht="15.95" hidden="1" customHeight="1" x14ac:dyDescent="0.25">
      <c r="E4130" s="150"/>
      <c r="F4130" s="7"/>
      <c r="G4130" s="247"/>
      <c r="H4130" s="266"/>
      <c r="I4130" s="9"/>
      <c r="J4130" s="10"/>
      <c r="K4130" s="9"/>
      <c r="L4130" s="9"/>
      <c r="M4130" s="11"/>
      <c r="N4130" s="128"/>
      <c r="O4130" s="128"/>
      <c r="P4130" s="163">
        <f t="shared" si="311"/>
        <v>0</v>
      </c>
      <c r="Q4130" s="128"/>
      <c r="V4130" s="402">
        <f t="shared" si="307"/>
        <v>0</v>
      </c>
      <c r="W4130" s="402">
        <f t="shared" si="308"/>
        <v>0</v>
      </c>
      <c r="X4130" s="402">
        <f t="shared" si="309"/>
        <v>0</v>
      </c>
      <c r="Y4130" s="36">
        <f t="shared" si="310"/>
        <v>0</v>
      </c>
    </row>
    <row r="4131" spans="5:25" ht="15.95" hidden="1" customHeight="1" x14ac:dyDescent="0.25">
      <c r="E4131" s="150"/>
      <c r="F4131" s="7"/>
      <c r="G4131" s="247"/>
      <c r="H4131" s="266"/>
      <c r="I4131" s="9"/>
      <c r="J4131" s="10"/>
      <c r="K4131" s="9"/>
      <c r="L4131" s="9"/>
      <c r="M4131" s="11"/>
      <c r="N4131" s="128"/>
      <c r="O4131" s="128"/>
      <c r="P4131" s="163">
        <f t="shared" si="311"/>
        <v>0</v>
      </c>
      <c r="Q4131" s="128"/>
      <c r="V4131" s="402">
        <f t="shared" si="307"/>
        <v>0</v>
      </c>
      <c r="W4131" s="402">
        <f t="shared" si="308"/>
        <v>0</v>
      </c>
      <c r="X4131" s="402">
        <f t="shared" si="309"/>
        <v>0</v>
      </c>
      <c r="Y4131" s="36">
        <f t="shared" si="310"/>
        <v>0</v>
      </c>
    </row>
    <row r="4132" spans="5:25" ht="15.95" hidden="1" customHeight="1" x14ac:dyDescent="0.25">
      <c r="E4132" s="150"/>
      <c r="F4132" s="7"/>
      <c r="G4132" s="247"/>
      <c r="H4132" s="266"/>
      <c r="I4132" s="9"/>
      <c r="J4132" s="10"/>
      <c r="K4132" s="9"/>
      <c r="L4132" s="9"/>
      <c r="M4132" s="11"/>
      <c r="N4132" s="128"/>
      <c r="O4132" s="128"/>
      <c r="P4132" s="163">
        <f t="shared" si="311"/>
        <v>0</v>
      </c>
      <c r="Q4132" s="128"/>
      <c r="V4132" s="402">
        <f t="shared" ref="V4132:V4195" si="312">IF($K4133=V$2979,15,0)</f>
        <v>0</v>
      </c>
      <c r="W4132" s="402">
        <f t="shared" ref="W4132:W4195" si="313">IF($K4133=W$2979,30,0)</f>
        <v>0</v>
      </c>
      <c r="X4132" s="402">
        <f t="shared" ref="X4132:X4195" si="314">IF($K4133=X$2979,30,0)</f>
        <v>0</v>
      </c>
      <c r="Y4132" s="36">
        <f t="shared" ref="Y4132:Y4195" si="315">IF($K4133=Y$2979,30,0)</f>
        <v>0</v>
      </c>
    </row>
    <row r="4133" spans="5:25" ht="15.95" hidden="1" customHeight="1" x14ac:dyDescent="0.25">
      <c r="E4133" s="150"/>
      <c r="F4133" s="7"/>
      <c r="G4133" s="247"/>
      <c r="H4133" s="266"/>
      <c r="I4133" s="9"/>
      <c r="J4133" s="10"/>
      <c r="K4133" s="9"/>
      <c r="L4133" s="9"/>
      <c r="M4133" s="11"/>
      <c r="N4133" s="128"/>
      <c r="O4133" s="128"/>
      <c r="P4133" s="163">
        <f t="shared" ref="P4133:P4196" si="316">IF(F4133=0,0,IF(G4133=0,0,IF(J4133=0,0,IF(I4133=0,0,IF(K4133=0,0,IF(L4133=0,0,IF(M4133=0,0,SUM(V4132:Y4132))))))))</f>
        <v>0</v>
      </c>
      <c r="Q4133" s="128"/>
      <c r="V4133" s="402">
        <f t="shared" si="312"/>
        <v>0</v>
      </c>
      <c r="W4133" s="402">
        <f t="shared" si="313"/>
        <v>0</v>
      </c>
      <c r="X4133" s="402">
        <f t="shared" si="314"/>
        <v>0</v>
      </c>
      <c r="Y4133" s="36">
        <f t="shared" si="315"/>
        <v>0</v>
      </c>
    </row>
    <row r="4134" spans="5:25" ht="15.95" hidden="1" customHeight="1" x14ac:dyDescent="0.25">
      <c r="E4134" s="150"/>
      <c r="F4134" s="7"/>
      <c r="G4134" s="247"/>
      <c r="H4134" s="266"/>
      <c r="I4134" s="9"/>
      <c r="J4134" s="10"/>
      <c r="K4134" s="9"/>
      <c r="L4134" s="9"/>
      <c r="M4134" s="11"/>
      <c r="N4134" s="128"/>
      <c r="O4134" s="128"/>
      <c r="P4134" s="163">
        <f t="shared" si="316"/>
        <v>0</v>
      </c>
      <c r="Q4134" s="128"/>
      <c r="V4134" s="402">
        <f t="shared" si="312"/>
        <v>0</v>
      </c>
      <c r="W4134" s="402">
        <f t="shared" si="313"/>
        <v>0</v>
      </c>
      <c r="X4134" s="402">
        <f t="shared" si="314"/>
        <v>0</v>
      </c>
      <c r="Y4134" s="36">
        <f t="shared" si="315"/>
        <v>0</v>
      </c>
    </row>
    <row r="4135" spans="5:25" ht="15.95" hidden="1" customHeight="1" x14ac:dyDescent="0.25">
      <c r="E4135" s="150"/>
      <c r="F4135" s="7"/>
      <c r="G4135" s="247"/>
      <c r="H4135" s="266"/>
      <c r="I4135" s="9"/>
      <c r="J4135" s="10"/>
      <c r="K4135" s="9"/>
      <c r="L4135" s="9"/>
      <c r="M4135" s="11"/>
      <c r="N4135" s="128"/>
      <c r="O4135" s="128"/>
      <c r="P4135" s="163">
        <f t="shared" si="316"/>
        <v>0</v>
      </c>
      <c r="Q4135" s="128"/>
      <c r="V4135" s="402">
        <f t="shared" si="312"/>
        <v>0</v>
      </c>
      <c r="W4135" s="402">
        <f t="shared" si="313"/>
        <v>0</v>
      </c>
      <c r="X4135" s="402">
        <f t="shared" si="314"/>
        <v>0</v>
      </c>
      <c r="Y4135" s="36">
        <f t="shared" si="315"/>
        <v>0</v>
      </c>
    </row>
    <row r="4136" spans="5:25" ht="15.95" hidden="1" customHeight="1" x14ac:dyDescent="0.25">
      <c r="E4136" s="150"/>
      <c r="F4136" s="7"/>
      <c r="G4136" s="247"/>
      <c r="H4136" s="266"/>
      <c r="I4136" s="9"/>
      <c r="J4136" s="10"/>
      <c r="K4136" s="9"/>
      <c r="L4136" s="9"/>
      <c r="M4136" s="11"/>
      <c r="N4136" s="128"/>
      <c r="O4136" s="128"/>
      <c r="P4136" s="163">
        <f t="shared" si="316"/>
        <v>0</v>
      </c>
      <c r="Q4136" s="128"/>
      <c r="V4136" s="402">
        <f t="shared" si="312"/>
        <v>0</v>
      </c>
      <c r="W4136" s="402">
        <f t="shared" si="313"/>
        <v>0</v>
      </c>
      <c r="X4136" s="402">
        <f t="shared" si="314"/>
        <v>0</v>
      </c>
      <c r="Y4136" s="36">
        <f t="shared" si="315"/>
        <v>0</v>
      </c>
    </row>
    <row r="4137" spans="5:25" ht="15.95" hidden="1" customHeight="1" x14ac:dyDescent="0.25">
      <c r="E4137" s="150"/>
      <c r="F4137" s="7"/>
      <c r="G4137" s="247"/>
      <c r="H4137" s="266"/>
      <c r="I4137" s="9"/>
      <c r="J4137" s="10"/>
      <c r="K4137" s="9"/>
      <c r="L4137" s="9"/>
      <c r="M4137" s="11"/>
      <c r="N4137" s="128"/>
      <c r="O4137" s="128"/>
      <c r="P4137" s="163">
        <f t="shared" si="316"/>
        <v>0</v>
      </c>
      <c r="Q4137" s="128"/>
      <c r="V4137" s="402">
        <f t="shared" si="312"/>
        <v>0</v>
      </c>
      <c r="W4137" s="402">
        <f t="shared" si="313"/>
        <v>0</v>
      </c>
      <c r="X4137" s="402">
        <f t="shared" si="314"/>
        <v>0</v>
      </c>
      <c r="Y4137" s="36">
        <f t="shared" si="315"/>
        <v>0</v>
      </c>
    </row>
    <row r="4138" spans="5:25" ht="15.95" hidden="1" customHeight="1" x14ac:dyDescent="0.25">
      <c r="E4138" s="150"/>
      <c r="F4138" s="7"/>
      <c r="G4138" s="247"/>
      <c r="H4138" s="266"/>
      <c r="I4138" s="9"/>
      <c r="J4138" s="10"/>
      <c r="K4138" s="9"/>
      <c r="L4138" s="9"/>
      <c r="M4138" s="11"/>
      <c r="N4138" s="128"/>
      <c r="O4138" s="128"/>
      <c r="P4138" s="163">
        <f t="shared" si="316"/>
        <v>0</v>
      </c>
      <c r="Q4138" s="128"/>
      <c r="V4138" s="402">
        <f t="shared" si="312"/>
        <v>0</v>
      </c>
      <c r="W4138" s="402">
        <f t="shared" si="313"/>
        <v>0</v>
      </c>
      <c r="X4138" s="402">
        <f t="shared" si="314"/>
        <v>0</v>
      </c>
      <c r="Y4138" s="36">
        <f t="shared" si="315"/>
        <v>0</v>
      </c>
    </row>
    <row r="4139" spans="5:25" ht="15.95" hidden="1" customHeight="1" x14ac:dyDescent="0.25">
      <c r="E4139" s="150"/>
      <c r="F4139" s="7"/>
      <c r="G4139" s="247"/>
      <c r="H4139" s="266"/>
      <c r="I4139" s="9"/>
      <c r="J4139" s="10"/>
      <c r="K4139" s="9"/>
      <c r="L4139" s="9"/>
      <c r="M4139" s="11"/>
      <c r="N4139" s="128"/>
      <c r="O4139" s="128"/>
      <c r="P4139" s="163">
        <f t="shared" si="316"/>
        <v>0</v>
      </c>
      <c r="Q4139" s="128"/>
      <c r="V4139" s="402">
        <f t="shared" si="312"/>
        <v>0</v>
      </c>
      <c r="W4139" s="402">
        <f t="shared" si="313"/>
        <v>0</v>
      </c>
      <c r="X4139" s="402">
        <f t="shared" si="314"/>
        <v>0</v>
      </c>
      <c r="Y4139" s="36">
        <f t="shared" si="315"/>
        <v>0</v>
      </c>
    </row>
    <row r="4140" spans="5:25" ht="15.95" hidden="1" customHeight="1" x14ac:dyDescent="0.25">
      <c r="E4140" s="150"/>
      <c r="F4140" s="7"/>
      <c r="G4140" s="247"/>
      <c r="H4140" s="266"/>
      <c r="I4140" s="9"/>
      <c r="J4140" s="10"/>
      <c r="K4140" s="9"/>
      <c r="L4140" s="9"/>
      <c r="M4140" s="11"/>
      <c r="N4140" s="128"/>
      <c r="O4140" s="128"/>
      <c r="P4140" s="163">
        <f t="shared" si="316"/>
        <v>0</v>
      </c>
      <c r="Q4140" s="128"/>
      <c r="V4140" s="402">
        <f t="shared" si="312"/>
        <v>0</v>
      </c>
      <c r="W4140" s="402">
        <f t="shared" si="313"/>
        <v>0</v>
      </c>
      <c r="X4140" s="402">
        <f t="shared" si="314"/>
        <v>0</v>
      </c>
      <c r="Y4140" s="36">
        <f t="shared" si="315"/>
        <v>0</v>
      </c>
    </row>
    <row r="4141" spans="5:25" ht="15.95" hidden="1" customHeight="1" x14ac:dyDescent="0.25">
      <c r="E4141" s="150"/>
      <c r="F4141" s="7"/>
      <c r="G4141" s="247"/>
      <c r="H4141" s="266"/>
      <c r="I4141" s="9"/>
      <c r="J4141" s="10"/>
      <c r="K4141" s="9"/>
      <c r="L4141" s="9"/>
      <c r="M4141" s="11"/>
      <c r="N4141" s="128"/>
      <c r="O4141" s="128"/>
      <c r="P4141" s="163">
        <f t="shared" si="316"/>
        <v>0</v>
      </c>
      <c r="Q4141" s="128"/>
      <c r="V4141" s="402">
        <f t="shared" si="312"/>
        <v>0</v>
      </c>
      <c r="W4141" s="402">
        <f t="shared" si="313"/>
        <v>0</v>
      </c>
      <c r="X4141" s="402">
        <f t="shared" si="314"/>
        <v>0</v>
      </c>
      <c r="Y4141" s="36">
        <f t="shared" si="315"/>
        <v>0</v>
      </c>
    </row>
    <row r="4142" spans="5:25" ht="15.95" hidden="1" customHeight="1" x14ac:dyDescent="0.25">
      <c r="E4142" s="150"/>
      <c r="F4142" s="7"/>
      <c r="G4142" s="247"/>
      <c r="H4142" s="266"/>
      <c r="I4142" s="9"/>
      <c r="J4142" s="10"/>
      <c r="K4142" s="9"/>
      <c r="L4142" s="9"/>
      <c r="M4142" s="11"/>
      <c r="N4142" s="128"/>
      <c r="O4142" s="128"/>
      <c r="P4142" s="163">
        <f t="shared" si="316"/>
        <v>0</v>
      </c>
      <c r="Q4142" s="128"/>
      <c r="V4142" s="402">
        <f t="shared" si="312"/>
        <v>0</v>
      </c>
      <c r="W4142" s="402">
        <f t="shared" si="313"/>
        <v>0</v>
      </c>
      <c r="X4142" s="402">
        <f t="shared" si="314"/>
        <v>0</v>
      </c>
      <c r="Y4142" s="36">
        <f t="shared" si="315"/>
        <v>0</v>
      </c>
    </row>
    <row r="4143" spans="5:25" ht="15.95" hidden="1" customHeight="1" x14ac:dyDescent="0.25">
      <c r="E4143" s="150"/>
      <c r="F4143" s="7"/>
      <c r="G4143" s="247"/>
      <c r="H4143" s="266"/>
      <c r="I4143" s="9"/>
      <c r="J4143" s="10"/>
      <c r="K4143" s="9"/>
      <c r="L4143" s="9"/>
      <c r="M4143" s="11"/>
      <c r="N4143" s="128"/>
      <c r="O4143" s="128"/>
      <c r="P4143" s="163">
        <f t="shared" si="316"/>
        <v>0</v>
      </c>
      <c r="Q4143" s="128"/>
      <c r="V4143" s="402">
        <f t="shared" si="312"/>
        <v>0</v>
      </c>
      <c r="W4143" s="402">
        <f t="shared" si="313"/>
        <v>0</v>
      </c>
      <c r="X4143" s="402">
        <f t="shared" si="314"/>
        <v>0</v>
      </c>
      <c r="Y4143" s="36">
        <f t="shared" si="315"/>
        <v>0</v>
      </c>
    </row>
    <row r="4144" spans="5:25" ht="15.95" hidden="1" customHeight="1" x14ac:dyDescent="0.25">
      <c r="E4144" s="150"/>
      <c r="F4144" s="7"/>
      <c r="G4144" s="247"/>
      <c r="H4144" s="266"/>
      <c r="I4144" s="9"/>
      <c r="J4144" s="10"/>
      <c r="K4144" s="9"/>
      <c r="L4144" s="9"/>
      <c r="M4144" s="11"/>
      <c r="N4144" s="128"/>
      <c r="O4144" s="128"/>
      <c r="P4144" s="163">
        <f t="shared" si="316"/>
        <v>0</v>
      </c>
      <c r="Q4144" s="128"/>
      <c r="V4144" s="402">
        <f t="shared" si="312"/>
        <v>0</v>
      </c>
      <c r="W4144" s="402">
        <f t="shared" si="313"/>
        <v>0</v>
      </c>
      <c r="X4144" s="402">
        <f t="shared" si="314"/>
        <v>0</v>
      </c>
      <c r="Y4144" s="36">
        <f t="shared" si="315"/>
        <v>0</v>
      </c>
    </row>
    <row r="4145" spans="5:25" ht="15.95" hidden="1" customHeight="1" x14ac:dyDescent="0.25">
      <c r="E4145" s="150"/>
      <c r="F4145" s="7"/>
      <c r="G4145" s="247"/>
      <c r="H4145" s="266"/>
      <c r="I4145" s="9"/>
      <c r="J4145" s="10"/>
      <c r="K4145" s="9"/>
      <c r="L4145" s="9"/>
      <c r="M4145" s="11"/>
      <c r="N4145" s="128"/>
      <c r="O4145" s="128"/>
      <c r="P4145" s="163">
        <f t="shared" si="316"/>
        <v>0</v>
      </c>
      <c r="Q4145" s="128"/>
      <c r="V4145" s="402">
        <f t="shared" si="312"/>
        <v>0</v>
      </c>
      <c r="W4145" s="402">
        <f t="shared" si="313"/>
        <v>0</v>
      </c>
      <c r="X4145" s="402">
        <f t="shared" si="314"/>
        <v>0</v>
      </c>
      <c r="Y4145" s="36">
        <f t="shared" si="315"/>
        <v>0</v>
      </c>
    </row>
    <row r="4146" spans="5:25" ht="15.95" hidden="1" customHeight="1" x14ac:dyDescent="0.25">
      <c r="E4146" s="150"/>
      <c r="F4146" s="7"/>
      <c r="G4146" s="247"/>
      <c r="H4146" s="266"/>
      <c r="I4146" s="9"/>
      <c r="J4146" s="10"/>
      <c r="K4146" s="9"/>
      <c r="L4146" s="9"/>
      <c r="M4146" s="11"/>
      <c r="N4146" s="128"/>
      <c r="O4146" s="128"/>
      <c r="P4146" s="163">
        <f t="shared" si="316"/>
        <v>0</v>
      </c>
      <c r="Q4146" s="128"/>
      <c r="V4146" s="402">
        <f t="shared" si="312"/>
        <v>0</v>
      </c>
      <c r="W4146" s="402">
        <f t="shared" si="313"/>
        <v>0</v>
      </c>
      <c r="X4146" s="402">
        <f t="shared" si="314"/>
        <v>0</v>
      </c>
      <c r="Y4146" s="36">
        <f t="shared" si="315"/>
        <v>0</v>
      </c>
    </row>
    <row r="4147" spans="5:25" ht="15.95" hidden="1" customHeight="1" x14ac:dyDescent="0.25">
      <c r="E4147" s="150"/>
      <c r="F4147" s="7"/>
      <c r="G4147" s="247"/>
      <c r="H4147" s="266"/>
      <c r="I4147" s="9"/>
      <c r="J4147" s="10"/>
      <c r="K4147" s="9"/>
      <c r="L4147" s="9"/>
      <c r="M4147" s="11"/>
      <c r="N4147" s="128"/>
      <c r="O4147" s="128"/>
      <c r="P4147" s="163">
        <f t="shared" si="316"/>
        <v>0</v>
      </c>
      <c r="Q4147" s="128"/>
      <c r="V4147" s="402">
        <f t="shared" si="312"/>
        <v>0</v>
      </c>
      <c r="W4147" s="402">
        <f t="shared" si="313"/>
        <v>0</v>
      </c>
      <c r="X4147" s="402">
        <f t="shared" si="314"/>
        <v>0</v>
      </c>
      <c r="Y4147" s="36">
        <f t="shared" si="315"/>
        <v>0</v>
      </c>
    </row>
    <row r="4148" spans="5:25" ht="15.95" hidden="1" customHeight="1" x14ac:dyDescent="0.25">
      <c r="E4148" s="150"/>
      <c r="F4148" s="7"/>
      <c r="G4148" s="247"/>
      <c r="H4148" s="266"/>
      <c r="I4148" s="9"/>
      <c r="J4148" s="10"/>
      <c r="K4148" s="9"/>
      <c r="L4148" s="9"/>
      <c r="M4148" s="11"/>
      <c r="N4148" s="128"/>
      <c r="O4148" s="128"/>
      <c r="P4148" s="163">
        <f t="shared" si="316"/>
        <v>0</v>
      </c>
      <c r="Q4148" s="128"/>
      <c r="V4148" s="402">
        <f t="shared" si="312"/>
        <v>0</v>
      </c>
      <c r="W4148" s="402">
        <f t="shared" si="313"/>
        <v>0</v>
      </c>
      <c r="X4148" s="402">
        <f t="shared" si="314"/>
        <v>0</v>
      </c>
      <c r="Y4148" s="36">
        <f t="shared" si="315"/>
        <v>0</v>
      </c>
    </row>
    <row r="4149" spans="5:25" ht="15.95" hidden="1" customHeight="1" x14ac:dyDescent="0.25">
      <c r="E4149" s="150"/>
      <c r="F4149" s="7"/>
      <c r="G4149" s="247"/>
      <c r="H4149" s="266"/>
      <c r="I4149" s="9"/>
      <c r="J4149" s="10"/>
      <c r="K4149" s="9"/>
      <c r="L4149" s="9"/>
      <c r="M4149" s="11"/>
      <c r="N4149" s="128"/>
      <c r="O4149" s="128"/>
      <c r="P4149" s="163">
        <f t="shared" si="316"/>
        <v>0</v>
      </c>
      <c r="Q4149" s="128"/>
      <c r="V4149" s="402">
        <f t="shared" si="312"/>
        <v>0</v>
      </c>
      <c r="W4149" s="402">
        <f t="shared" si="313"/>
        <v>0</v>
      </c>
      <c r="X4149" s="402">
        <f t="shared" si="314"/>
        <v>0</v>
      </c>
      <c r="Y4149" s="36">
        <f t="shared" si="315"/>
        <v>0</v>
      </c>
    </row>
    <row r="4150" spans="5:25" ht="15.95" hidden="1" customHeight="1" x14ac:dyDescent="0.25">
      <c r="E4150" s="150"/>
      <c r="F4150" s="7"/>
      <c r="G4150" s="247"/>
      <c r="H4150" s="266"/>
      <c r="I4150" s="9"/>
      <c r="J4150" s="10"/>
      <c r="K4150" s="9"/>
      <c r="L4150" s="9"/>
      <c r="M4150" s="11"/>
      <c r="N4150" s="128"/>
      <c r="O4150" s="128"/>
      <c r="P4150" s="163">
        <f t="shared" si="316"/>
        <v>0</v>
      </c>
      <c r="Q4150" s="128"/>
      <c r="V4150" s="402">
        <f t="shared" si="312"/>
        <v>0</v>
      </c>
      <c r="W4150" s="402">
        <f t="shared" si="313"/>
        <v>0</v>
      </c>
      <c r="X4150" s="402">
        <f t="shared" si="314"/>
        <v>0</v>
      </c>
      <c r="Y4150" s="36">
        <f t="shared" si="315"/>
        <v>0</v>
      </c>
    </row>
    <row r="4151" spans="5:25" ht="15.95" hidden="1" customHeight="1" x14ac:dyDescent="0.25">
      <c r="E4151" s="150"/>
      <c r="F4151" s="7"/>
      <c r="G4151" s="247"/>
      <c r="H4151" s="266"/>
      <c r="I4151" s="9"/>
      <c r="J4151" s="10"/>
      <c r="K4151" s="9"/>
      <c r="L4151" s="9"/>
      <c r="M4151" s="11"/>
      <c r="N4151" s="128"/>
      <c r="O4151" s="128"/>
      <c r="P4151" s="163">
        <f t="shared" si="316"/>
        <v>0</v>
      </c>
      <c r="Q4151" s="128"/>
      <c r="V4151" s="402">
        <f t="shared" si="312"/>
        <v>0</v>
      </c>
      <c r="W4151" s="402">
        <f t="shared" si="313"/>
        <v>0</v>
      </c>
      <c r="X4151" s="402">
        <f t="shared" si="314"/>
        <v>0</v>
      </c>
      <c r="Y4151" s="36">
        <f t="shared" si="315"/>
        <v>0</v>
      </c>
    </row>
    <row r="4152" spans="5:25" ht="15.95" hidden="1" customHeight="1" x14ac:dyDescent="0.25">
      <c r="E4152" s="150"/>
      <c r="F4152" s="7"/>
      <c r="G4152" s="247"/>
      <c r="H4152" s="266"/>
      <c r="I4152" s="9"/>
      <c r="J4152" s="10"/>
      <c r="K4152" s="9"/>
      <c r="L4152" s="9"/>
      <c r="M4152" s="11"/>
      <c r="N4152" s="128"/>
      <c r="O4152" s="128"/>
      <c r="P4152" s="163">
        <f t="shared" si="316"/>
        <v>0</v>
      </c>
      <c r="Q4152" s="128"/>
      <c r="V4152" s="402">
        <f t="shared" si="312"/>
        <v>0</v>
      </c>
      <c r="W4152" s="402">
        <f t="shared" si="313"/>
        <v>0</v>
      </c>
      <c r="X4152" s="402">
        <f t="shared" si="314"/>
        <v>0</v>
      </c>
      <c r="Y4152" s="36">
        <f t="shared" si="315"/>
        <v>0</v>
      </c>
    </row>
    <row r="4153" spans="5:25" ht="15.95" hidden="1" customHeight="1" x14ac:dyDescent="0.25">
      <c r="E4153" s="150"/>
      <c r="F4153" s="7"/>
      <c r="G4153" s="247"/>
      <c r="H4153" s="266"/>
      <c r="I4153" s="9"/>
      <c r="J4153" s="10"/>
      <c r="K4153" s="9"/>
      <c r="L4153" s="9"/>
      <c r="M4153" s="11"/>
      <c r="N4153" s="128"/>
      <c r="O4153" s="128"/>
      <c r="P4153" s="163">
        <f t="shared" si="316"/>
        <v>0</v>
      </c>
      <c r="Q4153" s="128"/>
      <c r="V4153" s="402">
        <f t="shared" si="312"/>
        <v>0</v>
      </c>
      <c r="W4153" s="402">
        <f t="shared" si="313"/>
        <v>0</v>
      </c>
      <c r="X4153" s="402">
        <f t="shared" si="314"/>
        <v>0</v>
      </c>
      <c r="Y4153" s="36">
        <f t="shared" si="315"/>
        <v>0</v>
      </c>
    </row>
    <row r="4154" spans="5:25" ht="15.95" hidden="1" customHeight="1" x14ac:dyDescent="0.25">
      <c r="E4154" s="150"/>
      <c r="F4154" s="7"/>
      <c r="G4154" s="247"/>
      <c r="H4154" s="266"/>
      <c r="I4154" s="9"/>
      <c r="J4154" s="10"/>
      <c r="K4154" s="9"/>
      <c r="L4154" s="9"/>
      <c r="M4154" s="11"/>
      <c r="N4154" s="128"/>
      <c r="O4154" s="128"/>
      <c r="P4154" s="163">
        <f t="shared" si="316"/>
        <v>0</v>
      </c>
      <c r="Q4154" s="128"/>
      <c r="V4154" s="402">
        <f t="shared" si="312"/>
        <v>0</v>
      </c>
      <c r="W4154" s="402">
        <f t="shared" si="313"/>
        <v>0</v>
      </c>
      <c r="X4154" s="402">
        <f t="shared" si="314"/>
        <v>0</v>
      </c>
      <c r="Y4154" s="36">
        <f t="shared" si="315"/>
        <v>0</v>
      </c>
    </row>
    <row r="4155" spans="5:25" ht="15.95" hidden="1" customHeight="1" x14ac:dyDescent="0.25">
      <c r="E4155" s="150"/>
      <c r="F4155" s="7"/>
      <c r="G4155" s="247"/>
      <c r="H4155" s="266"/>
      <c r="I4155" s="9"/>
      <c r="J4155" s="10"/>
      <c r="K4155" s="9"/>
      <c r="L4155" s="9"/>
      <c r="M4155" s="11"/>
      <c r="N4155" s="128"/>
      <c r="O4155" s="128"/>
      <c r="P4155" s="163">
        <f t="shared" si="316"/>
        <v>0</v>
      </c>
      <c r="Q4155" s="128"/>
      <c r="V4155" s="402">
        <f t="shared" si="312"/>
        <v>0</v>
      </c>
      <c r="W4155" s="402">
        <f t="shared" si="313"/>
        <v>0</v>
      </c>
      <c r="X4155" s="402">
        <f t="shared" si="314"/>
        <v>0</v>
      </c>
      <c r="Y4155" s="36">
        <f t="shared" si="315"/>
        <v>0</v>
      </c>
    </row>
    <row r="4156" spans="5:25" ht="15.95" hidden="1" customHeight="1" x14ac:dyDescent="0.25">
      <c r="E4156" s="150"/>
      <c r="F4156" s="7"/>
      <c r="G4156" s="247"/>
      <c r="H4156" s="266"/>
      <c r="I4156" s="9"/>
      <c r="J4156" s="10"/>
      <c r="K4156" s="9"/>
      <c r="L4156" s="9"/>
      <c r="M4156" s="11"/>
      <c r="N4156" s="128"/>
      <c r="O4156" s="128"/>
      <c r="P4156" s="163">
        <f t="shared" si="316"/>
        <v>0</v>
      </c>
      <c r="Q4156" s="128"/>
      <c r="V4156" s="402">
        <f t="shared" si="312"/>
        <v>0</v>
      </c>
      <c r="W4156" s="402">
        <f t="shared" si="313"/>
        <v>0</v>
      </c>
      <c r="X4156" s="402">
        <f t="shared" si="314"/>
        <v>0</v>
      </c>
      <c r="Y4156" s="36">
        <f t="shared" si="315"/>
        <v>0</v>
      </c>
    </row>
    <row r="4157" spans="5:25" ht="15.95" hidden="1" customHeight="1" x14ac:dyDescent="0.25">
      <c r="E4157" s="150"/>
      <c r="F4157" s="7"/>
      <c r="G4157" s="247"/>
      <c r="H4157" s="266"/>
      <c r="I4157" s="9"/>
      <c r="J4157" s="10"/>
      <c r="K4157" s="9"/>
      <c r="L4157" s="9"/>
      <c r="M4157" s="11"/>
      <c r="N4157" s="128"/>
      <c r="O4157" s="128"/>
      <c r="P4157" s="163">
        <f t="shared" si="316"/>
        <v>0</v>
      </c>
      <c r="Q4157" s="128"/>
      <c r="V4157" s="402">
        <f t="shared" si="312"/>
        <v>0</v>
      </c>
      <c r="W4157" s="402">
        <f t="shared" si="313"/>
        <v>0</v>
      </c>
      <c r="X4157" s="402">
        <f t="shared" si="314"/>
        <v>0</v>
      </c>
      <c r="Y4157" s="36">
        <f t="shared" si="315"/>
        <v>0</v>
      </c>
    </row>
    <row r="4158" spans="5:25" ht="15.95" hidden="1" customHeight="1" x14ac:dyDescent="0.25">
      <c r="E4158" s="150"/>
      <c r="F4158" s="7"/>
      <c r="G4158" s="247"/>
      <c r="H4158" s="266"/>
      <c r="I4158" s="9"/>
      <c r="J4158" s="10"/>
      <c r="K4158" s="9"/>
      <c r="L4158" s="9"/>
      <c r="M4158" s="11"/>
      <c r="N4158" s="128"/>
      <c r="O4158" s="128"/>
      <c r="P4158" s="163">
        <f t="shared" si="316"/>
        <v>0</v>
      </c>
      <c r="Q4158" s="128"/>
      <c r="V4158" s="402">
        <f t="shared" si="312"/>
        <v>0</v>
      </c>
      <c r="W4158" s="402">
        <f t="shared" si="313"/>
        <v>0</v>
      </c>
      <c r="X4158" s="402">
        <f t="shared" si="314"/>
        <v>0</v>
      </c>
      <c r="Y4158" s="36">
        <f t="shared" si="315"/>
        <v>0</v>
      </c>
    </row>
    <row r="4159" spans="5:25" ht="15.95" hidden="1" customHeight="1" x14ac:dyDescent="0.25">
      <c r="E4159" s="150"/>
      <c r="F4159" s="7"/>
      <c r="G4159" s="247"/>
      <c r="H4159" s="266"/>
      <c r="I4159" s="9"/>
      <c r="J4159" s="10"/>
      <c r="K4159" s="9"/>
      <c r="L4159" s="9"/>
      <c r="M4159" s="11"/>
      <c r="N4159" s="128"/>
      <c r="O4159" s="128"/>
      <c r="P4159" s="163">
        <f t="shared" si="316"/>
        <v>0</v>
      </c>
      <c r="Q4159" s="128"/>
      <c r="V4159" s="402">
        <f t="shared" si="312"/>
        <v>0</v>
      </c>
      <c r="W4159" s="402">
        <f t="shared" si="313"/>
        <v>0</v>
      </c>
      <c r="X4159" s="402">
        <f t="shared" si="314"/>
        <v>0</v>
      </c>
      <c r="Y4159" s="36">
        <f t="shared" si="315"/>
        <v>0</v>
      </c>
    </row>
    <row r="4160" spans="5:25" ht="15.95" hidden="1" customHeight="1" x14ac:dyDescent="0.25">
      <c r="E4160" s="150"/>
      <c r="F4160" s="7"/>
      <c r="G4160" s="247"/>
      <c r="H4160" s="266"/>
      <c r="I4160" s="9"/>
      <c r="J4160" s="10"/>
      <c r="K4160" s="9"/>
      <c r="L4160" s="9"/>
      <c r="M4160" s="11"/>
      <c r="N4160" s="128"/>
      <c r="O4160" s="128"/>
      <c r="P4160" s="163">
        <f t="shared" si="316"/>
        <v>0</v>
      </c>
      <c r="Q4160" s="128"/>
      <c r="V4160" s="402">
        <f t="shared" si="312"/>
        <v>0</v>
      </c>
      <c r="W4160" s="402">
        <f t="shared" si="313"/>
        <v>0</v>
      </c>
      <c r="X4160" s="402">
        <f t="shared" si="314"/>
        <v>0</v>
      </c>
      <c r="Y4160" s="36">
        <f t="shared" si="315"/>
        <v>0</v>
      </c>
    </row>
    <row r="4161" spans="5:25" ht="15.95" hidden="1" customHeight="1" x14ac:dyDescent="0.25">
      <c r="E4161" s="150"/>
      <c r="F4161" s="7"/>
      <c r="G4161" s="247"/>
      <c r="H4161" s="266"/>
      <c r="I4161" s="9"/>
      <c r="J4161" s="10"/>
      <c r="K4161" s="9"/>
      <c r="L4161" s="9"/>
      <c r="M4161" s="11"/>
      <c r="N4161" s="128"/>
      <c r="O4161" s="128"/>
      <c r="P4161" s="163">
        <f t="shared" si="316"/>
        <v>0</v>
      </c>
      <c r="Q4161" s="128"/>
      <c r="V4161" s="402">
        <f t="shared" si="312"/>
        <v>0</v>
      </c>
      <c r="W4161" s="402">
        <f t="shared" si="313"/>
        <v>0</v>
      </c>
      <c r="X4161" s="402">
        <f t="shared" si="314"/>
        <v>0</v>
      </c>
      <c r="Y4161" s="36">
        <f t="shared" si="315"/>
        <v>0</v>
      </c>
    </row>
    <row r="4162" spans="5:25" ht="15.95" hidden="1" customHeight="1" x14ac:dyDescent="0.25">
      <c r="E4162" s="150"/>
      <c r="F4162" s="7"/>
      <c r="G4162" s="247"/>
      <c r="H4162" s="266"/>
      <c r="I4162" s="9"/>
      <c r="J4162" s="10"/>
      <c r="K4162" s="9"/>
      <c r="L4162" s="9"/>
      <c r="M4162" s="11"/>
      <c r="N4162" s="128"/>
      <c r="O4162" s="128"/>
      <c r="P4162" s="163">
        <f t="shared" si="316"/>
        <v>0</v>
      </c>
      <c r="Q4162" s="128"/>
      <c r="V4162" s="402">
        <f t="shared" si="312"/>
        <v>0</v>
      </c>
      <c r="W4162" s="402">
        <f t="shared" si="313"/>
        <v>0</v>
      </c>
      <c r="X4162" s="402">
        <f t="shared" si="314"/>
        <v>0</v>
      </c>
      <c r="Y4162" s="36">
        <f t="shared" si="315"/>
        <v>0</v>
      </c>
    </row>
    <row r="4163" spans="5:25" ht="15.95" hidden="1" customHeight="1" x14ac:dyDescent="0.25">
      <c r="E4163" s="150"/>
      <c r="F4163" s="7"/>
      <c r="G4163" s="247"/>
      <c r="H4163" s="266"/>
      <c r="I4163" s="9"/>
      <c r="J4163" s="10"/>
      <c r="K4163" s="9"/>
      <c r="L4163" s="9"/>
      <c r="M4163" s="11"/>
      <c r="N4163" s="128"/>
      <c r="O4163" s="128"/>
      <c r="P4163" s="163">
        <f t="shared" si="316"/>
        <v>0</v>
      </c>
      <c r="Q4163" s="128"/>
      <c r="V4163" s="402">
        <f t="shared" si="312"/>
        <v>0</v>
      </c>
      <c r="W4163" s="402">
        <f t="shared" si="313"/>
        <v>0</v>
      </c>
      <c r="X4163" s="402">
        <f t="shared" si="314"/>
        <v>0</v>
      </c>
      <c r="Y4163" s="36">
        <f t="shared" si="315"/>
        <v>0</v>
      </c>
    </row>
    <row r="4164" spans="5:25" ht="15.95" hidden="1" customHeight="1" x14ac:dyDescent="0.25">
      <c r="E4164" s="150"/>
      <c r="F4164" s="7"/>
      <c r="G4164" s="247"/>
      <c r="H4164" s="266"/>
      <c r="I4164" s="9"/>
      <c r="J4164" s="10"/>
      <c r="K4164" s="9"/>
      <c r="L4164" s="9"/>
      <c r="M4164" s="11"/>
      <c r="N4164" s="128"/>
      <c r="O4164" s="128"/>
      <c r="P4164" s="163">
        <f t="shared" si="316"/>
        <v>0</v>
      </c>
      <c r="Q4164" s="128"/>
      <c r="V4164" s="402">
        <f t="shared" si="312"/>
        <v>0</v>
      </c>
      <c r="W4164" s="402">
        <f t="shared" si="313"/>
        <v>0</v>
      </c>
      <c r="X4164" s="402">
        <f t="shared" si="314"/>
        <v>0</v>
      </c>
      <c r="Y4164" s="36">
        <f t="shared" si="315"/>
        <v>0</v>
      </c>
    </row>
    <row r="4165" spans="5:25" ht="15.95" hidden="1" customHeight="1" x14ac:dyDescent="0.25">
      <c r="E4165" s="150"/>
      <c r="F4165" s="7"/>
      <c r="G4165" s="247"/>
      <c r="H4165" s="266"/>
      <c r="I4165" s="9"/>
      <c r="J4165" s="10"/>
      <c r="K4165" s="9"/>
      <c r="L4165" s="9"/>
      <c r="M4165" s="11"/>
      <c r="N4165" s="128"/>
      <c r="O4165" s="128"/>
      <c r="P4165" s="163">
        <f t="shared" si="316"/>
        <v>0</v>
      </c>
      <c r="Q4165" s="128"/>
      <c r="V4165" s="402">
        <f t="shared" si="312"/>
        <v>0</v>
      </c>
      <c r="W4165" s="402">
        <f t="shared" si="313"/>
        <v>0</v>
      </c>
      <c r="X4165" s="402">
        <f t="shared" si="314"/>
        <v>0</v>
      </c>
      <c r="Y4165" s="36">
        <f t="shared" si="315"/>
        <v>0</v>
      </c>
    </row>
    <row r="4166" spans="5:25" ht="15.95" hidden="1" customHeight="1" x14ac:dyDescent="0.25">
      <c r="E4166" s="150"/>
      <c r="F4166" s="7"/>
      <c r="G4166" s="247"/>
      <c r="H4166" s="266"/>
      <c r="I4166" s="9"/>
      <c r="J4166" s="10"/>
      <c r="K4166" s="9"/>
      <c r="L4166" s="9"/>
      <c r="M4166" s="11"/>
      <c r="N4166" s="128"/>
      <c r="O4166" s="128"/>
      <c r="P4166" s="163">
        <f t="shared" si="316"/>
        <v>0</v>
      </c>
      <c r="Q4166" s="128"/>
      <c r="V4166" s="402">
        <f t="shared" si="312"/>
        <v>0</v>
      </c>
      <c r="W4166" s="402">
        <f t="shared" si="313"/>
        <v>0</v>
      </c>
      <c r="X4166" s="402">
        <f t="shared" si="314"/>
        <v>0</v>
      </c>
      <c r="Y4166" s="36">
        <f t="shared" si="315"/>
        <v>0</v>
      </c>
    </row>
    <row r="4167" spans="5:25" ht="15.95" hidden="1" customHeight="1" x14ac:dyDescent="0.25">
      <c r="E4167" s="150"/>
      <c r="F4167" s="7"/>
      <c r="G4167" s="247"/>
      <c r="H4167" s="266"/>
      <c r="I4167" s="9"/>
      <c r="J4167" s="10"/>
      <c r="K4167" s="9"/>
      <c r="L4167" s="9"/>
      <c r="M4167" s="11"/>
      <c r="N4167" s="128"/>
      <c r="O4167" s="128"/>
      <c r="P4167" s="163">
        <f t="shared" si="316"/>
        <v>0</v>
      </c>
      <c r="Q4167" s="128"/>
      <c r="V4167" s="402">
        <f t="shared" si="312"/>
        <v>0</v>
      </c>
      <c r="W4167" s="402">
        <f t="shared" si="313"/>
        <v>0</v>
      </c>
      <c r="X4167" s="402">
        <f t="shared" si="314"/>
        <v>0</v>
      </c>
      <c r="Y4167" s="36">
        <f t="shared" si="315"/>
        <v>0</v>
      </c>
    </row>
    <row r="4168" spans="5:25" ht="15.95" hidden="1" customHeight="1" x14ac:dyDescent="0.25">
      <c r="E4168" s="150"/>
      <c r="F4168" s="7"/>
      <c r="G4168" s="247"/>
      <c r="H4168" s="266"/>
      <c r="I4168" s="9"/>
      <c r="J4168" s="10"/>
      <c r="K4168" s="9"/>
      <c r="L4168" s="9"/>
      <c r="M4168" s="11"/>
      <c r="N4168" s="128"/>
      <c r="O4168" s="128"/>
      <c r="P4168" s="163">
        <f t="shared" si="316"/>
        <v>0</v>
      </c>
      <c r="Q4168" s="128"/>
      <c r="V4168" s="402">
        <f t="shared" si="312"/>
        <v>0</v>
      </c>
      <c r="W4168" s="402">
        <f t="shared" si="313"/>
        <v>0</v>
      </c>
      <c r="X4168" s="402">
        <f t="shared" si="314"/>
        <v>0</v>
      </c>
      <c r="Y4168" s="36">
        <f t="shared" si="315"/>
        <v>0</v>
      </c>
    </row>
    <row r="4169" spans="5:25" ht="15.95" hidden="1" customHeight="1" x14ac:dyDescent="0.25">
      <c r="E4169" s="150"/>
      <c r="F4169" s="7"/>
      <c r="G4169" s="247"/>
      <c r="H4169" s="266"/>
      <c r="I4169" s="9"/>
      <c r="J4169" s="10"/>
      <c r="K4169" s="9"/>
      <c r="L4169" s="9"/>
      <c r="M4169" s="11"/>
      <c r="N4169" s="128"/>
      <c r="O4169" s="128"/>
      <c r="P4169" s="163">
        <f t="shared" si="316"/>
        <v>0</v>
      </c>
      <c r="Q4169" s="128"/>
      <c r="V4169" s="402">
        <f t="shared" si="312"/>
        <v>0</v>
      </c>
      <c r="W4169" s="402">
        <f t="shared" si="313"/>
        <v>0</v>
      </c>
      <c r="X4169" s="402">
        <f t="shared" si="314"/>
        <v>0</v>
      </c>
      <c r="Y4169" s="36">
        <f t="shared" si="315"/>
        <v>0</v>
      </c>
    </row>
    <row r="4170" spans="5:25" ht="15.95" hidden="1" customHeight="1" x14ac:dyDescent="0.25">
      <c r="E4170" s="150"/>
      <c r="F4170" s="7"/>
      <c r="G4170" s="247"/>
      <c r="H4170" s="266"/>
      <c r="I4170" s="9"/>
      <c r="J4170" s="10"/>
      <c r="K4170" s="9"/>
      <c r="L4170" s="9"/>
      <c r="M4170" s="11"/>
      <c r="N4170" s="128"/>
      <c r="O4170" s="128"/>
      <c r="P4170" s="163">
        <f t="shared" si="316"/>
        <v>0</v>
      </c>
      <c r="Q4170" s="128"/>
      <c r="V4170" s="402">
        <f t="shared" si="312"/>
        <v>0</v>
      </c>
      <c r="W4170" s="402">
        <f t="shared" si="313"/>
        <v>0</v>
      </c>
      <c r="X4170" s="402">
        <f t="shared" si="314"/>
        <v>0</v>
      </c>
      <c r="Y4170" s="36">
        <f t="shared" si="315"/>
        <v>0</v>
      </c>
    </row>
    <row r="4171" spans="5:25" ht="15.95" hidden="1" customHeight="1" x14ac:dyDescent="0.25">
      <c r="E4171" s="150"/>
      <c r="F4171" s="7"/>
      <c r="G4171" s="247"/>
      <c r="H4171" s="266"/>
      <c r="I4171" s="9"/>
      <c r="J4171" s="10"/>
      <c r="K4171" s="9"/>
      <c r="L4171" s="9"/>
      <c r="M4171" s="11"/>
      <c r="N4171" s="128"/>
      <c r="O4171" s="128"/>
      <c r="P4171" s="163">
        <f t="shared" si="316"/>
        <v>0</v>
      </c>
      <c r="Q4171" s="128"/>
      <c r="V4171" s="402">
        <f t="shared" si="312"/>
        <v>0</v>
      </c>
      <c r="W4171" s="402">
        <f t="shared" si="313"/>
        <v>0</v>
      </c>
      <c r="X4171" s="402">
        <f t="shared" si="314"/>
        <v>0</v>
      </c>
      <c r="Y4171" s="36">
        <f t="shared" si="315"/>
        <v>0</v>
      </c>
    </row>
    <row r="4172" spans="5:25" ht="15.95" hidden="1" customHeight="1" x14ac:dyDescent="0.25">
      <c r="E4172" s="150"/>
      <c r="F4172" s="7"/>
      <c r="G4172" s="247"/>
      <c r="H4172" s="266"/>
      <c r="I4172" s="9"/>
      <c r="J4172" s="10"/>
      <c r="K4172" s="9"/>
      <c r="L4172" s="9"/>
      <c r="M4172" s="11"/>
      <c r="N4172" s="128"/>
      <c r="O4172" s="128"/>
      <c r="P4172" s="163">
        <f t="shared" si="316"/>
        <v>0</v>
      </c>
      <c r="Q4172" s="128"/>
      <c r="V4172" s="402">
        <f t="shared" si="312"/>
        <v>0</v>
      </c>
      <c r="W4172" s="402">
        <f t="shared" si="313"/>
        <v>0</v>
      </c>
      <c r="X4172" s="402">
        <f t="shared" si="314"/>
        <v>0</v>
      </c>
      <c r="Y4172" s="36">
        <f t="shared" si="315"/>
        <v>0</v>
      </c>
    </row>
    <row r="4173" spans="5:25" ht="15.95" hidden="1" customHeight="1" x14ac:dyDescent="0.25">
      <c r="E4173" s="150"/>
      <c r="F4173" s="7"/>
      <c r="G4173" s="247"/>
      <c r="H4173" s="266"/>
      <c r="I4173" s="9"/>
      <c r="J4173" s="10"/>
      <c r="K4173" s="9"/>
      <c r="L4173" s="9"/>
      <c r="M4173" s="11"/>
      <c r="N4173" s="128"/>
      <c r="O4173" s="128"/>
      <c r="P4173" s="163">
        <f t="shared" si="316"/>
        <v>0</v>
      </c>
      <c r="Q4173" s="128"/>
      <c r="V4173" s="402">
        <f t="shared" si="312"/>
        <v>0</v>
      </c>
      <c r="W4173" s="402">
        <f t="shared" si="313"/>
        <v>0</v>
      </c>
      <c r="X4173" s="402">
        <f t="shared" si="314"/>
        <v>0</v>
      </c>
      <c r="Y4173" s="36">
        <f t="shared" si="315"/>
        <v>0</v>
      </c>
    </row>
    <row r="4174" spans="5:25" ht="15.95" hidden="1" customHeight="1" x14ac:dyDescent="0.25">
      <c r="E4174" s="150"/>
      <c r="F4174" s="7"/>
      <c r="G4174" s="247"/>
      <c r="H4174" s="266"/>
      <c r="I4174" s="9"/>
      <c r="J4174" s="10"/>
      <c r="K4174" s="9"/>
      <c r="L4174" s="9"/>
      <c r="M4174" s="11"/>
      <c r="N4174" s="128"/>
      <c r="O4174" s="128"/>
      <c r="P4174" s="163">
        <f t="shared" si="316"/>
        <v>0</v>
      </c>
      <c r="Q4174" s="128"/>
      <c r="V4174" s="402">
        <f t="shared" si="312"/>
        <v>0</v>
      </c>
      <c r="W4174" s="402">
        <f t="shared" si="313"/>
        <v>0</v>
      </c>
      <c r="X4174" s="402">
        <f t="shared" si="314"/>
        <v>0</v>
      </c>
      <c r="Y4174" s="36">
        <f t="shared" si="315"/>
        <v>0</v>
      </c>
    </row>
    <row r="4175" spans="5:25" ht="15.95" hidden="1" customHeight="1" x14ac:dyDescent="0.25">
      <c r="E4175" s="150"/>
      <c r="F4175" s="7"/>
      <c r="G4175" s="247"/>
      <c r="H4175" s="266"/>
      <c r="I4175" s="9"/>
      <c r="J4175" s="10"/>
      <c r="K4175" s="9"/>
      <c r="L4175" s="9"/>
      <c r="M4175" s="11"/>
      <c r="N4175" s="128"/>
      <c r="O4175" s="128"/>
      <c r="P4175" s="163">
        <f t="shared" si="316"/>
        <v>0</v>
      </c>
      <c r="Q4175" s="128"/>
      <c r="V4175" s="402">
        <f t="shared" si="312"/>
        <v>0</v>
      </c>
      <c r="W4175" s="402">
        <f t="shared" si="313"/>
        <v>0</v>
      </c>
      <c r="X4175" s="402">
        <f t="shared" si="314"/>
        <v>0</v>
      </c>
      <c r="Y4175" s="36">
        <f t="shared" si="315"/>
        <v>0</v>
      </c>
    </row>
    <row r="4176" spans="5:25" ht="15.95" hidden="1" customHeight="1" x14ac:dyDescent="0.25">
      <c r="E4176" s="150"/>
      <c r="F4176" s="7"/>
      <c r="G4176" s="247"/>
      <c r="H4176" s="266"/>
      <c r="I4176" s="9"/>
      <c r="J4176" s="10"/>
      <c r="K4176" s="9"/>
      <c r="L4176" s="9"/>
      <c r="M4176" s="11"/>
      <c r="N4176" s="128"/>
      <c r="O4176" s="128"/>
      <c r="P4176" s="163">
        <f t="shared" si="316"/>
        <v>0</v>
      </c>
      <c r="Q4176" s="128"/>
      <c r="V4176" s="402">
        <f t="shared" si="312"/>
        <v>0</v>
      </c>
      <c r="W4176" s="402">
        <f t="shared" si="313"/>
        <v>0</v>
      </c>
      <c r="X4176" s="402">
        <f t="shared" si="314"/>
        <v>0</v>
      </c>
      <c r="Y4176" s="36">
        <f t="shared" si="315"/>
        <v>0</v>
      </c>
    </row>
    <row r="4177" spans="5:25" ht="15.95" hidden="1" customHeight="1" x14ac:dyDescent="0.25">
      <c r="E4177" s="150"/>
      <c r="F4177" s="7"/>
      <c r="G4177" s="247"/>
      <c r="H4177" s="266"/>
      <c r="I4177" s="9"/>
      <c r="J4177" s="10"/>
      <c r="K4177" s="9"/>
      <c r="L4177" s="9"/>
      <c r="M4177" s="11"/>
      <c r="N4177" s="128"/>
      <c r="O4177" s="128"/>
      <c r="P4177" s="163">
        <f t="shared" si="316"/>
        <v>0</v>
      </c>
      <c r="Q4177" s="128"/>
      <c r="V4177" s="402">
        <f t="shared" si="312"/>
        <v>0</v>
      </c>
      <c r="W4177" s="402">
        <f t="shared" si="313"/>
        <v>0</v>
      </c>
      <c r="X4177" s="402">
        <f t="shared" si="314"/>
        <v>0</v>
      </c>
      <c r="Y4177" s="36">
        <f t="shared" si="315"/>
        <v>0</v>
      </c>
    </row>
    <row r="4178" spans="5:25" ht="15.95" hidden="1" customHeight="1" x14ac:dyDescent="0.25">
      <c r="E4178" s="150"/>
      <c r="F4178" s="7"/>
      <c r="G4178" s="247"/>
      <c r="H4178" s="266"/>
      <c r="I4178" s="9"/>
      <c r="J4178" s="10"/>
      <c r="K4178" s="9"/>
      <c r="L4178" s="9"/>
      <c r="M4178" s="11"/>
      <c r="N4178" s="128"/>
      <c r="O4178" s="128"/>
      <c r="P4178" s="163">
        <f t="shared" si="316"/>
        <v>0</v>
      </c>
      <c r="Q4178" s="128"/>
      <c r="V4178" s="402">
        <f t="shared" si="312"/>
        <v>0</v>
      </c>
      <c r="W4178" s="402">
        <f t="shared" si="313"/>
        <v>0</v>
      </c>
      <c r="X4178" s="402">
        <f t="shared" si="314"/>
        <v>0</v>
      </c>
      <c r="Y4178" s="36">
        <f t="shared" si="315"/>
        <v>0</v>
      </c>
    </row>
    <row r="4179" spans="5:25" ht="15.95" hidden="1" customHeight="1" x14ac:dyDescent="0.25">
      <c r="E4179" s="150"/>
      <c r="F4179" s="7"/>
      <c r="G4179" s="247"/>
      <c r="H4179" s="266"/>
      <c r="I4179" s="9"/>
      <c r="J4179" s="10"/>
      <c r="K4179" s="9"/>
      <c r="L4179" s="9"/>
      <c r="M4179" s="11"/>
      <c r="N4179" s="128"/>
      <c r="O4179" s="128"/>
      <c r="P4179" s="163">
        <f t="shared" si="316"/>
        <v>0</v>
      </c>
      <c r="Q4179" s="128"/>
      <c r="V4179" s="402">
        <f t="shared" si="312"/>
        <v>0</v>
      </c>
      <c r="W4179" s="402">
        <f t="shared" si="313"/>
        <v>0</v>
      </c>
      <c r="X4179" s="402">
        <f t="shared" si="314"/>
        <v>0</v>
      </c>
      <c r="Y4179" s="36">
        <f t="shared" si="315"/>
        <v>0</v>
      </c>
    </row>
    <row r="4180" spans="5:25" ht="15.95" hidden="1" customHeight="1" x14ac:dyDescent="0.25">
      <c r="E4180" s="150"/>
      <c r="F4180" s="7"/>
      <c r="G4180" s="247"/>
      <c r="H4180" s="266"/>
      <c r="I4180" s="9"/>
      <c r="J4180" s="10"/>
      <c r="K4180" s="9"/>
      <c r="L4180" s="9"/>
      <c r="M4180" s="11"/>
      <c r="N4180" s="128"/>
      <c r="O4180" s="128"/>
      <c r="P4180" s="163">
        <f t="shared" si="316"/>
        <v>0</v>
      </c>
      <c r="Q4180" s="128"/>
      <c r="V4180" s="402">
        <f t="shared" si="312"/>
        <v>0</v>
      </c>
      <c r="W4180" s="402">
        <f t="shared" si="313"/>
        <v>0</v>
      </c>
      <c r="X4180" s="402">
        <f t="shared" si="314"/>
        <v>0</v>
      </c>
      <c r="Y4180" s="36">
        <f t="shared" si="315"/>
        <v>0</v>
      </c>
    </row>
    <row r="4181" spans="5:25" ht="15.95" hidden="1" customHeight="1" x14ac:dyDescent="0.25">
      <c r="E4181" s="150"/>
      <c r="F4181" s="7"/>
      <c r="G4181" s="247"/>
      <c r="H4181" s="266"/>
      <c r="I4181" s="9"/>
      <c r="J4181" s="10"/>
      <c r="K4181" s="9"/>
      <c r="L4181" s="9"/>
      <c r="M4181" s="11"/>
      <c r="N4181" s="128"/>
      <c r="O4181" s="128"/>
      <c r="P4181" s="163">
        <f t="shared" si="316"/>
        <v>0</v>
      </c>
      <c r="Q4181" s="128"/>
      <c r="V4181" s="402">
        <f t="shared" si="312"/>
        <v>0</v>
      </c>
      <c r="W4181" s="402">
        <f t="shared" si="313"/>
        <v>0</v>
      </c>
      <c r="X4181" s="402">
        <f t="shared" si="314"/>
        <v>0</v>
      </c>
      <c r="Y4181" s="36">
        <f t="shared" si="315"/>
        <v>0</v>
      </c>
    </row>
    <row r="4182" spans="5:25" ht="15.95" hidden="1" customHeight="1" x14ac:dyDescent="0.25">
      <c r="E4182" s="150"/>
      <c r="F4182" s="7"/>
      <c r="G4182" s="247"/>
      <c r="H4182" s="266"/>
      <c r="I4182" s="9"/>
      <c r="J4182" s="10"/>
      <c r="K4182" s="9"/>
      <c r="L4182" s="9"/>
      <c r="M4182" s="11"/>
      <c r="N4182" s="128"/>
      <c r="O4182" s="128"/>
      <c r="P4182" s="163">
        <f t="shared" si="316"/>
        <v>0</v>
      </c>
      <c r="Q4182" s="128"/>
      <c r="V4182" s="402">
        <f t="shared" si="312"/>
        <v>0</v>
      </c>
      <c r="W4182" s="402">
        <f t="shared" si="313"/>
        <v>0</v>
      </c>
      <c r="X4182" s="402">
        <f t="shared" si="314"/>
        <v>0</v>
      </c>
      <c r="Y4182" s="36">
        <f t="shared" si="315"/>
        <v>0</v>
      </c>
    </row>
    <row r="4183" spans="5:25" ht="15.95" hidden="1" customHeight="1" x14ac:dyDescent="0.25">
      <c r="E4183" s="150"/>
      <c r="F4183" s="7"/>
      <c r="G4183" s="247"/>
      <c r="H4183" s="266"/>
      <c r="I4183" s="9"/>
      <c r="J4183" s="10"/>
      <c r="K4183" s="9"/>
      <c r="L4183" s="9"/>
      <c r="M4183" s="11"/>
      <c r="N4183" s="128"/>
      <c r="O4183" s="128"/>
      <c r="P4183" s="163">
        <f t="shared" si="316"/>
        <v>0</v>
      </c>
      <c r="Q4183" s="128"/>
      <c r="V4183" s="402">
        <f t="shared" si="312"/>
        <v>0</v>
      </c>
      <c r="W4183" s="402">
        <f t="shared" si="313"/>
        <v>0</v>
      </c>
      <c r="X4183" s="402">
        <f t="shared" si="314"/>
        <v>0</v>
      </c>
      <c r="Y4183" s="36">
        <f t="shared" si="315"/>
        <v>0</v>
      </c>
    </row>
    <row r="4184" spans="5:25" ht="15.95" hidden="1" customHeight="1" x14ac:dyDescent="0.25">
      <c r="E4184" s="150"/>
      <c r="F4184" s="7"/>
      <c r="G4184" s="247"/>
      <c r="H4184" s="266"/>
      <c r="I4184" s="9"/>
      <c r="J4184" s="10"/>
      <c r="K4184" s="9"/>
      <c r="L4184" s="9"/>
      <c r="M4184" s="11"/>
      <c r="N4184" s="128"/>
      <c r="O4184" s="128"/>
      <c r="P4184" s="163">
        <f t="shared" si="316"/>
        <v>0</v>
      </c>
      <c r="Q4184" s="128"/>
      <c r="V4184" s="402">
        <f t="shared" si="312"/>
        <v>0</v>
      </c>
      <c r="W4184" s="402">
        <f t="shared" si="313"/>
        <v>0</v>
      </c>
      <c r="X4184" s="402">
        <f t="shared" si="314"/>
        <v>0</v>
      </c>
      <c r="Y4184" s="36">
        <f t="shared" si="315"/>
        <v>0</v>
      </c>
    </row>
    <row r="4185" spans="5:25" ht="15.95" hidden="1" customHeight="1" x14ac:dyDescent="0.25">
      <c r="E4185" s="150"/>
      <c r="F4185" s="7"/>
      <c r="G4185" s="247"/>
      <c r="H4185" s="266"/>
      <c r="I4185" s="9"/>
      <c r="J4185" s="10"/>
      <c r="K4185" s="9"/>
      <c r="L4185" s="9"/>
      <c r="M4185" s="11"/>
      <c r="N4185" s="128"/>
      <c r="O4185" s="128"/>
      <c r="P4185" s="163">
        <f t="shared" si="316"/>
        <v>0</v>
      </c>
      <c r="Q4185" s="128"/>
      <c r="V4185" s="402">
        <f t="shared" si="312"/>
        <v>0</v>
      </c>
      <c r="W4185" s="402">
        <f t="shared" si="313"/>
        <v>0</v>
      </c>
      <c r="X4185" s="402">
        <f t="shared" si="314"/>
        <v>0</v>
      </c>
      <c r="Y4185" s="36">
        <f t="shared" si="315"/>
        <v>0</v>
      </c>
    </row>
    <row r="4186" spans="5:25" ht="15.95" hidden="1" customHeight="1" x14ac:dyDescent="0.25">
      <c r="E4186" s="150"/>
      <c r="F4186" s="7"/>
      <c r="G4186" s="247"/>
      <c r="H4186" s="266"/>
      <c r="I4186" s="9"/>
      <c r="J4186" s="10"/>
      <c r="K4186" s="9"/>
      <c r="L4186" s="9"/>
      <c r="M4186" s="11"/>
      <c r="N4186" s="128"/>
      <c r="O4186" s="128"/>
      <c r="P4186" s="163">
        <f t="shared" si="316"/>
        <v>0</v>
      </c>
      <c r="Q4186" s="128"/>
      <c r="V4186" s="402">
        <f t="shared" si="312"/>
        <v>0</v>
      </c>
      <c r="W4186" s="402">
        <f t="shared" si="313"/>
        <v>0</v>
      </c>
      <c r="X4186" s="402">
        <f t="shared" si="314"/>
        <v>0</v>
      </c>
      <c r="Y4186" s="36">
        <f t="shared" si="315"/>
        <v>0</v>
      </c>
    </row>
    <row r="4187" spans="5:25" ht="15.95" hidden="1" customHeight="1" x14ac:dyDescent="0.25">
      <c r="E4187" s="150"/>
      <c r="F4187" s="7"/>
      <c r="G4187" s="247"/>
      <c r="H4187" s="266"/>
      <c r="I4187" s="9"/>
      <c r="J4187" s="10"/>
      <c r="K4187" s="9"/>
      <c r="L4187" s="9"/>
      <c r="M4187" s="11"/>
      <c r="N4187" s="128"/>
      <c r="O4187" s="128"/>
      <c r="P4187" s="163">
        <f t="shared" si="316"/>
        <v>0</v>
      </c>
      <c r="Q4187" s="128"/>
      <c r="V4187" s="402">
        <f t="shared" si="312"/>
        <v>0</v>
      </c>
      <c r="W4187" s="402">
        <f t="shared" si="313"/>
        <v>0</v>
      </c>
      <c r="X4187" s="402">
        <f t="shared" si="314"/>
        <v>0</v>
      </c>
      <c r="Y4187" s="36">
        <f t="shared" si="315"/>
        <v>0</v>
      </c>
    </row>
    <row r="4188" spans="5:25" ht="15.95" hidden="1" customHeight="1" x14ac:dyDescent="0.25">
      <c r="E4188" s="150"/>
      <c r="F4188" s="7"/>
      <c r="G4188" s="247"/>
      <c r="H4188" s="266"/>
      <c r="I4188" s="9"/>
      <c r="J4188" s="10"/>
      <c r="K4188" s="9"/>
      <c r="L4188" s="9"/>
      <c r="M4188" s="11"/>
      <c r="N4188" s="128"/>
      <c r="O4188" s="128"/>
      <c r="P4188" s="163">
        <f t="shared" si="316"/>
        <v>0</v>
      </c>
      <c r="Q4188" s="128"/>
      <c r="V4188" s="402">
        <f t="shared" si="312"/>
        <v>0</v>
      </c>
      <c r="W4188" s="402">
        <f t="shared" si="313"/>
        <v>0</v>
      </c>
      <c r="X4188" s="402">
        <f t="shared" si="314"/>
        <v>0</v>
      </c>
      <c r="Y4188" s="36">
        <f t="shared" si="315"/>
        <v>0</v>
      </c>
    </row>
    <row r="4189" spans="5:25" ht="15.95" hidden="1" customHeight="1" x14ac:dyDescent="0.25">
      <c r="E4189" s="150"/>
      <c r="F4189" s="7"/>
      <c r="G4189" s="247"/>
      <c r="H4189" s="266"/>
      <c r="I4189" s="9"/>
      <c r="J4189" s="10"/>
      <c r="K4189" s="9"/>
      <c r="L4189" s="9"/>
      <c r="M4189" s="11"/>
      <c r="N4189" s="128"/>
      <c r="O4189" s="128"/>
      <c r="P4189" s="163">
        <f t="shared" si="316"/>
        <v>0</v>
      </c>
      <c r="Q4189" s="128"/>
      <c r="V4189" s="402">
        <f t="shared" si="312"/>
        <v>0</v>
      </c>
      <c r="W4189" s="402">
        <f t="shared" si="313"/>
        <v>0</v>
      </c>
      <c r="X4189" s="402">
        <f t="shared" si="314"/>
        <v>0</v>
      </c>
      <c r="Y4189" s="36">
        <f t="shared" si="315"/>
        <v>0</v>
      </c>
    </row>
    <row r="4190" spans="5:25" ht="15.95" hidden="1" customHeight="1" x14ac:dyDescent="0.25">
      <c r="E4190" s="150"/>
      <c r="F4190" s="7"/>
      <c r="G4190" s="247"/>
      <c r="H4190" s="266"/>
      <c r="I4190" s="9"/>
      <c r="J4190" s="10"/>
      <c r="K4190" s="9"/>
      <c r="L4190" s="9"/>
      <c r="M4190" s="11"/>
      <c r="N4190" s="128"/>
      <c r="O4190" s="128"/>
      <c r="P4190" s="163">
        <f t="shared" si="316"/>
        <v>0</v>
      </c>
      <c r="Q4190" s="128"/>
      <c r="V4190" s="402">
        <f t="shared" si="312"/>
        <v>0</v>
      </c>
      <c r="W4190" s="402">
        <f t="shared" si="313"/>
        <v>0</v>
      </c>
      <c r="X4190" s="402">
        <f t="shared" si="314"/>
        <v>0</v>
      </c>
      <c r="Y4190" s="36">
        <f t="shared" si="315"/>
        <v>0</v>
      </c>
    </row>
    <row r="4191" spans="5:25" ht="15.95" hidden="1" customHeight="1" x14ac:dyDescent="0.25">
      <c r="E4191" s="150"/>
      <c r="F4191" s="7"/>
      <c r="G4191" s="247"/>
      <c r="H4191" s="266"/>
      <c r="I4191" s="9"/>
      <c r="J4191" s="10"/>
      <c r="K4191" s="9"/>
      <c r="L4191" s="9"/>
      <c r="M4191" s="11"/>
      <c r="N4191" s="128"/>
      <c r="O4191" s="128"/>
      <c r="P4191" s="163">
        <f t="shared" si="316"/>
        <v>0</v>
      </c>
      <c r="Q4191" s="128"/>
      <c r="V4191" s="402">
        <f t="shared" si="312"/>
        <v>0</v>
      </c>
      <c r="W4191" s="402">
        <f t="shared" si="313"/>
        <v>0</v>
      </c>
      <c r="X4191" s="402">
        <f t="shared" si="314"/>
        <v>0</v>
      </c>
      <c r="Y4191" s="36">
        <f t="shared" si="315"/>
        <v>0</v>
      </c>
    </row>
    <row r="4192" spans="5:25" ht="15.95" hidden="1" customHeight="1" x14ac:dyDescent="0.25">
      <c r="E4192" s="150"/>
      <c r="F4192" s="7"/>
      <c r="G4192" s="247"/>
      <c r="H4192" s="266"/>
      <c r="I4192" s="9"/>
      <c r="J4192" s="10"/>
      <c r="K4192" s="9"/>
      <c r="L4192" s="9"/>
      <c r="M4192" s="11"/>
      <c r="N4192" s="128"/>
      <c r="O4192" s="128"/>
      <c r="P4192" s="163">
        <f t="shared" si="316"/>
        <v>0</v>
      </c>
      <c r="Q4192" s="128"/>
      <c r="V4192" s="402">
        <f t="shared" si="312"/>
        <v>0</v>
      </c>
      <c r="W4192" s="402">
        <f t="shared" si="313"/>
        <v>0</v>
      </c>
      <c r="X4192" s="402">
        <f t="shared" si="314"/>
        <v>0</v>
      </c>
      <c r="Y4192" s="36">
        <f t="shared" si="315"/>
        <v>0</v>
      </c>
    </row>
    <row r="4193" spans="5:25" ht="15.95" hidden="1" customHeight="1" x14ac:dyDescent="0.25">
      <c r="E4193" s="150"/>
      <c r="F4193" s="7"/>
      <c r="G4193" s="247"/>
      <c r="H4193" s="266"/>
      <c r="I4193" s="9"/>
      <c r="J4193" s="10"/>
      <c r="K4193" s="9"/>
      <c r="L4193" s="9"/>
      <c r="M4193" s="11"/>
      <c r="N4193" s="128"/>
      <c r="O4193" s="128"/>
      <c r="P4193" s="163">
        <f t="shared" si="316"/>
        <v>0</v>
      </c>
      <c r="Q4193" s="128"/>
      <c r="V4193" s="402">
        <f t="shared" si="312"/>
        <v>0</v>
      </c>
      <c r="W4193" s="402">
        <f t="shared" si="313"/>
        <v>0</v>
      </c>
      <c r="X4193" s="402">
        <f t="shared" si="314"/>
        <v>0</v>
      </c>
      <c r="Y4193" s="36">
        <f t="shared" si="315"/>
        <v>0</v>
      </c>
    </row>
    <row r="4194" spans="5:25" ht="15.95" hidden="1" customHeight="1" x14ac:dyDescent="0.25">
      <c r="E4194" s="150"/>
      <c r="F4194" s="7"/>
      <c r="G4194" s="247"/>
      <c r="H4194" s="266"/>
      <c r="I4194" s="9"/>
      <c r="J4194" s="10"/>
      <c r="K4194" s="9"/>
      <c r="L4194" s="9"/>
      <c r="M4194" s="11"/>
      <c r="N4194" s="128"/>
      <c r="O4194" s="128"/>
      <c r="P4194" s="163">
        <f t="shared" si="316"/>
        <v>0</v>
      </c>
      <c r="Q4194" s="128"/>
      <c r="V4194" s="402">
        <f t="shared" si="312"/>
        <v>0</v>
      </c>
      <c r="W4194" s="402">
        <f t="shared" si="313"/>
        <v>0</v>
      </c>
      <c r="X4194" s="402">
        <f t="shared" si="314"/>
        <v>0</v>
      </c>
      <c r="Y4194" s="36">
        <f t="shared" si="315"/>
        <v>0</v>
      </c>
    </row>
    <row r="4195" spans="5:25" ht="15.95" hidden="1" customHeight="1" x14ac:dyDescent="0.25">
      <c r="E4195" s="150"/>
      <c r="F4195" s="7"/>
      <c r="G4195" s="247"/>
      <c r="H4195" s="266"/>
      <c r="I4195" s="9"/>
      <c r="J4195" s="10"/>
      <c r="K4195" s="9"/>
      <c r="L4195" s="9"/>
      <c r="M4195" s="11"/>
      <c r="N4195" s="128"/>
      <c r="O4195" s="128"/>
      <c r="P4195" s="163">
        <f t="shared" si="316"/>
        <v>0</v>
      </c>
      <c r="Q4195" s="128"/>
      <c r="V4195" s="402">
        <f t="shared" si="312"/>
        <v>0</v>
      </c>
      <c r="W4195" s="402">
        <f t="shared" si="313"/>
        <v>0</v>
      </c>
      <c r="X4195" s="402">
        <f t="shared" si="314"/>
        <v>0</v>
      </c>
      <c r="Y4195" s="36">
        <f t="shared" si="315"/>
        <v>0</v>
      </c>
    </row>
    <row r="4196" spans="5:25" ht="15.95" hidden="1" customHeight="1" x14ac:dyDescent="0.25">
      <c r="E4196" s="150"/>
      <c r="F4196" s="7"/>
      <c r="G4196" s="247"/>
      <c r="H4196" s="266"/>
      <c r="I4196" s="9"/>
      <c r="J4196" s="10"/>
      <c r="K4196" s="9"/>
      <c r="L4196" s="9"/>
      <c r="M4196" s="11"/>
      <c r="N4196" s="128"/>
      <c r="O4196" s="128"/>
      <c r="P4196" s="163">
        <f t="shared" si="316"/>
        <v>0</v>
      </c>
      <c r="Q4196" s="128"/>
      <c r="V4196" s="402">
        <f t="shared" ref="V4196:V4259" si="317">IF($K4197=V$2979,15,0)</f>
        <v>0</v>
      </c>
      <c r="W4196" s="402">
        <f t="shared" ref="W4196:W4259" si="318">IF($K4197=W$2979,30,0)</f>
        <v>0</v>
      </c>
      <c r="X4196" s="402">
        <f t="shared" ref="X4196:X4259" si="319">IF($K4197=X$2979,30,0)</f>
        <v>0</v>
      </c>
      <c r="Y4196" s="36">
        <f t="shared" ref="Y4196:Y4259" si="320">IF($K4197=Y$2979,30,0)</f>
        <v>0</v>
      </c>
    </row>
    <row r="4197" spans="5:25" ht="15.95" hidden="1" customHeight="1" x14ac:dyDescent="0.25">
      <c r="E4197" s="150"/>
      <c r="F4197" s="7"/>
      <c r="G4197" s="247"/>
      <c r="H4197" s="266"/>
      <c r="I4197" s="9"/>
      <c r="J4197" s="10"/>
      <c r="K4197" s="9"/>
      <c r="L4197" s="9"/>
      <c r="M4197" s="11"/>
      <c r="N4197" s="128"/>
      <c r="O4197" s="128"/>
      <c r="P4197" s="163">
        <f t="shared" ref="P4197:P4260" si="321">IF(F4197=0,0,IF(G4197=0,0,IF(J4197=0,0,IF(I4197=0,0,IF(K4197=0,0,IF(L4197=0,0,IF(M4197=0,0,SUM(V4196:Y4196))))))))</f>
        <v>0</v>
      </c>
      <c r="Q4197" s="128"/>
      <c r="V4197" s="402">
        <f t="shared" si="317"/>
        <v>0</v>
      </c>
      <c r="W4197" s="402">
        <f t="shared" si="318"/>
        <v>0</v>
      </c>
      <c r="X4197" s="402">
        <f t="shared" si="319"/>
        <v>0</v>
      </c>
      <c r="Y4197" s="36">
        <f t="shared" si="320"/>
        <v>0</v>
      </c>
    </row>
    <row r="4198" spans="5:25" ht="15.95" hidden="1" customHeight="1" x14ac:dyDescent="0.25">
      <c r="E4198" s="150"/>
      <c r="F4198" s="7"/>
      <c r="G4198" s="247"/>
      <c r="H4198" s="266"/>
      <c r="I4198" s="9"/>
      <c r="J4198" s="10"/>
      <c r="K4198" s="9"/>
      <c r="L4198" s="9"/>
      <c r="M4198" s="11"/>
      <c r="N4198" s="128"/>
      <c r="O4198" s="128"/>
      <c r="P4198" s="163">
        <f t="shared" si="321"/>
        <v>0</v>
      </c>
      <c r="Q4198" s="128"/>
      <c r="V4198" s="402">
        <f t="shared" si="317"/>
        <v>0</v>
      </c>
      <c r="W4198" s="402">
        <f t="shared" si="318"/>
        <v>0</v>
      </c>
      <c r="X4198" s="402">
        <f t="shared" si="319"/>
        <v>0</v>
      </c>
      <c r="Y4198" s="36">
        <f t="shared" si="320"/>
        <v>0</v>
      </c>
    </row>
    <row r="4199" spans="5:25" ht="15.95" hidden="1" customHeight="1" x14ac:dyDescent="0.25">
      <c r="E4199" s="150"/>
      <c r="F4199" s="7"/>
      <c r="G4199" s="247"/>
      <c r="H4199" s="266"/>
      <c r="I4199" s="9"/>
      <c r="J4199" s="10"/>
      <c r="K4199" s="9"/>
      <c r="L4199" s="9"/>
      <c r="M4199" s="11"/>
      <c r="N4199" s="128"/>
      <c r="O4199" s="128"/>
      <c r="P4199" s="163">
        <f t="shared" si="321"/>
        <v>0</v>
      </c>
      <c r="Q4199" s="128"/>
      <c r="V4199" s="402">
        <f t="shared" si="317"/>
        <v>0</v>
      </c>
      <c r="W4199" s="402">
        <f t="shared" si="318"/>
        <v>0</v>
      </c>
      <c r="X4199" s="402">
        <f t="shared" si="319"/>
        <v>0</v>
      </c>
      <c r="Y4199" s="36">
        <f t="shared" si="320"/>
        <v>0</v>
      </c>
    </row>
    <row r="4200" spans="5:25" ht="15.95" hidden="1" customHeight="1" x14ac:dyDescent="0.25">
      <c r="E4200" s="150"/>
      <c r="F4200" s="7"/>
      <c r="G4200" s="247"/>
      <c r="H4200" s="266"/>
      <c r="I4200" s="9"/>
      <c r="J4200" s="10"/>
      <c r="K4200" s="9"/>
      <c r="L4200" s="9"/>
      <c r="M4200" s="11"/>
      <c r="N4200" s="128"/>
      <c r="O4200" s="128"/>
      <c r="P4200" s="163">
        <f t="shared" si="321"/>
        <v>0</v>
      </c>
      <c r="Q4200" s="128"/>
      <c r="V4200" s="402">
        <f t="shared" si="317"/>
        <v>0</v>
      </c>
      <c r="W4200" s="402">
        <f t="shared" si="318"/>
        <v>0</v>
      </c>
      <c r="X4200" s="402">
        <f t="shared" si="319"/>
        <v>0</v>
      </c>
      <c r="Y4200" s="36">
        <f t="shared" si="320"/>
        <v>0</v>
      </c>
    </row>
    <row r="4201" spans="5:25" ht="15.95" hidden="1" customHeight="1" x14ac:dyDescent="0.25">
      <c r="E4201" s="150"/>
      <c r="F4201" s="7"/>
      <c r="G4201" s="247"/>
      <c r="H4201" s="266"/>
      <c r="I4201" s="9"/>
      <c r="J4201" s="10"/>
      <c r="K4201" s="9"/>
      <c r="L4201" s="9"/>
      <c r="M4201" s="11"/>
      <c r="N4201" s="128"/>
      <c r="O4201" s="128"/>
      <c r="P4201" s="163">
        <f t="shared" si="321"/>
        <v>0</v>
      </c>
      <c r="Q4201" s="128"/>
      <c r="V4201" s="402">
        <f t="shared" si="317"/>
        <v>0</v>
      </c>
      <c r="W4201" s="402">
        <f t="shared" si="318"/>
        <v>0</v>
      </c>
      <c r="X4201" s="402">
        <f t="shared" si="319"/>
        <v>0</v>
      </c>
      <c r="Y4201" s="36">
        <f t="shared" si="320"/>
        <v>0</v>
      </c>
    </row>
    <row r="4202" spans="5:25" ht="15.95" hidden="1" customHeight="1" x14ac:dyDescent="0.25">
      <c r="E4202" s="150"/>
      <c r="F4202" s="7"/>
      <c r="G4202" s="247"/>
      <c r="H4202" s="266"/>
      <c r="I4202" s="9"/>
      <c r="J4202" s="10"/>
      <c r="K4202" s="9"/>
      <c r="L4202" s="9"/>
      <c r="M4202" s="11"/>
      <c r="N4202" s="128"/>
      <c r="O4202" s="128"/>
      <c r="P4202" s="163">
        <f t="shared" si="321"/>
        <v>0</v>
      </c>
      <c r="Q4202" s="128"/>
      <c r="V4202" s="402">
        <f t="shared" si="317"/>
        <v>0</v>
      </c>
      <c r="W4202" s="402">
        <f t="shared" si="318"/>
        <v>0</v>
      </c>
      <c r="X4202" s="402">
        <f t="shared" si="319"/>
        <v>0</v>
      </c>
      <c r="Y4202" s="36">
        <f t="shared" si="320"/>
        <v>0</v>
      </c>
    </row>
    <row r="4203" spans="5:25" ht="15.95" hidden="1" customHeight="1" x14ac:dyDescent="0.25">
      <c r="E4203" s="150"/>
      <c r="F4203" s="7"/>
      <c r="G4203" s="247"/>
      <c r="H4203" s="266"/>
      <c r="I4203" s="9"/>
      <c r="J4203" s="10"/>
      <c r="K4203" s="9"/>
      <c r="L4203" s="9"/>
      <c r="M4203" s="11"/>
      <c r="N4203" s="128"/>
      <c r="O4203" s="128"/>
      <c r="P4203" s="163">
        <f t="shared" si="321"/>
        <v>0</v>
      </c>
      <c r="Q4203" s="128"/>
      <c r="V4203" s="402">
        <f t="shared" si="317"/>
        <v>0</v>
      </c>
      <c r="W4203" s="402">
        <f t="shared" si="318"/>
        <v>0</v>
      </c>
      <c r="X4203" s="402">
        <f t="shared" si="319"/>
        <v>0</v>
      </c>
      <c r="Y4203" s="36">
        <f t="shared" si="320"/>
        <v>0</v>
      </c>
    </row>
    <row r="4204" spans="5:25" ht="15.95" hidden="1" customHeight="1" x14ac:dyDescent="0.25">
      <c r="E4204" s="150"/>
      <c r="F4204" s="7"/>
      <c r="G4204" s="247"/>
      <c r="H4204" s="266"/>
      <c r="I4204" s="9"/>
      <c r="J4204" s="10"/>
      <c r="K4204" s="9"/>
      <c r="L4204" s="9"/>
      <c r="M4204" s="11"/>
      <c r="N4204" s="128"/>
      <c r="O4204" s="128"/>
      <c r="P4204" s="163">
        <f t="shared" si="321"/>
        <v>0</v>
      </c>
      <c r="Q4204" s="128"/>
      <c r="V4204" s="402">
        <f t="shared" si="317"/>
        <v>0</v>
      </c>
      <c r="W4204" s="402">
        <f t="shared" si="318"/>
        <v>0</v>
      </c>
      <c r="X4204" s="402">
        <f t="shared" si="319"/>
        <v>0</v>
      </c>
      <c r="Y4204" s="36">
        <f t="shared" si="320"/>
        <v>0</v>
      </c>
    </row>
    <row r="4205" spans="5:25" ht="15.95" hidden="1" customHeight="1" x14ac:dyDescent="0.25">
      <c r="E4205" s="150"/>
      <c r="F4205" s="7"/>
      <c r="G4205" s="247"/>
      <c r="H4205" s="266"/>
      <c r="I4205" s="9"/>
      <c r="J4205" s="10"/>
      <c r="K4205" s="9"/>
      <c r="L4205" s="9"/>
      <c r="M4205" s="11"/>
      <c r="N4205" s="128"/>
      <c r="O4205" s="128"/>
      <c r="P4205" s="163">
        <f t="shared" si="321"/>
        <v>0</v>
      </c>
      <c r="Q4205" s="128"/>
      <c r="V4205" s="402">
        <f t="shared" si="317"/>
        <v>0</v>
      </c>
      <c r="W4205" s="402">
        <f t="shared" si="318"/>
        <v>0</v>
      </c>
      <c r="X4205" s="402">
        <f t="shared" si="319"/>
        <v>0</v>
      </c>
      <c r="Y4205" s="36">
        <f t="shared" si="320"/>
        <v>0</v>
      </c>
    </row>
    <row r="4206" spans="5:25" ht="15.95" hidden="1" customHeight="1" x14ac:dyDescent="0.25">
      <c r="E4206" s="150"/>
      <c r="F4206" s="7"/>
      <c r="G4206" s="247"/>
      <c r="H4206" s="266"/>
      <c r="I4206" s="9"/>
      <c r="J4206" s="10"/>
      <c r="K4206" s="9"/>
      <c r="L4206" s="9"/>
      <c r="M4206" s="11"/>
      <c r="N4206" s="128"/>
      <c r="O4206" s="128"/>
      <c r="P4206" s="163">
        <f t="shared" si="321"/>
        <v>0</v>
      </c>
      <c r="Q4206" s="128"/>
      <c r="V4206" s="402">
        <f t="shared" si="317"/>
        <v>0</v>
      </c>
      <c r="W4206" s="402">
        <f t="shared" si="318"/>
        <v>0</v>
      </c>
      <c r="X4206" s="402">
        <f t="shared" si="319"/>
        <v>0</v>
      </c>
      <c r="Y4206" s="36">
        <f t="shared" si="320"/>
        <v>0</v>
      </c>
    </row>
    <row r="4207" spans="5:25" ht="15.95" hidden="1" customHeight="1" x14ac:dyDescent="0.25">
      <c r="E4207" s="150"/>
      <c r="F4207" s="7"/>
      <c r="G4207" s="247"/>
      <c r="H4207" s="266"/>
      <c r="I4207" s="9"/>
      <c r="J4207" s="10"/>
      <c r="K4207" s="9"/>
      <c r="L4207" s="9"/>
      <c r="M4207" s="11"/>
      <c r="N4207" s="128"/>
      <c r="O4207" s="128"/>
      <c r="P4207" s="163">
        <f t="shared" si="321"/>
        <v>0</v>
      </c>
      <c r="Q4207" s="128"/>
      <c r="V4207" s="402">
        <f t="shared" si="317"/>
        <v>0</v>
      </c>
      <c r="W4207" s="402">
        <f t="shared" si="318"/>
        <v>0</v>
      </c>
      <c r="X4207" s="402">
        <f t="shared" si="319"/>
        <v>0</v>
      </c>
      <c r="Y4207" s="36">
        <f t="shared" si="320"/>
        <v>0</v>
      </c>
    </row>
    <row r="4208" spans="5:25" ht="15.95" hidden="1" customHeight="1" x14ac:dyDescent="0.25">
      <c r="E4208" s="150"/>
      <c r="F4208" s="7"/>
      <c r="G4208" s="247"/>
      <c r="H4208" s="266"/>
      <c r="I4208" s="9"/>
      <c r="J4208" s="10"/>
      <c r="K4208" s="9"/>
      <c r="L4208" s="9"/>
      <c r="M4208" s="11"/>
      <c r="N4208" s="128"/>
      <c r="O4208" s="128"/>
      <c r="P4208" s="163">
        <f t="shared" si="321"/>
        <v>0</v>
      </c>
      <c r="Q4208" s="128"/>
      <c r="V4208" s="402">
        <f t="shared" si="317"/>
        <v>0</v>
      </c>
      <c r="W4208" s="402">
        <f t="shared" si="318"/>
        <v>0</v>
      </c>
      <c r="X4208" s="402">
        <f t="shared" si="319"/>
        <v>0</v>
      </c>
      <c r="Y4208" s="36">
        <f t="shared" si="320"/>
        <v>0</v>
      </c>
    </row>
    <row r="4209" spans="5:25" ht="15.95" hidden="1" customHeight="1" x14ac:dyDescent="0.25">
      <c r="E4209" s="150"/>
      <c r="F4209" s="7"/>
      <c r="G4209" s="247"/>
      <c r="H4209" s="266"/>
      <c r="I4209" s="9"/>
      <c r="J4209" s="10"/>
      <c r="K4209" s="9"/>
      <c r="L4209" s="9"/>
      <c r="M4209" s="11"/>
      <c r="N4209" s="128"/>
      <c r="O4209" s="128"/>
      <c r="P4209" s="163">
        <f t="shared" si="321"/>
        <v>0</v>
      </c>
      <c r="Q4209" s="128"/>
      <c r="V4209" s="402">
        <f t="shared" si="317"/>
        <v>0</v>
      </c>
      <c r="W4209" s="402">
        <f t="shared" si="318"/>
        <v>0</v>
      </c>
      <c r="X4209" s="402">
        <f t="shared" si="319"/>
        <v>0</v>
      </c>
      <c r="Y4209" s="36">
        <f t="shared" si="320"/>
        <v>0</v>
      </c>
    </row>
    <row r="4210" spans="5:25" ht="15.95" hidden="1" customHeight="1" x14ac:dyDescent="0.25">
      <c r="E4210" s="150"/>
      <c r="F4210" s="7"/>
      <c r="G4210" s="247"/>
      <c r="H4210" s="266"/>
      <c r="I4210" s="9"/>
      <c r="J4210" s="10"/>
      <c r="K4210" s="9"/>
      <c r="L4210" s="9"/>
      <c r="M4210" s="11"/>
      <c r="N4210" s="128"/>
      <c r="O4210" s="128"/>
      <c r="P4210" s="163">
        <f t="shared" si="321"/>
        <v>0</v>
      </c>
      <c r="Q4210" s="128"/>
      <c r="V4210" s="402">
        <f t="shared" si="317"/>
        <v>0</v>
      </c>
      <c r="W4210" s="402">
        <f t="shared" si="318"/>
        <v>0</v>
      </c>
      <c r="X4210" s="402">
        <f t="shared" si="319"/>
        <v>0</v>
      </c>
      <c r="Y4210" s="36">
        <f t="shared" si="320"/>
        <v>0</v>
      </c>
    </row>
    <row r="4211" spans="5:25" ht="15.95" hidden="1" customHeight="1" x14ac:dyDescent="0.25">
      <c r="E4211" s="150"/>
      <c r="F4211" s="7"/>
      <c r="G4211" s="247"/>
      <c r="H4211" s="266"/>
      <c r="I4211" s="9"/>
      <c r="J4211" s="10"/>
      <c r="K4211" s="9"/>
      <c r="L4211" s="9"/>
      <c r="M4211" s="11"/>
      <c r="N4211" s="128"/>
      <c r="O4211" s="128"/>
      <c r="P4211" s="163">
        <f t="shared" si="321"/>
        <v>0</v>
      </c>
      <c r="Q4211" s="128"/>
      <c r="V4211" s="402">
        <f t="shared" si="317"/>
        <v>0</v>
      </c>
      <c r="W4211" s="402">
        <f t="shared" si="318"/>
        <v>0</v>
      </c>
      <c r="X4211" s="402">
        <f t="shared" si="319"/>
        <v>0</v>
      </c>
      <c r="Y4211" s="36">
        <f t="shared" si="320"/>
        <v>0</v>
      </c>
    </row>
    <row r="4212" spans="5:25" ht="15.95" hidden="1" customHeight="1" x14ac:dyDescent="0.25">
      <c r="E4212" s="150"/>
      <c r="F4212" s="7"/>
      <c r="G4212" s="247"/>
      <c r="H4212" s="266"/>
      <c r="I4212" s="9"/>
      <c r="J4212" s="10"/>
      <c r="K4212" s="9"/>
      <c r="L4212" s="9"/>
      <c r="M4212" s="11"/>
      <c r="N4212" s="128"/>
      <c r="O4212" s="128"/>
      <c r="P4212" s="163">
        <f t="shared" si="321"/>
        <v>0</v>
      </c>
      <c r="Q4212" s="128"/>
      <c r="V4212" s="402">
        <f t="shared" si="317"/>
        <v>0</v>
      </c>
      <c r="W4212" s="402">
        <f t="shared" si="318"/>
        <v>0</v>
      </c>
      <c r="X4212" s="402">
        <f t="shared" si="319"/>
        <v>0</v>
      </c>
      <c r="Y4212" s="36">
        <f t="shared" si="320"/>
        <v>0</v>
      </c>
    </row>
    <row r="4213" spans="5:25" ht="15.95" hidden="1" customHeight="1" x14ac:dyDescent="0.25">
      <c r="E4213" s="150"/>
      <c r="F4213" s="7"/>
      <c r="G4213" s="247"/>
      <c r="H4213" s="266"/>
      <c r="I4213" s="9"/>
      <c r="J4213" s="10"/>
      <c r="K4213" s="9"/>
      <c r="L4213" s="9"/>
      <c r="M4213" s="11"/>
      <c r="N4213" s="128"/>
      <c r="O4213" s="128"/>
      <c r="P4213" s="163">
        <f t="shared" si="321"/>
        <v>0</v>
      </c>
      <c r="Q4213" s="128"/>
      <c r="V4213" s="402">
        <f t="shared" si="317"/>
        <v>0</v>
      </c>
      <c r="W4213" s="402">
        <f t="shared" si="318"/>
        <v>0</v>
      </c>
      <c r="X4213" s="402">
        <f t="shared" si="319"/>
        <v>0</v>
      </c>
      <c r="Y4213" s="36">
        <f t="shared" si="320"/>
        <v>0</v>
      </c>
    </row>
    <row r="4214" spans="5:25" ht="15.95" hidden="1" customHeight="1" x14ac:dyDescent="0.25">
      <c r="E4214" s="150"/>
      <c r="F4214" s="7"/>
      <c r="G4214" s="247"/>
      <c r="H4214" s="266"/>
      <c r="I4214" s="9"/>
      <c r="J4214" s="10"/>
      <c r="K4214" s="9"/>
      <c r="L4214" s="9"/>
      <c r="M4214" s="11"/>
      <c r="N4214" s="128"/>
      <c r="O4214" s="128"/>
      <c r="P4214" s="163">
        <f t="shared" si="321"/>
        <v>0</v>
      </c>
      <c r="Q4214" s="128"/>
      <c r="V4214" s="402">
        <f t="shared" si="317"/>
        <v>0</v>
      </c>
      <c r="W4214" s="402">
        <f t="shared" si="318"/>
        <v>0</v>
      </c>
      <c r="X4214" s="402">
        <f t="shared" si="319"/>
        <v>0</v>
      </c>
      <c r="Y4214" s="36">
        <f t="shared" si="320"/>
        <v>0</v>
      </c>
    </row>
    <row r="4215" spans="5:25" ht="15.95" hidden="1" customHeight="1" x14ac:dyDescent="0.25">
      <c r="E4215" s="150"/>
      <c r="F4215" s="7"/>
      <c r="G4215" s="247"/>
      <c r="H4215" s="266"/>
      <c r="I4215" s="9"/>
      <c r="J4215" s="10"/>
      <c r="K4215" s="9"/>
      <c r="L4215" s="9"/>
      <c r="M4215" s="11"/>
      <c r="N4215" s="128"/>
      <c r="O4215" s="128"/>
      <c r="P4215" s="163">
        <f t="shared" si="321"/>
        <v>0</v>
      </c>
      <c r="Q4215" s="128"/>
      <c r="V4215" s="402">
        <f t="shared" si="317"/>
        <v>0</v>
      </c>
      <c r="W4215" s="402">
        <f t="shared" si="318"/>
        <v>0</v>
      </c>
      <c r="X4215" s="402">
        <f t="shared" si="319"/>
        <v>0</v>
      </c>
      <c r="Y4215" s="36">
        <f t="shared" si="320"/>
        <v>0</v>
      </c>
    </row>
    <row r="4216" spans="5:25" ht="15.95" hidden="1" customHeight="1" x14ac:dyDescent="0.25">
      <c r="E4216" s="150"/>
      <c r="F4216" s="7"/>
      <c r="G4216" s="247"/>
      <c r="H4216" s="266"/>
      <c r="I4216" s="9"/>
      <c r="J4216" s="10"/>
      <c r="K4216" s="9"/>
      <c r="L4216" s="9"/>
      <c r="M4216" s="11"/>
      <c r="N4216" s="128"/>
      <c r="O4216" s="128"/>
      <c r="P4216" s="163">
        <f t="shared" si="321"/>
        <v>0</v>
      </c>
      <c r="Q4216" s="128"/>
      <c r="V4216" s="402">
        <f t="shared" si="317"/>
        <v>0</v>
      </c>
      <c r="W4216" s="402">
        <f t="shared" si="318"/>
        <v>0</v>
      </c>
      <c r="X4216" s="402">
        <f t="shared" si="319"/>
        <v>0</v>
      </c>
      <c r="Y4216" s="36">
        <f t="shared" si="320"/>
        <v>0</v>
      </c>
    </row>
    <row r="4217" spans="5:25" ht="15.95" hidden="1" customHeight="1" x14ac:dyDescent="0.25">
      <c r="E4217" s="150"/>
      <c r="F4217" s="7"/>
      <c r="G4217" s="247"/>
      <c r="H4217" s="266"/>
      <c r="I4217" s="9"/>
      <c r="J4217" s="10"/>
      <c r="K4217" s="9"/>
      <c r="L4217" s="9"/>
      <c r="M4217" s="11"/>
      <c r="N4217" s="128"/>
      <c r="O4217" s="128"/>
      <c r="P4217" s="163">
        <f t="shared" si="321"/>
        <v>0</v>
      </c>
      <c r="Q4217" s="128"/>
      <c r="V4217" s="402">
        <f t="shared" si="317"/>
        <v>0</v>
      </c>
      <c r="W4217" s="402">
        <f t="shared" si="318"/>
        <v>0</v>
      </c>
      <c r="X4217" s="402">
        <f t="shared" si="319"/>
        <v>0</v>
      </c>
      <c r="Y4217" s="36">
        <f t="shared" si="320"/>
        <v>0</v>
      </c>
    </row>
    <row r="4218" spans="5:25" ht="15.95" hidden="1" customHeight="1" x14ac:dyDescent="0.25">
      <c r="E4218" s="150"/>
      <c r="F4218" s="7"/>
      <c r="G4218" s="247"/>
      <c r="H4218" s="266"/>
      <c r="I4218" s="9"/>
      <c r="J4218" s="10"/>
      <c r="K4218" s="9"/>
      <c r="L4218" s="9"/>
      <c r="M4218" s="11"/>
      <c r="N4218" s="128"/>
      <c r="O4218" s="128"/>
      <c r="P4218" s="163">
        <f t="shared" si="321"/>
        <v>0</v>
      </c>
      <c r="Q4218" s="128"/>
      <c r="V4218" s="402">
        <f t="shared" si="317"/>
        <v>0</v>
      </c>
      <c r="W4218" s="402">
        <f t="shared" si="318"/>
        <v>0</v>
      </c>
      <c r="X4218" s="402">
        <f t="shared" si="319"/>
        <v>0</v>
      </c>
      <c r="Y4218" s="36">
        <f t="shared" si="320"/>
        <v>0</v>
      </c>
    </row>
    <row r="4219" spans="5:25" ht="15.95" hidden="1" customHeight="1" x14ac:dyDescent="0.25">
      <c r="E4219" s="150"/>
      <c r="F4219" s="7"/>
      <c r="G4219" s="247"/>
      <c r="H4219" s="266"/>
      <c r="I4219" s="9"/>
      <c r="J4219" s="10"/>
      <c r="K4219" s="9"/>
      <c r="L4219" s="9"/>
      <c r="M4219" s="11"/>
      <c r="N4219" s="128"/>
      <c r="O4219" s="128"/>
      <c r="P4219" s="163">
        <f t="shared" si="321"/>
        <v>0</v>
      </c>
      <c r="Q4219" s="128"/>
      <c r="V4219" s="402">
        <f t="shared" si="317"/>
        <v>0</v>
      </c>
      <c r="W4219" s="402">
        <f t="shared" si="318"/>
        <v>0</v>
      </c>
      <c r="X4219" s="402">
        <f t="shared" si="319"/>
        <v>0</v>
      </c>
      <c r="Y4219" s="36">
        <f t="shared" si="320"/>
        <v>0</v>
      </c>
    </row>
    <row r="4220" spans="5:25" ht="15.95" hidden="1" customHeight="1" x14ac:dyDescent="0.25">
      <c r="E4220" s="150"/>
      <c r="F4220" s="7"/>
      <c r="G4220" s="247"/>
      <c r="H4220" s="266"/>
      <c r="I4220" s="9"/>
      <c r="J4220" s="10"/>
      <c r="K4220" s="9"/>
      <c r="L4220" s="9"/>
      <c r="M4220" s="11"/>
      <c r="N4220" s="128"/>
      <c r="O4220" s="128"/>
      <c r="P4220" s="163">
        <f t="shared" si="321"/>
        <v>0</v>
      </c>
      <c r="Q4220" s="128"/>
      <c r="V4220" s="402">
        <f t="shared" si="317"/>
        <v>0</v>
      </c>
      <c r="W4220" s="402">
        <f t="shared" si="318"/>
        <v>0</v>
      </c>
      <c r="X4220" s="402">
        <f t="shared" si="319"/>
        <v>0</v>
      </c>
      <c r="Y4220" s="36">
        <f t="shared" si="320"/>
        <v>0</v>
      </c>
    </row>
    <row r="4221" spans="5:25" ht="15.95" hidden="1" customHeight="1" x14ac:dyDescent="0.25">
      <c r="E4221" s="150"/>
      <c r="F4221" s="7"/>
      <c r="G4221" s="247"/>
      <c r="H4221" s="266"/>
      <c r="I4221" s="9"/>
      <c r="J4221" s="10"/>
      <c r="K4221" s="9"/>
      <c r="L4221" s="9"/>
      <c r="M4221" s="11"/>
      <c r="N4221" s="128"/>
      <c r="O4221" s="128"/>
      <c r="P4221" s="163">
        <f t="shared" si="321"/>
        <v>0</v>
      </c>
      <c r="Q4221" s="128"/>
      <c r="V4221" s="402">
        <f t="shared" si="317"/>
        <v>0</v>
      </c>
      <c r="W4221" s="402">
        <f t="shared" si="318"/>
        <v>0</v>
      </c>
      <c r="X4221" s="402">
        <f t="shared" si="319"/>
        <v>0</v>
      </c>
      <c r="Y4221" s="36">
        <f t="shared" si="320"/>
        <v>0</v>
      </c>
    </row>
    <row r="4222" spans="5:25" ht="15.95" hidden="1" customHeight="1" x14ac:dyDescent="0.25">
      <c r="E4222" s="150"/>
      <c r="F4222" s="7"/>
      <c r="G4222" s="247"/>
      <c r="H4222" s="266"/>
      <c r="I4222" s="9"/>
      <c r="J4222" s="10"/>
      <c r="K4222" s="9"/>
      <c r="L4222" s="9"/>
      <c r="M4222" s="11"/>
      <c r="N4222" s="128"/>
      <c r="O4222" s="128"/>
      <c r="P4222" s="163">
        <f t="shared" si="321"/>
        <v>0</v>
      </c>
      <c r="Q4222" s="128"/>
      <c r="V4222" s="402">
        <f t="shared" si="317"/>
        <v>0</v>
      </c>
      <c r="W4222" s="402">
        <f t="shared" si="318"/>
        <v>0</v>
      </c>
      <c r="X4222" s="402">
        <f t="shared" si="319"/>
        <v>0</v>
      </c>
      <c r="Y4222" s="36">
        <f t="shared" si="320"/>
        <v>0</v>
      </c>
    </row>
    <row r="4223" spans="5:25" ht="15.95" hidden="1" customHeight="1" x14ac:dyDescent="0.25">
      <c r="E4223" s="150"/>
      <c r="F4223" s="7"/>
      <c r="G4223" s="247"/>
      <c r="H4223" s="266"/>
      <c r="I4223" s="9"/>
      <c r="J4223" s="10"/>
      <c r="K4223" s="9"/>
      <c r="L4223" s="9"/>
      <c r="M4223" s="11"/>
      <c r="N4223" s="128"/>
      <c r="O4223" s="128"/>
      <c r="P4223" s="163">
        <f t="shared" si="321"/>
        <v>0</v>
      </c>
      <c r="Q4223" s="128"/>
      <c r="V4223" s="402">
        <f t="shared" si="317"/>
        <v>0</v>
      </c>
      <c r="W4223" s="402">
        <f t="shared" si="318"/>
        <v>0</v>
      </c>
      <c r="X4223" s="402">
        <f t="shared" si="319"/>
        <v>0</v>
      </c>
      <c r="Y4223" s="36">
        <f t="shared" si="320"/>
        <v>0</v>
      </c>
    </row>
    <row r="4224" spans="5:25" ht="15.95" hidden="1" customHeight="1" x14ac:dyDescent="0.25">
      <c r="E4224" s="150"/>
      <c r="F4224" s="7"/>
      <c r="G4224" s="247"/>
      <c r="H4224" s="266"/>
      <c r="I4224" s="9"/>
      <c r="J4224" s="10"/>
      <c r="K4224" s="9"/>
      <c r="L4224" s="9"/>
      <c r="M4224" s="11"/>
      <c r="N4224" s="128"/>
      <c r="O4224" s="128"/>
      <c r="P4224" s="163">
        <f t="shared" si="321"/>
        <v>0</v>
      </c>
      <c r="Q4224" s="128"/>
      <c r="V4224" s="402">
        <f t="shared" si="317"/>
        <v>0</v>
      </c>
      <c r="W4224" s="402">
        <f t="shared" si="318"/>
        <v>0</v>
      </c>
      <c r="X4224" s="402">
        <f t="shared" si="319"/>
        <v>0</v>
      </c>
      <c r="Y4224" s="36">
        <f t="shared" si="320"/>
        <v>0</v>
      </c>
    </row>
    <row r="4225" spans="5:25" ht="15.95" hidden="1" customHeight="1" x14ac:dyDescent="0.25">
      <c r="E4225" s="150"/>
      <c r="F4225" s="7"/>
      <c r="G4225" s="247"/>
      <c r="H4225" s="266"/>
      <c r="I4225" s="9"/>
      <c r="J4225" s="10"/>
      <c r="K4225" s="9"/>
      <c r="L4225" s="9"/>
      <c r="M4225" s="11"/>
      <c r="N4225" s="128"/>
      <c r="O4225" s="128"/>
      <c r="P4225" s="163">
        <f t="shared" si="321"/>
        <v>0</v>
      </c>
      <c r="Q4225" s="128"/>
      <c r="V4225" s="402">
        <f t="shared" si="317"/>
        <v>0</v>
      </c>
      <c r="W4225" s="402">
        <f t="shared" si="318"/>
        <v>0</v>
      </c>
      <c r="X4225" s="402">
        <f t="shared" si="319"/>
        <v>0</v>
      </c>
      <c r="Y4225" s="36">
        <f t="shared" si="320"/>
        <v>0</v>
      </c>
    </row>
    <row r="4226" spans="5:25" ht="15.95" hidden="1" customHeight="1" x14ac:dyDescent="0.25">
      <c r="E4226" s="150"/>
      <c r="F4226" s="7"/>
      <c r="G4226" s="247"/>
      <c r="H4226" s="266"/>
      <c r="I4226" s="9"/>
      <c r="J4226" s="10"/>
      <c r="K4226" s="9"/>
      <c r="L4226" s="9"/>
      <c r="M4226" s="11"/>
      <c r="N4226" s="128"/>
      <c r="O4226" s="128"/>
      <c r="P4226" s="163">
        <f t="shared" si="321"/>
        <v>0</v>
      </c>
      <c r="Q4226" s="128"/>
      <c r="V4226" s="402">
        <f t="shared" si="317"/>
        <v>0</v>
      </c>
      <c r="W4226" s="402">
        <f t="shared" si="318"/>
        <v>0</v>
      </c>
      <c r="X4226" s="402">
        <f t="shared" si="319"/>
        <v>0</v>
      </c>
      <c r="Y4226" s="36">
        <f t="shared" si="320"/>
        <v>0</v>
      </c>
    </row>
    <row r="4227" spans="5:25" ht="15.95" hidden="1" customHeight="1" x14ac:dyDescent="0.25">
      <c r="E4227" s="150"/>
      <c r="F4227" s="7"/>
      <c r="G4227" s="247"/>
      <c r="H4227" s="266"/>
      <c r="I4227" s="9"/>
      <c r="J4227" s="10"/>
      <c r="K4227" s="9"/>
      <c r="L4227" s="9"/>
      <c r="M4227" s="11"/>
      <c r="N4227" s="128"/>
      <c r="O4227" s="128"/>
      <c r="P4227" s="163">
        <f t="shared" si="321"/>
        <v>0</v>
      </c>
      <c r="Q4227" s="128"/>
      <c r="V4227" s="402">
        <f t="shared" si="317"/>
        <v>0</v>
      </c>
      <c r="W4227" s="402">
        <f t="shared" si="318"/>
        <v>0</v>
      </c>
      <c r="X4227" s="402">
        <f t="shared" si="319"/>
        <v>0</v>
      </c>
      <c r="Y4227" s="36">
        <f t="shared" si="320"/>
        <v>0</v>
      </c>
    </row>
    <row r="4228" spans="5:25" ht="15.95" hidden="1" customHeight="1" x14ac:dyDescent="0.25">
      <c r="E4228" s="150"/>
      <c r="F4228" s="7"/>
      <c r="G4228" s="247"/>
      <c r="H4228" s="266"/>
      <c r="I4228" s="9"/>
      <c r="J4228" s="10"/>
      <c r="K4228" s="9"/>
      <c r="L4228" s="9"/>
      <c r="M4228" s="11"/>
      <c r="N4228" s="128"/>
      <c r="O4228" s="128"/>
      <c r="P4228" s="163">
        <f t="shared" si="321"/>
        <v>0</v>
      </c>
      <c r="Q4228" s="128"/>
      <c r="V4228" s="402">
        <f t="shared" si="317"/>
        <v>0</v>
      </c>
      <c r="W4228" s="402">
        <f t="shared" si="318"/>
        <v>0</v>
      </c>
      <c r="X4228" s="402">
        <f t="shared" si="319"/>
        <v>0</v>
      </c>
      <c r="Y4228" s="36">
        <f t="shared" si="320"/>
        <v>0</v>
      </c>
    </row>
    <row r="4229" spans="5:25" ht="15.95" hidden="1" customHeight="1" x14ac:dyDescent="0.25">
      <c r="E4229" s="150"/>
      <c r="F4229" s="7"/>
      <c r="G4229" s="247"/>
      <c r="H4229" s="266"/>
      <c r="I4229" s="9"/>
      <c r="J4229" s="10"/>
      <c r="K4229" s="9"/>
      <c r="L4229" s="9"/>
      <c r="M4229" s="11"/>
      <c r="N4229" s="128"/>
      <c r="O4229" s="128"/>
      <c r="P4229" s="163">
        <f t="shared" si="321"/>
        <v>0</v>
      </c>
      <c r="Q4229" s="128"/>
      <c r="V4229" s="402">
        <f t="shared" si="317"/>
        <v>0</v>
      </c>
      <c r="W4229" s="402">
        <f t="shared" si="318"/>
        <v>0</v>
      </c>
      <c r="X4229" s="402">
        <f t="shared" si="319"/>
        <v>0</v>
      </c>
      <c r="Y4229" s="36">
        <f t="shared" si="320"/>
        <v>0</v>
      </c>
    </row>
    <row r="4230" spans="5:25" ht="15.95" hidden="1" customHeight="1" x14ac:dyDescent="0.25">
      <c r="E4230" s="150"/>
      <c r="F4230" s="7"/>
      <c r="G4230" s="247"/>
      <c r="H4230" s="266"/>
      <c r="I4230" s="9"/>
      <c r="J4230" s="10"/>
      <c r="K4230" s="9"/>
      <c r="L4230" s="9"/>
      <c r="M4230" s="11"/>
      <c r="N4230" s="128"/>
      <c r="O4230" s="128"/>
      <c r="P4230" s="163">
        <f t="shared" si="321"/>
        <v>0</v>
      </c>
      <c r="Q4230" s="128"/>
      <c r="V4230" s="402">
        <f t="shared" si="317"/>
        <v>0</v>
      </c>
      <c r="W4230" s="402">
        <f t="shared" si="318"/>
        <v>0</v>
      </c>
      <c r="X4230" s="402">
        <f t="shared" si="319"/>
        <v>0</v>
      </c>
      <c r="Y4230" s="36">
        <f t="shared" si="320"/>
        <v>0</v>
      </c>
    </row>
    <row r="4231" spans="5:25" ht="15.95" hidden="1" customHeight="1" x14ac:dyDescent="0.25">
      <c r="E4231" s="150"/>
      <c r="F4231" s="7"/>
      <c r="G4231" s="247"/>
      <c r="H4231" s="266"/>
      <c r="I4231" s="9"/>
      <c r="J4231" s="10"/>
      <c r="K4231" s="9"/>
      <c r="L4231" s="9"/>
      <c r="M4231" s="11"/>
      <c r="N4231" s="128"/>
      <c r="O4231" s="128"/>
      <c r="P4231" s="163">
        <f t="shared" si="321"/>
        <v>0</v>
      </c>
      <c r="Q4231" s="128"/>
      <c r="V4231" s="402">
        <f t="shared" si="317"/>
        <v>0</v>
      </c>
      <c r="W4231" s="402">
        <f t="shared" si="318"/>
        <v>0</v>
      </c>
      <c r="X4231" s="402">
        <f t="shared" si="319"/>
        <v>0</v>
      </c>
      <c r="Y4231" s="36">
        <f t="shared" si="320"/>
        <v>0</v>
      </c>
    </row>
    <row r="4232" spans="5:25" ht="15.95" hidden="1" customHeight="1" x14ac:dyDescent="0.25">
      <c r="E4232" s="150"/>
      <c r="F4232" s="7"/>
      <c r="G4232" s="247"/>
      <c r="H4232" s="266"/>
      <c r="I4232" s="9"/>
      <c r="J4232" s="10"/>
      <c r="K4232" s="9"/>
      <c r="L4232" s="9"/>
      <c r="M4232" s="11"/>
      <c r="N4232" s="128"/>
      <c r="O4232" s="128"/>
      <c r="P4232" s="163">
        <f t="shared" si="321"/>
        <v>0</v>
      </c>
      <c r="Q4232" s="128"/>
      <c r="V4232" s="402">
        <f t="shared" si="317"/>
        <v>0</v>
      </c>
      <c r="W4232" s="402">
        <f t="shared" si="318"/>
        <v>0</v>
      </c>
      <c r="X4232" s="402">
        <f t="shared" si="319"/>
        <v>0</v>
      </c>
      <c r="Y4232" s="36">
        <f t="shared" si="320"/>
        <v>0</v>
      </c>
    </row>
    <row r="4233" spans="5:25" ht="15.95" hidden="1" customHeight="1" x14ac:dyDescent="0.25">
      <c r="E4233" s="150"/>
      <c r="F4233" s="7"/>
      <c r="G4233" s="247"/>
      <c r="H4233" s="266"/>
      <c r="I4233" s="9"/>
      <c r="J4233" s="10"/>
      <c r="K4233" s="9"/>
      <c r="L4233" s="9"/>
      <c r="M4233" s="11"/>
      <c r="N4233" s="128"/>
      <c r="O4233" s="128"/>
      <c r="P4233" s="163">
        <f t="shared" si="321"/>
        <v>0</v>
      </c>
      <c r="Q4233" s="128"/>
      <c r="V4233" s="402">
        <f t="shared" si="317"/>
        <v>0</v>
      </c>
      <c r="W4233" s="402">
        <f t="shared" si="318"/>
        <v>0</v>
      </c>
      <c r="X4233" s="402">
        <f t="shared" si="319"/>
        <v>0</v>
      </c>
      <c r="Y4233" s="36">
        <f t="shared" si="320"/>
        <v>0</v>
      </c>
    </row>
    <row r="4234" spans="5:25" ht="15.95" hidden="1" customHeight="1" x14ac:dyDescent="0.25">
      <c r="E4234" s="150"/>
      <c r="F4234" s="7"/>
      <c r="G4234" s="247"/>
      <c r="H4234" s="266"/>
      <c r="I4234" s="9"/>
      <c r="J4234" s="10"/>
      <c r="K4234" s="9"/>
      <c r="L4234" s="9"/>
      <c r="M4234" s="11"/>
      <c r="N4234" s="128"/>
      <c r="O4234" s="128"/>
      <c r="P4234" s="163">
        <f t="shared" si="321"/>
        <v>0</v>
      </c>
      <c r="Q4234" s="128"/>
      <c r="V4234" s="402">
        <f t="shared" si="317"/>
        <v>0</v>
      </c>
      <c r="W4234" s="402">
        <f t="shared" si="318"/>
        <v>0</v>
      </c>
      <c r="X4234" s="402">
        <f t="shared" si="319"/>
        <v>0</v>
      </c>
      <c r="Y4234" s="36">
        <f t="shared" si="320"/>
        <v>0</v>
      </c>
    </row>
    <row r="4235" spans="5:25" ht="15.95" hidden="1" customHeight="1" x14ac:dyDescent="0.25">
      <c r="E4235" s="150"/>
      <c r="F4235" s="7"/>
      <c r="G4235" s="247"/>
      <c r="H4235" s="266"/>
      <c r="I4235" s="9"/>
      <c r="J4235" s="10"/>
      <c r="K4235" s="9"/>
      <c r="L4235" s="9"/>
      <c r="M4235" s="11"/>
      <c r="N4235" s="128"/>
      <c r="O4235" s="128"/>
      <c r="P4235" s="163">
        <f t="shared" si="321"/>
        <v>0</v>
      </c>
      <c r="Q4235" s="128"/>
      <c r="V4235" s="402">
        <f t="shared" si="317"/>
        <v>0</v>
      </c>
      <c r="W4235" s="402">
        <f t="shared" si="318"/>
        <v>0</v>
      </c>
      <c r="X4235" s="402">
        <f t="shared" si="319"/>
        <v>0</v>
      </c>
      <c r="Y4235" s="36">
        <f t="shared" si="320"/>
        <v>0</v>
      </c>
    </row>
    <row r="4236" spans="5:25" ht="15.95" hidden="1" customHeight="1" x14ac:dyDescent="0.25">
      <c r="E4236" s="150"/>
      <c r="F4236" s="7"/>
      <c r="G4236" s="247"/>
      <c r="H4236" s="266"/>
      <c r="I4236" s="9"/>
      <c r="J4236" s="10"/>
      <c r="K4236" s="9"/>
      <c r="L4236" s="9"/>
      <c r="M4236" s="11"/>
      <c r="N4236" s="128"/>
      <c r="O4236" s="128"/>
      <c r="P4236" s="163">
        <f t="shared" si="321"/>
        <v>0</v>
      </c>
      <c r="Q4236" s="128"/>
      <c r="V4236" s="402">
        <f t="shared" si="317"/>
        <v>0</v>
      </c>
      <c r="W4236" s="402">
        <f t="shared" si="318"/>
        <v>0</v>
      </c>
      <c r="X4236" s="402">
        <f t="shared" si="319"/>
        <v>0</v>
      </c>
      <c r="Y4236" s="36">
        <f t="shared" si="320"/>
        <v>0</v>
      </c>
    </row>
    <row r="4237" spans="5:25" ht="15.95" hidden="1" customHeight="1" x14ac:dyDescent="0.25">
      <c r="E4237" s="150"/>
      <c r="F4237" s="7"/>
      <c r="G4237" s="247"/>
      <c r="H4237" s="266"/>
      <c r="I4237" s="9"/>
      <c r="J4237" s="10"/>
      <c r="K4237" s="9"/>
      <c r="L4237" s="9"/>
      <c r="M4237" s="11"/>
      <c r="N4237" s="128"/>
      <c r="O4237" s="128"/>
      <c r="P4237" s="163">
        <f t="shared" si="321"/>
        <v>0</v>
      </c>
      <c r="Q4237" s="128"/>
      <c r="V4237" s="402">
        <f t="shared" si="317"/>
        <v>0</v>
      </c>
      <c r="W4237" s="402">
        <f t="shared" si="318"/>
        <v>0</v>
      </c>
      <c r="X4237" s="402">
        <f t="shared" si="319"/>
        <v>0</v>
      </c>
      <c r="Y4237" s="36">
        <f t="shared" si="320"/>
        <v>0</v>
      </c>
    </row>
    <row r="4238" spans="5:25" ht="15.95" hidden="1" customHeight="1" x14ac:dyDescent="0.25">
      <c r="E4238" s="150"/>
      <c r="F4238" s="7"/>
      <c r="G4238" s="247"/>
      <c r="H4238" s="266"/>
      <c r="I4238" s="9"/>
      <c r="J4238" s="10"/>
      <c r="K4238" s="9"/>
      <c r="L4238" s="9"/>
      <c r="M4238" s="11"/>
      <c r="N4238" s="128"/>
      <c r="O4238" s="128"/>
      <c r="P4238" s="163">
        <f t="shared" si="321"/>
        <v>0</v>
      </c>
      <c r="Q4238" s="128"/>
      <c r="V4238" s="402">
        <f t="shared" si="317"/>
        <v>0</v>
      </c>
      <c r="W4238" s="402">
        <f t="shared" si="318"/>
        <v>0</v>
      </c>
      <c r="X4238" s="402">
        <f t="shared" si="319"/>
        <v>0</v>
      </c>
      <c r="Y4238" s="36">
        <f t="shared" si="320"/>
        <v>0</v>
      </c>
    </row>
    <row r="4239" spans="5:25" ht="15.95" hidden="1" customHeight="1" x14ac:dyDescent="0.25">
      <c r="E4239" s="150"/>
      <c r="F4239" s="7"/>
      <c r="G4239" s="247"/>
      <c r="H4239" s="266"/>
      <c r="I4239" s="9"/>
      <c r="J4239" s="10"/>
      <c r="K4239" s="9"/>
      <c r="L4239" s="9"/>
      <c r="M4239" s="11"/>
      <c r="N4239" s="128"/>
      <c r="O4239" s="128"/>
      <c r="P4239" s="163">
        <f t="shared" si="321"/>
        <v>0</v>
      </c>
      <c r="Q4239" s="128"/>
      <c r="V4239" s="402">
        <f t="shared" si="317"/>
        <v>0</v>
      </c>
      <c r="W4239" s="402">
        <f t="shared" si="318"/>
        <v>0</v>
      </c>
      <c r="X4239" s="402">
        <f t="shared" si="319"/>
        <v>0</v>
      </c>
      <c r="Y4239" s="36">
        <f t="shared" si="320"/>
        <v>0</v>
      </c>
    </row>
    <row r="4240" spans="5:25" ht="15.95" hidden="1" customHeight="1" x14ac:dyDescent="0.25">
      <c r="E4240" s="150"/>
      <c r="F4240" s="7"/>
      <c r="G4240" s="247"/>
      <c r="H4240" s="266"/>
      <c r="I4240" s="9"/>
      <c r="J4240" s="10"/>
      <c r="K4240" s="9"/>
      <c r="L4240" s="9"/>
      <c r="M4240" s="11"/>
      <c r="N4240" s="128"/>
      <c r="O4240" s="128"/>
      <c r="P4240" s="163">
        <f t="shared" si="321"/>
        <v>0</v>
      </c>
      <c r="Q4240" s="128"/>
      <c r="V4240" s="402">
        <f t="shared" si="317"/>
        <v>0</v>
      </c>
      <c r="W4240" s="402">
        <f t="shared" si="318"/>
        <v>0</v>
      </c>
      <c r="X4240" s="402">
        <f t="shared" si="319"/>
        <v>0</v>
      </c>
      <c r="Y4240" s="36">
        <f t="shared" si="320"/>
        <v>0</v>
      </c>
    </row>
    <row r="4241" spans="5:25" ht="15.95" hidden="1" customHeight="1" x14ac:dyDescent="0.25">
      <c r="E4241" s="150"/>
      <c r="F4241" s="7"/>
      <c r="G4241" s="247"/>
      <c r="H4241" s="266"/>
      <c r="I4241" s="9"/>
      <c r="J4241" s="10"/>
      <c r="K4241" s="9"/>
      <c r="L4241" s="9"/>
      <c r="M4241" s="11"/>
      <c r="N4241" s="128"/>
      <c r="O4241" s="128"/>
      <c r="P4241" s="163">
        <f t="shared" si="321"/>
        <v>0</v>
      </c>
      <c r="Q4241" s="128"/>
      <c r="V4241" s="402">
        <f t="shared" si="317"/>
        <v>0</v>
      </c>
      <c r="W4241" s="402">
        <f t="shared" si="318"/>
        <v>0</v>
      </c>
      <c r="X4241" s="402">
        <f t="shared" si="319"/>
        <v>0</v>
      </c>
      <c r="Y4241" s="36">
        <f t="shared" si="320"/>
        <v>0</v>
      </c>
    </row>
    <row r="4242" spans="5:25" ht="15.95" hidden="1" customHeight="1" x14ac:dyDescent="0.25">
      <c r="E4242" s="150"/>
      <c r="F4242" s="7"/>
      <c r="G4242" s="247"/>
      <c r="H4242" s="266"/>
      <c r="I4242" s="9"/>
      <c r="J4242" s="10"/>
      <c r="K4242" s="9"/>
      <c r="L4242" s="9"/>
      <c r="M4242" s="11"/>
      <c r="N4242" s="128"/>
      <c r="O4242" s="128"/>
      <c r="P4242" s="163">
        <f t="shared" si="321"/>
        <v>0</v>
      </c>
      <c r="Q4242" s="128"/>
      <c r="V4242" s="402">
        <f t="shared" si="317"/>
        <v>0</v>
      </c>
      <c r="W4242" s="402">
        <f t="shared" si="318"/>
        <v>0</v>
      </c>
      <c r="X4242" s="402">
        <f t="shared" si="319"/>
        <v>0</v>
      </c>
      <c r="Y4242" s="36">
        <f t="shared" si="320"/>
        <v>0</v>
      </c>
    </row>
    <row r="4243" spans="5:25" ht="15.95" hidden="1" customHeight="1" x14ac:dyDescent="0.25">
      <c r="E4243" s="150"/>
      <c r="F4243" s="7"/>
      <c r="G4243" s="247"/>
      <c r="H4243" s="266"/>
      <c r="I4243" s="9"/>
      <c r="J4243" s="10"/>
      <c r="K4243" s="9"/>
      <c r="L4243" s="9"/>
      <c r="M4243" s="11"/>
      <c r="N4243" s="128"/>
      <c r="O4243" s="128"/>
      <c r="P4243" s="163">
        <f t="shared" si="321"/>
        <v>0</v>
      </c>
      <c r="Q4243" s="128"/>
      <c r="V4243" s="402">
        <f t="shared" si="317"/>
        <v>0</v>
      </c>
      <c r="W4243" s="402">
        <f t="shared" si="318"/>
        <v>0</v>
      </c>
      <c r="X4243" s="402">
        <f t="shared" si="319"/>
        <v>0</v>
      </c>
      <c r="Y4243" s="36">
        <f t="shared" si="320"/>
        <v>0</v>
      </c>
    </row>
    <row r="4244" spans="5:25" ht="15.95" hidden="1" customHeight="1" x14ac:dyDescent="0.25">
      <c r="E4244" s="150"/>
      <c r="F4244" s="7"/>
      <c r="G4244" s="247"/>
      <c r="H4244" s="266"/>
      <c r="I4244" s="9"/>
      <c r="J4244" s="10"/>
      <c r="K4244" s="9"/>
      <c r="L4244" s="9"/>
      <c r="M4244" s="11"/>
      <c r="N4244" s="128"/>
      <c r="O4244" s="128"/>
      <c r="P4244" s="163">
        <f t="shared" si="321"/>
        <v>0</v>
      </c>
      <c r="Q4244" s="128"/>
      <c r="V4244" s="402">
        <f t="shared" si="317"/>
        <v>0</v>
      </c>
      <c r="W4244" s="402">
        <f t="shared" si="318"/>
        <v>0</v>
      </c>
      <c r="X4244" s="402">
        <f t="shared" si="319"/>
        <v>0</v>
      </c>
      <c r="Y4244" s="36">
        <f t="shared" si="320"/>
        <v>0</v>
      </c>
    </row>
    <row r="4245" spans="5:25" ht="15.95" hidden="1" customHeight="1" x14ac:dyDescent="0.25">
      <c r="E4245" s="150"/>
      <c r="F4245" s="7"/>
      <c r="G4245" s="247"/>
      <c r="H4245" s="266"/>
      <c r="I4245" s="9"/>
      <c r="J4245" s="10"/>
      <c r="K4245" s="9"/>
      <c r="L4245" s="9"/>
      <c r="M4245" s="11"/>
      <c r="N4245" s="128"/>
      <c r="O4245" s="128"/>
      <c r="P4245" s="163">
        <f t="shared" si="321"/>
        <v>0</v>
      </c>
      <c r="Q4245" s="128"/>
      <c r="V4245" s="402">
        <f t="shared" si="317"/>
        <v>0</v>
      </c>
      <c r="W4245" s="402">
        <f t="shared" si="318"/>
        <v>0</v>
      </c>
      <c r="X4245" s="402">
        <f t="shared" si="319"/>
        <v>0</v>
      </c>
      <c r="Y4245" s="36">
        <f t="shared" si="320"/>
        <v>0</v>
      </c>
    </row>
    <row r="4246" spans="5:25" ht="15.95" hidden="1" customHeight="1" x14ac:dyDescent="0.25">
      <c r="E4246" s="150"/>
      <c r="F4246" s="7"/>
      <c r="G4246" s="247"/>
      <c r="H4246" s="266"/>
      <c r="I4246" s="9"/>
      <c r="J4246" s="10"/>
      <c r="K4246" s="9"/>
      <c r="L4246" s="9"/>
      <c r="M4246" s="11"/>
      <c r="N4246" s="128"/>
      <c r="O4246" s="128"/>
      <c r="P4246" s="163">
        <f t="shared" si="321"/>
        <v>0</v>
      </c>
      <c r="Q4246" s="128"/>
      <c r="V4246" s="402">
        <f t="shared" si="317"/>
        <v>0</v>
      </c>
      <c r="W4246" s="402">
        <f t="shared" si="318"/>
        <v>0</v>
      </c>
      <c r="X4246" s="402">
        <f t="shared" si="319"/>
        <v>0</v>
      </c>
      <c r="Y4246" s="36">
        <f t="shared" si="320"/>
        <v>0</v>
      </c>
    </row>
    <row r="4247" spans="5:25" ht="15.95" hidden="1" customHeight="1" x14ac:dyDescent="0.25">
      <c r="E4247" s="150"/>
      <c r="F4247" s="7"/>
      <c r="G4247" s="247"/>
      <c r="H4247" s="266"/>
      <c r="I4247" s="9"/>
      <c r="J4247" s="10"/>
      <c r="K4247" s="9"/>
      <c r="L4247" s="9"/>
      <c r="M4247" s="11"/>
      <c r="N4247" s="128"/>
      <c r="O4247" s="128"/>
      <c r="P4247" s="163">
        <f t="shared" si="321"/>
        <v>0</v>
      </c>
      <c r="Q4247" s="128"/>
      <c r="V4247" s="402">
        <f t="shared" si="317"/>
        <v>0</v>
      </c>
      <c r="W4247" s="402">
        <f t="shared" si="318"/>
        <v>0</v>
      </c>
      <c r="X4247" s="402">
        <f t="shared" si="319"/>
        <v>0</v>
      </c>
      <c r="Y4247" s="36">
        <f t="shared" si="320"/>
        <v>0</v>
      </c>
    </row>
    <row r="4248" spans="5:25" ht="15.95" hidden="1" customHeight="1" x14ac:dyDescent="0.25">
      <c r="E4248" s="150"/>
      <c r="F4248" s="7"/>
      <c r="G4248" s="247"/>
      <c r="H4248" s="266"/>
      <c r="I4248" s="9"/>
      <c r="J4248" s="10"/>
      <c r="K4248" s="9"/>
      <c r="L4248" s="9"/>
      <c r="M4248" s="11"/>
      <c r="N4248" s="128"/>
      <c r="O4248" s="128"/>
      <c r="P4248" s="163">
        <f t="shared" si="321"/>
        <v>0</v>
      </c>
      <c r="Q4248" s="128"/>
      <c r="V4248" s="402">
        <f t="shared" si="317"/>
        <v>0</v>
      </c>
      <c r="W4248" s="402">
        <f t="shared" si="318"/>
        <v>0</v>
      </c>
      <c r="X4248" s="402">
        <f t="shared" si="319"/>
        <v>0</v>
      </c>
      <c r="Y4248" s="36">
        <f t="shared" si="320"/>
        <v>0</v>
      </c>
    </row>
    <row r="4249" spans="5:25" ht="15.95" hidden="1" customHeight="1" x14ac:dyDescent="0.25">
      <c r="E4249" s="150"/>
      <c r="F4249" s="7"/>
      <c r="G4249" s="247"/>
      <c r="H4249" s="266"/>
      <c r="I4249" s="9"/>
      <c r="J4249" s="10"/>
      <c r="K4249" s="9"/>
      <c r="L4249" s="9"/>
      <c r="M4249" s="11"/>
      <c r="N4249" s="128"/>
      <c r="O4249" s="128"/>
      <c r="P4249" s="163">
        <f t="shared" si="321"/>
        <v>0</v>
      </c>
      <c r="Q4249" s="128"/>
      <c r="V4249" s="402">
        <f t="shared" si="317"/>
        <v>0</v>
      </c>
      <c r="W4249" s="402">
        <f t="shared" si="318"/>
        <v>0</v>
      </c>
      <c r="X4249" s="402">
        <f t="shared" si="319"/>
        <v>0</v>
      </c>
      <c r="Y4249" s="36">
        <f t="shared" si="320"/>
        <v>0</v>
      </c>
    </row>
    <row r="4250" spans="5:25" ht="15.95" hidden="1" customHeight="1" x14ac:dyDescent="0.25">
      <c r="E4250" s="150"/>
      <c r="F4250" s="7"/>
      <c r="G4250" s="247"/>
      <c r="H4250" s="266"/>
      <c r="I4250" s="9"/>
      <c r="J4250" s="10"/>
      <c r="K4250" s="9"/>
      <c r="L4250" s="9"/>
      <c r="M4250" s="11"/>
      <c r="N4250" s="128"/>
      <c r="O4250" s="128"/>
      <c r="P4250" s="163">
        <f t="shared" si="321"/>
        <v>0</v>
      </c>
      <c r="Q4250" s="128"/>
      <c r="V4250" s="402">
        <f t="shared" si="317"/>
        <v>0</v>
      </c>
      <c r="W4250" s="402">
        <f t="shared" si="318"/>
        <v>0</v>
      </c>
      <c r="X4250" s="402">
        <f t="shared" si="319"/>
        <v>0</v>
      </c>
      <c r="Y4250" s="36">
        <f t="shared" si="320"/>
        <v>0</v>
      </c>
    </row>
    <row r="4251" spans="5:25" ht="15.95" hidden="1" customHeight="1" x14ac:dyDescent="0.25">
      <c r="E4251" s="150"/>
      <c r="F4251" s="7"/>
      <c r="G4251" s="247"/>
      <c r="H4251" s="266"/>
      <c r="I4251" s="9"/>
      <c r="J4251" s="10"/>
      <c r="K4251" s="9"/>
      <c r="L4251" s="9"/>
      <c r="M4251" s="11"/>
      <c r="N4251" s="128"/>
      <c r="O4251" s="128"/>
      <c r="P4251" s="163">
        <f t="shared" si="321"/>
        <v>0</v>
      </c>
      <c r="Q4251" s="128"/>
      <c r="V4251" s="402">
        <f t="shared" si="317"/>
        <v>0</v>
      </c>
      <c r="W4251" s="402">
        <f t="shared" si="318"/>
        <v>0</v>
      </c>
      <c r="X4251" s="402">
        <f t="shared" si="319"/>
        <v>0</v>
      </c>
      <c r="Y4251" s="36">
        <f t="shared" si="320"/>
        <v>0</v>
      </c>
    </row>
    <row r="4252" spans="5:25" ht="15.95" hidden="1" customHeight="1" x14ac:dyDescent="0.25">
      <c r="E4252" s="150"/>
      <c r="F4252" s="7"/>
      <c r="G4252" s="247"/>
      <c r="H4252" s="266"/>
      <c r="I4252" s="9"/>
      <c r="J4252" s="10"/>
      <c r="K4252" s="9"/>
      <c r="L4252" s="9"/>
      <c r="M4252" s="11"/>
      <c r="N4252" s="128"/>
      <c r="O4252" s="128"/>
      <c r="P4252" s="163">
        <f t="shared" si="321"/>
        <v>0</v>
      </c>
      <c r="Q4252" s="128"/>
      <c r="V4252" s="402">
        <f t="shared" si="317"/>
        <v>0</v>
      </c>
      <c r="W4252" s="402">
        <f t="shared" si="318"/>
        <v>0</v>
      </c>
      <c r="X4252" s="402">
        <f t="shared" si="319"/>
        <v>0</v>
      </c>
      <c r="Y4252" s="36">
        <f t="shared" si="320"/>
        <v>0</v>
      </c>
    </row>
    <row r="4253" spans="5:25" ht="15.95" hidden="1" customHeight="1" x14ac:dyDescent="0.25">
      <c r="E4253" s="150"/>
      <c r="F4253" s="7"/>
      <c r="G4253" s="247"/>
      <c r="H4253" s="266"/>
      <c r="I4253" s="9"/>
      <c r="J4253" s="10"/>
      <c r="K4253" s="9"/>
      <c r="L4253" s="9"/>
      <c r="M4253" s="11"/>
      <c r="N4253" s="128"/>
      <c r="O4253" s="128"/>
      <c r="P4253" s="163">
        <f t="shared" si="321"/>
        <v>0</v>
      </c>
      <c r="Q4253" s="128"/>
      <c r="V4253" s="402">
        <f t="shared" si="317"/>
        <v>0</v>
      </c>
      <c r="W4253" s="402">
        <f t="shared" si="318"/>
        <v>0</v>
      </c>
      <c r="X4253" s="402">
        <f t="shared" si="319"/>
        <v>0</v>
      </c>
      <c r="Y4253" s="36">
        <f t="shared" si="320"/>
        <v>0</v>
      </c>
    </row>
    <row r="4254" spans="5:25" ht="15.95" hidden="1" customHeight="1" x14ac:dyDescent="0.25">
      <c r="E4254" s="150"/>
      <c r="F4254" s="7"/>
      <c r="G4254" s="247"/>
      <c r="H4254" s="266"/>
      <c r="I4254" s="9"/>
      <c r="J4254" s="10"/>
      <c r="K4254" s="9"/>
      <c r="L4254" s="9"/>
      <c r="M4254" s="11"/>
      <c r="N4254" s="128"/>
      <c r="O4254" s="128"/>
      <c r="P4254" s="163">
        <f t="shared" si="321"/>
        <v>0</v>
      </c>
      <c r="Q4254" s="128"/>
      <c r="V4254" s="402">
        <f t="shared" si="317"/>
        <v>0</v>
      </c>
      <c r="W4254" s="402">
        <f t="shared" si="318"/>
        <v>0</v>
      </c>
      <c r="X4254" s="402">
        <f t="shared" si="319"/>
        <v>0</v>
      </c>
      <c r="Y4254" s="36">
        <f t="shared" si="320"/>
        <v>0</v>
      </c>
    </row>
    <row r="4255" spans="5:25" ht="15.95" hidden="1" customHeight="1" x14ac:dyDescent="0.25">
      <c r="E4255" s="150"/>
      <c r="F4255" s="7"/>
      <c r="G4255" s="247"/>
      <c r="H4255" s="266"/>
      <c r="I4255" s="9"/>
      <c r="J4255" s="10"/>
      <c r="K4255" s="9"/>
      <c r="L4255" s="9"/>
      <c r="M4255" s="11"/>
      <c r="N4255" s="128"/>
      <c r="O4255" s="128"/>
      <c r="P4255" s="163">
        <f t="shared" si="321"/>
        <v>0</v>
      </c>
      <c r="Q4255" s="128"/>
      <c r="V4255" s="402">
        <f t="shared" si="317"/>
        <v>0</v>
      </c>
      <c r="W4255" s="402">
        <f t="shared" si="318"/>
        <v>0</v>
      </c>
      <c r="X4255" s="402">
        <f t="shared" si="319"/>
        <v>0</v>
      </c>
      <c r="Y4255" s="36">
        <f t="shared" si="320"/>
        <v>0</v>
      </c>
    </row>
    <row r="4256" spans="5:25" ht="15.95" hidden="1" customHeight="1" x14ac:dyDescent="0.25">
      <c r="E4256" s="150"/>
      <c r="F4256" s="7"/>
      <c r="G4256" s="247"/>
      <c r="H4256" s="266"/>
      <c r="I4256" s="9"/>
      <c r="J4256" s="10"/>
      <c r="K4256" s="9"/>
      <c r="L4256" s="9"/>
      <c r="M4256" s="11"/>
      <c r="N4256" s="128"/>
      <c r="O4256" s="128"/>
      <c r="P4256" s="163">
        <f t="shared" si="321"/>
        <v>0</v>
      </c>
      <c r="Q4256" s="128"/>
      <c r="V4256" s="402">
        <f t="shared" si="317"/>
        <v>0</v>
      </c>
      <c r="W4256" s="402">
        <f t="shared" si="318"/>
        <v>0</v>
      </c>
      <c r="X4256" s="402">
        <f t="shared" si="319"/>
        <v>0</v>
      </c>
      <c r="Y4256" s="36">
        <f t="shared" si="320"/>
        <v>0</v>
      </c>
    </row>
    <row r="4257" spans="5:25" ht="15.95" hidden="1" customHeight="1" x14ac:dyDescent="0.25">
      <c r="E4257" s="150"/>
      <c r="F4257" s="7"/>
      <c r="G4257" s="247"/>
      <c r="H4257" s="266"/>
      <c r="I4257" s="9"/>
      <c r="J4257" s="10"/>
      <c r="K4257" s="9"/>
      <c r="L4257" s="9"/>
      <c r="M4257" s="11"/>
      <c r="N4257" s="128"/>
      <c r="O4257" s="128"/>
      <c r="P4257" s="163">
        <f t="shared" si="321"/>
        <v>0</v>
      </c>
      <c r="Q4257" s="128"/>
      <c r="V4257" s="402">
        <f t="shared" si="317"/>
        <v>0</v>
      </c>
      <c r="W4257" s="402">
        <f t="shared" si="318"/>
        <v>0</v>
      </c>
      <c r="X4257" s="402">
        <f t="shared" si="319"/>
        <v>0</v>
      </c>
      <c r="Y4257" s="36">
        <f t="shared" si="320"/>
        <v>0</v>
      </c>
    </row>
    <row r="4258" spans="5:25" ht="15.95" hidden="1" customHeight="1" x14ac:dyDescent="0.25">
      <c r="E4258" s="150"/>
      <c r="F4258" s="7"/>
      <c r="G4258" s="247"/>
      <c r="H4258" s="266"/>
      <c r="I4258" s="9"/>
      <c r="J4258" s="10"/>
      <c r="K4258" s="9"/>
      <c r="L4258" s="9"/>
      <c r="M4258" s="11"/>
      <c r="N4258" s="128"/>
      <c r="O4258" s="128"/>
      <c r="P4258" s="163">
        <f t="shared" si="321"/>
        <v>0</v>
      </c>
      <c r="Q4258" s="128"/>
      <c r="V4258" s="402">
        <f t="shared" si="317"/>
        <v>0</v>
      </c>
      <c r="W4258" s="402">
        <f t="shared" si="318"/>
        <v>0</v>
      </c>
      <c r="X4258" s="402">
        <f t="shared" si="319"/>
        <v>0</v>
      </c>
      <c r="Y4258" s="36">
        <f t="shared" si="320"/>
        <v>0</v>
      </c>
    </row>
    <row r="4259" spans="5:25" ht="15.95" hidden="1" customHeight="1" x14ac:dyDescent="0.25">
      <c r="E4259" s="150"/>
      <c r="F4259" s="7"/>
      <c r="G4259" s="247"/>
      <c r="H4259" s="266"/>
      <c r="I4259" s="9"/>
      <c r="J4259" s="10"/>
      <c r="K4259" s="9"/>
      <c r="L4259" s="9"/>
      <c r="M4259" s="11"/>
      <c r="N4259" s="128"/>
      <c r="O4259" s="128"/>
      <c r="P4259" s="163">
        <f t="shared" si="321"/>
        <v>0</v>
      </c>
      <c r="Q4259" s="128"/>
      <c r="V4259" s="402">
        <f t="shared" si="317"/>
        <v>0</v>
      </c>
      <c r="W4259" s="402">
        <f t="shared" si="318"/>
        <v>0</v>
      </c>
      <c r="X4259" s="402">
        <f t="shared" si="319"/>
        <v>0</v>
      </c>
      <c r="Y4259" s="36">
        <f t="shared" si="320"/>
        <v>0</v>
      </c>
    </row>
    <row r="4260" spans="5:25" ht="15.95" hidden="1" customHeight="1" x14ac:dyDescent="0.25">
      <c r="E4260" s="150"/>
      <c r="F4260" s="7"/>
      <c r="G4260" s="247"/>
      <c r="H4260" s="266"/>
      <c r="I4260" s="9"/>
      <c r="J4260" s="10"/>
      <c r="K4260" s="9"/>
      <c r="L4260" s="9"/>
      <c r="M4260" s="11"/>
      <c r="N4260" s="128"/>
      <c r="O4260" s="128"/>
      <c r="P4260" s="163">
        <f t="shared" si="321"/>
        <v>0</v>
      </c>
      <c r="Q4260" s="128"/>
      <c r="V4260" s="402">
        <f t="shared" ref="V4260:V4323" si="322">IF($K4261=V$2979,15,0)</f>
        <v>0</v>
      </c>
      <c r="W4260" s="402">
        <f t="shared" ref="W4260:W4323" si="323">IF($K4261=W$2979,30,0)</f>
        <v>0</v>
      </c>
      <c r="X4260" s="402">
        <f t="shared" ref="X4260:X4323" si="324">IF($K4261=X$2979,30,0)</f>
        <v>0</v>
      </c>
      <c r="Y4260" s="36">
        <f t="shared" ref="Y4260:Y4323" si="325">IF($K4261=Y$2979,30,0)</f>
        <v>0</v>
      </c>
    </row>
    <row r="4261" spans="5:25" ht="15.95" hidden="1" customHeight="1" x14ac:dyDescent="0.25">
      <c r="E4261" s="150"/>
      <c r="F4261" s="7"/>
      <c r="G4261" s="247"/>
      <c r="H4261" s="266"/>
      <c r="I4261" s="9"/>
      <c r="J4261" s="10"/>
      <c r="K4261" s="9"/>
      <c r="L4261" s="9"/>
      <c r="M4261" s="11"/>
      <c r="N4261" s="128"/>
      <c r="O4261" s="128"/>
      <c r="P4261" s="163">
        <f t="shared" ref="P4261:P4324" si="326">IF(F4261=0,0,IF(G4261=0,0,IF(J4261=0,0,IF(I4261=0,0,IF(K4261=0,0,IF(L4261=0,0,IF(M4261=0,0,SUM(V4260:Y4260))))))))</f>
        <v>0</v>
      </c>
      <c r="Q4261" s="128"/>
      <c r="V4261" s="402">
        <f t="shared" si="322"/>
        <v>0</v>
      </c>
      <c r="W4261" s="402">
        <f t="shared" si="323"/>
        <v>0</v>
      </c>
      <c r="X4261" s="402">
        <f t="shared" si="324"/>
        <v>0</v>
      </c>
      <c r="Y4261" s="36">
        <f t="shared" si="325"/>
        <v>0</v>
      </c>
    </row>
    <row r="4262" spans="5:25" ht="15.95" hidden="1" customHeight="1" x14ac:dyDescent="0.25">
      <c r="E4262" s="150"/>
      <c r="F4262" s="7"/>
      <c r="G4262" s="247"/>
      <c r="H4262" s="266"/>
      <c r="I4262" s="9"/>
      <c r="J4262" s="10"/>
      <c r="K4262" s="9"/>
      <c r="L4262" s="9"/>
      <c r="M4262" s="11"/>
      <c r="N4262" s="128"/>
      <c r="O4262" s="128"/>
      <c r="P4262" s="163">
        <f t="shared" si="326"/>
        <v>0</v>
      </c>
      <c r="Q4262" s="128"/>
      <c r="V4262" s="402">
        <f t="shared" si="322"/>
        <v>0</v>
      </c>
      <c r="W4262" s="402">
        <f t="shared" si="323"/>
        <v>0</v>
      </c>
      <c r="X4262" s="402">
        <f t="shared" si="324"/>
        <v>0</v>
      </c>
      <c r="Y4262" s="36">
        <f t="shared" si="325"/>
        <v>0</v>
      </c>
    </row>
    <row r="4263" spans="5:25" ht="15.95" hidden="1" customHeight="1" x14ac:dyDescent="0.25">
      <c r="E4263" s="150"/>
      <c r="F4263" s="7"/>
      <c r="G4263" s="247"/>
      <c r="H4263" s="266"/>
      <c r="I4263" s="9"/>
      <c r="J4263" s="10"/>
      <c r="K4263" s="9"/>
      <c r="L4263" s="9"/>
      <c r="M4263" s="11"/>
      <c r="N4263" s="128"/>
      <c r="O4263" s="128"/>
      <c r="P4263" s="163">
        <f t="shared" si="326"/>
        <v>0</v>
      </c>
      <c r="Q4263" s="128"/>
      <c r="V4263" s="402">
        <f t="shared" si="322"/>
        <v>0</v>
      </c>
      <c r="W4263" s="402">
        <f t="shared" si="323"/>
        <v>0</v>
      </c>
      <c r="X4263" s="402">
        <f t="shared" si="324"/>
        <v>0</v>
      </c>
      <c r="Y4263" s="36">
        <f t="shared" si="325"/>
        <v>0</v>
      </c>
    </row>
    <row r="4264" spans="5:25" ht="15.95" hidden="1" customHeight="1" x14ac:dyDescent="0.25">
      <c r="E4264" s="150"/>
      <c r="F4264" s="7"/>
      <c r="G4264" s="247"/>
      <c r="H4264" s="266"/>
      <c r="I4264" s="9"/>
      <c r="J4264" s="10"/>
      <c r="K4264" s="9"/>
      <c r="L4264" s="9"/>
      <c r="M4264" s="11"/>
      <c r="N4264" s="128"/>
      <c r="O4264" s="128"/>
      <c r="P4264" s="163">
        <f t="shared" si="326"/>
        <v>0</v>
      </c>
      <c r="Q4264" s="128"/>
      <c r="V4264" s="402">
        <f t="shared" si="322"/>
        <v>0</v>
      </c>
      <c r="W4264" s="402">
        <f t="shared" si="323"/>
        <v>0</v>
      </c>
      <c r="X4264" s="402">
        <f t="shared" si="324"/>
        <v>0</v>
      </c>
      <c r="Y4264" s="36">
        <f t="shared" si="325"/>
        <v>0</v>
      </c>
    </row>
    <row r="4265" spans="5:25" ht="15.95" hidden="1" customHeight="1" x14ac:dyDescent="0.25">
      <c r="E4265" s="150"/>
      <c r="F4265" s="7"/>
      <c r="G4265" s="247"/>
      <c r="H4265" s="266"/>
      <c r="I4265" s="9"/>
      <c r="J4265" s="10"/>
      <c r="K4265" s="9"/>
      <c r="L4265" s="9"/>
      <c r="M4265" s="11"/>
      <c r="N4265" s="128"/>
      <c r="O4265" s="128"/>
      <c r="P4265" s="163">
        <f t="shared" si="326"/>
        <v>0</v>
      </c>
      <c r="Q4265" s="128"/>
      <c r="V4265" s="402">
        <f t="shared" si="322"/>
        <v>0</v>
      </c>
      <c r="W4265" s="402">
        <f t="shared" si="323"/>
        <v>0</v>
      </c>
      <c r="X4265" s="402">
        <f t="shared" si="324"/>
        <v>0</v>
      </c>
      <c r="Y4265" s="36">
        <f t="shared" si="325"/>
        <v>0</v>
      </c>
    </row>
    <row r="4266" spans="5:25" ht="15.95" hidden="1" customHeight="1" x14ac:dyDescent="0.25">
      <c r="E4266" s="150"/>
      <c r="F4266" s="7"/>
      <c r="G4266" s="247"/>
      <c r="H4266" s="266"/>
      <c r="I4266" s="9"/>
      <c r="J4266" s="10"/>
      <c r="K4266" s="9"/>
      <c r="L4266" s="9"/>
      <c r="M4266" s="11"/>
      <c r="N4266" s="128"/>
      <c r="O4266" s="128"/>
      <c r="P4266" s="163">
        <f t="shared" si="326"/>
        <v>0</v>
      </c>
      <c r="Q4266" s="128"/>
      <c r="V4266" s="402">
        <f t="shared" si="322"/>
        <v>0</v>
      </c>
      <c r="W4266" s="402">
        <f t="shared" si="323"/>
        <v>0</v>
      </c>
      <c r="X4266" s="402">
        <f t="shared" si="324"/>
        <v>0</v>
      </c>
      <c r="Y4266" s="36">
        <f t="shared" si="325"/>
        <v>0</v>
      </c>
    </row>
    <row r="4267" spans="5:25" ht="15.95" hidden="1" customHeight="1" x14ac:dyDescent="0.25">
      <c r="E4267" s="150"/>
      <c r="F4267" s="7"/>
      <c r="G4267" s="247"/>
      <c r="H4267" s="266"/>
      <c r="I4267" s="9"/>
      <c r="J4267" s="10"/>
      <c r="K4267" s="9"/>
      <c r="L4267" s="9"/>
      <c r="M4267" s="11"/>
      <c r="N4267" s="128"/>
      <c r="O4267" s="128"/>
      <c r="P4267" s="163">
        <f t="shared" si="326"/>
        <v>0</v>
      </c>
      <c r="Q4267" s="128"/>
      <c r="V4267" s="402">
        <f t="shared" si="322"/>
        <v>0</v>
      </c>
      <c r="W4267" s="402">
        <f t="shared" si="323"/>
        <v>0</v>
      </c>
      <c r="X4267" s="402">
        <f t="shared" si="324"/>
        <v>0</v>
      </c>
      <c r="Y4267" s="36">
        <f t="shared" si="325"/>
        <v>0</v>
      </c>
    </row>
    <row r="4268" spans="5:25" ht="15.95" hidden="1" customHeight="1" x14ac:dyDescent="0.25">
      <c r="E4268" s="150"/>
      <c r="F4268" s="7"/>
      <c r="G4268" s="247"/>
      <c r="H4268" s="266"/>
      <c r="I4268" s="9"/>
      <c r="J4268" s="10"/>
      <c r="K4268" s="9"/>
      <c r="L4268" s="9"/>
      <c r="M4268" s="11"/>
      <c r="N4268" s="128"/>
      <c r="O4268" s="128"/>
      <c r="P4268" s="163">
        <f t="shared" si="326"/>
        <v>0</v>
      </c>
      <c r="Q4268" s="128"/>
      <c r="V4268" s="402">
        <f t="shared" si="322"/>
        <v>0</v>
      </c>
      <c r="W4268" s="402">
        <f t="shared" si="323"/>
        <v>0</v>
      </c>
      <c r="X4268" s="402">
        <f t="shared" si="324"/>
        <v>0</v>
      </c>
      <c r="Y4268" s="36">
        <f t="shared" si="325"/>
        <v>0</v>
      </c>
    </row>
    <row r="4269" spans="5:25" ht="15.95" hidden="1" customHeight="1" x14ac:dyDescent="0.25">
      <c r="E4269" s="150"/>
      <c r="F4269" s="7"/>
      <c r="G4269" s="247"/>
      <c r="H4269" s="266"/>
      <c r="I4269" s="9"/>
      <c r="J4269" s="10"/>
      <c r="K4269" s="9"/>
      <c r="L4269" s="9"/>
      <c r="M4269" s="11"/>
      <c r="N4269" s="128"/>
      <c r="O4269" s="128"/>
      <c r="P4269" s="163">
        <f t="shared" si="326"/>
        <v>0</v>
      </c>
      <c r="Q4269" s="128"/>
      <c r="V4269" s="402">
        <f t="shared" si="322"/>
        <v>0</v>
      </c>
      <c r="W4269" s="402">
        <f t="shared" si="323"/>
        <v>0</v>
      </c>
      <c r="X4269" s="402">
        <f t="shared" si="324"/>
        <v>0</v>
      </c>
      <c r="Y4269" s="36">
        <f t="shared" si="325"/>
        <v>0</v>
      </c>
    </row>
    <row r="4270" spans="5:25" ht="15.95" hidden="1" customHeight="1" x14ac:dyDescent="0.25">
      <c r="E4270" s="150"/>
      <c r="F4270" s="7"/>
      <c r="G4270" s="247"/>
      <c r="H4270" s="266"/>
      <c r="I4270" s="9"/>
      <c r="J4270" s="10"/>
      <c r="K4270" s="9"/>
      <c r="L4270" s="9"/>
      <c r="M4270" s="11"/>
      <c r="N4270" s="128"/>
      <c r="O4270" s="128"/>
      <c r="P4270" s="163">
        <f t="shared" si="326"/>
        <v>0</v>
      </c>
      <c r="Q4270" s="128"/>
      <c r="V4270" s="402">
        <f t="shared" si="322"/>
        <v>0</v>
      </c>
      <c r="W4270" s="402">
        <f t="shared" si="323"/>
        <v>0</v>
      </c>
      <c r="X4270" s="402">
        <f t="shared" si="324"/>
        <v>0</v>
      </c>
      <c r="Y4270" s="36">
        <f t="shared" si="325"/>
        <v>0</v>
      </c>
    </row>
    <row r="4271" spans="5:25" ht="15.95" hidden="1" customHeight="1" x14ac:dyDescent="0.25">
      <c r="E4271" s="150"/>
      <c r="F4271" s="7"/>
      <c r="G4271" s="247"/>
      <c r="H4271" s="266"/>
      <c r="I4271" s="9"/>
      <c r="J4271" s="10"/>
      <c r="K4271" s="9"/>
      <c r="L4271" s="9"/>
      <c r="M4271" s="11"/>
      <c r="N4271" s="128"/>
      <c r="O4271" s="128"/>
      <c r="P4271" s="163">
        <f t="shared" si="326"/>
        <v>0</v>
      </c>
      <c r="Q4271" s="128"/>
      <c r="V4271" s="402">
        <f t="shared" si="322"/>
        <v>0</v>
      </c>
      <c r="W4271" s="402">
        <f t="shared" si="323"/>
        <v>0</v>
      </c>
      <c r="X4271" s="402">
        <f t="shared" si="324"/>
        <v>0</v>
      </c>
      <c r="Y4271" s="36">
        <f t="shared" si="325"/>
        <v>0</v>
      </c>
    </row>
    <row r="4272" spans="5:25" ht="15.95" hidden="1" customHeight="1" x14ac:dyDescent="0.25">
      <c r="E4272" s="150"/>
      <c r="F4272" s="7"/>
      <c r="G4272" s="247"/>
      <c r="H4272" s="266"/>
      <c r="I4272" s="9"/>
      <c r="J4272" s="10"/>
      <c r="K4272" s="9"/>
      <c r="L4272" s="9"/>
      <c r="M4272" s="11"/>
      <c r="N4272" s="128"/>
      <c r="O4272" s="128"/>
      <c r="P4272" s="163">
        <f t="shared" si="326"/>
        <v>0</v>
      </c>
      <c r="Q4272" s="128"/>
      <c r="V4272" s="402">
        <f t="shared" si="322"/>
        <v>0</v>
      </c>
      <c r="W4272" s="402">
        <f t="shared" si="323"/>
        <v>0</v>
      </c>
      <c r="X4272" s="402">
        <f t="shared" si="324"/>
        <v>0</v>
      </c>
      <c r="Y4272" s="36">
        <f t="shared" si="325"/>
        <v>0</v>
      </c>
    </row>
    <row r="4273" spans="5:25" ht="15.95" hidden="1" customHeight="1" x14ac:dyDescent="0.25">
      <c r="E4273" s="150"/>
      <c r="F4273" s="7"/>
      <c r="G4273" s="247"/>
      <c r="H4273" s="266"/>
      <c r="I4273" s="9"/>
      <c r="J4273" s="10"/>
      <c r="K4273" s="9"/>
      <c r="L4273" s="9"/>
      <c r="M4273" s="11"/>
      <c r="N4273" s="128"/>
      <c r="O4273" s="128"/>
      <c r="P4273" s="163">
        <f t="shared" si="326"/>
        <v>0</v>
      </c>
      <c r="Q4273" s="128"/>
      <c r="V4273" s="402">
        <f t="shared" si="322"/>
        <v>0</v>
      </c>
      <c r="W4273" s="402">
        <f t="shared" si="323"/>
        <v>0</v>
      </c>
      <c r="X4273" s="402">
        <f t="shared" si="324"/>
        <v>0</v>
      </c>
      <c r="Y4273" s="36">
        <f t="shared" si="325"/>
        <v>0</v>
      </c>
    </row>
    <row r="4274" spans="5:25" ht="15.95" hidden="1" customHeight="1" x14ac:dyDescent="0.25">
      <c r="E4274" s="150"/>
      <c r="F4274" s="7"/>
      <c r="G4274" s="247"/>
      <c r="H4274" s="266"/>
      <c r="I4274" s="9"/>
      <c r="J4274" s="10"/>
      <c r="K4274" s="9"/>
      <c r="L4274" s="9"/>
      <c r="M4274" s="11"/>
      <c r="N4274" s="128"/>
      <c r="O4274" s="128"/>
      <c r="P4274" s="163">
        <f t="shared" si="326"/>
        <v>0</v>
      </c>
      <c r="Q4274" s="128"/>
      <c r="V4274" s="402">
        <f t="shared" si="322"/>
        <v>0</v>
      </c>
      <c r="W4274" s="402">
        <f t="shared" si="323"/>
        <v>0</v>
      </c>
      <c r="X4274" s="402">
        <f t="shared" si="324"/>
        <v>0</v>
      </c>
      <c r="Y4274" s="36">
        <f t="shared" si="325"/>
        <v>0</v>
      </c>
    </row>
    <row r="4275" spans="5:25" ht="15.95" hidden="1" customHeight="1" x14ac:dyDescent="0.25">
      <c r="E4275" s="150"/>
      <c r="F4275" s="7"/>
      <c r="G4275" s="247"/>
      <c r="H4275" s="266"/>
      <c r="I4275" s="9"/>
      <c r="J4275" s="10"/>
      <c r="K4275" s="9"/>
      <c r="L4275" s="9"/>
      <c r="M4275" s="11"/>
      <c r="N4275" s="128"/>
      <c r="O4275" s="128"/>
      <c r="P4275" s="163">
        <f t="shared" si="326"/>
        <v>0</v>
      </c>
      <c r="Q4275" s="128"/>
      <c r="V4275" s="402">
        <f t="shared" si="322"/>
        <v>0</v>
      </c>
      <c r="W4275" s="402">
        <f t="shared" si="323"/>
        <v>0</v>
      </c>
      <c r="X4275" s="402">
        <f t="shared" si="324"/>
        <v>0</v>
      </c>
      <c r="Y4275" s="36">
        <f t="shared" si="325"/>
        <v>0</v>
      </c>
    </row>
    <row r="4276" spans="5:25" ht="15.95" hidden="1" customHeight="1" x14ac:dyDescent="0.25">
      <c r="E4276" s="150"/>
      <c r="F4276" s="7"/>
      <c r="G4276" s="247"/>
      <c r="H4276" s="266"/>
      <c r="I4276" s="9"/>
      <c r="J4276" s="10"/>
      <c r="K4276" s="9"/>
      <c r="L4276" s="9"/>
      <c r="M4276" s="11"/>
      <c r="N4276" s="128"/>
      <c r="O4276" s="128"/>
      <c r="P4276" s="163">
        <f t="shared" si="326"/>
        <v>0</v>
      </c>
      <c r="Q4276" s="128"/>
      <c r="V4276" s="402">
        <f t="shared" si="322"/>
        <v>0</v>
      </c>
      <c r="W4276" s="402">
        <f t="shared" si="323"/>
        <v>0</v>
      </c>
      <c r="X4276" s="402">
        <f t="shared" si="324"/>
        <v>0</v>
      </c>
      <c r="Y4276" s="36">
        <f t="shared" si="325"/>
        <v>0</v>
      </c>
    </row>
    <row r="4277" spans="5:25" ht="15.95" hidden="1" customHeight="1" x14ac:dyDescent="0.25">
      <c r="E4277" s="150"/>
      <c r="F4277" s="7"/>
      <c r="G4277" s="247"/>
      <c r="H4277" s="266"/>
      <c r="I4277" s="9"/>
      <c r="J4277" s="10"/>
      <c r="K4277" s="9"/>
      <c r="L4277" s="9"/>
      <c r="M4277" s="11"/>
      <c r="N4277" s="128"/>
      <c r="O4277" s="128"/>
      <c r="P4277" s="163">
        <f t="shared" si="326"/>
        <v>0</v>
      </c>
      <c r="Q4277" s="128"/>
      <c r="V4277" s="402">
        <f t="shared" si="322"/>
        <v>0</v>
      </c>
      <c r="W4277" s="402">
        <f t="shared" si="323"/>
        <v>0</v>
      </c>
      <c r="X4277" s="402">
        <f t="shared" si="324"/>
        <v>0</v>
      </c>
      <c r="Y4277" s="36">
        <f t="shared" si="325"/>
        <v>0</v>
      </c>
    </row>
    <row r="4278" spans="5:25" ht="15.95" hidden="1" customHeight="1" x14ac:dyDescent="0.25">
      <c r="E4278" s="150"/>
      <c r="F4278" s="7"/>
      <c r="G4278" s="247"/>
      <c r="H4278" s="266"/>
      <c r="I4278" s="9"/>
      <c r="J4278" s="10"/>
      <c r="K4278" s="9"/>
      <c r="L4278" s="9"/>
      <c r="M4278" s="11"/>
      <c r="N4278" s="128"/>
      <c r="O4278" s="128"/>
      <c r="P4278" s="163">
        <f t="shared" si="326"/>
        <v>0</v>
      </c>
      <c r="Q4278" s="128"/>
      <c r="V4278" s="402">
        <f t="shared" si="322"/>
        <v>0</v>
      </c>
      <c r="W4278" s="402">
        <f t="shared" si="323"/>
        <v>0</v>
      </c>
      <c r="X4278" s="402">
        <f t="shared" si="324"/>
        <v>0</v>
      </c>
      <c r="Y4278" s="36">
        <f t="shared" si="325"/>
        <v>0</v>
      </c>
    </row>
    <row r="4279" spans="5:25" ht="15.95" hidden="1" customHeight="1" x14ac:dyDescent="0.25">
      <c r="E4279" s="150"/>
      <c r="F4279" s="7"/>
      <c r="G4279" s="247"/>
      <c r="H4279" s="266"/>
      <c r="I4279" s="9"/>
      <c r="J4279" s="10"/>
      <c r="K4279" s="9"/>
      <c r="L4279" s="9"/>
      <c r="M4279" s="11"/>
      <c r="N4279" s="128"/>
      <c r="O4279" s="128"/>
      <c r="P4279" s="163">
        <f t="shared" si="326"/>
        <v>0</v>
      </c>
      <c r="Q4279" s="128"/>
      <c r="V4279" s="402">
        <f t="shared" si="322"/>
        <v>0</v>
      </c>
      <c r="W4279" s="402">
        <f t="shared" si="323"/>
        <v>0</v>
      </c>
      <c r="X4279" s="402">
        <f t="shared" si="324"/>
        <v>0</v>
      </c>
      <c r="Y4279" s="36">
        <f t="shared" si="325"/>
        <v>0</v>
      </c>
    </row>
    <row r="4280" spans="5:25" ht="15.95" hidden="1" customHeight="1" x14ac:dyDescent="0.25">
      <c r="E4280" s="150"/>
      <c r="F4280" s="7"/>
      <c r="G4280" s="247"/>
      <c r="H4280" s="266"/>
      <c r="I4280" s="9"/>
      <c r="J4280" s="10"/>
      <c r="K4280" s="9"/>
      <c r="L4280" s="9"/>
      <c r="M4280" s="11"/>
      <c r="N4280" s="128"/>
      <c r="O4280" s="128"/>
      <c r="P4280" s="163">
        <f t="shared" si="326"/>
        <v>0</v>
      </c>
      <c r="Q4280" s="128"/>
      <c r="V4280" s="402">
        <f t="shared" si="322"/>
        <v>0</v>
      </c>
      <c r="W4280" s="402">
        <f t="shared" si="323"/>
        <v>0</v>
      </c>
      <c r="X4280" s="402">
        <f t="shared" si="324"/>
        <v>0</v>
      </c>
      <c r="Y4280" s="36">
        <f t="shared" si="325"/>
        <v>0</v>
      </c>
    </row>
    <row r="4281" spans="5:25" ht="15.95" hidden="1" customHeight="1" x14ac:dyDescent="0.25">
      <c r="E4281" s="150"/>
      <c r="F4281" s="7"/>
      <c r="G4281" s="247"/>
      <c r="H4281" s="266"/>
      <c r="I4281" s="9"/>
      <c r="J4281" s="10"/>
      <c r="K4281" s="9"/>
      <c r="L4281" s="9"/>
      <c r="M4281" s="11"/>
      <c r="N4281" s="128"/>
      <c r="O4281" s="128"/>
      <c r="P4281" s="163">
        <f t="shared" si="326"/>
        <v>0</v>
      </c>
      <c r="Q4281" s="128"/>
      <c r="V4281" s="402">
        <f t="shared" si="322"/>
        <v>0</v>
      </c>
      <c r="W4281" s="402">
        <f t="shared" si="323"/>
        <v>0</v>
      </c>
      <c r="X4281" s="402">
        <f t="shared" si="324"/>
        <v>0</v>
      </c>
      <c r="Y4281" s="36">
        <f t="shared" si="325"/>
        <v>0</v>
      </c>
    </row>
    <row r="4282" spans="5:25" ht="15.95" hidden="1" customHeight="1" x14ac:dyDescent="0.25">
      <c r="E4282" s="150"/>
      <c r="F4282" s="7"/>
      <c r="G4282" s="247"/>
      <c r="H4282" s="266"/>
      <c r="I4282" s="9"/>
      <c r="J4282" s="10"/>
      <c r="K4282" s="9"/>
      <c r="L4282" s="9"/>
      <c r="M4282" s="11"/>
      <c r="N4282" s="128"/>
      <c r="O4282" s="128"/>
      <c r="P4282" s="163">
        <f t="shared" si="326"/>
        <v>0</v>
      </c>
      <c r="Q4282" s="128"/>
      <c r="V4282" s="402">
        <f t="shared" si="322"/>
        <v>0</v>
      </c>
      <c r="W4282" s="402">
        <f t="shared" si="323"/>
        <v>0</v>
      </c>
      <c r="X4282" s="402">
        <f t="shared" si="324"/>
        <v>0</v>
      </c>
      <c r="Y4282" s="36">
        <f t="shared" si="325"/>
        <v>0</v>
      </c>
    </row>
    <row r="4283" spans="5:25" ht="15.95" hidden="1" customHeight="1" x14ac:dyDescent="0.25">
      <c r="E4283" s="150"/>
      <c r="F4283" s="7"/>
      <c r="G4283" s="247"/>
      <c r="H4283" s="266"/>
      <c r="I4283" s="9"/>
      <c r="J4283" s="10"/>
      <c r="K4283" s="9"/>
      <c r="L4283" s="9"/>
      <c r="M4283" s="11"/>
      <c r="N4283" s="128"/>
      <c r="O4283" s="128"/>
      <c r="P4283" s="163">
        <f t="shared" si="326"/>
        <v>0</v>
      </c>
      <c r="Q4283" s="128"/>
      <c r="V4283" s="402">
        <f t="shared" si="322"/>
        <v>0</v>
      </c>
      <c r="W4283" s="402">
        <f t="shared" si="323"/>
        <v>0</v>
      </c>
      <c r="X4283" s="402">
        <f t="shared" si="324"/>
        <v>0</v>
      </c>
      <c r="Y4283" s="36">
        <f t="shared" si="325"/>
        <v>0</v>
      </c>
    </row>
    <row r="4284" spans="5:25" ht="15.95" hidden="1" customHeight="1" x14ac:dyDescent="0.25">
      <c r="E4284" s="150"/>
      <c r="F4284" s="7"/>
      <c r="G4284" s="247"/>
      <c r="H4284" s="266"/>
      <c r="I4284" s="9"/>
      <c r="J4284" s="10"/>
      <c r="K4284" s="9"/>
      <c r="L4284" s="9"/>
      <c r="M4284" s="11"/>
      <c r="N4284" s="128"/>
      <c r="O4284" s="128"/>
      <c r="P4284" s="163">
        <f t="shared" si="326"/>
        <v>0</v>
      </c>
      <c r="Q4284" s="128"/>
      <c r="V4284" s="402">
        <f t="shared" si="322"/>
        <v>0</v>
      </c>
      <c r="W4284" s="402">
        <f t="shared" si="323"/>
        <v>0</v>
      </c>
      <c r="X4284" s="402">
        <f t="shared" si="324"/>
        <v>0</v>
      </c>
      <c r="Y4284" s="36">
        <f t="shared" si="325"/>
        <v>0</v>
      </c>
    </row>
    <row r="4285" spans="5:25" ht="15.95" hidden="1" customHeight="1" x14ac:dyDescent="0.25">
      <c r="E4285" s="150"/>
      <c r="F4285" s="7"/>
      <c r="G4285" s="247"/>
      <c r="H4285" s="266"/>
      <c r="I4285" s="9"/>
      <c r="J4285" s="10"/>
      <c r="K4285" s="9"/>
      <c r="L4285" s="9"/>
      <c r="M4285" s="11"/>
      <c r="N4285" s="128"/>
      <c r="O4285" s="128"/>
      <c r="P4285" s="163">
        <f t="shared" si="326"/>
        <v>0</v>
      </c>
      <c r="Q4285" s="128"/>
      <c r="V4285" s="402">
        <f t="shared" si="322"/>
        <v>0</v>
      </c>
      <c r="W4285" s="402">
        <f t="shared" si="323"/>
        <v>0</v>
      </c>
      <c r="X4285" s="402">
        <f t="shared" si="324"/>
        <v>0</v>
      </c>
      <c r="Y4285" s="36">
        <f t="shared" si="325"/>
        <v>0</v>
      </c>
    </row>
    <row r="4286" spans="5:25" ht="15.95" hidden="1" customHeight="1" x14ac:dyDescent="0.25">
      <c r="E4286" s="150"/>
      <c r="F4286" s="7"/>
      <c r="G4286" s="247"/>
      <c r="H4286" s="266"/>
      <c r="I4286" s="9"/>
      <c r="J4286" s="10"/>
      <c r="K4286" s="9"/>
      <c r="L4286" s="9"/>
      <c r="M4286" s="11"/>
      <c r="N4286" s="128"/>
      <c r="O4286" s="128"/>
      <c r="P4286" s="163">
        <f t="shared" si="326"/>
        <v>0</v>
      </c>
      <c r="Q4286" s="128"/>
      <c r="V4286" s="402">
        <f t="shared" si="322"/>
        <v>0</v>
      </c>
      <c r="W4286" s="402">
        <f t="shared" si="323"/>
        <v>0</v>
      </c>
      <c r="X4286" s="402">
        <f t="shared" si="324"/>
        <v>0</v>
      </c>
      <c r="Y4286" s="36">
        <f t="shared" si="325"/>
        <v>0</v>
      </c>
    </row>
    <row r="4287" spans="5:25" ht="15.95" hidden="1" customHeight="1" x14ac:dyDescent="0.25">
      <c r="E4287" s="150"/>
      <c r="F4287" s="7"/>
      <c r="G4287" s="247"/>
      <c r="H4287" s="266"/>
      <c r="I4287" s="9"/>
      <c r="J4287" s="10"/>
      <c r="K4287" s="9"/>
      <c r="L4287" s="9"/>
      <c r="M4287" s="11"/>
      <c r="N4287" s="128"/>
      <c r="O4287" s="128"/>
      <c r="P4287" s="163">
        <f t="shared" si="326"/>
        <v>0</v>
      </c>
      <c r="Q4287" s="128"/>
      <c r="V4287" s="402">
        <f t="shared" si="322"/>
        <v>0</v>
      </c>
      <c r="W4287" s="402">
        <f t="shared" si="323"/>
        <v>0</v>
      </c>
      <c r="X4287" s="402">
        <f t="shared" si="324"/>
        <v>0</v>
      </c>
      <c r="Y4287" s="36">
        <f t="shared" si="325"/>
        <v>0</v>
      </c>
    </row>
    <row r="4288" spans="5:25" ht="15.95" hidden="1" customHeight="1" x14ac:dyDescent="0.25">
      <c r="E4288" s="150"/>
      <c r="F4288" s="7"/>
      <c r="G4288" s="247"/>
      <c r="H4288" s="266"/>
      <c r="I4288" s="9"/>
      <c r="J4288" s="10"/>
      <c r="K4288" s="9"/>
      <c r="L4288" s="9"/>
      <c r="M4288" s="11"/>
      <c r="N4288" s="128"/>
      <c r="O4288" s="128"/>
      <c r="P4288" s="163">
        <f t="shared" si="326"/>
        <v>0</v>
      </c>
      <c r="Q4288" s="128"/>
      <c r="V4288" s="402">
        <f t="shared" si="322"/>
        <v>0</v>
      </c>
      <c r="W4288" s="402">
        <f t="shared" si="323"/>
        <v>0</v>
      </c>
      <c r="X4288" s="402">
        <f t="shared" si="324"/>
        <v>0</v>
      </c>
      <c r="Y4288" s="36">
        <f t="shared" si="325"/>
        <v>0</v>
      </c>
    </row>
    <row r="4289" spans="5:25" ht="15.95" hidden="1" customHeight="1" x14ac:dyDescent="0.25">
      <c r="E4289" s="150"/>
      <c r="F4289" s="7"/>
      <c r="G4289" s="247"/>
      <c r="H4289" s="266"/>
      <c r="I4289" s="9"/>
      <c r="J4289" s="10"/>
      <c r="K4289" s="9"/>
      <c r="L4289" s="9"/>
      <c r="M4289" s="11"/>
      <c r="N4289" s="128"/>
      <c r="O4289" s="128"/>
      <c r="P4289" s="163">
        <f t="shared" si="326"/>
        <v>0</v>
      </c>
      <c r="Q4289" s="128"/>
      <c r="V4289" s="402">
        <f t="shared" si="322"/>
        <v>0</v>
      </c>
      <c r="W4289" s="402">
        <f t="shared" si="323"/>
        <v>0</v>
      </c>
      <c r="X4289" s="402">
        <f t="shared" si="324"/>
        <v>0</v>
      </c>
      <c r="Y4289" s="36">
        <f t="shared" si="325"/>
        <v>0</v>
      </c>
    </row>
    <row r="4290" spans="5:25" ht="15.95" hidden="1" customHeight="1" x14ac:dyDescent="0.25">
      <c r="E4290" s="150"/>
      <c r="F4290" s="7"/>
      <c r="G4290" s="247"/>
      <c r="H4290" s="266"/>
      <c r="I4290" s="9"/>
      <c r="J4290" s="10"/>
      <c r="K4290" s="9"/>
      <c r="L4290" s="9"/>
      <c r="M4290" s="11"/>
      <c r="N4290" s="128"/>
      <c r="O4290" s="128"/>
      <c r="P4290" s="163">
        <f t="shared" si="326"/>
        <v>0</v>
      </c>
      <c r="Q4290" s="128"/>
      <c r="V4290" s="402">
        <f t="shared" si="322"/>
        <v>0</v>
      </c>
      <c r="W4290" s="402">
        <f t="shared" si="323"/>
        <v>0</v>
      </c>
      <c r="X4290" s="402">
        <f t="shared" si="324"/>
        <v>0</v>
      </c>
      <c r="Y4290" s="36">
        <f t="shared" si="325"/>
        <v>0</v>
      </c>
    </row>
    <row r="4291" spans="5:25" ht="15.95" hidden="1" customHeight="1" x14ac:dyDescent="0.25">
      <c r="E4291" s="150"/>
      <c r="F4291" s="7"/>
      <c r="G4291" s="247"/>
      <c r="H4291" s="266"/>
      <c r="I4291" s="9"/>
      <c r="J4291" s="10"/>
      <c r="K4291" s="9"/>
      <c r="L4291" s="9"/>
      <c r="M4291" s="11"/>
      <c r="N4291" s="128"/>
      <c r="O4291" s="128"/>
      <c r="P4291" s="163">
        <f t="shared" si="326"/>
        <v>0</v>
      </c>
      <c r="Q4291" s="128"/>
      <c r="V4291" s="402">
        <f t="shared" si="322"/>
        <v>0</v>
      </c>
      <c r="W4291" s="402">
        <f t="shared" si="323"/>
        <v>0</v>
      </c>
      <c r="X4291" s="402">
        <f t="shared" si="324"/>
        <v>0</v>
      </c>
      <c r="Y4291" s="36">
        <f t="shared" si="325"/>
        <v>0</v>
      </c>
    </row>
    <row r="4292" spans="5:25" ht="15.95" hidden="1" customHeight="1" x14ac:dyDescent="0.25">
      <c r="E4292" s="150"/>
      <c r="F4292" s="7"/>
      <c r="G4292" s="247"/>
      <c r="H4292" s="266"/>
      <c r="I4292" s="9"/>
      <c r="J4292" s="10"/>
      <c r="K4292" s="9"/>
      <c r="L4292" s="9"/>
      <c r="M4292" s="11"/>
      <c r="N4292" s="128"/>
      <c r="O4292" s="128"/>
      <c r="P4292" s="163">
        <f t="shared" si="326"/>
        <v>0</v>
      </c>
      <c r="Q4292" s="128"/>
      <c r="V4292" s="402">
        <f t="shared" si="322"/>
        <v>0</v>
      </c>
      <c r="W4292" s="402">
        <f t="shared" si="323"/>
        <v>0</v>
      </c>
      <c r="X4292" s="402">
        <f t="shared" si="324"/>
        <v>0</v>
      </c>
      <c r="Y4292" s="36">
        <f t="shared" si="325"/>
        <v>0</v>
      </c>
    </row>
    <row r="4293" spans="5:25" ht="15.95" hidden="1" customHeight="1" x14ac:dyDescent="0.25">
      <c r="E4293" s="150"/>
      <c r="F4293" s="7"/>
      <c r="G4293" s="247"/>
      <c r="H4293" s="266"/>
      <c r="I4293" s="9"/>
      <c r="J4293" s="10"/>
      <c r="K4293" s="9"/>
      <c r="L4293" s="9"/>
      <c r="M4293" s="11"/>
      <c r="N4293" s="128"/>
      <c r="O4293" s="128"/>
      <c r="P4293" s="163">
        <f t="shared" si="326"/>
        <v>0</v>
      </c>
      <c r="Q4293" s="128"/>
      <c r="V4293" s="402">
        <f t="shared" si="322"/>
        <v>0</v>
      </c>
      <c r="W4293" s="402">
        <f t="shared" si="323"/>
        <v>0</v>
      </c>
      <c r="X4293" s="402">
        <f t="shared" si="324"/>
        <v>0</v>
      </c>
      <c r="Y4293" s="36">
        <f t="shared" si="325"/>
        <v>0</v>
      </c>
    </row>
    <row r="4294" spans="5:25" ht="15.95" hidden="1" customHeight="1" x14ac:dyDescent="0.25">
      <c r="E4294" s="150"/>
      <c r="F4294" s="7"/>
      <c r="G4294" s="247"/>
      <c r="H4294" s="266"/>
      <c r="I4294" s="9"/>
      <c r="J4294" s="10"/>
      <c r="K4294" s="9"/>
      <c r="L4294" s="9"/>
      <c r="M4294" s="11"/>
      <c r="N4294" s="128"/>
      <c r="O4294" s="128"/>
      <c r="P4294" s="163">
        <f t="shared" si="326"/>
        <v>0</v>
      </c>
      <c r="Q4294" s="128"/>
      <c r="V4294" s="402">
        <f t="shared" si="322"/>
        <v>0</v>
      </c>
      <c r="W4294" s="402">
        <f t="shared" si="323"/>
        <v>0</v>
      </c>
      <c r="X4294" s="402">
        <f t="shared" si="324"/>
        <v>0</v>
      </c>
      <c r="Y4294" s="36">
        <f t="shared" si="325"/>
        <v>0</v>
      </c>
    </row>
    <row r="4295" spans="5:25" ht="15.95" hidden="1" customHeight="1" x14ac:dyDescent="0.25">
      <c r="E4295" s="150"/>
      <c r="F4295" s="7"/>
      <c r="G4295" s="247"/>
      <c r="H4295" s="266"/>
      <c r="I4295" s="9"/>
      <c r="J4295" s="10"/>
      <c r="K4295" s="9"/>
      <c r="L4295" s="9"/>
      <c r="M4295" s="11"/>
      <c r="N4295" s="128"/>
      <c r="O4295" s="128"/>
      <c r="P4295" s="163">
        <f t="shared" si="326"/>
        <v>0</v>
      </c>
      <c r="Q4295" s="128"/>
      <c r="V4295" s="402">
        <f t="shared" si="322"/>
        <v>0</v>
      </c>
      <c r="W4295" s="402">
        <f t="shared" si="323"/>
        <v>0</v>
      </c>
      <c r="X4295" s="402">
        <f t="shared" si="324"/>
        <v>0</v>
      </c>
      <c r="Y4295" s="36">
        <f t="shared" si="325"/>
        <v>0</v>
      </c>
    </row>
    <row r="4296" spans="5:25" ht="15.95" hidden="1" customHeight="1" x14ac:dyDescent="0.25">
      <c r="E4296" s="150"/>
      <c r="F4296" s="7"/>
      <c r="G4296" s="247"/>
      <c r="H4296" s="266"/>
      <c r="I4296" s="9"/>
      <c r="J4296" s="10"/>
      <c r="K4296" s="9"/>
      <c r="L4296" s="9"/>
      <c r="M4296" s="11"/>
      <c r="N4296" s="128"/>
      <c r="O4296" s="128"/>
      <c r="P4296" s="163">
        <f t="shared" si="326"/>
        <v>0</v>
      </c>
      <c r="Q4296" s="128"/>
      <c r="V4296" s="402">
        <f t="shared" si="322"/>
        <v>0</v>
      </c>
      <c r="W4296" s="402">
        <f t="shared" si="323"/>
        <v>0</v>
      </c>
      <c r="X4296" s="402">
        <f t="shared" si="324"/>
        <v>0</v>
      </c>
      <c r="Y4296" s="36">
        <f t="shared" si="325"/>
        <v>0</v>
      </c>
    </row>
    <row r="4297" spans="5:25" ht="15.95" hidden="1" customHeight="1" x14ac:dyDescent="0.25">
      <c r="E4297" s="150"/>
      <c r="F4297" s="7"/>
      <c r="G4297" s="247"/>
      <c r="H4297" s="266"/>
      <c r="I4297" s="9"/>
      <c r="J4297" s="10"/>
      <c r="K4297" s="9"/>
      <c r="L4297" s="9"/>
      <c r="M4297" s="11"/>
      <c r="N4297" s="128"/>
      <c r="O4297" s="128"/>
      <c r="P4297" s="163">
        <f t="shared" si="326"/>
        <v>0</v>
      </c>
      <c r="Q4297" s="128"/>
      <c r="V4297" s="402">
        <f t="shared" si="322"/>
        <v>0</v>
      </c>
      <c r="W4297" s="402">
        <f t="shared" si="323"/>
        <v>0</v>
      </c>
      <c r="X4297" s="402">
        <f t="shared" si="324"/>
        <v>0</v>
      </c>
      <c r="Y4297" s="36">
        <f t="shared" si="325"/>
        <v>0</v>
      </c>
    </row>
    <row r="4298" spans="5:25" ht="15.95" hidden="1" customHeight="1" x14ac:dyDescent="0.25">
      <c r="E4298" s="150"/>
      <c r="F4298" s="7"/>
      <c r="G4298" s="247"/>
      <c r="H4298" s="266"/>
      <c r="I4298" s="9"/>
      <c r="J4298" s="10"/>
      <c r="K4298" s="9"/>
      <c r="L4298" s="9"/>
      <c r="M4298" s="11"/>
      <c r="N4298" s="128"/>
      <c r="O4298" s="128"/>
      <c r="P4298" s="163">
        <f t="shared" si="326"/>
        <v>0</v>
      </c>
      <c r="Q4298" s="128"/>
      <c r="V4298" s="402">
        <f t="shared" si="322"/>
        <v>0</v>
      </c>
      <c r="W4298" s="402">
        <f t="shared" si="323"/>
        <v>0</v>
      </c>
      <c r="X4298" s="402">
        <f t="shared" si="324"/>
        <v>0</v>
      </c>
      <c r="Y4298" s="36">
        <f t="shared" si="325"/>
        <v>0</v>
      </c>
    </row>
    <row r="4299" spans="5:25" ht="15.95" hidden="1" customHeight="1" x14ac:dyDescent="0.25">
      <c r="E4299" s="150"/>
      <c r="F4299" s="7"/>
      <c r="G4299" s="247"/>
      <c r="H4299" s="266"/>
      <c r="I4299" s="9"/>
      <c r="J4299" s="10"/>
      <c r="K4299" s="9"/>
      <c r="L4299" s="9"/>
      <c r="M4299" s="11"/>
      <c r="N4299" s="128"/>
      <c r="O4299" s="128"/>
      <c r="P4299" s="163">
        <f t="shared" si="326"/>
        <v>0</v>
      </c>
      <c r="Q4299" s="128"/>
      <c r="V4299" s="402">
        <f t="shared" si="322"/>
        <v>0</v>
      </c>
      <c r="W4299" s="402">
        <f t="shared" si="323"/>
        <v>0</v>
      </c>
      <c r="X4299" s="402">
        <f t="shared" si="324"/>
        <v>0</v>
      </c>
      <c r="Y4299" s="36">
        <f t="shared" si="325"/>
        <v>0</v>
      </c>
    </row>
    <row r="4300" spans="5:25" ht="15.95" hidden="1" customHeight="1" x14ac:dyDescent="0.25">
      <c r="E4300" s="150"/>
      <c r="F4300" s="7"/>
      <c r="G4300" s="247"/>
      <c r="H4300" s="266"/>
      <c r="I4300" s="9"/>
      <c r="J4300" s="10"/>
      <c r="K4300" s="9"/>
      <c r="L4300" s="9"/>
      <c r="M4300" s="11"/>
      <c r="N4300" s="128"/>
      <c r="O4300" s="128"/>
      <c r="P4300" s="163">
        <f t="shared" si="326"/>
        <v>0</v>
      </c>
      <c r="Q4300" s="128"/>
      <c r="V4300" s="402">
        <f t="shared" si="322"/>
        <v>0</v>
      </c>
      <c r="W4300" s="402">
        <f t="shared" si="323"/>
        <v>0</v>
      </c>
      <c r="X4300" s="402">
        <f t="shared" si="324"/>
        <v>0</v>
      </c>
      <c r="Y4300" s="36">
        <f t="shared" si="325"/>
        <v>0</v>
      </c>
    </row>
    <row r="4301" spans="5:25" ht="15.95" hidden="1" customHeight="1" x14ac:dyDescent="0.25">
      <c r="E4301" s="150"/>
      <c r="F4301" s="7"/>
      <c r="G4301" s="247"/>
      <c r="H4301" s="266"/>
      <c r="I4301" s="9"/>
      <c r="J4301" s="10"/>
      <c r="K4301" s="9"/>
      <c r="L4301" s="9"/>
      <c r="M4301" s="11"/>
      <c r="N4301" s="128"/>
      <c r="O4301" s="128"/>
      <c r="P4301" s="163">
        <f t="shared" si="326"/>
        <v>0</v>
      </c>
      <c r="Q4301" s="128"/>
      <c r="V4301" s="402">
        <f t="shared" si="322"/>
        <v>0</v>
      </c>
      <c r="W4301" s="402">
        <f t="shared" si="323"/>
        <v>0</v>
      </c>
      <c r="X4301" s="402">
        <f t="shared" si="324"/>
        <v>0</v>
      </c>
      <c r="Y4301" s="36">
        <f t="shared" si="325"/>
        <v>0</v>
      </c>
    </row>
    <row r="4302" spans="5:25" ht="15.95" hidden="1" customHeight="1" x14ac:dyDescent="0.25">
      <c r="E4302" s="150"/>
      <c r="F4302" s="7"/>
      <c r="G4302" s="247"/>
      <c r="H4302" s="266"/>
      <c r="I4302" s="9"/>
      <c r="J4302" s="10"/>
      <c r="K4302" s="9"/>
      <c r="L4302" s="9"/>
      <c r="M4302" s="11"/>
      <c r="N4302" s="128"/>
      <c r="O4302" s="128"/>
      <c r="P4302" s="163">
        <f t="shared" si="326"/>
        <v>0</v>
      </c>
      <c r="Q4302" s="128"/>
      <c r="V4302" s="402">
        <f t="shared" si="322"/>
        <v>0</v>
      </c>
      <c r="W4302" s="402">
        <f t="shared" si="323"/>
        <v>0</v>
      </c>
      <c r="X4302" s="402">
        <f t="shared" si="324"/>
        <v>0</v>
      </c>
      <c r="Y4302" s="36">
        <f t="shared" si="325"/>
        <v>0</v>
      </c>
    </row>
    <row r="4303" spans="5:25" ht="15.95" hidden="1" customHeight="1" x14ac:dyDescent="0.25">
      <c r="E4303" s="150"/>
      <c r="F4303" s="7"/>
      <c r="G4303" s="247"/>
      <c r="H4303" s="266"/>
      <c r="I4303" s="9"/>
      <c r="J4303" s="10"/>
      <c r="K4303" s="9"/>
      <c r="L4303" s="9"/>
      <c r="M4303" s="11"/>
      <c r="N4303" s="128"/>
      <c r="O4303" s="128"/>
      <c r="P4303" s="163">
        <f t="shared" si="326"/>
        <v>0</v>
      </c>
      <c r="Q4303" s="128"/>
      <c r="V4303" s="402">
        <f t="shared" si="322"/>
        <v>0</v>
      </c>
      <c r="W4303" s="402">
        <f t="shared" si="323"/>
        <v>0</v>
      </c>
      <c r="X4303" s="402">
        <f t="shared" si="324"/>
        <v>0</v>
      </c>
      <c r="Y4303" s="36">
        <f t="shared" si="325"/>
        <v>0</v>
      </c>
    </row>
    <row r="4304" spans="5:25" ht="15.95" hidden="1" customHeight="1" x14ac:dyDescent="0.25">
      <c r="E4304" s="150"/>
      <c r="F4304" s="7"/>
      <c r="G4304" s="247"/>
      <c r="H4304" s="266"/>
      <c r="I4304" s="9"/>
      <c r="J4304" s="10"/>
      <c r="K4304" s="9"/>
      <c r="L4304" s="9"/>
      <c r="M4304" s="11"/>
      <c r="N4304" s="128"/>
      <c r="O4304" s="128"/>
      <c r="P4304" s="163">
        <f t="shared" si="326"/>
        <v>0</v>
      </c>
      <c r="Q4304" s="128"/>
      <c r="V4304" s="402">
        <f t="shared" si="322"/>
        <v>0</v>
      </c>
      <c r="W4304" s="402">
        <f t="shared" si="323"/>
        <v>0</v>
      </c>
      <c r="X4304" s="402">
        <f t="shared" si="324"/>
        <v>0</v>
      </c>
      <c r="Y4304" s="36">
        <f t="shared" si="325"/>
        <v>0</v>
      </c>
    </row>
    <row r="4305" spans="5:25" ht="15.95" hidden="1" customHeight="1" x14ac:dyDescent="0.25">
      <c r="E4305" s="150"/>
      <c r="F4305" s="7"/>
      <c r="G4305" s="247"/>
      <c r="H4305" s="266"/>
      <c r="I4305" s="9"/>
      <c r="J4305" s="10"/>
      <c r="K4305" s="9"/>
      <c r="L4305" s="9"/>
      <c r="M4305" s="11"/>
      <c r="N4305" s="128"/>
      <c r="O4305" s="128"/>
      <c r="P4305" s="163">
        <f t="shared" si="326"/>
        <v>0</v>
      </c>
      <c r="Q4305" s="128"/>
      <c r="V4305" s="402">
        <f t="shared" si="322"/>
        <v>0</v>
      </c>
      <c r="W4305" s="402">
        <f t="shared" si="323"/>
        <v>0</v>
      </c>
      <c r="X4305" s="402">
        <f t="shared" si="324"/>
        <v>0</v>
      </c>
      <c r="Y4305" s="36">
        <f t="shared" si="325"/>
        <v>0</v>
      </c>
    </row>
    <row r="4306" spans="5:25" ht="15.95" hidden="1" customHeight="1" x14ac:dyDescent="0.25">
      <c r="E4306" s="150"/>
      <c r="F4306" s="7"/>
      <c r="G4306" s="247"/>
      <c r="H4306" s="266"/>
      <c r="I4306" s="9"/>
      <c r="J4306" s="10"/>
      <c r="K4306" s="9"/>
      <c r="L4306" s="9"/>
      <c r="M4306" s="11"/>
      <c r="N4306" s="128"/>
      <c r="O4306" s="128"/>
      <c r="P4306" s="163">
        <f t="shared" si="326"/>
        <v>0</v>
      </c>
      <c r="Q4306" s="128"/>
      <c r="V4306" s="402">
        <f t="shared" si="322"/>
        <v>0</v>
      </c>
      <c r="W4306" s="402">
        <f t="shared" si="323"/>
        <v>0</v>
      </c>
      <c r="X4306" s="402">
        <f t="shared" si="324"/>
        <v>0</v>
      </c>
      <c r="Y4306" s="36">
        <f t="shared" si="325"/>
        <v>0</v>
      </c>
    </row>
    <row r="4307" spans="5:25" ht="15.95" hidden="1" customHeight="1" x14ac:dyDescent="0.25">
      <c r="E4307" s="150"/>
      <c r="F4307" s="7"/>
      <c r="G4307" s="247"/>
      <c r="H4307" s="266"/>
      <c r="I4307" s="9"/>
      <c r="J4307" s="10"/>
      <c r="K4307" s="9"/>
      <c r="L4307" s="9"/>
      <c r="M4307" s="11"/>
      <c r="N4307" s="128"/>
      <c r="O4307" s="128"/>
      <c r="P4307" s="163">
        <f t="shared" si="326"/>
        <v>0</v>
      </c>
      <c r="Q4307" s="128"/>
      <c r="V4307" s="402">
        <f t="shared" si="322"/>
        <v>0</v>
      </c>
      <c r="W4307" s="402">
        <f t="shared" si="323"/>
        <v>0</v>
      </c>
      <c r="X4307" s="402">
        <f t="shared" si="324"/>
        <v>0</v>
      </c>
      <c r="Y4307" s="36">
        <f t="shared" si="325"/>
        <v>0</v>
      </c>
    </row>
    <row r="4308" spans="5:25" ht="15.95" hidden="1" customHeight="1" x14ac:dyDescent="0.25">
      <c r="E4308" s="150"/>
      <c r="F4308" s="7"/>
      <c r="G4308" s="247"/>
      <c r="H4308" s="266"/>
      <c r="I4308" s="9"/>
      <c r="J4308" s="10"/>
      <c r="K4308" s="9"/>
      <c r="L4308" s="9"/>
      <c r="M4308" s="11"/>
      <c r="N4308" s="128"/>
      <c r="O4308" s="128"/>
      <c r="P4308" s="163">
        <f t="shared" si="326"/>
        <v>0</v>
      </c>
      <c r="Q4308" s="128"/>
      <c r="V4308" s="402">
        <f t="shared" si="322"/>
        <v>0</v>
      </c>
      <c r="W4308" s="402">
        <f t="shared" si="323"/>
        <v>0</v>
      </c>
      <c r="X4308" s="402">
        <f t="shared" si="324"/>
        <v>0</v>
      </c>
      <c r="Y4308" s="36">
        <f t="shared" si="325"/>
        <v>0</v>
      </c>
    </row>
    <row r="4309" spans="5:25" ht="15.95" hidden="1" customHeight="1" x14ac:dyDescent="0.25">
      <c r="E4309" s="150"/>
      <c r="F4309" s="7"/>
      <c r="G4309" s="247"/>
      <c r="H4309" s="266"/>
      <c r="I4309" s="9"/>
      <c r="J4309" s="10"/>
      <c r="K4309" s="9"/>
      <c r="L4309" s="9"/>
      <c r="M4309" s="11"/>
      <c r="N4309" s="128"/>
      <c r="O4309" s="128"/>
      <c r="P4309" s="163">
        <f t="shared" si="326"/>
        <v>0</v>
      </c>
      <c r="Q4309" s="128"/>
      <c r="V4309" s="402">
        <f t="shared" si="322"/>
        <v>0</v>
      </c>
      <c r="W4309" s="402">
        <f t="shared" si="323"/>
        <v>0</v>
      </c>
      <c r="X4309" s="402">
        <f t="shared" si="324"/>
        <v>0</v>
      </c>
      <c r="Y4309" s="36">
        <f t="shared" si="325"/>
        <v>0</v>
      </c>
    </row>
    <row r="4310" spans="5:25" ht="15.95" hidden="1" customHeight="1" x14ac:dyDescent="0.25">
      <c r="E4310" s="150"/>
      <c r="F4310" s="7"/>
      <c r="G4310" s="247"/>
      <c r="H4310" s="266"/>
      <c r="I4310" s="9"/>
      <c r="J4310" s="10"/>
      <c r="K4310" s="9"/>
      <c r="L4310" s="9"/>
      <c r="M4310" s="11"/>
      <c r="N4310" s="128"/>
      <c r="O4310" s="128"/>
      <c r="P4310" s="163">
        <f t="shared" si="326"/>
        <v>0</v>
      </c>
      <c r="Q4310" s="128"/>
      <c r="V4310" s="402">
        <f t="shared" si="322"/>
        <v>0</v>
      </c>
      <c r="W4310" s="402">
        <f t="shared" si="323"/>
        <v>0</v>
      </c>
      <c r="X4310" s="402">
        <f t="shared" si="324"/>
        <v>0</v>
      </c>
      <c r="Y4310" s="36">
        <f t="shared" si="325"/>
        <v>0</v>
      </c>
    </row>
    <row r="4311" spans="5:25" ht="15.95" hidden="1" customHeight="1" x14ac:dyDescent="0.25">
      <c r="E4311" s="150"/>
      <c r="F4311" s="7"/>
      <c r="G4311" s="247"/>
      <c r="H4311" s="266"/>
      <c r="I4311" s="9"/>
      <c r="J4311" s="10"/>
      <c r="K4311" s="9"/>
      <c r="L4311" s="9"/>
      <c r="M4311" s="11"/>
      <c r="N4311" s="128"/>
      <c r="O4311" s="128"/>
      <c r="P4311" s="163">
        <f t="shared" si="326"/>
        <v>0</v>
      </c>
      <c r="Q4311" s="128"/>
      <c r="V4311" s="402">
        <f t="shared" si="322"/>
        <v>0</v>
      </c>
      <c r="W4311" s="402">
        <f t="shared" si="323"/>
        <v>0</v>
      </c>
      <c r="X4311" s="402">
        <f t="shared" si="324"/>
        <v>0</v>
      </c>
      <c r="Y4311" s="36">
        <f t="shared" si="325"/>
        <v>0</v>
      </c>
    </row>
    <row r="4312" spans="5:25" ht="15.95" hidden="1" customHeight="1" x14ac:dyDescent="0.25">
      <c r="E4312" s="150"/>
      <c r="F4312" s="7"/>
      <c r="G4312" s="247"/>
      <c r="H4312" s="266"/>
      <c r="I4312" s="9"/>
      <c r="J4312" s="10"/>
      <c r="K4312" s="9"/>
      <c r="L4312" s="9"/>
      <c r="M4312" s="11"/>
      <c r="N4312" s="128"/>
      <c r="O4312" s="128"/>
      <c r="P4312" s="163">
        <f t="shared" si="326"/>
        <v>0</v>
      </c>
      <c r="Q4312" s="128"/>
      <c r="V4312" s="402">
        <f t="shared" si="322"/>
        <v>0</v>
      </c>
      <c r="W4312" s="402">
        <f t="shared" si="323"/>
        <v>0</v>
      </c>
      <c r="X4312" s="402">
        <f t="shared" si="324"/>
        <v>0</v>
      </c>
      <c r="Y4312" s="36">
        <f t="shared" si="325"/>
        <v>0</v>
      </c>
    </row>
    <row r="4313" spans="5:25" ht="15.95" hidden="1" customHeight="1" x14ac:dyDescent="0.25">
      <c r="E4313" s="150"/>
      <c r="F4313" s="7"/>
      <c r="G4313" s="247"/>
      <c r="H4313" s="266"/>
      <c r="I4313" s="9"/>
      <c r="J4313" s="10"/>
      <c r="K4313" s="9"/>
      <c r="L4313" s="9"/>
      <c r="M4313" s="11"/>
      <c r="N4313" s="128"/>
      <c r="O4313" s="128"/>
      <c r="P4313" s="163">
        <f t="shared" si="326"/>
        <v>0</v>
      </c>
      <c r="Q4313" s="128"/>
      <c r="V4313" s="402">
        <f t="shared" si="322"/>
        <v>0</v>
      </c>
      <c r="W4313" s="402">
        <f t="shared" si="323"/>
        <v>0</v>
      </c>
      <c r="X4313" s="402">
        <f t="shared" si="324"/>
        <v>0</v>
      </c>
      <c r="Y4313" s="36">
        <f t="shared" si="325"/>
        <v>0</v>
      </c>
    </row>
    <row r="4314" spans="5:25" ht="15.95" hidden="1" customHeight="1" x14ac:dyDescent="0.25">
      <c r="E4314" s="150"/>
      <c r="F4314" s="7"/>
      <c r="G4314" s="247"/>
      <c r="H4314" s="266"/>
      <c r="I4314" s="9"/>
      <c r="J4314" s="10"/>
      <c r="K4314" s="9"/>
      <c r="L4314" s="9"/>
      <c r="M4314" s="11"/>
      <c r="N4314" s="128"/>
      <c r="O4314" s="128"/>
      <c r="P4314" s="163">
        <f t="shared" si="326"/>
        <v>0</v>
      </c>
      <c r="Q4314" s="128"/>
      <c r="V4314" s="402">
        <f t="shared" si="322"/>
        <v>0</v>
      </c>
      <c r="W4314" s="402">
        <f t="shared" si="323"/>
        <v>0</v>
      </c>
      <c r="X4314" s="402">
        <f t="shared" si="324"/>
        <v>0</v>
      </c>
      <c r="Y4314" s="36">
        <f t="shared" si="325"/>
        <v>0</v>
      </c>
    </row>
    <row r="4315" spans="5:25" ht="15.95" hidden="1" customHeight="1" x14ac:dyDescent="0.25">
      <c r="E4315" s="150"/>
      <c r="F4315" s="7"/>
      <c r="G4315" s="247"/>
      <c r="H4315" s="266"/>
      <c r="I4315" s="9"/>
      <c r="J4315" s="10"/>
      <c r="K4315" s="9"/>
      <c r="L4315" s="9"/>
      <c r="M4315" s="11"/>
      <c r="N4315" s="128"/>
      <c r="O4315" s="128"/>
      <c r="P4315" s="163">
        <f t="shared" si="326"/>
        <v>0</v>
      </c>
      <c r="Q4315" s="128"/>
      <c r="V4315" s="402">
        <f t="shared" si="322"/>
        <v>0</v>
      </c>
      <c r="W4315" s="402">
        <f t="shared" si="323"/>
        <v>0</v>
      </c>
      <c r="X4315" s="402">
        <f t="shared" si="324"/>
        <v>0</v>
      </c>
      <c r="Y4315" s="36">
        <f t="shared" si="325"/>
        <v>0</v>
      </c>
    </row>
    <row r="4316" spans="5:25" ht="15.95" hidden="1" customHeight="1" x14ac:dyDescent="0.25">
      <c r="E4316" s="150"/>
      <c r="F4316" s="7"/>
      <c r="G4316" s="247"/>
      <c r="H4316" s="266"/>
      <c r="I4316" s="9"/>
      <c r="J4316" s="10"/>
      <c r="K4316" s="9"/>
      <c r="L4316" s="9"/>
      <c r="M4316" s="11"/>
      <c r="N4316" s="128"/>
      <c r="O4316" s="128"/>
      <c r="P4316" s="163">
        <f t="shared" si="326"/>
        <v>0</v>
      </c>
      <c r="Q4316" s="128"/>
      <c r="V4316" s="402">
        <f t="shared" si="322"/>
        <v>0</v>
      </c>
      <c r="W4316" s="402">
        <f t="shared" si="323"/>
        <v>0</v>
      </c>
      <c r="X4316" s="402">
        <f t="shared" si="324"/>
        <v>0</v>
      </c>
      <c r="Y4316" s="36">
        <f t="shared" si="325"/>
        <v>0</v>
      </c>
    </row>
    <row r="4317" spans="5:25" ht="15.95" hidden="1" customHeight="1" x14ac:dyDescent="0.25">
      <c r="E4317" s="150"/>
      <c r="F4317" s="7"/>
      <c r="G4317" s="247"/>
      <c r="H4317" s="266"/>
      <c r="I4317" s="9"/>
      <c r="J4317" s="10"/>
      <c r="K4317" s="9"/>
      <c r="L4317" s="9"/>
      <c r="M4317" s="11"/>
      <c r="N4317" s="128"/>
      <c r="O4317" s="128"/>
      <c r="P4317" s="163">
        <f t="shared" si="326"/>
        <v>0</v>
      </c>
      <c r="Q4317" s="128"/>
      <c r="V4317" s="402">
        <f t="shared" si="322"/>
        <v>0</v>
      </c>
      <c r="W4317" s="402">
        <f t="shared" si="323"/>
        <v>0</v>
      </c>
      <c r="X4317" s="402">
        <f t="shared" si="324"/>
        <v>0</v>
      </c>
      <c r="Y4317" s="36">
        <f t="shared" si="325"/>
        <v>0</v>
      </c>
    </row>
    <row r="4318" spans="5:25" ht="15.95" hidden="1" customHeight="1" x14ac:dyDescent="0.25">
      <c r="E4318" s="150"/>
      <c r="F4318" s="7"/>
      <c r="G4318" s="247"/>
      <c r="H4318" s="266"/>
      <c r="I4318" s="9"/>
      <c r="J4318" s="10"/>
      <c r="K4318" s="9"/>
      <c r="L4318" s="9"/>
      <c r="M4318" s="11"/>
      <c r="N4318" s="128"/>
      <c r="O4318" s="128"/>
      <c r="P4318" s="163">
        <f t="shared" si="326"/>
        <v>0</v>
      </c>
      <c r="Q4318" s="128"/>
      <c r="V4318" s="402">
        <f t="shared" si="322"/>
        <v>0</v>
      </c>
      <c r="W4318" s="402">
        <f t="shared" si="323"/>
        <v>0</v>
      </c>
      <c r="X4318" s="402">
        <f t="shared" si="324"/>
        <v>0</v>
      </c>
      <c r="Y4318" s="36">
        <f t="shared" si="325"/>
        <v>0</v>
      </c>
    </row>
    <row r="4319" spans="5:25" ht="15.95" hidden="1" customHeight="1" x14ac:dyDescent="0.25">
      <c r="E4319" s="150"/>
      <c r="F4319" s="7"/>
      <c r="G4319" s="247"/>
      <c r="H4319" s="266"/>
      <c r="I4319" s="9"/>
      <c r="J4319" s="10"/>
      <c r="K4319" s="9"/>
      <c r="L4319" s="9"/>
      <c r="M4319" s="11"/>
      <c r="N4319" s="128"/>
      <c r="O4319" s="128"/>
      <c r="P4319" s="163">
        <f t="shared" si="326"/>
        <v>0</v>
      </c>
      <c r="Q4319" s="128"/>
      <c r="V4319" s="402">
        <f t="shared" si="322"/>
        <v>0</v>
      </c>
      <c r="W4319" s="402">
        <f t="shared" si="323"/>
        <v>0</v>
      </c>
      <c r="X4319" s="402">
        <f t="shared" si="324"/>
        <v>0</v>
      </c>
      <c r="Y4319" s="36">
        <f t="shared" si="325"/>
        <v>0</v>
      </c>
    </row>
    <row r="4320" spans="5:25" ht="15.95" hidden="1" customHeight="1" x14ac:dyDescent="0.25">
      <c r="E4320" s="150"/>
      <c r="F4320" s="7"/>
      <c r="G4320" s="247"/>
      <c r="H4320" s="266"/>
      <c r="I4320" s="9"/>
      <c r="J4320" s="10"/>
      <c r="K4320" s="9"/>
      <c r="L4320" s="9"/>
      <c r="M4320" s="11"/>
      <c r="N4320" s="128"/>
      <c r="O4320" s="128"/>
      <c r="P4320" s="163">
        <f t="shared" si="326"/>
        <v>0</v>
      </c>
      <c r="Q4320" s="128"/>
      <c r="V4320" s="402">
        <f t="shared" si="322"/>
        <v>0</v>
      </c>
      <c r="W4320" s="402">
        <f t="shared" si="323"/>
        <v>0</v>
      </c>
      <c r="X4320" s="402">
        <f t="shared" si="324"/>
        <v>0</v>
      </c>
      <c r="Y4320" s="36">
        <f t="shared" si="325"/>
        <v>0</v>
      </c>
    </row>
    <row r="4321" spans="5:25" ht="15.95" hidden="1" customHeight="1" x14ac:dyDescent="0.25">
      <c r="E4321" s="150"/>
      <c r="F4321" s="7"/>
      <c r="G4321" s="247"/>
      <c r="H4321" s="266"/>
      <c r="I4321" s="9"/>
      <c r="J4321" s="10"/>
      <c r="K4321" s="9"/>
      <c r="L4321" s="9"/>
      <c r="M4321" s="11"/>
      <c r="N4321" s="128"/>
      <c r="O4321" s="128"/>
      <c r="P4321" s="163">
        <f t="shared" si="326"/>
        <v>0</v>
      </c>
      <c r="Q4321" s="128"/>
      <c r="V4321" s="402">
        <f t="shared" si="322"/>
        <v>0</v>
      </c>
      <c r="W4321" s="402">
        <f t="shared" si="323"/>
        <v>0</v>
      </c>
      <c r="X4321" s="402">
        <f t="shared" si="324"/>
        <v>0</v>
      </c>
      <c r="Y4321" s="36">
        <f t="shared" si="325"/>
        <v>0</v>
      </c>
    </row>
    <row r="4322" spans="5:25" ht="15.95" hidden="1" customHeight="1" x14ac:dyDescent="0.25">
      <c r="E4322" s="150"/>
      <c r="F4322" s="7"/>
      <c r="G4322" s="247"/>
      <c r="H4322" s="266"/>
      <c r="I4322" s="9"/>
      <c r="J4322" s="10"/>
      <c r="K4322" s="9"/>
      <c r="L4322" s="9"/>
      <c r="M4322" s="11"/>
      <c r="N4322" s="128"/>
      <c r="O4322" s="128"/>
      <c r="P4322" s="163">
        <f t="shared" si="326"/>
        <v>0</v>
      </c>
      <c r="Q4322" s="128"/>
      <c r="V4322" s="402">
        <f t="shared" si="322"/>
        <v>0</v>
      </c>
      <c r="W4322" s="402">
        <f t="shared" si="323"/>
        <v>0</v>
      </c>
      <c r="X4322" s="402">
        <f t="shared" si="324"/>
        <v>0</v>
      </c>
      <c r="Y4322" s="36">
        <f t="shared" si="325"/>
        <v>0</v>
      </c>
    </row>
    <row r="4323" spans="5:25" ht="15.95" hidden="1" customHeight="1" x14ac:dyDescent="0.25">
      <c r="E4323" s="150"/>
      <c r="F4323" s="7"/>
      <c r="G4323" s="247"/>
      <c r="H4323" s="266"/>
      <c r="I4323" s="9"/>
      <c r="J4323" s="10"/>
      <c r="K4323" s="9"/>
      <c r="L4323" s="9"/>
      <c r="M4323" s="11"/>
      <c r="N4323" s="128"/>
      <c r="O4323" s="128"/>
      <c r="P4323" s="163">
        <f t="shared" si="326"/>
        <v>0</v>
      </c>
      <c r="Q4323" s="128"/>
      <c r="V4323" s="402">
        <f t="shared" si="322"/>
        <v>0</v>
      </c>
      <c r="W4323" s="402">
        <f t="shared" si="323"/>
        <v>0</v>
      </c>
      <c r="X4323" s="402">
        <f t="shared" si="324"/>
        <v>0</v>
      </c>
      <c r="Y4323" s="36">
        <f t="shared" si="325"/>
        <v>0</v>
      </c>
    </row>
    <row r="4324" spans="5:25" ht="15.95" hidden="1" customHeight="1" x14ac:dyDescent="0.25">
      <c r="E4324" s="150"/>
      <c r="F4324" s="7"/>
      <c r="G4324" s="247"/>
      <c r="H4324" s="266"/>
      <c r="I4324" s="9"/>
      <c r="J4324" s="10"/>
      <c r="K4324" s="9"/>
      <c r="L4324" s="9"/>
      <c r="M4324" s="11"/>
      <c r="N4324" s="128"/>
      <c r="O4324" s="128"/>
      <c r="P4324" s="163">
        <f t="shared" si="326"/>
        <v>0</v>
      </c>
      <c r="Q4324" s="128"/>
      <c r="V4324" s="402">
        <f t="shared" ref="V4324:V4387" si="327">IF($K4325=V$2979,15,0)</f>
        <v>0</v>
      </c>
      <c r="W4324" s="402">
        <f t="shared" ref="W4324:W4387" si="328">IF($K4325=W$2979,30,0)</f>
        <v>0</v>
      </c>
      <c r="X4324" s="402">
        <f t="shared" ref="X4324:X4387" si="329">IF($K4325=X$2979,30,0)</f>
        <v>0</v>
      </c>
      <c r="Y4324" s="36">
        <f t="shared" ref="Y4324:Y4387" si="330">IF($K4325=Y$2979,30,0)</f>
        <v>0</v>
      </c>
    </row>
    <row r="4325" spans="5:25" ht="15.95" hidden="1" customHeight="1" x14ac:dyDescent="0.25">
      <c r="E4325" s="150"/>
      <c r="F4325" s="7"/>
      <c r="G4325" s="247"/>
      <c r="H4325" s="266"/>
      <c r="I4325" s="9"/>
      <c r="J4325" s="10"/>
      <c r="K4325" s="9"/>
      <c r="L4325" s="9"/>
      <c r="M4325" s="11"/>
      <c r="N4325" s="128"/>
      <c r="O4325" s="128"/>
      <c r="P4325" s="163">
        <f t="shared" ref="P4325:P4388" si="331">IF(F4325=0,0,IF(G4325=0,0,IF(J4325=0,0,IF(I4325=0,0,IF(K4325=0,0,IF(L4325=0,0,IF(M4325=0,0,SUM(V4324:Y4324))))))))</f>
        <v>0</v>
      </c>
      <c r="Q4325" s="128"/>
      <c r="V4325" s="402">
        <f t="shared" si="327"/>
        <v>0</v>
      </c>
      <c r="W4325" s="402">
        <f t="shared" si="328"/>
        <v>0</v>
      </c>
      <c r="X4325" s="402">
        <f t="shared" si="329"/>
        <v>0</v>
      </c>
      <c r="Y4325" s="36">
        <f t="shared" si="330"/>
        <v>0</v>
      </c>
    </row>
    <row r="4326" spans="5:25" ht="15.95" hidden="1" customHeight="1" x14ac:dyDescent="0.25">
      <c r="E4326" s="150"/>
      <c r="F4326" s="7"/>
      <c r="G4326" s="247"/>
      <c r="H4326" s="266"/>
      <c r="I4326" s="9"/>
      <c r="J4326" s="10"/>
      <c r="K4326" s="9"/>
      <c r="L4326" s="9"/>
      <c r="M4326" s="11"/>
      <c r="N4326" s="128"/>
      <c r="O4326" s="128"/>
      <c r="P4326" s="163">
        <f t="shared" si="331"/>
        <v>0</v>
      </c>
      <c r="Q4326" s="128"/>
      <c r="V4326" s="402">
        <f t="shared" si="327"/>
        <v>0</v>
      </c>
      <c r="W4326" s="402">
        <f t="shared" si="328"/>
        <v>0</v>
      </c>
      <c r="X4326" s="402">
        <f t="shared" si="329"/>
        <v>0</v>
      </c>
      <c r="Y4326" s="36">
        <f t="shared" si="330"/>
        <v>0</v>
      </c>
    </row>
    <row r="4327" spans="5:25" ht="15.95" hidden="1" customHeight="1" x14ac:dyDescent="0.25">
      <c r="E4327" s="150"/>
      <c r="F4327" s="7"/>
      <c r="G4327" s="247"/>
      <c r="H4327" s="266"/>
      <c r="I4327" s="9"/>
      <c r="J4327" s="10"/>
      <c r="K4327" s="9"/>
      <c r="L4327" s="9"/>
      <c r="M4327" s="11"/>
      <c r="N4327" s="128"/>
      <c r="O4327" s="128"/>
      <c r="P4327" s="163">
        <f t="shared" si="331"/>
        <v>0</v>
      </c>
      <c r="Q4327" s="128"/>
      <c r="V4327" s="402">
        <f t="shared" si="327"/>
        <v>0</v>
      </c>
      <c r="W4327" s="402">
        <f t="shared" si="328"/>
        <v>0</v>
      </c>
      <c r="X4327" s="402">
        <f t="shared" si="329"/>
        <v>0</v>
      </c>
      <c r="Y4327" s="36">
        <f t="shared" si="330"/>
        <v>0</v>
      </c>
    </row>
    <row r="4328" spans="5:25" ht="15.95" hidden="1" customHeight="1" x14ac:dyDescent="0.25">
      <c r="E4328" s="150"/>
      <c r="F4328" s="7"/>
      <c r="G4328" s="247"/>
      <c r="H4328" s="266"/>
      <c r="I4328" s="9"/>
      <c r="J4328" s="10"/>
      <c r="K4328" s="9"/>
      <c r="L4328" s="9"/>
      <c r="M4328" s="11"/>
      <c r="N4328" s="128"/>
      <c r="O4328" s="128"/>
      <c r="P4328" s="163">
        <f t="shared" si="331"/>
        <v>0</v>
      </c>
      <c r="Q4328" s="128"/>
      <c r="V4328" s="402">
        <f t="shared" si="327"/>
        <v>0</v>
      </c>
      <c r="W4328" s="402">
        <f t="shared" si="328"/>
        <v>0</v>
      </c>
      <c r="X4328" s="402">
        <f t="shared" si="329"/>
        <v>0</v>
      </c>
      <c r="Y4328" s="36">
        <f t="shared" si="330"/>
        <v>0</v>
      </c>
    </row>
    <row r="4329" spans="5:25" ht="15.95" hidden="1" customHeight="1" x14ac:dyDescent="0.25">
      <c r="E4329" s="150"/>
      <c r="F4329" s="7"/>
      <c r="G4329" s="247"/>
      <c r="H4329" s="266"/>
      <c r="I4329" s="9"/>
      <c r="J4329" s="10"/>
      <c r="K4329" s="9"/>
      <c r="L4329" s="9"/>
      <c r="M4329" s="11"/>
      <c r="N4329" s="128"/>
      <c r="O4329" s="128"/>
      <c r="P4329" s="163">
        <f t="shared" si="331"/>
        <v>0</v>
      </c>
      <c r="Q4329" s="128"/>
      <c r="V4329" s="402">
        <f t="shared" si="327"/>
        <v>0</v>
      </c>
      <c r="W4329" s="402">
        <f t="shared" si="328"/>
        <v>0</v>
      </c>
      <c r="X4329" s="402">
        <f t="shared" si="329"/>
        <v>0</v>
      </c>
      <c r="Y4329" s="36">
        <f t="shared" si="330"/>
        <v>0</v>
      </c>
    </row>
    <row r="4330" spans="5:25" ht="15.95" hidden="1" customHeight="1" x14ac:dyDescent="0.25">
      <c r="E4330" s="150"/>
      <c r="F4330" s="7"/>
      <c r="G4330" s="247"/>
      <c r="H4330" s="266"/>
      <c r="I4330" s="9"/>
      <c r="J4330" s="10"/>
      <c r="K4330" s="9"/>
      <c r="L4330" s="9"/>
      <c r="M4330" s="11"/>
      <c r="N4330" s="128"/>
      <c r="O4330" s="128"/>
      <c r="P4330" s="163">
        <f t="shared" si="331"/>
        <v>0</v>
      </c>
      <c r="Q4330" s="128"/>
      <c r="V4330" s="402">
        <f t="shared" si="327"/>
        <v>0</v>
      </c>
      <c r="W4330" s="402">
        <f t="shared" si="328"/>
        <v>0</v>
      </c>
      <c r="X4330" s="402">
        <f t="shared" si="329"/>
        <v>0</v>
      </c>
      <c r="Y4330" s="36">
        <f t="shared" si="330"/>
        <v>0</v>
      </c>
    </row>
    <row r="4331" spans="5:25" ht="15.95" hidden="1" customHeight="1" x14ac:dyDescent="0.25">
      <c r="E4331" s="150"/>
      <c r="F4331" s="7"/>
      <c r="G4331" s="247"/>
      <c r="H4331" s="266"/>
      <c r="I4331" s="9"/>
      <c r="J4331" s="10"/>
      <c r="K4331" s="9"/>
      <c r="L4331" s="9"/>
      <c r="M4331" s="11"/>
      <c r="N4331" s="128"/>
      <c r="O4331" s="128"/>
      <c r="P4331" s="163">
        <f t="shared" si="331"/>
        <v>0</v>
      </c>
      <c r="Q4331" s="128"/>
      <c r="V4331" s="402">
        <f t="shared" si="327"/>
        <v>0</v>
      </c>
      <c r="W4331" s="402">
        <f t="shared" si="328"/>
        <v>0</v>
      </c>
      <c r="X4331" s="402">
        <f t="shared" si="329"/>
        <v>0</v>
      </c>
      <c r="Y4331" s="36">
        <f t="shared" si="330"/>
        <v>0</v>
      </c>
    </row>
    <row r="4332" spans="5:25" ht="15.95" hidden="1" customHeight="1" x14ac:dyDescent="0.25">
      <c r="E4332" s="150"/>
      <c r="F4332" s="7"/>
      <c r="G4332" s="247"/>
      <c r="H4332" s="266"/>
      <c r="I4332" s="9"/>
      <c r="J4332" s="10"/>
      <c r="K4332" s="9"/>
      <c r="L4332" s="9"/>
      <c r="M4332" s="11"/>
      <c r="N4332" s="128"/>
      <c r="O4332" s="128"/>
      <c r="P4332" s="163">
        <f t="shared" si="331"/>
        <v>0</v>
      </c>
      <c r="Q4332" s="128"/>
      <c r="V4332" s="402">
        <f t="shared" si="327"/>
        <v>0</v>
      </c>
      <c r="W4332" s="402">
        <f t="shared" si="328"/>
        <v>0</v>
      </c>
      <c r="X4332" s="402">
        <f t="shared" si="329"/>
        <v>0</v>
      </c>
      <c r="Y4332" s="36">
        <f t="shared" si="330"/>
        <v>0</v>
      </c>
    </row>
    <row r="4333" spans="5:25" ht="15.95" hidden="1" customHeight="1" x14ac:dyDescent="0.25">
      <c r="E4333" s="150"/>
      <c r="F4333" s="7"/>
      <c r="G4333" s="247"/>
      <c r="H4333" s="266"/>
      <c r="I4333" s="9"/>
      <c r="J4333" s="10"/>
      <c r="K4333" s="9"/>
      <c r="L4333" s="9"/>
      <c r="M4333" s="11"/>
      <c r="N4333" s="128"/>
      <c r="O4333" s="128"/>
      <c r="P4333" s="163">
        <f t="shared" si="331"/>
        <v>0</v>
      </c>
      <c r="Q4333" s="128"/>
      <c r="V4333" s="402">
        <f t="shared" si="327"/>
        <v>0</v>
      </c>
      <c r="W4333" s="402">
        <f t="shared" si="328"/>
        <v>0</v>
      </c>
      <c r="X4333" s="402">
        <f t="shared" si="329"/>
        <v>0</v>
      </c>
      <c r="Y4333" s="36">
        <f t="shared" si="330"/>
        <v>0</v>
      </c>
    </row>
    <row r="4334" spans="5:25" ht="15.95" hidden="1" customHeight="1" x14ac:dyDescent="0.25">
      <c r="E4334" s="150"/>
      <c r="F4334" s="7"/>
      <c r="G4334" s="247"/>
      <c r="H4334" s="266"/>
      <c r="I4334" s="9"/>
      <c r="J4334" s="10"/>
      <c r="K4334" s="9"/>
      <c r="L4334" s="9"/>
      <c r="M4334" s="11"/>
      <c r="N4334" s="128"/>
      <c r="O4334" s="128"/>
      <c r="P4334" s="163">
        <f t="shared" si="331"/>
        <v>0</v>
      </c>
      <c r="Q4334" s="128"/>
      <c r="V4334" s="402">
        <f t="shared" si="327"/>
        <v>0</v>
      </c>
      <c r="W4334" s="402">
        <f t="shared" si="328"/>
        <v>0</v>
      </c>
      <c r="X4334" s="402">
        <f t="shared" si="329"/>
        <v>0</v>
      </c>
      <c r="Y4334" s="36">
        <f t="shared" si="330"/>
        <v>0</v>
      </c>
    </row>
    <row r="4335" spans="5:25" ht="15.95" hidden="1" customHeight="1" x14ac:dyDescent="0.25">
      <c r="E4335" s="150"/>
      <c r="F4335" s="7"/>
      <c r="G4335" s="247"/>
      <c r="H4335" s="266"/>
      <c r="I4335" s="9"/>
      <c r="J4335" s="10"/>
      <c r="K4335" s="9"/>
      <c r="L4335" s="9"/>
      <c r="M4335" s="11"/>
      <c r="N4335" s="128"/>
      <c r="O4335" s="128"/>
      <c r="P4335" s="163">
        <f t="shared" si="331"/>
        <v>0</v>
      </c>
      <c r="Q4335" s="128"/>
      <c r="V4335" s="402">
        <f t="shared" si="327"/>
        <v>0</v>
      </c>
      <c r="W4335" s="402">
        <f t="shared" si="328"/>
        <v>0</v>
      </c>
      <c r="X4335" s="402">
        <f t="shared" si="329"/>
        <v>0</v>
      </c>
      <c r="Y4335" s="36">
        <f t="shared" si="330"/>
        <v>0</v>
      </c>
    </row>
    <row r="4336" spans="5:25" ht="15.95" hidden="1" customHeight="1" x14ac:dyDescent="0.25">
      <c r="E4336" s="150"/>
      <c r="F4336" s="7"/>
      <c r="G4336" s="247"/>
      <c r="H4336" s="266"/>
      <c r="I4336" s="9"/>
      <c r="J4336" s="10"/>
      <c r="K4336" s="9"/>
      <c r="L4336" s="9"/>
      <c r="M4336" s="11"/>
      <c r="N4336" s="128"/>
      <c r="O4336" s="128"/>
      <c r="P4336" s="163">
        <f t="shared" si="331"/>
        <v>0</v>
      </c>
      <c r="Q4336" s="128"/>
      <c r="V4336" s="402">
        <f t="shared" si="327"/>
        <v>0</v>
      </c>
      <c r="W4336" s="402">
        <f t="shared" si="328"/>
        <v>0</v>
      </c>
      <c r="X4336" s="402">
        <f t="shared" si="329"/>
        <v>0</v>
      </c>
      <c r="Y4336" s="36">
        <f t="shared" si="330"/>
        <v>0</v>
      </c>
    </row>
    <row r="4337" spans="5:25" ht="15.95" hidden="1" customHeight="1" x14ac:dyDescent="0.25">
      <c r="E4337" s="150"/>
      <c r="F4337" s="7"/>
      <c r="G4337" s="247"/>
      <c r="H4337" s="266"/>
      <c r="I4337" s="9"/>
      <c r="J4337" s="10"/>
      <c r="K4337" s="9"/>
      <c r="L4337" s="9"/>
      <c r="M4337" s="11"/>
      <c r="N4337" s="128"/>
      <c r="O4337" s="128"/>
      <c r="P4337" s="163">
        <f t="shared" si="331"/>
        <v>0</v>
      </c>
      <c r="Q4337" s="128"/>
      <c r="V4337" s="402">
        <f t="shared" si="327"/>
        <v>0</v>
      </c>
      <c r="W4337" s="402">
        <f t="shared" si="328"/>
        <v>0</v>
      </c>
      <c r="X4337" s="402">
        <f t="shared" si="329"/>
        <v>0</v>
      </c>
      <c r="Y4337" s="36">
        <f t="shared" si="330"/>
        <v>0</v>
      </c>
    </row>
    <row r="4338" spans="5:25" ht="15.95" hidden="1" customHeight="1" x14ac:dyDescent="0.25">
      <c r="E4338" s="150"/>
      <c r="F4338" s="7"/>
      <c r="G4338" s="247"/>
      <c r="H4338" s="266"/>
      <c r="I4338" s="9"/>
      <c r="J4338" s="10"/>
      <c r="K4338" s="9"/>
      <c r="L4338" s="9"/>
      <c r="M4338" s="11"/>
      <c r="N4338" s="128"/>
      <c r="O4338" s="128"/>
      <c r="P4338" s="163">
        <f t="shared" si="331"/>
        <v>0</v>
      </c>
      <c r="Q4338" s="128"/>
      <c r="V4338" s="402">
        <f t="shared" si="327"/>
        <v>0</v>
      </c>
      <c r="W4338" s="402">
        <f t="shared" si="328"/>
        <v>0</v>
      </c>
      <c r="X4338" s="402">
        <f t="shared" si="329"/>
        <v>0</v>
      </c>
      <c r="Y4338" s="36">
        <f t="shared" si="330"/>
        <v>0</v>
      </c>
    </row>
    <row r="4339" spans="5:25" ht="15.95" hidden="1" customHeight="1" x14ac:dyDescent="0.25">
      <c r="E4339" s="150"/>
      <c r="F4339" s="7"/>
      <c r="G4339" s="247"/>
      <c r="H4339" s="266"/>
      <c r="I4339" s="9"/>
      <c r="J4339" s="10"/>
      <c r="K4339" s="9"/>
      <c r="L4339" s="9"/>
      <c r="M4339" s="11"/>
      <c r="N4339" s="128"/>
      <c r="O4339" s="128"/>
      <c r="P4339" s="163">
        <f t="shared" si="331"/>
        <v>0</v>
      </c>
      <c r="Q4339" s="128"/>
      <c r="V4339" s="402">
        <f t="shared" si="327"/>
        <v>0</v>
      </c>
      <c r="W4339" s="402">
        <f t="shared" si="328"/>
        <v>0</v>
      </c>
      <c r="X4339" s="402">
        <f t="shared" si="329"/>
        <v>0</v>
      </c>
      <c r="Y4339" s="36">
        <f t="shared" si="330"/>
        <v>0</v>
      </c>
    </row>
    <row r="4340" spans="5:25" ht="15.95" hidden="1" customHeight="1" x14ac:dyDescent="0.25">
      <c r="E4340" s="150"/>
      <c r="F4340" s="7"/>
      <c r="G4340" s="247"/>
      <c r="H4340" s="266"/>
      <c r="I4340" s="9"/>
      <c r="J4340" s="10"/>
      <c r="K4340" s="9"/>
      <c r="L4340" s="9"/>
      <c r="M4340" s="11"/>
      <c r="N4340" s="128"/>
      <c r="O4340" s="128"/>
      <c r="P4340" s="163">
        <f t="shared" si="331"/>
        <v>0</v>
      </c>
      <c r="Q4340" s="128"/>
      <c r="V4340" s="402">
        <f t="shared" si="327"/>
        <v>0</v>
      </c>
      <c r="W4340" s="402">
        <f t="shared" si="328"/>
        <v>0</v>
      </c>
      <c r="X4340" s="402">
        <f t="shared" si="329"/>
        <v>0</v>
      </c>
      <c r="Y4340" s="36">
        <f t="shared" si="330"/>
        <v>0</v>
      </c>
    </row>
    <row r="4341" spans="5:25" ht="15.95" hidden="1" customHeight="1" x14ac:dyDescent="0.25">
      <c r="E4341" s="150"/>
      <c r="F4341" s="7"/>
      <c r="G4341" s="247"/>
      <c r="H4341" s="266"/>
      <c r="I4341" s="9"/>
      <c r="J4341" s="10"/>
      <c r="K4341" s="9"/>
      <c r="L4341" s="9"/>
      <c r="M4341" s="11"/>
      <c r="N4341" s="128"/>
      <c r="O4341" s="128"/>
      <c r="P4341" s="163">
        <f t="shared" si="331"/>
        <v>0</v>
      </c>
      <c r="Q4341" s="128"/>
      <c r="V4341" s="402">
        <f t="shared" si="327"/>
        <v>0</v>
      </c>
      <c r="W4341" s="402">
        <f t="shared" si="328"/>
        <v>0</v>
      </c>
      <c r="X4341" s="402">
        <f t="shared" si="329"/>
        <v>0</v>
      </c>
      <c r="Y4341" s="36">
        <f t="shared" si="330"/>
        <v>0</v>
      </c>
    </row>
    <row r="4342" spans="5:25" ht="15.95" hidden="1" customHeight="1" x14ac:dyDescent="0.25">
      <c r="E4342" s="150"/>
      <c r="F4342" s="7"/>
      <c r="G4342" s="247"/>
      <c r="H4342" s="266"/>
      <c r="I4342" s="9"/>
      <c r="J4342" s="10"/>
      <c r="K4342" s="9"/>
      <c r="L4342" s="9"/>
      <c r="M4342" s="11"/>
      <c r="N4342" s="128"/>
      <c r="O4342" s="128"/>
      <c r="P4342" s="163">
        <f t="shared" si="331"/>
        <v>0</v>
      </c>
      <c r="Q4342" s="128"/>
      <c r="V4342" s="402">
        <f t="shared" si="327"/>
        <v>0</v>
      </c>
      <c r="W4342" s="402">
        <f t="shared" si="328"/>
        <v>0</v>
      </c>
      <c r="X4342" s="402">
        <f t="shared" si="329"/>
        <v>0</v>
      </c>
      <c r="Y4342" s="36">
        <f t="shared" si="330"/>
        <v>0</v>
      </c>
    </row>
    <row r="4343" spans="5:25" ht="15.95" hidden="1" customHeight="1" x14ac:dyDescent="0.25">
      <c r="E4343" s="150"/>
      <c r="F4343" s="7"/>
      <c r="G4343" s="247"/>
      <c r="H4343" s="266"/>
      <c r="I4343" s="9"/>
      <c r="J4343" s="10"/>
      <c r="K4343" s="9"/>
      <c r="L4343" s="9"/>
      <c r="M4343" s="11"/>
      <c r="N4343" s="128"/>
      <c r="O4343" s="128"/>
      <c r="P4343" s="163">
        <f t="shared" si="331"/>
        <v>0</v>
      </c>
      <c r="Q4343" s="128"/>
      <c r="V4343" s="402">
        <f t="shared" si="327"/>
        <v>0</v>
      </c>
      <c r="W4343" s="402">
        <f t="shared" si="328"/>
        <v>0</v>
      </c>
      <c r="X4343" s="402">
        <f t="shared" si="329"/>
        <v>0</v>
      </c>
      <c r="Y4343" s="36">
        <f t="shared" si="330"/>
        <v>0</v>
      </c>
    </row>
    <row r="4344" spans="5:25" ht="15.95" hidden="1" customHeight="1" x14ac:dyDescent="0.25">
      <c r="E4344" s="150"/>
      <c r="F4344" s="7"/>
      <c r="G4344" s="247"/>
      <c r="H4344" s="266"/>
      <c r="I4344" s="9"/>
      <c r="J4344" s="10"/>
      <c r="K4344" s="9"/>
      <c r="L4344" s="9"/>
      <c r="M4344" s="11"/>
      <c r="N4344" s="128"/>
      <c r="O4344" s="128"/>
      <c r="P4344" s="163">
        <f t="shared" si="331"/>
        <v>0</v>
      </c>
      <c r="Q4344" s="128"/>
      <c r="V4344" s="402">
        <f t="shared" si="327"/>
        <v>0</v>
      </c>
      <c r="W4344" s="402">
        <f t="shared" si="328"/>
        <v>0</v>
      </c>
      <c r="X4344" s="402">
        <f t="shared" si="329"/>
        <v>0</v>
      </c>
      <c r="Y4344" s="36">
        <f t="shared" si="330"/>
        <v>0</v>
      </c>
    </row>
    <row r="4345" spans="5:25" ht="15.95" hidden="1" customHeight="1" x14ac:dyDescent="0.25">
      <c r="E4345" s="150"/>
      <c r="F4345" s="7"/>
      <c r="G4345" s="247"/>
      <c r="H4345" s="266"/>
      <c r="I4345" s="9"/>
      <c r="J4345" s="10"/>
      <c r="K4345" s="9"/>
      <c r="L4345" s="9"/>
      <c r="M4345" s="11"/>
      <c r="N4345" s="128"/>
      <c r="O4345" s="128"/>
      <c r="P4345" s="163">
        <f t="shared" si="331"/>
        <v>0</v>
      </c>
      <c r="Q4345" s="128"/>
      <c r="V4345" s="402">
        <f t="shared" si="327"/>
        <v>0</v>
      </c>
      <c r="W4345" s="402">
        <f t="shared" si="328"/>
        <v>0</v>
      </c>
      <c r="X4345" s="402">
        <f t="shared" si="329"/>
        <v>0</v>
      </c>
      <c r="Y4345" s="36">
        <f t="shared" si="330"/>
        <v>0</v>
      </c>
    </row>
    <row r="4346" spans="5:25" ht="15.95" hidden="1" customHeight="1" x14ac:dyDescent="0.25">
      <c r="E4346" s="150"/>
      <c r="F4346" s="7"/>
      <c r="G4346" s="247"/>
      <c r="H4346" s="266"/>
      <c r="I4346" s="9"/>
      <c r="J4346" s="10"/>
      <c r="K4346" s="9"/>
      <c r="L4346" s="9"/>
      <c r="M4346" s="11"/>
      <c r="N4346" s="128"/>
      <c r="O4346" s="128"/>
      <c r="P4346" s="163">
        <f t="shared" si="331"/>
        <v>0</v>
      </c>
      <c r="Q4346" s="128"/>
      <c r="V4346" s="402">
        <f t="shared" si="327"/>
        <v>0</v>
      </c>
      <c r="W4346" s="402">
        <f t="shared" si="328"/>
        <v>0</v>
      </c>
      <c r="X4346" s="402">
        <f t="shared" si="329"/>
        <v>0</v>
      </c>
      <c r="Y4346" s="36">
        <f t="shared" si="330"/>
        <v>0</v>
      </c>
    </row>
    <row r="4347" spans="5:25" ht="15.95" hidden="1" customHeight="1" x14ac:dyDescent="0.25">
      <c r="E4347" s="150"/>
      <c r="F4347" s="7"/>
      <c r="G4347" s="247"/>
      <c r="H4347" s="266"/>
      <c r="I4347" s="9"/>
      <c r="J4347" s="10"/>
      <c r="K4347" s="9"/>
      <c r="L4347" s="9"/>
      <c r="M4347" s="11"/>
      <c r="N4347" s="128"/>
      <c r="O4347" s="128"/>
      <c r="P4347" s="163">
        <f t="shared" si="331"/>
        <v>0</v>
      </c>
      <c r="Q4347" s="128"/>
      <c r="V4347" s="402">
        <f t="shared" si="327"/>
        <v>0</v>
      </c>
      <c r="W4347" s="402">
        <f t="shared" si="328"/>
        <v>0</v>
      </c>
      <c r="X4347" s="402">
        <f t="shared" si="329"/>
        <v>0</v>
      </c>
      <c r="Y4347" s="36">
        <f t="shared" si="330"/>
        <v>0</v>
      </c>
    </row>
    <row r="4348" spans="5:25" ht="15.95" hidden="1" customHeight="1" x14ac:dyDescent="0.25">
      <c r="E4348" s="150"/>
      <c r="F4348" s="7"/>
      <c r="G4348" s="247"/>
      <c r="H4348" s="266"/>
      <c r="I4348" s="9"/>
      <c r="J4348" s="10"/>
      <c r="K4348" s="9"/>
      <c r="L4348" s="9"/>
      <c r="M4348" s="11"/>
      <c r="N4348" s="128"/>
      <c r="O4348" s="128"/>
      <c r="P4348" s="163">
        <f t="shared" si="331"/>
        <v>0</v>
      </c>
      <c r="Q4348" s="128"/>
      <c r="V4348" s="402">
        <f t="shared" si="327"/>
        <v>0</v>
      </c>
      <c r="W4348" s="402">
        <f t="shared" si="328"/>
        <v>0</v>
      </c>
      <c r="X4348" s="402">
        <f t="shared" si="329"/>
        <v>0</v>
      </c>
      <c r="Y4348" s="36">
        <f t="shared" si="330"/>
        <v>0</v>
      </c>
    </row>
    <row r="4349" spans="5:25" ht="15.95" hidden="1" customHeight="1" x14ac:dyDescent="0.25">
      <c r="E4349" s="150"/>
      <c r="F4349" s="7"/>
      <c r="G4349" s="247"/>
      <c r="H4349" s="266"/>
      <c r="I4349" s="9"/>
      <c r="J4349" s="10"/>
      <c r="K4349" s="9"/>
      <c r="L4349" s="9"/>
      <c r="M4349" s="11"/>
      <c r="N4349" s="128"/>
      <c r="O4349" s="128"/>
      <c r="P4349" s="163">
        <f t="shared" si="331"/>
        <v>0</v>
      </c>
      <c r="Q4349" s="128"/>
      <c r="V4349" s="402">
        <f t="shared" si="327"/>
        <v>0</v>
      </c>
      <c r="W4349" s="402">
        <f t="shared" si="328"/>
        <v>0</v>
      </c>
      <c r="X4349" s="402">
        <f t="shared" si="329"/>
        <v>0</v>
      </c>
      <c r="Y4349" s="36">
        <f t="shared" si="330"/>
        <v>0</v>
      </c>
    </row>
    <row r="4350" spans="5:25" ht="15.95" hidden="1" customHeight="1" x14ac:dyDescent="0.25">
      <c r="E4350" s="150"/>
      <c r="F4350" s="7"/>
      <c r="G4350" s="247"/>
      <c r="H4350" s="266"/>
      <c r="I4350" s="9"/>
      <c r="J4350" s="10"/>
      <c r="K4350" s="9"/>
      <c r="L4350" s="9"/>
      <c r="M4350" s="11"/>
      <c r="N4350" s="128"/>
      <c r="O4350" s="128"/>
      <c r="P4350" s="163">
        <f t="shared" si="331"/>
        <v>0</v>
      </c>
      <c r="Q4350" s="128"/>
      <c r="V4350" s="402">
        <f t="shared" si="327"/>
        <v>0</v>
      </c>
      <c r="W4350" s="402">
        <f t="shared" si="328"/>
        <v>0</v>
      </c>
      <c r="X4350" s="402">
        <f t="shared" si="329"/>
        <v>0</v>
      </c>
      <c r="Y4350" s="36">
        <f t="shared" si="330"/>
        <v>0</v>
      </c>
    </row>
    <row r="4351" spans="5:25" ht="15.95" hidden="1" customHeight="1" x14ac:dyDescent="0.25">
      <c r="E4351" s="150"/>
      <c r="F4351" s="7"/>
      <c r="G4351" s="247"/>
      <c r="H4351" s="266"/>
      <c r="I4351" s="9"/>
      <c r="J4351" s="10"/>
      <c r="K4351" s="9"/>
      <c r="L4351" s="9"/>
      <c r="M4351" s="11"/>
      <c r="N4351" s="128"/>
      <c r="O4351" s="128"/>
      <c r="P4351" s="163">
        <f t="shared" si="331"/>
        <v>0</v>
      </c>
      <c r="Q4351" s="128"/>
      <c r="V4351" s="402">
        <f t="shared" si="327"/>
        <v>0</v>
      </c>
      <c r="W4351" s="402">
        <f t="shared" si="328"/>
        <v>0</v>
      </c>
      <c r="X4351" s="402">
        <f t="shared" si="329"/>
        <v>0</v>
      </c>
      <c r="Y4351" s="36">
        <f t="shared" si="330"/>
        <v>0</v>
      </c>
    </row>
    <row r="4352" spans="5:25" ht="15.95" hidden="1" customHeight="1" x14ac:dyDescent="0.25">
      <c r="E4352" s="150"/>
      <c r="F4352" s="7"/>
      <c r="G4352" s="247"/>
      <c r="H4352" s="266"/>
      <c r="I4352" s="9"/>
      <c r="J4352" s="10"/>
      <c r="K4352" s="9"/>
      <c r="L4352" s="9"/>
      <c r="M4352" s="11"/>
      <c r="N4352" s="128"/>
      <c r="O4352" s="128"/>
      <c r="P4352" s="163">
        <f t="shared" si="331"/>
        <v>0</v>
      </c>
      <c r="Q4352" s="128"/>
      <c r="V4352" s="402">
        <f t="shared" si="327"/>
        <v>0</v>
      </c>
      <c r="W4352" s="402">
        <f t="shared" si="328"/>
        <v>0</v>
      </c>
      <c r="X4352" s="402">
        <f t="shared" si="329"/>
        <v>0</v>
      </c>
      <c r="Y4352" s="36">
        <f t="shared" si="330"/>
        <v>0</v>
      </c>
    </row>
    <row r="4353" spans="5:25" ht="15.95" hidden="1" customHeight="1" x14ac:dyDescent="0.25">
      <c r="E4353" s="150"/>
      <c r="F4353" s="7"/>
      <c r="G4353" s="247"/>
      <c r="H4353" s="266"/>
      <c r="I4353" s="9"/>
      <c r="J4353" s="10"/>
      <c r="K4353" s="9"/>
      <c r="L4353" s="9"/>
      <c r="M4353" s="11"/>
      <c r="N4353" s="128"/>
      <c r="O4353" s="128"/>
      <c r="P4353" s="163">
        <f t="shared" si="331"/>
        <v>0</v>
      </c>
      <c r="Q4353" s="128"/>
      <c r="V4353" s="402">
        <f t="shared" si="327"/>
        <v>0</v>
      </c>
      <c r="W4353" s="402">
        <f t="shared" si="328"/>
        <v>0</v>
      </c>
      <c r="X4353" s="402">
        <f t="shared" si="329"/>
        <v>0</v>
      </c>
      <c r="Y4353" s="36">
        <f t="shared" si="330"/>
        <v>0</v>
      </c>
    </row>
    <row r="4354" spans="5:25" ht="15.95" hidden="1" customHeight="1" x14ac:dyDescent="0.25">
      <c r="E4354" s="150"/>
      <c r="F4354" s="7"/>
      <c r="G4354" s="247"/>
      <c r="H4354" s="266"/>
      <c r="I4354" s="9"/>
      <c r="J4354" s="10"/>
      <c r="K4354" s="9"/>
      <c r="L4354" s="9"/>
      <c r="M4354" s="11"/>
      <c r="N4354" s="128"/>
      <c r="O4354" s="128"/>
      <c r="P4354" s="163">
        <f t="shared" si="331"/>
        <v>0</v>
      </c>
      <c r="Q4354" s="128"/>
      <c r="V4354" s="402">
        <f t="shared" si="327"/>
        <v>0</v>
      </c>
      <c r="W4354" s="402">
        <f t="shared" si="328"/>
        <v>0</v>
      </c>
      <c r="X4354" s="402">
        <f t="shared" si="329"/>
        <v>0</v>
      </c>
      <c r="Y4354" s="36">
        <f t="shared" si="330"/>
        <v>0</v>
      </c>
    </row>
    <row r="4355" spans="5:25" ht="15.95" hidden="1" customHeight="1" x14ac:dyDescent="0.25">
      <c r="E4355" s="150"/>
      <c r="F4355" s="7"/>
      <c r="G4355" s="247"/>
      <c r="H4355" s="266"/>
      <c r="I4355" s="9"/>
      <c r="J4355" s="10"/>
      <c r="K4355" s="9"/>
      <c r="L4355" s="9"/>
      <c r="M4355" s="11"/>
      <c r="N4355" s="128"/>
      <c r="O4355" s="128"/>
      <c r="P4355" s="163">
        <f t="shared" si="331"/>
        <v>0</v>
      </c>
      <c r="Q4355" s="128"/>
      <c r="V4355" s="402">
        <f t="shared" si="327"/>
        <v>0</v>
      </c>
      <c r="W4355" s="402">
        <f t="shared" si="328"/>
        <v>0</v>
      </c>
      <c r="X4355" s="402">
        <f t="shared" si="329"/>
        <v>0</v>
      </c>
      <c r="Y4355" s="36">
        <f t="shared" si="330"/>
        <v>0</v>
      </c>
    </row>
    <row r="4356" spans="5:25" hidden="1" x14ac:dyDescent="0.25">
      <c r="E4356" s="150"/>
      <c r="F4356" s="7"/>
      <c r="G4356" s="247"/>
      <c r="H4356" s="266"/>
      <c r="I4356" s="9"/>
      <c r="J4356" s="10"/>
      <c r="K4356" s="9"/>
      <c r="L4356" s="9"/>
      <c r="M4356" s="11"/>
      <c r="N4356" s="128"/>
      <c r="O4356" s="128"/>
      <c r="P4356" s="163">
        <f t="shared" si="331"/>
        <v>0</v>
      </c>
      <c r="Q4356" s="128"/>
      <c r="V4356" s="402">
        <f t="shared" si="327"/>
        <v>0</v>
      </c>
      <c r="W4356" s="402">
        <f t="shared" si="328"/>
        <v>0</v>
      </c>
      <c r="X4356" s="402">
        <f t="shared" si="329"/>
        <v>0</v>
      </c>
      <c r="Y4356" s="36">
        <f t="shared" si="330"/>
        <v>0</v>
      </c>
    </row>
    <row r="4357" spans="5:25" hidden="1" x14ac:dyDescent="0.25">
      <c r="E4357" s="150"/>
      <c r="F4357" s="7"/>
      <c r="G4357" s="247"/>
      <c r="H4357" s="266"/>
      <c r="I4357" s="9"/>
      <c r="J4357" s="10"/>
      <c r="K4357" s="9"/>
      <c r="L4357" s="9"/>
      <c r="M4357" s="11"/>
      <c r="N4357" s="128"/>
      <c r="O4357" s="128"/>
      <c r="P4357" s="163">
        <f t="shared" si="331"/>
        <v>0</v>
      </c>
      <c r="Q4357" s="128"/>
      <c r="V4357" s="402">
        <f t="shared" si="327"/>
        <v>0</v>
      </c>
      <c r="W4357" s="402">
        <f t="shared" si="328"/>
        <v>0</v>
      </c>
      <c r="X4357" s="402">
        <f t="shared" si="329"/>
        <v>0</v>
      </c>
      <c r="Y4357" s="36">
        <f t="shared" si="330"/>
        <v>0</v>
      </c>
    </row>
    <row r="4358" spans="5:25" hidden="1" x14ac:dyDescent="0.25">
      <c r="E4358" s="150"/>
      <c r="F4358" s="7"/>
      <c r="G4358" s="247"/>
      <c r="H4358" s="266"/>
      <c r="I4358" s="9"/>
      <c r="J4358" s="10"/>
      <c r="K4358" s="9"/>
      <c r="L4358" s="9"/>
      <c r="M4358" s="11"/>
      <c r="N4358" s="128"/>
      <c r="O4358" s="128"/>
      <c r="P4358" s="163">
        <f t="shared" si="331"/>
        <v>0</v>
      </c>
      <c r="Q4358" s="128"/>
      <c r="V4358" s="402">
        <f t="shared" si="327"/>
        <v>0</v>
      </c>
      <c r="W4358" s="402">
        <f t="shared" si="328"/>
        <v>0</v>
      </c>
      <c r="X4358" s="402">
        <f t="shared" si="329"/>
        <v>0</v>
      </c>
      <c r="Y4358" s="36">
        <f t="shared" si="330"/>
        <v>0</v>
      </c>
    </row>
    <row r="4359" spans="5:25" hidden="1" x14ac:dyDescent="0.25">
      <c r="E4359" s="150"/>
      <c r="F4359" s="7"/>
      <c r="G4359" s="247"/>
      <c r="H4359" s="266"/>
      <c r="I4359" s="9"/>
      <c r="J4359" s="10"/>
      <c r="K4359" s="9"/>
      <c r="L4359" s="9"/>
      <c r="M4359" s="11"/>
      <c r="N4359" s="128"/>
      <c r="O4359" s="128"/>
      <c r="P4359" s="163">
        <f t="shared" si="331"/>
        <v>0</v>
      </c>
      <c r="Q4359" s="128"/>
      <c r="V4359" s="402">
        <f t="shared" si="327"/>
        <v>0</v>
      </c>
      <c r="W4359" s="402">
        <f t="shared" si="328"/>
        <v>0</v>
      </c>
      <c r="X4359" s="402">
        <f t="shared" si="329"/>
        <v>0</v>
      </c>
      <c r="Y4359" s="36">
        <f t="shared" si="330"/>
        <v>0</v>
      </c>
    </row>
    <row r="4360" spans="5:25" hidden="1" x14ac:dyDescent="0.25">
      <c r="E4360" s="150"/>
      <c r="F4360" s="7"/>
      <c r="G4360" s="247"/>
      <c r="H4360" s="266"/>
      <c r="I4360" s="9"/>
      <c r="J4360" s="10"/>
      <c r="K4360" s="9"/>
      <c r="L4360" s="9"/>
      <c r="M4360" s="11"/>
      <c r="N4360" s="128"/>
      <c r="O4360" s="128"/>
      <c r="P4360" s="163">
        <f t="shared" si="331"/>
        <v>0</v>
      </c>
      <c r="Q4360" s="128"/>
      <c r="V4360" s="402">
        <f t="shared" si="327"/>
        <v>0</v>
      </c>
      <c r="W4360" s="402">
        <f t="shared" si="328"/>
        <v>0</v>
      </c>
      <c r="X4360" s="402">
        <f t="shared" si="329"/>
        <v>0</v>
      </c>
      <c r="Y4360" s="36">
        <f t="shared" si="330"/>
        <v>0</v>
      </c>
    </row>
    <row r="4361" spans="5:25" hidden="1" x14ac:dyDescent="0.25">
      <c r="E4361" s="150"/>
      <c r="F4361" s="7"/>
      <c r="G4361" s="247"/>
      <c r="H4361" s="266"/>
      <c r="I4361" s="9"/>
      <c r="J4361" s="10"/>
      <c r="K4361" s="9"/>
      <c r="L4361" s="9"/>
      <c r="M4361" s="11"/>
      <c r="N4361" s="128"/>
      <c r="O4361" s="128"/>
      <c r="P4361" s="163">
        <f t="shared" si="331"/>
        <v>0</v>
      </c>
      <c r="Q4361" s="128"/>
      <c r="V4361" s="402">
        <f t="shared" si="327"/>
        <v>0</v>
      </c>
      <c r="W4361" s="402">
        <f t="shared" si="328"/>
        <v>0</v>
      </c>
      <c r="X4361" s="402">
        <f t="shared" si="329"/>
        <v>0</v>
      </c>
      <c r="Y4361" s="36">
        <f t="shared" si="330"/>
        <v>0</v>
      </c>
    </row>
    <row r="4362" spans="5:25" hidden="1" x14ac:dyDescent="0.25">
      <c r="E4362" s="150"/>
      <c r="F4362" s="7"/>
      <c r="G4362" s="247"/>
      <c r="H4362" s="266"/>
      <c r="I4362" s="9"/>
      <c r="J4362" s="10"/>
      <c r="K4362" s="9"/>
      <c r="L4362" s="9"/>
      <c r="M4362" s="11"/>
      <c r="N4362" s="128"/>
      <c r="O4362" s="128"/>
      <c r="P4362" s="163">
        <f t="shared" si="331"/>
        <v>0</v>
      </c>
      <c r="Q4362" s="128"/>
      <c r="V4362" s="402">
        <f t="shared" si="327"/>
        <v>0</v>
      </c>
      <c r="W4362" s="402">
        <f t="shared" si="328"/>
        <v>0</v>
      </c>
      <c r="X4362" s="402">
        <f t="shared" si="329"/>
        <v>0</v>
      </c>
      <c r="Y4362" s="36">
        <f t="shared" si="330"/>
        <v>0</v>
      </c>
    </row>
    <row r="4363" spans="5:25" hidden="1" x14ac:dyDescent="0.25">
      <c r="E4363" s="150"/>
      <c r="F4363" s="7"/>
      <c r="G4363" s="247"/>
      <c r="H4363" s="266"/>
      <c r="I4363" s="9"/>
      <c r="J4363" s="10"/>
      <c r="K4363" s="9"/>
      <c r="L4363" s="9"/>
      <c r="M4363" s="11"/>
      <c r="N4363" s="128"/>
      <c r="O4363" s="128"/>
      <c r="P4363" s="163">
        <f t="shared" si="331"/>
        <v>0</v>
      </c>
      <c r="Q4363" s="128"/>
      <c r="V4363" s="402">
        <f t="shared" si="327"/>
        <v>0</v>
      </c>
      <c r="W4363" s="402">
        <f t="shared" si="328"/>
        <v>0</v>
      </c>
      <c r="X4363" s="402">
        <f t="shared" si="329"/>
        <v>0</v>
      </c>
      <c r="Y4363" s="36">
        <f t="shared" si="330"/>
        <v>0</v>
      </c>
    </row>
    <row r="4364" spans="5:25" hidden="1" x14ac:dyDescent="0.25">
      <c r="E4364" s="150"/>
      <c r="F4364" s="7"/>
      <c r="G4364" s="247"/>
      <c r="H4364" s="266"/>
      <c r="I4364" s="9"/>
      <c r="J4364" s="10"/>
      <c r="K4364" s="9"/>
      <c r="L4364" s="9"/>
      <c r="M4364" s="11"/>
      <c r="N4364" s="128"/>
      <c r="O4364" s="128"/>
      <c r="P4364" s="163">
        <f t="shared" si="331"/>
        <v>0</v>
      </c>
      <c r="Q4364" s="128"/>
      <c r="V4364" s="402">
        <f t="shared" si="327"/>
        <v>0</v>
      </c>
      <c r="W4364" s="402">
        <f t="shared" si="328"/>
        <v>0</v>
      </c>
      <c r="X4364" s="402">
        <f t="shared" si="329"/>
        <v>0</v>
      </c>
      <c r="Y4364" s="36">
        <f t="shared" si="330"/>
        <v>0</v>
      </c>
    </row>
    <row r="4365" spans="5:25" hidden="1" x14ac:dyDescent="0.25">
      <c r="E4365" s="150"/>
      <c r="F4365" s="7"/>
      <c r="G4365" s="247"/>
      <c r="H4365" s="266"/>
      <c r="I4365" s="9"/>
      <c r="J4365" s="10"/>
      <c r="K4365" s="9"/>
      <c r="L4365" s="9"/>
      <c r="M4365" s="11"/>
      <c r="N4365" s="128"/>
      <c r="O4365" s="128"/>
      <c r="P4365" s="163">
        <f t="shared" si="331"/>
        <v>0</v>
      </c>
      <c r="Q4365" s="128"/>
      <c r="V4365" s="402">
        <f t="shared" si="327"/>
        <v>0</v>
      </c>
      <c r="W4365" s="402">
        <f t="shared" si="328"/>
        <v>0</v>
      </c>
      <c r="X4365" s="402">
        <f t="shared" si="329"/>
        <v>0</v>
      </c>
      <c r="Y4365" s="36">
        <f t="shared" si="330"/>
        <v>0</v>
      </c>
    </row>
    <row r="4366" spans="5:25" hidden="1" x14ac:dyDescent="0.25">
      <c r="E4366" s="150"/>
      <c r="F4366" s="7"/>
      <c r="G4366" s="247"/>
      <c r="H4366" s="266"/>
      <c r="I4366" s="9"/>
      <c r="J4366" s="10"/>
      <c r="K4366" s="9"/>
      <c r="L4366" s="9"/>
      <c r="M4366" s="11"/>
      <c r="N4366" s="128"/>
      <c r="O4366" s="128"/>
      <c r="P4366" s="163">
        <f t="shared" si="331"/>
        <v>0</v>
      </c>
      <c r="Q4366" s="128"/>
      <c r="V4366" s="402">
        <f t="shared" si="327"/>
        <v>0</v>
      </c>
      <c r="W4366" s="402">
        <f t="shared" si="328"/>
        <v>0</v>
      </c>
      <c r="X4366" s="402">
        <f t="shared" si="329"/>
        <v>0</v>
      </c>
      <c r="Y4366" s="36">
        <f t="shared" si="330"/>
        <v>0</v>
      </c>
    </row>
    <row r="4367" spans="5:25" hidden="1" x14ac:dyDescent="0.25">
      <c r="E4367" s="150"/>
      <c r="F4367" s="7"/>
      <c r="G4367" s="247"/>
      <c r="H4367" s="266"/>
      <c r="I4367" s="9"/>
      <c r="J4367" s="10"/>
      <c r="K4367" s="9"/>
      <c r="L4367" s="9"/>
      <c r="M4367" s="11"/>
      <c r="N4367" s="128"/>
      <c r="O4367" s="128"/>
      <c r="P4367" s="163">
        <f t="shared" si="331"/>
        <v>0</v>
      </c>
      <c r="Q4367" s="128"/>
      <c r="V4367" s="402">
        <f t="shared" si="327"/>
        <v>0</v>
      </c>
      <c r="W4367" s="402">
        <f t="shared" si="328"/>
        <v>0</v>
      </c>
      <c r="X4367" s="402">
        <f t="shared" si="329"/>
        <v>0</v>
      </c>
      <c r="Y4367" s="36">
        <f t="shared" si="330"/>
        <v>0</v>
      </c>
    </row>
    <row r="4368" spans="5:25" hidden="1" x14ac:dyDescent="0.25">
      <c r="E4368" s="150"/>
      <c r="F4368" s="7"/>
      <c r="G4368" s="247"/>
      <c r="H4368" s="266"/>
      <c r="I4368" s="9"/>
      <c r="J4368" s="10"/>
      <c r="K4368" s="9"/>
      <c r="L4368" s="9"/>
      <c r="M4368" s="11"/>
      <c r="N4368" s="128"/>
      <c r="O4368" s="128"/>
      <c r="P4368" s="163">
        <f t="shared" si="331"/>
        <v>0</v>
      </c>
      <c r="Q4368" s="128"/>
      <c r="V4368" s="402">
        <f t="shared" si="327"/>
        <v>0</v>
      </c>
      <c r="W4368" s="402">
        <f t="shared" si="328"/>
        <v>0</v>
      </c>
      <c r="X4368" s="402">
        <f t="shared" si="329"/>
        <v>0</v>
      </c>
      <c r="Y4368" s="36">
        <f t="shared" si="330"/>
        <v>0</v>
      </c>
    </row>
    <row r="4369" spans="5:25" hidden="1" x14ac:dyDescent="0.25">
      <c r="E4369" s="150"/>
      <c r="F4369" s="7"/>
      <c r="G4369" s="247"/>
      <c r="H4369" s="266"/>
      <c r="I4369" s="9"/>
      <c r="J4369" s="10"/>
      <c r="K4369" s="9"/>
      <c r="L4369" s="9"/>
      <c r="M4369" s="11"/>
      <c r="N4369" s="128"/>
      <c r="O4369" s="128"/>
      <c r="P4369" s="163">
        <f t="shared" si="331"/>
        <v>0</v>
      </c>
      <c r="Q4369" s="128"/>
      <c r="V4369" s="402">
        <f t="shared" si="327"/>
        <v>0</v>
      </c>
      <c r="W4369" s="402">
        <f t="shared" si="328"/>
        <v>0</v>
      </c>
      <c r="X4369" s="402">
        <f t="shared" si="329"/>
        <v>0</v>
      </c>
      <c r="Y4369" s="36">
        <f t="shared" si="330"/>
        <v>0</v>
      </c>
    </row>
    <row r="4370" spans="5:25" hidden="1" x14ac:dyDescent="0.25">
      <c r="E4370" s="150"/>
      <c r="F4370" s="7"/>
      <c r="G4370" s="247"/>
      <c r="H4370" s="266"/>
      <c r="I4370" s="9"/>
      <c r="J4370" s="10"/>
      <c r="K4370" s="9"/>
      <c r="L4370" s="9"/>
      <c r="M4370" s="11"/>
      <c r="N4370" s="128"/>
      <c r="O4370" s="128"/>
      <c r="P4370" s="163">
        <f t="shared" si="331"/>
        <v>0</v>
      </c>
      <c r="Q4370" s="128"/>
      <c r="V4370" s="402">
        <f t="shared" si="327"/>
        <v>0</v>
      </c>
      <c r="W4370" s="402">
        <f t="shared" si="328"/>
        <v>0</v>
      </c>
      <c r="X4370" s="402">
        <f t="shared" si="329"/>
        <v>0</v>
      </c>
      <c r="Y4370" s="36">
        <f t="shared" si="330"/>
        <v>0</v>
      </c>
    </row>
    <row r="4371" spans="5:25" hidden="1" x14ac:dyDescent="0.25">
      <c r="E4371" s="150"/>
      <c r="F4371" s="7"/>
      <c r="G4371" s="247"/>
      <c r="H4371" s="266"/>
      <c r="I4371" s="9"/>
      <c r="J4371" s="10"/>
      <c r="K4371" s="9"/>
      <c r="L4371" s="9"/>
      <c r="M4371" s="11"/>
      <c r="N4371" s="128"/>
      <c r="O4371" s="128"/>
      <c r="P4371" s="163">
        <f t="shared" si="331"/>
        <v>0</v>
      </c>
      <c r="Q4371" s="128"/>
      <c r="V4371" s="402">
        <f t="shared" si="327"/>
        <v>0</v>
      </c>
      <c r="W4371" s="402">
        <f t="shared" si="328"/>
        <v>0</v>
      </c>
      <c r="X4371" s="402">
        <f t="shared" si="329"/>
        <v>0</v>
      </c>
      <c r="Y4371" s="36">
        <f t="shared" si="330"/>
        <v>0</v>
      </c>
    </row>
    <row r="4372" spans="5:25" hidden="1" x14ac:dyDescent="0.25">
      <c r="E4372" s="150"/>
      <c r="F4372" s="7"/>
      <c r="G4372" s="247"/>
      <c r="H4372" s="266"/>
      <c r="I4372" s="9"/>
      <c r="J4372" s="10"/>
      <c r="K4372" s="9"/>
      <c r="L4372" s="9"/>
      <c r="M4372" s="11"/>
      <c r="N4372" s="128"/>
      <c r="O4372" s="128"/>
      <c r="P4372" s="163">
        <f t="shared" si="331"/>
        <v>0</v>
      </c>
      <c r="Q4372" s="128"/>
      <c r="V4372" s="402">
        <f t="shared" si="327"/>
        <v>0</v>
      </c>
      <c r="W4372" s="402">
        <f t="shared" si="328"/>
        <v>0</v>
      </c>
      <c r="X4372" s="402">
        <f t="shared" si="329"/>
        <v>0</v>
      </c>
      <c r="Y4372" s="36">
        <f t="shared" si="330"/>
        <v>0</v>
      </c>
    </row>
    <row r="4373" spans="5:25" hidden="1" x14ac:dyDescent="0.25">
      <c r="E4373" s="150"/>
      <c r="F4373" s="7"/>
      <c r="G4373" s="247"/>
      <c r="H4373" s="266"/>
      <c r="I4373" s="9"/>
      <c r="J4373" s="10"/>
      <c r="K4373" s="9"/>
      <c r="L4373" s="9"/>
      <c r="M4373" s="11"/>
      <c r="N4373" s="128"/>
      <c r="O4373" s="128"/>
      <c r="P4373" s="163">
        <f t="shared" si="331"/>
        <v>0</v>
      </c>
      <c r="Q4373" s="128"/>
      <c r="V4373" s="402">
        <f t="shared" si="327"/>
        <v>0</v>
      </c>
      <c r="W4373" s="402">
        <f t="shared" si="328"/>
        <v>0</v>
      </c>
      <c r="X4373" s="402">
        <f t="shared" si="329"/>
        <v>0</v>
      </c>
      <c r="Y4373" s="36">
        <f t="shared" si="330"/>
        <v>0</v>
      </c>
    </row>
    <row r="4374" spans="5:25" hidden="1" x14ac:dyDescent="0.25">
      <c r="E4374" s="150"/>
      <c r="F4374" s="7"/>
      <c r="G4374" s="247"/>
      <c r="H4374" s="266"/>
      <c r="I4374" s="9"/>
      <c r="J4374" s="10"/>
      <c r="K4374" s="9"/>
      <c r="L4374" s="9"/>
      <c r="M4374" s="11"/>
      <c r="N4374" s="128"/>
      <c r="O4374" s="128"/>
      <c r="P4374" s="163">
        <f t="shared" si="331"/>
        <v>0</v>
      </c>
      <c r="Q4374" s="128"/>
      <c r="V4374" s="402">
        <f t="shared" si="327"/>
        <v>0</v>
      </c>
      <c r="W4374" s="402">
        <f t="shared" si="328"/>
        <v>0</v>
      </c>
      <c r="X4374" s="402">
        <f t="shared" si="329"/>
        <v>0</v>
      </c>
      <c r="Y4374" s="36">
        <f t="shared" si="330"/>
        <v>0</v>
      </c>
    </row>
    <row r="4375" spans="5:25" hidden="1" x14ac:dyDescent="0.25">
      <c r="E4375" s="150"/>
      <c r="F4375" s="7"/>
      <c r="G4375" s="247"/>
      <c r="H4375" s="266"/>
      <c r="I4375" s="9"/>
      <c r="J4375" s="10"/>
      <c r="K4375" s="9"/>
      <c r="L4375" s="9"/>
      <c r="M4375" s="11"/>
      <c r="N4375" s="128"/>
      <c r="O4375" s="128"/>
      <c r="P4375" s="163">
        <f t="shared" si="331"/>
        <v>0</v>
      </c>
      <c r="Q4375" s="128"/>
      <c r="V4375" s="402">
        <f t="shared" si="327"/>
        <v>0</v>
      </c>
      <c r="W4375" s="402">
        <f t="shared" si="328"/>
        <v>0</v>
      </c>
      <c r="X4375" s="402">
        <f t="shared" si="329"/>
        <v>0</v>
      </c>
      <c r="Y4375" s="36">
        <f t="shared" si="330"/>
        <v>0</v>
      </c>
    </row>
    <row r="4376" spans="5:25" hidden="1" x14ac:dyDescent="0.25">
      <c r="E4376" s="150"/>
      <c r="F4376" s="7"/>
      <c r="G4376" s="247"/>
      <c r="H4376" s="266"/>
      <c r="I4376" s="9"/>
      <c r="J4376" s="10"/>
      <c r="K4376" s="9"/>
      <c r="L4376" s="9"/>
      <c r="M4376" s="11"/>
      <c r="N4376" s="128"/>
      <c r="O4376" s="128"/>
      <c r="P4376" s="163">
        <f t="shared" si="331"/>
        <v>0</v>
      </c>
      <c r="Q4376" s="128"/>
      <c r="V4376" s="402">
        <f t="shared" si="327"/>
        <v>0</v>
      </c>
      <c r="W4376" s="402">
        <f t="shared" si="328"/>
        <v>0</v>
      </c>
      <c r="X4376" s="402">
        <f t="shared" si="329"/>
        <v>0</v>
      </c>
      <c r="Y4376" s="36">
        <f t="shared" si="330"/>
        <v>0</v>
      </c>
    </row>
    <row r="4377" spans="5:25" hidden="1" x14ac:dyDescent="0.25">
      <c r="E4377" s="150"/>
      <c r="F4377" s="7"/>
      <c r="G4377" s="247"/>
      <c r="H4377" s="266"/>
      <c r="I4377" s="9"/>
      <c r="J4377" s="10"/>
      <c r="K4377" s="9"/>
      <c r="L4377" s="9"/>
      <c r="M4377" s="11"/>
      <c r="N4377" s="128"/>
      <c r="O4377" s="128"/>
      <c r="P4377" s="163">
        <f t="shared" si="331"/>
        <v>0</v>
      </c>
      <c r="Q4377" s="128"/>
      <c r="V4377" s="402">
        <f t="shared" si="327"/>
        <v>0</v>
      </c>
      <c r="W4377" s="402">
        <f t="shared" si="328"/>
        <v>0</v>
      </c>
      <c r="X4377" s="402">
        <f t="shared" si="329"/>
        <v>0</v>
      </c>
      <c r="Y4377" s="36">
        <f t="shared" si="330"/>
        <v>0</v>
      </c>
    </row>
    <row r="4378" spans="5:25" hidden="1" x14ac:dyDescent="0.25">
      <c r="E4378" s="150"/>
      <c r="F4378" s="7"/>
      <c r="G4378" s="247"/>
      <c r="H4378" s="266"/>
      <c r="I4378" s="9"/>
      <c r="J4378" s="10"/>
      <c r="K4378" s="9"/>
      <c r="L4378" s="9"/>
      <c r="M4378" s="11"/>
      <c r="N4378" s="128"/>
      <c r="O4378" s="128"/>
      <c r="P4378" s="163">
        <f t="shared" si="331"/>
        <v>0</v>
      </c>
      <c r="Q4378" s="128"/>
      <c r="V4378" s="402">
        <f t="shared" si="327"/>
        <v>0</v>
      </c>
      <c r="W4378" s="402">
        <f t="shared" si="328"/>
        <v>0</v>
      </c>
      <c r="X4378" s="402">
        <f t="shared" si="329"/>
        <v>0</v>
      </c>
      <c r="Y4378" s="36">
        <f t="shared" si="330"/>
        <v>0</v>
      </c>
    </row>
    <row r="4379" spans="5:25" hidden="1" x14ac:dyDescent="0.25">
      <c r="E4379" s="150"/>
      <c r="F4379" s="7"/>
      <c r="G4379" s="247"/>
      <c r="H4379" s="266"/>
      <c r="I4379" s="9"/>
      <c r="J4379" s="10"/>
      <c r="K4379" s="9"/>
      <c r="L4379" s="9"/>
      <c r="M4379" s="11"/>
      <c r="N4379" s="128"/>
      <c r="O4379" s="128"/>
      <c r="P4379" s="163">
        <f t="shared" si="331"/>
        <v>0</v>
      </c>
      <c r="Q4379" s="128"/>
      <c r="V4379" s="402">
        <f t="shared" si="327"/>
        <v>0</v>
      </c>
      <c r="W4379" s="402">
        <f t="shared" si="328"/>
        <v>0</v>
      </c>
      <c r="X4379" s="402">
        <f t="shared" si="329"/>
        <v>0</v>
      </c>
      <c r="Y4379" s="36">
        <f t="shared" si="330"/>
        <v>0</v>
      </c>
    </row>
    <row r="4380" spans="5:25" hidden="1" x14ac:dyDescent="0.25">
      <c r="E4380" s="150"/>
      <c r="F4380" s="7"/>
      <c r="G4380" s="247"/>
      <c r="H4380" s="266"/>
      <c r="I4380" s="9"/>
      <c r="J4380" s="10"/>
      <c r="K4380" s="9"/>
      <c r="L4380" s="9"/>
      <c r="M4380" s="11"/>
      <c r="N4380" s="128"/>
      <c r="O4380" s="128"/>
      <c r="P4380" s="163">
        <f t="shared" si="331"/>
        <v>0</v>
      </c>
      <c r="Q4380" s="128"/>
      <c r="V4380" s="402">
        <f t="shared" si="327"/>
        <v>0</v>
      </c>
      <c r="W4380" s="402">
        <f t="shared" si="328"/>
        <v>0</v>
      </c>
      <c r="X4380" s="402">
        <f t="shared" si="329"/>
        <v>0</v>
      </c>
      <c r="Y4380" s="36">
        <f t="shared" si="330"/>
        <v>0</v>
      </c>
    </row>
    <row r="4381" spans="5:25" hidden="1" x14ac:dyDescent="0.25">
      <c r="E4381" s="150"/>
      <c r="F4381" s="7"/>
      <c r="G4381" s="247"/>
      <c r="H4381" s="266"/>
      <c r="I4381" s="9"/>
      <c r="J4381" s="10"/>
      <c r="K4381" s="9"/>
      <c r="L4381" s="9"/>
      <c r="M4381" s="11"/>
      <c r="N4381" s="128"/>
      <c r="O4381" s="128"/>
      <c r="P4381" s="163">
        <f t="shared" si="331"/>
        <v>0</v>
      </c>
      <c r="Q4381" s="128"/>
      <c r="V4381" s="402">
        <f t="shared" si="327"/>
        <v>0</v>
      </c>
      <c r="W4381" s="402">
        <f t="shared" si="328"/>
        <v>0</v>
      </c>
      <c r="X4381" s="402">
        <f t="shared" si="329"/>
        <v>0</v>
      </c>
      <c r="Y4381" s="36">
        <f t="shared" si="330"/>
        <v>0</v>
      </c>
    </row>
    <row r="4382" spans="5:25" hidden="1" x14ac:dyDescent="0.25">
      <c r="E4382" s="150"/>
      <c r="F4382" s="7"/>
      <c r="G4382" s="247"/>
      <c r="H4382" s="266"/>
      <c r="I4382" s="9"/>
      <c r="J4382" s="10"/>
      <c r="K4382" s="9"/>
      <c r="L4382" s="9"/>
      <c r="M4382" s="11"/>
      <c r="N4382" s="128"/>
      <c r="O4382" s="128"/>
      <c r="P4382" s="163">
        <f t="shared" si="331"/>
        <v>0</v>
      </c>
      <c r="Q4382" s="128"/>
      <c r="V4382" s="402">
        <f t="shared" si="327"/>
        <v>0</v>
      </c>
      <c r="W4382" s="402">
        <f t="shared" si="328"/>
        <v>0</v>
      </c>
      <c r="X4382" s="402">
        <f t="shared" si="329"/>
        <v>0</v>
      </c>
      <c r="Y4382" s="36">
        <f t="shared" si="330"/>
        <v>0</v>
      </c>
    </row>
    <row r="4383" spans="5:25" hidden="1" x14ac:dyDescent="0.25">
      <c r="E4383" s="150"/>
      <c r="F4383" s="7"/>
      <c r="G4383" s="247"/>
      <c r="H4383" s="266"/>
      <c r="I4383" s="9"/>
      <c r="J4383" s="10"/>
      <c r="K4383" s="9"/>
      <c r="L4383" s="9"/>
      <c r="M4383" s="11"/>
      <c r="N4383" s="128"/>
      <c r="O4383" s="128"/>
      <c r="P4383" s="163">
        <f t="shared" si="331"/>
        <v>0</v>
      </c>
      <c r="Q4383" s="128"/>
      <c r="V4383" s="402">
        <f t="shared" si="327"/>
        <v>0</v>
      </c>
      <c r="W4383" s="402">
        <f t="shared" si="328"/>
        <v>0</v>
      </c>
      <c r="X4383" s="402">
        <f t="shared" si="329"/>
        <v>0</v>
      </c>
      <c r="Y4383" s="36">
        <f t="shared" si="330"/>
        <v>0</v>
      </c>
    </row>
    <row r="4384" spans="5:25" hidden="1" x14ac:dyDescent="0.25">
      <c r="E4384" s="150"/>
      <c r="F4384" s="7"/>
      <c r="G4384" s="247"/>
      <c r="H4384" s="266"/>
      <c r="I4384" s="9"/>
      <c r="J4384" s="10"/>
      <c r="K4384" s="9"/>
      <c r="L4384" s="9"/>
      <c r="M4384" s="11"/>
      <c r="N4384" s="128"/>
      <c r="O4384" s="128"/>
      <c r="P4384" s="163">
        <f t="shared" si="331"/>
        <v>0</v>
      </c>
      <c r="Q4384" s="128"/>
      <c r="V4384" s="402">
        <f t="shared" si="327"/>
        <v>0</v>
      </c>
      <c r="W4384" s="402">
        <f t="shared" si="328"/>
        <v>0</v>
      </c>
      <c r="X4384" s="402">
        <f t="shared" si="329"/>
        <v>0</v>
      </c>
      <c r="Y4384" s="36">
        <f t="shared" si="330"/>
        <v>0</v>
      </c>
    </row>
    <row r="4385" spans="5:25" hidden="1" x14ac:dyDescent="0.25">
      <c r="E4385" s="150"/>
      <c r="F4385" s="7"/>
      <c r="G4385" s="247"/>
      <c r="H4385" s="266"/>
      <c r="I4385" s="9"/>
      <c r="J4385" s="10"/>
      <c r="K4385" s="9"/>
      <c r="L4385" s="9"/>
      <c r="M4385" s="11"/>
      <c r="N4385" s="128"/>
      <c r="O4385" s="128"/>
      <c r="P4385" s="163">
        <f t="shared" si="331"/>
        <v>0</v>
      </c>
      <c r="Q4385" s="128"/>
      <c r="V4385" s="402">
        <f t="shared" si="327"/>
        <v>0</v>
      </c>
      <c r="W4385" s="402">
        <f t="shared" si="328"/>
        <v>0</v>
      </c>
      <c r="X4385" s="402">
        <f t="shared" si="329"/>
        <v>0</v>
      </c>
      <c r="Y4385" s="36">
        <f t="shared" si="330"/>
        <v>0</v>
      </c>
    </row>
    <row r="4386" spans="5:25" hidden="1" x14ac:dyDescent="0.25">
      <c r="E4386" s="150"/>
      <c r="F4386" s="7"/>
      <c r="G4386" s="247"/>
      <c r="H4386" s="266"/>
      <c r="I4386" s="9"/>
      <c r="J4386" s="10"/>
      <c r="K4386" s="9"/>
      <c r="L4386" s="9"/>
      <c r="M4386" s="11"/>
      <c r="N4386" s="128"/>
      <c r="O4386" s="128"/>
      <c r="P4386" s="163">
        <f t="shared" si="331"/>
        <v>0</v>
      </c>
      <c r="Q4386" s="128"/>
      <c r="V4386" s="402">
        <f t="shared" si="327"/>
        <v>0</v>
      </c>
      <c r="W4386" s="402">
        <f t="shared" si="328"/>
        <v>0</v>
      </c>
      <c r="X4386" s="402">
        <f t="shared" si="329"/>
        <v>0</v>
      </c>
      <c r="Y4386" s="36">
        <f t="shared" si="330"/>
        <v>0</v>
      </c>
    </row>
    <row r="4387" spans="5:25" hidden="1" x14ac:dyDescent="0.25">
      <c r="E4387" s="150"/>
      <c r="F4387" s="7"/>
      <c r="G4387" s="247"/>
      <c r="H4387" s="266"/>
      <c r="I4387" s="9"/>
      <c r="J4387" s="10"/>
      <c r="K4387" s="9"/>
      <c r="L4387" s="9"/>
      <c r="M4387" s="11"/>
      <c r="N4387" s="128"/>
      <c r="O4387" s="128"/>
      <c r="P4387" s="163">
        <f t="shared" si="331"/>
        <v>0</v>
      </c>
      <c r="Q4387" s="128"/>
      <c r="V4387" s="402">
        <f t="shared" si="327"/>
        <v>0</v>
      </c>
      <c r="W4387" s="402">
        <f t="shared" si="328"/>
        <v>0</v>
      </c>
      <c r="X4387" s="402">
        <f t="shared" si="329"/>
        <v>0</v>
      </c>
      <c r="Y4387" s="36">
        <f t="shared" si="330"/>
        <v>0</v>
      </c>
    </row>
    <row r="4388" spans="5:25" hidden="1" x14ac:dyDescent="0.25">
      <c r="E4388" s="150"/>
      <c r="F4388" s="7"/>
      <c r="G4388" s="247"/>
      <c r="H4388" s="266"/>
      <c r="I4388" s="9"/>
      <c r="J4388" s="10"/>
      <c r="K4388" s="9"/>
      <c r="L4388" s="9"/>
      <c r="M4388" s="11"/>
      <c r="N4388" s="128"/>
      <c r="O4388" s="128"/>
      <c r="P4388" s="163">
        <f t="shared" si="331"/>
        <v>0</v>
      </c>
      <c r="Q4388" s="128"/>
      <c r="V4388" s="402">
        <f t="shared" ref="V4388:V4451" si="332">IF($K4389=V$2979,15,0)</f>
        <v>0</v>
      </c>
      <c r="W4388" s="402">
        <f t="shared" ref="W4388:W4451" si="333">IF($K4389=W$2979,30,0)</f>
        <v>0</v>
      </c>
      <c r="X4388" s="402">
        <f t="shared" ref="X4388:X4451" si="334">IF($K4389=X$2979,30,0)</f>
        <v>0</v>
      </c>
      <c r="Y4388" s="36">
        <f t="shared" ref="Y4388:Y4451" si="335">IF($K4389=Y$2979,30,0)</f>
        <v>0</v>
      </c>
    </row>
    <row r="4389" spans="5:25" hidden="1" x14ac:dyDescent="0.25">
      <c r="E4389" s="150"/>
      <c r="F4389" s="7"/>
      <c r="G4389" s="247"/>
      <c r="H4389" s="266"/>
      <c r="I4389" s="9"/>
      <c r="J4389" s="10"/>
      <c r="K4389" s="9"/>
      <c r="L4389" s="9"/>
      <c r="M4389" s="11"/>
      <c r="N4389" s="128"/>
      <c r="O4389" s="128"/>
      <c r="P4389" s="163">
        <f t="shared" ref="P4389:P4452" si="336">IF(F4389=0,0,IF(G4389=0,0,IF(J4389=0,0,IF(I4389=0,0,IF(K4389=0,0,IF(L4389=0,0,IF(M4389=0,0,SUM(V4388:Y4388))))))))</f>
        <v>0</v>
      </c>
      <c r="Q4389" s="128"/>
      <c r="V4389" s="402">
        <f t="shared" si="332"/>
        <v>0</v>
      </c>
      <c r="W4389" s="402">
        <f t="shared" si="333"/>
        <v>0</v>
      </c>
      <c r="X4389" s="402">
        <f t="shared" si="334"/>
        <v>0</v>
      </c>
      <c r="Y4389" s="36">
        <f t="shared" si="335"/>
        <v>0</v>
      </c>
    </row>
    <row r="4390" spans="5:25" hidden="1" x14ac:dyDescent="0.25">
      <c r="E4390" s="150"/>
      <c r="F4390" s="7"/>
      <c r="G4390" s="247"/>
      <c r="H4390" s="266"/>
      <c r="I4390" s="9"/>
      <c r="J4390" s="10"/>
      <c r="K4390" s="9"/>
      <c r="L4390" s="9"/>
      <c r="M4390" s="11"/>
      <c r="N4390" s="128"/>
      <c r="O4390" s="128"/>
      <c r="P4390" s="163">
        <f t="shared" si="336"/>
        <v>0</v>
      </c>
      <c r="Q4390" s="128"/>
      <c r="V4390" s="402">
        <f t="shared" si="332"/>
        <v>0</v>
      </c>
      <c r="W4390" s="402">
        <f t="shared" si="333"/>
        <v>0</v>
      </c>
      <c r="X4390" s="402">
        <f t="shared" si="334"/>
        <v>0</v>
      </c>
      <c r="Y4390" s="36">
        <f t="shared" si="335"/>
        <v>0</v>
      </c>
    </row>
    <row r="4391" spans="5:25" hidden="1" x14ac:dyDescent="0.25">
      <c r="E4391" s="150"/>
      <c r="F4391" s="7"/>
      <c r="G4391" s="247"/>
      <c r="H4391" s="266"/>
      <c r="I4391" s="9"/>
      <c r="J4391" s="10"/>
      <c r="K4391" s="9"/>
      <c r="L4391" s="9"/>
      <c r="M4391" s="11"/>
      <c r="N4391" s="128"/>
      <c r="O4391" s="128"/>
      <c r="P4391" s="163">
        <f t="shared" si="336"/>
        <v>0</v>
      </c>
      <c r="Q4391" s="128"/>
      <c r="V4391" s="402">
        <f t="shared" si="332"/>
        <v>0</v>
      </c>
      <c r="W4391" s="402">
        <f t="shared" si="333"/>
        <v>0</v>
      </c>
      <c r="X4391" s="402">
        <f t="shared" si="334"/>
        <v>0</v>
      </c>
      <c r="Y4391" s="36">
        <f t="shared" si="335"/>
        <v>0</v>
      </c>
    </row>
    <row r="4392" spans="5:25" hidden="1" x14ac:dyDescent="0.25">
      <c r="E4392" s="150"/>
      <c r="F4392" s="7"/>
      <c r="G4392" s="247"/>
      <c r="H4392" s="266"/>
      <c r="I4392" s="9"/>
      <c r="J4392" s="10"/>
      <c r="K4392" s="9"/>
      <c r="L4392" s="9"/>
      <c r="M4392" s="11"/>
      <c r="N4392" s="128"/>
      <c r="O4392" s="128"/>
      <c r="P4392" s="163">
        <f t="shared" si="336"/>
        <v>0</v>
      </c>
      <c r="Q4392" s="128"/>
      <c r="V4392" s="402">
        <f t="shared" si="332"/>
        <v>0</v>
      </c>
      <c r="W4392" s="402">
        <f t="shared" si="333"/>
        <v>0</v>
      </c>
      <c r="X4392" s="402">
        <f t="shared" si="334"/>
        <v>0</v>
      </c>
      <c r="Y4392" s="36">
        <f t="shared" si="335"/>
        <v>0</v>
      </c>
    </row>
    <row r="4393" spans="5:25" hidden="1" x14ac:dyDescent="0.25">
      <c r="E4393" s="150"/>
      <c r="F4393" s="7"/>
      <c r="G4393" s="247"/>
      <c r="H4393" s="266"/>
      <c r="I4393" s="9"/>
      <c r="J4393" s="10"/>
      <c r="K4393" s="9"/>
      <c r="L4393" s="9"/>
      <c r="M4393" s="11"/>
      <c r="N4393" s="128"/>
      <c r="O4393" s="128"/>
      <c r="P4393" s="163">
        <f t="shared" si="336"/>
        <v>0</v>
      </c>
      <c r="Q4393" s="128"/>
      <c r="V4393" s="402">
        <f t="shared" si="332"/>
        <v>0</v>
      </c>
      <c r="W4393" s="402">
        <f t="shared" si="333"/>
        <v>0</v>
      </c>
      <c r="X4393" s="402">
        <f t="shared" si="334"/>
        <v>0</v>
      </c>
      <c r="Y4393" s="36">
        <f t="shared" si="335"/>
        <v>0</v>
      </c>
    </row>
    <row r="4394" spans="5:25" hidden="1" x14ac:dyDescent="0.25">
      <c r="E4394" s="150"/>
      <c r="F4394" s="7"/>
      <c r="G4394" s="247"/>
      <c r="H4394" s="266"/>
      <c r="I4394" s="9"/>
      <c r="J4394" s="10"/>
      <c r="K4394" s="9"/>
      <c r="L4394" s="9"/>
      <c r="M4394" s="11"/>
      <c r="N4394" s="128"/>
      <c r="O4394" s="128"/>
      <c r="P4394" s="163">
        <f t="shared" si="336"/>
        <v>0</v>
      </c>
      <c r="Q4394" s="128"/>
      <c r="V4394" s="402">
        <f t="shared" si="332"/>
        <v>0</v>
      </c>
      <c r="W4394" s="402">
        <f t="shared" si="333"/>
        <v>0</v>
      </c>
      <c r="X4394" s="402">
        <f t="shared" si="334"/>
        <v>0</v>
      </c>
      <c r="Y4394" s="36">
        <f t="shared" si="335"/>
        <v>0</v>
      </c>
    </row>
    <row r="4395" spans="5:25" hidden="1" x14ac:dyDescent="0.25">
      <c r="E4395" s="150"/>
      <c r="F4395" s="7"/>
      <c r="G4395" s="247"/>
      <c r="H4395" s="266"/>
      <c r="I4395" s="9"/>
      <c r="J4395" s="10"/>
      <c r="K4395" s="9"/>
      <c r="L4395" s="9"/>
      <c r="M4395" s="11"/>
      <c r="N4395" s="128"/>
      <c r="O4395" s="128"/>
      <c r="P4395" s="163">
        <f t="shared" si="336"/>
        <v>0</v>
      </c>
      <c r="Q4395" s="128"/>
      <c r="V4395" s="402">
        <f t="shared" si="332"/>
        <v>0</v>
      </c>
      <c r="W4395" s="402">
        <f t="shared" si="333"/>
        <v>0</v>
      </c>
      <c r="X4395" s="402">
        <f t="shared" si="334"/>
        <v>0</v>
      </c>
      <c r="Y4395" s="36">
        <f t="shared" si="335"/>
        <v>0</v>
      </c>
    </row>
    <row r="4396" spans="5:25" hidden="1" x14ac:dyDescent="0.25">
      <c r="E4396" s="150"/>
      <c r="F4396" s="7"/>
      <c r="G4396" s="247"/>
      <c r="H4396" s="266"/>
      <c r="I4396" s="9"/>
      <c r="J4396" s="10"/>
      <c r="K4396" s="9"/>
      <c r="L4396" s="9"/>
      <c r="M4396" s="11"/>
      <c r="N4396" s="128"/>
      <c r="O4396" s="128"/>
      <c r="P4396" s="163">
        <f t="shared" si="336"/>
        <v>0</v>
      </c>
      <c r="Q4396" s="128"/>
      <c r="V4396" s="402">
        <f t="shared" si="332"/>
        <v>0</v>
      </c>
      <c r="W4396" s="402">
        <f t="shared" si="333"/>
        <v>0</v>
      </c>
      <c r="X4396" s="402">
        <f t="shared" si="334"/>
        <v>0</v>
      </c>
      <c r="Y4396" s="36">
        <f t="shared" si="335"/>
        <v>0</v>
      </c>
    </row>
    <row r="4397" spans="5:25" hidden="1" x14ac:dyDescent="0.25">
      <c r="E4397" s="150"/>
      <c r="F4397" s="7"/>
      <c r="G4397" s="247"/>
      <c r="H4397" s="266"/>
      <c r="I4397" s="9"/>
      <c r="J4397" s="10"/>
      <c r="K4397" s="9"/>
      <c r="L4397" s="9"/>
      <c r="M4397" s="11"/>
      <c r="N4397" s="128"/>
      <c r="O4397" s="128"/>
      <c r="P4397" s="163">
        <f t="shared" si="336"/>
        <v>0</v>
      </c>
      <c r="Q4397" s="128"/>
      <c r="V4397" s="402">
        <f t="shared" si="332"/>
        <v>0</v>
      </c>
      <c r="W4397" s="402">
        <f t="shared" si="333"/>
        <v>0</v>
      </c>
      <c r="X4397" s="402">
        <f t="shared" si="334"/>
        <v>0</v>
      </c>
      <c r="Y4397" s="36">
        <f t="shared" si="335"/>
        <v>0</v>
      </c>
    </row>
    <row r="4398" spans="5:25" hidden="1" x14ac:dyDescent="0.25">
      <c r="E4398" s="150"/>
      <c r="F4398" s="7"/>
      <c r="G4398" s="247"/>
      <c r="H4398" s="266"/>
      <c r="I4398" s="9"/>
      <c r="J4398" s="10"/>
      <c r="K4398" s="9"/>
      <c r="L4398" s="9"/>
      <c r="M4398" s="11"/>
      <c r="N4398" s="128"/>
      <c r="O4398" s="128"/>
      <c r="P4398" s="163">
        <f t="shared" si="336"/>
        <v>0</v>
      </c>
      <c r="Q4398" s="128"/>
      <c r="V4398" s="402">
        <f t="shared" si="332"/>
        <v>0</v>
      </c>
      <c r="W4398" s="402">
        <f t="shared" si="333"/>
        <v>0</v>
      </c>
      <c r="X4398" s="402">
        <f t="shared" si="334"/>
        <v>0</v>
      </c>
      <c r="Y4398" s="36">
        <f t="shared" si="335"/>
        <v>0</v>
      </c>
    </row>
    <row r="4399" spans="5:25" hidden="1" x14ac:dyDescent="0.25">
      <c r="E4399" s="150"/>
      <c r="F4399" s="7"/>
      <c r="G4399" s="247"/>
      <c r="H4399" s="266"/>
      <c r="I4399" s="9"/>
      <c r="J4399" s="10"/>
      <c r="K4399" s="9"/>
      <c r="L4399" s="9"/>
      <c r="M4399" s="11"/>
      <c r="N4399" s="128"/>
      <c r="O4399" s="128"/>
      <c r="P4399" s="163">
        <f t="shared" si="336"/>
        <v>0</v>
      </c>
      <c r="Q4399" s="128"/>
      <c r="V4399" s="402">
        <f t="shared" si="332"/>
        <v>0</v>
      </c>
      <c r="W4399" s="402">
        <f t="shared" si="333"/>
        <v>0</v>
      </c>
      <c r="X4399" s="402">
        <f t="shared" si="334"/>
        <v>0</v>
      </c>
      <c r="Y4399" s="36">
        <f t="shared" si="335"/>
        <v>0</v>
      </c>
    </row>
    <row r="4400" spans="5:25" hidden="1" x14ac:dyDescent="0.25">
      <c r="E4400" s="150"/>
      <c r="F4400" s="7"/>
      <c r="G4400" s="247"/>
      <c r="H4400" s="266"/>
      <c r="I4400" s="9"/>
      <c r="J4400" s="10"/>
      <c r="K4400" s="9"/>
      <c r="L4400" s="9"/>
      <c r="M4400" s="11"/>
      <c r="N4400" s="128"/>
      <c r="O4400" s="128"/>
      <c r="P4400" s="163">
        <f t="shared" si="336"/>
        <v>0</v>
      </c>
      <c r="Q4400" s="128"/>
      <c r="V4400" s="402">
        <f t="shared" si="332"/>
        <v>0</v>
      </c>
      <c r="W4400" s="402">
        <f t="shared" si="333"/>
        <v>0</v>
      </c>
      <c r="X4400" s="402">
        <f t="shared" si="334"/>
        <v>0</v>
      </c>
      <c r="Y4400" s="36">
        <f t="shared" si="335"/>
        <v>0</v>
      </c>
    </row>
    <row r="4401" spans="5:25" hidden="1" x14ac:dyDescent="0.25">
      <c r="E4401" s="150"/>
      <c r="F4401" s="7"/>
      <c r="G4401" s="247"/>
      <c r="H4401" s="266"/>
      <c r="I4401" s="9"/>
      <c r="J4401" s="10"/>
      <c r="K4401" s="9"/>
      <c r="L4401" s="9"/>
      <c r="M4401" s="11"/>
      <c r="N4401" s="128"/>
      <c r="O4401" s="128"/>
      <c r="P4401" s="163">
        <f t="shared" si="336"/>
        <v>0</v>
      </c>
      <c r="Q4401" s="128"/>
      <c r="V4401" s="402">
        <f t="shared" si="332"/>
        <v>0</v>
      </c>
      <c r="W4401" s="402">
        <f t="shared" si="333"/>
        <v>0</v>
      </c>
      <c r="X4401" s="402">
        <f t="shared" si="334"/>
        <v>0</v>
      </c>
      <c r="Y4401" s="36">
        <f t="shared" si="335"/>
        <v>0</v>
      </c>
    </row>
    <row r="4402" spans="5:25" hidden="1" x14ac:dyDescent="0.25">
      <c r="E4402" s="150"/>
      <c r="F4402" s="7"/>
      <c r="G4402" s="247"/>
      <c r="H4402" s="266"/>
      <c r="I4402" s="9"/>
      <c r="J4402" s="10"/>
      <c r="K4402" s="9"/>
      <c r="L4402" s="9"/>
      <c r="M4402" s="11"/>
      <c r="N4402" s="128"/>
      <c r="O4402" s="128"/>
      <c r="P4402" s="163">
        <f t="shared" si="336"/>
        <v>0</v>
      </c>
      <c r="Q4402" s="128"/>
      <c r="V4402" s="402">
        <f t="shared" si="332"/>
        <v>0</v>
      </c>
      <c r="W4402" s="402">
        <f t="shared" si="333"/>
        <v>0</v>
      </c>
      <c r="X4402" s="402">
        <f t="shared" si="334"/>
        <v>0</v>
      </c>
      <c r="Y4402" s="36">
        <f t="shared" si="335"/>
        <v>0</v>
      </c>
    </row>
    <row r="4403" spans="5:25" hidden="1" x14ac:dyDescent="0.25">
      <c r="E4403" s="150"/>
      <c r="F4403" s="7"/>
      <c r="G4403" s="247"/>
      <c r="H4403" s="266"/>
      <c r="I4403" s="9"/>
      <c r="J4403" s="10"/>
      <c r="K4403" s="9"/>
      <c r="L4403" s="9"/>
      <c r="M4403" s="11"/>
      <c r="N4403" s="128"/>
      <c r="O4403" s="128"/>
      <c r="P4403" s="163">
        <f t="shared" si="336"/>
        <v>0</v>
      </c>
      <c r="Q4403" s="128"/>
      <c r="V4403" s="402">
        <f t="shared" si="332"/>
        <v>0</v>
      </c>
      <c r="W4403" s="402">
        <f t="shared" si="333"/>
        <v>0</v>
      </c>
      <c r="X4403" s="402">
        <f t="shared" si="334"/>
        <v>0</v>
      </c>
      <c r="Y4403" s="36">
        <f t="shared" si="335"/>
        <v>0</v>
      </c>
    </row>
    <row r="4404" spans="5:25" hidden="1" x14ac:dyDescent="0.25">
      <c r="E4404" s="150"/>
      <c r="F4404" s="7"/>
      <c r="G4404" s="247"/>
      <c r="H4404" s="266"/>
      <c r="I4404" s="9"/>
      <c r="J4404" s="10"/>
      <c r="K4404" s="9"/>
      <c r="L4404" s="9"/>
      <c r="M4404" s="11"/>
      <c r="N4404" s="128"/>
      <c r="O4404" s="128"/>
      <c r="P4404" s="163">
        <f t="shared" si="336"/>
        <v>0</v>
      </c>
      <c r="Q4404" s="128"/>
      <c r="V4404" s="402">
        <f t="shared" si="332"/>
        <v>0</v>
      </c>
      <c r="W4404" s="402">
        <f t="shared" si="333"/>
        <v>0</v>
      </c>
      <c r="X4404" s="402">
        <f t="shared" si="334"/>
        <v>0</v>
      </c>
      <c r="Y4404" s="36">
        <f t="shared" si="335"/>
        <v>0</v>
      </c>
    </row>
    <row r="4405" spans="5:25" hidden="1" x14ac:dyDescent="0.25">
      <c r="E4405" s="150"/>
      <c r="F4405" s="7"/>
      <c r="G4405" s="247"/>
      <c r="H4405" s="266"/>
      <c r="I4405" s="9"/>
      <c r="J4405" s="10"/>
      <c r="K4405" s="9"/>
      <c r="L4405" s="9"/>
      <c r="M4405" s="11"/>
      <c r="N4405" s="128"/>
      <c r="O4405" s="128"/>
      <c r="P4405" s="163">
        <f t="shared" si="336"/>
        <v>0</v>
      </c>
      <c r="Q4405" s="128"/>
      <c r="V4405" s="402">
        <f t="shared" si="332"/>
        <v>0</v>
      </c>
      <c r="W4405" s="402">
        <f t="shared" si="333"/>
        <v>0</v>
      </c>
      <c r="X4405" s="402">
        <f t="shared" si="334"/>
        <v>0</v>
      </c>
      <c r="Y4405" s="36">
        <f t="shared" si="335"/>
        <v>0</v>
      </c>
    </row>
    <row r="4406" spans="5:25" hidden="1" x14ac:dyDescent="0.25">
      <c r="E4406" s="150"/>
      <c r="F4406" s="7"/>
      <c r="G4406" s="247"/>
      <c r="H4406" s="266"/>
      <c r="I4406" s="9"/>
      <c r="J4406" s="10"/>
      <c r="K4406" s="9"/>
      <c r="L4406" s="9"/>
      <c r="M4406" s="11"/>
      <c r="N4406" s="128"/>
      <c r="O4406" s="128"/>
      <c r="P4406" s="163">
        <f t="shared" si="336"/>
        <v>0</v>
      </c>
      <c r="Q4406" s="128"/>
      <c r="V4406" s="402">
        <f t="shared" si="332"/>
        <v>0</v>
      </c>
      <c r="W4406" s="402">
        <f t="shared" si="333"/>
        <v>0</v>
      </c>
      <c r="X4406" s="402">
        <f t="shared" si="334"/>
        <v>0</v>
      </c>
      <c r="Y4406" s="36">
        <f t="shared" si="335"/>
        <v>0</v>
      </c>
    </row>
    <row r="4407" spans="5:25" hidden="1" x14ac:dyDescent="0.25">
      <c r="E4407" s="150"/>
      <c r="F4407" s="7"/>
      <c r="G4407" s="247"/>
      <c r="H4407" s="266"/>
      <c r="I4407" s="9"/>
      <c r="J4407" s="10"/>
      <c r="K4407" s="9"/>
      <c r="L4407" s="9"/>
      <c r="M4407" s="11"/>
      <c r="N4407" s="128"/>
      <c r="O4407" s="128"/>
      <c r="P4407" s="163">
        <f t="shared" si="336"/>
        <v>0</v>
      </c>
      <c r="Q4407" s="128"/>
      <c r="V4407" s="402">
        <f t="shared" si="332"/>
        <v>0</v>
      </c>
      <c r="W4407" s="402">
        <f t="shared" si="333"/>
        <v>0</v>
      </c>
      <c r="X4407" s="402">
        <f t="shared" si="334"/>
        <v>0</v>
      </c>
      <c r="Y4407" s="36">
        <f t="shared" si="335"/>
        <v>0</v>
      </c>
    </row>
    <row r="4408" spans="5:25" hidden="1" x14ac:dyDescent="0.25">
      <c r="E4408" s="150"/>
      <c r="F4408" s="7"/>
      <c r="G4408" s="247"/>
      <c r="H4408" s="266"/>
      <c r="I4408" s="9"/>
      <c r="J4408" s="10"/>
      <c r="K4408" s="9"/>
      <c r="L4408" s="9"/>
      <c r="M4408" s="11"/>
      <c r="N4408" s="128"/>
      <c r="O4408" s="128"/>
      <c r="P4408" s="163">
        <f t="shared" si="336"/>
        <v>0</v>
      </c>
      <c r="Q4408" s="128"/>
      <c r="V4408" s="402">
        <f t="shared" si="332"/>
        <v>0</v>
      </c>
      <c r="W4408" s="402">
        <f t="shared" si="333"/>
        <v>0</v>
      </c>
      <c r="X4408" s="402">
        <f t="shared" si="334"/>
        <v>0</v>
      </c>
      <c r="Y4408" s="36">
        <f t="shared" si="335"/>
        <v>0</v>
      </c>
    </row>
    <row r="4409" spans="5:25" hidden="1" x14ac:dyDescent="0.25">
      <c r="E4409" s="150"/>
      <c r="F4409" s="7"/>
      <c r="G4409" s="247"/>
      <c r="H4409" s="266"/>
      <c r="I4409" s="9"/>
      <c r="J4409" s="10"/>
      <c r="K4409" s="9"/>
      <c r="L4409" s="9"/>
      <c r="M4409" s="11"/>
      <c r="N4409" s="128"/>
      <c r="O4409" s="128"/>
      <c r="P4409" s="163">
        <f t="shared" si="336"/>
        <v>0</v>
      </c>
      <c r="Q4409" s="128"/>
      <c r="V4409" s="402">
        <f t="shared" si="332"/>
        <v>0</v>
      </c>
      <c r="W4409" s="402">
        <f t="shared" si="333"/>
        <v>0</v>
      </c>
      <c r="X4409" s="402">
        <f t="shared" si="334"/>
        <v>0</v>
      </c>
      <c r="Y4409" s="36">
        <f t="shared" si="335"/>
        <v>0</v>
      </c>
    </row>
    <row r="4410" spans="5:25" hidden="1" x14ac:dyDescent="0.25">
      <c r="E4410" s="150"/>
      <c r="F4410" s="7"/>
      <c r="G4410" s="247"/>
      <c r="H4410" s="266"/>
      <c r="I4410" s="9"/>
      <c r="J4410" s="10"/>
      <c r="K4410" s="9"/>
      <c r="L4410" s="9"/>
      <c r="M4410" s="11"/>
      <c r="N4410" s="128"/>
      <c r="O4410" s="128"/>
      <c r="P4410" s="163">
        <f t="shared" si="336"/>
        <v>0</v>
      </c>
      <c r="Q4410" s="128"/>
      <c r="V4410" s="402">
        <f t="shared" si="332"/>
        <v>0</v>
      </c>
      <c r="W4410" s="402">
        <f t="shared" si="333"/>
        <v>0</v>
      </c>
      <c r="X4410" s="402">
        <f t="shared" si="334"/>
        <v>0</v>
      </c>
      <c r="Y4410" s="36">
        <f t="shared" si="335"/>
        <v>0</v>
      </c>
    </row>
    <row r="4411" spans="5:25" hidden="1" x14ac:dyDescent="0.25">
      <c r="E4411" s="150"/>
      <c r="F4411" s="7"/>
      <c r="G4411" s="247"/>
      <c r="H4411" s="266"/>
      <c r="I4411" s="9"/>
      <c r="J4411" s="10"/>
      <c r="K4411" s="9"/>
      <c r="L4411" s="9"/>
      <c r="M4411" s="11"/>
      <c r="N4411" s="128"/>
      <c r="O4411" s="128"/>
      <c r="P4411" s="163">
        <f t="shared" si="336"/>
        <v>0</v>
      </c>
      <c r="Q4411" s="128"/>
      <c r="V4411" s="402">
        <f t="shared" si="332"/>
        <v>0</v>
      </c>
      <c r="W4411" s="402">
        <f t="shared" si="333"/>
        <v>0</v>
      </c>
      <c r="X4411" s="402">
        <f t="shared" si="334"/>
        <v>0</v>
      </c>
      <c r="Y4411" s="36">
        <f t="shared" si="335"/>
        <v>0</v>
      </c>
    </row>
    <row r="4412" spans="5:25" hidden="1" x14ac:dyDescent="0.25">
      <c r="E4412" s="150"/>
      <c r="F4412" s="7"/>
      <c r="G4412" s="247"/>
      <c r="H4412" s="266"/>
      <c r="I4412" s="9"/>
      <c r="J4412" s="10"/>
      <c r="K4412" s="9"/>
      <c r="L4412" s="9"/>
      <c r="M4412" s="11"/>
      <c r="N4412" s="128"/>
      <c r="O4412" s="128"/>
      <c r="P4412" s="163">
        <f t="shared" si="336"/>
        <v>0</v>
      </c>
      <c r="Q4412" s="128"/>
      <c r="V4412" s="402">
        <f t="shared" si="332"/>
        <v>0</v>
      </c>
      <c r="W4412" s="402">
        <f t="shared" si="333"/>
        <v>0</v>
      </c>
      <c r="X4412" s="402">
        <f t="shared" si="334"/>
        <v>0</v>
      </c>
      <c r="Y4412" s="36">
        <f t="shared" si="335"/>
        <v>0</v>
      </c>
    </row>
    <row r="4413" spans="5:25" hidden="1" x14ac:dyDescent="0.25">
      <c r="E4413" s="150"/>
      <c r="F4413" s="7"/>
      <c r="G4413" s="247"/>
      <c r="H4413" s="266"/>
      <c r="I4413" s="9"/>
      <c r="J4413" s="10"/>
      <c r="K4413" s="9"/>
      <c r="L4413" s="9"/>
      <c r="M4413" s="11"/>
      <c r="N4413" s="128"/>
      <c r="O4413" s="128"/>
      <c r="P4413" s="163">
        <f t="shared" si="336"/>
        <v>0</v>
      </c>
      <c r="Q4413" s="128"/>
      <c r="V4413" s="402">
        <f t="shared" si="332"/>
        <v>0</v>
      </c>
      <c r="W4413" s="402">
        <f t="shared" si="333"/>
        <v>0</v>
      </c>
      <c r="X4413" s="402">
        <f t="shared" si="334"/>
        <v>0</v>
      </c>
      <c r="Y4413" s="36">
        <f t="shared" si="335"/>
        <v>0</v>
      </c>
    </row>
    <row r="4414" spans="5:25" hidden="1" x14ac:dyDescent="0.25">
      <c r="E4414" s="150"/>
      <c r="F4414" s="7"/>
      <c r="G4414" s="247"/>
      <c r="H4414" s="266"/>
      <c r="I4414" s="9"/>
      <c r="J4414" s="10"/>
      <c r="K4414" s="9"/>
      <c r="L4414" s="9"/>
      <c r="M4414" s="11"/>
      <c r="N4414" s="128"/>
      <c r="O4414" s="128"/>
      <c r="P4414" s="163">
        <f t="shared" si="336"/>
        <v>0</v>
      </c>
      <c r="Q4414" s="128"/>
      <c r="V4414" s="402">
        <f t="shared" si="332"/>
        <v>0</v>
      </c>
      <c r="W4414" s="402">
        <f t="shared" si="333"/>
        <v>0</v>
      </c>
      <c r="X4414" s="402">
        <f t="shared" si="334"/>
        <v>0</v>
      </c>
      <c r="Y4414" s="36">
        <f t="shared" si="335"/>
        <v>0</v>
      </c>
    </row>
    <row r="4415" spans="5:25" hidden="1" x14ac:dyDescent="0.25">
      <c r="E4415" s="150"/>
      <c r="F4415" s="7"/>
      <c r="G4415" s="247"/>
      <c r="H4415" s="266"/>
      <c r="I4415" s="9"/>
      <c r="J4415" s="10"/>
      <c r="K4415" s="9"/>
      <c r="L4415" s="9"/>
      <c r="M4415" s="11"/>
      <c r="N4415" s="128"/>
      <c r="O4415" s="128"/>
      <c r="P4415" s="163">
        <f t="shared" si="336"/>
        <v>0</v>
      </c>
      <c r="Q4415" s="128"/>
      <c r="V4415" s="402">
        <f t="shared" si="332"/>
        <v>0</v>
      </c>
      <c r="W4415" s="402">
        <f t="shared" si="333"/>
        <v>0</v>
      </c>
      <c r="X4415" s="402">
        <f t="shared" si="334"/>
        <v>0</v>
      </c>
      <c r="Y4415" s="36">
        <f t="shared" si="335"/>
        <v>0</v>
      </c>
    </row>
    <row r="4416" spans="5:25" hidden="1" x14ac:dyDescent="0.25">
      <c r="E4416" s="150"/>
      <c r="F4416" s="7"/>
      <c r="G4416" s="247"/>
      <c r="H4416" s="266"/>
      <c r="I4416" s="9"/>
      <c r="J4416" s="10"/>
      <c r="K4416" s="9"/>
      <c r="L4416" s="9"/>
      <c r="M4416" s="11"/>
      <c r="N4416" s="128"/>
      <c r="O4416" s="128"/>
      <c r="P4416" s="163">
        <f t="shared" si="336"/>
        <v>0</v>
      </c>
      <c r="Q4416" s="128"/>
      <c r="V4416" s="402">
        <f t="shared" si="332"/>
        <v>0</v>
      </c>
      <c r="W4416" s="402">
        <f t="shared" si="333"/>
        <v>0</v>
      </c>
      <c r="X4416" s="402">
        <f t="shared" si="334"/>
        <v>0</v>
      </c>
      <c r="Y4416" s="36">
        <f t="shared" si="335"/>
        <v>0</v>
      </c>
    </row>
    <row r="4417" spans="5:25" hidden="1" x14ac:dyDescent="0.25">
      <c r="E4417" s="150"/>
      <c r="F4417" s="7"/>
      <c r="G4417" s="247"/>
      <c r="H4417" s="266"/>
      <c r="I4417" s="9"/>
      <c r="J4417" s="10"/>
      <c r="K4417" s="9"/>
      <c r="L4417" s="9"/>
      <c r="M4417" s="11"/>
      <c r="N4417" s="128"/>
      <c r="O4417" s="128"/>
      <c r="P4417" s="163">
        <f t="shared" si="336"/>
        <v>0</v>
      </c>
      <c r="Q4417" s="128"/>
      <c r="V4417" s="402">
        <f t="shared" si="332"/>
        <v>0</v>
      </c>
      <c r="W4417" s="402">
        <f t="shared" si="333"/>
        <v>0</v>
      </c>
      <c r="X4417" s="402">
        <f t="shared" si="334"/>
        <v>0</v>
      </c>
      <c r="Y4417" s="36">
        <f t="shared" si="335"/>
        <v>0</v>
      </c>
    </row>
    <row r="4418" spans="5:25" hidden="1" x14ac:dyDescent="0.25">
      <c r="E4418" s="150"/>
      <c r="F4418" s="7"/>
      <c r="G4418" s="247"/>
      <c r="H4418" s="266"/>
      <c r="I4418" s="9"/>
      <c r="J4418" s="10"/>
      <c r="K4418" s="9"/>
      <c r="L4418" s="9"/>
      <c r="M4418" s="11"/>
      <c r="N4418" s="128"/>
      <c r="O4418" s="128"/>
      <c r="P4418" s="163">
        <f t="shared" si="336"/>
        <v>0</v>
      </c>
      <c r="Q4418" s="128"/>
      <c r="V4418" s="402">
        <f t="shared" si="332"/>
        <v>0</v>
      </c>
      <c r="W4418" s="402">
        <f t="shared" si="333"/>
        <v>0</v>
      </c>
      <c r="X4418" s="402">
        <f t="shared" si="334"/>
        <v>0</v>
      </c>
      <c r="Y4418" s="36">
        <f t="shared" si="335"/>
        <v>0</v>
      </c>
    </row>
    <row r="4419" spans="5:25" hidden="1" x14ac:dyDescent="0.25">
      <c r="E4419" s="150"/>
      <c r="F4419" s="7"/>
      <c r="G4419" s="247"/>
      <c r="H4419" s="266"/>
      <c r="I4419" s="9"/>
      <c r="J4419" s="10"/>
      <c r="K4419" s="9"/>
      <c r="L4419" s="9"/>
      <c r="M4419" s="11"/>
      <c r="N4419" s="128"/>
      <c r="O4419" s="128"/>
      <c r="P4419" s="163">
        <f t="shared" si="336"/>
        <v>0</v>
      </c>
      <c r="Q4419" s="128"/>
      <c r="V4419" s="402">
        <f t="shared" si="332"/>
        <v>0</v>
      </c>
      <c r="W4419" s="402">
        <f t="shared" si="333"/>
        <v>0</v>
      </c>
      <c r="X4419" s="402">
        <f t="shared" si="334"/>
        <v>0</v>
      </c>
      <c r="Y4419" s="36">
        <f t="shared" si="335"/>
        <v>0</v>
      </c>
    </row>
    <row r="4420" spans="5:25" hidden="1" x14ac:dyDescent="0.25">
      <c r="E4420" s="150"/>
      <c r="F4420" s="7"/>
      <c r="G4420" s="247"/>
      <c r="H4420" s="266"/>
      <c r="I4420" s="9"/>
      <c r="J4420" s="10"/>
      <c r="K4420" s="9"/>
      <c r="L4420" s="9"/>
      <c r="M4420" s="11"/>
      <c r="N4420" s="128"/>
      <c r="O4420" s="128"/>
      <c r="P4420" s="163">
        <f t="shared" si="336"/>
        <v>0</v>
      </c>
      <c r="Q4420" s="128"/>
      <c r="V4420" s="402">
        <f t="shared" si="332"/>
        <v>0</v>
      </c>
      <c r="W4420" s="402">
        <f t="shared" si="333"/>
        <v>0</v>
      </c>
      <c r="X4420" s="402">
        <f t="shared" si="334"/>
        <v>0</v>
      </c>
      <c r="Y4420" s="36">
        <f t="shared" si="335"/>
        <v>0</v>
      </c>
    </row>
    <row r="4421" spans="5:25" hidden="1" x14ac:dyDescent="0.25">
      <c r="E4421" s="150"/>
      <c r="F4421" s="7"/>
      <c r="G4421" s="247"/>
      <c r="H4421" s="266"/>
      <c r="I4421" s="9"/>
      <c r="J4421" s="10"/>
      <c r="K4421" s="9"/>
      <c r="L4421" s="9"/>
      <c r="M4421" s="11"/>
      <c r="N4421" s="128"/>
      <c r="O4421" s="128"/>
      <c r="P4421" s="163">
        <f t="shared" si="336"/>
        <v>0</v>
      </c>
      <c r="Q4421" s="128"/>
      <c r="V4421" s="402">
        <f t="shared" si="332"/>
        <v>0</v>
      </c>
      <c r="W4421" s="402">
        <f t="shared" si="333"/>
        <v>0</v>
      </c>
      <c r="X4421" s="402">
        <f t="shared" si="334"/>
        <v>0</v>
      </c>
      <c r="Y4421" s="36">
        <f t="shared" si="335"/>
        <v>0</v>
      </c>
    </row>
    <row r="4422" spans="5:25" hidden="1" x14ac:dyDescent="0.25">
      <c r="E4422" s="150"/>
      <c r="F4422" s="7"/>
      <c r="G4422" s="247"/>
      <c r="H4422" s="266"/>
      <c r="I4422" s="9"/>
      <c r="J4422" s="10"/>
      <c r="K4422" s="9"/>
      <c r="L4422" s="9"/>
      <c r="M4422" s="11"/>
      <c r="N4422" s="128"/>
      <c r="O4422" s="128"/>
      <c r="P4422" s="163">
        <f t="shared" si="336"/>
        <v>0</v>
      </c>
      <c r="Q4422" s="128"/>
      <c r="V4422" s="402">
        <f t="shared" si="332"/>
        <v>0</v>
      </c>
      <c r="W4422" s="402">
        <f t="shared" si="333"/>
        <v>0</v>
      </c>
      <c r="X4422" s="402">
        <f t="shared" si="334"/>
        <v>0</v>
      </c>
      <c r="Y4422" s="36">
        <f t="shared" si="335"/>
        <v>0</v>
      </c>
    </row>
    <row r="4423" spans="5:25" hidden="1" x14ac:dyDescent="0.25">
      <c r="E4423" s="150"/>
      <c r="F4423" s="7"/>
      <c r="G4423" s="247"/>
      <c r="H4423" s="266"/>
      <c r="I4423" s="9"/>
      <c r="J4423" s="10"/>
      <c r="K4423" s="9"/>
      <c r="L4423" s="9"/>
      <c r="M4423" s="11"/>
      <c r="N4423" s="128"/>
      <c r="O4423" s="128"/>
      <c r="P4423" s="163">
        <f t="shared" si="336"/>
        <v>0</v>
      </c>
      <c r="Q4423" s="128"/>
      <c r="V4423" s="402">
        <f t="shared" si="332"/>
        <v>0</v>
      </c>
      <c r="W4423" s="402">
        <f t="shared" si="333"/>
        <v>0</v>
      </c>
      <c r="X4423" s="402">
        <f t="shared" si="334"/>
        <v>0</v>
      </c>
      <c r="Y4423" s="36">
        <f t="shared" si="335"/>
        <v>0</v>
      </c>
    </row>
    <row r="4424" spans="5:25" hidden="1" x14ac:dyDescent="0.25">
      <c r="E4424" s="150"/>
      <c r="F4424" s="7"/>
      <c r="G4424" s="247"/>
      <c r="H4424" s="266"/>
      <c r="I4424" s="9"/>
      <c r="J4424" s="10"/>
      <c r="K4424" s="9"/>
      <c r="L4424" s="9"/>
      <c r="M4424" s="11"/>
      <c r="N4424" s="128"/>
      <c r="O4424" s="128"/>
      <c r="P4424" s="163">
        <f t="shared" si="336"/>
        <v>0</v>
      </c>
      <c r="Q4424" s="128"/>
      <c r="V4424" s="402">
        <f t="shared" si="332"/>
        <v>0</v>
      </c>
      <c r="W4424" s="402">
        <f t="shared" si="333"/>
        <v>0</v>
      </c>
      <c r="X4424" s="402">
        <f t="shared" si="334"/>
        <v>0</v>
      </c>
      <c r="Y4424" s="36">
        <f t="shared" si="335"/>
        <v>0</v>
      </c>
    </row>
    <row r="4425" spans="5:25" hidden="1" x14ac:dyDescent="0.25">
      <c r="E4425" s="150"/>
      <c r="F4425" s="7"/>
      <c r="G4425" s="247"/>
      <c r="H4425" s="266"/>
      <c r="I4425" s="9"/>
      <c r="J4425" s="10"/>
      <c r="K4425" s="9"/>
      <c r="L4425" s="9"/>
      <c r="M4425" s="11"/>
      <c r="N4425" s="128"/>
      <c r="O4425" s="128"/>
      <c r="P4425" s="163">
        <f t="shared" si="336"/>
        <v>0</v>
      </c>
      <c r="Q4425" s="128"/>
      <c r="V4425" s="402">
        <f t="shared" si="332"/>
        <v>0</v>
      </c>
      <c r="W4425" s="402">
        <f t="shared" si="333"/>
        <v>0</v>
      </c>
      <c r="X4425" s="402">
        <f t="shared" si="334"/>
        <v>0</v>
      </c>
      <c r="Y4425" s="36">
        <f t="shared" si="335"/>
        <v>0</v>
      </c>
    </row>
    <row r="4426" spans="5:25" hidden="1" x14ac:dyDescent="0.25">
      <c r="E4426" s="150"/>
      <c r="F4426" s="7"/>
      <c r="G4426" s="247"/>
      <c r="H4426" s="266"/>
      <c r="I4426" s="9"/>
      <c r="J4426" s="10"/>
      <c r="K4426" s="9"/>
      <c r="L4426" s="9"/>
      <c r="M4426" s="11"/>
      <c r="N4426" s="128"/>
      <c r="O4426" s="128"/>
      <c r="P4426" s="163">
        <f t="shared" si="336"/>
        <v>0</v>
      </c>
      <c r="Q4426" s="128"/>
      <c r="V4426" s="402">
        <f t="shared" si="332"/>
        <v>0</v>
      </c>
      <c r="W4426" s="402">
        <f t="shared" si="333"/>
        <v>0</v>
      </c>
      <c r="X4426" s="402">
        <f t="shared" si="334"/>
        <v>0</v>
      </c>
      <c r="Y4426" s="36">
        <f t="shared" si="335"/>
        <v>0</v>
      </c>
    </row>
    <row r="4427" spans="5:25" hidden="1" x14ac:dyDescent="0.25">
      <c r="E4427" s="150"/>
      <c r="F4427" s="7"/>
      <c r="G4427" s="247"/>
      <c r="H4427" s="266"/>
      <c r="I4427" s="9"/>
      <c r="J4427" s="10"/>
      <c r="K4427" s="9"/>
      <c r="L4427" s="9"/>
      <c r="M4427" s="11"/>
      <c r="N4427" s="128"/>
      <c r="O4427" s="128"/>
      <c r="P4427" s="163">
        <f t="shared" si="336"/>
        <v>0</v>
      </c>
      <c r="Q4427" s="128"/>
      <c r="V4427" s="402">
        <f t="shared" si="332"/>
        <v>0</v>
      </c>
      <c r="W4427" s="402">
        <f t="shared" si="333"/>
        <v>0</v>
      </c>
      <c r="X4427" s="402">
        <f t="shared" si="334"/>
        <v>0</v>
      </c>
      <c r="Y4427" s="36">
        <f t="shared" si="335"/>
        <v>0</v>
      </c>
    </row>
    <row r="4428" spans="5:25" hidden="1" x14ac:dyDescent="0.25">
      <c r="E4428" s="150"/>
      <c r="F4428" s="7"/>
      <c r="G4428" s="247"/>
      <c r="H4428" s="266"/>
      <c r="I4428" s="9"/>
      <c r="J4428" s="10"/>
      <c r="K4428" s="9"/>
      <c r="L4428" s="9"/>
      <c r="M4428" s="11"/>
      <c r="N4428" s="128"/>
      <c r="O4428" s="128"/>
      <c r="P4428" s="163">
        <f t="shared" si="336"/>
        <v>0</v>
      </c>
      <c r="Q4428" s="128"/>
      <c r="V4428" s="402">
        <f t="shared" si="332"/>
        <v>0</v>
      </c>
      <c r="W4428" s="402">
        <f t="shared" si="333"/>
        <v>0</v>
      </c>
      <c r="X4428" s="402">
        <f t="shared" si="334"/>
        <v>0</v>
      </c>
      <c r="Y4428" s="36">
        <f t="shared" si="335"/>
        <v>0</v>
      </c>
    </row>
    <row r="4429" spans="5:25" hidden="1" x14ac:dyDescent="0.25">
      <c r="E4429" s="150"/>
      <c r="F4429" s="7"/>
      <c r="G4429" s="247"/>
      <c r="H4429" s="266"/>
      <c r="I4429" s="9"/>
      <c r="J4429" s="10"/>
      <c r="K4429" s="9"/>
      <c r="L4429" s="9"/>
      <c r="M4429" s="11"/>
      <c r="N4429" s="128"/>
      <c r="O4429" s="128"/>
      <c r="P4429" s="163">
        <f t="shared" si="336"/>
        <v>0</v>
      </c>
      <c r="Q4429" s="128"/>
      <c r="V4429" s="402">
        <f t="shared" si="332"/>
        <v>0</v>
      </c>
      <c r="W4429" s="402">
        <f t="shared" si="333"/>
        <v>0</v>
      </c>
      <c r="X4429" s="402">
        <f t="shared" si="334"/>
        <v>0</v>
      </c>
      <c r="Y4429" s="36">
        <f t="shared" si="335"/>
        <v>0</v>
      </c>
    </row>
    <row r="4430" spans="5:25" hidden="1" x14ac:dyDescent="0.25">
      <c r="E4430" s="150"/>
      <c r="F4430" s="7"/>
      <c r="G4430" s="247"/>
      <c r="H4430" s="266"/>
      <c r="I4430" s="9"/>
      <c r="J4430" s="10"/>
      <c r="K4430" s="9"/>
      <c r="L4430" s="9"/>
      <c r="M4430" s="11"/>
      <c r="N4430" s="128"/>
      <c r="O4430" s="128"/>
      <c r="P4430" s="163">
        <f t="shared" si="336"/>
        <v>0</v>
      </c>
      <c r="Q4430" s="128"/>
      <c r="V4430" s="402">
        <f t="shared" si="332"/>
        <v>0</v>
      </c>
      <c r="W4430" s="402">
        <f t="shared" si="333"/>
        <v>0</v>
      </c>
      <c r="X4430" s="402">
        <f t="shared" si="334"/>
        <v>0</v>
      </c>
      <c r="Y4430" s="36">
        <f t="shared" si="335"/>
        <v>0</v>
      </c>
    </row>
    <row r="4431" spans="5:25" hidden="1" x14ac:dyDescent="0.25">
      <c r="E4431" s="150"/>
      <c r="F4431" s="7"/>
      <c r="G4431" s="247"/>
      <c r="H4431" s="266"/>
      <c r="I4431" s="9"/>
      <c r="J4431" s="10"/>
      <c r="K4431" s="9"/>
      <c r="L4431" s="9"/>
      <c r="M4431" s="11"/>
      <c r="N4431" s="128"/>
      <c r="O4431" s="128"/>
      <c r="P4431" s="163">
        <f t="shared" si="336"/>
        <v>0</v>
      </c>
      <c r="Q4431" s="128"/>
      <c r="V4431" s="402">
        <f t="shared" si="332"/>
        <v>0</v>
      </c>
      <c r="W4431" s="402">
        <f t="shared" si="333"/>
        <v>0</v>
      </c>
      <c r="X4431" s="402">
        <f t="shared" si="334"/>
        <v>0</v>
      </c>
      <c r="Y4431" s="36">
        <f t="shared" si="335"/>
        <v>0</v>
      </c>
    </row>
    <row r="4432" spans="5:25" hidden="1" x14ac:dyDescent="0.25">
      <c r="E4432" s="150"/>
      <c r="F4432" s="7"/>
      <c r="G4432" s="247"/>
      <c r="H4432" s="266"/>
      <c r="I4432" s="9"/>
      <c r="J4432" s="10"/>
      <c r="K4432" s="9"/>
      <c r="L4432" s="9"/>
      <c r="M4432" s="11"/>
      <c r="N4432" s="128"/>
      <c r="O4432" s="128"/>
      <c r="P4432" s="163">
        <f t="shared" si="336"/>
        <v>0</v>
      </c>
      <c r="Q4432" s="128"/>
      <c r="V4432" s="402">
        <f t="shared" si="332"/>
        <v>0</v>
      </c>
      <c r="W4432" s="402">
        <f t="shared" si="333"/>
        <v>0</v>
      </c>
      <c r="X4432" s="402">
        <f t="shared" si="334"/>
        <v>0</v>
      </c>
      <c r="Y4432" s="36">
        <f t="shared" si="335"/>
        <v>0</v>
      </c>
    </row>
    <row r="4433" spans="5:25" hidden="1" x14ac:dyDescent="0.25">
      <c r="E4433" s="150"/>
      <c r="F4433" s="7"/>
      <c r="G4433" s="247"/>
      <c r="H4433" s="266"/>
      <c r="I4433" s="9"/>
      <c r="J4433" s="10"/>
      <c r="K4433" s="9"/>
      <c r="L4433" s="9"/>
      <c r="M4433" s="11"/>
      <c r="N4433" s="128"/>
      <c r="O4433" s="128"/>
      <c r="P4433" s="163">
        <f t="shared" si="336"/>
        <v>0</v>
      </c>
      <c r="Q4433" s="128"/>
      <c r="V4433" s="402">
        <f t="shared" si="332"/>
        <v>0</v>
      </c>
      <c r="W4433" s="402">
        <f t="shared" si="333"/>
        <v>0</v>
      </c>
      <c r="X4433" s="402">
        <f t="shared" si="334"/>
        <v>0</v>
      </c>
      <c r="Y4433" s="36">
        <f t="shared" si="335"/>
        <v>0</v>
      </c>
    </row>
    <row r="4434" spans="5:25" hidden="1" x14ac:dyDescent="0.25">
      <c r="E4434" s="150"/>
      <c r="F4434" s="7"/>
      <c r="G4434" s="247"/>
      <c r="H4434" s="266"/>
      <c r="I4434" s="9"/>
      <c r="J4434" s="10"/>
      <c r="K4434" s="9"/>
      <c r="L4434" s="9"/>
      <c r="M4434" s="11"/>
      <c r="N4434" s="128"/>
      <c r="O4434" s="128"/>
      <c r="P4434" s="163">
        <f t="shared" si="336"/>
        <v>0</v>
      </c>
      <c r="Q4434" s="128"/>
      <c r="V4434" s="402">
        <f t="shared" si="332"/>
        <v>0</v>
      </c>
      <c r="W4434" s="402">
        <f t="shared" si="333"/>
        <v>0</v>
      </c>
      <c r="X4434" s="402">
        <f t="shared" si="334"/>
        <v>0</v>
      </c>
      <c r="Y4434" s="36">
        <f t="shared" si="335"/>
        <v>0</v>
      </c>
    </row>
    <row r="4435" spans="5:25" hidden="1" x14ac:dyDescent="0.25">
      <c r="E4435" s="150"/>
      <c r="F4435" s="7"/>
      <c r="G4435" s="247"/>
      <c r="H4435" s="266"/>
      <c r="I4435" s="9"/>
      <c r="J4435" s="10"/>
      <c r="K4435" s="9"/>
      <c r="L4435" s="9"/>
      <c r="M4435" s="11"/>
      <c r="N4435" s="128"/>
      <c r="O4435" s="128"/>
      <c r="P4435" s="163">
        <f t="shared" si="336"/>
        <v>0</v>
      </c>
      <c r="Q4435" s="128"/>
      <c r="V4435" s="402">
        <f t="shared" si="332"/>
        <v>0</v>
      </c>
      <c r="W4435" s="402">
        <f t="shared" si="333"/>
        <v>0</v>
      </c>
      <c r="X4435" s="402">
        <f t="shared" si="334"/>
        <v>0</v>
      </c>
      <c r="Y4435" s="36">
        <f t="shared" si="335"/>
        <v>0</v>
      </c>
    </row>
    <row r="4436" spans="5:25" hidden="1" x14ac:dyDescent="0.25">
      <c r="E4436" s="150"/>
      <c r="F4436" s="7"/>
      <c r="G4436" s="247"/>
      <c r="H4436" s="266"/>
      <c r="I4436" s="9"/>
      <c r="J4436" s="10"/>
      <c r="K4436" s="9"/>
      <c r="L4436" s="9"/>
      <c r="M4436" s="11"/>
      <c r="N4436" s="128"/>
      <c r="O4436" s="128"/>
      <c r="P4436" s="163">
        <f t="shared" si="336"/>
        <v>0</v>
      </c>
      <c r="Q4436" s="128"/>
      <c r="V4436" s="402">
        <f t="shared" si="332"/>
        <v>0</v>
      </c>
      <c r="W4436" s="402">
        <f t="shared" si="333"/>
        <v>0</v>
      </c>
      <c r="X4436" s="402">
        <f t="shared" si="334"/>
        <v>0</v>
      </c>
      <c r="Y4436" s="36">
        <f t="shared" si="335"/>
        <v>0</v>
      </c>
    </row>
    <row r="4437" spans="5:25" hidden="1" x14ac:dyDescent="0.25">
      <c r="E4437" s="150"/>
      <c r="F4437" s="7"/>
      <c r="G4437" s="247"/>
      <c r="H4437" s="266"/>
      <c r="I4437" s="9"/>
      <c r="J4437" s="10"/>
      <c r="K4437" s="9"/>
      <c r="L4437" s="9"/>
      <c r="M4437" s="11"/>
      <c r="N4437" s="128"/>
      <c r="O4437" s="128"/>
      <c r="P4437" s="163">
        <f t="shared" si="336"/>
        <v>0</v>
      </c>
      <c r="Q4437" s="128"/>
      <c r="V4437" s="402">
        <f t="shared" si="332"/>
        <v>0</v>
      </c>
      <c r="W4437" s="402">
        <f t="shared" si="333"/>
        <v>0</v>
      </c>
      <c r="X4437" s="402">
        <f t="shared" si="334"/>
        <v>0</v>
      </c>
      <c r="Y4437" s="36">
        <f t="shared" si="335"/>
        <v>0</v>
      </c>
    </row>
    <row r="4438" spans="5:25" hidden="1" x14ac:dyDescent="0.25">
      <c r="E4438" s="150"/>
      <c r="F4438" s="7"/>
      <c r="G4438" s="247"/>
      <c r="H4438" s="266"/>
      <c r="I4438" s="9"/>
      <c r="J4438" s="10"/>
      <c r="K4438" s="9"/>
      <c r="L4438" s="9"/>
      <c r="M4438" s="11"/>
      <c r="N4438" s="128"/>
      <c r="O4438" s="128"/>
      <c r="P4438" s="163">
        <f t="shared" si="336"/>
        <v>0</v>
      </c>
      <c r="Q4438" s="128"/>
      <c r="V4438" s="402">
        <f t="shared" si="332"/>
        <v>0</v>
      </c>
      <c r="W4438" s="402">
        <f t="shared" si="333"/>
        <v>0</v>
      </c>
      <c r="X4438" s="402">
        <f t="shared" si="334"/>
        <v>0</v>
      </c>
      <c r="Y4438" s="36">
        <f t="shared" si="335"/>
        <v>0</v>
      </c>
    </row>
    <row r="4439" spans="5:25" hidden="1" x14ac:dyDescent="0.25">
      <c r="E4439" s="150"/>
      <c r="F4439" s="7"/>
      <c r="G4439" s="247"/>
      <c r="H4439" s="266"/>
      <c r="I4439" s="9"/>
      <c r="J4439" s="10"/>
      <c r="K4439" s="9"/>
      <c r="L4439" s="9"/>
      <c r="M4439" s="11"/>
      <c r="N4439" s="128"/>
      <c r="O4439" s="128"/>
      <c r="P4439" s="163">
        <f t="shared" si="336"/>
        <v>0</v>
      </c>
      <c r="Q4439" s="128"/>
      <c r="V4439" s="402">
        <f t="shared" si="332"/>
        <v>0</v>
      </c>
      <c r="W4439" s="402">
        <f t="shared" si="333"/>
        <v>0</v>
      </c>
      <c r="X4439" s="402">
        <f t="shared" si="334"/>
        <v>0</v>
      </c>
      <c r="Y4439" s="36">
        <f t="shared" si="335"/>
        <v>0</v>
      </c>
    </row>
    <row r="4440" spans="5:25" hidden="1" x14ac:dyDescent="0.25">
      <c r="E4440" s="150"/>
      <c r="F4440" s="7"/>
      <c r="G4440" s="247"/>
      <c r="H4440" s="266"/>
      <c r="I4440" s="9"/>
      <c r="J4440" s="10"/>
      <c r="K4440" s="9"/>
      <c r="L4440" s="9"/>
      <c r="M4440" s="11"/>
      <c r="N4440" s="128"/>
      <c r="O4440" s="128"/>
      <c r="P4440" s="163">
        <f t="shared" si="336"/>
        <v>0</v>
      </c>
      <c r="Q4440" s="128"/>
      <c r="V4440" s="402">
        <f t="shared" si="332"/>
        <v>0</v>
      </c>
      <c r="W4440" s="402">
        <f t="shared" si="333"/>
        <v>0</v>
      </c>
      <c r="X4440" s="402">
        <f t="shared" si="334"/>
        <v>0</v>
      </c>
      <c r="Y4440" s="36">
        <f t="shared" si="335"/>
        <v>0</v>
      </c>
    </row>
    <row r="4441" spans="5:25" hidden="1" x14ac:dyDescent="0.25">
      <c r="E4441" s="150"/>
      <c r="F4441" s="7"/>
      <c r="G4441" s="247"/>
      <c r="H4441" s="266"/>
      <c r="I4441" s="9"/>
      <c r="J4441" s="10"/>
      <c r="K4441" s="9"/>
      <c r="L4441" s="9"/>
      <c r="M4441" s="11"/>
      <c r="N4441" s="128"/>
      <c r="O4441" s="128"/>
      <c r="P4441" s="163">
        <f t="shared" si="336"/>
        <v>0</v>
      </c>
      <c r="Q4441" s="128"/>
      <c r="V4441" s="402">
        <f t="shared" si="332"/>
        <v>0</v>
      </c>
      <c r="W4441" s="402">
        <f t="shared" si="333"/>
        <v>0</v>
      </c>
      <c r="X4441" s="402">
        <f t="shared" si="334"/>
        <v>0</v>
      </c>
      <c r="Y4441" s="36">
        <f t="shared" si="335"/>
        <v>0</v>
      </c>
    </row>
    <row r="4442" spans="5:25" hidden="1" x14ac:dyDescent="0.25">
      <c r="E4442" s="150"/>
      <c r="F4442" s="7"/>
      <c r="G4442" s="247"/>
      <c r="H4442" s="266"/>
      <c r="I4442" s="9"/>
      <c r="J4442" s="10"/>
      <c r="K4442" s="9"/>
      <c r="L4442" s="9"/>
      <c r="M4442" s="11"/>
      <c r="N4442" s="128"/>
      <c r="O4442" s="128"/>
      <c r="P4442" s="163">
        <f t="shared" si="336"/>
        <v>0</v>
      </c>
      <c r="Q4442" s="128"/>
      <c r="V4442" s="402">
        <f t="shared" si="332"/>
        <v>0</v>
      </c>
      <c r="W4442" s="402">
        <f t="shared" si="333"/>
        <v>0</v>
      </c>
      <c r="X4442" s="402">
        <f t="shared" si="334"/>
        <v>0</v>
      </c>
      <c r="Y4442" s="36">
        <f t="shared" si="335"/>
        <v>0</v>
      </c>
    </row>
    <row r="4443" spans="5:25" hidden="1" x14ac:dyDescent="0.25">
      <c r="E4443" s="150"/>
      <c r="F4443" s="7"/>
      <c r="G4443" s="247"/>
      <c r="H4443" s="266"/>
      <c r="I4443" s="9"/>
      <c r="J4443" s="10"/>
      <c r="K4443" s="9"/>
      <c r="L4443" s="9"/>
      <c r="M4443" s="11"/>
      <c r="N4443" s="128"/>
      <c r="O4443" s="128"/>
      <c r="P4443" s="163">
        <f t="shared" si="336"/>
        <v>0</v>
      </c>
      <c r="Q4443" s="128"/>
      <c r="V4443" s="402">
        <f t="shared" si="332"/>
        <v>0</v>
      </c>
      <c r="W4443" s="402">
        <f t="shared" si="333"/>
        <v>0</v>
      </c>
      <c r="X4443" s="402">
        <f t="shared" si="334"/>
        <v>0</v>
      </c>
      <c r="Y4443" s="36">
        <f t="shared" si="335"/>
        <v>0</v>
      </c>
    </row>
    <row r="4444" spans="5:25" hidden="1" x14ac:dyDescent="0.25">
      <c r="E4444" s="150"/>
      <c r="F4444" s="7"/>
      <c r="G4444" s="247"/>
      <c r="H4444" s="266"/>
      <c r="I4444" s="9"/>
      <c r="J4444" s="10"/>
      <c r="K4444" s="9"/>
      <c r="L4444" s="9"/>
      <c r="M4444" s="11"/>
      <c r="N4444" s="128"/>
      <c r="O4444" s="128"/>
      <c r="P4444" s="163">
        <f t="shared" si="336"/>
        <v>0</v>
      </c>
      <c r="Q4444" s="128"/>
      <c r="V4444" s="402">
        <f t="shared" si="332"/>
        <v>0</v>
      </c>
      <c r="W4444" s="402">
        <f t="shared" si="333"/>
        <v>0</v>
      </c>
      <c r="X4444" s="402">
        <f t="shared" si="334"/>
        <v>0</v>
      </c>
      <c r="Y4444" s="36">
        <f t="shared" si="335"/>
        <v>0</v>
      </c>
    </row>
    <row r="4445" spans="5:25" hidden="1" x14ac:dyDescent="0.25">
      <c r="E4445" s="150"/>
      <c r="F4445" s="7"/>
      <c r="G4445" s="247"/>
      <c r="H4445" s="266"/>
      <c r="I4445" s="9"/>
      <c r="J4445" s="10"/>
      <c r="K4445" s="9"/>
      <c r="L4445" s="9"/>
      <c r="M4445" s="11"/>
      <c r="N4445" s="128"/>
      <c r="O4445" s="128"/>
      <c r="P4445" s="163">
        <f t="shared" si="336"/>
        <v>0</v>
      </c>
      <c r="Q4445" s="128"/>
      <c r="V4445" s="402">
        <f t="shared" si="332"/>
        <v>0</v>
      </c>
      <c r="W4445" s="402">
        <f t="shared" si="333"/>
        <v>0</v>
      </c>
      <c r="X4445" s="402">
        <f t="shared" si="334"/>
        <v>0</v>
      </c>
      <c r="Y4445" s="36">
        <f t="shared" si="335"/>
        <v>0</v>
      </c>
    </row>
    <row r="4446" spans="5:25" hidden="1" x14ac:dyDescent="0.25">
      <c r="E4446" s="150"/>
      <c r="F4446" s="7"/>
      <c r="G4446" s="247"/>
      <c r="H4446" s="266"/>
      <c r="I4446" s="9"/>
      <c r="J4446" s="10"/>
      <c r="K4446" s="9"/>
      <c r="L4446" s="9"/>
      <c r="M4446" s="11"/>
      <c r="N4446" s="128"/>
      <c r="O4446" s="128"/>
      <c r="P4446" s="163">
        <f t="shared" si="336"/>
        <v>0</v>
      </c>
      <c r="Q4446" s="128"/>
      <c r="V4446" s="402">
        <f t="shared" si="332"/>
        <v>0</v>
      </c>
      <c r="W4446" s="402">
        <f t="shared" si="333"/>
        <v>0</v>
      </c>
      <c r="X4446" s="402">
        <f t="shared" si="334"/>
        <v>0</v>
      </c>
      <c r="Y4446" s="36">
        <f t="shared" si="335"/>
        <v>0</v>
      </c>
    </row>
    <row r="4447" spans="5:25" hidden="1" x14ac:dyDescent="0.25">
      <c r="E4447" s="150"/>
      <c r="F4447" s="7"/>
      <c r="G4447" s="247"/>
      <c r="H4447" s="266"/>
      <c r="I4447" s="9"/>
      <c r="J4447" s="10"/>
      <c r="K4447" s="9"/>
      <c r="L4447" s="9"/>
      <c r="M4447" s="11"/>
      <c r="N4447" s="128"/>
      <c r="O4447" s="128"/>
      <c r="P4447" s="163">
        <f t="shared" si="336"/>
        <v>0</v>
      </c>
      <c r="Q4447" s="128"/>
      <c r="V4447" s="402">
        <f t="shared" si="332"/>
        <v>0</v>
      </c>
      <c r="W4447" s="402">
        <f t="shared" si="333"/>
        <v>0</v>
      </c>
      <c r="X4447" s="402">
        <f t="shared" si="334"/>
        <v>0</v>
      </c>
      <c r="Y4447" s="36">
        <f t="shared" si="335"/>
        <v>0</v>
      </c>
    </row>
    <row r="4448" spans="5:25" hidden="1" x14ac:dyDescent="0.25">
      <c r="E4448" s="150"/>
      <c r="F4448" s="7"/>
      <c r="G4448" s="247"/>
      <c r="H4448" s="266"/>
      <c r="I4448" s="9"/>
      <c r="J4448" s="10"/>
      <c r="K4448" s="9"/>
      <c r="L4448" s="9"/>
      <c r="M4448" s="11"/>
      <c r="N4448" s="128"/>
      <c r="O4448" s="128"/>
      <c r="P4448" s="163">
        <f t="shared" si="336"/>
        <v>0</v>
      </c>
      <c r="Q4448" s="128"/>
      <c r="V4448" s="402">
        <f t="shared" si="332"/>
        <v>0</v>
      </c>
      <c r="W4448" s="402">
        <f t="shared" si="333"/>
        <v>0</v>
      </c>
      <c r="X4448" s="402">
        <f t="shared" si="334"/>
        <v>0</v>
      </c>
      <c r="Y4448" s="36">
        <f t="shared" si="335"/>
        <v>0</v>
      </c>
    </row>
    <row r="4449" spans="5:25" hidden="1" x14ac:dyDescent="0.25">
      <c r="E4449" s="150"/>
      <c r="F4449" s="7"/>
      <c r="G4449" s="247"/>
      <c r="H4449" s="266"/>
      <c r="I4449" s="9"/>
      <c r="J4449" s="10"/>
      <c r="K4449" s="9"/>
      <c r="L4449" s="9"/>
      <c r="M4449" s="11"/>
      <c r="N4449" s="128"/>
      <c r="O4449" s="128"/>
      <c r="P4449" s="163">
        <f t="shared" si="336"/>
        <v>0</v>
      </c>
      <c r="Q4449" s="128"/>
      <c r="V4449" s="402">
        <f t="shared" si="332"/>
        <v>0</v>
      </c>
      <c r="W4449" s="402">
        <f t="shared" si="333"/>
        <v>0</v>
      </c>
      <c r="X4449" s="402">
        <f t="shared" si="334"/>
        <v>0</v>
      </c>
      <c r="Y4449" s="36">
        <f t="shared" si="335"/>
        <v>0</v>
      </c>
    </row>
    <row r="4450" spans="5:25" hidden="1" x14ac:dyDescent="0.25">
      <c r="E4450" s="150"/>
      <c r="F4450" s="7"/>
      <c r="G4450" s="247"/>
      <c r="H4450" s="266"/>
      <c r="I4450" s="9"/>
      <c r="J4450" s="10"/>
      <c r="K4450" s="9"/>
      <c r="L4450" s="9"/>
      <c r="M4450" s="11"/>
      <c r="N4450" s="128"/>
      <c r="O4450" s="128"/>
      <c r="P4450" s="163">
        <f t="shared" si="336"/>
        <v>0</v>
      </c>
      <c r="Q4450" s="128"/>
      <c r="V4450" s="402">
        <f t="shared" si="332"/>
        <v>0</v>
      </c>
      <c r="W4450" s="402">
        <f t="shared" si="333"/>
        <v>0</v>
      </c>
      <c r="X4450" s="402">
        <f t="shared" si="334"/>
        <v>0</v>
      </c>
      <c r="Y4450" s="36">
        <f t="shared" si="335"/>
        <v>0</v>
      </c>
    </row>
    <row r="4451" spans="5:25" hidden="1" x14ac:dyDescent="0.25">
      <c r="E4451" s="150"/>
      <c r="F4451" s="7"/>
      <c r="G4451" s="247"/>
      <c r="H4451" s="266"/>
      <c r="I4451" s="9"/>
      <c r="J4451" s="10"/>
      <c r="K4451" s="9"/>
      <c r="L4451" s="9"/>
      <c r="M4451" s="11"/>
      <c r="N4451" s="128"/>
      <c r="O4451" s="128"/>
      <c r="P4451" s="163">
        <f t="shared" si="336"/>
        <v>0</v>
      </c>
      <c r="Q4451" s="128"/>
      <c r="V4451" s="402">
        <f t="shared" si="332"/>
        <v>0</v>
      </c>
      <c r="W4451" s="402">
        <f t="shared" si="333"/>
        <v>0</v>
      </c>
      <c r="X4451" s="402">
        <f t="shared" si="334"/>
        <v>0</v>
      </c>
      <c r="Y4451" s="36">
        <f t="shared" si="335"/>
        <v>0</v>
      </c>
    </row>
    <row r="4452" spans="5:25" hidden="1" x14ac:dyDescent="0.25">
      <c r="E4452" s="150"/>
      <c r="F4452" s="7"/>
      <c r="G4452" s="247"/>
      <c r="H4452" s="266"/>
      <c r="I4452" s="9"/>
      <c r="J4452" s="10"/>
      <c r="K4452" s="9"/>
      <c r="L4452" s="9"/>
      <c r="M4452" s="11"/>
      <c r="N4452" s="128"/>
      <c r="O4452" s="128"/>
      <c r="P4452" s="163">
        <f t="shared" si="336"/>
        <v>0</v>
      </c>
      <c r="Q4452" s="128"/>
      <c r="V4452" s="402">
        <f t="shared" ref="V4452:V4479" si="337">IF($K4453=V$2979,15,0)</f>
        <v>0</v>
      </c>
      <c r="W4452" s="402">
        <f t="shared" ref="W4452:W4479" si="338">IF($K4453=W$2979,30,0)</f>
        <v>0</v>
      </c>
      <c r="X4452" s="402">
        <f t="shared" ref="X4452:X4479" si="339">IF($K4453=X$2979,30,0)</f>
        <v>0</v>
      </c>
      <c r="Y4452" s="36">
        <f t="shared" ref="Y4452:Y4479" si="340">IF($K4453=Y$2979,30,0)</f>
        <v>0</v>
      </c>
    </row>
    <row r="4453" spans="5:25" hidden="1" x14ac:dyDescent="0.25">
      <c r="E4453" s="150"/>
      <c r="F4453" s="7"/>
      <c r="G4453" s="247"/>
      <c r="H4453" s="266"/>
      <c r="I4453" s="9"/>
      <c r="J4453" s="10"/>
      <c r="K4453" s="9"/>
      <c r="L4453" s="9"/>
      <c r="M4453" s="11"/>
      <c r="N4453" s="128"/>
      <c r="O4453" s="128"/>
      <c r="P4453" s="163">
        <f t="shared" ref="P4453:P4480" si="341">IF(F4453=0,0,IF(G4453=0,0,IF(J4453=0,0,IF(I4453=0,0,IF(K4453=0,0,IF(L4453=0,0,IF(M4453=0,0,SUM(V4452:Y4452))))))))</f>
        <v>0</v>
      </c>
      <c r="Q4453" s="128"/>
      <c r="V4453" s="402">
        <f t="shared" si="337"/>
        <v>0</v>
      </c>
      <c r="W4453" s="402">
        <f t="shared" si="338"/>
        <v>0</v>
      </c>
      <c r="X4453" s="402">
        <f t="shared" si="339"/>
        <v>0</v>
      </c>
      <c r="Y4453" s="36">
        <f t="shared" si="340"/>
        <v>0</v>
      </c>
    </row>
    <row r="4454" spans="5:25" hidden="1" x14ac:dyDescent="0.25">
      <c r="E4454" s="150"/>
      <c r="F4454" s="7"/>
      <c r="G4454" s="247"/>
      <c r="H4454" s="266"/>
      <c r="I4454" s="9"/>
      <c r="J4454" s="10"/>
      <c r="K4454" s="9"/>
      <c r="L4454" s="9"/>
      <c r="M4454" s="11"/>
      <c r="N4454" s="128"/>
      <c r="O4454" s="128"/>
      <c r="P4454" s="163">
        <f t="shared" si="341"/>
        <v>0</v>
      </c>
      <c r="Q4454" s="128"/>
      <c r="V4454" s="402">
        <f t="shared" si="337"/>
        <v>0</v>
      </c>
      <c r="W4454" s="402">
        <f t="shared" si="338"/>
        <v>0</v>
      </c>
      <c r="X4454" s="402">
        <f t="shared" si="339"/>
        <v>0</v>
      </c>
      <c r="Y4454" s="36">
        <f t="shared" si="340"/>
        <v>0</v>
      </c>
    </row>
    <row r="4455" spans="5:25" hidden="1" x14ac:dyDescent="0.25">
      <c r="E4455" s="150"/>
      <c r="F4455" s="7"/>
      <c r="G4455" s="247"/>
      <c r="H4455" s="266"/>
      <c r="I4455" s="9"/>
      <c r="J4455" s="10"/>
      <c r="K4455" s="9"/>
      <c r="L4455" s="9"/>
      <c r="M4455" s="11"/>
      <c r="N4455" s="128"/>
      <c r="O4455" s="128"/>
      <c r="P4455" s="163">
        <f t="shared" si="341"/>
        <v>0</v>
      </c>
      <c r="Q4455" s="128"/>
      <c r="V4455" s="402">
        <f t="shared" si="337"/>
        <v>0</v>
      </c>
      <c r="W4455" s="402">
        <f t="shared" si="338"/>
        <v>0</v>
      </c>
      <c r="X4455" s="402">
        <f t="shared" si="339"/>
        <v>0</v>
      </c>
      <c r="Y4455" s="36">
        <f t="shared" si="340"/>
        <v>0</v>
      </c>
    </row>
    <row r="4456" spans="5:25" hidden="1" x14ac:dyDescent="0.25">
      <c r="E4456" s="150"/>
      <c r="F4456" s="7"/>
      <c r="G4456" s="247"/>
      <c r="H4456" s="266"/>
      <c r="I4456" s="9"/>
      <c r="J4456" s="10"/>
      <c r="K4456" s="9"/>
      <c r="L4456" s="9"/>
      <c r="M4456" s="11"/>
      <c r="N4456" s="128"/>
      <c r="O4456" s="128"/>
      <c r="P4456" s="163">
        <f t="shared" si="341"/>
        <v>0</v>
      </c>
      <c r="Q4456" s="128"/>
      <c r="V4456" s="402">
        <f t="shared" si="337"/>
        <v>0</v>
      </c>
      <c r="W4456" s="402">
        <f t="shared" si="338"/>
        <v>0</v>
      </c>
      <c r="X4456" s="402">
        <f t="shared" si="339"/>
        <v>0</v>
      </c>
      <c r="Y4456" s="36">
        <f t="shared" si="340"/>
        <v>0</v>
      </c>
    </row>
    <row r="4457" spans="5:25" hidden="1" x14ac:dyDescent="0.25">
      <c r="E4457" s="150"/>
      <c r="F4457" s="7"/>
      <c r="G4457" s="247"/>
      <c r="H4457" s="266"/>
      <c r="I4457" s="9"/>
      <c r="J4457" s="10"/>
      <c r="K4457" s="9"/>
      <c r="L4457" s="9"/>
      <c r="M4457" s="11"/>
      <c r="N4457" s="128"/>
      <c r="O4457" s="128"/>
      <c r="P4457" s="163">
        <f t="shared" si="341"/>
        <v>0</v>
      </c>
      <c r="Q4457" s="128"/>
      <c r="V4457" s="402">
        <f t="shared" si="337"/>
        <v>0</v>
      </c>
      <c r="W4457" s="402">
        <f t="shared" si="338"/>
        <v>0</v>
      </c>
      <c r="X4457" s="402">
        <f t="shared" si="339"/>
        <v>0</v>
      </c>
      <c r="Y4457" s="36">
        <f t="shared" si="340"/>
        <v>0</v>
      </c>
    </row>
    <row r="4458" spans="5:25" hidden="1" x14ac:dyDescent="0.25">
      <c r="E4458" s="150"/>
      <c r="F4458" s="7"/>
      <c r="G4458" s="247"/>
      <c r="H4458" s="266"/>
      <c r="I4458" s="9"/>
      <c r="J4458" s="10"/>
      <c r="K4458" s="9"/>
      <c r="L4458" s="9"/>
      <c r="M4458" s="11"/>
      <c r="N4458" s="128"/>
      <c r="O4458" s="128"/>
      <c r="P4458" s="163">
        <f t="shared" si="341"/>
        <v>0</v>
      </c>
      <c r="Q4458" s="128"/>
      <c r="V4458" s="402">
        <f t="shared" si="337"/>
        <v>0</v>
      </c>
      <c r="W4458" s="402">
        <f t="shared" si="338"/>
        <v>0</v>
      </c>
      <c r="X4458" s="402">
        <f t="shared" si="339"/>
        <v>0</v>
      </c>
      <c r="Y4458" s="36">
        <f t="shared" si="340"/>
        <v>0</v>
      </c>
    </row>
    <row r="4459" spans="5:25" hidden="1" x14ac:dyDescent="0.25">
      <c r="E4459" s="150"/>
      <c r="F4459" s="7"/>
      <c r="G4459" s="247"/>
      <c r="H4459" s="266"/>
      <c r="I4459" s="9"/>
      <c r="J4459" s="10"/>
      <c r="K4459" s="9"/>
      <c r="L4459" s="9"/>
      <c r="M4459" s="11"/>
      <c r="N4459" s="128"/>
      <c r="O4459" s="128"/>
      <c r="P4459" s="163">
        <f t="shared" si="341"/>
        <v>0</v>
      </c>
      <c r="Q4459" s="128"/>
      <c r="V4459" s="402">
        <f t="shared" si="337"/>
        <v>0</v>
      </c>
      <c r="W4459" s="402">
        <f t="shared" si="338"/>
        <v>0</v>
      </c>
      <c r="X4459" s="402">
        <f t="shared" si="339"/>
        <v>0</v>
      </c>
      <c r="Y4459" s="36">
        <f t="shared" si="340"/>
        <v>0</v>
      </c>
    </row>
    <row r="4460" spans="5:25" hidden="1" x14ac:dyDescent="0.25">
      <c r="E4460" s="150"/>
      <c r="F4460" s="7"/>
      <c r="G4460" s="247"/>
      <c r="H4460" s="266"/>
      <c r="I4460" s="9"/>
      <c r="J4460" s="10"/>
      <c r="K4460" s="9"/>
      <c r="L4460" s="9"/>
      <c r="M4460" s="11"/>
      <c r="N4460" s="128"/>
      <c r="O4460" s="128"/>
      <c r="P4460" s="163">
        <f t="shared" si="341"/>
        <v>0</v>
      </c>
      <c r="Q4460" s="128"/>
      <c r="V4460" s="402">
        <f t="shared" si="337"/>
        <v>0</v>
      </c>
      <c r="W4460" s="402">
        <f t="shared" si="338"/>
        <v>0</v>
      </c>
      <c r="X4460" s="402">
        <f t="shared" si="339"/>
        <v>0</v>
      </c>
      <c r="Y4460" s="36">
        <f t="shared" si="340"/>
        <v>0</v>
      </c>
    </row>
    <row r="4461" spans="5:25" hidden="1" x14ac:dyDescent="0.25">
      <c r="E4461" s="150"/>
      <c r="F4461" s="7"/>
      <c r="G4461" s="247"/>
      <c r="H4461" s="266"/>
      <c r="I4461" s="9"/>
      <c r="J4461" s="10"/>
      <c r="K4461" s="9"/>
      <c r="L4461" s="9"/>
      <c r="M4461" s="11"/>
      <c r="N4461" s="128"/>
      <c r="O4461" s="128"/>
      <c r="P4461" s="163">
        <f t="shared" si="341"/>
        <v>0</v>
      </c>
      <c r="Q4461" s="128"/>
      <c r="V4461" s="402">
        <f t="shared" si="337"/>
        <v>0</v>
      </c>
      <c r="W4461" s="402">
        <f t="shared" si="338"/>
        <v>0</v>
      </c>
      <c r="X4461" s="402">
        <f t="shared" si="339"/>
        <v>0</v>
      </c>
      <c r="Y4461" s="36">
        <f t="shared" si="340"/>
        <v>0</v>
      </c>
    </row>
    <row r="4462" spans="5:25" hidden="1" x14ac:dyDescent="0.25">
      <c r="E4462" s="150"/>
      <c r="F4462" s="7"/>
      <c r="G4462" s="247"/>
      <c r="H4462" s="266"/>
      <c r="I4462" s="9"/>
      <c r="J4462" s="10"/>
      <c r="K4462" s="9"/>
      <c r="L4462" s="9"/>
      <c r="M4462" s="11"/>
      <c r="N4462" s="128"/>
      <c r="O4462" s="128"/>
      <c r="P4462" s="163">
        <f t="shared" si="341"/>
        <v>0</v>
      </c>
      <c r="Q4462" s="128"/>
      <c r="V4462" s="402">
        <f t="shared" si="337"/>
        <v>0</v>
      </c>
      <c r="W4462" s="402">
        <f t="shared" si="338"/>
        <v>0</v>
      </c>
      <c r="X4462" s="402">
        <f t="shared" si="339"/>
        <v>0</v>
      </c>
      <c r="Y4462" s="36">
        <f t="shared" si="340"/>
        <v>0</v>
      </c>
    </row>
    <row r="4463" spans="5:25" hidden="1" x14ac:dyDescent="0.25">
      <c r="E4463" s="150"/>
      <c r="F4463" s="7"/>
      <c r="G4463" s="247"/>
      <c r="H4463" s="266"/>
      <c r="I4463" s="9"/>
      <c r="J4463" s="10"/>
      <c r="K4463" s="9"/>
      <c r="L4463" s="9"/>
      <c r="M4463" s="11"/>
      <c r="N4463" s="128"/>
      <c r="O4463" s="128"/>
      <c r="P4463" s="163">
        <f t="shared" si="341"/>
        <v>0</v>
      </c>
      <c r="Q4463" s="128"/>
      <c r="V4463" s="402">
        <f t="shared" si="337"/>
        <v>0</v>
      </c>
      <c r="W4463" s="402">
        <f t="shared" si="338"/>
        <v>0</v>
      </c>
      <c r="X4463" s="402">
        <f t="shared" si="339"/>
        <v>0</v>
      </c>
      <c r="Y4463" s="36">
        <f t="shared" si="340"/>
        <v>0</v>
      </c>
    </row>
    <row r="4464" spans="5:25" hidden="1" x14ac:dyDescent="0.25">
      <c r="E4464" s="150"/>
      <c r="F4464" s="7"/>
      <c r="G4464" s="247"/>
      <c r="H4464" s="266"/>
      <c r="I4464" s="9"/>
      <c r="J4464" s="10"/>
      <c r="K4464" s="9"/>
      <c r="L4464" s="9"/>
      <c r="M4464" s="11"/>
      <c r="N4464" s="128"/>
      <c r="O4464" s="128"/>
      <c r="P4464" s="163">
        <f t="shared" si="341"/>
        <v>0</v>
      </c>
      <c r="Q4464" s="128"/>
      <c r="V4464" s="402">
        <f t="shared" si="337"/>
        <v>0</v>
      </c>
      <c r="W4464" s="402">
        <f t="shared" si="338"/>
        <v>0</v>
      </c>
      <c r="X4464" s="402">
        <f t="shared" si="339"/>
        <v>0</v>
      </c>
      <c r="Y4464" s="36">
        <f t="shared" si="340"/>
        <v>0</v>
      </c>
    </row>
    <row r="4465" spans="5:25" hidden="1" x14ac:dyDescent="0.25">
      <c r="E4465" s="150"/>
      <c r="F4465" s="7"/>
      <c r="G4465" s="247"/>
      <c r="H4465" s="266"/>
      <c r="I4465" s="9"/>
      <c r="J4465" s="10"/>
      <c r="K4465" s="9"/>
      <c r="L4465" s="9"/>
      <c r="M4465" s="11"/>
      <c r="N4465" s="128"/>
      <c r="O4465" s="128"/>
      <c r="P4465" s="163">
        <f t="shared" si="341"/>
        <v>0</v>
      </c>
      <c r="Q4465" s="128"/>
      <c r="V4465" s="402">
        <f t="shared" si="337"/>
        <v>0</v>
      </c>
      <c r="W4465" s="402">
        <f t="shared" si="338"/>
        <v>0</v>
      </c>
      <c r="X4465" s="402">
        <f t="shared" si="339"/>
        <v>0</v>
      </c>
      <c r="Y4465" s="36">
        <f t="shared" si="340"/>
        <v>0</v>
      </c>
    </row>
    <row r="4466" spans="5:25" hidden="1" x14ac:dyDescent="0.25">
      <c r="E4466" s="150"/>
      <c r="F4466" s="7"/>
      <c r="G4466" s="247"/>
      <c r="H4466" s="266"/>
      <c r="I4466" s="9"/>
      <c r="J4466" s="10"/>
      <c r="K4466" s="9"/>
      <c r="L4466" s="9"/>
      <c r="M4466" s="11"/>
      <c r="N4466" s="128"/>
      <c r="O4466" s="128"/>
      <c r="P4466" s="163">
        <f t="shared" si="341"/>
        <v>0</v>
      </c>
      <c r="Q4466" s="128"/>
      <c r="V4466" s="402">
        <f t="shared" si="337"/>
        <v>0</v>
      </c>
      <c r="W4466" s="402">
        <f t="shared" si="338"/>
        <v>0</v>
      </c>
      <c r="X4466" s="402">
        <f t="shared" si="339"/>
        <v>0</v>
      </c>
      <c r="Y4466" s="36">
        <f t="shared" si="340"/>
        <v>0</v>
      </c>
    </row>
    <row r="4467" spans="5:25" hidden="1" x14ac:dyDescent="0.25">
      <c r="E4467" s="150"/>
      <c r="F4467" s="7"/>
      <c r="G4467" s="247"/>
      <c r="H4467" s="266"/>
      <c r="I4467" s="9"/>
      <c r="J4467" s="10"/>
      <c r="K4467" s="9"/>
      <c r="L4467" s="9"/>
      <c r="M4467" s="11"/>
      <c r="N4467" s="128"/>
      <c r="O4467" s="128"/>
      <c r="P4467" s="163">
        <f t="shared" si="341"/>
        <v>0</v>
      </c>
      <c r="Q4467" s="128"/>
      <c r="V4467" s="402">
        <f t="shared" si="337"/>
        <v>0</v>
      </c>
      <c r="W4467" s="402">
        <f t="shared" si="338"/>
        <v>0</v>
      </c>
      <c r="X4467" s="402">
        <f t="shared" si="339"/>
        <v>0</v>
      </c>
      <c r="Y4467" s="36">
        <f t="shared" si="340"/>
        <v>0</v>
      </c>
    </row>
    <row r="4468" spans="5:25" hidden="1" x14ac:dyDescent="0.25">
      <c r="E4468" s="150"/>
      <c r="F4468" s="7"/>
      <c r="G4468" s="247"/>
      <c r="H4468" s="266"/>
      <c r="I4468" s="9"/>
      <c r="J4468" s="10"/>
      <c r="K4468" s="9"/>
      <c r="L4468" s="9"/>
      <c r="M4468" s="11"/>
      <c r="N4468" s="128"/>
      <c r="O4468" s="128"/>
      <c r="P4468" s="163">
        <f t="shared" si="341"/>
        <v>0</v>
      </c>
      <c r="Q4468" s="128"/>
      <c r="V4468" s="402">
        <f t="shared" si="337"/>
        <v>0</v>
      </c>
      <c r="W4468" s="402">
        <f t="shared" si="338"/>
        <v>0</v>
      </c>
      <c r="X4468" s="402">
        <f t="shared" si="339"/>
        <v>0</v>
      </c>
      <c r="Y4468" s="36">
        <f t="shared" si="340"/>
        <v>0</v>
      </c>
    </row>
    <row r="4469" spans="5:25" hidden="1" x14ac:dyDescent="0.25">
      <c r="E4469" s="150"/>
      <c r="F4469" s="7"/>
      <c r="G4469" s="247"/>
      <c r="H4469" s="266"/>
      <c r="I4469" s="9"/>
      <c r="J4469" s="10"/>
      <c r="K4469" s="9"/>
      <c r="L4469" s="9"/>
      <c r="M4469" s="11"/>
      <c r="N4469" s="128"/>
      <c r="O4469" s="128"/>
      <c r="P4469" s="163">
        <f t="shared" si="341"/>
        <v>0</v>
      </c>
      <c r="Q4469" s="128"/>
      <c r="V4469" s="402">
        <f t="shared" si="337"/>
        <v>0</v>
      </c>
      <c r="W4469" s="402">
        <f t="shared" si="338"/>
        <v>0</v>
      </c>
      <c r="X4469" s="402">
        <f t="shared" si="339"/>
        <v>0</v>
      </c>
      <c r="Y4469" s="36">
        <f t="shared" si="340"/>
        <v>0</v>
      </c>
    </row>
    <row r="4470" spans="5:25" hidden="1" x14ac:dyDescent="0.25">
      <c r="E4470" s="150"/>
      <c r="F4470" s="7"/>
      <c r="G4470" s="247"/>
      <c r="H4470" s="266"/>
      <c r="I4470" s="9"/>
      <c r="J4470" s="10"/>
      <c r="K4470" s="9"/>
      <c r="L4470" s="9"/>
      <c r="M4470" s="11"/>
      <c r="N4470" s="128"/>
      <c r="O4470" s="128"/>
      <c r="P4470" s="163">
        <f t="shared" si="341"/>
        <v>0</v>
      </c>
      <c r="Q4470" s="128"/>
      <c r="V4470" s="402">
        <f t="shared" si="337"/>
        <v>0</v>
      </c>
      <c r="W4470" s="402">
        <f t="shared" si="338"/>
        <v>0</v>
      </c>
      <c r="X4470" s="402">
        <f t="shared" si="339"/>
        <v>0</v>
      </c>
      <c r="Y4470" s="36">
        <f t="shared" si="340"/>
        <v>0</v>
      </c>
    </row>
    <row r="4471" spans="5:25" hidden="1" x14ac:dyDescent="0.25">
      <c r="E4471" s="150"/>
      <c r="F4471" s="7"/>
      <c r="G4471" s="247"/>
      <c r="H4471" s="266"/>
      <c r="I4471" s="9"/>
      <c r="J4471" s="10"/>
      <c r="K4471" s="9"/>
      <c r="L4471" s="9"/>
      <c r="M4471" s="11"/>
      <c r="N4471" s="128"/>
      <c r="O4471" s="128"/>
      <c r="P4471" s="163">
        <f t="shared" si="341"/>
        <v>0</v>
      </c>
      <c r="Q4471" s="128"/>
      <c r="V4471" s="402">
        <f t="shared" si="337"/>
        <v>0</v>
      </c>
      <c r="W4471" s="402">
        <f t="shared" si="338"/>
        <v>0</v>
      </c>
      <c r="X4471" s="402">
        <f t="shared" si="339"/>
        <v>0</v>
      </c>
      <c r="Y4471" s="36">
        <f t="shared" si="340"/>
        <v>0</v>
      </c>
    </row>
    <row r="4472" spans="5:25" hidden="1" x14ac:dyDescent="0.25">
      <c r="E4472" s="150"/>
      <c r="F4472" s="7"/>
      <c r="G4472" s="247"/>
      <c r="H4472" s="266"/>
      <c r="I4472" s="9"/>
      <c r="J4472" s="10"/>
      <c r="K4472" s="9"/>
      <c r="L4472" s="9"/>
      <c r="M4472" s="11"/>
      <c r="N4472" s="128"/>
      <c r="O4472" s="128"/>
      <c r="P4472" s="163">
        <f t="shared" si="341"/>
        <v>0</v>
      </c>
      <c r="Q4472" s="128"/>
      <c r="V4472" s="402">
        <f t="shared" si="337"/>
        <v>0</v>
      </c>
      <c r="W4472" s="402">
        <f t="shared" si="338"/>
        <v>0</v>
      </c>
      <c r="X4472" s="402">
        <f t="shared" si="339"/>
        <v>0</v>
      </c>
      <c r="Y4472" s="36">
        <f t="shared" si="340"/>
        <v>0</v>
      </c>
    </row>
    <row r="4473" spans="5:25" hidden="1" x14ac:dyDescent="0.25">
      <c r="E4473" s="150"/>
      <c r="F4473" s="7"/>
      <c r="G4473" s="247"/>
      <c r="H4473" s="266"/>
      <c r="I4473" s="9"/>
      <c r="J4473" s="10"/>
      <c r="K4473" s="9"/>
      <c r="L4473" s="9"/>
      <c r="M4473" s="11"/>
      <c r="N4473" s="128"/>
      <c r="O4473" s="128"/>
      <c r="P4473" s="163">
        <f t="shared" si="341"/>
        <v>0</v>
      </c>
      <c r="Q4473" s="128"/>
      <c r="V4473" s="402">
        <f t="shared" si="337"/>
        <v>0</v>
      </c>
      <c r="W4473" s="402">
        <f t="shared" si="338"/>
        <v>0</v>
      </c>
      <c r="X4473" s="402">
        <f t="shared" si="339"/>
        <v>0</v>
      </c>
      <c r="Y4473" s="36">
        <f t="shared" si="340"/>
        <v>0</v>
      </c>
    </row>
    <row r="4474" spans="5:25" hidden="1" x14ac:dyDescent="0.25">
      <c r="E4474" s="150"/>
      <c r="F4474" s="7"/>
      <c r="G4474" s="247"/>
      <c r="H4474" s="266"/>
      <c r="I4474" s="9"/>
      <c r="J4474" s="10"/>
      <c r="K4474" s="9"/>
      <c r="L4474" s="9"/>
      <c r="M4474" s="11"/>
      <c r="N4474" s="128"/>
      <c r="O4474" s="128"/>
      <c r="P4474" s="163">
        <f t="shared" si="341"/>
        <v>0</v>
      </c>
      <c r="Q4474" s="128"/>
      <c r="V4474" s="402">
        <f t="shared" si="337"/>
        <v>0</v>
      </c>
      <c r="W4474" s="402">
        <f t="shared" si="338"/>
        <v>0</v>
      </c>
      <c r="X4474" s="402">
        <f t="shared" si="339"/>
        <v>0</v>
      </c>
      <c r="Y4474" s="36">
        <f t="shared" si="340"/>
        <v>0</v>
      </c>
    </row>
    <row r="4475" spans="5:25" hidden="1" x14ac:dyDescent="0.25">
      <c r="E4475" s="150"/>
      <c r="F4475" s="7"/>
      <c r="G4475" s="247"/>
      <c r="H4475" s="266"/>
      <c r="I4475" s="9"/>
      <c r="J4475" s="10"/>
      <c r="K4475" s="9"/>
      <c r="L4475" s="9"/>
      <c r="M4475" s="11"/>
      <c r="N4475" s="128"/>
      <c r="O4475" s="128"/>
      <c r="P4475" s="163">
        <f t="shared" si="341"/>
        <v>0</v>
      </c>
      <c r="Q4475" s="128"/>
      <c r="V4475" s="402">
        <f t="shared" si="337"/>
        <v>0</v>
      </c>
      <c r="W4475" s="402">
        <f t="shared" si="338"/>
        <v>0</v>
      </c>
      <c r="X4475" s="402">
        <f t="shared" si="339"/>
        <v>0</v>
      </c>
      <c r="Y4475" s="36">
        <f t="shared" si="340"/>
        <v>0</v>
      </c>
    </row>
    <row r="4476" spans="5:25" hidden="1" x14ac:dyDescent="0.25">
      <c r="E4476" s="150"/>
      <c r="F4476" s="7"/>
      <c r="G4476" s="247"/>
      <c r="H4476" s="266"/>
      <c r="I4476" s="9"/>
      <c r="J4476" s="10"/>
      <c r="K4476" s="9"/>
      <c r="L4476" s="9"/>
      <c r="M4476" s="11"/>
      <c r="N4476" s="128"/>
      <c r="O4476" s="128"/>
      <c r="P4476" s="163">
        <f t="shared" si="341"/>
        <v>0</v>
      </c>
      <c r="Q4476" s="128"/>
      <c r="V4476" s="402">
        <f t="shared" si="337"/>
        <v>0</v>
      </c>
      <c r="W4476" s="402">
        <f t="shared" si="338"/>
        <v>0</v>
      </c>
      <c r="X4476" s="402">
        <f t="shared" si="339"/>
        <v>0</v>
      </c>
      <c r="Y4476" s="36">
        <f t="shared" si="340"/>
        <v>0</v>
      </c>
    </row>
    <row r="4477" spans="5:25" hidden="1" x14ac:dyDescent="0.25">
      <c r="E4477" s="150"/>
      <c r="F4477" s="7"/>
      <c r="G4477" s="247"/>
      <c r="H4477" s="266"/>
      <c r="I4477" s="9"/>
      <c r="J4477" s="10"/>
      <c r="K4477" s="9"/>
      <c r="L4477" s="9"/>
      <c r="M4477" s="11"/>
      <c r="N4477" s="128"/>
      <c r="O4477" s="128"/>
      <c r="P4477" s="163">
        <f t="shared" si="341"/>
        <v>0</v>
      </c>
      <c r="Q4477" s="128"/>
      <c r="V4477" s="402">
        <f t="shared" si="337"/>
        <v>0</v>
      </c>
      <c r="W4477" s="402">
        <f t="shared" si="338"/>
        <v>0</v>
      </c>
      <c r="X4477" s="402">
        <f t="shared" si="339"/>
        <v>0</v>
      </c>
      <c r="Y4477" s="36">
        <f t="shared" si="340"/>
        <v>0</v>
      </c>
    </row>
    <row r="4478" spans="5:25" hidden="1" x14ac:dyDescent="0.25">
      <c r="E4478" s="150"/>
      <c r="F4478" s="7"/>
      <c r="G4478" s="247"/>
      <c r="H4478" s="266"/>
      <c r="I4478" s="9"/>
      <c r="J4478" s="10"/>
      <c r="K4478" s="9"/>
      <c r="L4478" s="9"/>
      <c r="M4478" s="11"/>
      <c r="N4478" s="128"/>
      <c r="O4478" s="128"/>
      <c r="P4478" s="163">
        <f t="shared" si="341"/>
        <v>0</v>
      </c>
      <c r="Q4478" s="128"/>
      <c r="V4478" s="402">
        <f t="shared" si="337"/>
        <v>0</v>
      </c>
      <c r="W4478" s="402">
        <f t="shared" si="338"/>
        <v>0</v>
      </c>
      <c r="X4478" s="402">
        <f t="shared" si="339"/>
        <v>0</v>
      </c>
      <c r="Y4478" s="36">
        <f t="shared" si="340"/>
        <v>0</v>
      </c>
    </row>
    <row r="4479" spans="5:25" hidden="1" x14ac:dyDescent="0.25">
      <c r="E4479" s="150"/>
      <c r="F4479" s="7"/>
      <c r="G4479" s="247"/>
      <c r="H4479" s="266"/>
      <c r="I4479" s="9"/>
      <c r="J4479" s="10"/>
      <c r="K4479" s="9"/>
      <c r="L4479" s="9"/>
      <c r="M4479" s="11"/>
      <c r="N4479" s="128"/>
      <c r="O4479" s="128"/>
      <c r="P4479" s="163">
        <f t="shared" si="341"/>
        <v>0</v>
      </c>
      <c r="Q4479" s="128"/>
      <c r="V4479" s="402">
        <f t="shared" si="337"/>
        <v>0</v>
      </c>
      <c r="W4479" s="402">
        <f t="shared" si="338"/>
        <v>0</v>
      </c>
      <c r="X4479" s="402">
        <f t="shared" si="339"/>
        <v>0</v>
      </c>
      <c r="Y4479" s="36">
        <f t="shared" si="340"/>
        <v>0</v>
      </c>
    </row>
    <row r="4480" spans="5:25" hidden="1" x14ac:dyDescent="0.25">
      <c r="E4480" s="150"/>
      <c r="F4480" s="7"/>
      <c r="G4480" s="247"/>
      <c r="H4480" s="266"/>
      <c r="I4480" s="9"/>
      <c r="J4480" s="10"/>
      <c r="K4480" s="9"/>
      <c r="L4480" s="9"/>
      <c r="M4480" s="11"/>
      <c r="N4480" s="128"/>
      <c r="O4480" s="128"/>
      <c r="P4480" s="163">
        <f t="shared" si="341"/>
        <v>0</v>
      </c>
      <c r="Q4480" s="128"/>
    </row>
    <row r="4481" spans="5:21" x14ac:dyDescent="0.25">
      <c r="E4481" s="150"/>
      <c r="F4481" s="128"/>
      <c r="G4481" s="128"/>
      <c r="H4481" s="128"/>
      <c r="I4481" s="128"/>
      <c r="J4481" s="128"/>
      <c r="K4481" s="128"/>
      <c r="L4481" s="128"/>
      <c r="M4481" s="128"/>
      <c r="N4481" s="128"/>
      <c r="O4481" s="128"/>
      <c r="P4481" s="144"/>
      <c r="Q4481" s="128"/>
    </row>
    <row r="4482" spans="5:21" x14ac:dyDescent="0.25">
      <c r="E4482" s="145"/>
      <c r="F4482" s="128"/>
      <c r="G4482" s="128"/>
      <c r="H4482" s="128"/>
      <c r="I4482" s="128"/>
      <c r="J4482" s="128"/>
      <c r="K4482" s="128"/>
      <c r="L4482" s="128"/>
      <c r="M4482" s="128"/>
      <c r="N4482" s="128"/>
      <c r="O4482" s="128"/>
      <c r="P4482" s="144"/>
      <c r="Q4482" s="128"/>
      <c r="U4482" s="416">
        <f>+T4488</f>
        <v>0</v>
      </c>
    </row>
    <row r="4483" spans="5:21" x14ac:dyDescent="0.25">
      <c r="E4483" s="145"/>
      <c r="F4483" s="128"/>
      <c r="G4483" s="128"/>
      <c r="H4483" s="128"/>
      <c r="I4483" s="128"/>
      <c r="J4483" s="128"/>
      <c r="K4483" s="128"/>
      <c r="L4483" s="128"/>
      <c r="M4483" s="128"/>
      <c r="N4483" s="131" t="s">
        <v>396</v>
      </c>
      <c r="O4483" s="128"/>
      <c r="P4483" s="152">
        <f>IF($B$26="State",U4482,T4488)</f>
        <v>0</v>
      </c>
      <c r="Q4483" s="128"/>
    </row>
    <row r="4484" spans="5:21" x14ac:dyDescent="0.25">
      <c r="E4484" s="145"/>
      <c r="F4484" s="128"/>
      <c r="G4484" s="128"/>
      <c r="H4484" s="128"/>
      <c r="I4484" s="128"/>
      <c r="J4484" s="128"/>
      <c r="K4484" s="128"/>
      <c r="L4484" s="128"/>
      <c r="M4484" s="128"/>
      <c r="N4484" s="128"/>
      <c r="O4484" s="128"/>
      <c r="P4484" s="144"/>
      <c r="Q4484" s="128"/>
    </row>
    <row r="4485" spans="5:21" x14ac:dyDescent="0.25">
      <c r="E4485" s="145"/>
      <c r="F4485" s="128"/>
      <c r="G4485" s="128"/>
      <c r="H4485" s="128"/>
      <c r="I4485" s="128"/>
      <c r="J4485" s="128"/>
      <c r="K4485" s="128"/>
      <c r="L4485" s="128"/>
      <c r="M4485" s="128"/>
      <c r="N4485" s="131" t="str">
        <f>IF($B$26="Chapter","Points Reduction",IF($B$22="State","Points Reduction",""))</f>
        <v/>
      </c>
      <c r="O4485" s="128"/>
      <c r="P4485" s="152">
        <f>SUM(P2981:P4480)-P4483</f>
        <v>0</v>
      </c>
      <c r="Q4485" s="128"/>
    </row>
    <row r="4486" spans="5:21" x14ac:dyDescent="0.25">
      <c r="E4486" s="145"/>
      <c r="F4486" s="128"/>
      <c r="G4486" s="128"/>
      <c r="H4486" s="128"/>
      <c r="I4486" s="128"/>
      <c r="J4486" s="128"/>
      <c r="K4486" s="128"/>
      <c r="L4486" s="128"/>
      <c r="M4486" s="128"/>
      <c r="N4486" s="128"/>
      <c r="O4486" s="128"/>
      <c r="P4486" s="144"/>
      <c r="Q4486" s="128"/>
    </row>
    <row r="4487" spans="5:21" x14ac:dyDescent="0.25">
      <c r="E4487" s="145"/>
      <c r="F4487" s="128"/>
      <c r="G4487" s="128"/>
      <c r="H4487" s="128"/>
      <c r="I4487" s="128"/>
      <c r="J4487" s="128"/>
      <c r="K4487" s="128"/>
      <c r="L4487" s="128"/>
      <c r="M4487" s="128"/>
      <c r="N4487" s="128"/>
      <c r="O4487" s="128"/>
      <c r="P4487" s="144"/>
      <c r="Q4487" s="128"/>
    </row>
    <row r="4488" spans="5:21" x14ac:dyDescent="0.25">
      <c r="E4488" s="145"/>
      <c r="F4488" s="128"/>
      <c r="G4488" s="128"/>
      <c r="H4488" s="128"/>
      <c r="I4488" s="128"/>
      <c r="J4488" s="128"/>
      <c r="K4488" s="128"/>
      <c r="L4488" s="128"/>
      <c r="M4488" s="128"/>
      <c r="N4488" s="128"/>
      <c r="O4488" s="128"/>
      <c r="P4488" s="144"/>
      <c r="Q4488" s="128"/>
      <c r="T4488" s="417">
        <f>IF((SUM(P2981:P3980)&lt;5000),SUM(P2981:P3980),5000)</f>
        <v>0</v>
      </c>
    </row>
    <row r="4489" spans="5:21" x14ac:dyDescent="0.25">
      <c r="E4489" s="145"/>
      <c r="F4489" s="128"/>
      <c r="G4489" s="128"/>
      <c r="H4489" s="128"/>
      <c r="I4489" s="128"/>
      <c r="J4489" s="128"/>
      <c r="K4489" s="128"/>
      <c r="L4489" s="128"/>
      <c r="M4489" s="128"/>
      <c r="N4489" s="128"/>
      <c r="O4489" s="128"/>
      <c r="P4489" s="144"/>
      <c r="Q4489" s="128"/>
    </row>
    <row r="4490" spans="5:21" x14ac:dyDescent="0.25">
      <c r="E4490" s="145"/>
      <c r="F4490" s="128"/>
      <c r="G4490" s="128"/>
      <c r="H4490" s="128"/>
      <c r="I4490" s="128"/>
      <c r="J4490" s="128"/>
      <c r="K4490" s="128"/>
      <c r="L4490" s="128"/>
      <c r="M4490" s="128"/>
      <c r="N4490" s="128"/>
      <c r="O4490" s="128"/>
      <c r="P4490" s="144"/>
      <c r="Q4490" s="128"/>
    </row>
    <row r="4491" spans="5:21" x14ac:dyDescent="0.25">
      <c r="E4491" s="145"/>
      <c r="F4491" s="128"/>
      <c r="G4491" s="128"/>
      <c r="H4491" s="128"/>
      <c r="I4491" s="128"/>
      <c r="J4491" s="128"/>
      <c r="K4491" s="128"/>
      <c r="L4491" s="128"/>
      <c r="M4491" s="128"/>
      <c r="N4491" s="128"/>
      <c r="O4491" s="128"/>
      <c r="P4491" s="144"/>
      <c r="Q4491" s="128"/>
    </row>
    <row r="4492" spans="5:21" x14ac:dyDescent="0.25">
      <c r="E4492" s="145"/>
      <c r="F4492" s="128"/>
      <c r="G4492" s="128"/>
      <c r="H4492" s="128"/>
      <c r="I4492" s="128"/>
      <c r="J4492" s="128"/>
      <c r="K4492" s="128"/>
      <c r="L4492" s="128"/>
      <c r="M4492" s="128"/>
      <c r="N4492" s="128"/>
      <c r="O4492" s="128"/>
      <c r="P4492" s="144"/>
      <c r="Q4492" s="128"/>
    </row>
    <row r="4493" spans="5:21" x14ac:dyDescent="0.25">
      <c r="E4493" s="145"/>
      <c r="F4493" s="128"/>
      <c r="G4493" s="128"/>
      <c r="H4493" s="128"/>
      <c r="I4493" s="128"/>
      <c r="J4493" s="128"/>
      <c r="K4493" s="128"/>
      <c r="L4493" s="128"/>
      <c r="M4493" s="128"/>
      <c r="N4493" s="128"/>
      <c r="O4493" s="128"/>
      <c r="P4493" s="144"/>
      <c r="Q4493" s="128"/>
    </row>
    <row r="4494" spans="5:21" x14ac:dyDescent="0.25">
      <c r="E4494" s="145"/>
      <c r="F4494" s="128"/>
      <c r="G4494" s="128"/>
      <c r="H4494" s="128"/>
      <c r="I4494" s="128"/>
      <c r="J4494" s="128"/>
      <c r="K4494" s="128"/>
      <c r="L4494" s="128"/>
      <c r="M4494" s="128"/>
      <c r="N4494" s="128"/>
      <c r="O4494" s="128"/>
      <c r="P4494" s="144"/>
      <c r="Q4494" s="128"/>
    </row>
    <row r="4495" spans="5:21" x14ac:dyDescent="0.25">
      <c r="E4495" s="145"/>
      <c r="F4495" s="128"/>
      <c r="G4495" s="128"/>
      <c r="H4495" s="128"/>
      <c r="I4495" s="128"/>
      <c r="J4495" s="128"/>
      <c r="K4495" s="128"/>
      <c r="L4495" s="128"/>
      <c r="M4495" s="128"/>
      <c r="N4495" s="128"/>
      <c r="O4495" s="128"/>
      <c r="P4495" s="144"/>
      <c r="Q4495" s="128"/>
    </row>
    <row r="4496" spans="5:21" x14ac:dyDescent="0.25">
      <c r="E4496" s="145"/>
      <c r="F4496" s="128"/>
      <c r="G4496" s="128"/>
      <c r="H4496" s="128"/>
      <c r="I4496" s="128"/>
      <c r="J4496" s="128"/>
      <c r="K4496" s="128"/>
      <c r="L4496" s="128"/>
      <c r="M4496" s="128"/>
      <c r="N4496" s="128"/>
      <c r="O4496" s="128"/>
      <c r="P4496" s="144"/>
      <c r="Q4496" s="128"/>
    </row>
    <row r="4497" spans="5:19" x14ac:dyDescent="0.25">
      <c r="E4497" s="145"/>
      <c r="F4497" s="128"/>
      <c r="G4497" s="128"/>
      <c r="H4497" s="128"/>
      <c r="I4497" s="128"/>
      <c r="J4497" s="128"/>
      <c r="K4497" s="128"/>
      <c r="L4497" s="128"/>
      <c r="M4497" s="128"/>
      <c r="N4497" s="128"/>
      <c r="O4497" s="128"/>
      <c r="P4497" s="144"/>
      <c r="Q4497" s="128"/>
    </row>
    <row r="4498" spans="5:19" x14ac:dyDescent="0.25">
      <c r="E4498" s="145"/>
      <c r="F4498" s="128"/>
      <c r="G4498" s="128"/>
      <c r="H4498" s="128"/>
      <c r="I4498" s="128"/>
      <c r="J4498" s="128"/>
      <c r="K4498" s="128"/>
      <c r="L4498" s="128"/>
      <c r="M4498" s="128"/>
      <c r="N4498" s="128"/>
      <c r="O4498" s="128"/>
      <c r="P4498" s="144"/>
      <c r="Q4498" s="128"/>
    </row>
    <row r="4499" spans="5:19" x14ac:dyDescent="0.25">
      <c r="E4499" s="145"/>
      <c r="F4499" s="128"/>
      <c r="G4499" s="128"/>
      <c r="H4499" s="128"/>
      <c r="I4499" s="128"/>
      <c r="J4499" s="128"/>
      <c r="K4499" s="128"/>
      <c r="L4499" s="128"/>
      <c r="M4499" s="128"/>
      <c r="N4499" s="128"/>
      <c r="O4499" s="128"/>
      <c r="P4499" s="144"/>
      <c r="Q4499" s="128"/>
    </row>
    <row r="4500" spans="5:19" x14ac:dyDescent="0.25">
      <c r="E4500" s="145"/>
      <c r="F4500" s="128"/>
      <c r="G4500" s="128"/>
      <c r="H4500" s="128"/>
      <c r="I4500" s="128"/>
      <c r="J4500" s="128"/>
      <c r="K4500" s="128"/>
      <c r="L4500" s="128"/>
      <c r="M4500" s="128"/>
      <c r="N4500" s="128"/>
      <c r="O4500" s="128"/>
      <c r="P4500" s="144"/>
      <c r="Q4500" s="128"/>
    </row>
    <row r="4501" spans="5:19" x14ac:dyDescent="0.25">
      <c r="E4501" s="151" t="s">
        <v>275</v>
      </c>
      <c r="F4501" s="164" t="s">
        <v>276</v>
      </c>
      <c r="G4501" s="164"/>
      <c r="H4501" s="164"/>
      <c r="I4501" s="164"/>
      <c r="J4501" s="164"/>
      <c r="K4501" s="164"/>
      <c r="L4501" s="164"/>
      <c r="M4501" s="164"/>
      <c r="N4501" s="153"/>
      <c r="O4501" s="145"/>
      <c r="P4501" s="174"/>
      <c r="Q4501" s="145"/>
      <c r="R4501" s="415"/>
      <c r="S4501" s="415"/>
    </row>
    <row r="4502" spans="5:19" ht="61.35" customHeight="1" x14ac:dyDescent="0.25">
      <c r="E4502" s="134"/>
      <c r="F4502" s="452" t="s">
        <v>1636</v>
      </c>
      <c r="G4502" s="452"/>
      <c r="H4502" s="452"/>
      <c r="I4502" s="452"/>
      <c r="J4502" s="452"/>
      <c r="K4502" s="452"/>
      <c r="L4502" s="164"/>
      <c r="M4502" s="164"/>
      <c r="N4502" s="153"/>
      <c r="O4502" s="145"/>
      <c r="P4502" s="174"/>
      <c r="Q4502" s="145"/>
    </row>
    <row r="4503" spans="5:19" x14ac:dyDescent="0.25">
      <c r="E4503" s="134"/>
      <c r="F4503" s="129" t="s">
        <v>277</v>
      </c>
      <c r="G4503" s="128"/>
      <c r="H4503" s="128"/>
      <c r="I4503" s="128"/>
      <c r="J4503" s="128"/>
      <c r="K4503" s="169"/>
      <c r="L4503" s="9" t="s">
        <v>1784</v>
      </c>
      <c r="M4503" s="128"/>
      <c r="N4503" s="128"/>
      <c r="O4503" s="129"/>
      <c r="P4503" s="152" t="s">
        <v>314</v>
      </c>
      <c r="Q4503" s="128"/>
    </row>
    <row r="4504" spans="5:19" x14ac:dyDescent="0.25">
      <c r="E4504" s="134"/>
      <c r="F4504" s="129"/>
      <c r="G4504" s="168"/>
      <c r="H4504" s="129"/>
      <c r="I4504" s="131" t="s">
        <v>278</v>
      </c>
      <c r="J4504" s="170"/>
      <c r="K4504" s="171"/>
      <c r="L4504" s="66">
        <v>0.5</v>
      </c>
      <c r="M4504" s="159"/>
      <c r="N4504" s="128"/>
      <c r="O4504" s="128"/>
      <c r="P4504" s="163">
        <f>IF(L4503="Yes",100,0)</f>
        <v>0</v>
      </c>
      <c r="Q4504" s="128"/>
    </row>
    <row r="4505" spans="5:19" x14ac:dyDescent="0.25">
      <c r="E4505" s="134"/>
      <c r="F4505" s="129"/>
      <c r="G4505" s="129"/>
      <c r="H4505" s="129"/>
      <c r="I4505" s="129"/>
      <c r="J4505" s="129"/>
      <c r="K4505" s="129"/>
      <c r="L4505" s="129"/>
      <c r="M4505" s="159"/>
      <c r="N4505" s="128"/>
      <c r="O4505" s="128"/>
      <c r="P4505" s="144"/>
      <c r="Q4505" s="128"/>
    </row>
    <row r="4506" spans="5:19" x14ac:dyDescent="0.25">
      <c r="E4506" s="134"/>
      <c r="F4506" s="129"/>
      <c r="G4506" s="168"/>
      <c r="H4506" s="131" t="s">
        <v>279</v>
      </c>
      <c r="I4506" s="172"/>
      <c r="J4506" s="172"/>
      <c r="K4506" s="173"/>
      <c r="L4506" s="9" t="s">
        <v>1663</v>
      </c>
      <c r="M4506" s="128"/>
      <c r="N4506" s="128"/>
      <c r="O4506" s="128"/>
      <c r="P4506" s="144"/>
      <c r="Q4506" s="128"/>
    </row>
    <row r="4507" spans="5:19" x14ac:dyDescent="0.25">
      <c r="E4507" s="134"/>
      <c r="F4507" s="129"/>
      <c r="G4507" s="129"/>
      <c r="H4507" s="129"/>
      <c r="I4507" s="129"/>
      <c r="J4507" s="129"/>
      <c r="K4507" s="129"/>
      <c r="L4507" s="129"/>
      <c r="M4507" s="128"/>
      <c r="N4507" s="128"/>
      <c r="O4507" s="128"/>
      <c r="P4507" s="144"/>
      <c r="Q4507" s="128"/>
    </row>
    <row r="4508" spans="5:19" x14ac:dyDescent="0.25">
      <c r="E4508" s="134"/>
      <c r="F4508" s="129"/>
      <c r="G4508" s="129"/>
      <c r="H4508" s="131" t="s">
        <v>280</v>
      </c>
      <c r="I4508" s="129"/>
      <c r="J4508" s="170"/>
      <c r="K4508" s="170"/>
      <c r="L4508" s="7"/>
      <c r="M4508" s="128"/>
      <c r="N4508" s="178"/>
      <c r="O4508" s="179"/>
      <c r="P4508" s="144"/>
      <c r="Q4508" s="128"/>
    </row>
    <row r="4509" spans="5:19" x14ac:dyDescent="0.25">
      <c r="E4509" s="134"/>
      <c r="F4509" s="129"/>
      <c r="G4509" s="128"/>
      <c r="H4509" s="128"/>
      <c r="I4509" s="128"/>
      <c r="J4509" s="128"/>
      <c r="K4509" s="128"/>
      <c r="L4509" s="128"/>
      <c r="M4509" s="128"/>
      <c r="N4509" s="178"/>
      <c r="O4509" s="179"/>
      <c r="P4509" s="144"/>
      <c r="Q4509" s="128"/>
    </row>
    <row r="4510" spans="5:19" x14ac:dyDescent="0.25">
      <c r="E4510" s="134"/>
      <c r="F4510" s="128"/>
      <c r="G4510" s="128"/>
      <c r="H4510" s="131" t="s">
        <v>1507</v>
      </c>
      <c r="I4510" s="128"/>
      <c r="J4510" s="128"/>
      <c r="K4510" s="128"/>
      <c r="L4510" s="305"/>
      <c r="M4510" s="128"/>
      <c r="N4510" s="178"/>
      <c r="O4510" s="128"/>
      <c r="P4510" s="144"/>
      <c r="Q4510" s="128"/>
    </row>
    <row r="4511" spans="5:19" x14ac:dyDescent="0.25">
      <c r="E4511" s="134"/>
      <c r="F4511" s="134"/>
      <c r="G4511" s="134"/>
      <c r="H4511" s="134"/>
      <c r="I4511" s="134"/>
      <c r="J4511" s="134"/>
      <c r="K4511" s="134"/>
      <c r="L4511" s="134"/>
      <c r="M4511" s="128"/>
      <c r="N4511" s="128"/>
      <c r="O4511" s="128"/>
      <c r="P4511" s="144"/>
      <c r="Q4511" s="128"/>
    </row>
    <row r="4512" spans="5:19" x14ac:dyDescent="0.25">
      <c r="E4512" s="134"/>
      <c r="F4512" s="134"/>
      <c r="G4512" s="134"/>
      <c r="H4512" s="134"/>
      <c r="I4512" s="134"/>
      <c r="J4512" s="134"/>
      <c r="K4512" s="134"/>
      <c r="L4512" s="134"/>
      <c r="M4512" s="128"/>
      <c r="N4512" s="128"/>
      <c r="O4512" s="128"/>
      <c r="P4512" s="144"/>
      <c r="Q4512" s="128"/>
    </row>
    <row r="4513" spans="5:17" ht="29.25" x14ac:dyDescent="0.25">
      <c r="E4513" s="134"/>
      <c r="F4513" s="128"/>
      <c r="G4513" s="131"/>
      <c r="H4513" s="509" t="s">
        <v>1508</v>
      </c>
      <c r="I4513" s="509"/>
      <c r="J4513" s="130" t="s">
        <v>1509</v>
      </c>
      <c r="K4513" s="130" t="s">
        <v>1510</v>
      </c>
      <c r="L4513" s="166" t="s">
        <v>1511</v>
      </c>
      <c r="M4513" s="128"/>
      <c r="N4513" s="128"/>
      <c r="O4513" s="128"/>
      <c r="P4513" s="128"/>
      <c r="Q4513" s="128"/>
    </row>
    <row r="4514" spans="5:17" x14ac:dyDescent="0.25">
      <c r="E4514" s="134"/>
      <c r="F4514" s="134"/>
      <c r="G4514" s="130" t="s">
        <v>1512</v>
      </c>
      <c r="H4514" s="447"/>
      <c r="I4514" s="449"/>
      <c r="J4514" s="9"/>
      <c r="K4514" s="24"/>
      <c r="L4514" s="9"/>
      <c r="M4514" s="128"/>
      <c r="N4514" s="128"/>
      <c r="O4514" s="128"/>
      <c r="P4514" s="128"/>
      <c r="Q4514" s="128"/>
    </row>
    <row r="4515" spans="5:17" x14ac:dyDescent="0.25">
      <c r="E4515" s="134"/>
      <c r="F4515" s="134"/>
      <c r="G4515" s="130" t="s">
        <v>1513</v>
      </c>
      <c r="H4515" s="447"/>
      <c r="I4515" s="449"/>
      <c r="J4515" s="9"/>
      <c r="K4515" s="24"/>
      <c r="L4515" s="9"/>
      <c r="M4515" s="128"/>
      <c r="N4515" s="128"/>
      <c r="O4515" s="128"/>
      <c r="P4515" s="128"/>
      <c r="Q4515" s="128"/>
    </row>
    <row r="4516" spans="5:17" x14ac:dyDescent="0.25">
      <c r="E4516" s="134"/>
      <c r="F4516" s="128"/>
      <c r="G4516" s="130" t="s">
        <v>1514</v>
      </c>
      <c r="H4516" s="447"/>
      <c r="I4516" s="449"/>
      <c r="J4516" s="10"/>
      <c r="K4516" s="24"/>
      <c r="L4516" s="9"/>
      <c r="M4516" s="128"/>
      <c r="N4516" s="128"/>
      <c r="O4516" s="128"/>
      <c r="P4516" s="128"/>
      <c r="Q4516" s="128"/>
    </row>
    <row r="4517" spans="5:17" x14ac:dyDescent="0.25">
      <c r="E4517" s="134"/>
      <c r="F4517" s="134"/>
      <c r="G4517" s="130" t="s">
        <v>153</v>
      </c>
      <c r="H4517" s="447"/>
      <c r="I4517" s="449"/>
      <c r="J4517" s="10"/>
      <c r="K4517" s="24"/>
      <c r="L4517" s="9"/>
      <c r="M4517" s="128"/>
      <c r="N4517" s="128"/>
      <c r="O4517" s="128"/>
      <c r="P4517" s="128"/>
      <c r="Q4517" s="128"/>
    </row>
    <row r="4518" spans="5:17" x14ac:dyDescent="0.25">
      <c r="E4518" s="134"/>
      <c r="F4518" s="134"/>
      <c r="G4518" s="134"/>
      <c r="H4518" s="134"/>
      <c r="I4518" s="134"/>
      <c r="J4518" s="134"/>
      <c r="K4518" s="134"/>
      <c r="L4518" s="134"/>
      <c r="M4518" s="134"/>
      <c r="N4518" s="134"/>
      <c r="O4518" s="134"/>
      <c r="P4518" s="134"/>
      <c r="Q4518" s="134"/>
    </row>
    <row r="4519" spans="5:17" ht="34.5" x14ac:dyDescent="0.25">
      <c r="E4519" s="457" t="s">
        <v>433</v>
      </c>
      <c r="F4519" s="457"/>
      <c r="G4519" s="457"/>
      <c r="H4519" s="457"/>
      <c r="I4519" s="457"/>
      <c r="J4519" s="457"/>
      <c r="K4519" s="457"/>
      <c r="L4519" s="457"/>
      <c r="M4519" s="457"/>
      <c r="N4519" s="457"/>
      <c r="O4519" s="457"/>
      <c r="P4519" s="457"/>
      <c r="Q4519" s="134"/>
    </row>
    <row r="10000" spans="28:47" x14ac:dyDescent="0.25">
      <c r="AB10000" s="151" t="s">
        <v>34</v>
      </c>
      <c r="AC10000" s="458" t="s">
        <v>1066</v>
      </c>
      <c r="AD10000" s="461"/>
      <c r="AE10000" s="462"/>
      <c r="AF10000" s="462"/>
      <c r="AG10000" s="462"/>
      <c r="AH10000" s="462"/>
      <c r="AI10000" s="462"/>
      <c r="AJ10000" s="462"/>
      <c r="AK10000" s="462"/>
      <c r="AL10000" s="462"/>
      <c r="AM10000" s="160"/>
      <c r="AN10000" s="161"/>
      <c r="AO10000" s="160"/>
      <c r="AP10000" s="53"/>
      <c r="AQ10000" s="53"/>
      <c r="AR10000" s="53"/>
      <c r="AS10000" s="53"/>
      <c r="AT10000" s="53"/>
      <c r="AU10000" s="53"/>
    </row>
    <row r="10001" spans="4:47" ht="129.6" customHeight="1" x14ac:dyDescent="0.25">
      <c r="AB10001" s="128"/>
      <c r="AC10001" s="452" t="s">
        <v>1794</v>
      </c>
      <c r="AD10001" s="452"/>
      <c r="AE10001" s="452"/>
      <c r="AF10001" s="452"/>
      <c r="AG10001" s="452"/>
      <c r="AH10001" s="452"/>
      <c r="AI10001" s="452"/>
      <c r="AJ10001" s="452"/>
      <c r="AK10001" s="452"/>
      <c r="AL10001" s="452"/>
      <c r="AM10001" s="452"/>
      <c r="AN10001" s="144"/>
      <c r="AO10001" s="128"/>
      <c r="AP10001" s="52" t="s">
        <v>391</v>
      </c>
      <c r="AQ10001" s="52" t="s">
        <v>392</v>
      </c>
      <c r="AR10001" s="52" t="s">
        <v>393</v>
      </c>
      <c r="AS10001" s="52" t="s">
        <v>394</v>
      </c>
      <c r="AT10001" s="388" t="s">
        <v>395</v>
      </c>
      <c r="AU10001" s="389" t="s">
        <v>1521</v>
      </c>
    </row>
    <row r="10002" spans="4:47" ht="31.5" customHeight="1" x14ac:dyDescent="0.25">
      <c r="AB10002" s="130"/>
      <c r="AC10002" s="130" t="s">
        <v>100</v>
      </c>
      <c r="AD10002" s="130" t="s">
        <v>22</v>
      </c>
      <c r="AE10002" s="166" t="s">
        <v>91</v>
      </c>
      <c r="AF10002" s="130" t="s">
        <v>1097</v>
      </c>
      <c r="AG10002" s="166" t="s">
        <v>102</v>
      </c>
      <c r="AH10002" s="166" t="s">
        <v>107</v>
      </c>
      <c r="AI10002" s="166" t="s">
        <v>170</v>
      </c>
      <c r="AJ10002" s="166" t="s">
        <v>105</v>
      </c>
      <c r="AK10002" s="166" t="s">
        <v>103</v>
      </c>
      <c r="AL10002" s="166" t="s">
        <v>104</v>
      </c>
      <c r="AM10002" s="129"/>
      <c r="AN10002" s="152" t="s">
        <v>314</v>
      </c>
      <c r="AO10002" s="128"/>
    </row>
    <row r="10003" spans="4:47" x14ac:dyDescent="0.25">
      <c r="D10003" s="264" t="s">
        <v>444</v>
      </c>
      <c r="AB10003" s="134">
        <f t="shared" ref="AB10003:AB10066" si="342">1+AB10002</f>
        <v>1</v>
      </c>
      <c r="AC10003" s="306" t="s">
        <v>1567</v>
      </c>
      <c r="AD10003" s="7"/>
      <c r="AE10003" s="9"/>
      <c r="AF10003" s="9"/>
      <c r="AG10003" s="9"/>
      <c r="AH10003" s="9"/>
      <c r="AI10003" s="9"/>
      <c r="AJ10003" s="10"/>
      <c r="AK10003" s="9"/>
      <c r="AL10003" s="9"/>
      <c r="AM10003" s="128"/>
      <c r="AN10003" s="163">
        <f>IF(AC10003=0,0,IF(AD10003=0,0,IF(AE10003=0,0,IF(AF10003=0,0,IF(AG10003=0,0,IF(AH10003=0,0,IF(AI10003=0,0,IF(AJ10003=0,0,IF(AK10003=0,0,IF(AL10003=0,0,(AU10003+SUM(AP10003:AR10003))))))))))))</f>
        <v>0</v>
      </c>
      <c r="AO10003" s="128"/>
      <c r="AP10003" s="49">
        <f t="shared" ref="AP10003:AP10004" si="343">IF(AC10003=0,0,IF(AD10003=0,0,IF(AE10003=0,0,IF(AF10003=0,0,IF(AG10003=0,0,IF(AH10003=0,0,IF(AI10003=0,0,IF(AJ10003=0,0,IF(AK10003=0,0,IF(AL10003=0,0,IF(AND(AF10003="Yes",AE10003&gt;1),50,0)))))))))))</f>
        <v>0</v>
      </c>
      <c r="AQ10003" s="49">
        <f t="shared" ref="AQ10003:AQ10004" si="344">IF(AE10003&gt;1,AE10003*5,0)</f>
        <v>0</v>
      </c>
      <c r="AR10003" s="49">
        <f t="shared" ref="AR10003:AR10004" si="345">IF(AP10003=0,0,IF(AG10003="Yes",25,0))</f>
        <v>0</v>
      </c>
      <c r="AS10003" s="49">
        <f t="shared" ref="AS10003:AS10004" si="346">IF(AND(AK10003="No",AL1003=0),0,IF(AJ10003="Chapter",5,IF(AJ10003="State",10,IF(AJ10003="District",20,IF(AJ10003="National",20,0)))))</f>
        <v>0</v>
      </c>
      <c r="AT10003" s="30" t="b">
        <f t="shared" ref="AT10003:AT10004" si="347">AND(AK10003="Yes",AL10003&gt;0)</f>
        <v>0</v>
      </c>
      <c r="AU10003" s="30">
        <f t="shared" ref="AU10003:AU10004" si="348">IF(AND(AT10003=TRUE,AS10003&gt;0)=TRUE,AS10003,0)</f>
        <v>0</v>
      </c>
    </row>
    <row r="10004" spans="4:47" x14ac:dyDescent="0.25">
      <c r="D10004" s="264" t="s">
        <v>445</v>
      </c>
      <c r="AB10004" s="134">
        <f t="shared" si="342"/>
        <v>2</v>
      </c>
      <c r="AC10004" s="306" t="s">
        <v>1554</v>
      </c>
      <c r="AD10004" s="7"/>
      <c r="AE10004" s="9"/>
      <c r="AF10004" s="9"/>
      <c r="AG10004" s="9"/>
      <c r="AH10004" s="9"/>
      <c r="AI10004" s="9"/>
      <c r="AJ10004" s="10"/>
      <c r="AK10004" s="9"/>
      <c r="AL10004" s="9"/>
      <c r="AM10004" s="128"/>
      <c r="AN10004" s="163">
        <f t="shared" ref="AN10004" si="349">IF(AC10004=0,0,IF(AD10004=0,0,IF(AE10004=0,0,IF(AF10004=0,0,IF(AG10004=0,0,IF(AH10004=0,0,IF(AI10004=0,0,IF(AJ10004=0,0,IF(AK10004=0,0,IF(AL10004=0,0,(AU10004+SUM(AP10004:AR10004))))))))))))</f>
        <v>0</v>
      </c>
      <c r="AO10004" s="128"/>
      <c r="AP10004" s="49">
        <f t="shared" si="343"/>
        <v>0</v>
      </c>
      <c r="AQ10004" s="49">
        <f t="shared" si="344"/>
        <v>0</v>
      </c>
      <c r="AR10004" s="49">
        <f t="shared" si="345"/>
        <v>0</v>
      </c>
      <c r="AS10004" s="49">
        <f t="shared" si="346"/>
        <v>0</v>
      </c>
      <c r="AT10004" s="30" t="b">
        <f t="shared" si="347"/>
        <v>0</v>
      </c>
      <c r="AU10004" s="30">
        <f t="shared" si="348"/>
        <v>0</v>
      </c>
    </row>
    <row r="10005" spans="4:47" x14ac:dyDescent="0.25">
      <c r="D10005" s="264" t="s">
        <v>443</v>
      </c>
      <c r="AB10005" s="134">
        <f t="shared" si="342"/>
        <v>3</v>
      </c>
      <c r="AC10005" s="306" t="s">
        <v>1555</v>
      </c>
      <c r="AD10005" s="7"/>
      <c r="AE10005" s="9"/>
      <c r="AF10005" s="9"/>
      <c r="AG10005" s="9"/>
      <c r="AH10005" s="9"/>
      <c r="AI10005" s="9"/>
      <c r="AJ10005" s="10"/>
      <c r="AK10005" s="9"/>
      <c r="AL10005" s="9"/>
      <c r="AM10005" s="128"/>
      <c r="AN10005" s="163">
        <f>IF(AC10005=0,0,IF(AD10005=0,0,IF(AE10005=0,0,IF(AF10005=0,0,IF(AG10005=0,0,IF(AH10005=0,0,IF(AI10005=0,0,IF(AJ10005=0,0,IF(AK10005=0,0,IF(AL10005=0,0,(AU10005+SUM(AP10005:AR10005))))))))))))</f>
        <v>0</v>
      </c>
      <c r="AO10005" s="128"/>
      <c r="AP10005" s="49">
        <f>IF(AC10005=0,0,IF(AD10005=0,0,IF(AE10005=0,0,IF(AF10005=0,0,IF(AG10005=0,0,IF(AH10005=0,0,IF(AI10005=0,0,IF(AJ10005=0,0,IF(AK10005=0,0,IF(AL10005=0,0,IF(AND(AF10005="Yes",AE10005&gt;1),50,0)))))))))))</f>
        <v>0</v>
      </c>
      <c r="AQ10005" s="49">
        <f t="shared" ref="AQ10005" si="350">IF(AE10005&gt;1,AE10005*5,0)</f>
        <v>0</v>
      </c>
      <c r="AR10005" s="49">
        <f>IF(AP10005=0,0,IF(AG10005="Yes",25,0))</f>
        <v>0</v>
      </c>
      <c r="AS10005" s="49">
        <f t="shared" ref="AS10005" si="351">IF(AND(AK10005="No",AL1005=0),0,IF(AJ10005="Chapter",5,IF(AJ10005="State",10,IF(AJ10005="District",20,IF(AJ10005="National",20,0)))))</f>
        <v>0</v>
      </c>
      <c r="AT10005" s="30" t="b">
        <f t="shared" ref="AT10005" si="352">AND(AK10005="Yes",AL10005&gt;0)</f>
        <v>0</v>
      </c>
      <c r="AU10005" s="30">
        <f t="shared" ref="AU10005" si="353">IF(AND(AT10005=TRUE,AS10005&gt;0)=TRUE,AS10005,0)</f>
        <v>0</v>
      </c>
    </row>
    <row r="10006" spans="4:47" x14ac:dyDescent="0.25">
      <c r="D10006" s="264" t="s">
        <v>446</v>
      </c>
      <c r="AB10006" s="134">
        <f t="shared" si="342"/>
        <v>4</v>
      </c>
      <c r="AC10006" s="306" t="s">
        <v>1568</v>
      </c>
      <c r="AD10006" s="7"/>
      <c r="AE10006" s="9"/>
      <c r="AF10006" s="9"/>
      <c r="AG10006" s="9"/>
      <c r="AH10006" s="9"/>
      <c r="AI10006" s="9"/>
      <c r="AJ10006" s="10"/>
      <c r="AK10006" s="9"/>
      <c r="AL10006" s="9"/>
      <c r="AM10006" s="128"/>
      <c r="AN10006" s="163">
        <f t="shared" ref="AN10006:AN10069" si="354">IF(AC10006=0,0,IF(AD10006=0,0,IF(AE10006=0,0,IF(AF10006=0,0,IF(AG10006=0,0,IF(AH10006=0,0,IF(AI10006=0,0,IF(AJ10006=0,0,IF(AK10006=0,0,IF(AL10006=0,0,(AU10006+SUM(AP10006:AR10006))))))))))))</f>
        <v>0</v>
      </c>
      <c r="AO10006" s="128"/>
      <c r="AP10006" s="49">
        <f t="shared" ref="AP10006:AP10069" si="355">IF(AC10006=0,0,IF(AD10006=0,0,IF(AE10006=0,0,IF(AF10006=0,0,IF(AG10006=0,0,IF(AH10006=0,0,IF(AI10006=0,0,IF(AJ10006=0,0,IF(AK10006=0,0,IF(AL10006=0,0,IF(AND(AF10006="Yes",AE10006&gt;1),50,0)))))))))))</f>
        <v>0</v>
      </c>
      <c r="AQ10006" s="49">
        <f t="shared" ref="AQ10006:AQ10069" si="356">IF(AE10006&gt;1,AE10006*5,0)</f>
        <v>0</v>
      </c>
      <c r="AR10006" s="49">
        <f t="shared" ref="AR10006:AR10069" si="357">IF(AP10006=0,0,IF(AG10006="Yes",25,0))</f>
        <v>0</v>
      </c>
      <c r="AS10006" s="49">
        <f t="shared" ref="AS10006:AS10069" si="358">IF(AND(AK10006="No",AL1006=0),0,IF(AJ10006="Chapter",5,IF(AJ10006="State",10,IF(AJ10006="District",20,IF(AJ10006="National",20,0)))))</f>
        <v>0</v>
      </c>
      <c r="AT10006" s="30" t="b">
        <f t="shared" ref="AT10006:AT10069" si="359">AND(AK10006="Yes",AL10006&gt;0)</f>
        <v>0</v>
      </c>
      <c r="AU10006" s="30">
        <f t="shared" ref="AU10006:AU10069" si="360">IF(AND(AT10006=TRUE,AS10006&gt;0)=TRUE,AS10006,0)</f>
        <v>0</v>
      </c>
    </row>
    <row r="10007" spans="4:47" x14ac:dyDescent="0.25">
      <c r="D10007" s="264" t="s">
        <v>447</v>
      </c>
      <c r="AB10007" s="134">
        <f t="shared" si="342"/>
        <v>5</v>
      </c>
      <c r="AC10007" s="306" t="s">
        <v>1569</v>
      </c>
      <c r="AD10007" s="7"/>
      <c r="AE10007" s="9"/>
      <c r="AF10007" s="9"/>
      <c r="AG10007" s="9"/>
      <c r="AH10007" s="9"/>
      <c r="AI10007" s="9"/>
      <c r="AJ10007" s="10"/>
      <c r="AK10007" s="9"/>
      <c r="AL10007" s="9"/>
      <c r="AM10007" s="128"/>
      <c r="AN10007" s="163">
        <f t="shared" si="354"/>
        <v>0</v>
      </c>
      <c r="AO10007" s="128"/>
      <c r="AP10007" s="49">
        <f t="shared" si="355"/>
        <v>0</v>
      </c>
      <c r="AQ10007" s="49">
        <f t="shared" si="356"/>
        <v>0</v>
      </c>
      <c r="AR10007" s="49">
        <f t="shared" si="357"/>
        <v>0</v>
      </c>
      <c r="AS10007" s="49">
        <f t="shared" si="358"/>
        <v>0</v>
      </c>
      <c r="AT10007" s="30" t="b">
        <f t="shared" si="359"/>
        <v>0</v>
      </c>
      <c r="AU10007" s="30">
        <f t="shared" si="360"/>
        <v>0</v>
      </c>
    </row>
    <row r="10008" spans="4:47" x14ac:dyDescent="0.25">
      <c r="AB10008" s="134">
        <f t="shared" si="342"/>
        <v>6</v>
      </c>
      <c r="AC10008" s="306" t="s">
        <v>1556</v>
      </c>
      <c r="AD10008" s="7"/>
      <c r="AE10008" s="9"/>
      <c r="AF10008" s="9"/>
      <c r="AG10008" s="9"/>
      <c r="AH10008" s="9"/>
      <c r="AI10008" s="9"/>
      <c r="AJ10008" s="10"/>
      <c r="AK10008" s="9"/>
      <c r="AL10008" s="9"/>
      <c r="AM10008" s="128"/>
      <c r="AN10008" s="163">
        <f t="shared" si="354"/>
        <v>0</v>
      </c>
      <c r="AO10008" s="128"/>
      <c r="AP10008" s="49">
        <f t="shared" si="355"/>
        <v>0</v>
      </c>
      <c r="AQ10008" s="49">
        <f t="shared" si="356"/>
        <v>0</v>
      </c>
      <c r="AR10008" s="49">
        <f t="shared" si="357"/>
        <v>0</v>
      </c>
      <c r="AS10008" s="49">
        <f t="shared" si="358"/>
        <v>0</v>
      </c>
      <c r="AT10008" s="30" t="b">
        <f t="shared" si="359"/>
        <v>0</v>
      </c>
      <c r="AU10008" s="30">
        <f t="shared" si="360"/>
        <v>0</v>
      </c>
    </row>
    <row r="10009" spans="4:47" x14ac:dyDescent="0.25">
      <c r="AB10009" s="134">
        <f t="shared" si="342"/>
        <v>7</v>
      </c>
      <c r="AC10009" s="306" t="s">
        <v>1570</v>
      </c>
      <c r="AD10009" s="7"/>
      <c r="AE10009" s="9"/>
      <c r="AF10009" s="9"/>
      <c r="AG10009" s="9"/>
      <c r="AH10009" s="9"/>
      <c r="AI10009" s="9"/>
      <c r="AJ10009" s="10"/>
      <c r="AK10009" s="9"/>
      <c r="AL10009" s="9"/>
      <c r="AM10009" s="128"/>
      <c r="AN10009" s="163">
        <f t="shared" si="354"/>
        <v>0</v>
      </c>
      <c r="AO10009" s="128"/>
      <c r="AP10009" s="49">
        <f t="shared" si="355"/>
        <v>0</v>
      </c>
      <c r="AQ10009" s="49">
        <f t="shared" si="356"/>
        <v>0</v>
      </c>
      <c r="AR10009" s="49">
        <f t="shared" si="357"/>
        <v>0</v>
      </c>
      <c r="AS10009" s="49">
        <f t="shared" si="358"/>
        <v>0</v>
      </c>
      <c r="AT10009" s="30" t="b">
        <f t="shared" si="359"/>
        <v>0</v>
      </c>
      <c r="AU10009" s="30">
        <f t="shared" si="360"/>
        <v>0</v>
      </c>
    </row>
    <row r="10010" spans="4:47" x14ac:dyDescent="0.25">
      <c r="AB10010" s="134">
        <f t="shared" si="342"/>
        <v>8</v>
      </c>
      <c r="AC10010" s="306" t="s">
        <v>1571</v>
      </c>
      <c r="AD10010" s="7"/>
      <c r="AE10010" s="9"/>
      <c r="AF10010" s="9"/>
      <c r="AG10010" s="9"/>
      <c r="AH10010" s="9"/>
      <c r="AI10010" s="9"/>
      <c r="AJ10010" s="10"/>
      <c r="AK10010" s="9"/>
      <c r="AL10010" s="9"/>
      <c r="AM10010" s="128"/>
      <c r="AN10010" s="163">
        <f t="shared" si="354"/>
        <v>0</v>
      </c>
      <c r="AO10010" s="128"/>
      <c r="AP10010" s="49">
        <f t="shared" si="355"/>
        <v>0</v>
      </c>
      <c r="AQ10010" s="49">
        <f t="shared" si="356"/>
        <v>0</v>
      </c>
      <c r="AR10010" s="49">
        <f t="shared" si="357"/>
        <v>0</v>
      </c>
      <c r="AS10010" s="49">
        <f t="shared" si="358"/>
        <v>0</v>
      </c>
      <c r="AT10010" s="30" t="b">
        <f t="shared" si="359"/>
        <v>0</v>
      </c>
      <c r="AU10010" s="30">
        <f t="shared" si="360"/>
        <v>0</v>
      </c>
    </row>
    <row r="10011" spans="4:47" x14ac:dyDescent="0.25">
      <c r="AB10011" s="134">
        <f t="shared" si="342"/>
        <v>9</v>
      </c>
      <c r="AC10011" s="306" t="s">
        <v>1572</v>
      </c>
      <c r="AD10011" s="7"/>
      <c r="AE10011" s="9"/>
      <c r="AF10011" s="9"/>
      <c r="AG10011" s="9"/>
      <c r="AH10011" s="9"/>
      <c r="AI10011" s="9"/>
      <c r="AJ10011" s="10"/>
      <c r="AK10011" s="9"/>
      <c r="AL10011" s="9"/>
      <c r="AM10011" s="128"/>
      <c r="AN10011" s="163">
        <f t="shared" si="354"/>
        <v>0</v>
      </c>
      <c r="AO10011" s="128"/>
      <c r="AP10011" s="49">
        <f t="shared" si="355"/>
        <v>0</v>
      </c>
      <c r="AQ10011" s="49">
        <f t="shared" si="356"/>
        <v>0</v>
      </c>
      <c r="AR10011" s="49">
        <f t="shared" si="357"/>
        <v>0</v>
      </c>
      <c r="AS10011" s="49">
        <f t="shared" si="358"/>
        <v>0</v>
      </c>
      <c r="AT10011" s="30" t="b">
        <f t="shared" si="359"/>
        <v>0</v>
      </c>
      <c r="AU10011" s="30">
        <f t="shared" si="360"/>
        <v>0</v>
      </c>
    </row>
    <row r="10012" spans="4:47" ht="14.1" customHeight="1" x14ac:dyDescent="0.25">
      <c r="AB10012" s="134">
        <f t="shared" si="342"/>
        <v>10</v>
      </c>
      <c r="AC10012" s="306" t="s">
        <v>1573</v>
      </c>
      <c r="AD10012" s="7"/>
      <c r="AE10012" s="9"/>
      <c r="AF10012" s="9"/>
      <c r="AG10012" s="9"/>
      <c r="AH10012" s="9"/>
      <c r="AI10012" s="9"/>
      <c r="AJ10012" s="10"/>
      <c r="AK10012" s="9"/>
      <c r="AL10012" s="9"/>
      <c r="AM10012" s="128"/>
      <c r="AN10012" s="163">
        <f t="shared" si="354"/>
        <v>0</v>
      </c>
      <c r="AO10012" s="128"/>
      <c r="AP10012" s="49">
        <f t="shared" si="355"/>
        <v>0</v>
      </c>
      <c r="AQ10012" s="49">
        <f t="shared" si="356"/>
        <v>0</v>
      </c>
      <c r="AR10012" s="49">
        <f t="shared" si="357"/>
        <v>0</v>
      </c>
      <c r="AS10012" s="49">
        <f t="shared" si="358"/>
        <v>0</v>
      </c>
      <c r="AT10012" s="30" t="b">
        <f t="shared" si="359"/>
        <v>0</v>
      </c>
      <c r="AU10012" s="30">
        <f t="shared" si="360"/>
        <v>0</v>
      </c>
    </row>
    <row r="10013" spans="4:47" x14ac:dyDescent="0.25">
      <c r="AB10013" s="134">
        <f t="shared" si="342"/>
        <v>11</v>
      </c>
      <c r="AC10013" s="306" t="s">
        <v>1574</v>
      </c>
      <c r="AD10013" s="7"/>
      <c r="AE10013" s="9"/>
      <c r="AF10013" s="9"/>
      <c r="AG10013" s="9"/>
      <c r="AH10013" s="9"/>
      <c r="AI10013" s="9"/>
      <c r="AJ10013" s="10"/>
      <c r="AK10013" s="9"/>
      <c r="AL10013" s="9"/>
      <c r="AM10013" s="128"/>
      <c r="AN10013" s="163">
        <f t="shared" si="354"/>
        <v>0</v>
      </c>
      <c r="AO10013" s="128"/>
      <c r="AP10013" s="49">
        <f t="shared" si="355"/>
        <v>0</v>
      </c>
      <c r="AQ10013" s="49">
        <f t="shared" si="356"/>
        <v>0</v>
      </c>
      <c r="AR10013" s="49">
        <f t="shared" si="357"/>
        <v>0</v>
      </c>
      <c r="AS10013" s="49">
        <f t="shared" si="358"/>
        <v>0</v>
      </c>
      <c r="AT10013" s="30" t="b">
        <f t="shared" si="359"/>
        <v>0</v>
      </c>
      <c r="AU10013" s="30">
        <f t="shared" si="360"/>
        <v>0</v>
      </c>
    </row>
    <row r="10014" spans="4:47" x14ac:dyDescent="0.25">
      <c r="AB10014" s="134">
        <f t="shared" si="342"/>
        <v>12</v>
      </c>
      <c r="AC10014" s="306" t="s">
        <v>1575</v>
      </c>
      <c r="AD10014" s="7"/>
      <c r="AE10014" s="9"/>
      <c r="AF10014" s="9"/>
      <c r="AG10014" s="9"/>
      <c r="AH10014" s="9"/>
      <c r="AI10014" s="9"/>
      <c r="AJ10014" s="10"/>
      <c r="AK10014" s="9"/>
      <c r="AL10014" s="9"/>
      <c r="AM10014" s="128"/>
      <c r="AN10014" s="163">
        <f t="shared" si="354"/>
        <v>0</v>
      </c>
      <c r="AO10014" s="128"/>
      <c r="AP10014" s="49">
        <f t="shared" si="355"/>
        <v>0</v>
      </c>
      <c r="AQ10014" s="49">
        <f t="shared" si="356"/>
        <v>0</v>
      </c>
      <c r="AR10014" s="49">
        <f t="shared" si="357"/>
        <v>0</v>
      </c>
      <c r="AS10014" s="49">
        <f t="shared" si="358"/>
        <v>0</v>
      </c>
      <c r="AT10014" s="30" t="b">
        <f t="shared" si="359"/>
        <v>0</v>
      </c>
      <c r="AU10014" s="30">
        <f t="shared" si="360"/>
        <v>0</v>
      </c>
    </row>
    <row r="10015" spans="4:47" x14ac:dyDescent="0.25">
      <c r="AB10015" s="134">
        <f t="shared" si="342"/>
        <v>13</v>
      </c>
      <c r="AC10015" s="306" t="s">
        <v>1557</v>
      </c>
      <c r="AD10015" s="7"/>
      <c r="AE10015" s="9"/>
      <c r="AF10015" s="9"/>
      <c r="AG10015" s="9"/>
      <c r="AH10015" s="9"/>
      <c r="AI10015" s="9"/>
      <c r="AJ10015" s="10"/>
      <c r="AK10015" s="9"/>
      <c r="AL10015" s="9"/>
      <c r="AM10015" s="128"/>
      <c r="AN10015" s="163">
        <f t="shared" si="354"/>
        <v>0</v>
      </c>
      <c r="AO10015" s="128"/>
      <c r="AP10015" s="49">
        <f t="shared" si="355"/>
        <v>0</v>
      </c>
      <c r="AQ10015" s="49">
        <f t="shared" si="356"/>
        <v>0</v>
      </c>
      <c r="AR10015" s="49">
        <f t="shared" si="357"/>
        <v>0</v>
      </c>
      <c r="AS10015" s="49">
        <f t="shared" si="358"/>
        <v>0</v>
      </c>
      <c r="AT10015" s="30" t="b">
        <f t="shared" si="359"/>
        <v>0</v>
      </c>
      <c r="AU10015" s="30">
        <f t="shared" si="360"/>
        <v>0</v>
      </c>
    </row>
    <row r="10016" spans="4:47" x14ac:dyDescent="0.25">
      <c r="AB10016" s="134">
        <f t="shared" si="342"/>
        <v>14</v>
      </c>
      <c r="AC10016" s="306" t="s">
        <v>1576</v>
      </c>
      <c r="AD10016" s="7"/>
      <c r="AE10016" s="9"/>
      <c r="AF10016" s="9"/>
      <c r="AG10016" s="9"/>
      <c r="AH10016" s="9"/>
      <c r="AI10016" s="9"/>
      <c r="AJ10016" s="10"/>
      <c r="AK10016" s="9"/>
      <c r="AL10016" s="9"/>
      <c r="AM10016" s="128"/>
      <c r="AN10016" s="163">
        <f t="shared" si="354"/>
        <v>0</v>
      </c>
      <c r="AO10016" s="128"/>
      <c r="AP10016" s="49">
        <f t="shared" si="355"/>
        <v>0</v>
      </c>
      <c r="AQ10016" s="49">
        <f t="shared" si="356"/>
        <v>0</v>
      </c>
      <c r="AR10016" s="49">
        <f t="shared" si="357"/>
        <v>0</v>
      </c>
      <c r="AS10016" s="49">
        <f t="shared" si="358"/>
        <v>0</v>
      </c>
      <c r="AT10016" s="30" t="b">
        <f t="shared" si="359"/>
        <v>0</v>
      </c>
      <c r="AU10016" s="30">
        <f t="shared" si="360"/>
        <v>0</v>
      </c>
    </row>
    <row r="10017" spans="28:47" x14ac:dyDescent="0.25">
      <c r="AB10017" s="134">
        <f t="shared" si="342"/>
        <v>15</v>
      </c>
      <c r="AC10017" s="306" t="s">
        <v>1577</v>
      </c>
      <c r="AD10017" s="7"/>
      <c r="AE10017" s="9"/>
      <c r="AF10017" s="9"/>
      <c r="AG10017" s="9"/>
      <c r="AH10017" s="9"/>
      <c r="AI10017" s="9"/>
      <c r="AJ10017" s="10"/>
      <c r="AK10017" s="9"/>
      <c r="AL10017" s="9"/>
      <c r="AM10017" s="128"/>
      <c r="AN10017" s="163">
        <f t="shared" si="354"/>
        <v>0</v>
      </c>
      <c r="AO10017" s="128"/>
      <c r="AP10017" s="49">
        <f t="shared" si="355"/>
        <v>0</v>
      </c>
      <c r="AQ10017" s="49">
        <f t="shared" si="356"/>
        <v>0</v>
      </c>
      <c r="AR10017" s="49">
        <f t="shared" si="357"/>
        <v>0</v>
      </c>
      <c r="AS10017" s="49">
        <f t="shared" si="358"/>
        <v>0</v>
      </c>
      <c r="AT10017" s="30" t="b">
        <f t="shared" si="359"/>
        <v>0</v>
      </c>
      <c r="AU10017" s="30">
        <f t="shared" si="360"/>
        <v>0</v>
      </c>
    </row>
    <row r="10018" spans="28:47" x14ac:dyDescent="0.25">
      <c r="AB10018" s="134">
        <f t="shared" si="342"/>
        <v>16</v>
      </c>
      <c r="AC10018" s="306" t="s">
        <v>1578</v>
      </c>
      <c r="AD10018" s="7"/>
      <c r="AE10018" s="9"/>
      <c r="AF10018" s="9"/>
      <c r="AG10018" s="9"/>
      <c r="AH10018" s="9"/>
      <c r="AI10018" s="9"/>
      <c r="AJ10018" s="10"/>
      <c r="AK10018" s="9"/>
      <c r="AL10018" s="9"/>
      <c r="AM10018" s="128"/>
      <c r="AN10018" s="163">
        <f t="shared" si="354"/>
        <v>0</v>
      </c>
      <c r="AO10018" s="128"/>
      <c r="AP10018" s="49">
        <f t="shared" si="355"/>
        <v>0</v>
      </c>
      <c r="AQ10018" s="49">
        <f t="shared" si="356"/>
        <v>0</v>
      </c>
      <c r="AR10018" s="49">
        <f t="shared" si="357"/>
        <v>0</v>
      </c>
      <c r="AS10018" s="49">
        <f t="shared" si="358"/>
        <v>0</v>
      </c>
      <c r="AT10018" s="30" t="b">
        <f t="shared" si="359"/>
        <v>0</v>
      </c>
      <c r="AU10018" s="30">
        <f t="shared" si="360"/>
        <v>0</v>
      </c>
    </row>
    <row r="10019" spans="28:47" x14ac:dyDescent="0.25">
      <c r="AB10019" s="134">
        <f t="shared" si="342"/>
        <v>17</v>
      </c>
      <c r="AC10019" s="306" t="s">
        <v>1579</v>
      </c>
      <c r="AD10019" s="7"/>
      <c r="AE10019" s="9"/>
      <c r="AF10019" s="9"/>
      <c r="AG10019" s="9"/>
      <c r="AH10019" s="9"/>
      <c r="AI10019" s="9"/>
      <c r="AJ10019" s="10"/>
      <c r="AK10019" s="9"/>
      <c r="AL10019" s="9"/>
      <c r="AM10019" s="128"/>
      <c r="AN10019" s="163">
        <f t="shared" si="354"/>
        <v>0</v>
      </c>
      <c r="AO10019" s="128"/>
      <c r="AP10019" s="49">
        <f t="shared" si="355"/>
        <v>0</v>
      </c>
      <c r="AQ10019" s="49">
        <f t="shared" si="356"/>
        <v>0</v>
      </c>
      <c r="AR10019" s="49">
        <f t="shared" si="357"/>
        <v>0</v>
      </c>
      <c r="AS10019" s="49">
        <f t="shared" si="358"/>
        <v>0</v>
      </c>
      <c r="AT10019" s="30" t="b">
        <f t="shared" si="359"/>
        <v>0</v>
      </c>
      <c r="AU10019" s="30">
        <f t="shared" si="360"/>
        <v>0</v>
      </c>
    </row>
    <row r="10020" spans="28:47" ht="14.1" customHeight="1" x14ac:dyDescent="0.25">
      <c r="AB10020" s="134">
        <f t="shared" si="342"/>
        <v>18</v>
      </c>
      <c r="AC10020" s="306" t="s">
        <v>1580</v>
      </c>
      <c r="AD10020" s="7"/>
      <c r="AE10020" s="9"/>
      <c r="AF10020" s="9"/>
      <c r="AG10020" s="9"/>
      <c r="AH10020" s="9"/>
      <c r="AI10020" s="9"/>
      <c r="AJ10020" s="10"/>
      <c r="AK10020" s="9"/>
      <c r="AL10020" s="9"/>
      <c r="AM10020" s="128"/>
      <c r="AN10020" s="163">
        <f t="shared" si="354"/>
        <v>0</v>
      </c>
      <c r="AO10020" s="128"/>
      <c r="AP10020" s="49">
        <f t="shared" si="355"/>
        <v>0</v>
      </c>
      <c r="AQ10020" s="49">
        <f t="shared" si="356"/>
        <v>0</v>
      </c>
      <c r="AR10020" s="49">
        <f t="shared" si="357"/>
        <v>0</v>
      </c>
      <c r="AS10020" s="49">
        <f t="shared" si="358"/>
        <v>0</v>
      </c>
      <c r="AT10020" s="30" t="b">
        <f t="shared" si="359"/>
        <v>0</v>
      </c>
      <c r="AU10020" s="30">
        <f t="shared" si="360"/>
        <v>0</v>
      </c>
    </row>
    <row r="10021" spans="28:47" x14ac:dyDescent="0.25">
      <c r="AB10021" s="134">
        <f t="shared" si="342"/>
        <v>19</v>
      </c>
      <c r="AC10021" s="306" t="s">
        <v>1581</v>
      </c>
      <c r="AD10021" s="7"/>
      <c r="AE10021" s="9"/>
      <c r="AF10021" s="9"/>
      <c r="AG10021" s="9"/>
      <c r="AH10021" s="9"/>
      <c r="AI10021" s="9"/>
      <c r="AJ10021" s="10"/>
      <c r="AK10021" s="9"/>
      <c r="AL10021" s="9"/>
      <c r="AM10021" s="128"/>
      <c r="AN10021" s="163">
        <f t="shared" si="354"/>
        <v>0</v>
      </c>
      <c r="AO10021" s="128"/>
      <c r="AP10021" s="49">
        <f t="shared" si="355"/>
        <v>0</v>
      </c>
      <c r="AQ10021" s="49">
        <f t="shared" si="356"/>
        <v>0</v>
      </c>
      <c r="AR10021" s="49">
        <f t="shared" si="357"/>
        <v>0</v>
      </c>
      <c r="AS10021" s="49">
        <f t="shared" si="358"/>
        <v>0</v>
      </c>
      <c r="AT10021" s="30" t="b">
        <f t="shared" si="359"/>
        <v>0</v>
      </c>
      <c r="AU10021" s="30">
        <f t="shared" si="360"/>
        <v>0</v>
      </c>
    </row>
    <row r="10022" spans="28:47" x14ac:dyDescent="0.25">
      <c r="AB10022" s="134">
        <f t="shared" si="342"/>
        <v>20</v>
      </c>
      <c r="AC10022" s="306" t="s">
        <v>1558</v>
      </c>
      <c r="AD10022" s="7"/>
      <c r="AE10022" s="9"/>
      <c r="AF10022" s="9"/>
      <c r="AG10022" s="9"/>
      <c r="AH10022" s="9"/>
      <c r="AI10022" s="9"/>
      <c r="AJ10022" s="10"/>
      <c r="AK10022" s="9"/>
      <c r="AL10022" s="9"/>
      <c r="AM10022" s="128"/>
      <c r="AN10022" s="163">
        <f t="shared" si="354"/>
        <v>0</v>
      </c>
      <c r="AO10022" s="128"/>
      <c r="AP10022" s="49">
        <f t="shared" si="355"/>
        <v>0</v>
      </c>
      <c r="AQ10022" s="49">
        <f t="shared" si="356"/>
        <v>0</v>
      </c>
      <c r="AR10022" s="49">
        <f t="shared" si="357"/>
        <v>0</v>
      </c>
      <c r="AS10022" s="49">
        <f t="shared" si="358"/>
        <v>0</v>
      </c>
      <c r="AT10022" s="30" t="b">
        <f t="shared" si="359"/>
        <v>0</v>
      </c>
      <c r="AU10022" s="30">
        <f t="shared" si="360"/>
        <v>0</v>
      </c>
    </row>
    <row r="10023" spans="28:47" x14ac:dyDescent="0.25">
      <c r="AB10023" s="134">
        <f t="shared" si="342"/>
        <v>21</v>
      </c>
      <c r="AC10023" s="306" t="s">
        <v>1582</v>
      </c>
      <c r="AD10023" s="7"/>
      <c r="AE10023" s="9"/>
      <c r="AF10023" s="9"/>
      <c r="AG10023" s="9"/>
      <c r="AH10023" s="9"/>
      <c r="AI10023" s="9"/>
      <c r="AJ10023" s="10"/>
      <c r="AK10023" s="9"/>
      <c r="AL10023" s="9"/>
      <c r="AM10023" s="128"/>
      <c r="AN10023" s="163">
        <f t="shared" si="354"/>
        <v>0</v>
      </c>
      <c r="AO10023" s="128"/>
      <c r="AP10023" s="49">
        <f t="shared" si="355"/>
        <v>0</v>
      </c>
      <c r="AQ10023" s="49">
        <f t="shared" si="356"/>
        <v>0</v>
      </c>
      <c r="AR10023" s="49">
        <f t="shared" si="357"/>
        <v>0</v>
      </c>
      <c r="AS10023" s="49">
        <f t="shared" si="358"/>
        <v>0</v>
      </c>
      <c r="AT10023" s="30" t="b">
        <f t="shared" si="359"/>
        <v>0</v>
      </c>
      <c r="AU10023" s="30">
        <f t="shared" si="360"/>
        <v>0</v>
      </c>
    </row>
    <row r="10024" spans="28:47" x14ac:dyDescent="0.25">
      <c r="AB10024" s="134">
        <f t="shared" si="342"/>
        <v>22</v>
      </c>
      <c r="AC10024" s="306" t="s">
        <v>1583</v>
      </c>
      <c r="AD10024" s="7"/>
      <c r="AE10024" s="9"/>
      <c r="AF10024" s="9"/>
      <c r="AG10024" s="9"/>
      <c r="AH10024" s="9"/>
      <c r="AI10024" s="9"/>
      <c r="AJ10024" s="10"/>
      <c r="AK10024" s="9"/>
      <c r="AL10024" s="9"/>
      <c r="AM10024" s="128"/>
      <c r="AN10024" s="163">
        <f t="shared" si="354"/>
        <v>0</v>
      </c>
      <c r="AO10024" s="128"/>
      <c r="AP10024" s="49">
        <f t="shared" si="355"/>
        <v>0</v>
      </c>
      <c r="AQ10024" s="49">
        <f t="shared" si="356"/>
        <v>0</v>
      </c>
      <c r="AR10024" s="49">
        <f t="shared" si="357"/>
        <v>0</v>
      </c>
      <c r="AS10024" s="49">
        <f t="shared" si="358"/>
        <v>0</v>
      </c>
      <c r="AT10024" s="30" t="b">
        <f t="shared" si="359"/>
        <v>0</v>
      </c>
      <c r="AU10024" s="30">
        <f t="shared" si="360"/>
        <v>0</v>
      </c>
    </row>
    <row r="10025" spans="28:47" x14ac:dyDescent="0.25">
      <c r="AB10025" s="134">
        <f t="shared" si="342"/>
        <v>23</v>
      </c>
      <c r="AC10025" s="306" t="s">
        <v>1584</v>
      </c>
      <c r="AD10025" s="7"/>
      <c r="AE10025" s="9"/>
      <c r="AF10025" s="9"/>
      <c r="AG10025" s="9"/>
      <c r="AH10025" s="9"/>
      <c r="AI10025" s="9"/>
      <c r="AJ10025" s="10"/>
      <c r="AK10025" s="9"/>
      <c r="AL10025" s="9"/>
      <c r="AM10025" s="128"/>
      <c r="AN10025" s="163">
        <f t="shared" si="354"/>
        <v>0</v>
      </c>
      <c r="AO10025" s="128"/>
      <c r="AP10025" s="49">
        <f t="shared" si="355"/>
        <v>0</v>
      </c>
      <c r="AQ10025" s="49">
        <f t="shared" si="356"/>
        <v>0</v>
      </c>
      <c r="AR10025" s="49">
        <f t="shared" si="357"/>
        <v>0</v>
      </c>
      <c r="AS10025" s="49">
        <f t="shared" si="358"/>
        <v>0</v>
      </c>
      <c r="AT10025" s="30" t="b">
        <f t="shared" si="359"/>
        <v>0</v>
      </c>
      <c r="AU10025" s="30">
        <f t="shared" si="360"/>
        <v>0</v>
      </c>
    </row>
    <row r="10026" spans="28:47" x14ac:dyDescent="0.25">
      <c r="AB10026" s="134">
        <f t="shared" si="342"/>
        <v>24</v>
      </c>
      <c r="AC10026" s="306" t="s">
        <v>1585</v>
      </c>
      <c r="AD10026" s="7"/>
      <c r="AE10026" s="9"/>
      <c r="AF10026" s="9"/>
      <c r="AG10026" s="9"/>
      <c r="AH10026" s="9"/>
      <c r="AI10026" s="9"/>
      <c r="AJ10026" s="10"/>
      <c r="AK10026" s="9"/>
      <c r="AL10026" s="9"/>
      <c r="AM10026" s="128"/>
      <c r="AN10026" s="163">
        <f t="shared" si="354"/>
        <v>0</v>
      </c>
      <c r="AO10026" s="128"/>
      <c r="AP10026" s="49">
        <f t="shared" si="355"/>
        <v>0</v>
      </c>
      <c r="AQ10026" s="49">
        <f t="shared" si="356"/>
        <v>0</v>
      </c>
      <c r="AR10026" s="49">
        <f t="shared" si="357"/>
        <v>0</v>
      </c>
      <c r="AS10026" s="49">
        <f t="shared" si="358"/>
        <v>0</v>
      </c>
      <c r="AT10026" s="30" t="b">
        <f t="shared" si="359"/>
        <v>0</v>
      </c>
      <c r="AU10026" s="30">
        <f t="shared" si="360"/>
        <v>0</v>
      </c>
    </row>
    <row r="10027" spans="28:47" x14ac:dyDescent="0.25">
      <c r="AB10027" s="134">
        <f t="shared" si="342"/>
        <v>25</v>
      </c>
      <c r="AC10027" s="306" t="s">
        <v>1586</v>
      </c>
      <c r="AD10027" s="7"/>
      <c r="AE10027" s="9"/>
      <c r="AF10027" s="9"/>
      <c r="AG10027" s="9"/>
      <c r="AH10027" s="9"/>
      <c r="AI10027" s="9"/>
      <c r="AJ10027" s="10"/>
      <c r="AK10027" s="9"/>
      <c r="AL10027" s="9"/>
      <c r="AM10027" s="128"/>
      <c r="AN10027" s="163">
        <f t="shared" si="354"/>
        <v>0</v>
      </c>
      <c r="AO10027" s="128"/>
      <c r="AP10027" s="49">
        <f t="shared" si="355"/>
        <v>0</v>
      </c>
      <c r="AQ10027" s="49">
        <f t="shared" si="356"/>
        <v>0</v>
      </c>
      <c r="AR10027" s="49">
        <f t="shared" si="357"/>
        <v>0</v>
      </c>
      <c r="AS10027" s="49">
        <f t="shared" si="358"/>
        <v>0</v>
      </c>
      <c r="AT10027" s="30" t="b">
        <f t="shared" si="359"/>
        <v>0</v>
      </c>
      <c r="AU10027" s="30">
        <f t="shared" si="360"/>
        <v>0</v>
      </c>
    </row>
    <row r="10028" spans="28:47" x14ac:dyDescent="0.25">
      <c r="AB10028" s="134">
        <f t="shared" si="342"/>
        <v>26</v>
      </c>
      <c r="AC10028" s="306" t="s">
        <v>1587</v>
      </c>
      <c r="AD10028" s="7"/>
      <c r="AE10028" s="9"/>
      <c r="AF10028" s="9"/>
      <c r="AG10028" s="9"/>
      <c r="AH10028" s="9"/>
      <c r="AI10028" s="9"/>
      <c r="AJ10028" s="10"/>
      <c r="AK10028" s="9"/>
      <c r="AL10028" s="9"/>
      <c r="AM10028" s="128"/>
      <c r="AN10028" s="163">
        <f t="shared" si="354"/>
        <v>0</v>
      </c>
      <c r="AO10028" s="128"/>
      <c r="AP10028" s="49">
        <f t="shared" si="355"/>
        <v>0</v>
      </c>
      <c r="AQ10028" s="49">
        <f t="shared" si="356"/>
        <v>0</v>
      </c>
      <c r="AR10028" s="49">
        <f t="shared" si="357"/>
        <v>0</v>
      </c>
      <c r="AS10028" s="49">
        <f t="shared" si="358"/>
        <v>0</v>
      </c>
      <c r="AT10028" s="30" t="b">
        <f t="shared" si="359"/>
        <v>0</v>
      </c>
      <c r="AU10028" s="30">
        <f t="shared" si="360"/>
        <v>0</v>
      </c>
    </row>
    <row r="10029" spans="28:47" ht="14.1" customHeight="1" x14ac:dyDescent="0.25">
      <c r="AB10029" s="134">
        <f t="shared" si="342"/>
        <v>27</v>
      </c>
      <c r="AC10029" s="306" t="s">
        <v>1588</v>
      </c>
      <c r="AD10029" s="7"/>
      <c r="AE10029" s="9"/>
      <c r="AF10029" s="9"/>
      <c r="AG10029" s="9"/>
      <c r="AH10029" s="9"/>
      <c r="AI10029" s="9"/>
      <c r="AJ10029" s="10"/>
      <c r="AK10029" s="9"/>
      <c r="AL10029" s="9"/>
      <c r="AM10029" s="128"/>
      <c r="AN10029" s="163">
        <f t="shared" si="354"/>
        <v>0</v>
      </c>
      <c r="AO10029" s="128"/>
      <c r="AP10029" s="49">
        <f t="shared" si="355"/>
        <v>0</v>
      </c>
      <c r="AQ10029" s="49">
        <f t="shared" si="356"/>
        <v>0</v>
      </c>
      <c r="AR10029" s="49">
        <f t="shared" si="357"/>
        <v>0</v>
      </c>
      <c r="AS10029" s="49">
        <f t="shared" si="358"/>
        <v>0</v>
      </c>
      <c r="AT10029" s="30" t="b">
        <f t="shared" si="359"/>
        <v>0</v>
      </c>
      <c r="AU10029" s="30">
        <f t="shared" si="360"/>
        <v>0</v>
      </c>
    </row>
    <row r="10030" spans="28:47" x14ac:dyDescent="0.25">
      <c r="AB10030" s="134">
        <f t="shared" si="342"/>
        <v>28</v>
      </c>
      <c r="AC10030" s="306" t="s">
        <v>1589</v>
      </c>
      <c r="AD10030" s="7"/>
      <c r="AE10030" s="9"/>
      <c r="AF10030" s="9"/>
      <c r="AG10030" s="9"/>
      <c r="AH10030" s="9"/>
      <c r="AI10030" s="9"/>
      <c r="AJ10030" s="10"/>
      <c r="AK10030" s="9"/>
      <c r="AL10030" s="9"/>
      <c r="AM10030" s="128"/>
      <c r="AN10030" s="163">
        <f t="shared" si="354"/>
        <v>0</v>
      </c>
      <c r="AO10030" s="128"/>
      <c r="AP10030" s="49">
        <f t="shared" si="355"/>
        <v>0</v>
      </c>
      <c r="AQ10030" s="49">
        <f t="shared" si="356"/>
        <v>0</v>
      </c>
      <c r="AR10030" s="49">
        <f t="shared" si="357"/>
        <v>0</v>
      </c>
      <c r="AS10030" s="49">
        <f t="shared" si="358"/>
        <v>0</v>
      </c>
      <c r="AT10030" s="30" t="b">
        <f t="shared" si="359"/>
        <v>0</v>
      </c>
      <c r="AU10030" s="30">
        <f t="shared" si="360"/>
        <v>0</v>
      </c>
    </row>
    <row r="10031" spans="28:47" x14ac:dyDescent="0.25">
      <c r="AB10031" s="134">
        <f t="shared" si="342"/>
        <v>29</v>
      </c>
      <c r="AC10031" s="306" t="s">
        <v>1590</v>
      </c>
      <c r="AD10031" s="7"/>
      <c r="AE10031" s="9"/>
      <c r="AF10031" s="9"/>
      <c r="AG10031" s="9"/>
      <c r="AH10031" s="9"/>
      <c r="AI10031" s="9"/>
      <c r="AJ10031" s="10"/>
      <c r="AK10031" s="9"/>
      <c r="AL10031" s="9"/>
      <c r="AM10031" s="128"/>
      <c r="AN10031" s="163">
        <f t="shared" si="354"/>
        <v>0</v>
      </c>
      <c r="AO10031" s="128"/>
      <c r="AP10031" s="49">
        <f t="shared" si="355"/>
        <v>0</v>
      </c>
      <c r="AQ10031" s="49">
        <f t="shared" si="356"/>
        <v>0</v>
      </c>
      <c r="AR10031" s="49">
        <f t="shared" si="357"/>
        <v>0</v>
      </c>
      <c r="AS10031" s="49">
        <f t="shared" si="358"/>
        <v>0</v>
      </c>
      <c r="AT10031" s="30" t="b">
        <f t="shared" si="359"/>
        <v>0</v>
      </c>
      <c r="AU10031" s="30">
        <f t="shared" si="360"/>
        <v>0</v>
      </c>
    </row>
    <row r="10032" spans="28:47" x14ac:dyDescent="0.25">
      <c r="AB10032" s="134">
        <f t="shared" si="342"/>
        <v>30</v>
      </c>
      <c r="AC10032" s="306" t="s">
        <v>1591</v>
      </c>
      <c r="AD10032" s="7"/>
      <c r="AE10032" s="9"/>
      <c r="AF10032" s="9"/>
      <c r="AG10032" s="9"/>
      <c r="AH10032" s="9"/>
      <c r="AI10032" s="9"/>
      <c r="AJ10032" s="10"/>
      <c r="AK10032" s="9"/>
      <c r="AL10032" s="9"/>
      <c r="AM10032" s="128"/>
      <c r="AN10032" s="163">
        <f t="shared" si="354"/>
        <v>0</v>
      </c>
      <c r="AO10032" s="128"/>
      <c r="AP10032" s="49">
        <f t="shared" si="355"/>
        <v>0</v>
      </c>
      <c r="AQ10032" s="49">
        <f t="shared" si="356"/>
        <v>0</v>
      </c>
      <c r="AR10032" s="49">
        <f t="shared" si="357"/>
        <v>0</v>
      </c>
      <c r="AS10032" s="49">
        <f t="shared" si="358"/>
        <v>0</v>
      </c>
      <c r="AT10032" s="30" t="b">
        <f t="shared" si="359"/>
        <v>0</v>
      </c>
      <c r="AU10032" s="30">
        <f t="shared" si="360"/>
        <v>0</v>
      </c>
    </row>
    <row r="10033" spans="28:47" x14ac:dyDescent="0.25">
      <c r="AB10033" s="134">
        <f t="shared" si="342"/>
        <v>31</v>
      </c>
      <c r="AC10033" s="306" t="s">
        <v>1592</v>
      </c>
      <c r="AD10033" s="7"/>
      <c r="AE10033" s="9"/>
      <c r="AF10033" s="9"/>
      <c r="AG10033" s="9"/>
      <c r="AH10033" s="9"/>
      <c r="AI10033" s="9"/>
      <c r="AJ10033" s="10"/>
      <c r="AK10033" s="9"/>
      <c r="AL10033" s="9"/>
      <c r="AM10033" s="128"/>
      <c r="AN10033" s="163">
        <f t="shared" si="354"/>
        <v>0</v>
      </c>
      <c r="AO10033" s="128"/>
      <c r="AP10033" s="49">
        <f t="shared" si="355"/>
        <v>0</v>
      </c>
      <c r="AQ10033" s="49">
        <f t="shared" si="356"/>
        <v>0</v>
      </c>
      <c r="AR10033" s="49">
        <f t="shared" si="357"/>
        <v>0</v>
      </c>
      <c r="AS10033" s="49">
        <f t="shared" si="358"/>
        <v>0</v>
      </c>
      <c r="AT10033" s="30" t="b">
        <f t="shared" si="359"/>
        <v>0</v>
      </c>
      <c r="AU10033" s="30">
        <f t="shared" si="360"/>
        <v>0</v>
      </c>
    </row>
    <row r="10034" spans="28:47" x14ac:dyDescent="0.25">
      <c r="AB10034" s="134">
        <f t="shared" si="342"/>
        <v>32</v>
      </c>
      <c r="AC10034" s="306" t="s">
        <v>1637</v>
      </c>
      <c r="AD10034" s="7"/>
      <c r="AE10034" s="9"/>
      <c r="AF10034" s="9"/>
      <c r="AG10034" s="9"/>
      <c r="AH10034" s="9"/>
      <c r="AI10034" s="9"/>
      <c r="AJ10034" s="10"/>
      <c r="AK10034" s="9"/>
      <c r="AL10034" s="9"/>
      <c r="AM10034" s="128"/>
      <c r="AN10034" s="163">
        <f t="shared" si="354"/>
        <v>0</v>
      </c>
      <c r="AO10034" s="128"/>
      <c r="AP10034" s="49">
        <f t="shared" si="355"/>
        <v>0</v>
      </c>
      <c r="AQ10034" s="49">
        <f t="shared" si="356"/>
        <v>0</v>
      </c>
      <c r="AR10034" s="49">
        <f t="shared" si="357"/>
        <v>0</v>
      </c>
      <c r="AS10034" s="49">
        <f t="shared" si="358"/>
        <v>0</v>
      </c>
      <c r="AT10034" s="30" t="b">
        <f t="shared" si="359"/>
        <v>0</v>
      </c>
      <c r="AU10034" s="30">
        <f t="shared" si="360"/>
        <v>0</v>
      </c>
    </row>
    <row r="10035" spans="28:47" x14ac:dyDescent="0.25">
      <c r="AB10035" s="134">
        <f t="shared" si="342"/>
        <v>33</v>
      </c>
      <c r="AC10035" s="306" t="s">
        <v>1593</v>
      </c>
      <c r="AD10035" s="7"/>
      <c r="AE10035" s="9"/>
      <c r="AF10035" s="9"/>
      <c r="AG10035" s="9"/>
      <c r="AH10035" s="9"/>
      <c r="AI10035" s="9"/>
      <c r="AJ10035" s="10"/>
      <c r="AK10035" s="9"/>
      <c r="AL10035" s="9"/>
      <c r="AM10035" s="128"/>
      <c r="AN10035" s="163">
        <f t="shared" si="354"/>
        <v>0</v>
      </c>
      <c r="AO10035" s="128"/>
      <c r="AP10035" s="49">
        <f t="shared" si="355"/>
        <v>0</v>
      </c>
      <c r="AQ10035" s="49">
        <f t="shared" si="356"/>
        <v>0</v>
      </c>
      <c r="AR10035" s="49">
        <f t="shared" si="357"/>
        <v>0</v>
      </c>
      <c r="AS10035" s="49">
        <f t="shared" si="358"/>
        <v>0</v>
      </c>
      <c r="AT10035" s="30" t="b">
        <f t="shared" si="359"/>
        <v>0</v>
      </c>
      <c r="AU10035" s="30">
        <f t="shared" si="360"/>
        <v>0</v>
      </c>
    </row>
    <row r="10036" spans="28:47" x14ac:dyDescent="0.25">
      <c r="AB10036" s="134">
        <f t="shared" si="342"/>
        <v>34</v>
      </c>
      <c r="AC10036" s="306" t="s">
        <v>1594</v>
      </c>
      <c r="AD10036" s="7"/>
      <c r="AE10036" s="9"/>
      <c r="AF10036" s="9"/>
      <c r="AG10036" s="9"/>
      <c r="AH10036" s="9"/>
      <c r="AI10036" s="9"/>
      <c r="AJ10036" s="10"/>
      <c r="AK10036" s="9"/>
      <c r="AL10036" s="9"/>
      <c r="AM10036" s="128"/>
      <c r="AN10036" s="163">
        <f t="shared" si="354"/>
        <v>0</v>
      </c>
      <c r="AO10036" s="128"/>
      <c r="AP10036" s="49">
        <f t="shared" si="355"/>
        <v>0</v>
      </c>
      <c r="AQ10036" s="49">
        <f t="shared" si="356"/>
        <v>0</v>
      </c>
      <c r="AR10036" s="49">
        <f t="shared" si="357"/>
        <v>0</v>
      </c>
      <c r="AS10036" s="49">
        <f t="shared" si="358"/>
        <v>0</v>
      </c>
      <c r="AT10036" s="30" t="b">
        <f t="shared" si="359"/>
        <v>0</v>
      </c>
      <c r="AU10036" s="30">
        <f t="shared" si="360"/>
        <v>0</v>
      </c>
    </row>
    <row r="10037" spans="28:47" ht="14.1" customHeight="1" x14ac:dyDescent="0.25">
      <c r="AB10037" s="134">
        <f t="shared" si="342"/>
        <v>35</v>
      </c>
      <c r="AC10037" s="306" t="s">
        <v>1559</v>
      </c>
      <c r="AD10037" s="7"/>
      <c r="AE10037" s="9"/>
      <c r="AF10037" s="9"/>
      <c r="AG10037" s="9"/>
      <c r="AH10037" s="9"/>
      <c r="AI10037" s="9"/>
      <c r="AJ10037" s="10"/>
      <c r="AK10037" s="9"/>
      <c r="AL10037" s="9"/>
      <c r="AM10037" s="128"/>
      <c r="AN10037" s="163">
        <f t="shared" si="354"/>
        <v>0</v>
      </c>
      <c r="AO10037" s="128"/>
      <c r="AP10037" s="49">
        <f t="shared" si="355"/>
        <v>0</v>
      </c>
      <c r="AQ10037" s="49">
        <f t="shared" si="356"/>
        <v>0</v>
      </c>
      <c r="AR10037" s="49">
        <f t="shared" si="357"/>
        <v>0</v>
      </c>
      <c r="AS10037" s="49">
        <f t="shared" si="358"/>
        <v>0</v>
      </c>
      <c r="AT10037" s="30" t="b">
        <f t="shared" si="359"/>
        <v>0</v>
      </c>
      <c r="AU10037" s="30">
        <f t="shared" si="360"/>
        <v>0</v>
      </c>
    </row>
    <row r="10038" spans="28:47" x14ac:dyDescent="0.25">
      <c r="AB10038" s="134">
        <f t="shared" si="342"/>
        <v>36</v>
      </c>
      <c r="AC10038" s="306" t="s">
        <v>1595</v>
      </c>
      <c r="AD10038" s="7"/>
      <c r="AE10038" s="9"/>
      <c r="AF10038" s="9"/>
      <c r="AG10038" s="9"/>
      <c r="AH10038" s="9"/>
      <c r="AI10038" s="9"/>
      <c r="AJ10038" s="10"/>
      <c r="AK10038" s="9"/>
      <c r="AL10038" s="9"/>
      <c r="AM10038" s="128"/>
      <c r="AN10038" s="163">
        <f t="shared" si="354"/>
        <v>0</v>
      </c>
      <c r="AO10038" s="128"/>
      <c r="AP10038" s="49">
        <f t="shared" si="355"/>
        <v>0</v>
      </c>
      <c r="AQ10038" s="49">
        <f t="shared" si="356"/>
        <v>0</v>
      </c>
      <c r="AR10038" s="49">
        <f t="shared" si="357"/>
        <v>0</v>
      </c>
      <c r="AS10038" s="49">
        <f t="shared" si="358"/>
        <v>0</v>
      </c>
      <c r="AT10038" s="30" t="b">
        <f t="shared" si="359"/>
        <v>0</v>
      </c>
      <c r="AU10038" s="30">
        <f t="shared" si="360"/>
        <v>0</v>
      </c>
    </row>
    <row r="10039" spans="28:47" x14ac:dyDescent="0.25">
      <c r="AB10039" s="134">
        <f t="shared" si="342"/>
        <v>37</v>
      </c>
      <c r="AC10039" s="306" t="s">
        <v>1596</v>
      </c>
      <c r="AD10039" s="7"/>
      <c r="AE10039" s="9"/>
      <c r="AF10039" s="9"/>
      <c r="AG10039" s="9"/>
      <c r="AH10039" s="9"/>
      <c r="AI10039" s="9"/>
      <c r="AJ10039" s="10"/>
      <c r="AK10039" s="9"/>
      <c r="AL10039" s="9"/>
      <c r="AM10039" s="128"/>
      <c r="AN10039" s="163">
        <f t="shared" si="354"/>
        <v>0</v>
      </c>
      <c r="AO10039" s="128"/>
      <c r="AP10039" s="49">
        <f t="shared" si="355"/>
        <v>0</v>
      </c>
      <c r="AQ10039" s="49">
        <f t="shared" si="356"/>
        <v>0</v>
      </c>
      <c r="AR10039" s="49">
        <f t="shared" si="357"/>
        <v>0</v>
      </c>
      <c r="AS10039" s="49">
        <f t="shared" si="358"/>
        <v>0</v>
      </c>
      <c r="AT10039" s="30" t="b">
        <f t="shared" si="359"/>
        <v>0</v>
      </c>
      <c r="AU10039" s="30">
        <f t="shared" si="360"/>
        <v>0</v>
      </c>
    </row>
    <row r="10040" spans="28:47" x14ac:dyDescent="0.25">
      <c r="AB10040" s="134">
        <f t="shared" si="342"/>
        <v>38</v>
      </c>
      <c r="AC10040" s="306" t="s">
        <v>1597</v>
      </c>
      <c r="AD10040" s="7"/>
      <c r="AE10040" s="9"/>
      <c r="AF10040" s="9"/>
      <c r="AG10040" s="9"/>
      <c r="AH10040" s="9"/>
      <c r="AI10040" s="9"/>
      <c r="AJ10040" s="10"/>
      <c r="AK10040" s="9"/>
      <c r="AL10040" s="9"/>
      <c r="AM10040" s="128"/>
      <c r="AN10040" s="163">
        <f t="shared" si="354"/>
        <v>0</v>
      </c>
      <c r="AO10040" s="128"/>
      <c r="AP10040" s="49">
        <f t="shared" si="355"/>
        <v>0</v>
      </c>
      <c r="AQ10040" s="49">
        <f t="shared" si="356"/>
        <v>0</v>
      </c>
      <c r="AR10040" s="49">
        <f t="shared" si="357"/>
        <v>0</v>
      </c>
      <c r="AS10040" s="49">
        <f t="shared" si="358"/>
        <v>0</v>
      </c>
      <c r="AT10040" s="30" t="b">
        <f t="shared" si="359"/>
        <v>0</v>
      </c>
      <c r="AU10040" s="30">
        <f t="shared" si="360"/>
        <v>0</v>
      </c>
    </row>
    <row r="10041" spans="28:47" x14ac:dyDescent="0.25">
      <c r="AB10041" s="134">
        <f t="shared" si="342"/>
        <v>39</v>
      </c>
      <c r="AC10041" s="306" t="s">
        <v>1598</v>
      </c>
      <c r="AD10041" s="7"/>
      <c r="AE10041" s="9"/>
      <c r="AF10041" s="9"/>
      <c r="AG10041" s="9"/>
      <c r="AH10041" s="9"/>
      <c r="AI10041" s="9"/>
      <c r="AJ10041" s="10"/>
      <c r="AK10041" s="9"/>
      <c r="AL10041" s="9"/>
      <c r="AM10041" s="128"/>
      <c r="AN10041" s="163">
        <f t="shared" si="354"/>
        <v>0</v>
      </c>
      <c r="AO10041" s="128"/>
      <c r="AP10041" s="49">
        <f t="shared" si="355"/>
        <v>0</v>
      </c>
      <c r="AQ10041" s="49">
        <f t="shared" si="356"/>
        <v>0</v>
      </c>
      <c r="AR10041" s="49">
        <f t="shared" si="357"/>
        <v>0</v>
      </c>
      <c r="AS10041" s="49">
        <f t="shared" si="358"/>
        <v>0</v>
      </c>
      <c r="AT10041" s="30" t="b">
        <f t="shared" si="359"/>
        <v>0</v>
      </c>
      <c r="AU10041" s="30">
        <f t="shared" si="360"/>
        <v>0</v>
      </c>
    </row>
    <row r="10042" spans="28:47" x14ac:dyDescent="0.25">
      <c r="AB10042" s="134">
        <f t="shared" si="342"/>
        <v>40</v>
      </c>
      <c r="AC10042" s="306" t="s">
        <v>1599</v>
      </c>
      <c r="AD10042" s="7"/>
      <c r="AE10042" s="9"/>
      <c r="AF10042" s="9"/>
      <c r="AG10042" s="9"/>
      <c r="AH10042" s="9"/>
      <c r="AI10042" s="9"/>
      <c r="AJ10042" s="10"/>
      <c r="AK10042" s="9"/>
      <c r="AL10042" s="9"/>
      <c r="AM10042" s="128"/>
      <c r="AN10042" s="163">
        <f t="shared" si="354"/>
        <v>0</v>
      </c>
      <c r="AO10042" s="128"/>
      <c r="AP10042" s="49">
        <f t="shared" si="355"/>
        <v>0</v>
      </c>
      <c r="AQ10042" s="49">
        <f t="shared" si="356"/>
        <v>0</v>
      </c>
      <c r="AR10042" s="49">
        <f t="shared" si="357"/>
        <v>0</v>
      </c>
      <c r="AS10042" s="49">
        <f t="shared" si="358"/>
        <v>0</v>
      </c>
      <c r="AT10042" s="30" t="b">
        <f t="shared" si="359"/>
        <v>0</v>
      </c>
      <c r="AU10042" s="30">
        <f t="shared" si="360"/>
        <v>0</v>
      </c>
    </row>
    <row r="10043" spans="28:47" x14ac:dyDescent="0.25">
      <c r="AB10043" s="134">
        <f t="shared" si="342"/>
        <v>41</v>
      </c>
      <c r="AC10043" s="306" t="s">
        <v>1600</v>
      </c>
      <c r="AD10043" s="7"/>
      <c r="AE10043" s="9"/>
      <c r="AF10043" s="9"/>
      <c r="AG10043" s="9"/>
      <c r="AH10043" s="9"/>
      <c r="AI10043" s="9"/>
      <c r="AJ10043" s="10"/>
      <c r="AK10043" s="9"/>
      <c r="AL10043" s="9"/>
      <c r="AM10043" s="128"/>
      <c r="AN10043" s="163">
        <f t="shared" si="354"/>
        <v>0</v>
      </c>
      <c r="AO10043" s="128"/>
      <c r="AP10043" s="49">
        <f t="shared" si="355"/>
        <v>0</v>
      </c>
      <c r="AQ10043" s="49">
        <f t="shared" si="356"/>
        <v>0</v>
      </c>
      <c r="AR10043" s="49">
        <f t="shared" si="357"/>
        <v>0</v>
      </c>
      <c r="AS10043" s="49">
        <f t="shared" si="358"/>
        <v>0</v>
      </c>
      <c r="AT10043" s="30" t="b">
        <f t="shared" si="359"/>
        <v>0</v>
      </c>
      <c r="AU10043" s="30">
        <f t="shared" si="360"/>
        <v>0</v>
      </c>
    </row>
    <row r="10044" spans="28:47" x14ac:dyDescent="0.25">
      <c r="AB10044" s="134">
        <f t="shared" si="342"/>
        <v>42</v>
      </c>
      <c r="AC10044" s="306" t="s">
        <v>1601</v>
      </c>
      <c r="AD10044" s="7"/>
      <c r="AE10044" s="9"/>
      <c r="AF10044" s="9"/>
      <c r="AG10044" s="9"/>
      <c r="AH10044" s="9"/>
      <c r="AI10044" s="9"/>
      <c r="AJ10044" s="10"/>
      <c r="AK10044" s="9"/>
      <c r="AL10044" s="9"/>
      <c r="AM10044" s="128"/>
      <c r="AN10044" s="163">
        <f t="shared" si="354"/>
        <v>0</v>
      </c>
      <c r="AO10044" s="128"/>
      <c r="AP10044" s="49">
        <f t="shared" si="355"/>
        <v>0</v>
      </c>
      <c r="AQ10044" s="49">
        <f t="shared" si="356"/>
        <v>0</v>
      </c>
      <c r="AR10044" s="49">
        <f t="shared" si="357"/>
        <v>0</v>
      </c>
      <c r="AS10044" s="49">
        <f t="shared" si="358"/>
        <v>0</v>
      </c>
      <c r="AT10044" s="30" t="b">
        <f t="shared" si="359"/>
        <v>0</v>
      </c>
      <c r="AU10044" s="30">
        <f t="shared" si="360"/>
        <v>0</v>
      </c>
    </row>
    <row r="10045" spans="28:47" x14ac:dyDescent="0.25">
      <c r="AB10045" s="134">
        <f t="shared" si="342"/>
        <v>43</v>
      </c>
      <c r="AC10045" s="306" t="s">
        <v>1602</v>
      </c>
      <c r="AD10045" s="7"/>
      <c r="AE10045" s="9"/>
      <c r="AF10045" s="9"/>
      <c r="AG10045" s="9"/>
      <c r="AH10045" s="9"/>
      <c r="AI10045" s="9"/>
      <c r="AJ10045" s="10"/>
      <c r="AK10045" s="9"/>
      <c r="AL10045" s="9"/>
      <c r="AM10045" s="128"/>
      <c r="AN10045" s="163">
        <f t="shared" si="354"/>
        <v>0</v>
      </c>
      <c r="AO10045" s="128"/>
      <c r="AP10045" s="49">
        <f t="shared" si="355"/>
        <v>0</v>
      </c>
      <c r="AQ10045" s="49">
        <f t="shared" si="356"/>
        <v>0</v>
      </c>
      <c r="AR10045" s="49">
        <f t="shared" si="357"/>
        <v>0</v>
      </c>
      <c r="AS10045" s="49">
        <f t="shared" si="358"/>
        <v>0</v>
      </c>
      <c r="AT10045" s="30" t="b">
        <f t="shared" si="359"/>
        <v>0</v>
      </c>
      <c r="AU10045" s="30">
        <f t="shared" si="360"/>
        <v>0</v>
      </c>
    </row>
    <row r="10046" spans="28:47" x14ac:dyDescent="0.25">
      <c r="AB10046" s="134">
        <f t="shared" si="342"/>
        <v>44</v>
      </c>
      <c r="AC10046" s="306" t="s">
        <v>1603</v>
      </c>
      <c r="AD10046" s="7"/>
      <c r="AE10046" s="9"/>
      <c r="AF10046" s="9"/>
      <c r="AG10046" s="9"/>
      <c r="AH10046" s="9"/>
      <c r="AI10046" s="9"/>
      <c r="AJ10046" s="10"/>
      <c r="AK10046" s="9"/>
      <c r="AL10046" s="9"/>
      <c r="AM10046" s="128"/>
      <c r="AN10046" s="163">
        <f t="shared" si="354"/>
        <v>0</v>
      </c>
      <c r="AO10046" s="128"/>
      <c r="AP10046" s="49">
        <f t="shared" si="355"/>
        <v>0</v>
      </c>
      <c r="AQ10046" s="49">
        <f t="shared" si="356"/>
        <v>0</v>
      </c>
      <c r="AR10046" s="49">
        <f t="shared" si="357"/>
        <v>0</v>
      </c>
      <c r="AS10046" s="49">
        <f t="shared" si="358"/>
        <v>0</v>
      </c>
      <c r="AT10046" s="30" t="b">
        <f t="shared" si="359"/>
        <v>0</v>
      </c>
      <c r="AU10046" s="30">
        <f t="shared" si="360"/>
        <v>0</v>
      </c>
    </row>
    <row r="10047" spans="28:47" x14ac:dyDescent="0.25">
      <c r="AB10047" s="134">
        <f t="shared" si="342"/>
        <v>45</v>
      </c>
      <c r="AC10047" s="306" t="s">
        <v>1604</v>
      </c>
      <c r="AD10047" s="7"/>
      <c r="AE10047" s="9"/>
      <c r="AF10047" s="9"/>
      <c r="AG10047" s="9"/>
      <c r="AH10047" s="9"/>
      <c r="AI10047" s="9"/>
      <c r="AJ10047" s="10"/>
      <c r="AK10047" s="9"/>
      <c r="AL10047" s="9"/>
      <c r="AM10047" s="128"/>
      <c r="AN10047" s="163">
        <f t="shared" si="354"/>
        <v>0</v>
      </c>
      <c r="AO10047" s="128"/>
      <c r="AP10047" s="49">
        <f t="shared" si="355"/>
        <v>0</v>
      </c>
      <c r="AQ10047" s="49">
        <f t="shared" si="356"/>
        <v>0</v>
      </c>
      <c r="AR10047" s="49">
        <f t="shared" si="357"/>
        <v>0</v>
      </c>
      <c r="AS10047" s="49">
        <f t="shared" si="358"/>
        <v>0</v>
      </c>
      <c r="AT10047" s="30" t="b">
        <f t="shared" si="359"/>
        <v>0</v>
      </c>
      <c r="AU10047" s="30">
        <f t="shared" si="360"/>
        <v>0</v>
      </c>
    </row>
    <row r="10048" spans="28:47" x14ac:dyDescent="0.25">
      <c r="AB10048" s="134">
        <f t="shared" si="342"/>
        <v>46</v>
      </c>
      <c r="AC10048" s="306" t="s">
        <v>1608</v>
      </c>
      <c r="AD10048" s="7"/>
      <c r="AE10048" s="9"/>
      <c r="AF10048" s="9"/>
      <c r="AG10048" s="9"/>
      <c r="AH10048" s="9"/>
      <c r="AI10048" s="9"/>
      <c r="AJ10048" s="10"/>
      <c r="AK10048" s="9"/>
      <c r="AL10048" s="9"/>
      <c r="AM10048" s="128"/>
      <c r="AN10048" s="163">
        <f t="shared" si="354"/>
        <v>0</v>
      </c>
      <c r="AO10048" s="128"/>
      <c r="AP10048" s="49">
        <f t="shared" si="355"/>
        <v>0</v>
      </c>
      <c r="AQ10048" s="49">
        <f t="shared" si="356"/>
        <v>0</v>
      </c>
      <c r="AR10048" s="49">
        <f t="shared" si="357"/>
        <v>0</v>
      </c>
      <c r="AS10048" s="49">
        <f t="shared" si="358"/>
        <v>0</v>
      </c>
      <c r="AT10048" s="30" t="b">
        <f t="shared" si="359"/>
        <v>0</v>
      </c>
      <c r="AU10048" s="30">
        <f t="shared" si="360"/>
        <v>0</v>
      </c>
    </row>
    <row r="10049" spans="28:47" x14ac:dyDescent="0.25">
      <c r="AB10049" s="134">
        <f t="shared" si="342"/>
        <v>47</v>
      </c>
      <c r="AC10049" s="306" t="s">
        <v>1560</v>
      </c>
      <c r="AD10049" s="7"/>
      <c r="AE10049" s="9"/>
      <c r="AF10049" s="9"/>
      <c r="AG10049" s="9"/>
      <c r="AH10049" s="9"/>
      <c r="AI10049" s="9"/>
      <c r="AJ10049" s="10"/>
      <c r="AK10049" s="9"/>
      <c r="AL10049" s="9"/>
      <c r="AM10049" s="128"/>
      <c r="AN10049" s="163">
        <f t="shared" si="354"/>
        <v>0</v>
      </c>
      <c r="AO10049" s="128"/>
      <c r="AP10049" s="49">
        <f t="shared" si="355"/>
        <v>0</v>
      </c>
      <c r="AQ10049" s="49">
        <f t="shared" si="356"/>
        <v>0</v>
      </c>
      <c r="AR10049" s="49">
        <f t="shared" si="357"/>
        <v>0</v>
      </c>
      <c r="AS10049" s="49">
        <f t="shared" si="358"/>
        <v>0</v>
      </c>
      <c r="AT10049" s="30" t="b">
        <f t="shared" si="359"/>
        <v>0</v>
      </c>
      <c r="AU10049" s="30">
        <f t="shared" si="360"/>
        <v>0</v>
      </c>
    </row>
    <row r="10050" spans="28:47" x14ac:dyDescent="0.25">
      <c r="AB10050" s="134">
        <f t="shared" si="342"/>
        <v>48</v>
      </c>
      <c r="AC10050" s="306" t="s">
        <v>1561</v>
      </c>
      <c r="AD10050" s="7"/>
      <c r="AE10050" s="9"/>
      <c r="AF10050" s="9"/>
      <c r="AG10050" s="9"/>
      <c r="AH10050" s="9"/>
      <c r="AI10050" s="9"/>
      <c r="AJ10050" s="10"/>
      <c r="AK10050" s="9"/>
      <c r="AL10050" s="9"/>
      <c r="AM10050" s="128"/>
      <c r="AN10050" s="163">
        <f t="shared" si="354"/>
        <v>0</v>
      </c>
      <c r="AO10050" s="128"/>
      <c r="AP10050" s="49">
        <f t="shared" si="355"/>
        <v>0</v>
      </c>
      <c r="AQ10050" s="49">
        <f t="shared" si="356"/>
        <v>0</v>
      </c>
      <c r="AR10050" s="49">
        <f t="shared" si="357"/>
        <v>0</v>
      </c>
      <c r="AS10050" s="49">
        <f t="shared" si="358"/>
        <v>0</v>
      </c>
      <c r="AT10050" s="30" t="b">
        <f t="shared" si="359"/>
        <v>0</v>
      </c>
      <c r="AU10050" s="30">
        <f t="shared" si="360"/>
        <v>0</v>
      </c>
    </row>
    <row r="10051" spans="28:47" x14ac:dyDescent="0.25">
      <c r="AB10051" s="134">
        <f t="shared" si="342"/>
        <v>49</v>
      </c>
      <c r="AC10051" s="306" t="s">
        <v>1562</v>
      </c>
      <c r="AD10051" s="7"/>
      <c r="AE10051" s="9"/>
      <c r="AF10051" s="9"/>
      <c r="AG10051" s="9"/>
      <c r="AH10051" s="9"/>
      <c r="AI10051" s="9"/>
      <c r="AJ10051" s="10"/>
      <c r="AK10051" s="9"/>
      <c r="AL10051" s="9"/>
      <c r="AM10051" s="128"/>
      <c r="AN10051" s="163">
        <f t="shared" si="354"/>
        <v>0</v>
      </c>
      <c r="AO10051" s="128"/>
      <c r="AP10051" s="49">
        <f t="shared" si="355"/>
        <v>0</v>
      </c>
      <c r="AQ10051" s="49">
        <f t="shared" si="356"/>
        <v>0</v>
      </c>
      <c r="AR10051" s="49">
        <f t="shared" si="357"/>
        <v>0</v>
      </c>
      <c r="AS10051" s="49">
        <f t="shared" si="358"/>
        <v>0</v>
      </c>
      <c r="AT10051" s="30" t="b">
        <f t="shared" si="359"/>
        <v>0</v>
      </c>
      <c r="AU10051" s="30">
        <f t="shared" si="360"/>
        <v>0</v>
      </c>
    </row>
    <row r="10052" spans="28:47" x14ac:dyDescent="0.25">
      <c r="AB10052" s="134">
        <f t="shared" si="342"/>
        <v>50</v>
      </c>
      <c r="AC10052" s="306" t="s">
        <v>1563</v>
      </c>
      <c r="AD10052" s="7"/>
      <c r="AE10052" s="9"/>
      <c r="AF10052" s="9"/>
      <c r="AG10052" s="9"/>
      <c r="AH10052" s="9"/>
      <c r="AI10052" s="9"/>
      <c r="AJ10052" s="10"/>
      <c r="AK10052" s="9"/>
      <c r="AL10052" s="9"/>
      <c r="AM10052" s="128"/>
      <c r="AN10052" s="163">
        <f t="shared" si="354"/>
        <v>0</v>
      </c>
      <c r="AO10052" s="128"/>
      <c r="AP10052" s="49">
        <f t="shared" si="355"/>
        <v>0</v>
      </c>
      <c r="AQ10052" s="49">
        <f t="shared" si="356"/>
        <v>0</v>
      </c>
      <c r="AR10052" s="49">
        <f t="shared" si="357"/>
        <v>0</v>
      </c>
      <c r="AS10052" s="49">
        <f t="shared" si="358"/>
        <v>0</v>
      </c>
      <c r="AT10052" s="30" t="b">
        <f t="shared" si="359"/>
        <v>0</v>
      </c>
      <c r="AU10052" s="30">
        <f t="shared" si="360"/>
        <v>0</v>
      </c>
    </row>
    <row r="10053" spans="28:47" x14ac:dyDescent="0.25">
      <c r="AB10053" s="134">
        <f t="shared" si="342"/>
        <v>51</v>
      </c>
      <c r="AC10053" s="306" t="s">
        <v>1605</v>
      </c>
      <c r="AD10053" s="7"/>
      <c r="AE10053" s="9"/>
      <c r="AF10053" s="9"/>
      <c r="AG10053" s="9"/>
      <c r="AH10053" s="9"/>
      <c r="AI10053" s="9"/>
      <c r="AJ10053" s="10"/>
      <c r="AK10053" s="9"/>
      <c r="AL10053" s="9"/>
      <c r="AM10053" s="128"/>
      <c r="AN10053" s="163">
        <f t="shared" si="354"/>
        <v>0</v>
      </c>
      <c r="AO10053" s="128"/>
      <c r="AP10053" s="49">
        <f t="shared" si="355"/>
        <v>0</v>
      </c>
      <c r="AQ10053" s="49">
        <f t="shared" si="356"/>
        <v>0</v>
      </c>
      <c r="AR10053" s="49">
        <f t="shared" si="357"/>
        <v>0</v>
      </c>
      <c r="AS10053" s="49">
        <f t="shared" si="358"/>
        <v>0</v>
      </c>
      <c r="AT10053" s="30" t="b">
        <f t="shared" si="359"/>
        <v>0</v>
      </c>
      <c r="AU10053" s="30">
        <f t="shared" si="360"/>
        <v>0</v>
      </c>
    </row>
    <row r="10054" spans="28:47" x14ac:dyDescent="0.25">
      <c r="AB10054" s="134">
        <f t="shared" si="342"/>
        <v>52</v>
      </c>
      <c r="AC10054" s="306" t="s">
        <v>1564</v>
      </c>
      <c r="AD10054" s="7"/>
      <c r="AE10054" s="9"/>
      <c r="AF10054" s="9"/>
      <c r="AG10054" s="9"/>
      <c r="AH10054" s="9"/>
      <c r="AI10054" s="9"/>
      <c r="AJ10054" s="10"/>
      <c r="AK10054" s="9"/>
      <c r="AL10054" s="9"/>
      <c r="AM10054" s="128"/>
      <c r="AN10054" s="163">
        <f t="shared" si="354"/>
        <v>0</v>
      </c>
      <c r="AO10054" s="128"/>
      <c r="AP10054" s="49">
        <f t="shared" si="355"/>
        <v>0</v>
      </c>
      <c r="AQ10054" s="49">
        <f t="shared" si="356"/>
        <v>0</v>
      </c>
      <c r="AR10054" s="49">
        <f t="shared" si="357"/>
        <v>0</v>
      </c>
      <c r="AS10054" s="49">
        <f t="shared" si="358"/>
        <v>0</v>
      </c>
      <c r="AT10054" s="30" t="b">
        <f t="shared" si="359"/>
        <v>0</v>
      </c>
      <c r="AU10054" s="30">
        <f t="shared" si="360"/>
        <v>0</v>
      </c>
    </row>
    <row r="10055" spans="28:47" x14ac:dyDescent="0.25">
      <c r="AB10055" s="134">
        <f t="shared" si="342"/>
        <v>53</v>
      </c>
      <c r="AC10055" s="306" t="s">
        <v>1606</v>
      </c>
      <c r="AD10055" s="7"/>
      <c r="AE10055" s="9"/>
      <c r="AF10055" s="9"/>
      <c r="AG10055" s="9"/>
      <c r="AH10055" s="9"/>
      <c r="AI10055" s="9"/>
      <c r="AJ10055" s="10"/>
      <c r="AK10055" s="9"/>
      <c r="AL10055" s="9"/>
      <c r="AM10055" s="128"/>
      <c r="AN10055" s="163">
        <f t="shared" si="354"/>
        <v>0</v>
      </c>
      <c r="AO10055" s="128"/>
      <c r="AP10055" s="49">
        <f t="shared" si="355"/>
        <v>0</v>
      </c>
      <c r="AQ10055" s="49">
        <f t="shared" si="356"/>
        <v>0</v>
      </c>
      <c r="AR10055" s="49">
        <f t="shared" si="357"/>
        <v>0</v>
      </c>
      <c r="AS10055" s="49">
        <f t="shared" si="358"/>
        <v>0</v>
      </c>
      <c r="AT10055" s="30" t="b">
        <f t="shared" si="359"/>
        <v>0</v>
      </c>
      <c r="AU10055" s="30">
        <f t="shared" si="360"/>
        <v>0</v>
      </c>
    </row>
    <row r="10056" spans="28:47" x14ac:dyDescent="0.25">
      <c r="AB10056" s="134">
        <f t="shared" si="342"/>
        <v>54</v>
      </c>
      <c r="AC10056" s="306" t="s">
        <v>1638</v>
      </c>
      <c r="AD10056" s="7"/>
      <c r="AE10056" s="9"/>
      <c r="AF10056" s="9"/>
      <c r="AG10056" s="9"/>
      <c r="AH10056" s="9"/>
      <c r="AI10056" s="9"/>
      <c r="AJ10056" s="10"/>
      <c r="AK10056" s="9"/>
      <c r="AL10056" s="9"/>
      <c r="AM10056" s="128"/>
      <c r="AN10056" s="163">
        <f t="shared" si="354"/>
        <v>0</v>
      </c>
      <c r="AO10056" s="128"/>
      <c r="AP10056" s="49">
        <f t="shared" si="355"/>
        <v>0</v>
      </c>
      <c r="AQ10056" s="49">
        <f t="shared" si="356"/>
        <v>0</v>
      </c>
      <c r="AR10056" s="49">
        <f t="shared" si="357"/>
        <v>0</v>
      </c>
      <c r="AS10056" s="49">
        <f t="shared" si="358"/>
        <v>0</v>
      </c>
      <c r="AT10056" s="30" t="b">
        <f t="shared" si="359"/>
        <v>0</v>
      </c>
      <c r="AU10056" s="30">
        <f t="shared" si="360"/>
        <v>0</v>
      </c>
    </row>
    <row r="10057" spans="28:47" x14ac:dyDescent="0.25">
      <c r="AB10057" s="134">
        <f t="shared" si="342"/>
        <v>55</v>
      </c>
      <c r="AC10057" s="306" t="s">
        <v>1607</v>
      </c>
      <c r="AD10057" s="7"/>
      <c r="AE10057" s="9"/>
      <c r="AF10057" s="9"/>
      <c r="AG10057" s="9"/>
      <c r="AH10057" s="9"/>
      <c r="AI10057" s="9"/>
      <c r="AJ10057" s="10"/>
      <c r="AK10057" s="9"/>
      <c r="AL10057" s="9"/>
      <c r="AM10057" s="128"/>
      <c r="AN10057" s="163">
        <f t="shared" si="354"/>
        <v>0</v>
      </c>
      <c r="AO10057" s="128"/>
      <c r="AP10057" s="49">
        <f t="shared" si="355"/>
        <v>0</v>
      </c>
      <c r="AQ10057" s="49">
        <f t="shared" si="356"/>
        <v>0</v>
      </c>
      <c r="AR10057" s="49">
        <f t="shared" si="357"/>
        <v>0</v>
      </c>
      <c r="AS10057" s="49">
        <f t="shared" si="358"/>
        <v>0</v>
      </c>
      <c r="AT10057" s="30" t="b">
        <f t="shared" si="359"/>
        <v>0</v>
      </c>
      <c r="AU10057" s="30">
        <f t="shared" si="360"/>
        <v>0</v>
      </c>
    </row>
    <row r="10058" spans="28:47" x14ac:dyDescent="0.25">
      <c r="AB10058" s="134">
        <f t="shared" si="342"/>
        <v>56</v>
      </c>
      <c r="AC10058" s="306" t="s">
        <v>1565</v>
      </c>
      <c r="AD10058" s="7"/>
      <c r="AE10058" s="9"/>
      <c r="AF10058" s="9"/>
      <c r="AG10058" s="9"/>
      <c r="AH10058" s="9"/>
      <c r="AI10058" s="9"/>
      <c r="AJ10058" s="10"/>
      <c r="AK10058" s="9"/>
      <c r="AL10058" s="9"/>
      <c r="AM10058" s="128"/>
      <c r="AN10058" s="163">
        <f t="shared" si="354"/>
        <v>0</v>
      </c>
      <c r="AO10058" s="128"/>
      <c r="AP10058" s="49">
        <f t="shared" si="355"/>
        <v>0</v>
      </c>
      <c r="AQ10058" s="49">
        <f t="shared" si="356"/>
        <v>0</v>
      </c>
      <c r="AR10058" s="49">
        <f t="shared" si="357"/>
        <v>0</v>
      </c>
      <c r="AS10058" s="49">
        <f t="shared" si="358"/>
        <v>0</v>
      </c>
      <c r="AT10058" s="30" t="b">
        <f t="shared" si="359"/>
        <v>0</v>
      </c>
      <c r="AU10058" s="30">
        <f t="shared" si="360"/>
        <v>0</v>
      </c>
    </row>
    <row r="10059" spans="28:47" x14ac:dyDescent="0.25">
      <c r="AB10059" s="134">
        <f t="shared" si="342"/>
        <v>57</v>
      </c>
      <c r="AC10059" s="306" t="s">
        <v>1566</v>
      </c>
      <c r="AD10059" s="7"/>
      <c r="AE10059" s="9"/>
      <c r="AF10059" s="9"/>
      <c r="AG10059" s="9"/>
      <c r="AH10059" s="9"/>
      <c r="AI10059" s="9"/>
      <c r="AJ10059" s="10"/>
      <c r="AK10059" s="9"/>
      <c r="AL10059" s="9"/>
      <c r="AM10059" s="128"/>
      <c r="AN10059" s="163">
        <f t="shared" si="354"/>
        <v>0</v>
      </c>
      <c r="AO10059" s="128"/>
      <c r="AP10059" s="49">
        <f t="shared" si="355"/>
        <v>0</v>
      </c>
      <c r="AQ10059" s="49">
        <f t="shared" si="356"/>
        <v>0</v>
      </c>
      <c r="AR10059" s="49">
        <f t="shared" si="357"/>
        <v>0</v>
      </c>
      <c r="AS10059" s="49">
        <f t="shared" si="358"/>
        <v>0</v>
      </c>
      <c r="AT10059" s="30" t="b">
        <f t="shared" si="359"/>
        <v>0</v>
      </c>
      <c r="AU10059" s="30">
        <f t="shared" si="360"/>
        <v>0</v>
      </c>
    </row>
    <row r="10060" spans="28:47" x14ac:dyDescent="0.25">
      <c r="AB10060" s="134">
        <f t="shared" si="342"/>
        <v>58</v>
      </c>
      <c r="AC10060" s="304"/>
      <c r="AD10060" s="7"/>
      <c r="AE10060" s="9"/>
      <c r="AF10060" s="9"/>
      <c r="AG10060" s="9"/>
      <c r="AH10060" s="9"/>
      <c r="AI10060" s="9"/>
      <c r="AJ10060" s="10"/>
      <c r="AK10060" s="9"/>
      <c r="AL10060" s="9"/>
      <c r="AM10060" s="128"/>
      <c r="AN10060" s="163">
        <f t="shared" si="354"/>
        <v>0</v>
      </c>
      <c r="AO10060" s="128"/>
      <c r="AP10060" s="49">
        <f t="shared" si="355"/>
        <v>0</v>
      </c>
      <c r="AQ10060" s="49">
        <f t="shared" si="356"/>
        <v>0</v>
      </c>
      <c r="AR10060" s="49">
        <f t="shared" si="357"/>
        <v>0</v>
      </c>
      <c r="AS10060" s="49">
        <f t="shared" si="358"/>
        <v>0</v>
      </c>
      <c r="AT10060" s="30" t="b">
        <f t="shared" si="359"/>
        <v>0</v>
      </c>
      <c r="AU10060" s="30">
        <f t="shared" si="360"/>
        <v>0</v>
      </c>
    </row>
    <row r="10061" spans="28:47" x14ac:dyDescent="0.25">
      <c r="AB10061" s="134">
        <f t="shared" si="342"/>
        <v>59</v>
      </c>
      <c r="AC10061" s="304"/>
      <c r="AD10061" s="7"/>
      <c r="AE10061" s="9"/>
      <c r="AF10061" s="9"/>
      <c r="AG10061" s="9"/>
      <c r="AH10061" s="9"/>
      <c r="AI10061" s="9"/>
      <c r="AJ10061" s="10"/>
      <c r="AK10061" s="9"/>
      <c r="AL10061" s="9"/>
      <c r="AM10061" s="128"/>
      <c r="AN10061" s="163">
        <f t="shared" si="354"/>
        <v>0</v>
      </c>
      <c r="AO10061" s="128"/>
      <c r="AP10061" s="49">
        <f t="shared" si="355"/>
        <v>0</v>
      </c>
      <c r="AQ10061" s="49">
        <f t="shared" si="356"/>
        <v>0</v>
      </c>
      <c r="AR10061" s="49">
        <f t="shared" si="357"/>
        <v>0</v>
      </c>
      <c r="AS10061" s="49">
        <f t="shared" si="358"/>
        <v>0</v>
      </c>
      <c r="AT10061" s="30" t="b">
        <f t="shared" si="359"/>
        <v>0</v>
      </c>
      <c r="AU10061" s="30">
        <f t="shared" si="360"/>
        <v>0</v>
      </c>
    </row>
    <row r="10062" spans="28:47" x14ac:dyDescent="0.25">
      <c r="AB10062" s="134">
        <f t="shared" si="342"/>
        <v>60</v>
      </c>
      <c r="AC10062" s="304"/>
      <c r="AD10062" s="7"/>
      <c r="AE10062" s="9"/>
      <c r="AF10062" s="9"/>
      <c r="AG10062" s="9"/>
      <c r="AH10062" s="9"/>
      <c r="AI10062" s="9"/>
      <c r="AJ10062" s="10"/>
      <c r="AK10062" s="9"/>
      <c r="AL10062" s="9"/>
      <c r="AM10062" s="128"/>
      <c r="AN10062" s="163">
        <f t="shared" si="354"/>
        <v>0</v>
      </c>
      <c r="AO10062" s="128"/>
      <c r="AP10062" s="49">
        <f t="shared" si="355"/>
        <v>0</v>
      </c>
      <c r="AQ10062" s="49">
        <f t="shared" si="356"/>
        <v>0</v>
      </c>
      <c r="AR10062" s="49">
        <f t="shared" si="357"/>
        <v>0</v>
      </c>
      <c r="AS10062" s="49">
        <f t="shared" si="358"/>
        <v>0</v>
      </c>
      <c r="AT10062" s="30" t="b">
        <f t="shared" si="359"/>
        <v>0</v>
      </c>
      <c r="AU10062" s="30">
        <f t="shared" si="360"/>
        <v>0</v>
      </c>
    </row>
    <row r="10063" spans="28:47" x14ac:dyDescent="0.25">
      <c r="AB10063" s="134">
        <f t="shared" si="342"/>
        <v>61</v>
      </c>
      <c r="AC10063" s="304"/>
      <c r="AD10063" s="7"/>
      <c r="AE10063" s="9"/>
      <c r="AF10063" s="9"/>
      <c r="AG10063" s="9"/>
      <c r="AH10063" s="9"/>
      <c r="AI10063" s="9"/>
      <c r="AJ10063" s="10"/>
      <c r="AK10063" s="9"/>
      <c r="AL10063" s="9"/>
      <c r="AM10063" s="128"/>
      <c r="AN10063" s="163">
        <f t="shared" si="354"/>
        <v>0</v>
      </c>
      <c r="AO10063" s="128"/>
      <c r="AP10063" s="49">
        <f t="shared" si="355"/>
        <v>0</v>
      </c>
      <c r="AQ10063" s="49">
        <f t="shared" si="356"/>
        <v>0</v>
      </c>
      <c r="AR10063" s="49">
        <f t="shared" si="357"/>
        <v>0</v>
      </c>
      <c r="AS10063" s="49">
        <f t="shared" si="358"/>
        <v>0</v>
      </c>
      <c r="AT10063" s="30" t="b">
        <f t="shared" si="359"/>
        <v>0</v>
      </c>
      <c r="AU10063" s="30">
        <f t="shared" si="360"/>
        <v>0</v>
      </c>
    </row>
    <row r="10064" spans="28:47" x14ac:dyDescent="0.25">
      <c r="AB10064" s="134">
        <f t="shared" si="342"/>
        <v>62</v>
      </c>
      <c r="AC10064" s="304"/>
      <c r="AD10064" s="7"/>
      <c r="AE10064" s="9"/>
      <c r="AF10064" s="9"/>
      <c r="AG10064" s="9"/>
      <c r="AH10064" s="9"/>
      <c r="AI10064" s="9"/>
      <c r="AJ10064" s="10"/>
      <c r="AK10064" s="9"/>
      <c r="AL10064" s="9"/>
      <c r="AM10064" s="128"/>
      <c r="AN10064" s="163">
        <f t="shared" si="354"/>
        <v>0</v>
      </c>
      <c r="AO10064" s="128"/>
      <c r="AP10064" s="49">
        <f t="shared" si="355"/>
        <v>0</v>
      </c>
      <c r="AQ10064" s="49">
        <f t="shared" si="356"/>
        <v>0</v>
      </c>
      <c r="AR10064" s="49">
        <f t="shared" si="357"/>
        <v>0</v>
      </c>
      <c r="AS10064" s="49">
        <f t="shared" si="358"/>
        <v>0</v>
      </c>
      <c r="AT10064" s="30" t="b">
        <f t="shared" si="359"/>
        <v>0</v>
      </c>
      <c r="AU10064" s="30">
        <f t="shared" si="360"/>
        <v>0</v>
      </c>
    </row>
    <row r="10065" spans="28:47" x14ac:dyDescent="0.25">
      <c r="AB10065" s="134">
        <f t="shared" si="342"/>
        <v>63</v>
      </c>
      <c r="AC10065" s="304"/>
      <c r="AD10065" s="7"/>
      <c r="AE10065" s="9"/>
      <c r="AF10065" s="9"/>
      <c r="AG10065" s="9"/>
      <c r="AH10065" s="9"/>
      <c r="AI10065" s="9"/>
      <c r="AJ10065" s="10"/>
      <c r="AK10065" s="9"/>
      <c r="AL10065" s="9"/>
      <c r="AM10065" s="128"/>
      <c r="AN10065" s="163">
        <f t="shared" si="354"/>
        <v>0</v>
      </c>
      <c r="AO10065" s="128"/>
      <c r="AP10065" s="49">
        <f t="shared" si="355"/>
        <v>0</v>
      </c>
      <c r="AQ10065" s="49">
        <f t="shared" si="356"/>
        <v>0</v>
      </c>
      <c r="AR10065" s="49">
        <f t="shared" si="357"/>
        <v>0</v>
      </c>
      <c r="AS10065" s="49">
        <f t="shared" si="358"/>
        <v>0</v>
      </c>
      <c r="AT10065" s="30" t="b">
        <f t="shared" si="359"/>
        <v>0</v>
      </c>
      <c r="AU10065" s="30">
        <f t="shared" si="360"/>
        <v>0</v>
      </c>
    </row>
    <row r="10066" spans="28:47" x14ac:dyDescent="0.25">
      <c r="AB10066" s="134">
        <f t="shared" si="342"/>
        <v>64</v>
      </c>
      <c r="AC10066" s="304"/>
      <c r="AD10066" s="7"/>
      <c r="AE10066" s="9"/>
      <c r="AF10066" s="9"/>
      <c r="AG10066" s="9"/>
      <c r="AH10066" s="9"/>
      <c r="AI10066" s="9"/>
      <c r="AJ10066" s="10"/>
      <c r="AK10066" s="9"/>
      <c r="AL10066" s="9"/>
      <c r="AM10066" s="128"/>
      <c r="AN10066" s="163">
        <f t="shared" si="354"/>
        <v>0</v>
      </c>
      <c r="AO10066" s="128"/>
      <c r="AP10066" s="49">
        <f t="shared" si="355"/>
        <v>0</v>
      </c>
      <c r="AQ10066" s="49">
        <f t="shared" si="356"/>
        <v>0</v>
      </c>
      <c r="AR10066" s="49">
        <f t="shared" si="357"/>
        <v>0</v>
      </c>
      <c r="AS10066" s="49">
        <f t="shared" si="358"/>
        <v>0</v>
      </c>
      <c r="AT10066" s="30" t="b">
        <f t="shared" si="359"/>
        <v>0</v>
      </c>
      <c r="AU10066" s="30">
        <f t="shared" si="360"/>
        <v>0</v>
      </c>
    </row>
    <row r="10067" spans="28:47" x14ac:dyDescent="0.25">
      <c r="AB10067" s="134">
        <f t="shared" ref="AB10067:AB10130" si="361">1+AB10066</f>
        <v>65</v>
      </c>
      <c r="AC10067" s="304"/>
      <c r="AD10067" s="7"/>
      <c r="AE10067" s="9"/>
      <c r="AF10067" s="9"/>
      <c r="AG10067" s="9"/>
      <c r="AH10067" s="9"/>
      <c r="AI10067" s="9"/>
      <c r="AJ10067" s="10"/>
      <c r="AK10067" s="9"/>
      <c r="AL10067" s="9"/>
      <c r="AM10067" s="128"/>
      <c r="AN10067" s="163">
        <f t="shared" si="354"/>
        <v>0</v>
      </c>
      <c r="AO10067" s="128"/>
      <c r="AP10067" s="49">
        <f t="shared" si="355"/>
        <v>0</v>
      </c>
      <c r="AQ10067" s="49">
        <f t="shared" si="356"/>
        <v>0</v>
      </c>
      <c r="AR10067" s="49">
        <f t="shared" si="357"/>
        <v>0</v>
      </c>
      <c r="AS10067" s="49">
        <f t="shared" si="358"/>
        <v>0</v>
      </c>
      <c r="AT10067" s="30" t="b">
        <f t="shared" si="359"/>
        <v>0</v>
      </c>
      <c r="AU10067" s="30">
        <f t="shared" si="360"/>
        <v>0</v>
      </c>
    </row>
    <row r="10068" spans="28:47" x14ac:dyDescent="0.25">
      <c r="AB10068" s="134">
        <f t="shared" si="361"/>
        <v>66</v>
      </c>
      <c r="AC10068" s="304"/>
      <c r="AD10068" s="7"/>
      <c r="AE10068" s="9"/>
      <c r="AF10068" s="9"/>
      <c r="AG10068" s="9"/>
      <c r="AH10068" s="9"/>
      <c r="AI10068" s="9"/>
      <c r="AJ10068" s="10"/>
      <c r="AK10068" s="9"/>
      <c r="AL10068" s="9"/>
      <c r="AM10068" s="128"/>
      <c r="AN10068" s="163">
        <f t="shared" si="354"/>
        <v>0</v>
      </c>
      <c r="AO10068" s="128"/>
      <c r="AP10068" s="49">
        <f t="shared" si="355"/>
        <v>0</v>
      </c>
      <c r="AQ10068" s="49">
        <f t="shared" si="356"/>
        <v>0</v>
      </c>
      <c r="AR10068" s="49">
        <f t="shared" si="357"/>
        <v>0</v>
      </c>
      <c r="AS10068" s="49">
        <f t="shared" si="358"/>
        <v>0</v>
      </c>
      <c r="AT10068" s="30" t="b">
        <f t="shared" si="359"/>
        <v>0</v>
      </c>
      <c r="AU10068" s="30">
        <f t="shared" si="360"/>
        <v>0</v>
      </c>
    </row>
    <row r="10069" spans="28:47" x14ac:dyDescent="0.25">
      <c r="AB10069" s="134">
        <f t="shared" si="361"/>
        <v>67</v>
      </c>
      <c r="AC10069" s="304"/>
      <c r="AD10069" s="7"/>
      <c r="AE10069" s="9"/>
      <c r="AF10069" s="9"/>
      <c r="AG10069" s="9"/>
      <c r="AH10069" s="9"/>
      <c r="AI10069" s="9"/>
      <c r="AJ10069" s="10"/>
      <c r="AK10069" s="9"/>
      <c r="AL10069" s="9"/>
      <c r="AM10069" s="128"/>
      <c r="AN10069" s="163">
        <f t="shared" si="354"/>
        <v>0</v>
      </c>
      <c r="AO10069" s="128"/>
      <c r="AP10069" s="49">
        <f t="shared" si="355"/>
        <v>0</v>
      </c>
      <c r="AQ10069" s="49">
        <f t="shared" si="356"/>
        <v>0</v>
      </c>
      <c r="AR10069" s="49">
        <f t="shared" si="357"/>
        <v>0</v>
      </c>
      <c r="AS10069" s="49">
        <f t="shared" si="358"/>
        <v>0</v>
      </c>
      <c r="AT10069" s="30" t="b">
        <f t="shared" si="359"/>
        <v>0</v>
      </c>
      <c r="AU10069" s="30">
        <f t="shared" si="360"/>
        <v>0</v>
      </c>
    </row>
    <row r="10070" spans="28:47" x14ac:dyDescent="0.25">
      <c r="AB10070" s="134">
        <f t="shared" si="361"/>
        <v>68</v>
      </c>
      <c r="AC10070" s="304"/>
      <c r="AD10070" s="7"/>
      <c r="AE10070" s="9"/>
      <c r="AF10070" s="9"/>
      <c r="AG10070" s="9"/>
      <c r="AH10070" s="9"/>
      <c r="AI10070" s="9"/>
      <c r="AJ10070" s="10"/>
      <c r="AK10070" s="9"/>
      <c r="AL10070" s="9"/>
      <c r="AM10070" s="128"/>
      <c r="AN10070" s="163">
        <f t="shared" ref="AN10070:AN10133" si="362">IF(AC10070=0,0,IF(AD10070=0,0,IF(AE10070=0,0,IF(AF10070=0,0,IF(AG10070=0,0,IF(AH10070=0,0,IF(AI10070=0,0,IF(AJ10070=0,0,IF(AK10070=0,0,IF(AL10070=0,0,(AU10070+SUM(AP10070:AR10070))))))))))))</f>
        <v>0</v>
      </c>
      <c r="AO10070" s="128"/>
      <c r="AP10070" s="49">
        <f t="shared" ref="AP10070:AP10133" si="363">IF(AC10070=0,0,IF(AD10070=0,0,IF(AE10070=0,0,IF(AF10070=0,0,IF(AG10070=0,0,IF(AH10070=0,0,IF(AI10070=0,0,IF(AJ10070=0,0,IF(AK10070=0,0,IF(AL10070=0,0,IF(AND(AF10070="Yes",AE10070&gt;1),50,0)))))))))))</f>
        <v>0</v>
      </c>
      <c r="AQ10070" s="49">
        <f t="shared" ref="AQ10070:AQ10133" si="364">IF(AE10070&gt;1,AE10070*5,0)</f>
        <v>0</v>
      </c>
      <c r="AR10070" s="49">
        <f t="shared" ref="AR10070:AR10133" si="365">IF(AP10070=0,0,IF(AG10070="Yes",25,0))</f>
        <v>0</v>
      </c>
      <c r="AS10070" s="49">
        <f t="shared" ref="AS10070:AS10133" si="366">IF(AND(AK10070="No",AL1070=0),0,IF(AJ10070="Chapter",5,IF(AJ10070="State",10,IF(AJ10070="District",20,IF(AJ10070="National",20,0)))))</f>
        <v>0</v>
      </c>
      <c r="AT10070" s="30" t="b">
        <f t="shared" ref="AT10070:AT10133" si="367">AND(AK10070="Yes",AL10070&gt;0)</f>
        <v>0</v>
      </c>
      <c r="AU10070" s="30">
        <f t="shared" ref="AU10070:AU10133" si="368">IF(AND(AT10070=TRUE,AS10070&gt;0)=TRUE,AS10070,0)</f>
        <v>0</v>
      </c>
    </row>
    <row r="10071" spans="28:47" x14ac:dyDescent="0.25">
      <c r="AB10071" s="134">
        <f t="shared" si="361"/>
        <v>69</v>
      </c>
      <c r="AC10071" s="304"/>
      <c r="AD10071" s="7"/>
      <c r="AE10071" s="9"/>
      <c r="AF10071" s="9"/>
      <c r="AG10071" s="9"/>
      <c r="AH10071" s="9"/>
      <c r="AI10071" s="9"/>
      <c r="AJ10071" s="10"/>
      <c r="AK10071" s="9"/>
      <c r="AL10071" s="9"/>
      <c r="AM10071" s="128"/>
      <c r="AN10071" s="163">
        <f t="shared" si="362"/>
        <v>0</v>
      </c>
      <c r="AO10071" s="128"/>
      <c r="AP10071" s="49">
        <f t="shared" si="363"/>
        <v>0</v>
      </c>
      <c r="AQ10071" s="49">
        <f t="shared" si="364"/>
        <v>0</v>
      </c>
      <c r="AR10071" s="49">
        <f t="shared" si="365"/>
        <v>0</v>
      </c>
      <c r="AS10071" s="49">
        <f t="shared" si="366"/>
        <v>0</v>
      </c>
      <c r="AT10071" s="30" t="b">
        <f t="shared" si="367"/>
        <v>0</v>
      </c>
      <c r="AU10071" s="30">
        <f t="shared" si="368"/>
        <v>0</v>
      </c>
    </row>
    <row r="10072" spans="28:47" x14ac:dyDescent="0.25">
      <c r="AB10072" s="134">
        <f t="shared" si="361"/>
        <v>70</v>
      </c>
      <c r="AC10072" s="304"/>
      <c r="AD10072" s="7"/>
      <c r="AE10072" s="9"/>
      <c r="AF10072" s="9"/>
      <c r="AG10072" s="9"/>
      <c r="AH10072" s="9"/>
      <c r="AI10072" s="9"/>
      <c r="AJ10072" s="10"/>
      <c r="AK10072" s="9"/>
      <c r="AL10072" s="9"/>
      <c r="AM10072" s="128"/>
      <c r="AN10072" s="163">
        <f t="shared" si="362"/>
        <v>0</v>
      </c>
      <c r="AO10072" s="128"/>
      <c r="AP10072" s="49">
        <f t="shared" si="363"/>
        <v>0</v>
      </c>
      <c r="AQ10072" s="49">
        <f t="shared" si="364"/>
        <v>0</v>
      </c>
      <c r="AR10072" s="49">
        <f t="shared" si="365"/>
        <v>0</v>
      </c>
      <c r="AS10072" s="49">
        <f t="shared" si="366"/>
        <v>0</v>
      </c>
      <c r="AT10072" s="30" t="b">
        <f t="shared" si="367"/>
        <v>0</v>
      </c>
      <c r="AU10072" s="30">
        <f t="shared" si="368"/>
        <v>0</v>
      </c>
    </row>
    <row r="10073" spans="28:47" x14ac:dyDescent="0.25">
      <c r="AB10073" s="134">
        <f t="shared" si="361"/>
        <v>71</v>
      </c>
      <c r="AC10073" s="304"/>
      <c r="AD10073" s="7"/>
      <c r="AE10073" s="9"/>
      <c r="AF10073" s="9"/>
      <c r="AG10073" s="9"/>
      <c r="AH10073" s="9"/>
      <c r="AI10073" s="9"/>
      <c r="AJ10073" s="10"/>
      <c r="AK10073" s="9"/>
      <c r="AL10073" s="9"/>
      <c r="AM10073" s="128"/>
      <c r="AN10073" s="163">
        <f t="shared" si="362"/>
        <v>0</v>
      </c>
      <c r="AO10073" s="128"/>
      <c r="AP10073" s="49">
        <f t="shared" si="363"/>
        <v>0</v>
      </c>
      <c r="AQ10073" s="49">
        <f t="shared" si="364"/>
        <v>0</v>
      </c>
      <c r="AR10073" s="49">
        <f t="shared" si="365"/>
        <v>0</v>
      </c>
      <c r="AS10073" s="49">
        <f t="shared" si="366"/>
        <v>0</v>
      </c>
      <c r="AT10073" s="30" t="b">
        <f t="shared" si="367"/>
        <v>0</v>
      </c>
      <c r="AU10073" s="30">
        <f t="shared" si="368"/>
        <v>0</v>
      </c>
    </row>
    <row r="10074" spans="28:47" x14ac:dyDescent="0.25">
      <c r="AB10074" s="134">
        <f t="shared" si="361"/>
        <v>72</v>
      </c>
      <c r="AC10074" s="304"/>
      <c r="AD10074" s="7"/>
      <c r="AE10074" s="9"/>
      <c r="AF10074" s="9"/>
      <c r="AG10074" s="9"/>
      <c r="AH10074" s="9"/>
      <c r="AI10074" s="9"/>
      <c r="AJ10074" s="10"/>
      <c r="AK10074" s="9"/>
      <c r="AL10074" s="9"/>
      <c r="AM10074" s="128"/>
      <c r="AN10074" s="163">
        <f t="shared" si="362"/>
        <v>0</v>
      </c>
      <c r="AO10074" s="128"/>
      <c r="AP10074" s="49">
        <f t="shared" si="363"/>
        <v>0</v>
      </c>
      <c r="AQ10074" s="49">
        <f t="shared" si="364"/>
        <v>0</v>
      </c>
      <c r="AR10074" s="49">
        <f t="shared" si="365"/>
        <v>0</v>
      </c>
      <c r="AS10074" s="49">
        <f t="shared" si="366"/>
        <v>0</v>
      </c>
      <c r="AT10074" s="30" t="b">
        <f t="shared" si="367"/>
        <v>0</v>
      </c>
      <c r="AU10074" s="30">
        <f t="shared" si="368"/>
        <v>0</v>
      </c>
    </row>
    <row r="10075" spans="28:47" x14ac:dyDescent="0.25">
      <c r="AB10075" s="134">
        <f t="shared" si="361"/>
        <v>73</v>
      </c>
      <c r="AC10075" s="304"/>
      <c r="AD10075" s="7"/>
      <c r="AE10075" s="9"/>
      <c r="AF10075" s="9"/>
      <c r="AG10075" s="9"/>
      <c r="AH10075" s="9"/>
      <c r="AI10075" s="9"/>
      <c r="AJ10075" s="10"/>
      <c r="AK10075" s="9"/>
      <c r="AL10075" s="9"/>
      <c r="AM10075" s="128"/>
      <c r="AN10075" s="163">
        <f t="shared" si="362"/>
        <v>0</v>
      </c>
      <c r="AO10075" s="128"/>
      <c r="AP10075" s="49">
        <f t="shared" si="363"/>
        <v>0</v>
      </c>
      <c r="AQ10075" s="49">
        <f t="shared" si="364"/>
        <v>0</v>
      </c>
      <c r="AR10075" s="49">
        <f t="shared" si="365"/>
        <v>0</v>
      </c>
      <c r="AS10075" s="49">
        <f t="shared" si="366"/>
        <v>0</v>
      </c>
      <c r="AT10075" s="30" t="b">
        <f t="shared" si="367"/>
        <v>0</v>
      </c>
      <c r="AU10075" s="30">
        <f t="shared" si="368"/>
        <v>0</v>
      </c>
    </row>
    <row r="10076" spans="28:47" x14ac:dyDescent="0.25">
      <c r="AB10076" s="134">
        <f t="shared" si="361"/>
        <v>74</v>
      </c>
      <c r="AC10076" s="304"/>
      <c r="AD10076" s="7"/>
      <c r="AE10076" s="9"/>
      <c r="AF10076" s="9"/>
      <c r="AG10076" s="9"/>
      <c r="AH10076" s="9"/>
      <c r="AI10076" s="9"/>
      <c r="AJ10076" s="10"/>
      <c r="AK10076" s="9"/>
      <c r="AL10076" s="9"/>
      <c r="AM10076" s="128"/>
      <c r="AN10076" s="163">
        <f t="shared" si="362"/>
        <v>0</v>
      </c>
      <c r="AO10076" s="128"/>
      <c r="AP10076" s="49">
        <f t="shared" si="363"/>
        <v>0</v>
      </c>
      <c r="AQ10076" s="49">
        <f t="shared" si="364"/>
        <v>0</v>
      </c>
      <c r="AR10076" s="49">
        <f t="shared" si="365"/>
        <v>0</v>
      </c>
      <c r="AS10076" s="49">
        <f t="shared" si="366"/>
        <v>0</v>
      </c>
      <c r="AT10076" s="30" t="b">
        <f t="shared" si="367"/>
        <v>0</v>
      </c>
      <c r="AU10076" s="30">
        <f t="shared" si="368"/>
        <v>0</v>
      </c>
    </row>
    <row r="10077" spans="28:47" x14ac:dyDescent="0.25">
      <c r="AB10077" s="134">
        <f t="shared" si="361"/>
        <v>75</v>
      </c>
      <c r="AC10077" s="304"/>
      <c r="AD10077" s="7"/>
      <c r="AE10077" s="9"/>
      <c r="AF10077" s="9"/>
      <c r="AG10077" s="9"/>
      <c r="AH10077" s="9"/>
      <c r="AI10077" s="9"/>
      <c r="AJ10077" s="10"/>
      <c r="AK10077" s="9"/>
      <c r="AL10077" s="9"/>
      <c r="AM10077" s="128"/>
      <c r="AN10077" s="163">
        <f t="shared" si="362"/>
        <v>0</v>
      </c>
      <c r="AO10077" s="128"/>
      <c r="AP10077" s="49">
        <f t="shared" si="363"/>
        <v>0</v>
      </c>
      <c r="AQ10077" s="49">
        <f t="shared" si="364"/>
        <v>0</v>
      </c>
      <c r="AR10077" s="49">
        <f t="shared" si="365"/>
        <v>0</v>
      </c>
      <c r="AS10077" s="49">
        <f t="shared" si="366"/>
        <v>0</v>
      </c>
      <c r="AT10077" s="30" t="b">
        <f t="shared" si="367"/>
        <v>0</v>
      </c>
      <c r="AU10077" s="30">
        <f t="shared" si="368"/>
        <v>0</v>
      </c>
    </row>
    <row r="10078" spans="28:47" x14ac:dyDescent="0.25">
      <c r="AB10078" s="134">
        <f t="shared" si="361"/>
        <v>76</v>
      </c>
      <c r="AC10078" s="304"/>
      <c r="AD10078" s="7"/>
      <c r="AE10078" s="9"/>
      <c r="AF10078" s="9"/>
      <c r="AG10078" s="9"/>
      <c r="AH10078" s="9"/>
      <c r="AI10078" s="9"/>
      <c r="AJ10078" s="10"/>
      <c r="AK10078" s="9"/>
      <c r="AL10078" s="9"/>
      <c r="AM10078" s="128"/>
      <c r="AN10078" s="163">
        <f t="shared" si="362"/>
        <v>0</v>
      </c>
      <c r="AO10078" s="128"/>
      <c r="AP10078" s="49">
        <f t="shared" si="363"/>
        <v>0</v>
      </c>
      <c r="AQ10078" s="49">
        <f t="shared" si="364"/>
        <v>0</v>
      </c>
      <c r="AR10078" s="49">
        <f t="shared" si="365"/>
        <v>0</v>
      </c>
      <c r="AS10078" s="49">
        <f t="shared" si="366"/>
        <v>0</v>
      </c>
      <c r="AT10078" s="30" t="b">
        <f t="shared" si="367"/>
        <v>0</v>
      </c>
      <c r="AU10078" s="30">
        <f t="shared" si="368"/>
        <v>0</v>
      </c>
    </row>
    <row r="10079" spans="28:47" x14ac:dyDescent="0.25">
      <c r="AB10079" s="134">
        <f t="shared" si="361"/>
        <v>77</v>
      </c>
      <c r="AC10079" s="304"/>
      <c r="AD10079" s="7"/>
      <c r="AE10079" s="9"/>
      <c r="AF10079" s="9"/>
      <c r="AG10079" s="9"/>
      <c r="AH10079" s="9"/>
      <c r="AI10079" s="9"/>
      <c r="AJ10079" s="10"/>
      <c r="AK10079" s="9"/>
      <c r="AL10079" s="9"/>
      <c r="AM10079" s="128"/>
      <c r="AN10079" s="163">
        <f t="shared" si="362"/>
        <v>0</v>
      </c>
      <c r="AO10079" s="128"/>
      <c r="AP10079" s="49">
        <f t="shared" si="363"/>
        <v>0</v>
      </c>
      <c r="AQ10079" s="49">
        <f t="shared" si="364"/>
        <v>0</v>
      </c>
      <c r="AR10079" s="49">
        <f t="shared" si="365"/>
        <v>0</v>
      </c>
      <c r="AS10079" s="49">
        <f t="shared" si="366"/>
        <v>0</v>
      </c>
      <c r="AT10079" s="30" t="b">
        <f t="shared" si="367"/>
        <v>0</v>
      </c>
      <c r="AU10079" s="30">
        <f t="shared" si="368"/>
        <v>0</v>
      </c>
    </row>
    <row r="10080" spans="28:47" x14ac:dyDescent="0.25">
      <c r="AB10080" s="134">
        <f t="shared" si="361"/>
        <v>78</v>
      </c>
      <c r="AC10080" s="304"/>
      <c r="AD10080" s="7"/>
      <c r="AE10080" s="9"/>
      <c r="AF10080" s="9"/>
      <c r="AG10080" s="9"/>
      <c r="AH10080" s="9"/>
      <c r="AI10080" s="9"/>
      <c r="AJ10080" s="10"/>
      <c r="AK10080" s="9"/>
      <c r="AL10080" s="9"/>
      <c r="AM10080" s="128"/>
      <c r="AN10080" s="163">
        <f t="shared" si="362"/>
        <v>0</v>
      </c>
      <c r="AO10080" s="128"/>
      <c r="AP10080" s="49">
        <f t="shared" si="363"/>
        <v>0</v>
      </c>
      <c r="AQ10080" s="49">
        <f t="shared" si="364"/>
        <v>0</v>
      </c>
      <c r="AR10080" s="49">
        <f t="shared" si="365"/>
        <v>0</v>
      </c>
      <c r="AS10080" s="49">
        <f t="shared" si="366"/>
        <v>0</v>
      </c>
      <c r="AT10080" s="30" t="b">
        <f t="shared" si="367"/>
        <v>0</v>
      </c>
      <c r="AU10080" s="30">
        <f t="shared" si="368"/>
        <v>0</v>
      </c>
    </row>
    <row r="10081" spans="28:47" x14ac:dyDescent="0.25">
      <c r="AB10081" s="134">
        <f t="shared" si="361"/>
        <v>79</v>
      </c>
      <c r="AC10081" s="304"/>
      <c r="AD10081" s="7"/>
      <c r="AE10081" s="9"/>
      <c r="AF10081" s="9"/>
      <c r="AG10081" s="9"/>
      <c r="AH10081" s="9"/>
      <c r="AI10081" s="9"/>
      <c r="AJ10081" s="10"/>
      <c r="AK10081" s="9"/>
      <c r="AL10081" s="9"/>
      <c r="AM10081" s="128"/>
      <c r="AN10081" s="163">
        <f t="shared" si="362"/>
        <v>0</v>
      </c>
      <c r="AO10081" s="128"/>
      <c r="AP10081" s="49">
        <f t="shared" si="363"/>
        <v>0</v>
      </c>
      <c r="AQ10081" s="49">
        <f t="shared" si="364"/>
        <v>0</v>
      </c>
      <c r="AR10081" s="49">
        <f t="shared" si="365"/>
        <v>0</v>
      </c>
      <c r="AS10081" s="49">
        <f t="shared" si="366"/>
        <v>0</v>
      </c>
      <c r="AT10081" s="30" t="b">
        <f t="shared" si="367"/>
        <v>0</v>
      </c>
      <c r="AU10081" s="30">
        <f t="shared" si="368"/>
        <v>0</v>
      </c>
    </row>
    <row r="10082" spans="28:47" x14ac:dyDescent="0.25">
      <c r="AB10082" s="134">
        <f t="shared" si="361"/>
        <v>80</v>
      </c>
      <c r="AC10082" s="304"/>
      <c r="AD10082" s="7"/>
      <c r="AE10082" s="9"/>
      <c r="AF10082" s="9"/>
      <c r="AG10082" s="9"/>
      <c r="AH10082" s="9"/>
      <c r="AI10082" s="9"/>
      <c r="AJ10082" s="10"/>
      <c r="AK10082" s="9"/>
      <c r="AL10082" s="9"/>
      <c r="AM10082" s="128"/>
      <c r="AN10082" s="163">
        <f t="shared" si="362"/>
        <v>0</v>
      </c>
      <c r="AO10082" s="128"/>
      <c r="AP10082" s="49">
        <f t="shared" si="363"/>
        <v>0</v>
      </c>
      <c r="AQ10082" s="49">
        <f t="shared" si="364"/>
        <v>0</v>
      </c>
      <c r="AR10082" s="49">
        <f t="shared" si="365"/>
        <v>0</v>
      </c>
      <c r="AS10082" s="49">
        <f t="shared" si="366"/>
        <v>0</v>
      </c>
      <c r="AT10082" s="30" t="b">
        <f t="shared" si="367"/>
        <v>0</v>
      </c>
      <c r="AU10082" s="30">
        <f t="shared" si="368"/>
        <v>0</v>
      </c>
    </row>
    <row r="10083" spans="28:47" x14ac:dyDescent="0.25">
      <c r="AB10083" s="134">
        <f t="shared" si="361"/>
        <v>81</v>
      </c>
      <c r="AC10083" s="304"/>
      <c r="AD10083" s="7"/>
      <c r="AE10083" s="9"/>
      <c r="AF10083" s="9"/>
      <c r="AG10083" s="9"/>
      <c r="AH10083" s="9"/>
      <c r="AI10083" s="9"/>
      <c r="AJ10083" s="10"/>
      <c r="AK10083" s="9"/>
      <c r="AL10083" s="9"/>
      <c r="AM10083" s="128"/>
      <c r="AN10083" s="163">
        <f t="shared" si="362"/>
        <v>0</v>
      </c>
      <c r="AO10083" s="128"/>
      <c r="AP10083" s="49">
        <f t="shared" si="363"/>
        <v>0</v>
      </c>
      <c r="AQ10083" s="49">
        <f t="shared" si="364"/>
        <v>0</v>
      </c>
      <c r="AR10083" s="49">
        <f t="shared" si="365"/>
        <v>0</v>
      </c>
      <c r="AS10083" s="49">
        <f t="shared" si="366"/>
        <v>0</v>
      </c>
      <c r="AT10083" s="30" t="b">
        <f t="shared" si="367"/>
        <v>0</v>
      </c>
      <c r="AU10083" s="30">
        <f t="shared" si="368"/>
        <v>0</v>
      </c>
    </row>
    <row r="10084" spans="28:47" x14ac:dyDescent="0.25">
      <c r="AB10084" s="134">
        <f t="shared" si="361"/>
        <v>82</v>
      </c>
      <c r="AC10084" s="304"/>
      <c r="AD10084" s="7"/>
      <c r="AE10084" s="9"/>
      <c r="AF10084" s="9"/>
      <c r="AG10084" s="9"/>
      <c r="AH10084" s="9"/>
      <c r="AI10084" s="9"/>
      <c r="AJ10084" s="10"/>
      <c r="AK10084" s="9"/>
      <c r="AL10084" s="9"/>
      <c r="AM10084" s="128"/>
      <c r="AN10084" s="163">
        <f t="shared" si="362"/>
        <v>0</v>
      </c>
      <c r="AO10084" s="128"/>
      <c r="AP10084" s="49">
        <f t="shared" si="363"/>
        <v>0</v>
      </c>
      <c r="AQ10084" s="49">
        <f t="shared" si="364"/>
        <v>0</v>
      </c>
      <c r="AR10084" s="49">
        <f t="shared" si="365"/>
        <v>0</v>
      </c>
      <c r="AS10084" s="49">
        <f t="shared" si="366"/>
        <v>0</v>
      </c>
      <c r="AT10084" s="30" t="b">
        <f t="shared" si="367"/>
        <v>0</v>
      </c>
      <c r="AU10084" s="30">
        <f t="shared" si="368"/>
        <v>0</v>
      </c>
    </row>
    <row r="10085" spans="28:47" x14ac:dyDescent="0.25">
      <c r="AB10085" s="134">
        <f t="shared" si="361"/>
        <v>83</v>
      </c>
      <c r="AC10085" s="304"/>
      <c r="AD10085" s="7"/>
      <c r="AE10085" s="9"/>
      <c r="AF10085" s="9"/>
      <c r="AG10085" s="9"/>
      <c r="AH10085" s="9"/>
      <c r="AI10085" s="9"/>
      <c r="AJ10085" s="10"/>
      <c r="AK10085" s="9"/>
      <c r="AL10085" s="9"/>
      <c r="AM10085" s="128"/>
      <c r="AN10085" s="163">
        <f t="shared" si="362"/>
        <v>0</v>
      </c>
      <c r="AO10085" s="128"/>
      <c r="AP10085" s="49">
        <f t="shared" si="363"/>
        <v>0</v>
      </c>
      <c r="AQ10085" s="49">
        <f t="shared" si="364"/>
        <v>0</v>
      </c>
      <c r="AR10085" s="49">
        <f t="shared" si="365"/>
        <v>0</v>
      </c>
      <c r="AS10085" s="49">
        <f t="shared" si="366"/>
        <v>0</v>
      </c>
      <c r="AT10085" s="30" t="b">
        <f t="shared" si="367"/>
        <v>0</v>
      </c>
      <c r="AU10085" s="30">
        <f t="shared" si="368"/>
        <v>0</v>
      </c>
    </row>
    <row r="10086" spans="28:47" x14ac:dyDescent="0.25">
      <c r="AB10086" s="134">
        <f t="shared" si="361"/>
        <v>84</v>
      </c>
      <c r="AC10086" s="304"/>
      <c r="AD10086" s="7"/>
      <c r="AE10086" s="9"/>
      <c r="AF10086" s="9"/>
      <c r="AG10086" s="9"/>
      <c r="AH10086" s="9"/>
      <c r="AI10086" s="9"/>
      <c r="AJ10086" s="10"/>
      <c r="AK10086" s="9"/>
      <c r="AL10086" s="9"/>
      <c r="AM10086" s="128"/>
      <c r="AN10086" s="163">
        <f t="shared" si="362"/>
        <v>0</v>
      </c>
      <c r="AO10086" s="128"/>
      <c r="AP10086" s="49">
        <f t="shared" si="363"/>
        <v>0</v>
      </c>
      <c r="AQ10086" s="49">
        <f t="shared" si="364"/>
        <v>0</v>
      </c>
      <c r="AR10086" s="49">
        <f t="shared" si="365"/>
        <v>0</v>
      </c>
      <c r="AS10086" s="49">
        <f t="shared" si="366"/>
        <v>0</v>
      </c>
      <c r="AT10086" s="30" t="b">
        <f t="shared" si="367"/>
        <v>0</v>
      </c>
      <c r="AU10086" s="30">
        <f t="shared" si="368"/>
        <v>0</v>
      </c>
    </row>
    <row r="10087" spans="28:47" x14ac:dyDescent="0.25">
      <c r="AB10087" s="134">
        <f t="shared" si="361"/>
        <v>85</v>
      </c>
      <c r="AC10087" s="304"/>
      <c r="AD10087" s="7"/>
      <c r="AE10087" s="9"/>
      <c r="AF10087" s="9"/>
      <c r="AG10087" s="9"/>
      <c r="AH10087" s="9"/>
      <c r="AI10087" s="9"/>
      <c r="AJ10087" s="10"/>
      <c r="AK10087" s="9"/>
      <c r="AL10087" s="9"/>
      <c r="AM10087" s="128"/>
      <c r="AN10087" s="163">
        <f t="shared" si="362"/>
        <v>0</v>
      </c>
      <c r="AO10087" s="128"/>
      <c r="AP10087" s="49">
        <f t="shared" si="363"/>
        <v>0</v>
      </c>
      <c r="AQ10087" s="49">
        <f t="shared" si="364"/>
        <v>0</v>
      </c>
      <c r="AR10087" s="49">
        <f t="shared" si="365"/>
        <v>0</v>
      </c>
      <c r="AS10087" s="49">
        <f t="shared" si="366"/>
        <v>0</v>
      </c>
      <c r="AT10087" s="30" t="b">
        <f t="shared" si="367"/>
        <v>0</v>
      </c>
      <c r="AU10087" s="30">
        <f t="shared" si="368"/>
        <v>0</v>
      </c>
    </row>
    <row r="10088" spans="28:47" x14ac:dyDescent="0.25">
      <c r="AB10088" s="134">
        <f t="shared" si="361"/>
        <v>86</v>
      </c>
      <c r="AC10088" s="304"/>
      <c r="AD10088" s="7"/>
      <c r="AE10088" s="9"/>
      <c r="AF10088" s="9"/>
      <c r="AG10088" s="9"/>
      <c r="AH10088" s="9"/>
      <c r="AI10088" s="9"/>
      <c r="AJ10088" s="10"/>
      <c r="AK10088" s="9"/>
      <c r="AL10088" s="9"/>
      <c r="AM10088" s="128"/>
      <c r="AN10088" s="163">
        <f t="shared" si="362"/>
        <v>0</v>
      </c>
      <c r="AO10088" s="128"/>
      <c r="AP10088" s="49">
        <f t="shared" si="363"/>
        <v>0</v>
      </c>
      <c r="AQ10088" s="49">
        <f t="shared" si="364"/>
        <v>0</v>
      </c>
      <c r="AR10088" s="49">
        <f t="shared" si="365"/>
        <v>0</v>
      </c>
      <c r="AS10088" s="49">
        <f t="shared" si="366"/>
        <v>0</v>
      </c>
      <c r="AT10088" s="30" t="b">
        <f t="shared" si="367"/>
        <v>0</v>
      </c>
      <c r="AU10088" s="30">
        <f t="shared" si="368"/>
        <v>0</v>
      </c>
    </row>
    <row r="10089" spans="28:47" x14ac:dyDescent="0.25">
      <c r="AB10089" s="134">
        <f t="shared" si="361"/>
        <v>87</v>
      </c>
      <c r="AC10089" s="304"/>
      <c r="AD10089" s="7"/>
      <c r="AE10089" s="9"/>
      <c r="AF10089" s="9"/>
      <c r="AG10089" s="9"/>
      <c r="AH10089" s="9"/>
      <c r="AI10089" s="9"/>
      <c r="AJ10089" s="10"/>
      <c r="AK10089" s="9"/>
      <c r="AL10089" s="9"/>
      <c r="AM10089" s="128"/>
      <c r="AN10089" s="163">
        <f t="shared" si="362"/>
        <v>0</v>
      </c>
      <c r="AO10089" s="128"/>
      <c r="AP10089" s="49">
        <f t="shared" si="363"/>
        <v>0</v>
      </c>
      <c r="AQ10089" s="49">
        <f t="shared" si="364"/>
        <v>0</v>
      </c>
      <c r="AR10089" s="49">
        <f t="shared" si="365"/>
        <v>0</v>
      </c>
      <c r="AS10089" s="49">
        <f t="shared" si="366"/>
        <v>0</v>
      </c>
      <c r="AT10089" s="30" t="b">
        <f t="shared" si="367"/>
        <v>0</v>
      </c>
      <c r="AU10089" s="30">
        <f t="shared" si="368"/>
        <v>0</v>
      </c>
    </row>
    <row r="10090" spans="28:47" x14ac:dyDescent="0.25">
      <c r="AB10090" s="134">
        <f t="shared" si="361"/>
        <v>88</v>
      </c>
      <c r="AC10090" s="304"/>
      <c r="AD10090" s="7"/>
      <c r="AE10090" s="9"/>
      <c r="AF10090" s="9"/>
      <c r="AG10090" s="9"/>
      <c r="AH10090" s="9"/>
      <c r="AI10090" s="9"/>
      <c r="AJ10090" s="10"/>
      <c r="AK10090" s="9"/>
      <c r="AL10090" s="9"/>
      <c r="AM10090" s="128"/>
      <c r="AN10090" s="163">
        <f t="shared" si="362"/>
        <v>0</v>
      </c>
      <c r="AO10090" s="128"/>
      <c r="AP10090" s="49">
        <f t="shared" si="363"/>
        <v>0</v>
      </c>
      <c r="AQ10090" s="49">
        <f t="shared" si="364"/>
        <v>0</v>
      </c>
      <c r="AR10090" s="49">
        <f t="shared" si="365"/>
        <v>0</v>
      </c>
      <c r="AS10090" s="49">
        <f t="shared" si="366"/>
        <v>0</v>
      </c>
      <c r="AT10090" s="30" t="b">
        <f t="shared" si="367"/>
        <v>0</v>
      </c>
      <c r="AU10090" s="30">
        <f t="shared" si="368"/>
        <v>0</v>
      </c>
    </row>
    <row r="10091" spans="28:47" x14ac:dyDescent="0.25">
      <c r="AB10091" s="134">
        <f t="shared" si="361"/>
        <v>89</v>
      </c>
      <c r="AC10091" s="304"/>
      <c r="AD10091" s="7"/>
      <c r="AE10091" s="9"/>
      <c r="AF10091" s="9"/>
      <c r="AG10091" s="9"/>
      <c r="AH10091" s="9"/>
      <c r="AI10091" s="9"/>
      <c r="AJ10091" s="10"/>
      <c r="AK10091" s="9"/>
      <c r="AL10091" s="9"/>
      <c r="AM10091" s="128"/>
      <c r="AN10091" s="163">
        <f t="shared" si="362"/>
        <v>0</v>
      </c>
      <c r="AO10091" s="128"/>
      <c r="AP10091" s="49">
        <f t="shared" si="363"/>
        <v>0</v>
      </c>
      <c r="AQ10091" s="49">
        <f t="shared" si="364"/>
        <v>0</v>
      </c>
      <c r="AR10091" s="49">
        <f t="shared" si="365"/>
        <v>0</v>
      </c>
      <c r="AS10091" s="49">
        <f t="shared" si="366"/>
        <v>0</v>
      </c>
      <c r="AT10091" s="30" t="b">
        <f t="shared" si="367"/>
        <v>0</v>
      </c>
      <c r="AU10091" s="30">
        <f t="shared" si="368"/>
        <v>0</v>
      </c>
    </row>
    <row r="10092" spans="28:47" x14ac:dyDescent="0.25">
      <c r="AB10092" s="134">
        <f t="shared" si="361"/>
        <v>90</v>
      </c>
      <c r="AC10092" s="304"/>
      <c r="AD10092" s="7"/>
      <c r="AE10092" s="9"/>
      <c r="AF10092" s="9"/>
      <c r="AG10092" s="9"/>
      <c r="AH10092" s="9"/>
      <c r="AI10092" s="9"/>
      <c r="AJ10092" s="10"/>
      <c r="AK10092" s="9"/>
      <c r="AL10092" s="9"/>
      <c r="AM10092" s="128"/>
      <c r="AN10092" s="163">
        <f t="shared" si="362"/>
        <v>0</v>
      </c>
      <c r="AO10092" s="128"/>
      <c r="AP10092" s="49">
        <f t="shared" si="363"/>
        <v>0</v>
      </c>
      <c r="AQ10092" s="49">
        <f t="shared" si="364"/>
        <v>0</v>
      </c>
      <c r="AR10092" s="49">
        <f t="shared" si="365"/>
        <v>0</v>
      </c>
      <c r="AS10092" s="49">
        <f t="shared" si="366"/>
        <v>0</v>
      </c>
      <c r="AT10092" s="30" t="b">
        <f t="shared" si="367"/>
        <v>0</v>
      </c>
      <c r="AU10092" s="30">
        <f t="shared" si="368"/>
        <v>0</v>
      </c>
    </row>
    <row r="10093" spans="28:47" x14ac:dyDescent="0.25">
      <c r="AB10093" s="134">
        <f t="shared" si="361"/>
        <v>91</v>
      </c>
      <c r="AC10093" s="304"/>
      <c r="AD10093" s="7"/>
      <c r="AE10093" s="9"/>
      <c r="AF10093" s="9"/>
      <c r="AG10093" s="9"/>
      <c r="AH10093" s="9"/>
      <c r="AI10093" s="9"/>
      <c r="AJ10093" s="10"/>
      <c r="AK10093" s="9"/>
      <c r="AL10093" s="9"/>
      <c r="AM10093" s="128"/>
      <c r="AN10093" s="163">
        <f t="shared" si="362"/>
        <v>0</v>
      </c>
      <c r="AO10093" s="128"/>
      <c r="AP10093" s="49">
        <f t="shared" si="363"/>
        <v>0</v>
      </c>
      <c r="AQ10093" s="49">
        <f t="shared" si="364"/>
        <v>0</v>
      </c>
      <c r="AR10093" s="49">
        <f t="shared" si="365"/>
        <v>0</v>
      </c>
      <c r="AS10093" s="49">
        <f t="shared" si="366"/>
        <v>0</v>
      </c>
      <c r="AT10093" s="30" t="b">
        <f t="shared" si="367"/>
        <v>0</v>
      </c>
      <c r="AU10093" s="30">
        <f t="shared" si="368"/>
        <v>0</v>
      </c>
    </row>
    <row r="10094" spans="28:47" x14ac:dyDescent="0.25">
      <c r="AB10094" s="134">
        <f t="shared" si="361"/>
        <v>92</v>
      </c>
      <c r="AC10094" s="304"/>
      <c r="AD10094" s="7"/>
      <c r="AE10094" s="9"/>
      <c r="AF10094" s="9"/>
      <c r="AG10094" s="9"/>
      <c r="AH10094" s="9"/>
      <c r="AI10094" s="9"/>
      <c r="AJ10094" s="10"/>
      <c r="AK10094" s="9"/>
      <c r="AL10094" s="9"/>
      <c r="AM10094" s="128"/>
      <c r="AN10094" s="163">
        <f t="shared" si="362"/>
        <v>0</v>
      </c>
      <c r="AO10094" s="128"/>
      <c r="AP10094" s="49">
        <f t="shared" si="363"/>
        <v>0</v>
      </c>
      <c r="AQ10094" s="49">
        <f t="shared" si="364"/>
        <v>0</v>
      </c>
      <c r="AR10094" s="49">
        <f t="shared" si="365"/>
        <v>0</v>
      </c>
      <c r="AS10094" s="49">
        <f t="shared" si="366"/>
        <v>0</v>
      </c>
      <c r="AT10094" s="30" t="b">
        <f t="shared" si="367"/>
        <v>0</v>
      </c>
      <c r="AU10094" s="30">
        <f t="shared" si="368"/>
        <v>0</v>
      </c>
    </row>
    <row r="10095" spans="28:47" x14ac:dyDescent="0.25">
      <c r="AB10095" s="134">
        <f t="shared" si="361"/>
        <v>93</v>
      </c>
      <c r="AC10095" s="304"/>
      <c r="AD10095" s="7"/>
      <c r="AE10095" s="9"/>
      <c r="AF10095" s="9"/>
      <c r="AG10095" s="9"/>
      <c r="AH10095" s="9"/>
      <c r="AI10095" s="9"/>
      <c r="AJ10095" s="10"/>
      <c r="AK10095" s="9"/>
      <c r="AL10095" s="9"/>
      <c r="AM10095" s="128"/>
      <c r="AN10095" s="163">
        <f t="shared" si="362"/>
        <v>0</v>
      </c>
      <c r="AO10095" s="128"/>
      <c r="AP10095" s="49">
        <f t="shared" si="363"/>
        <v>0</v>
      </c>
      <c r="AQ10095" s="49">
        <f t="shared" si="364"/>
        <v>0</v>
      </c>
      <c r="AR10095" s="49">
        <f t="shared" si="365"/>
        <v>0</v>
      </c>
      <c r="AS10095" s="49">
        <f t="shared" si="366"/>
        <v>0</v>
      </c>
      <c r="AT10095" s="30" t="b">
        <f t="shared" si="367"/>
        <v>0</v>
      </c>
      <c r="AU10095" s="30">
        <f t="shared" si="368"/>
        <v>0</v>
      </c>
    </row>
    <row r="10096" spans="28:47" x14ac:dyDescent="0.25">
      <c r="AB10096" s="134">
        <f t="shared" si="361"/>
        <v>94</v>
      </c>
      <c r="AC10096" s="304"/>
      <c r="AD10096" s="7"/>
      <c r="AE10096" s="9"/>
      <c r="AF10096" s="9"/>
      <c r="AG10096" s="9"/>
      <c r="AH10096" s="9"/>
      <c r="AI10096" s="9"/>
      <c r="AJ10096" s="10"/>
      <c r="AK10096" s="9"/>
      <c r="AL10096" s="9"/>
      <c r="AM10096" s="128"/>
      <c r="AN10096" s="163">
        <f t="shared" si="362"/>
        <v>0</v>
      </c>
      <c r="AO10096" s="128"/>
      <c r="AP10096" s="49">
        <f t="shared" si="363"/>
        <v>0</v>
      </c>
      <c r="AQ10096" s="49">
        <f t="shared" si="364"/>
        <v>0</v>
      </c>
      <c r="AR10096" s="49">
        <f t="shared" si="365"/>
        <v>0</v>
      </c>
      <c r="AS10096" s="49">
        <f t="shared" si="366"/>
        <v>0</v>
      </c>
      <c r="AT10096" s="30" t="b">
        <f t="shared" si="367"/>
        <v>0</v>
      </c>
      <c r="AU10096" s="30">
        <f t="shared" si="368"/>
        <v>0</v>
      </c>
    </row>
    <row r="10097" spans="28:47" x14ac:dyDescent="0.25">
      <c r="AB10097" s="134">
        <f t="shared" si="361"/>
        <v>95</v>
      </c>
      <c r="AC10097" s="304"/>
      <c r="AD10097" s="7"/>
      <c r="AE10097" s="9"/>
      <c r="AF10097" s="9"/>
      <c r="AG10097" s="9"/>
      <c r="AH10097" s="9"/>
      <c r="AI10097" s="9"/>
      <c r="AJ10097" s="10"/>
      <c r="AK10097" s="9"/>
      <c r="AL10097" s="9"/>
      <c r="AM10097" s="128"/>
      <c r="AN10097" s="163">
        <f t="shared" si="362"/>
        <v>0</v>
      </c>
      <c r="AO10097" s="128"/>
      <c r="AP10097" s="49">
        <f t="shared" si="363"/>
        <v>0</v>
      </c>
      <c r="AQ10097" s="49">
        <f t="shared" si="364"/>
        <v>0</v>
      </c>
      <c r="AR10097" s="49">
        <f t="shared" si="365"/>
        <v>0</v>
      </c>
      <c r="AS10097" s="49">
        <f t="shared" si="366"/>
        <v>0</v>
      </c>
      <c r="AT10097" s="30" t="b">
        <f t="shared" si="367"/>
        <v>0</v>
      </c>
      <c r="AU10097" s="30">
        <f t="shared" si="368"/>
        <v>0</v>
      </c>
    </row>
    <row r="10098" spans="28:47" x14ac:dyDescent="0.25">
      <c r="AB10098" s="134">
        <f t="shared" si="361"/>
        <v>96</v>
      </c>
      <c r="AC10098" s="304"/>
      <c r="AD10098" s="7"/>
      <c r="AE10098" s="9"/>
      <c r="AF10098" s="9"/>
      <c r="AG10098" s="9"/>
      <c r="AH10098" s="9"/>
      <c r="AI10098" s="9"/>
      <c r="AJ10098" s="10"/>
      <c r="AK10098" s="9"/>
      <c r="AL10098" s="9"/>
      <c r="AM10098" s="128"/>
      <c r="AN10098" s="163">
        <f t="shared" si="362"/>
        <v>0</v>
      </c>
      <c r="AO10098" s="128"/>
      <c r="AP10098" s="49">
        <f t="shared" si="363"/>
        <v>0</v>
      </c>
      <c r="AQ10098" s="49">
        <f t="shared" si="364"/>
        <v>0</v>
      </c>
      <c r="AR10098" s="49">
        <f t="shared" si="365"/>
        <v>0</v>
      </c>
      <c r="AS10098" s="49">
        <f t="shared" si="366"/>
        <v>0</v>
      </c>
      <c r="AT10098" s="30" t="b">
        <f t="shared" si="367"/>
        <v>0</v>
      </c>
      <c r="AU10098" s="30">
        <f t="shared" si="368"/>
        <v>0</v>
      </c>
    </row>
    <row r="10099" spans="28:47" x14ac:dyDescent="0.25">
      <c r="AB10099" s="134">
        <f t="shared" si="361"/>
        <v>97</v>
      </c>
      <c r="AC10099" s="304"/>
      <c r="AD10099" s="7"/>
      <c r="AE10099" s="9"/>
      <c r="AF10099" s="9"/>
      <c r="AG10099" s="9"/>
      <c r="AH10099" s="9"/>
      <c r="AI10099" s="9"/>
      <c r="AJ10099" s="10"/>
      <c r="AK10099" s="9"/>
      <c r="AL10099" s="9"/>
      <c r="AM10099" s="128"/>
      <c r="AN10099" s="163">
        <f t="shared" si="362"/>
        <v>0</v>
      </c>
      <c r="AO10099" s="128"/>
      <c r="AP10099" s="49">
        <f t="shared" si="363"/>
        <v>0</v>
      </c>
      <c r="AQ10099" s="49">
        <f t="shared" si="364"/>
        <v>0</v>
      </c>
      <c r="AR10099" s="49">
        <f t="shared" si="365"/>
        <v>0</v>
      </c>
      <c r="AS10099" s="49">
        <f t="shared" si="366"/>
        <v>0</v>
      </c>
      <c r="AT10099" s="30" t="b">
        <f t="shared" si="367"/>
        <v>0</v>
      </c>
      <c r="AU10099" s="30">
        <f t="shared" si="368"/>
        <v>0</v>
      </c>
    </row>
    <row r="10100" spans="28:47" x14ac:dyDescent="0.25">
      <c r="AB10100" s="134">
        <f t="shared" si="361"/>
        <v>98</v>
      </c>
      <c r="AC10100" s="304"/>
      <c r="AD10100" s="7"/>
      <c r="AE10100" s="9"/>
      <c r="AF10100" s="9"/>
      <c r="AG10100" s="9"/>
      <c r="AH10100" s="9"/>
      <c r="AI10100" s="9"/>
      <c r="AJ10100" s="10"/>
      <c r="AK10100" s="9"/>
      <c r="AL10100" s="9"/>
      <c r="AM10100" s="128"/>
      <c r="AN10100" s="163">
        <f t="shared" si="362"/>
        <v>0</v>
      </c>
      <c r="AO10100" s="128"/>
      <c r="AP10100" s="49">
        <f t="shared" si="363"/>
        <v>0</v>
      </c>
      <c r="AQ10100" s="49">
        <f t="shared" si="364"/>
        <v>0</v>
      </c>
      <c r="AR10100" s="49">
        <f t="shared" si="365"/>
        <v>0</v>
      </c>
      <c r="AS10100" s="49">
        <f t="shared" si="366"/>
        <v>0</v>
      </c>
      <c r="AT10100" s="30" t="b">
        <f t="shared" si="367"/>
        <v>0</v>
      </c>
      <c r="AU10100" s="30">
        <f t="shared" si="368"/>
        <v>0</v>
      </c>
    </row>
    <row r="10101" spans="28:47" x14ac:dyDescent="0.25">
      <c r="AB10101" s="134">
        <f t="shared" si="361"/>
        <v>99</v>
      </c>
      <c r="AC10101" s="304"/>
      <c r="AD10101" s="7"/>
      <c r="AE10101" s="9"/>
      <c r="AF10101" s="9"/>
      <c r="AG10101" s="9"/>
      <c r="AH10101" s="9"/>
      <c r="AI10101" s="9"/>
      <c r="AJ10101" s="10"/>
      <c r="AK10101" s="9"/>
      <c r="AL10101" s="9"/>
      <c r="AM10101" s="128"/>
      <c r="AN10101" s="163">
        <f t="shared" si="362"/>
        <v>0</v>
      </c>
      <c r="AO10101" s="128"/>
      <c r="AP10101" s="49">
        <f t="shared" si="363"/>
        <v>0</v>
      </c>
      <c r="AQ10101" s="49">
        <f t="shared" si="364"/>
        <v>0</v>
      </c>
      <c r="AR10101" s="49">
        <f t="shared" si="365"/>
        <v>0</v>
      </c>
      <c r="AS10101" s="49">
        <f t="shared" si="366"/>
        <v>0</v>
      </c>
      <c r="AT10101" s="30" t="b">
        <f t="shared" si="367"/>
        <v>0</v>
      </c>
      <c r="AU10101" s="30">
        <f t="shared" si="368"/>
        <v>0</v>
      </c>
    </row>
    <row r="10102" spans="28:47" x14ac:dyDescent="0.25">
      <c r="AB10102" s="134">
        <f t="shared" si="361"/>
        <v>100</v>
      </c>
      <c r="AC10102" s="304"/>
      <c r="AD10102" s="7"/>
      <c r="AE10102" s="9"/>
      <c r="AF10102" s="9"/>
      <c r="AG10102" s="9"/>
      <c r="AH10102" s="9"/>
      <c r="AI10102" s="9"/>
      <c r="AJ10102" s="10"/>
      <c r="AK10102" s="9"/>
      <c r="AL10102" s="9"/>
      <c r="AM10102" s="128"/>
      <c r="AN10102" s="163">
        <f t="shared" si="362"/>
        <v>0</v>
      </c>
      <c r="AO10102" s="128"/>
      <c r="AP10102" s="49">
        <f t="shared" si="363"/>
        <v>0</v>
      </c>
      <c r="AQ10102" s="49">
        <f t="shared" si="364"/>
        <v>0</v>
      </c>
      <c r="AR10102" s="49">
        <f t="shared" si="365"/>
        <v>0</v>
      </c>
      <c r="AS10102" s="49">
        <f t="shared" si="366"/>
        <v>0</v>
      </c>
      <c r="AT10102" s="30" t="b">
        <f t="shared" si="367"/>
        <v>0</v>
      </c>
      <c r="AU10102" s="30">
        <f t="shared" si="368"/>
        <v>0</v>
      </c>
    </row>
    <row r="10103" spans="28:47" x14ac:dyDescent="0.25">
      <c r="AB10103" s="134">
        <f t="shared" si="361"/>
        <v>101</v>
      </c>
      <c r="AC10103" s="304"/>
      <c r="AD10103" s="7"/>
      <c r="AE10103" s="9"/>
      <c r="AF10103" s="9"/>
      <c r="AG10103" s="9"/>
      <c r="AH10103" s="9"/>
      <c r="AI10103" s="9"/>
      <c r="AJ10103" s="10"/>
      <c r="AK10103" s="9"/>
      <c r="AL10103" s="9"/>
      <c r="AM10103" s="128"/>
      <c r="AN10103" s="163">
        <f t="shared" si="362"/>
        <v>0</v>
      </c>
      <c r="AO10103" s="128"/>
      <c r="AP10103" s="49">
        <f t="shared" si="363"/>
        <v>0</v>
      </c>
      <c r="AQ10103" s="49">
        <f t="shared" si="364"/>
        <v>0</v>
      </c>
      <c r="AR10103" s="49">
        <f t="shared" si="365"/>
        <v>0</v>
      </c>
      <c r="AS10103" s="49">
        <f t="shared" si="366"/>
        <v>0</v>
      </c>
      <c r="AT10103" s="30" t="b">
        <f t="shared" si="367"/>
        <v>0</v>
      </c>
      <c r="AU10103" s="30">
        <f t="shared" si="368"/>
        <v>0</v>
      </c>
    </row>
    <row r="10104" spans="28:47" x14ac:dyDescent="0.25">
      <c r="AB10104" s="134">
        <f t="shared" si="361"/>
        <v>102</v>
      </c>
      <c r="AC10104" s="304"/>
      <c r="AD10104" s="7"/>
      <c r="AE10104" s="9"/>
      <c r="AF10104" s="9"/>
      <c r="AG10104" s="9"/>
      <c r="AH10104" s="9"/>
      <c r="AI10104" s="9"/>
      <c r="AJ10104" s="10"/>
      <c r="AK10104" s="9"/>
      <c r="AL10104" s="9"/>
      <c r="AM10104" s="128"/>
      <c r="AN10104" s="163">
        <f t="shared" si="362"/>
        <v>0</v>
      </c>
      <c r="AO10104" s="128"/>
      <c r="AP10104" s="49">
        <f t="shared" si="363"/>
        <v>0</v>
      </c>
      <c r="AQ10104" s="49">
        <f t="shared" si="364"/>
        <v>0</v>
      </c>
      <c r="AR10104" s="49">
        <f t="shared" si="365"/>
        <v>0</v>
      </c>
      <c r="AS10104" s="49">
        <f t="shared" si="366"/>
        <v>0</v>
      </c>
      <c r="AT10104" s="30" t="b">
        <f t="shared" si="367"/>
        <v>0</v>
      </c>
      <c r="AU10104" s="30">
        <f t="shared" si="368"/>
        <v>0</v>
      </c>
    </row>
    <row r="10105" spans="28:47" x14ac:dyDescent="0.25">
      <c r="AB10105" s="134">
        <f t="shared" si="361"/>
        <v>103</v>
      </c>
      <c r="AC10105" s="304"/>
      <c r="AD10105" s="7"/>
      <c r="AE10105" s="9"/>
      <c r="AF10105" s="9"/>
      <c r="AG10105" s="9"/>
      <c r="AH10105" s="9"/>
      <c r="AI10105" s="9"/>
      <c r="AJ10105" s="10"/>
      <c r="AK10105" s="9"/>
      <c r="AL10105" s="9"/>
      <c r="AM10105" s="128"/>
      <c r="AN10105" s="163">
        <f t="shared" si="362"/>
        <v>0</v>
      </c>
      <c r="AO10105" s="128"/>
      <c r="AP10105" s="49">
        <f t="shared" si="363"/>
        <v>0</v>
      </c>
      <c r="AQ10105" s="49">
        <f t="shared" si="364"/>
        <v>0</v>
      </c>
      <c r="AR10105" s="49">
        <f t="shared" si="365"/>
        <v>0</v>
      </c>
      <c r="AS10105" s="49">
        <f t="shared" si="366"/>
        <v>0</v>
      </c>
      <c r="AT10105" s="30" t="b">
        <f t="shared" si="367"/>
        <v>0</v>
      </c>
      <c r="AU10105" s="30">
        <f t="shared" si="368"/>
        <v>0</v>
      </c>
    </row>
    <row r="10106" spans="28:47" x14ac:dyDescent="0.25">
      <c r="AB10106" s="134">
        <f t="shared" si="361"/>
        <v>104</v>
      </c>
      <c r="AC10106" s="304"/>
      <c r="AD10106" s="7"/>
      <c r="AE10106" s="9"/>
      <c r="AF10106" s="9"/>
      <c r="AG10106" s="9"/>
      <c r="AH10106" s="9"/>
      <c r="AI10106" s="9"/>
      <c r="AJ10106" s="10"/>
      <c r="AK10106" s="9"/>
      <c r="AL10106" s="9"/>
      <c r="AM10106" s="128"/>
      <c r="AN10106" s="163">
        <f t="shared" si="362"/>
        <v>0</v>
      </c>
      <c r="AO10106" s="128"/>
      <c r="AP10106" s="49">
        <f t="shared" si="363"/>
        <v>0</v>
      </c>
      <c r="AQ10106" s="49">
        <f t="shared" si="364"/>
        <v>0</v>
      </c>
      <c r="AR10106" s="49">
        <f t="shared" si="365"/>
        <v>0</v>
      </c>
      <c r="AS10106" s="49">
        <f t="shared" si="366"/>
        <v>0</v>
      </c>
      <c r="AT10106" s="30" t="b">
        <f t="shared" si="367"/>
        <v>0</v>
      </c>
      <c r="AU10106" s="30">
        <f t="shared" si="368"/>
        <v>0</v>
      </c>
    </row>
    <row r="10107" spans="28:47" x14ac:dyDescent="0.25">
      <c r="AB10107" s="134">
        <f t="shared" si="361"/>
        <v>105</v>
      </c>
      <c r="AC10107" s="304"/>
      <c r="AD10107" s="7"/>
      <c r="AE10107" s="9"/>
      <c r="AF10107" s="9"/>
      <c r="AG10107" s="9"/>
      <c r="AH10107" s="9"/>
      <c r="AI10107" s="9"/>
      <c r="AJ10107" s="10"/>
      <c r="AK10107" s="9"/>
      <c r="AL10107" s="9"/>
      <c r="AM10107" s="128"/>
      <c r="AN10107" s="163">
        <f t="shared" si="362"/>
        <v>0</v>
      </c>
      <c r="AO10107" s="128"/>
      <c r="AP10107" s="49">
        <f t="shared" si="363"/>
        <v>0</v>
      </c>
      <c r="AQ10107" s="49">
        <f t="shared" si="364"/>
        <v>0</v>
      </c>
      <c r="AR10107" s="49">
        <f t="shared" si="365"/>
        <v>0</v>
      </c>
      <c r="AS10107" s="49">
        <f t="shared" si="366"/>
        <v>0</v>
      </c>
      <c r="AT10107" s="30" t="b">
        <f t="shared" si="367"/>
        <v>0</v>
      </c>
      <c r="AU10107" s="30">
        <f t="shared" si="368"/>
        <v>0</v>
      </c>
    </row>
    <row r="10108" spans="28:47" x14ac:dyDescent="0.25">
      <c r="AB10108" s="134">
        <f t="shared" si="361"/>
        <v>106</v>
      </c>
      <c r="AC10108" s="304"/>
      <c r="AD10108" s="7"/>
      <c r="AE10108" s="9"/>
      <c r="AF10108" s="9"/>
      <c r="AG10108" s="9"/>
      <c r="AH10108" s="9"/>
      <c r="AI10108" s="9"/>
      <c r="AJ10108" s="10"/>
      <c r="AK10108" s="9"/>
      <c r="AL10108" s="9"/>
      <c r="AM10108" s="128"/>
      <c r="AN10108" s="163">
        <f t="shared" si="362"/>
        <v>0</v>
      </c>
      <c r="AO10108" s="128"/>
      <c r="AP10108" s="49">
        <f t="shared" si="363"/>
        <v>0</v>
      </c>
      <c r="AQ10108" s="49">
        <f t="shared" si="364"/>
        <v>0</v>
      </c>
      <c r="AR10108" s="49">
        <f t="shared" si="365"/>
        <v>0</v>
      </c>
      <c r="AS10108" s="49">
        <f t="shared" si="366"/>
        <v>0</v>
      </c>
      <c r="AT10108" s="30" t="b">
        <f t="shared" si="367"/>
        <v>0</v>
      </c>
      <c r="AU10108" s="30">
        <f t="shared" si="368"/>
        <v>0</v>
      </c>
    </row>
    <row r="10109" spans="28:47" x14ac:dyDescent="0.25">
      <c r="AB10109" s="134">
        <f t="shared" si="361"/>
        <v>107</v>
      </c>
      <c r="AC10109" s="304"/>
      <c r="AD10109" s="7"/>
      <c r="AE10109" s="9"/>
      <c r="AF10109" s="9"/>
      <c r="AG10109" s="9"/>
      <c r="AH10109" s="9"/>
      <c r="AI10109" s="9"/>
      <c r="AJ10109" s="10"/>
      <c r="AK10109" s="9"/>
      <c r="AL10109" s="9"/>
      <c r="AM10109" s="128"/>
      <c r="AN10109" s="163">
        <f t="shared" si="362"/>
        <v>0</v>
      </c>
      <c r="AO10109" s="128"/>
      <c r="AP10109" s="49">
        <f t="shared" si="363"/>
        <v>0</v>
      </c>
      <c r="AQ10109" s="49">
        <f t="shared" si="364"/>
        <v>0</v>
      </c>
      <c r="AR10109" s="49">
        <f t="shared" si="365"/>
        <v>0</v>
      </c>
      <c r="AS10109" s="49">
        <f t="shared" si="366"/>
        <v>0</v>
      </c>
      <c r="AT10109" s="30" t="b">
        <f t="shared" si="367"/>
        <v>0</v>
      </c>
      <c r="AU10109" s="30">
        <f t="shared" si="368"/>
        <v>0</v>
      </c>
    </row>
    <row r="10110" spans="28:47" x14ac:dyDescent="0.25">
      <c r="AB10110" s="134">
        <f t="shared" si="361"/>
        <v>108</v>
      </c>
      <c r="AC10110" s="304"/>
      <c r="AD10110" s="7"/>
      <c r="AE10110" s="9"/>
      <c r="AF10110" s="9"/>
      <c r="AG10110" s="9"/>
      <c r="AH10110" s="9"/>
      <c r="AI10110" s="9"/>
      <c r="AJ10110" s="10"/>
      <c r="AK10110" s="9"/>
      <c r="AL10110" s="9"/>
      <c r="AM10110" s="128"/>
      <c r="AN10110" s="163">
        <f t="shared" si="362"/>
        <v>0</v>
      </c>
      <c r="AO10110" s="128"/>
      <c r="AP10110" s="49">
        <f t="shared" si="363"/>
        <v>0</v>
      </c>
      <c r="AQ10110" s="49">
        <f t="shared" si="364"/>
        <v>0</v>
      </c>
      <c r="AR10110" s="49">
        <f t="shared" si="365"/>
        <v>0</v>
      </c>
      <c r="AS10110" s="49">
        <f t="shared" si="366"/>
        <v>0</v>
      </c>
      <c r="AT10110" s="30" t="b">
        <f t="shared" si="367"/>
        <v>0</v>
      </c>
      <c r="AU10110" s="30">
        <f t="shared" si="368"/>
        <v>0</v>
      </c>
    </row>
    <row r="10111" spans="28:47" x14ac:dyDescent="0.25">
      <c r="AB10111" s="134">
        <f t="shared" si="361"/>
        <v>109</v>
      </c>
      <c r="AC10111" s="304"/>
      <c r="AD10111" s="7"/>
      <c r="AE10111" s="9"/>
      <c r="AF10111" s="9"/>
      <c r="AG10111" s="9"/>
      <c r="AH10111" s="9"/>
      <c r="AI10111" s="9"/>
      <c r="AJ10111" s="10"/>
      <c r="AK10111" s="9"/>
      <c r="AL10111" s="9"/>
      <c r="AM10111" s="128"/>
      <c r="AN10111" s="163">
        <f t="shared" si="362"/>
        <v>0</v>
      </c>
      <c r="AO10111" s="128"/>
      <c r="AP10111" s="49">
        <f t="shared" si="363"/>
        <v>0</v>
      </c>
      <c r="AQ10111" s="49">
        <f t="shared" si="364"/>
        <v>0</v>
      </c>
      <c r="AR10111" s="49">
        <f t="shared" si="365"/>
        <v>0</v>
      </c>
      <c r="AS10111" s="49">
        <f t="shared" si="366"/>
        <v>0</v>
      </c>
      <c r="AT10111" s="30" t="b">
        <f t="shared" si="367"/>
        <v>0</v>
      </c>
      <c r="AU10111" s="30">
        <f t="shared" si="368"/>
        <v>0</v>
      </c>
    </row>
    <row r="10112" spans="28:47" x14ac:dyDescent="0.25">
      <c r="AB10112" s="134">
        <f t="shared" si="361"/>
        <v>110</v>
      </c>
      <c r="AC10112" s="304"/>
      <c r="AD10112" s="7"/>
      <c r="AE10112" s="9"/>
      <c r="AF10112" s="9"/>
      <c r="AG10112" s="9"/>
      <c r="AH10112" s="9"/>
      <c r="AI10112" s="9"/>
      <c r="AJ10112" s="10"/>
      <c r="AK10112" s="9"/>
      <c r="AL10112" s="9"/>
      <c r="AM10112" s="128"/>
      <c r="AN10112" s="163">
        <f t="shared" si="362"/>
        <v>0</v>
      </c>
      <c r="AO10112" s="128"/>
      <c r="AP10112" s="49">
        <f t="shared" si="363"/>
        <v>0</v>
      </c>
      <c r="AQ10112" s="49">
        <f t="shared" si="364"/>
        <v>0</v>
      </c>
      <c r="AR10112" s="49">
        <f t="shared" si="365"/>
        <v>0</v>
      </c>
      <c r="AS10112" s="49">
        <f t="shared" si="366"/>
        <v>0</v>
      </c>
      <c r="AT10112" s="30" t="b">
        <f t="shared" si="367"/>
        <v>0</v>
      </c>
      <c r="AU10112" s="30">
        <f t="shared" si="368"/>
        <v>0</v>
      </c>
    </row>
    <row r="10113" spans="28:47" x14ac:dyDescent="0.25">
      <c r="AB10113" s="134">
        <f t="shared" si="361"/>
        <v>111</v>
      </c>
      <c r="AC10113" s="304"/>
      <c r="AD10113" s="7"/>
      <c r="AE10113" s="9"/>
      <c r="AF10113" s="9"/>
      <c r="AG10113" s="9"/>
      <c r="AH10113" s="9"/>
      <c r="AI10113" s="9"/>
      <c r="AJ10113" s="10"/>
      <c r="AK10113" s="9"/>
      <c r="AL10113" s="9"/>
      <c r="AM10113" s="128"/>
      <c r="AN10113" s="163">
        <f t="shared" si="362"/>
        <v>0</v>
      </c>
      <c r="AO10113" s="128"/>
      <c r="AP10113" s="49">
        <f t="shared" si="363"/>
        <v>0</v>
      </c>
      <c r="AQ10113" s="49">
        <f t="shared" si="364"/>
        <v>0</v>
      </c>
      <c r="AR10113" s="49">
        <f t="shared" si="365"/>
        <v>0</v>
      </c>
      <c r="AS10113" s="49">
        <f t="shared" si="366"/>
        <v>0</v>
      </c>
      <c r="AT10113" s="30" t="b">
        <f t="shared" si="367"/>
        <v>0</v>
      </c>
      <c r="AU10113" s="30">
        <f t="shared" si="368"/>
        <v>0</v>
      </c>
    </row>
    <row r="10114" spans="28:47" x14ac:dyDescent="0.25">
      <c r="AB10114" s="134">
        <f t="shared" si="361"/>
        <v>112</v>
      </c>
      <c r="AC10114" s="304"/>
      <c r="AD10114" s="7"/>
      <c r="AE10114" s="9"/>
      <c r="AF10114" s="9"/>
      <c r="AG10114" s="9"/>
      <c r="AH10114" s="9"/>
      <c r="AI10114" s="9"/>
      <c r="AJ10114" s="10"/>
      <c r="AK10114" s="9"/>
      <c r="AL10114" s="9"/>
      <c r="AM10114" s="128"/>
      <c r="AN10114" s="163">
        <f t="shared" si="362"/>
        <v>0</v>
      </c>
      <c r="AO10114" s="128"/>
      <c r="AP10114" s="49">
        <f t="shared" si="363"/>
        <v>0</v>
      </c>
      <c r="AQ10114" s="49">
        <f t="shared" si="364"/>
        <v>0</v>
      </c>
      <c r="AR10114" s="49">
        <f t="shared" si="365"/>
        <v>0</v>
      </c>
      <c r="AS10114" s="49">
        <f t="shared" si="366"/>
        <v>0</v>
      </c>
      <c r="AT10114" s="30" t="b">
        <f t="shared" si="367"/>
        <v>0</v>
      </c>
      <c r="AU10114" s="30">
        <f t="shared" si="368"/>
        <v>0</v>
      </c>
    </row>
    <row r="10115" spans="28:47" x14ac:dyDescent="0.25">
      <c r="AB10115" s="134">
        <f t="shared" si="361"/>
        <v>113</v>
      </c>
      <c r="AC10115" s="304"/>
      <c r="AD10115" s="7"/>
      <c r="AE10115" s="9"/>
      <c r="AF10115" s="9"/>
      <c r="AG10115" s="9"/>
      <c r="AH10115" s="9"/>
      <c r="AI10115" s="9"/>
      <c r="AJ10115" s="10"/>
      <c r="AK10115" s="9"/>
      <c r="AL10115" s="9"/>
      <c r="AM10115" s="128"/>
      <c r="AN10115" s="163">
        <f t="shared" si="362"/>
        <v>0</v>
      </c>
      <c r="AO10115" s="128"/>
      <c r="AP10115" s="49">
        <f t="shared" si="363"/>
        <v>0</v>
      </c>
      <c r="AQ10115" s="49">
        <f t="shared" si="364"/>
        <v>0</v>
      </c>
      <c r="AR10115" s="49">
        <f t="shared" si="365"/>
        <v>0</v>
      </c>
      <c r="AS10115" s="49">
        <f t="shared" si="366"/>
        <v>0</v>
      </c>
      <c r="AT10115" s="30" t="b">
        <f t="shared" si="367"/>
        <v>0</v>
      </c>
      <c r="AU10115" s="30">
        <f t="shared" si="368"/>
        <v>0</v>
      </c>
    </row>
    <row r="10116" spans="28:47" x14ac:dyDescent="0.25">
      <c r="AB10116" s="134">
        <f t="shared" si="361"/>
        <v>114</v>
      </c>
      <c r="AC10116" s="304"/>
      <c r="AD10116" s="7"/>
      <c r="AE10116" s="9"/>
      <c r="AF10116" s="9"/>
      <c r="AG10116" s="9"/>
      <c r="AH10116" s="9"/>
      <c r="AI10116" s="9"/>
      <c r="AJ10116" s="10"/>
      <c r="AK10116" s="9"/>
      <c r="AL10116" s="9"/>
      <c r="AM10116" s="128"/>
      <c r="AN10116" s="163">
        <f t="shared" si="362"/>
        <v>0</v>
      </c>
      <c r="AO10116" s="128"/>
      <c r="AP10116" s="49">
        <f t="shared" si="363"/>
        <v>0</v>
      </c>
      <c r="AQ10116" s="49">
        <f t="shared" si="364"/>
        <v>0</v>
      </c>
      <c r="AR10116" s="49">
        <f t="shared" si="365"/>
        <v>0</v>
      </c>
      <c r="AS10116" s="49">
        <f t="shared" si="366"/>
        <v>0</v>
      </c>
      <c r="AT10116" s="30" t="b">
        <f t="shared" si="367"/>
        <v>0</v>
      </c>
      <c r="AU10116" s="30">
        <f t="shared" si="368"/>
        <v>0</v>
      </c>
    </row>
    <row r="10117" spans="28:47" x14ac:dyDescent="0.25">
      <c r="AB10117" s="134">
        <f t="shared" si="361"/>
        <v>115</v>
      </c>
      <c r="AC10117" s="304"/>
      <c r="AD10117" s="7"/>
      <c r="AE10117" s="9"/>
      <c r="AF10117" s="9"/>
      <c r="AG10117" s="9"/>
      <c r="AH10117" s="9"/>
      <c r="AI10117" s="9"/>
      <c r="AJ10117" s="10"/>
      <c r="AK10117" s="9"/>
      <c r="AL10117" s="9"/>
      <c r="AM10117" s="128"/>
      <c r="AN10117" s="163">
        <f t="shared" si="362"/>
        <v>0</v>
      </c>
      <c r="AO10117" s="128"/>
      <c r="AP10117" s="49">
        <f t="shared" si="363"/>
        <v>0</v>
      </c>
      <c r="AQ10117" s="49">
        <f t="shared" si="364"/>
        <v>0</v>
      </c>
      <c r="AR10117" s="49">
        <f t="shared" si="365"/>
        <v>0</v>
      </c>
      <c r="AS10117" s="49">
        <f t="shared" si="366"/>
        <v>0</v>
      </c>
      <c r="AT10117" s="30" t="b">
        <f t="shared" si="367"/>
        <v>0</v>
      </c>
      <c r="AU10117" s="30">
        <f t="shared" si="368"/>
        <v>0</v>
      </c>
    </row>
    <row r="10118" spans="28:47" x14ac:dyDescent="0.25">
      <c r="AB10118" s="134">
        <f t="shared" si="361"/>
        <v>116</v>
      </c>
      <c r="AC10118" s="304"/>
      <c r="AD10118" s="7"/>
      <c r="AE10118" s="9"/>
      <c r="AF10118" s="9"/>
      <c r="AG10118" s="9"/>
      <c r="AH10118" s="9"/>
      <c r="AI10118" s="9"/>
      <c r="AJ10118" s="10"/>
      <c r="AK10118" s="9"/>
      <c r="AL10118" s="9"/>
      <c r="AM10118" s="128"/>
      <c r="AN10118" s="163">
        <f t="shared" si="362"/>
        <v>0</v>
      </c>
      <c r="AO10118" s="128"/>
      <c r="AP10118" s="49">
        <f t="shared" si="363"/>
        <v>0</v>
      </c>
      <c r="AQ10118" s="49">
        <f t="shared" si="364"/>
        <v>0</v>
      </c>
      <c r="AR10118" s="49">
        <f t="shared" si="365"/>
        <v>0</v>
      </c>
      <c r="AS10118" s="49">
        <f t="shared" si="366"/>
        <v>0</v>
      </c>
      <c r="AT10118" s="30" t="b">
        <f t="shared" si="367"/>
        <v>0</v>
      </c>
      <c r="AU10118" s="30">
        <f t="shared" si="368"/>
        <v>0</v>
      </c>
    </row>
    <row r="10119" spans="28:47" x14ac:dyDescent="0.25">
      <c r="AB10119" s="134">
        <f t="shared" si="361"/>
        <v>117</v>
      </c>
      <c r="AC10119" s="304"/>
      <c r="AD10119" s="7"/>
      <c r="AE10119" s="9"/>
      <c r="AF10119" s="9"/>
      <c r="AG10119" s="9"/>
      <c r="AH10119" s="9"/>
      <c r="AI10119" s="9"/>
      <c r="AJ10119" s="10"/>
      <c r="AK10119" s="9"/>
      <c r="AL10119" s="9"/>
      <c r="AM10119" s="128"/>
      <c r="AN10119" s="163">
        <f t="shared" si="362"/>
        <v>0</v>
      </c>
      <c r="AO10119" s="128"/>
      <c r="AP10119" s="49">
        <f t="shared" si="363"/>
        <v>0</v>
      </c>
      <c r="AQ10119" s="49">
        <f t="shared" si="364"/>
        <v>0</v>
      </c>
      <c r="AR10119" s="49">
        <f t="shared" si="365"/>
        <v>0</v>
      </c>
      <c r="AS10119" s="49">
        <f t="shared" si="366"/>
        <v>0</v>
      </c>
      <c r="AT10119" s="30" t="b">
        <f t="shared" si="367"/>
        <v>0</v>
      </c>
      <c r="AU10119" s="30">
        <f t="shared" si="368"/>
        <v>0</v>
      </c>
    </row>
    <row r="10120" spans="28:47" x14ac:dyDescent="0.25">
      <c r="AB10120" s="134">
        <f t="shared" si="361"/>
        <v>118</v>
      </c>
      <c r="AC10120" s="304"/>
      <c r="AD10120" s="7"/>
      <c r="AE10120" s="9"/>
      <c r="AF10120" s="9"/>
      <c r="AG10120" s="9"/>
      <c r="AH10120" s="9"/>
      <c r="AI10120" s="9"/>
      <c r="AJ10120" s="10"/>
      <c r="AK10120" s="9"/>
      <c r="AL10120" s="9"/>
      <c r="AM10120" s="128"/>
      <c r="AN10120" s="163">
        <f t="shared" si="362"/>
        <v>0</v>
      </c>
      <c r="AO10120" s="128"/>
      <c r="AP10120" s="49">
        <f t="shared" si="363"/>
        <v>0</v>
      </c>
      <c r="AQ10120" s="49">
        <f t="shared" si="364"/>
        <v>0</v>
      </c>
      <c r="AR10120" s="49">
        <f t="shared" si="365"/>
        <v>0</v>
      </c>
      <c r="AS10120" s="49">
        <f t="shared" si="366"/>
        <v>0</v>
      </c>
      <c r="AT10120" s="30" t="b">
        <f t="shared" si="367"/>
        <v>0</v>
      </c>
      <c r="AU10120" s="30">
        <f t="shared" si="368"/>
        <v>0</v>
      </c>
    </row>
    <row r="10121" spans="28:47" x14ac:dyDescent="0.25">
      <c r="AB10121" s="134">
        <f t="shared" si="361"/>
        <v>119</v>
      </c>
      <c r="AC10121" s="304"/>
      <c r="AD10121" s="7"/>
      <c r="AE10121" s="9"/>
      <c r="AF10121" s="9"/>
      <c r="AG10121" s="9"/>
      <c r="AH10121" s="9"/>
      <c r="AI10121" s="9"/>
      <c r="AJ10121" s="10"/>
      <c r="AK10121" s="9"/>
      <c r="AL10121" s="9"/>
      <c r="AM10121" s="128"/>
      <c r="AN10121" s="163">
        <f t="shared" si="362"/>
        <v>0</v>
      </c>
      <c r="AO10121" s="128"/>
      <c r="AP10121" s="49">
        <f t="shared" si="363"/>
        <v>0</v>
      </c>
      <c r="AQ10121" s="49">
        <f t="shared" si="364"/>
        <v>0</v>
      </c>
      <c r="AR10121" s="49">
        <f t="shared" si="365"/>
        <v>0</v>
      </c>
      <c r="AS10121" s="49">
        <f t="shared" si="366"/>
        <v>0</v>
      </c>
      <c r="AT10121" s="30" t="b">
        <f t="shared" si="367"/>
        <v>0</v>
      </c>
      <c r="AU10121" s="30">
        <f t="shared" si="368"/>
        <v>0</v>
      </c>
    </row>
    <row r="10122" spans="28:47" x14ac:dyDescent="0.25">
      <c r="AB10122" s="134">
        <f t="shared" si="361"/>
        <v>120</v>
      </c>
      <c r="AC10122" s="304"/>
      <c r="AD10122" s="7"/>
      <c r="AE10122" s="9"/>
      <c r="AF10122" s="9"/>
      <c r="AG10122" s="9"/>
      <c r="AH10122" s="9"/>
      <c r="AI10122" s="9"/>
      <c r="AJ10122" s="10"/>
      <c r="AK10122" s="9"/>
      <c r="AL10122" s="9"/>
      <c r="AM10122" s="128"/>
      <c r="AN10122" s="163">
        <f t="shared" si="362"/>
        <v>0</v>
      </c>
      <c r="AO10122" s="128"/>
      <c r="AP10122" s="49">
        <f t="shared" si="363"/>
        <v>0</v>
      </c>
      <c r="AQ10122" s="49">
        <f t="shared" si="364"/>
        <v>0</v>
      </c>
      <c r="AR10122" s="49">
        <f t="shared" si="365"/>
        <v>0</v>
      </c>
      <c r="AS10122" s="49">
        <f t="shared" si="366"/>
        <v>0</v>
      </c>
      <c r="AT10122" s="30" t="b">
        <f t="shared" si="367"/>
        <v>0</v>
      </c>
      <c r="AU10122" s="30">
        <f t="shared" si="368"/>
        <v>0</v>
      </c>
    </row>
    <row r="10123" spans="28:47" x14ac:dyDescent="0.25">
      <c r="AB10123" s="134">
        <f t="shared" si="361"/>
        <v>121</v>
      </c>
      <c r="AC10123" s="304"/>
      <c r="AD10123" s="7"/>
      <c r="AE10123" s="9"/>
      <c r="AF10123" s="9"/>
      <c r="AG10123" s="9"/>
      <c r="AH10123" s="9"/>
      <c r="AI10123" s="9"/>
      <c r="AJ10123" s="10"/>
      <c r="AK10123" s="9"/>
      <c r="AL10123" s="9"/>
      <c r="AM10123" s="128"/>
      <c r="AN10123" s="163">
        <f t="shared" si="362"/>
        <v>0</v>
      </c>
      <c r="AO10123" s="128"/>
      <c r="AP10123" s="49">
        <f t="shared" si="363"/>
        <v>0</v>
      </c>
      <c r="AQ10123" s="49">
        <f t="shared" si="364"/>
        <v>0</v>
      </c>
      <c r="AR10123" s="49">
        <f t="shared" si="365"/>
        <v>0</v>
      </c>
      <c r="AS10123" s="49">
        <f t="shared" si="366"/>
        <v>0</v>
      </c>
      <c r="AT10123" s="30" t="b">
        <f t="shared" si="367"/>
        <v>0</v>
      </c>
      <c r="AU10123" s="30">
        <f t="shared" si="368"/>
        <v>0</v>
      </c>
    </row>
    <row r="10124" spans="28:47" x14ac:dyDescent="0.25">
      <c r="AB10124" s="134">
        <f t="shared" si="361"/>
        <v>122</v>
      </c>
      <c r="AC10124" s="304"/>
      <c r="AD10124" s="7"/>
      <c r="AE10124" s="9"/>
      <c r="AF10124" s="9"/>
      <c r="AG10124" s="9"/>
      <c r="AH10124" s="9"/>
      <c r="AI10124" s="9"/>
      <c r="AJ10124" s="10"/>
      <c r="AK10124" s="9"/>
      <c r="AL10124" s="9"/>
      <c r="AM10124" s="128"/>
      <c r="AN10124" s="163">
        <f t="shared" si="362"/>
        <v>0</v>
      </c>
      <c r="AO10124" s="128"/>
      <c r="AP10124" s="49">
        <f t="shared" si="363"/>
        <v>0</v>
      </c>
      <c r="AQ10124" s="49">
        <f t="shared" si="364"/>
        <v>0</v>
      </c>
      <c r="AR10124" s="49">
        <f t="shared" si="365"/>
        <v>0</v>
      </c>
      <c r="AS10124" s="49">
        <f t="shared" si="366"/>
        <v>0</v>
      </c>
      <c r="AT10124" s="30" t="b">
        <f t="shared" si="367"/>
        <v>0</v>
      </c>
      <c r="AU10124" s="30">
        <f t="shared" si="368"/>
        <v>0</v>
      </c>
    </row>
    <row r="10125" spans="28:47" x14ac:dyDescent="0.25">
      <c r="AB10125" s="134">
        <f t="shared" si="361"/>
        <v>123</v>
      </c>
      <c r="AC10125" s="304"/>
      <c r="AD10125" s="7"/>
      <c r="AE10125" s="9"/>
      <c r="AF10125" s="9"/>
      <c r="AG10125" s="9"/>
      <c r="AH10125" s="9"/>
      <c r="AI10125" s="9"/>
      <c r="AJ10125" s="10"/>
      <c r="AK10125" s="9"/>
      <c r="AL10125" s="9"/>
      <c r="AM10125" s="128"/>
      <c r="AN10125" s="163">
        <f t="shared" si="362"/>
        <v>0</v>
      </c>
      <c r="AO10125" s="128"/>
      <c r="AP10125" s="49">
        <f t="shared" si="363"/>
        <v>0</v>
      </c>
      <c r="AQ10125" s="49">
        <f t="shared" si="364"/>
        <v>0</v>
      </c>
      <c r="AR10125" s="49">
        <f t="shared" si="365"/>
        <v>0</v>
      </c>
      <c r="AS10125" s="49">
        <f t="shared" si="366"/>
        <v>0</v>
      </c>
      <c r="AT10125" s="30" t="b">
        <f t="shared" si="367"/>
        <v>0</v>
      </c>
      <c r="AU10125" s="30">
        <f t="shared" si="368"/>
        <v>0</v>
      </c>
    </row>
    <row r="10126" spans="28:47" x14ac:dyDescent="0.25">
      <c r="AB10126" s="134">
        <f t="shared" si="361"/>
        <v>124</v>
      </c>
      <c r="AC10126" s="304"/>
      <c r="AD10126" s="7"/>
      <c r="AE10126" s="9"/>
      <c r="AF10126" s="9"/>
      <c r="AG10126" s="9"/>
      <c r="AH10126" s="9"/>
      <c r="AI10126" s="9"/>
      <c r="AJ10126" s="10"/>
      <c r="AK10126" s="9"/>
      <c r="AL10126" s="9"/>
      <c r="AM10126" s="128"/>
      <c r="AN10126" s="163">
        <f t="shared" si="362"/>
        <v>0</v>
      </c>
      <c r="AO10126" s="128"/>
      <c r="AP10126" s="49">
        <f t="shared" si="363"/>
        <v>0</v>
      </c>
      <c r="AQ10126" s="49">
        <f t="shared" si="364"/>
        <v>0</v>
      </c>
      <c r="AR10126" s="49">
        <f t="shared" si="365"/>
        <v>0</v>
      </c>
      <c r="AS10126" s="49">
        <f t="shared" si="366"/>
        <v>0</v>
      </c>
      <c r="AT10126" s="30" t="b">
        <f t="shared" si="367"/>
        <v>0</v>
      </c>
      <c r="AU10126" s="30">
        <f t="shared" si="368"/>
        <v>0</v>
      </c>
    </row>
    <row r="10127" spans="28:47" x14ac:dyDescent="0.25">
      <c r="AB10127" s="134">
        <f t="shared" si="361"/>
        <v>125</v>
      </c>
      <c r="AC10127" s="304"/>
      <c r="AD10127" s="7"/>
      <c r="AE10127" s="9"/>
      <c r="AF10127" s="9"/>
      <c r="AG10127" s="9"/>
      <c r="AH10127" s="9"/>
      <c r="AI10127" s="9"/>
      <c r="AJ10127" s="10"/>
      <c r="AK10127" s="9"/>
      <c r="AL10127" s="9"/>
      <c r="AM10127" s="128"/>
      <c r="AN10127" s="163">
        <f t="shared" si="362"/>
        <v>0</v>
      </c>
      <c r="AO10127" s="128"/>
      <c r="AP10127" s="49">
        <f t="shared" si="363"/>
        <v>0</v>
      </c>
      <c r="AQ10127" s="49">
        <f t="shared" si="364"/>
        <v>0</v>
      </c>
      <c r="AR10127" s="49">
        <f t="shared" si="365"/>
        <v>0</v>
      </c>
      <c r="AS10127" s="49">
        <f t="shared" si="366"/>
        <v>0</v>
      </c>
      <c r="AT10127" s="30" t="b">
        <f t="shared" si="367"/>
        <v>0</v>
      </c>
      <c r="AU10127" s="30">
        <f t="shared" si="368"/>
        <v>0</v>
      </c>
    </row>
    <row r="10128" spans="28:47" x14ac:dyDescent="0.25">
      <c r="AB10128" s="134">
        <f t="shared" si="361"/>
        <v>126</v>
      </c>
      <c r="AC10128" s="304"/>
      <c r="AD10128" s="7"/>
      <c r="AE10128" s="9"/>
      <c r="AF10128" s="9"/>
      <c r="AG10128" s="9"/>
      <c r="AH10128" s="9"/>
      <c r="AI10128" s="9"/>
      <c r="AJ10128" s="10"/>
      <c r="AK10128" s="9"/>
      <c r="AL10128" s="9"/>
      <c r="AM10128" s="128"/>
      <c r="AN10128" s="163">
        <f t="shared" si="362"/>
        <v>0</v>
      </c>
      <c r="AO10128" s="128"/>
      <c r="AP10128" s="49">
        <f t="shared" si="363"/>
        <v>0</v>
      </c>
      <c r="AQ10128" s="49">
        <f t="shared" si="364"/>
        <v>0</v>
      </c>
      <c r="AR10128" s="49">
        <f t="shared" si="365"/>
        <v>0</v>
      </c>
      <c r="AS10128" s="49">
        <f t="shared" si="366"/>
        <v>0</v>
      </c>
      <c r="AT10128" s="30" t="b">
        <f t="shared" si="367"/>
        <v>0</v>
      </c>
      <c r="AU10128" s="30">
        <f t="shared" si="368"/>
        <v>0</v>
      </c>
    </row>
    <row r="10129" spans="28:47" x14ac:dyDescent="0.25">
      <c r="AB10129" s="134">
        <f t="shared" si="361"/>
        <v>127</v>
      </c>
      <c r="AC10129" s="304"/>
      <c r="AD10129" s="7"/>
      <c r="AE10129" s="9"/>
      <c r="AF10129" s="9"/>
      <c r="AG10129" s="9"/>
      <c r="AH10129" s="9"/>
      <c r="AI10129" s="9"/>
      <c r="AJ10129" s="10"/>
      <c r="AK10129" s="9"/>
      <c r="AL10129" s="9"/>
      <c r="AM10129" s="128"/>
      <c r="AN10129" s="163">
        <f t="shared" si="362"/>
        <v>0</v>
      </c>
      <c r="AO10129" s="128"/>
      <c r="AP10129" s="49">
        <f t="shared" si="363"/>
        <v>0</v>
      </c>
      <c r="AQ10129" s="49">
        <f t="shared" si="364"/>
        <v>0</v>
      </c>
      <c r="AR10129" s="49">
        <f t="shared" si="365"/>
        <v>0</v>
      </c>
      <c r="AS10129" s="49">
        <f t="shared" si="366"/>
        <v>0</v>
      </c>
      <c r="AT10129" s="30" t="b">
        <f t="shared" si="367"/>
        <v>0</v>
      </c>
      <c r="AU10129" s="30">
        <f t="shared" si="368"/>
        <v>0</v>
      </c>
    </row>
    <row r="10130" spans="28:47" x14ac:dyDescent="0.25">
      <c r="AB10130" s="134">
        <f t="shared" si="361"/>
        <v>128</v>
      </c>
      <c r="AC10130" s="304"/>
      <c r="AD10130" s="7"/>
      <c r="AE10130" s="9"/>
      <c r="AF10130" s="9"/>
      <c r="AG10130" s="9"/>
      <c r="AH10130" s="9"/>
      <c r="AI10130" s="9"/>
      <c r="AJ10130" s="10"/>
      <c r="AK10130" s="9"/>
      <c r="AL10130" s="9"/>
      <c r="AM10130" s="128"/>
      <c r="AN10130" s="163">
        <f t="shared" si="362"/>
        <v>0</v>
      </c>
      <c r="AO10130" s="128"/>
      <c r="AP10130" s="49">
        <f t="shared" si="363"/>
        <v>0</v>
      </c>
      <c r="AQ10130" s="49">
        <f t="shared" si="364"/>
        <v>0</v>
      </c>
      <c r="AR10130" s="49">
        <f t="shared" si="365"/>
        <v>0</v>
      </c>
      <c r="AS10130" s="49">
        <f t="shared" si="366"/>
        <v>0</v>
      </c>
      <c r="AT10130" s="30" t="b">
        <f t="shared" si="367"/>
        <v>0</v>
      </c>
      <c r="AU10130" s="30">
        <f t="shared" si="368"/>
        <v>0</v>
      </c>
    </row>
    <row r="10131" spans="28:47" x14ac:dyDescent="0.25">
      <c r="AB10131" s="134">
        <f t="shared" ref="AB10131:AB10194" si="369">1+AB10130</f>
        <v>129</v>
      </c>
      <c r="AC10131" s="304"/>
      <c r="AD10131" s="7"/>
      <c r="AE10131" s="9"/>
      <c r="AF10131" s="9"/>
      <c r="AG10131" s="9"/>
      <c r="AH10131" s="9"/>
      <c r="AI10131" s="9"/>
      <c r="AJ10131" s="10"/>
      <c r="AK10131" s="9"/>
      <c r="AL10131" s="9"/>
      <c r="AM10131" s="128"/>
      <c r="AN10131" s="163">
        <f t="shared" si="362"/>
        <v>0</v>
      </c>
      <c r="AO10131" s="128"/>
      <c r="AP10131" s="49">
        <f t="shared" si="363"/>
        <v>0</v>
      </c>
      <c r="AQ10131" s="49">
        <f t="shared" si="364"/>
        <v>0</v>
      </c>
      <c r="AR10131" s="49">
        <f t="shared" si="365"/>
        <v>0</v>
      </c>
      <c r="AS10131" s="49">
        <f t="shared" si="366"/>
        <v>0</v>
      </c>
      <c r="AT10131" s="30" t="b">
        <f t="shared" si="367"/>
        <v>0</v>
      </c>
      <c r="AU10131" s="30">
        <f t="shared" si="368"/>
        <v>0</v>
      </c>
    </row>
    <row r="10132" spans="28:47" x14ac:dyDescent="0.25">
      <c r="AB10132" s="134">
        <f t="shared" si="369"/>
        <v>130</v>
      </c>
      <c r="AC10132" s="304"/>
      <c r="AD10132" s="7"/>
      <c r="AE10132" s="9"/>
      <c r="AF10132" s="9"/>
      <c r="AG10132" s="9"/>
      <c r="AH10132" s="9"/>
      <c r="AI10132" s="9"/>
      <c r="AJ10132" s="10"/>
      <c r="AK10132" s="9"/>
      <c r="AL10132" s="9"/>
      <c r="AM10132" s="128"/>
      <c r="AN10132" s="163">
        <f t="shared" si="362"/>
        <v>0</v>
      </c>
      <c r="AO10132" s="128"/>
      <c r="AP10132" s="49">
        <f t="shared" si="363"/>
        <v>0</v>
      </c>
      <c r="AQ10132" s="49">
        <f t="shared" si="364"/>
        <v>0</v>
      </c>
      <c r="AR10132" s="49">
        <f t="shared" si="365"/>
        <v>0</v>
      </c>
      <c r="AS10132" s="49">
        <f t="shared" si="366"/>
        <v>0</v>
      </c>
      <c r="AT10132" s="30" t="b">
        <f t="shared" si="367"/>
        <v>0</v>
      </c>
      <c r="AU10132" s="30">
        <f t="shared" si="368"/>
        <v>0</v>
      </c>
    </row>
    <row r="10133" spans="28:47" x14ac:dyDescent="0.25">
      <c r="AB10133" s="134">
        <f t="shared" si="369"/>
        <v>131</v>
      </c>
      <c r="AC10133" s="304"/>
      <c r="AD10133" s="7"/>
      <c r="AE10133" s="9"/>
      <c r="AF10133" s="9"/>
      <c r="AG10133" s="9"/>
      <c r="AH10133" s="9"/>
      <c r="AI10133" s="9"/>
      <c r="AJ10133" s="10"/>
      <c r="AK10133" s="9"/>
      <c r="AL10133" s="9"/>
      <c r="AM10133" s="128"/>
      <c r="AN10133" s="163">
        <f t="shared" si="362"/>
        <v>0</v>
      </c>
      <c r="AO10133" s="128"/>
      <c r="AP10133" s="49">
        <f t="shared" si="363"/>
        <v>0</v>
      </c>
      <c r="AQ10133" s="49">
        <f t="shared" si="364"/>
        <v>0</v>
      </c>
      <c r="AR10133" s="49">
        <f t="shared" si="365"/>
        <v>0</v>
      </c>
      <c r="AS10133" s="49">
        <f t="shared" si="366"/>
        <v>0</v>
      </c>
      <c r="AT10133" s="30" t="b">
        <f t="shared" si="367"/>
        <v>0</v>
      </c>
      <c r="AU10133" s="30">
        <f t="shared" si="368"/>
        <v>0</v>
      </c>
    </row>
    <row r="10134" spans="28:47" x14ac:dyDescent="0.25">
      <c r="AB10134" s="134">
        <f t="shared" si="369"/>
        <v>132</v>
      </c>
      <c r="AC10134" s="304"/>
      <c r="AD10134" s="7"/>
      <c r="AE10134" s="9"/>
      <c r="AF10134" s="9"/>
      <c r="AG10134" s="9"/>
      <c r="AH10134" s="9"/>
      <c r="AI10134" s="9"/>
      <c r="AJ10134" s="10"/>
      <c r="AK10134" s="9"/>
      <c r="AL10134" s="9"/>
      <c r="AM10134" s="128"/>
      <c r="AN10134" s="163">
        <f t="shared" ref="AN10134:AN10197" si="370">IF(AC10134=0,0,IF(AD10134=0,0,IF(AE10134=0,0,IF(AF10134=0,0,IF(AG10134=0,0,IF(AH10134=0,0,IF(AI10134=0,0,IF(AJ10134=0,0,IF(AK10134=0,0,IF(AL10134=0,0,(AU10134+SUM(AP10134:AR10134))))))))))))</f>
        <v>0</v>
      </c>
      <c r="AO10134" s="128"/>
      <c r="AP10134" s="49">
        <f t="shared" ref="AP10134:AP10197" si="371">IF(AC10134=0,0,IF(AD10134=0,0,IF(AE10134=0,0,IF(AF10134=0,0,IF(AG10134=0,0,IF(AH10134=0,0,IF(AI10134=0,0,IF(AJ10134=0,0,IF(AK10134=0,0,IF(AL10134=0,0,IF(AND(AF10134="Yes",AE10134&gt;1),50,0)))))))))))</f>
        <v>0</v>
      </c>
      <c r="AQ10134" s="49">
        <f t="shared" ref="AQ10134:AQ10197" si="372">IF(AE10134&gt;1,AE10134*5,0)</f>
        <v>0</v>
      </c>
      <c r="AR10134" s="49">
        <f t="shared" ref="AR10134:AR10197" si="373">IF(AP10134=0,0,IF(AG10134="Yes",25,0))</f>
        <v>0</v>
      </c>
      <c r="AS10134" s="49">
        <f t="shared" ref="AS10134:AS10197" si="374">IF(AND(AK10134="No",AL1134=0),0,IF(AJ10134="Chapter",5,IF(AJ10134="State",10,IF(AJ10134="District",20,IF(AJ10134="National",20,0)))))</f>
        <v>0</v>
      </c>
      <c r="AT10134" s="30" t="b">
        <f t="shared" ref="AT10134:AT10197" si="375">AND(AK10134="Yes",AL10134&gt;0)</f>
        <v>0</v>
      </c>
      <c r="AU10134" s="30">
        <f t="shared" ref="AU10134:AU10197" si="376">IF(AND(AT10134=TRUE,AS10134&gt;0)=TRUE,AS10134,0)</f>
        <v>0</v>
      </c>
    </row>
    <row r="10135" spans="28:47" x14ac:dyDescent="0.25">
      <c r="AB10135" s="134">
        <f t="shared" si="369"/>
        <v>133</v>
      </c>
      <c r="AC10135" s="304"/>
      <c r="AD10135" s="7"/>
      <c r="AE10135" s="9"/>
      <c r="AF10135" s="9"/>
      <c r="AG10135" s="9"/>
      <c r="AH10135" s="9"/>
      <c r="AI10135" s="9"/>
      <c r="AJ10135" s="10"/>
      <c r="AK10135" s="9"/>
      <c r="AL10135" s="9"/>
      <c r="AM10135" s="128"/>
      <c r="AN10135" s="163">
        <f t="shared" si="370"/>
        <v>0</v>
      </c>
      <c r="AO10135" s="128"/>
      <c r="AP10135" s="49">
        <f t="shared" si="371"/>
        <v>0</v>
      </c>
      <c r="AQ10135" s="49">
        <f t="shared" si="372"/>
        <v>0</v>
      </c>
      <c r="AR10135" s="49">
        <f t="shared" si="373"/>
        <v>0</v>
      </c>
      <c r="AS10135" s="49">
        <f t="shared" si="374"/>
        <v>0</v>
      </c>
      <c r="AT10135" s="30" t="b">
        <f t="shared" si="375"/>
        <v>0</v>
      </c>
      <c r="AU10135" s="30">
        <f t="shared" si="376"/>
        <v>0</v>
      </c>
    </row>
    <row r="10136" spans="28:47" x14ac:dyDescent="0.25">
      <c r="AB10136" s="134">
        <f t="shared" si="369"/>
        <v>134</v>
      </c>
      <c r="AC10136" s="304"/>
      <c r="AD10136" s="7"/>
      <c r="AE10136" s="9"/>
      <c r="AF10136" s="9"/>
      <c r="AG10136" s="9"/>
      <c r="AH10136" s="9"/>
      <c r="AI10136" s="9"/>
      <c r="AJ10136" s="10"/>
      <c r="AK10136" s="9"/>
      <c r="AL10136" s="9"/>
      <c r="AM10136" s="128"/>
      <c r="AN10136" s="163">
        <f t="shared" si="370"/>
        <v>0</v>
      </c>
      <c r="AO10136" s="128"/>
      <c r="AP10136" s="49">
        <f t="shared" si="371"/>
        <v>0</v>
      </c>
      <c r="AQ10136" s="49">
        <f t="shared" si="372"/>
        <v>0</v>
      </c>
      <c r="AR10136" s="49">
        <f t="shared" si="373"/>
        <v>0</v>
      </c>
      <c r="AS10136" s="49">
        <f t="shared" si="374"/>
        <v>0</v>
      </c>
      <c r="AT10136" s="30" t="b">
        <f t="shared" si="375"/>
        <v>0</v>
      </c>
      <c r="AU10136" s="30">
        <f t="shared" si="376"/>
        <v>0</v>
      </c>
    </row>
    <row r="10137" spans="28:47" x14ac:dyDescent="0.25">
      <c r="AB10137" s="134">
        <f t="shared" si="369"/>
        <v>135</v>
      </c>
      <c r="AC10137" s="304"/>
      <c r="AD10137" s="7"/>
      <c r="AE10137" s="9"/>
      <c r="AF10137" s="9"/>
      <c r="AG10137" s="9"/>
      <c r="AH10137" s="9"/>
      <c r="AI10137" s="9"/>
      <c r="AJ10137" s="10"/>
      <c r="AK10137" s="9"/>
      <c r="AL10137" s="9"/>
      <c r="AM10137" s="128"/>
      <c r="AN10137" s="163">
        <f t="shared" si="370"/>
        <v>0</v>
      </c>
      <c r="AO10137" s="128"/>
      <c r="AP10137" s="49">
        <f t="shared" si="371"/>
        <v>0</v>
      </c>
      <c r="AQ10137" s="49">
        <f t="shared" si="372"/>
        <v>0</v>
      </c>
      <c r="AR10137" s="49">
        <f t="shared" si="373"/>
        <v>0</v>
      </c>
      <c r="AS10137" s="49">
        <f t="shared" si="374"/>
        <v>0</v>
      </c>
      <c r="AT10137" s="30" t="b">
        <f t="shared" si="375"/>
        <v>0</v>
      </c>
      <c r="AU10137" s="30">
        <f t="shared" si="376"/>
        <v>0</v>
      </c>
    </row>
    <row r="10138" spans="28:47" x14ac:dyDescent="0.25">
      <c r="AB10138" s="134">
        <f t="shared" si="369"/>
        <v>136</v>
      </c>
      <c r="AC10138" s="304"/>
      <c r="AD10138" s="7"/>
      <c r="AE10138" s="9"/>
      <c r="AF10138" s="9"/>
      <c r="AG10138" s="9"/>
      <c r="AH10138" s="9"/>
      <c r="AI10138" s="9"/>
      <c r="AJ10138" s="10"/>
      <c r="AK10138" s="9"/>
      <c r="AL10138" s="9"/>
      <c r="AM10138" s="128"/>
      <c r="AN10138" s="163">
        <f t="shared" si="370"/>
        <v>0</v>
      </c>
      <c r="AO10138" s="128"/>
      <c r="AP10138" s="49">
        <f t="shared" si="371"/>
        <v>0</v>
      </c>
      <c r="AQ10138" s="49">
        <f t="shared" si="372"/>
        <v>0</v>
      </c>
      <c r="AR10138" s="49">
        <f t="shared" si="373"/>
        <v>0</v>
      </c>
      <c r="AS10138" s="49">
        <f t="shared" si="374"/>
        <v>0</v>
      </c>
      <c r="AT10138" s="30" t="b">
        <f t="shared" si="375"/>
        <v>0</v>
      </c>
      <c r="AU10138" s="30">
        <f t="shared" si="376"/>
        <v>0</v>
      </c>
    </row>
    <row r="10139" spans="28:47" x14ac:dyDescent="0.25">
      <c r="AB10139" s="134">
        <f t="shared" si="369"/>
        <v>137</v>
      </c>
      <c r="AC10139" s="304"/>
      <c r="AD10139" s="7"/>
      <c r="AE10139" s="9"/>
      <c r="AF10139" s="9"/>
      <c r="AG10139" s="9"/>
      <c r="AH10139" s="9"/>
      <c r="AI10139" s="9"/>
      <c r="AJ10139" s="10"/>
      <c r="AK10139" s="9"/>
      <c r="AL10139" s="9"/>
      <c r="AM10139" s="128"/>
      <c r="AN10139" s="163">
        <f t="shared" si="370"/>
        <v>0</v>
      </c>
      <c r="AO10139" s="128"/>
      <c r="AP10139" s="49">
        <f t="shared" si="371"/>
        <v>0</v>
      </c>
      <c r="AQ10139" s="49">
        <f t="shared" si="372"/>
        <v>0</v>
      </c>
      <c r="AR10139" s="49">
        <f t="shared" si="373"/>
        <v>0</v>
      </c>
      <c r="AS10139" s="49">
        <f t="shared" si="374"/>
        <v>0</v>
      </c>
      <c r="AT10139" s="30" t="b">
        <f t="shared" si="375"/>
        <v>0</v>
      </c>
      <c r="AU10139" s="30">
        <f t="shared" si="376"/>
        <v>0</v>
      </c>
    </row>
    <row r="10140" spans="28:47" x14ac:dyDescent="0.25">
      <c r="AB10140" s="134">
        <f t="shared" si="369"/>
        <v>138</v>
      </c>
      <c r="AC10140" s="304"/>
      <c r="AD10140" s="7"/>
      <c r="AE10140" s="9"/>
      <c r="AF10140" s="9"/>
      <c r="AG10140" s="9"/>
      <c r="AH10140" s="9"/>
      <c r="AI10140" s="9"/>
      <c r="AJ10140" s="10"/>
      <c r="AK10140" s="9"/>
      <c r="AL10140" s="9"/>
      <c r="AM10140" s="128"/>
      <c r="AN10140" s="163">
        <f t="shared" si="370"/>
        <v>0</v>
      </c>
      <c r="AO10140" s="128"/>
      <c r="AP10140" s="49">
        <f t="shared" si="371"/>
        <v>0</v>
      </c>
      <c r="AQ10140" s="49">
        <f t="shared" si="372"/>
        <v>0</v>
      </c>
      <c r="AR10140" s="49">
        <f t="shared" si="373"/>
        <v>0</v>
      </c>
      <c r="AS10140" s="49">
        <f t="shared" si="374"/>
        <v>0</v>
      </c>
      <c r="AT10140" s="30" t="b">
        <f t="shared" si="375"/>
        <v>0</v>
      </c>
      <c r="AU10140" s="30">
        <f t="shared" si="376"/>
        <v>0</v>
      </c>
    </row>
    <row r="10141" spans="28:47" x14ac:dyDescent="0.25">
      <c r="AB10141" s="134">
        <f t="shared" si="369"/>
        <v>139</v>
      </c>
      <c r="AC10141" s="304"/>
      <c r="AD10141" s="7"/>
      <c r="AE10141" s="9"/>
      <c r="AF10141" s="9"/>
      <c r="AG10141" s="9"/>
      <c r="AH10141" s="9"/>
      <c r="AI10141" s="9"/>
      <c r="AJ10141" s="10"/>
      <c r="AK10141" s="9"/>
      <c r="AL10141" s="9"/>
      <c r="AM10141" s="128"/>
      <c r="AN10141" s="163">
        <f t="shared" si="370"/>
        <v>0</v>
      </c>
      <c r="AO10141" s="128"/>
      <c r="AP10141" s="49">
        <f t="shared" si="371"/>
        <v>0</v>
      </c>
      <c r="AQ10141" s="49">
        <f t="shared" si="372"/>
        <v>0</v>
      </c>
      <c r="AR10141" s="49">
        <f t="shared" si="373"/>
        <v>0</v>
      </c>
      <c r="AS10141" s="49">
        <f t="shared" si="374"/>
        <v>0</v>
      </c>
      <c r="AT10141" s="30" t="b">
        <f t="shared" si="375"/>
        <v>0</v>
      </c>
      <c r="AU10141" s="30">
        <f t="shared" si="376"/>
        <v>0</v>
      </c>
    </row>
    <row r="10142" spans="28:47" x14ac:dyDescent="0.25">
      <c r="AB10142" s="134">
        <f t="shared" si="369"/>
        <v>140</v>
      </c>
      <c r="AC10142" s="304"/>
      <c r="AD10142" s="7"/>
      <c r="AE10142" s="9"/>
      <c r="AF10142" s="9"/>
      <c r="AG10142" s="9"/>
      <c r="AH10142" s="9"/>
      <c r="AI10142" s="9"/>
      <c r="AJ10142" s="10"/>
      <c r="AK10142" s="9"/>
      <c r="AL10142" s="9"/>
      <c r="AM10142" s="128"/>
      <c r="AN10142" s="163">
        <f t="shared" si="370"/>
        <v>0</v>
      </c>
      <c r="AO10142" s="128"/>
      <c r="AP10142" s="49">
        <f t="shared" si="371"/>
        <v>0</v>
      </c>
      <c r="AQ10142" s="49">
        <f t="shared" si="372"/>
        <v>0</v>
      </c>
      <c r="AR10142" s="49">
        <f t="shared" si="373"/>
        <v>0</v>
      </c>
      <c r="AS10142" s="49">
        <f t="shared" si="374"/>
        <v>0</v>
      </c>
      <c r="AT10142" s="30" t="b">
        <f t="shared" si="375"/>
        <v>0</v>
      </c>
      <c r="AU10142" s="30">
        <f t="shared" si="376"/>
        <v>0</v>
      </c>
    </row>
    <row r="10143" spans="28:47" x14ac:dyDescent="0.25">
      <c r="AB10143" s="134">
        <f t="shared" si="369"/>
        <v>141</v>
      </c>
      <c r="AC10143" s="304"/>
      <c r="AD10143" s="7"/>
      <c r="AE10143" s="9"/>
      <c r="AF10143" s="9"/>
      <c r="AG10143" s="9"/>
      <c r="AH10143" s="9"/>
      <c r="AI10143" s="9"/>
      <c r="AJ10143" s="10"/>
      <c r="AK10143" s="9"/>
      <c r="AL10143" s="9"/>
      <c r="AM10143" s="128"/>
      <c r="AN10143" s="163">
        <f t="shared" si="370"/>
        <v>0</v>
      </c>
      <c r="AO10143" s="128"/>
      <c r="AP10143" s="49">
        <f t="shared" si="371"/>
        <v>0</v>
      </c>
      <c r="AQ10143" s="49">
        <f t="shared" si="372"/>
        <v>0</v>
      </c>
      <c r="AR10143" s="49">
        <f t="shared" si="373"/>
        <v>0</v>
      </c>
      <c r="AS10143" s="49">
        <f t="shared" si="374"/>
        <v>0</v>
      </c>
      <c r="AT10143" s="30" t="b">
        <f t="shared" si="375"/>
        <v>0</v>
      </c>
      <c r="AU10143" s="30">
        <f t="shared" si="376"/>
        <v>0</v>
      </c>
    </row>
    <row r="10144" spans="28:47" x14ac:dyDescent="0.25">
      <c r="AB10144" s="134">
        <f t="shared" si="369"/>
        <v>142</v>
      </c>
      <c r="AC10144" s="304"/>
      <c r="AD10144" s="7"/>
      <c r="AE10144" s="9"/>
      <c r="AF10144" s="9"/>
      <c r="AG10144" s="9"/>
      <c r="AH10144" s="9"/>
      <c r="AI10144" s="9"/>
      <c r="AJ10144" s="10"/>
      <c r="AK10144" s="9"/>
      <c r="AL10144" s="9"/>
      <c r="AM10144" s="128"/>
      <c r="AN10144" s="163">
        <f t="shared" si="370"/>
        <v>0</v>
      </c>
      <c r="AO10144" s="128"/>
      <c r="AP10144" s="49">
        <f t="shared" si="371"/>
        <v>0</v>
      </c>
      <c r="AQ10144" s="49">
        <f t="shared" si="372"/>
        <v>0</v>
      </c>
      <c r="AR10144" s="49">
        <f t="shared" si="373"/>
        <v>0</v>
      </c>
      <c r="AS10144" s="49">
        <f t="shared" si="374"/>
        <v>0</v>
      </c>
      <c r="AT10144" s="30" t="b">
        <f t="shared" si="375"/>
        <v>0</v>
      </c>
      <c r="AU10144" s="30">
        <f t="shared" si="376"/>
        <v>0</v>
      </c>
    </row>
    <row r="10145" spans="28:47" x14ac:dyDescent="0.25">
      <c r="AB10145" s="134">
        <f t="shared" si="369"/>
        <v>143</v>
      </c>
      <c r="AC10145" s="304"/>
      <c r="AD10145" s="7"/>
      <c r="AE10145" s="9"/>
      <c r="AF10145" s="9"/>
      <c r="AG10145" s="9"/>
      <c r="AH10145" s="9"/>
      <c r="AI10145" s="9"/>
      <c r="AJ10145" s="10"/>
      <c r="AK10145" s="9"/>
      <c r="AL10145" s="9"/>
      <c r="AM10145" s="128"/>
      <c r="AN10145" s="163">
        <f t="shared" si="370"/>
        <v>0</v>
      </c>
      <c r="AO10145" s="128"/>
      <c r="AP10145" s="49">
        <f t="shared" si="371"/>
        <v>0</v>
      </c>
      <c r="AQ10145" s="49">
        <f t="shared" si="372"/>
        <v>0</v>
      </c>
      <c r="AR10145" s="49">
        <f t="shared" si="373"/>
        <v>0</v>
      </c>
      <c r="AS10145" s="49">
        <f t="shared" si="374"/>
        <v>0</v>
      </c>
      <c r="AT10145" s="30" t="b">
        <f t="shared" si="375"/>
        <v>0</v>
      </c>
      <c r="AU10145" s="30">
        <f t="shared" si="376"/>
        <v>0</v>
      </c>
    </row>
    <row r="10146" spans="28:47" x14ac:dyDescent="0.25">
      <c r="AB10146" s="134">
        <f t="shared" si="369"/>
        <v>144</v>
      </c>
      <c r="AC10146" s="304"/>
      <c r="AD10146" s="7"/>
      <c r="AE10146" s="9"/>
      <c r="AF10146" s="9"/>
      <c r="AG10146" s="9"/>
      <c r="AH10146" s="9"/>
      <c r="AI10146" s="9"/>
      <c r="AJ10146" s="10"/>
      <c r="AK10146" s="9"/>
      <c r="AL10146" s="9"/>
      <c r="AM10146" s="128"/>
      <c r="AN10146" s="163">
        <f t="shared" si="370"/>
        <v>0</v>
      </c>
      <c r="AO10146" s="128"/>
      <c r="AP10146" s="49">
        <f t="shared" si="371"/>
        <v>0</v>
      </c>
      <c r="AQ10146" s="49">
        <f t="shared" si="372"/>
        <v>0</v>
      </c>
      <c r="AR10146" s="49">
        <f t="shared" si="373"/>
        <v>0</v>
      </c>
      <c r="AS10146" s="49">
        <f t="shared" si="374"/>
        <v>0</v>
      </c>
      <c r="AT10146" s="30" t="b">
        <f t="shared" si="375"/>
        <v>0</v>
      </c>
      <c r="AU10146" s="30">
        <f t="shared" si="376"/>
        <v>0</v>
      </c>
    </row>
    <row r="10147" spans="28:47" x14ac:dyDescent="0.25">
      <c r="AB10147" s="134">
        <f t="shared" si="369"/>
        <v>145</v>
      </c>
      <c r="AC10147" s="304"/>
      <c r="AD10147" s="7"/>
      <c r="AE10147" s="9"/>
      <c r="AF10147" s="9"/>
      <c r="AG10147" s="9"/>
      <c r="AH10147" s="9"/>
      <c r="AI10147" s="9"/>
      <c r="AJ10147" s="10"/>
      <c r="AK10147" s="9"/>
      <c r="AL10147" s="9"/>
      <c r="AM10147" s="128"/>
      <c r="AN10147" s="163">
        <f t="shared" si="370"/>
        <v>0</v>
      </c>
      <c r="AO10147" s="128"/>
      <c r="AP10147" s="49">
        <f t="shared" si="371"/>
        <v>0</v>
      </c>
      <c r="AQ10147" s="49">
        <f t="shared" si="372"/>
        <v>0</v>
      </c>
      <c r="AR10147" s="49">
        <f t="shared" si="373"/>
        <v>0</v>
      </c>
      <c r="AS10147" s="49">
        <f t="shared" si="374"/>
        <v>0</v>
      </c>
      <c r="AT10147" s="30" t="b">
        <f t="shared" si="375"/>
        <v>0</v>
      </c>
      <c r="AU10147" s="30">
        <f t="shared" si="376"/>
        <v>0</v>
      </c>
    </row>
    <row r="10148" spans="28:47" x14ac:dyDescent="0.25">
      <c r="AB10148" s="134">
        <f t="shared" si="369"/>
        <v>146</v>
      </c>
      <c r="AC10148" s="304"/>
      <c r="AD10148" s="7"/>
      <c r="AE10148" s="9"/>
      <c r="AF10148" s="9"/>
      <c r="AG10148" s="9"/>
      <c r="AH10148" s="9"/>
      <c r="AI10148" s="9"/>
      <c r="AJ10148" s="10"/>
      <c r="AK10148" s="9"/>
      <c r="AL10148" s="9"/>
      <c r="AM10148" s="128"/>
      <c r="AN10148" s="163">
        <f t="shared" si="370"/>
        <v>0</v>
      </c>
      <c r="AO10148" s="128"/>
      <c r="AP10148" s="49">
        <f t="shared" si="371"/>
        <v>0</v>
      </c>
      <c r="AQ10148" s="49">
        <f t="shared" si="372"/>
        <v>0</v>
      </c>
      <c r="AR10148" s="49">
        <f t="shared" si="373"/>
        <v>0</v>
      </c>
      <c r="AS10148" s="49">
        <f t="shared" si="374"/>
        <v>0</v>
      </c>
      <c r="AT10148" s="30" t="b">
        <f t="shared" si="375"/>
        <v>0</v>
      </c>
      <c r="AU10148" s="30">
        <f t="shared" si="376"/>
        <v>0</v>
      </c>
    </row>
    <row r="10149" spans="28:47" x14ac:dyDescent="0.25">
      <c r="AB10149" s="134">
        <f t="shared" si="369"/>
        <v>147</v>
      </c>
      <c r="AC10149" s="304"/>
      <c r="AD10149" s="7"/>
      <c r="AE10149" s="9"/>
      <c r="AF10149" s="9"/>
      <c r="AG10149" s="9"/>
      <c r="AH10149" s="9"/>
      <c r="AI10149" s="9"/>
      <c r="AJ10149" s="10"/>
      <c r="AK10149" s="9"/>
      <c r="AL10149" s="9"/>
      <c r="AM10149" s="128"/>
      <c r="AN10149" s="163">
        <f t="shared" si="370"/>
        <v>0</v>
      </c>
      <c r="AO10149" s="128"/>
      <c r="AP10149" s="49">
        <f t="shared" si="371"/>
        <v>0</v>
      </c>
      <c r="AQ10149" s="49">
        <f t="shared" si="372"/>
        <v>0</v>
      </c>
      <c r="AR10149" s="49">
        <f t="shared" si="373"/>
        <v>0</v>
      </c>
      <c r="AS10149" s="49">
        <f t="shared" si="374"/>
        <v>0</v>
      </c>
      <c r="AT10149" s="30" t="b">
        <f t="shared" si="375"/>
        <v>0</v>
      </c>
      <c r="AU10149" s="30">
        <f t="shared" si="376"/>
        <v>0</v>
      </c>
    </row>
    <row r="10150" spans="28:47" x14ac:dyDescent="0.25">
      <c r="AB10150" s="134">
        <f t="shared" si="369"/>
        <v>148</v>
      </c>
      <c r="AC10150" s="304"/>
      <c r="AD10150" s="7"/>
      <c r="AE10150" s="9"/>
      <c r="AF10150" s="9"/>
      <c r="AG10150" s="9"/>
      <c r="AH10150" s="9"/>
      <c r="AI10150" s="9"/>
      <c r="AJ10150" s="10"/>
      <c r="AK10150" s="9"/>
      <c r="AL10150" s="9"/>
      <c r="AM10150" s="128"/>
      <c r="AN10150" s="163">
        <f t="shared" si="370"/>
        <v>0</v>
      </c>
      <c r="AO10150" s="128"/>
      <c r="AP10150" s="49">
        <f t="shared" si="371"/>
        <v>0</v>
      </c>
      <c r="AQ10150" s="49">
        <f t="shared" si="372"/>
        <v>0</v>
      </c>
      <c r="AR10150" s="49">
        <f t="shared" si="373"/>
        <v>0</v>
      </c>
      <c r="AS10150" s="49">
        <f t="shared" si="374"/>
        <v>0</v>
      </c>
      <c r="AT10150" s="30" t="b">
        <f t="shared" si="375"/>
        <v>0</v>
      </c>
      <c r="AU10150" s="30">
        <f t="shared" si="376"/>
        <v>0</v>
      </c>
    </row>
    <row r="10151" spans="28:47" x14ac:dyDescent="0.25">
      <c r="AB10151" s="134">
        <f t="shared" si="369"/>
        <v>149</v>
      </c>
      <c r="AC10151" s="304"/>
      <c r="AD10151" s="7"/>
      <c r="AE10151" s="9"/>
      <c r="AF10151" s="9"/>
      <c r="AG10151" s="9"/>
      <c r="AH10151" s="9"/>
      <c r="AI10151" s="9"/>
      <c r="AJ10151" s="10"/>
      <c r="AK10151" s="9"/>
      <c r="AL10151" s="9"/>
      <c r="AM10151" s="128"/>
      <c r="AN10151" s="163">
        <f t="shared" si="370"/>
        <v>0</v>
      </c>
      <c r="AO10151" s="128"/>
      <c r="AP10151" s="49">
        <f t="shared" si="371"/>
        <v>0</v>
      </c>
      <c r="AQ10151" s="49">
        <f t="shared" si="372"/>
        <v>0</v>
      </c>
      <c r="AR10151" s="49">
        <f t="shared" si="373"/>
        <v>0</v>
      </c>
      <c r="AS10151" s="49">
        <f t="shared" si="374"/>
        <v>0</v>
      </c>
      <c r="AT10151" s="30" t="b">
        <f t="shared" si="375"/>
        <v>0</v>
      </c>
      <c r="AU10151" s="30">
        <f t="shared" si="376"/>
        <v>0</v>
      </c>
    </row>
    <row r="10152" spans="28:47" x14ac:dyDescent="0.25">
      <c r="AB10152" s="134">
        <f t="shared" si="369"/>
        <v>150</v>
      </c>
      <c r="AC10152" s="304"/>
      <c r="AD10152" s="7"/>
      <c r="AE10152" s="9"/>
      <c r="AF10152" s="9"/>
      <c r="AG10152" s="9"/>
      <c r="AH10152" s="9"/>
      <c r="AI10152" s="9"/>
      <c r="AJ10152" s="10"/>
      <c r="AK10152" s="9"/>
      <c r="AL10152" s="9"/>
      <c r="AM10152" s="128"/>
      <c r="AN10152" s="163">
        <f t="shared" si="370"/>
        <v>0</v>
      </c>
      <c r="AO10152" s="128"/>
      <c r="AP10152" s="49">
        <f t="shared" si="371"/>
        <v>0</v>
      </c>
      <c r="AQ10152" s="49">
        <f t="shared" si="372"/>
        <v>0</v>
      </c>
      <c r="AR10152" s="49">
        <f t="shared" si="373"/>
        <v>0</v>
      </c>
      <c r="AS10152" s="49">
        <f t="shared" si="374"/>
        <v>0</v>
      </c>
      <c r="AT10152" s="30" t="b">
        <f t="shared" si="375"/>
        <v>0</v>
      </c>
      <c r="AU10152" s="30">
        <f t="shared" si="376"/>
        <v>0</v>
      </c>
    </row>
    <row r="10153" spans="28:47" x14ac:dyDescent="0.25">
      <c r="AB10153" s="134">
        <f t="shared" si="369"/>
        <v>151</v>
      </c>
      <c r="AC10153" s="304"/>
      <c r="AD10153" s="7"/>
      <c r="AE10153" s="9"/>
      <c r="AF10153" s="9"/>
      <c r="AG10153" s="9"/>
      <c r="AH10153" s="9"/>
      <c r="AI10153" s="9"/>
      <c r="AJ10153" s="10"/>
      <c r="AK10153" s="9"/>
      <c r="AL10153" s="9"/>
      <c r="AM10153" s="128"/>
      <c r="AN10153" s="163">
        <f t="shared" si="370"/>
        <v>0</v>
      </c>
      <c r="AO10153" s="128"/>
      <c r="AP10153" s="49">
        <f t="shared" si="371"/>
        <v>0</v>
      </c>
      <c r="AQ10153" s="49">
        <f t="shared" si="372"/>
        <v>0</v>
      </c>
      <c r="AR10153" s="49">
        <f t="shared" si="373"/>
        <v>0</v>
      </c>
      <c r="AS10153" s="49">
        <f t="shared" si="374"/>
        <v>0</v>
      </c>
      <c r="AT10153" s="30" t="b">
        <f t="shared" si="375"/>
        <v>0</v>
      </c>
      <c r="AU10153" s="30">
        <f t="shared" si="376"/>
        <v>0</v>
      </c>
    </row>
    <row r="10154" spans="28:47" x14ac:dyDescent="0.25">
      <c r="AB10154" s="134">
        <f t="shared" si="369"/>
        <v>152</v>
      </c>
      <c r="AC10154" s="304"/>
      <c r="AD10154" s="7"/>
      <c r="AE10154" s="9"/>
      <c r="AF10154" s="9"/>
      <c r="AG10154" s="9"/>
      <c r="AH10154" s="9"/>
      <c r="AI10154" s="9"/>
      <c r="AJ10154" s="10"/>
      <c r="AK10154" s="9"/>
      <c r="AL10154" s="9"/>
      <c r="AM10154" s="128"/>
      <c r="AN10154" s="163">
        <f t="shared" si="370"/>
        <v>0</v>
      </c>
      <c r="AO10154" s="128"/>
      <c r="AP10154" s="49">
        <f t="shared" si="371"/>
        <v>0</v>
      </c>
      <c r="AQ10154" s="49">
        <f t="shared" si="372"/>
        <v>0</v>
      </c>
      <c r="AR10154" s="49">
        <f t="shared" si="373"/>
        <v>0</v>
      </c>
      <c r="AS10154" s="49">
        <f t="shared" si="374"/>
        <v>0</v>
      </c>
      <c r="AT10154" s="30" t="b">
        <f t="shared" si="375"/>
        <v>0</v>
      </c>
      <c r="AU10154" s="30">
        <f t="shared" si="376"/>
        <v>0</v>
      </c>
    </row>
    <row r="10155" spans="28:47" x14ac:dyDescent="0.25">
      <c r="AB10155" s="134">
        <f t="shared" si="369"/>
        <v>153</v>
      </c>
      <c r="AC10155" s="304"/>
      <c r="AD10155" s="7"/>
      <c r="AE10155" s="9"/>
      <c r="AF10155" s="9"/>
      <c r="AG10155" s="9"/>
      <c r="AH10155" s="9"/>
      <c r="AI10155" s="9"/>
      <c r="AJ10155" s="10"/>
      <c r="AK10155" s="9"/>
      <c r="AL10155" s="9"/>
      <c r="AM10155" s="128"/>
      <c r="AN10155" s="163">
        <f t="shared" si="370"/>
        <v>0</v>
      </c>
      <c r="AO10155" s="128"/>
      <c r="AP10155" s="49">
        <f t="shared" si="371"/>
        <v>0</v>
      </c>
      <c r="AQ10155" s="49">
        <f t="shared" si="372"/>
        <v>0</v>
      </c>
      <c r="AR10155" s="49">
        <f t="shared" si="373"/>
        <v>0</v>
      </c>
      <c r="AS10155" s="49">
        <f t="shared" si="374"/>
        <v>0</v>
      </c>
      <c r="AT10155" s="30" t="b">
        <f t="shared" si="375"/>
        <v>0</v>
      </c>
      <c r="AU10155" s="30">
        <f t="shared" si="376"/>
        <v>0</v>
      </c>
    </row>
    <row r="10156" spans="28:47" x14ac:dyDescent="0.25">
      <c r="AB10156" s="134">
        <f t="shared" si="369"/>
        <v>154</v>
      </c>
      <c r="AC10156" s="304"/>
      <c r="AD10156" s="7"/>
      <c r="AE10156" s="9"/>
      <c r="AF10156" s="9"/>
      <c r="AG10156" s="9"/>
      <c r="AH10156" s="9"/>
      <c r="AI10156" s="9"/>
      <c r="AJ10156" s="10"/>
      <c r="AK10156" s="9"/>
      <c r="AL10156" s="9"/>
      <c r="AM10156" s="128"/>
      <c r="AN10156" s="163">
        <f t="shared" si="370"/>
        <v>0</v>
      </c>
      <c r="AO10156" s="128"/>
      <c r="AP10156" s="49">
        <f t="shared" si="371"/>
        <v>0</v>
      </c>
      <c r="AQ10156" s="49">
        <f t="shared" si="372"/>
        <v>0</v>
      </c>
      <c r="AR10156" s="49">
        <f t="shared" si="373"/>
        <v>0</v>
      </c>
      <c r="AS10156" s="49">
        <f t="shared" si="374"/>
        <v>0</v>
      </c>
      <c r="AT10156" s="30" t="b">
        <f t="shared" si="375"/>
        <v>0</v>
      </c>
      <c r="AU10156" s="30">
        <f t="shared" si="376"/>
        <v>0</v>
      </c>
    </row>
    <row r="10157" spans="28:47" x14ac:dyDescent="0.25">
      <c r="AB10157" s="134">
        <f t="shared" si="369"/>
        <v>155</v>
      </c>
      <c r="AC10157" s="304"/>
      <c r="AD10157" s="7"/>
      <c r="AE10157" s="9"/>
      <c r="AF10157" s="9"/>
      <c r="AG10157" s="9"/>
      <c r="AH10157" s="9"/>
      <c r="AI10157" s="9"/>
      <c r="AJ10157" s="10"/>
      <c r="AK10157" s="9"/>
      <c r="AL10157" s="9"/>
      <c r="AM10157" s="128"/>
      <c r="AN10157" s="163">
        <f t="shared" si="370"/>
        <v>0</v>
      </c>
      <c r="AO10157" s="128"/>
      <c r="AP10157" s="49">
        <f t="shared" si="371"/>
        <v>0</v>
      </c>
      <c r="AQ10157" s="49">
        <f t="shared" si="372"/>
        <v>0</v>
      </c>
      <c r="AR10157" s="49">
        <f t="shared" si="373"/>
        <v>0</v>
      </c>
      <c r="AS10157" s="49">
        <f t="shared" si="374"/>
        <v>0</v>
      </c>
      <c r="AT10157" s="30" t="b">
        <f t="shared" si="375"/>
        <v>0</v>
      </c>
      <c r="AU10157" s="30">
        <f t="shared" si="376"/>
        <v>0</v>
      </c>
    </row>
    <row r="10158" spans="28:47" x14ac:dyDescent="0.25">
      <c r="AB10158" s="134">
        <f t="shared" si="369"/>
        <v>156</v>
      </c>
      <c r="AC10158" s="304"/>
      <c r="AD10158" s="7"/>
      <c r="AE10158" s="9"/>
      <c r="AF10158" s="9"/>
      <c r="AG10158" s="9"/>
      <c r="AH10158" s="9"/>
      <c r="AI10158" s="9"/>
      <c r="AJ10158" s="10"/>
      <c r="AK10158" s="9"/>
      <c r="AL10158" s="9"/>
      <c r="AM10158" s="128"/>
      <c r="AN10158" s="163">
        <f t="shared" si="370"/>
        <v>0</v>
      </c>
      <c r="AO10158" s="128"/>
      <c r="AP10158" s="49">
        <f t="shared" si="371"/>
        <v>0</v>
      </c>
      <c r="AQ10158" s="49">
        <f t="shared" si="372"/>
        <v>0</v>
      </c>
      <c r="AR10158" s="49">
        <f t="shared" si="373"/>
        <v>0</v>
      </c>
      <c r="AS10158" s="49">
        <f t="shared" si="374"/>
        <v>0</v>
      </c>
      <c r="AT10158" s="30" t="b">
        <f t="shared" si="375"/>
        <v>0</v>
      </c>
      <c r="AU10158" s="30">
        <f t="shared" si="376"/>
        <v>0</v>
      </c>
    </row>
    <row r="10159" spans="28:47" x14ac:dyDescent="0.25">
      <c r="AB10159" s="134">
        <f t="shared" si="369"/>
        <v>157</v>
      </c>
      <c r="AC10159" s="304"/>
      <c r="AD10159" s="7"/>
      <c r="AE10159" s="9"/>
      <c r="AF10159" s="9"/>
      <c r="AG10159" s="9"/>
      <c r="AH10159" s="9"/>
      <c r="AI10159" s="9"/>
      <c r="AJ10159" s="10"/>
      <c r="AK10159" s="9"/>
      <c r="AL10159" s="9"/>
      <c r="AM10159" s="128"/>
      <c r="AN10159" s="163">
        <f t="shared" si="370"/>
        <v>0</v>
      </c>
      <c r="AO10159" s="128"/>
      <c r="AP10159" s="49">
        <f t="shared" si="371"/>
        <v>0</v>
      </c>
      <c r="AQ10159" s="49">
        <f t="shared" si="372"/>
        <v>0</v>
      </c>
      <c r="AR10159" s="49">
        <f t="shared" si="373"/>
        <v>0</v>
      </c>
      <c r="AS10159" s="49">
        <f t="shared" si="374"/>
        <v>0</v>
      </c>
      <c r="AT10159" s="30" t="b">
        <f t="shared" si="375"/>
        <v>0</v>
      </c>
      <c r="AU10159" s="30">
        <f t="shared" si="376"/>
        <v>0</v>
      </c>
    </row>
    <row r="10160" spans="28:47" x14ac:dyDescent="0.25">
      <c r="AB10160" s="134">
        <f t="shared" si="369"/>
        <v>158</v>
      </c>
      <c r="AC10160" s="304"/>
      <c r="AD10160" s="7"/>
      <c r="AE10160" s="9"/>
      <c r="AF10160" s="9"/>
      <c r="AG10160" s="9"/>
      <c r="AH10160" s="9"/>
      <c r="AI10160" s="9"/>
      <c r="AJ10160" s="10"/>
      <c r="AK10160" s="9"/>
      <c r="AL10160" s="9"/>
      <c r="AM10160" s="128"/>
      <c r="AN10160" s="163">
        <f t="shared" si="370"/>
        <v>0</v>
      </c>
      <c r="AO10160" s="128"/>
      <c r="AP10160" s="49">
        <f t="shared" si="371"/>
        <v>0</v>
      </c>
      <c r="AQ10160" s="49">
        <f t="shared" si="372"/>
        <v>0</v>
      </c>
      <c r="AR10160" s="49">
        <f t="shared" si="373"/>
        <v>0</v>
      </c>
      <c r="AS10160" s="49">
        <f t="shared" si="374"/>
        <v>0</v>
      </c>
      <c r="AT10160" s="30" t="b">
        <f t="shared" si="375"/>
        <v>0</v>
      </c>
      <c r="AU10160" s="30">
        <f t="shared" si="376"/>
        <v>0</v>
      </c>
    </row>
    <row r="10161" spans="28:47" x14ac:dyDescent="0.25">
      <c r="AB10161" s="134">
        <f t="shared" si="369"/>
        <v>159</v>
      </c>
      <c r="AC10161" s="304"/>
      <c r="AD10161" s="7"/>
      <c r="AE10161" s="9"/>
      <c r="AF10161" s="9"/>
      <c r="AG10161" s="9"/>
      <c r="AH10161" s="9"/>
      <c r="AI10161" s="9"/>
      <c r="AJ10161" s="10"/>
      <c r="AK10161" s="9"/>
      <c r="AL10161" s="9"/>
      <c r="AM10161" s="128"/>
      <c r="AN10161" s="163">
        <f t="shared" si="370"/>
        <v>0</v>
      </c>
      <c r="AO10161" s="128"/>
      <c r="AP10161" s="49">
        <f t="shared" si="371"/>
        <v>0</v>
      </c>
      <c r="AQ10161" s="49">
        <f t="shared" si="372"/>
        <v>0</v>
      </c>
      <c r="AR10161" s="49">
        <f t="shared" si="373"/>
        <v>0</v>
      </c>
      <c r="AS10161" s="49">
        <f t="shared" si="374"/>
        <v>0</v>
      </c>
      <c r="AT10161" s="30" t="b">
        <f t="shared" si="375"/>
        <v>0</v>
      </c>
      <c r="AU10161" s="30">
        <f t="shared" si="376"/>
        <v>0</v>
      </c>
    </row>
    <row r="10162" spans="28:47" x14ac:dyDescent="0.25">
      <c r="AB10162" s="134">
        <f t="shared" si="369"/>
        <v>160</v>
      </c>
      <c r="AC10162" s="304"/>
      <c r="AD10162" s="7"/>
      <c r="AE10162" s="9"/>
      <c r="AF10162" s="9"/>
      <c r="AG10162" s="9"/>
      <c r="AH10162" s="9"/>
      <c r="AI10162" s="9"/>
      <c r="AJ10162" s="10"/>
      <c r="AK10162" s="9"/>
      <c r="AL10162" s="9"/>
      <c r="AM10162" s="128"/>
      <c r="AN10162" s="163">
        <f t="shared" si="370"/>
        <v>0</v>
      </c>
      <c r="AO10162" s="128"/>
      <c r="AP10162" s="49">
        <f t="shared" si="371"/>
        <v>0</v>
      </c>
      <c r="AQ10162" s="49">
        <f t="shared" si="372"/>
        <v>0</v>
      </c>
      <c r="AR10162" s="49">
        <f t="shared" si="373"/>
        <v>0</v>
      </c>
      <c r="AS10162" s="49">
        <f t="shared" si="374"/>
        <v>0</v>
      </c>
      <c r="AT10162" s="30" t="b">
        <f t="shared" si="375"/>
        <v>0</v>
      </c>
      <c r="AU10162" s="30">
        <f t="shared" si="376"/>
        <v>0</v>
      </c>
    </row>
    <row r="10163" spans="28:47" x14ac:dyDescent="0.25">
      <c r="AB10163" s="134">
        <f t="shared" si="369"/>
        <v>161</v>
      </c>
      <c r="AC10163" s="304"/>
      <c r="AD10163" s="7"/>
      <c r="AE10163" s="9"/>
      <c r="AF10163" s="9"/>
      <c r="AG10163" s="9"/>
      <c r="AH10163" s="9"/>
      <c r="AI10163" s="9"/>
      <c r="AJ10163" s="10"/>
      <c r="AK10163" s="9"/>
      <c r="AL10163" s="9"/>
      <c r="AM10163" s="128"/>
      <c r="AN10163" s="163">
        <f t="shared" si="370"/>
        <v>0</v>
      </c>
      <c r="AO10163" s="128"/>
      <c r="AP10163" s="49">
        <f t="shared" si="371"/>
        <v>0</v>
      </c>
      <c r="AQ10163" s="49">
        <f t="shared" si="372"/>
        <v>0</v>
      </c>
      <c r="AR10163" s="49">
        <f t="shared" si="373"/>
        <v>0</v>
      </c>
      <c r="AS10163" s="49">
        <f t="shared" si="374"/>
        <v>0</v>
      </c>
      <c r="AT10163" s="30" t="b">
        <f t="shared" si="375"/>
        <v>0</v>
      </c>
      <c r="AU10163" s="30">
        <f t="shared" si="376"/>
        <v>0</v>
      </c>
    </row>
    <row r="10164" spans="28:47" x14ac:dyDescent="0.25">
      <c r="AB10164" s="134">
        <f t="shared" si="369"/>
        <v>162</v>
      </c>
      <c r="AC10164" s="304"/>
      <c r="AD10164" s="7"/>
      <c r="AE10164" s="9"/>
      <c r="AF10164" s="9"/>
      <c r="AG10164" s="9"/>
      <c r="AH10164" s="9"/>
      <c r="AI10164" s="9"/>
      <c r="AJ10164" s="10"/>
      <c r="AK10164" s="9"/>
      <c r="AL10164" s="9"/>
      <c r="AM10164" s="128"/>
      <c r="AN10164" s="163">
        <f t="shared" si="370"/>
        <v>0</v>
      </c>
      <c r="AO10164" s="128"/>
      <c r="AP10164" s="49">
        <f t="shared" si="371"/>
        <v>0</v>
      </c>
      <c r="AQ10164" s="49">
        <f t="shared" si="372"/>
        <v>0</v>
      </c>
      <c r="AR10164" s="49">
        <f t="shared" si="373"/>
        <v>0</v>
      </c>
      <c r="AS10164" s="49">
        <f t="shared" si="374"/>
        <v>0</v>
      </c>
      <c r="AT10164" s="30" t="b">
        <f t="shared" si="375"/>
        <v>0</v>
      </c>
      <c r="AU10164" s="30">
        <f t="shared" si="376"/>
        <v>0</v>
      </c>
    </row>
    <row r="10165" spans="28:47" x14ac:dyDescent="0.25">
      <c r="AB10165" s="134">
        <f t="shared" si="369"/>
        <v>163</v>
      </c>
      <c r="AC10165" s="304"/>
      <c r="AD10165" s="7"/>
      <c r="AE10165" s="9"/>
      <c r="AF10165" s="9"/>
      <c r="AG10165" s="9"/>
      <c r="AH10165" s="9"/>
      <c r="AI10165" s="9"/>
      <c r="AJ10165" s="10"/>
      <c r="AK10165" s="9"/>
      <c r="AL10165" s="9"/>
      <c r="AM10165" s="128"/>
      <c r="AN10165" s="163">
        <f t="shared" si="370"/>
        <v>0</v>
      </c>
      <c r="AO10165" s="128"/>
      <c r="AP10165" s="49">
        <f t="shared" si="371"/>
        <v>0</v>
      </c>
      <c r="AQ10165" s="49">
        <f t="shared" si="372"/>
        <v>0</v>
      </c>
      <c r="AR10165" s="49">
        <f t="shared" si="373"/>
        <v>0</v>
      </c>
      <c r="AS10165" s="49">
        <f t="shared" si="374"/>
        <v>0</v>
      </c>
      <c r="AT10165" s="30" t="b">
        <f t="shared" si="375"/>
        <v>0</v>
      </c>
      <c r="AU10165" s="30">
        <f t="shared" si="376"/>
        <v>0</v>
      </c>
    </row>
    <row r="10166" spans="28:47" x14ac:dyDescent="0.25">
      <c r="AB10166" s="134">
        <f t="shared" si="369"/>
        <v>164</v>
      </c>
      <c r="AC10166" s="304"/>
      <c r="AD10166" s="7"/>
      <c r="AE10166" s="9"/>
      <c r="AF10166" s="9"/>
      <c r="AG10166" s="9"/>
      <c r="AH10166" s="9"/>
      <c r="AI10166" s="9"/>
      <c r="AJ10166" s="10"/>
      <c r="AK10166" s="9"/>
      <c r="AL10166" s="9"/>
      <c r="AM10166" s="128"/>
      <c r="AN10166" s="163">
        <f t="shared" si="370"/>
        <v>0</v>
      </c>
      <c r="AO10166" s="128"/>
      <c r="AP10166" s="49">
        <f t="shared" si="371"/>
        <v>0</v>
      </c>
      <c r="AQ10166" s="49">
        <f t="shared" si="372"/>
        <v>0</v>
      </c>
      <c r="AR10166" s="49">
        <f t="shared" si="373"/>
        <v>0</v>
      </c>
      <c r="AS10166" s="49">
        <f t="shared" si="374"/>
        <v>0</v>
      </c>
      <c r="AT10166" s="30" t="b">
        <f t="shared" si="375"/>
        <v>0</v>
      </c>
      <c r="AU10166" s="30">
        <f t="shared" si="376"/>
        <v>0</v>
      </c>
    </row>
    <row r="10167" spans="28:47" x14ac:dyDescent="0.25">
      <c r="AB10167" s="134">
        <f t="shared" si="369"/>
        <v>165</v>
      </c>
      <c r="AC10167" s="304"/>
      <c r="AD10167" s="7"/>
      <c r="AE10167" s="9"/>
      <c r="AF10167" s="9"/>
      <c r="AG10167" s="9"/>
      <c r="AH10167" s="9"/>
      <c r="AI10167" s="9"/>
      <c r="AJ10167" s="10"/>
      <c r="AK10167" s="9"/>
      <c r="AL10167" s="9"/>
      <c r="AM10167" s="128"/>
      <c r="AN10167" s="163">
        <f t="shared" si="370"/>
        <v>0</v>
      </c>
      <c r="AO10167" s="128"/>
      <c r="AP10167" s="49">
        <f t="shared" si="371"/>
        <v>0</v>
      </c>
      <c r="AQ10167" s="49">
        <f t="shared" si="372"/>
        <v>0</v>
      </c>
      <c r="AR10167" s="49">
        <f t="shared" si="373"/>
        <v>0</v>
      </c>
      <c r="AS10167" s="49">
        <f t="shared" si="374"/>
        <v>0</v>
      </c>
      <c r="AT10167" s="30" t="b">
        <f t="shared" si="375"/>
        <v>0</v>
      </c>
      <c r="AU10167" s="30">
        <f t="shared" si="376"/>
        <v>0</v>
      </c>
    </row>
    <row r="10168" spans="28:47" x14ac:dyDescent="0.25">
      <c r="AB10168" s="134">
        <f t="shared" si="369"/>
        <v>166</v>
      </c>
      <c r="AC10168" s="304"/>
      <c r="AD10168" s="7"/>
      <c r="AE10168" s="9"/>
      <c r="AF10168" s="9"/>
      <c r="AG10168" s="9"/>
      <c r="AH10168" s="9"/>
      <c r="AI10168" s="9"/>
      <c r="AJ10168" s="10"/>
      <c r="AK10168" s="9"/>
      <c r="AL10168" s="9"/>
      <c r="AM10168" s="128"/>
      <c r="AN10168" s="163">
        <f t="shared" si="370"/>
        <v>0</v>
      </c>
      <c r="AO10168" s="128"/>
      <c r="AP10168" s="49">
        <f t="shared" si="371"/>
        <v>0</v>
      </c>
      <c r="AQ10168" s="49">
        <f t="shared" si="372"/>
        <v>0</v>
      </c>
      <c r="AR10168" s="49">
        <f t="shared" si="373"/>
        <v>0</v>
      </c>
      <c r="AS10168" s="49">
        <f t="shared" si="374"/>
        <v>0</v>
      </c>
      <c r="AT10168" s="30" t="b">
        <f t="shared" si="375"/>
        <v>0</v>
      </c>
      <c r="AU10168" s="30">
        <f t="shared" si="376"/>
        <v>0</v>
      </c>
    </row>
    <row r="10169" spans="28:47" x14ac:dyDescent="0.25">
      <c r="AB10169" s="134">
        <f t="shared" si="369"/>
        <v>167</v>
      </c>
      <c r="AC10169" s="304"/>
      <c r="AD10169" s="7"/>
      <c r="AE10169" s="9"/>
      <c r="AF10169" s="9"/>
      <c r="AG10169" s="9"/>
      <c r="AH10169" s="9"/>
      <c r="AI10169" s="9"/>
      <c r="AJ10169" s="10"/>
      <c r="AK10169" s="9"/>
      <c r="AL10169" s="9"/>
      <c r="AM10169" s="128"/>
      <c r="AN10169" s="163">
        <f t="shared" si="370"/>
        <v>0</v>
      </c>
      <c r="AO10169" s="128"/>
      <c r="AP10169" s="49">
        <f t="shared" si="371"/>
        <v>0</v>
      </c>
      <c r="AQ10169" s="49">
        <f t="shared" si="372"/>
        <v>0</v>
      </c>
      <c r="AR10169" s="49">
        <f t="shared" si="373"/>
        <v>0</v>
      </c>
      <c r="AS10169" s="49">
        <f t="shared" si="374"/>
        <v>0</v>
      </c>
      <c r="AT10169" s="30" t="b">
        <f t="shared" si="375"/>
        <v>0</v>
      </c>
      <c r="AU10169" s="30">
        <f t="shared" si="376"/>
        <v>0</v>
      </c>
    </row>
    <row r="10170" spans="28:47" x14ac:dyDescent="0.25">
      <c r="AB10170" s="134">
        <f t="shared" si="369"/>
        <v>168</v>
      </c>
      <c r="AC10170" s="304"/>
      <c r="AD10170" s="7"/>
      <c r="AE10170" s="9"/>
      <c r="AF10170" s="9"/>
      <c r="AG10170" s="9"/>
      <c r="AH10170" s="9"/>
      <c r="AI10170" s="9"/>
      <c r="AJ10170" s="10"/>
      <c r="AK10170" s="9"/>
      <c r="AL10170" s="9"/>
      <c r="AM10170" s="128"/>
      <c r="AN10170" s="163">
        <f t="shared" si="370"/>
        <v>0</v>
      </c>
      <c r="AO10170" s="128"/>
      <c r="AP10170" s="49">
        <f t="shared" si="371"/>
        <v>0</v>
      </c>
      <c r="AQ10170" s="49">
        <f t="shared" si="372"/>
        <v>0</v>
      </c>
      <c r="AR10170" s="49">
        <f t="shared" si="373"/>
        <v>0</v>
      </c>
      <c r="AS10170" s="49">
        <f t="shared" si="374"/>
        <v>0</v>
      </c>
      <c r="AT10170" s="30" t="b">
        <f t="shared" si="375"/>
        <v>0</v>
      </c>
      <c r="AU10170" s="30">
        <f t="shared" si="376"/>
        <v>0</v>
      </c>
    </row>
    <row r="10171" spans="28:47" x14ac:dyDescent="0.25">
      <c r="AB10171" s="134">
        <f t="shared" si="369"/>
        <v>169</v>
      </c>
      <c r="AC10171" s="304"/>
      <c r="AD10171" s="7"/>
      <c r="AE10171" s="9"/>
      <c r="AF10171" s="9"/>
      <c r="AG10171" s="9"/>
      <c r="AH10171" s="9"/>
      <c r="AI10171" s="9"/>
      <c r="AJ10171" s="10"/>
      <c r="AK10171" s="9"/>
      <c r="AL10171" s="9"/>
      <c r="AM10171" s="128"/>
      <c r="AN10171" s="163">
        <f t="shared" si="370"/>
        <v>0</v>
      </c>
      <c r="AO10171" s="128"/>
      <c r="AP10171" s="49">
        <f t="shared" si="371"/>
        <v>0</v>
      </c>
      <c r="AQ10171" s="49">
        <f t="shared" si="372"/>
        <v>0</v>
      </c>
      <c r="AR10171" s="49">
        <f t="shared" si="373"/>
        <v>0</v>
      </c>
      <c r="AS10171" s="49">
        <f t="shared" si="374"/>
        <v>0</v>
      </c>
      <c r="AT10171" s="30" t="b">
        <f t="shared" si="375"/>
        <v>0</v>
      </c>
      <c r="AU10171" s="30">
        <f t="shared" si="376"/>
        <v>0</v>
      </c>
    </row>
    <row r="10172" spans="28:47" x14ac:dyDescent="0.25">
      <c r="AB10172" s="134">
        <f t="shared" si="369"/>
        <v>170</v>
      </c>
      <c r="AC10172" s="304"/>
      <c r="AD10172" s="7"/>
      <c r="AE10172" s="9"/>
      <c r="AF10172" s="9"/>
      <c r="AG10172" s="9"/>
      <c r="AH10172" s="9"/>
      <c r="AI10172" s="9"/>
      <c r="AJ10172" s="10"/>
      <c r="AK10172" s="9"/>
      <c r="AL10172" s="9"/>
      <c r="AM10172" s="128"/>
      <c r="AN10172" s="163">
        <f t="shared" si="370"/>
        <v>0</v>
      </c>
      <c r="AO10172" s="128"/>
      <c r="AP10172" s="49">
        <f t="shared" si="371"/>
        <v>0</v>
      </c>
      <c r="AQ10172" s="49">
        <f t="shared" si="372"/>
        <v>0</v>
      </c>
      <c r="AR10172" s="49">
        <f t="shared" si="373"/>
        <v>0</v>
      </c>
      <c r="AS10172" s="49">
        <f t="shared" si="374"/>
        <v>0</v>
      </c>
      <c r="AT10172" s="30" t="b">
        <f t="shared" si="375"/>
        <v>0</v>
      </c>
      <c r="AU10172" s="30">
        <f t="shared" si="376"/>
        <v>0</v>
      </c>
    </row>
    <row r="10173" spans="28:47" x14ac:dyDescent="0.25">
      <c r="AB10173" s="134">
        <f t="shared" si="369"/>
        <v>171</v>
      </c>
      <c r="AC10173" s="304"/>
      <c r="AD10173" s="7"/>
      <c r="AE10173" s="9"/>
      <c r="AF10173" s="9"/>
      <c r="AG10173" s="9"/>
      <c r="AH10173" s="9"/>
      <c r="AI10173" s="9"/>
      <c r="AJ10173" s="10"/>
      <c r="AK10173" s="9"/>
      <c r="AL10173" s="9"/>
      <c r="AM10173" s="128"/>
      <c r="AN10173" s="163">
        <f t="shared" si="370"/>
        <v>0</v>
      </c>
      <c r="AO10173" s="128"/>
      <c r="AP10173" s="49">
        <f t="shared" si="371"/>
        <v>0</v>
      </c>
      <c r="AQ10173" s="49">
        <f t="shared" si="372"/>
        <v>0</v>
      </c>
      <c r="AR10173" s="49">
        <f t="shared" si="373"/>
        <v>0</v>
      </c>
      <c r="AS10173" s="49">
        <f t="shared" si="374"/>
        <v>0</v>
      </c>
      <c r="AT10173" s="30" t="b">
        <f t="shared" si="375"/>
        <v>0</v>
      </c>
      <c r="AU10173" s="30">
        <f t="shared" si="376"/>
        <v>0</v>
      </c>
    </row>
    <row r="10174" spans="28:47" x14ac:dyDescent="0.25">
      <c r="AB10174" s="134">
        <f t="shared" si="369"/>
        <v>172</v>
      </c>
      <c r="AC10174" s="304"/>
      <c r="AD10174" s="7"/>
      <c r="AE10174" s="9"/>
      <c r="AF10174" s="9"/>
      <c r="AG10174" s="9"/>
      <c r="AH10174" s="9"/>
      <c r="AI10174" s="9"/>
      <c r="AJ10174" s="10"/>
      <c r="AK10174" s="9"/>
      <c r="AL10174" s="9"/>
      <c r="AM10174" s="128"/>
      <c r="AN10174" s="163">
        <f t="shared" si="370"/>
        <v>0</v>
      </c>
      <c r="AO10174" s="128"/>
      <c r="AP10174" s="49">
        <f t="shared" si="371"/>
        <v>0</v>
      </c>
      <c r="AQ10174" s="49">
        <f t="shared" si="372"/>
        <v>0</v>
      </c>
      <c r="AR10174" s="49">
        <f t="shared" si="373"/>
        <v>0</v>
      </c>
      <c r="AS10174" s="49">
        <f t="shared" si="374"/>
        <v>0</v>
      </c>
      <c r="AT10174" s="30" t="b">
        <f t="shared" si="375"/>
        <v>0</v>
      </c>
      <c r="AU10174" s="30">
        <f t="shared" si="376"/>
        <v>0</v>
      </c>
    </row>
    <row r="10175" spans="28:47" x14ac:dyDescent="0.25">
      <c r="AB10175" s="134">
        <f t="shared" si="369"/>
        <v>173</v>
      </c>
      <c r="AC10175" s="304"/>
      <c r="AD10175" s="7"/>
      <c r="AE10175" s="9"/>
      <c r="AF10175" s="9"/>
      <c r="AG10175" s="9"/>
      <c r="AH10175" s="9"/>
      <c r="AI10175" s="9"/>
      <c r="AJ10175" s="10"/>
      <c r="AK10175" s="9"/>
      <c r="AL10175" s="9"/>
      <c r="AM10175" s="128"/>
      <c r="AN10175" s="163">
        <f t="shared" si="370"/>
        <v>0</v>
      </c>
      <c r="AO10175" s="128"/>
      <c r="AP10175" s="49">
        <f t="shared" si="371"/>
        <v>0</v>
      </c>
      <c r="AQ10175" s="49">
        <f t="shared" si="372"/>
        <v>0</v>
      </c>
      <c r="AR10175" s="49">
        <f t="shared" si="373"/>
        <v>0</v>
      </c>
      <c r="AS10175" s="49">
        <f t="shared" si="374"/>
        <v>0</v>
      </c>
      <c r="AT10175" s="30" t="b">
        <f t="shared" si="375"/>
        <v>0</v>
      </c>
      <c r="AU10175" s="30">
        <f t="shared" si="376"/>
        <v>0</v>
      </c>
    </row>
    <row r="10176" spans="28:47" x14ac:dyDescent="0.25">
      <c r="AB10176" s="134">
        <f t="shared" si="369"/>
        <v>174</v>
      </c>
      <c r="AC10176" s="304"/>
      <c r="AD10176" s="7"/>
      <c r="AE10176" s="9"/>
      <c r="AF10176" s="9"/>
      <c r="AG10176" s="9"/>
      <c r="AH10176" s="9"/>
      <c r="AI10176" s="9"/>
      <c r="AJ10176" s="10"/>
      <c r="AK10176" s="9"/>
      <c r="AL10176" s="9"/>
      <c r="AM10176" s="128"/>
      <c r="AN10176" s="163">
        <f t="shared" si="370"/>
        <v>0</v>
      </c>
      <c r="AO10176" s="128"/>
      <c r="AP10176" s="49">
        <f t="shared" si="371"/>
        <v>0</v>
      </c>
      <c r="AQ10176" s="49">
        <f t="shared" si="372"/>
        <v>0</v>
      </c>
      <c r="AR10176" s="49">
        <f t="shared" si="373"/>
        <v>0</v>
      </c>
      <c r="AS10176" s="49">
        <f t="shared" si="374"/>
        <v>0</v>
      </c>
      <c r="AT10176" s="30" t="b">
        <f t="shared" si="375"/>
        <v>0</v>
      </c>
      <c r="AU10176" s="30">
        <f t="shared" si="376"/>
        <v>0</v>
      </c>
    </row>
    <row r="10177" spans="28:47" x14ac:dyDescent="0.25">
      <c r="AB10177" s="134">
        <f t="shared" si="369"/>
        <v>175</v>
      </c>
      <c r="AC10177" s="304"/>
      <c r="AD10177" s="7"/>
      <c r="AE10177" s="9"/>
      <c r="AF10177" s="9"/>
      <c r="AG10177" s="9"/>
      <c r="AH10177" s="9"/>
      <c r="AI10177" s="9"/>
      <c r="AJ10177" s="10"/>
      <c r="AK10177" s="9"/>
      <c r="AL10177" s="9"/>
      <c r="AM10177" s="128"/>
      <c r="AN10177" s="163">
        <f t="shared" si="370"/>
        <v>0</v>
      </c>
      <c r="AO10177" s="128"/>
      <c r="AP10177" s="49">
        <f t="shared" si="371"/>
        <v>0</v>
      </c>
      <c r="AQ10177" s="49">
        <f t="shared" si="372"/>
        <v>0</v>
      </c>
      <c r="AR10177" s="49">
        <f t="shared" si="373"/>
        <v>0</v>
      </c>
      <c r="AS10177" s="49">
        <f t="shared" si="374"/>
        <v>0</v>
      </c>
      <c r="AT10177" s="30" t="b">
        <f t="shared" si="375"/>
        <v>0</v>
      </c>
      <c r="AU10177" s="30">
        <f t="shared" si="376"/>
        <v>0</v>
      </c>
    </row>
    <row r="10178" spans="28:47" x14ac:dyDescent="0.25">
      <c r="AB10178" s="134">
        <f t="shared" si="369"/>
        <v>176</v>
      </c>
      <c r="AC10178" s="304"/>
      <c r="AD10178" s="7"/>
      <c r="AE10178" s="9"/>
      <c r="AF10178" s="9"/>
      <c r="AG10178" s="9"/>
      <c r="AH10178" s="9"/>
      <c r="AI10178" s="9"/>
      <c r="AJ10178" s="10"/>
      <c r="AK10178" s="9"/>
      <c r="AL10178" s="9"/>
      <c r="AM10178" s="128"/>
      <c r="AN10178" s="163">
        <f t="shared" si="370"/>
        <v>0</v>
      </c>
      <c r="AO10178" s="128"/>
      <c r="AP10178" s="49">
        <f t="shared" si="371"/>
        <v>0</v>
      </c>
      <c r="AQ10178" s="49">
        <f t="shared" si="372"/>
        <v>0</v>
      </c>
      <c r="AR10178" s="49">
        <f t="shared" si="373"/>
        <v>0</v>
      </c>
      <c r="AS10178" s="49">
        <f t="shared" si="374"/>
        <v>0</v>
      </c>
      <c r="AT10178" s="30" t="b">
        <f t="shared" si="375"/>
        <v>0</v>
      </c>
      <c r="AU10178" s="30">
        <f t="shared" si="376"/>
        <v>0</v>
      </c>
    </row>
    <row r="10179" spans="28:47" x14ac:dyDescent="0.25">
      <c r="AB10179" s="134">
        <f t="shared" si="369"/>
        <v>177</v>
      </c>
      <c r="AC10179" s="304"/>
      <c r="AD10179" s="7"/>
      <c r="AE10179" s="9"/>
      <c r="AF10179" s="9"/>
      <c r="AG10179" s="9"/>
      <c r="AH10179" s="9"/>
      <c r="AI10179" s="9"/>
      <c r="AJ10179" s="10"/>
      <c r="AK10179" s="9"/>
      <c r="AL10179" s="9"/>
      <c r="AM10179" s="128"/>
      <c r="AN10179" s="163">
        <f t="shared" si="370"/>
        <v>0</v>
      </c>
      <c r="AO10179" s="128"/>
      <c r="AP10179" s="49">
        <f t="shared" si="371"/>
        <v>0</v>
      </c>
      <c r="AQ10179" s="49">
        <f t="shared" si="372"/>
        <v>0</v>
      </c>
      <c r="AR10179" s="49">
        <f t="shared" si="373"/>
        <v>0</v>
      </c>
      <c r="AS10179" s="49">
        <f t="shared" si="374"/>
        <v>0</v>
      </c>
      <c r="AT10179" s="30" t="b">
        <f t="shared" si="375"/>
        <v>0</v>
      </c>
      <c r="AU10179" s="30">
        <f t="shared" si="376"/>
        <v>0</v>
      </c>
    </row>
    <row r="10180" spans="28:47" x14ac:dyDescent="0.25">
      <c r="AB10180" s="134">
        <f t="shared" si="369"/>
        <v>178</v>
      </c>
      <c r="AC10180" s="304"/>
      <c r="AD10180" s="7"/>
      <c r="AE10180" s="9"/>
      <c r="AF10180" s="9"/>
      <c r="AG10180" s="9"/>
      <c r="AH10180" s="9"/>
      <c r="AI10180" s="9"/>
      <c r="AJ10180" s="10"/>
      <c r="AK10180" s="9"/>
      <c r="AL10180" s="9"/>
      <c r="AM10180" s="128"/>
      <c r="AN10180" s="163">
        <f t="shared" si="370"/>
        <v>0</v>
      </c>
      <c r="AO10180" s="128"/>
      <c r="AP10180" s="49">
        <f t="shared" si="371"/>
        <v>0</v>
      </c>
      <c r="AQ10180" s="49">
        <f t="shared" si="372"/>
        <v>0</v>
      </c>
      <c r="AR10180" s="49">
        <f t="shared" si="373"/>
        <v>0</v>
      </c>
      <c r="AS10180" s="49">
        <f t="shared" si="374"/>
        <v>0</v>
      </c>
      <c r="AT10180" s="30" t="b">
        <f t="shared" si="375"/>
        <v>0</v>
      </c>
      <c r="AU10180" s="30">
        <f t="shared" si="376"/>
        <v>0</v>
      </c>
    </row>
    <row r="10181" spans="28:47" x14ac:dyDescent="0.25">
      <c r="AB10181" s="134">
        <f t="shared" si="369"/>
        <v>179</v>
      </c>
      <c r="AC10181" s="304"/>
      <c r="AD10181" s="7"/>
      <c r="AE10181" s="9"/>
      <c r="AF10181" s="9"/>
      <c r="AG10181" s="9"/>
      <c r="AH10181" s="9"/>
      <c r="AI10181" s="9"/>
      <c r="AJ10181" s="10"/>
      <c r="AK10181" s="9"/>
      <c r="AL10181" s="9"/>
      <c r="AM10181" s="128"/>
      <c r="AN10181" s="163">
        <f t="shared" si="370"/>
        <v>0</v>
      </c>
      <c r="AO10181" s="128"/>
      <c r="AP10181" s="49">
        <f t="shared" si="371"/>
        <v>0</v>
      </c>
      <c r="AQ10181" s="49">
        <f t="shared" si="372"/>
        <v>0</v>
      </c>
      <c r="AR10181" s="49">
        <f t="shared" si="373"/>
        <v>0</v>
      </c>
      <c r="AS10181" s="49">
        <f t="shared" si="374"/>
        <v>0</v>
      </c>
      <c r="AT10181" s="30" t="b">
        <f t="shared" si="375"/>
        <v>0</v>
      </c>
      <c r="AU10181" s="30">
        <f t="shared" si="376"/>
        <v>0</v>
      </c>
    </row>
    <row r="10182" spans="28:47" x14ac:dyDescent="0.25">
      <c r="AB10182" s="134">
        <f t="shared" si="369"/>
        <v>180</v>
      </c>
      <c r="AC10182" s="304"/>
      <c r="AD10182" s="7"/>
      <c r="AE10182" s="9"/>
      <c r="AF10182" s="9"/>
      <c r="AG10182" s="9"/>
      <c r="AH10182" s="9"/>
      <c r="AI10182" s="9"/>
      <c r="AJ10182" s="10"/>
      <c r="AK10182" s="9"/>
      <c r="AL10182" s="9"/>
      <c r="AM10182" s="128"/>
      <c r="AN10182" s="163">
        <f t="shared" si="370"/>
        <v>0</v>
      </c>
      <c r="AO10182" s="128"/>
      <c r="AP10182" s="49">
        <f t="shared" si="371"/>
        <v>0</v>
      </c>
      <c r="AQ10182" s="49">
        <f t="shared" si="372"/>
        <v>0</v>
      </c>
      <c r="AR10182" s="49">
        <f t="shared" si="373"/>
        <v>0</v>
      </c>
      <c r="AS10182" s="49">
        <f t="shared" si="374"/>
        <v>0</v>
      </c>
      <c r="AT10182" s="30" t="b">
        <f t="shared" si="375"/>
        <v>0</v>
      </c>
      <c r="AU10182" s="30">
        <f t="shared" si="376"/>
        <v>0</v>
      </c>
    </row>
    <row r="10183" spans="28:47" x14ac:dyDescent="0.25">
      <c r="AB10183" s="134">
        <f t="shared" si="369"/>
        <v>181</v>
      </c>
      <c r="AC10183" s="304"/>
      <c r="AD10183" s="7"/>
      <c r="AE10183" s="9"/>
      <c r="AF10183" s="9"/>
      <c r="AG10183" s="9"/>
      <c r="AH10183" s="9"/>
      <c r="AI10183" s="9"/>
      <c r="AJ10183" s="10"/>
      <c r="AK10183" s="9"/>
      <c r="AL10183" s="9"/>
      <c r="AM10183" s="128"/>
      <c r="AN10183" s="163">
        <f t="shared" si="370"/>
        <v>0</v>
      </c>
      <c r="AO10183" s="128"/>
      <c r="AP10183" s="49">
        <f t="shared" si="371"/>
        <v>0</v>
      </c>
      <c r="AQ10183" s="49">
        <f t="shared" si="372"/>
        <v>0</v>
      </c>
      <c r="AR10183" s="49">
        <f t="shared" si="373"/>
        <v>0</v>
      </c>
      <c r="AS10183" s="49">
        <f t="shared" si="374"/>
        <v>0</v>
      </c>
      <c r="AT10183" s="30" t="b">
        <f t="shared" si="375"/>
        <v>0</v>
      </c>
      <c r="AU10183" s="30">
        <f t="shared" si="376"/>
        <v>0</v>
      </c>
    </row>
    <row r="10184" spans="28:47" x14ac:dyDescent="0.25">
      <c r="AB10184" s="134">
        <f t="shared" si="369"/>
        <v>182</v>
      </c>
      <c r="AC10184" s="304"/>
      <c r="AD10184" s="7"/>
      <c r="AE10184" s="9"/>
      <c r="AF10184" s="9"/>
      <c r="AG10184" s="9"/>
      <c r="AH10184" s="9"/>
      <c r="AI10184" s="9"/>
      <c r="AJ10184" s="10"/>
      <c r="AK10184" s="9"/>
      <c r="AL10184" s="9"/>
      <c r="AM10184" s="128"/>
      <c r="AN10184" s="163">
        <f t="shared" si="370"/>
        <v>0</v>
      </c>
      <c r="AO10184" s="128"/>
      <c r="AP10184" s="49">
        <f t="shared" si="371"/>
        <v>0</v>
      </c>
      <c r="AQ10184" s="49">
        <f t="shared" si="372"/>
        <v>0</v>
      </c>
      <c r="AR10184" s="49">
        <f t="shared" si="373"/>
        <v>0</v>
      </c>
      <c r="AS10184" s="49">
        <f t="shared" si="374"/>
        <v>0</v>
      </c>
      <c r="AT10184" s="30" t="b">
        <f t="shared" si="375"/>
        <v>0</v>
      </c>
      <c r="AU10184" s="30">
        <f t="shared" si="376"/>
        <v>0</v>
      </c>
    </row>
    <row r="10185" spans="28:47" x14ac:dyDescent="0.25">
      <c r="AB10185" s="134">
        <f t="shared" si="369"/>
        <v>183</v>
      </c>
      <c r="AC10185" s="304"/>
      <c r="AD10185" s="7"/>
      <c r="AE10185" s="9"/>
      <c r="AF10185" s="9"/>
      <c r="AG10185" s="9"/>
      <c r="AH10185" s="9"/>
      <c r="AI10185" s="9"/>
      <c r="AJ10185" s="10"/>
      <c r="AK10185" s="9"/>
      <c r="AL10185" s="9"/>
      <c r="AM10185" s="128"/>
      <c r="AN10185" s="163">
        <f t="shared" si="370"/>
        <v>0</v>
      </c>
      <c r="AO10185" s="128"/>
      <c r="AP10185" s="49">
        <f t="shared" si="371"/>
        <v>0</v>
      </c>
      <c r="AQ10185" s="49">
        <f t="shared" si="372"/>
        <v>0</v>
      </c>
      <c r="AR10185" s="49">
        <f t="shared" si="373"/>
        <v>0</v>
      </c>
      <c r="AS10185" s="49">
        <f t="shared" si="374"/>
        <v>0</v>
      </c>
      <c r="AT10185" s="30" t="b">
        <f t="shared" si="375"/>
        <v>0</v>
      </c>
      <c r="AU10185" s="30">
        <f t="shared" si="376"/>
        <v>0</v>
      </c>
    </row>
    <row r="10186" spans="28:47" x14ac:dyDescent="0.25">
      <c r="AB10186" s="134">
        <f t="shared" si="369"/>
        <v>184</v>
      </c>
      <c r="AC10186" s="304"/>
      <c r="AD10186" s="7"/>
      <c r="AE10186" s="9"/>
      <c r="AF10186" s="9"/>
      <c r="AG10186" s="9"/>
      <c r="AH10186" s="9"/>
      <c r="AI10186" s="9"/>
      <c r="AJ10186" s="10"/>
      <c r="AK10186" s="9"/>
      <c r="AL10186" s="9"/>
      <c r="AM10186" s="128"/>
      <c r="AN10186" s="163">
        <f t="shared" si="370"/>
        <v>0</v>
      </c>
      <c r="AO10186" s="128"/>
      <c r="AP10186" s="49">
        <f t="shared" si="371"/>
        <v>0</v>
      </c>
      <c r="AQ10186" s="49">
        <f t="shared" si="372"/>
        <v>0</v>
      </c>
      <c r="AR10186" s="49">
        <f t="shared" si="373"/>
        <v>0</v>
      </c>
      <c r="AS10186" s="49">
        <f t="shared" si="374"/>
        <v>0</v>
      </c>
      <c r="AT10186" s="30" t="b">
        <f t="shared" si="375"/>
        <v>0</v>
      </c>
      <c r="AU10186" s="30">
        <f t="shared" si="376"/>
        <v>0</v>
      </c>
    </row>
    <row r="10187" spans="28:47" x14ac:dyDescent="0.25">
      <c r="AB10187" s="134">
        <f t="shared" si="369"/>
        <v>185</v>
      </c>
      <c r="AC10187" s="304"/>
      <c r="AD10187" s="7"/>
      <c r="AE10187" s="9"/>
      <c r="AF10187" s="9"/>
      <c r="AG10187" s="9"/>
      <c r="AH10187" s="9"/>
      <c r="AI10187" s="9"/>
      <c r="AJ10187" s="10"/>
      <c r="AK10187" s="9"/>
      <c r="AL10187" s="9"/>
      <c r="AM10187" s="128"/>
      <c r="AN10187" s="163">
        <f t="shared" si="370"/>
        <v>0</v>
      </c>
      <c r="AO10187" s="128"/>
      <c r="AP10187" s="49">
        <f t="shared" si="371"/>
        <v>0</v>
      </c>
      <c r="AQ10187" s="49">
        <f t="shared" si="372"/>
        <v>0</v>
      </c>
      <c r="AR10187" s="49">
        <f t="shared" si="373"/>
        <v>0</v>
      </c>
      <c r="AS10187" s="49">
        <f t="shared" si="374"/>
        <v>0</v>
      </c>
      <c r="AT10187" s="30" t="b">
        <f t="shared" si="375"/>
        <v>0</v>
      </c>
      <c r="AU10187" s="30">
        <f t="shared" si="376"/>
        <v>0</v>
      </c>
    </row>
    <row r="10188" spans="28:47" x14ac:dyDescent="0.25">
      <c r="AB10188" s="134">
        <f t="shared" si="369"/>
        <v>186</v>
      </c>
      <c r="AC10188" s="304"/>
      <c r="AD10188" s="7"/>
      <c r="AE10188" s="9"/>
      <c r="AF10188" s="9"/>
      <c r="AG10188" s="9"/>
      <c r="AH10188" s="9"/>
      <c r="AI10188" s="9"/>
      <c r="AJ10188" s="10"/>
      <c r="AK10188" s="9"/>
      <c r="AL10188" s="9"/>
      <c r="AM10188" s="128"/>
      <c r="AN10188" s="163">
        <f t="shared" si="370"/>
        <v>0</v>
      </c>
      <c r="AO10188" s="128"/>
      <c r="AP10188" s="49">
        <f t="shared" si="371"/>
        <v>0</v>
      </c>
      <c r="AQ10188" s="49">
        <f t="shared" si="372"/>
        <v>0</v>
      </c>
      <c r="AR10188" s="49">
        <f t="shared" si="373"/>
        <v>0</v>
      </c>
      <c r="AS10188" s="49">
        <f t="shared" si="374"/>
        <v>0</v>
      </c>
      <c r="AT10188" s="30" t="b">
        <f t="shared" si="375"/>
        <v>0</v>
      </c>
      <c r="AU10188" s="30">
        <f t="shared" si="376"/>
        <v>0</v>
      </c>
    </row>
    <row r="10189" spans="28:47" x14ac:dyDescent="0.25">
      <c r="AB10189" s="134">
        <f t="shared" si="369"/>
        <v>187</v>
      </c>
      <c r="AC10189" s="304"/>
      <c r="AD10189" s="7"/>
      <c r="AE10189" s="9"/>
      <c r="AF10189" s="9"/>
      <c r="AG10189" s="9"/>
      <c r="AH10189" s="9"/>
      <c r="AI10189" s="9"/>
      <c r="AJ10189" s="10"/>
      <c r="AK10189" s="9"/>
      <c r="AL10189" s="9"/>
      <c r="AM10189" s="128"/>
      <c r="AN10189" s="163">
        <f t="shared" si="370"/>
        <v>0</v>
      </c>
      <c r="AO10189" s="128"/>
      <c r="AP10189" s="49">
        <f t="shared" si="371"/>
        <v>0</v>
      </c>
      <c r="AQ10189" s="49">
        <f t="shared" si="372"/>
        <v>0</v>
      </c>
      <c r="AR10189" s="49">
        <f t="shared" si="373"/>
        <v>0</v>
      </c>
      <c r="AS10189" s="49">
        <f t="shared" si="374"/>
        <v>0</v>
      </c>
      <c r="AT10189" s="30" t="b">
        <f t="shared" si="375"/>
        <v>0</v>
      </c>
      <c r="AU10189" s="30">
        <f t="shared" si="376"/>
        <v>0</v>
      </c>
    </row>
    <row r="10190" spans="28:47" x14ac:dyDescent="0.25">
      <c r="AB10190" s="134">
        <f t="shared" si="369"/>
        <v>188</v>
      </c>
      <c r="AC10190" s="304"/>
      <c r="AD10190" s="7"/>
      <c r="AE10190" s="9"/>
      <c r="AF10190" s="9"/>
      <c r="AG10190" s="9"/>
      <c r="AH10190" s="9"/>
      <c r="AI10190" s="9"/>
      <c r="AJ10190" s="10"/>
      <c r="AK10190" s="9"/>
      <c r="AL10190" s="9"/>
      <c r="AM10190" s="128"/>
      <c r="AN10190" s="163">
        <f t="shared" si="370"/>
        <v>0</v>
      </c>
      <c r="AO10190" s="128"/>
      <c r="AP10190" s="49">
        <f t="shared" si="371"/>
        <v>0</v>
      </c>
      <c r="AQ10190" s="49">
        <f t="shared" si="372"/>
        <v>0</v>
      </c>
      <c r="AR10190" s="49">
        <f t="shared" si="373"/>
        <v>0</v>
      </c>
      <c r="AS10190" s="49">
        <f t="shared" si="374"/>
        <v>0</v>
      </c>
      <c r="AT10190" s="30" t="b">
        <f t="shared" si="375"/>
        <v>0</v>
      </c>
      <c r="AU10190" s="30">
        <f t="shared" si="376"/>
        <v>0</v>
      </c>
    </row>
    <row r="10191" spans="28:47" x14ac:dyDescent="0.25">
      <c r="AB10191" s="134">
        <f t="shared" si="369"/>
        <v>189</v>
      </c>
      <c r="AC10191" s="304"/>
      <c r="AD10191" s="7"/>
      <c r="AE10191" s="9"/>
      <c r="AF10191" s="9"/>
      <c r="AG10191" s="9"/>
      <c r="AH10191" s="9"/>
      <c r="AI10191" s="9"/>
      <c r="AJ10191" s="10"/>
      <c r="AK10191" s="9"/>
      <c r="AL10191" s="9"/>
      <c r="AM10191" s="128"/>
      <c r="AN10191" s="163">
        <f t="shared" si="370"/>
        <v>0</v>
      </c>
      <c r="AO10191" s="128"/>
      <c r="AP10191" s="49">
        <f t="shared" si="371"/>
        <v>0</v>
      </c>
      <c r="AQ10191" s="49">
        <f t="shared" si="372"/>
        <v>0</v>
      </c>
      <c r="AR10191" s="49">
        <f t="shared" si="373"/>
        <v>0</v>
      </c>
      <c r="AS10191" s="49">
        <f t="shared" si="374"/>
        <v>0</v>
      </c>
      <c r="AT10191" s="30" t="b">
        <f t="shared" si="375"/>
        <v>0</v>
      </c>
      <c r="AU10191" s="30">
        <f t="shared" si="376"/>
        <v>0</v>
      </c>
    </row>
    <row r="10192" spans="28:47" x14ac:dyDescent="0.25">
      <c r="AB10192" s="134">
        <f t="shared" si="369"/>
        <v>190</v>
      </c>
      <c r="AC10192" s="304"/>
      <c r="AD10192" s="7"/>
      <c r="AE10192" s="9"/>
      <c r="AF10192" s="9"/>
      <c r="AG10192" s="9"/>
      <c r="AH10192" s="9"/>
      <c r="AI10192" s="9"/>
      <c r="AJ10192" s="10"/>
      <c r="AK10192" s="9"/>
      <c r="AL10192" s="9"/>
      <c r="AM10192" s="128"/>
      <c r="AN10192" s="163">
        <f t="shared" si="370"/>
        <v>0</v>
      </c>
      <c r="AO10192" s="128"/>
      <c r="AP10192" s="49">
        <f t="shared" si="371"/>
        <v>0</v>
      </c>
      <c r="AQ10192" s="49">
        <f t="shared" si="372"/>
        <v>0</v>
      </c>
      <c r="AR10192" s="49">
        <f t="shared" si="373"/>
        <v>0</v>
      </c>
      <c r="AS10192" s="49">
        <f t="shared" si="374"/>
        <v>0</v>
      </c>
      <c r="AT10192" s="30" t="b">
        <f t="shared" si="375"/>
        <v>0</v>
      </c>
      <c r="AU10192" s="30">
        <f t="shared" si="376"/>
        <v>0</v>
      </c>
    </row>
    <row r="10193" spans="28:47" x14ac:dyDescent="0.25">
      <c r="AB10193" s="134">
        <f t="shared" si="369"/>
        <v>191</v>
      </c>
      <c r="AC10193" s="304"/>
      <c r="AD10193" s="7"/>
      <c r="AE10193" s="9"/>
      <c r="AF10193" s="9"/>
      <c r="AG10193" s="9"/>
      <c r="AH10193" s="9"/>
      <c r="AI10193" s="9"/>
      <c r="AJ10193" s="10"/>
      <c r="AK10193" s="9"/>
      <c r="AL10193" s="9"/>
      <c r="AM10193" s="128"/>
      <c r="AN10193" s="163">
        <f t="shared" si="370"/>
        <v>0</v>
      </c>
      <c r="AO10193" s="128"/>
      <c r="AP10193" s="49">
        <f t="shared" si="371"/>
        <v>0</v>
      </c>
      <c r="AQ10193" s="49">
        <f t="shared" si="372"/>
        <v>0</v>
      </c>
      <c r="AR10193" s="49">
        <f t="shared" si="373"/>
        <v>0</v>
      </c>
      <c r="AS10193" s="49">
        <f t="shared" si="374"/>
        <v>0</v>
      </c>
      <c r="AT10193" s="30" t="b">
        <f t="shared" si="375"/>
        <v>0</v>
      </c>
      <c r="AU10193" s="30">
        <f t="shared" si="376"/>
        <v>0</v>
      </c>
    </row>
    <row r="10194" spans="28:47" x14ac:dyDescent="0.25">
      <c r="AB10194" s="134">
        <f t="shared" si="369"/>
        <v>192</v>
      </c>
      <c r="AC10194" s="304"/>
      <c r="AD10194" s="7"/>
      <c r="AE10194" s="9"/>
      <c r="AF10194" s="9"/>
      <c r="AG10194" s="9"/>
      <c r="AH10194" s="9"/>
      <c r="AI10194" s="9"/>
      <c r="AJ10194" s="10"/>
      <c r="AK10194" s="9"/>
      <c r="AL10194" s="9"/>
      <c r="AM10194" s="128"/>
      <c r="AN10194" s="163">
        <f t="shared" si="370"/>
        <v>0</v>
      </c>
      <c r="AO10194" s="128"/>
      <c r="AP10194" s="49">
        <f t="shared" si="371"/>
        <v>0</v>
      </c>
      <c r="AQ10194" s="49">
        <f t="shared" si="372"/>
        <v>0</v>
      </c>
      <c r="AR10194" s="49">
        <f t="shared" si="373"/>
        <v>0</v>
      </c>
      <c r="AS10194" s="49">
        <f t="shared" si="374"/>
        <v>0</v>
      </c>
      <c r="AT10194" s="30" t="b">
        <f t="shared" si="375"/>
        <v>0</v>
      </c>
      <c r="AU10194" s="30">
        <f t="shared" si="376"/>
        <v>0</v>
      </c>
    </row>
    <row r="10195" spans="28:47" x14ac:dyDescent="0.25">
      <c r="AB10195" s="134">
        <f t="shared" ref="AB10195:AB10227" si="377">1+AB10194</f>
        <v>193</v>
      </c>
      <c r="AC10195" s="304"/>
      <c r="AD10195" s="7"/>
      <c r="AE10195" s="9"/>
      <c r="AF10195" s="9"/>
      <c r="AG10195" s="9"/>
      <c r="AH10195" s="9"/>
      <c r="AI10195" s="9"/>
      <c r="AJ10195" s="10"/>
      <c r="AK10195" s="9"/>
      <c r="AL10195" s="9"/>
      <c r="AM10195" s="128"/>
      <c r="AN10195" s="163">
        <f t="shared" si="370"/>
        <v>0</v>
      </c>
      <c r="AO10195" s="128"/>
      <c r="AP10195" s="49">
        <f t="shared" si="371"/>
        <v>0</v>
      </c>
      <c r="AQ10195" s="49">
        <f t="shared" si="372"/>
        <v>0</v>
      </c>
      <c r="AR10195" s="49">
        <f t="shared" si="373"/>
        <v>0</v>
      </c>
      <c r="AS10195" s="49">
        <f t="shared" si="374"/>
        <v>0</v>
      </c>
      <c r="AT10195" s="30" t="b">
        <f t="shared" si="375"/>
        <v>0</v>
      </c>
      <c r="AU10195" s="30">
        <f t="shared" si="376"/>
        <v>0</v>
      </c>
    </row>
    <row r="10196" spans="28:47" x14ac:dyDescent="0.25">
      <c r="AB10196" s="134">
        <f t="shared" si="377"/>
        <v>194</v>
      </c>
      <c r="AC10196" s="304"/>
      <c r="AD10196" s="7"/>
      <c r="AE10196" s="9"/>
      <c r="AF10196" s="9"/>
      <c r="AG10196" s="9"/>
      <c r="AH10196" s="9"/>
      <c r="AI10196" s="9"/>
      <c r="AJ10196" s="10"/>
      <c r="AK10196" s="9"/>
      <c r="AL10196" s="9"/>
      <c r="AM10196" s="128"/>
      <c r="AN10196" s="163">
        <f t="shared" si="370"/>
        <v>0</v>
      </c>
      <c r="AO10196" s="128"/>
      <c r="AP10196" s="49">
        <f t="shared" si="371"/>
        <v>0</v>
      </c>
      <c r="AQ10196" s="49">
        <f t="shared" si="372"/>
        <v>0</v>
      </c>
      <c r="AR10196" s="49">
        <f t="shared" si="373"/>
        <v>0</v>
      </c>
      <c r="AS10196" s="49">
        <f t="shared" si="374"/>
        <v>0</v>
      </c>
      <c r="AT10196" s="30" t="b">
        <f t="shared" si="375"/>
        <v>0</v>
      </c>
      <c r="AU10196" s="30">
        <f t="shared" si="376"/>
        <v>0</v>
      </c>
    </row>
    <row r="10197" spans="28:47" x14ac:dyDescent="0.25">
      <c r="AB10197" s="134">
        <f t="shared" si="377"/>
        <v>195</v>
      </c>
      <c r="AC10197" s="304"/>
      <c r="AD10197" s="7"/>
      <c r="AE10197" s="9"/>
      <c r="AF10197" s="9"/>
      <c r="AG10197" s="9"/>
      <c r="AH10197" s="9"/>
      <c r="AI10197" s="9"/>
      <c r="AJ10197" s="10"/>
      <c r="AK10197" s="9"/>
      <c r="AL10197" s="9"/>
      <c r="AM10197" s="128"/>
      <c r="AN10197" s="163">
        <f t="shared" si="370"/>
        <v>0</v>
      </c>
      <c r="AO10197" s="128"/>
      <c r="AP10197" s="49">
        <f t="shared" si="371"/>
        <v>0</v>
      </c>
      <c r="AQ10197" s="49">
        <f t="shared" si="372"/>
        <v>0</v>
      </c>
      <c r="AR10197" s="49">
        <f t="shared" si="373"/>
        <v>0</v>
      </c>
      <c r="AS10197" s="49">
        <f t="shared" si="374"/>
        <v>0</v>
      </c>
      <c r="AT10197" s="30" t="b">
        <f t="shared" si="375"/>
        <v>0</v>
      </c>
      <c r="AU10197" s="30">
        <f t="shared" si="376"/>
        <v>0</v>
      </c>
    </row>
    <row r="10198" spans="28:47" x14ac:dyDescent="0.25">
      <c r="AB10198" s="134">
        <f t="shared" si="377"/>
        <v>196</v>
      </c>
      <c r="AC10198" s="304"/>
      <c r="AD10198" s="7"/>
      <c r="AE10198" s="9"/>
      <c r="AF10198" s="9"/>
      <c r="AG10198" s="9"/>
      <c r="AH10198" s="9"/>
      <c r="AI10198" s="9"/>
      <c r="AJ10198" s="10"/>
      <c r="AK10198" s="9"/>
      <c r="AL10198" s="9"/>
      <c r="AM10198" s="128"/>
      <c r="AN10198" s="163">
        <f t="shared" ref="AN10198:AN10227" si="378">IF(AC10198=0,0,IF(AD10198=0,0,IF(AE10198=0,0,IF(AF10198=0,0,IF(AG10198=0,0,IF(AH10198=0,0,IF(AI10198=0,0,IF(AJ10198=0,0,IF(AK10198=0,0,IF(AL10198=0,0,(AU10198+SUM(AP10198:AR10198))))))))))))</f>
        <v>0</v>
      </c>
      <c r="AO10198" s="128"/>
      <c r="AP10198" s="49">
        <f t="shared" ref="AP10198:AP10227" si="379">IF(AC10198=0,0,IF(AD10198=0,0,IF(AE10198=0,0,IF(AF10198=0,0,IF(AG10198=0,0,IF(AH10198=0,0,IF(AI10198=0,0,IF(AJ10198=0,0,IF(AK10198=0,0,IF(AL10198=0,0,IF(AND(AF10198="Yes",AE10198&gt;1),50,0)))))))))))</f>
        <v>0</v>
      </c>
      <c r="AQ10198" s="49">
        <f t="shared" ref="AQ10198:AQ10227" si="380">IF(AE10198&gt;1,AE10198*5,0)</f>
        <v>0</v>
      </c>
      <c r="AR10198" s="49">
        <f t="shared" ref="AR10198:AR10227" si="381">IF(AP10198=0,0,IF(AG10198="Yes",25,0))</f>
        <v>0</v>
      </c>
      <c r="AS10198" s="49">
        <f t="shared" ref="AS10198:AS10227" si="382">IF(AND(AK10198="No",AL1198=0),0,IF(AJ10198="Chapter",5,IF(AJ10198="State",10,IF(AJ10198="District",20,IF(AJ10198="National",20,0)))))</f>
        <v>0</v>
      </c>
      <c r="AT10198" s="30" t="b">
        <f t="shared" ref="AT10198:AT10227" si="383">AND(AK10198="Yes",AL10198&gt;0)</f>
        <v>0</v>
      </c>
      <c r="AU10198" s="30">
        <f t="shared" ref="AU10198:AU10227" si="384">IF(AND(AT10198=TRUE,AS10198&gt;0)=TRUE,AS10198,0)</f>
        <v>0</v>
      </c>
    </row>
    <row r="10199" spans="28:47" x14ac:dyDescent="0.25">
      <c r="AB10199" s="134">
        <f t="shared" si="377"/>
        <v>197</v>
      </c>
      <c r="AC10199" s="304"/>
      <c r="AD10199" s="7"/>
      <c r="AE10199" s="9"/>
      <c r="AF10199" s="9"/>
      <c r="AG10199" s="9"/>
      <c r="AH10199" s="9"/>
      <c r="AI10199" s="9"/>
      <c r="AJ10199" s="10"/>
      <c r="AK10199" s="9"/>
      <c r="AL10199" s="9"/>
      <c r="AM10199" s="128"/>
      <c r="AN10199" s="163">
        <f t="shared" si="378"/>
        <v>0</v>
      </c>
      <c r="AO10199" s="128"/>
      <c r="AP10199" s="49">
        <f t="shared" si="379"/>
        <v>0</v>
      </c>
      <c r="AQ10199" s="49">
        <f t="shared" si="380"/>
        <v>0</v>
      </c>
      <c r="AR10199" s="49">
        <f t="shared" si="381"/>
        <v>0</v>
      </c>
      <c r="AS10199" s="49">
        <f t="shared" si="382"/>
        <v>0</v>
      </c>
      <c r="AT10199" s="30" t="b">
        <f t="shared" si="383"/>
        <v>0</v>
      </c>
      <c r="AU10199" s="30">
        <f t="shared" si="384"/>
        <v>0</v>
      </c>
    </row>
    <row r="10200" spans="28:47" x14ac:dyDescent="0.25">
      <c r="AB10200" s="134">
        <f t="shared" si="377"/>
        <v>198</v>
      </c>
      <c r="AC10200" s="304"/>
      <c r="AD10200" s="7"/>
      <c r="AE10200" s="9"/>
      <c r="AF10200" s="9"/>
      <c r="AG10200" s="9"/>
      <c r="AH10200" s="9"/>
      <c r="AI10200" s="9"/>
      <c r="AJ10200" s="10"/>
      <c r="AK10200" s="9"/>
      <c r="AL10200" s="9"/>
      <c r="AM10200" s="128"/>
      <c r="AN10200" s="163">
        <f t="shared" si="378"/>
        <v>0</v>
      </c>
      <c r="AO10200" s="128"/>
      <c r="AP10200" s="49">
        <f t="shared" si="379"/>
        <v>0</v>
      </c>
      <c r="AQ10200" s="49">
        <f t="shared" si="380"/>
        <v>0</v>
      </c>
      <c r="AR10200" s="49">
        <f t="shared" si="381"/>
        <v>0</v>
      </c>
      <c r="AS10200" s="49">
        <f t="shared" si="382"/>
        <v>0</v>
      </c>
      <c r="AT10200" s="30" t="b">
        <f t="shared" si="383"/>
        <v>0</v>
      </c>
      <c r="AU10200" s="30">
        <f t="shared" si="384"/>
        <v>0</v>
      </c>
    </row>
    <row r="10201" spans="28:47" x14ac:dyDescent="0.25">
      <c r="AB10201" s="134">
        <f t="shared" si="377"/>
        <v>199</v>
      </c>
      <c r="AC10201" s="304"/>
      <c r="AD10201" s="7"/>
      <c r="AE10201" s="9"/>
      <c r="AF10201" s="9"/>
      <c r="AG10201" s="9"/>
      <c r="AH10201" s="9"/>
      <c r="AI10201" s="9"/>
      <c r="AJ10201" s="10"/>
      <c r="AK10201" s="9"/>
      <c r="AL10201" s="9"/>
      <c r="AM10201" s="128"/>
      <c r="AN10201" s="163">
        <f t="shared" si="378"/>
        <v>0</v>
      </c>
      <c r="AO10201" s="128"/>
      <c r="AP10201" s="49">
        <f t="shared" si="379"/>
        <v>0</v>
      </c>
      <c r="AQ10201" s="49">
        <f t="shared" si="380"/>
        <v>0</v>
      </c>
      <c r="AR10201" s="49">
        <f t="shared" si="381"/>
        <v>0</v>
      </c>
      <c r="AS10201" s="49">
        <f t="shared" si="382"/>
        <v>0</v>
      </c>
      <c r="AT10201" s="30" t="b">
        <f t="shared" si="383"/>
        <v>0</v>
      </c>
      <c r="AU10201" s="30">
        <f t="shared" si="384"/>
        <v>0</v>
      </c>
    </row>
    <row r="10202" spans="28:47" x14ac:dyDescent="0.25">
      <c r="AB10202" s="134">
        <f t="shared" si="377"/>
        <v>200</v>
      </c>
      <c r="AC10202" s="304"/>
      <c r="AD10202" s="7"/>
      <c r="AE10202" s="9"/>
      <c r="AF10202" s="9"/>
      <c r="AG10202" s="9"/>
      <c r="AH10202" s="9"/>
      <c r="AI10202" s="9"/>
      <c r="AJ10202" s="10"/>
      <c r="AK10202" s="9"/>
      <c r="AL10202" s="9"/>
      <c r="AM10202" s="128"/>
      <c r="AN10202" s="163">
        <f t="shared" si="378"/>
        <v>0</v>
      </c>
      <c r="AO10202" s="128"/>
      <c r="AP10202" s="49">
        <f t="shared" si="379"/>
        <v>0</v>
      </c>
      <c r="AQ10202" s="49">
        <f t="shared" si="380"/>
        <v>0</v>
      </c>
      <c r="AR10202" s="49">
        <f t="shared" si="381"/>
        <v>0</v>
      </c>
      <c r="AS10202" s="49">
        <f t="shared" si="382"/>
        <v>0</v>
      </c>
      <c r="AT10202" s="30" t="b">
        <f t="shared" si="383"/>
        <v>0</v>
      </c>
      <c r="AU10202" s="30">
        <f t="shared" si="384"/>
        <v>0</v>
      </c>
    </row>
    <row r="10203" spans="28:47" x14ac:dyDescent="0.25">
      <c r="AB10203" s="134">
        <f t="shared" si="377"/>
        <v>201</v>
      </c>
      <c r="AC10203" s="304"/>
      <c r="AD10203" s="7"/>
      <c r="AE10203" s="9"/>
      <c r="AF10203" s="9"/>
      <c r="AG10203" s="9"/>
      <c r="AH10203" s="9"/>
      <c r="AI10203" s="9"/>
      <c r="AJ10203" s="10"/>
      <c r="AK10203" s="9"/>
      <c r="AL10203" s="9"/>
      <c r="AM10203" s="128"/>
      <c r="AN10203" s="163">
        <f t="shared" si="378"/>
        <v>0</v>
      </c>
      <c r="AO10203" s="128"/>
      <c r="AP10203" s="49">
        <f t="shared" si="379"/>
        <v>0</v>
      </c>
      <c r="AQ10203" s="49">
        <f t="shared" si="380"/>
        <v>0</v>
      </c>
      <c r="AR10203" s="49">
        <f t="shared" si="381"/>
        <v>0</v>
      </c>
      <c r="AS10203" s="49">
        <f t="shared" si="382"/>
        <v>0</v>
      </c>
      <c r="AT10203" s="30" t="b">
        <f t="shared" si="383"/>
        <v>0</v>
      </c>
      <c r="AU10203" s="30">
        <f t="shared" si="384"/>
        <v>0</v>
      </c>
    </row>
    <row r="10204" spans="28:47" x14ac:dyDescent="0.25">
      <c r="AB10204" s="134">
        <f t="shared" si="377"/>
        <v>202</v>
      </c>
      <c r="AC10204" s="304"/>
      <c r="AD10204" s="7"/>
      <c r="AE10204" s="9"/>
      <c r="AF10204" s="9"/>
      <c r="AG10204" s="9"/>
      <c r="AH10204" s="9"/>
      <c r="AI10204" s="9"/>
      <c r="AJ10204" s="10"/>
      <c r="AK10204" s="9"/>
      <c r="AL10204" s="9"/>
      <c r="AM10204" s="128"/>
      <c r="AN10204" s="163">
        <f t="shared" si="378"/>
        <v>0</v>
      </c>
      <c r="AO10204" s="128"/>
      <c r="AP10204" s="49">
        <f t="shared" si="379"/>
        <v>0</v>
      </c>
      <c r="AQ10204" s="49">
        <f t="shared" si="380"/>
        <v>0</v>
      </c>
      <c r="AR10204" s="49">
        <f t="shared" si="381"/>
        <v>0</v>
      </c>
      <c r="AS10204" s="49">
        <f t="shared" si="382"/>
        <v>0</v>
      </c>
      <c r="AT10204" s="30" t="b">
        <f t="shared" si="383"/>
        <v>0</v>
      </c>
      <c r="AU10204" s="30">
        <f t="shared" si="384"/>
        <v>0</v>
      </c>
    </row>
    <row r="10205" spans="28:47" x14ac:dyDescent="0.25">
      <c r="AB10205" s="134">
        <f t="shared" si="377"/>
        <v>203</v>
      </c>
      <c r="AC10205" s="304"/>
      <c r="AD10205" s="7"/>
      <c r="AE10205" s="9"/>
      <c r="AF10205" s="9"/>
      <c r="AG10205" s="9"/>
      <c r="AH10205" s="9"/>
      <c r="AI10205" s="9"/>
      <c r="AJ10205" s="10"/>
      <c r="AK10205" s="9"/>
      <c r="AL10205" s="9"/>
      <c r="AM10205" s="128"/>
      <c r="AN10205" s="163">
        <f t="shared" si="378"/>
        <v>0</v>
      </c>
      <c r="AO10205" s="128"/>
      <c r="AP10205" s="49">
        <f t="shared" si="379"/>
        <v>0</v>
      </c>
      <c r="AQ10205" s="49">
        <f t="shared" si="380"/>
        <v>0</v>
      </c>
      <c r="AR10205" s="49">
        <f t="shared" si="381"/>
        <v>0</v>
      </c>
      <c r="AS10205" s="49">
        <f t="shared" si="382"/>
        <v>0</v>
      </c>
      <c r="AT10205" s="30" t="b">
        <f t="shared" si="383"/>
        <v>0</v>
      </c>
      <c r="AU10205" s="30">
        <f t="shared" si="384"/>
        <v>0</v>
      </c>
    </row>
    <row r="10206" spans="28:47" x14ac:dyDescent="0.25">
      <c r="AB10206" s="134">
        <f t="shared" si="377"/>
        <v>204</v>
      </c>
      <c r="AC10206" s="304"/>
      <c r="AD10206" s="7"/>
      <c r="AE10206" s="9"/>
      <c r="AF10206" s="9"/>
      <c r="AG10206" s="9"/>
      <c r="AH10206" s="9"/>
      <c r="AI10206" s="9"/>
      <c r="AJ10206" s="10"/>
      <c r="AK10206" s="9"/>
      <c r="AL10206" s="9"/>
      <c r="AM10206" s="128"/>
      <c r="AN10206" s="163">
        <f t="shared" si="378"/>
        <v>0</v>
      </c>
      <c r="AO10206" s="128"/>
      <c r="AP10206" s="49">
        <f t="shared" si="379"/>
        <v>0</v>
      </c>
      <c r="AQ10206" s="49">
        <f t="shared" si="380"/>
        <v>0</v>
      </c>
      <c r="AR10206" s="49">
        <f t="shared" si="381"/>
        <v>0</v>
      </c>
      <c r="AS10206" s="49">
        <f t="shared" si="382"/>
        <v>0</v>
      </c>
      <c r="AT10206" s="30" t="b">
        <f t="shared" si="383"/>
        <v>0</v>
      </c>
      <c r="AU10206" s="30">
        <f t="shared" si="384"/>
        <v>0</v>
      </c>
    </row>
    <row r="10207" spans="28:47" x14ac:dyDescent="0.25">
      <c r="AB10207" s="134">
        <f t="shared" si="377"/>
        <v>205</v>
      </c>
      <c r="AC10207" s="304"/>
      <c r="AD10207" s="7"/>
      <c r="AE10207" s="9"/>
      <c r="AF10207" s="9"/>
      <c r="AG10207" s="9"/>
      <c r="AH10207" s="9"/>
      <c r="AI10207" s="9"/>
      <c r="AJ10207" s="10"/>
      <c r="AK10207" s="9"/>
      <c r="AL10207" s="9"/>
      <c r="AM10207" s="128"/>
      <c r="AN10207" s="163">
        <f t="shared" si="378"/>
        <v>0</v>
      </c>
      <c r="AO10207" s="128"/>
      <c r="AP10207" s="49">
        <f t="shared" si="379"/>
        <v>0</v>
      </c>
      <c r="AQ10207" s="49">
        <f t="shared" si="380"/>
        <v>0</v>
      </c>
      <c r="AR10207" s="49">
        <f t="shared" si="381"/>
        <v>0</v>
      </c>
      <c r="AS10207" s="49">
        <f t="shared" si="382"/>
        <v>0</v>
      </c>
      <c r="AT10207" s="30" t="b">
        <f t="shared" si="383"/>
        <v>0</v>
      </c>
      <c r="AU10207" s="30">
        <f t="shared" si="384"/>
        <v>0</v>
      </c>
    </row>
    <row r="10208" spans="28:47" x14ac:dyDescent="0.25">
      <c r="AB10208" s="134">
        <f t="shared" si="377"/>
        <v>206</v>
      </c>
      <c r="AC10208" s="304"/>
      <c r="AD10208" s="7"/>
      <c r="AE10208" s="9"/>
      <c r="AF10208" s="9"/>
      <c r="AG10208" s="9"/>
      <c r="AH10208" s="9"/>
      <c r="AI10208" s="9"/>
      <c r="AJ10208" s="10"/>
      <c r="AK10208" s="9"/>
      <c r="AL10208" s="9"/>
      <c r="AM10208" s="128"/>
      <c r="AN10208" s="163">
        <f t="shared" si="378"/>
        <v>0</v>
      </c>
      <c r="AO10208" s="128"/>
      <c r="AP10208" s="49">
        <f t="shared" si="379"/>
        <v>0</v>
      </c>
      <c r="AQ10208" s="49">
        <f t="shared" si="380"/>
        <v>0</v>
      </c>
      <c r="AR10208" s="49">
        <f t="shared" si="381"/>
        <v>0</v>
      </c>
      <c r="AS10208" s="49">
        <f t="shared" si="382"/>
        <v>0</v>
      </c>
      <c r="AT10208" s="30" t="b">
        <f t="shared" si="383"/>
        <v>0</v>
      </c>
      <c r="AU10208" s="30">
        <f t="shared" si="384"/>
        <v>0</v>
      </c>
    </row>
    <row r="10209" spans="28:47" x14ac:dyDescent="0.25">
      <c r="AB10209" s="134">
        <f t="shared" si="377"/>
        <v>207</v>
      </c>
      <c r="AC10209" s="304"/>
      <c r="AD10209" s="7"/>
      <c r="AE10209" s="9"/>
      <c r="AF10209" s="9"/>
      <c r="AG10209" s="9"/>
      <c r="AH10209" s="9"/>
      <c r="AI10209" s="9"/>
      <c r="AJ10209" s="10"/>
      <c r="AK10209" s="9"/>
      <c r="AL10209" s="9"/>
      <c r="AM10209" s="128"/>
      <c r="AN10209" s="163">
        <f t="shared" si="378"/>
        <v>0</v>
      </c>
      <c r="AO10209" s="128"/>
      <c r="AP10209" s="49">
        <f t="shared" si="379"/>
        <v>0</v>
      </c>
      <c r="AQ10209" s="49">
        <f t="shared" si="380"/>
        <v>0</v>
      </c>
      <c r="AR10209" s="49">
        <f t="shared" si="381"/>
        <v>0</v>
      </c>
      <c r="AS10209" s="49">
        <f t="shared" si="382"/>
        <v>0</v>
      </c>
      <c r="AT10209" s="30" t="b">
        <f t="shared" si="383"/>
        <v>0</v>
      </c>
      <c r="AU10209" s="30">
        <f t="shared" si="384"/>
        <v>0</v>
      </c>
    </row>
    <row r="10210" spans="28:47" x14ac:dyDescent="0.25">
      <c r="AB10210" s="134">
        <f t="shared" si="377"/>
        <v>208</v>
      </c>
      <c r="AC10210" s="304"/>
      <c r="AD10210" s="7"/>
      <c r="AE10210" s="9"/>
      <c r="AF10210" s="9"/>
      <c r="AG10210" s="9"/>
      <c r="AH10210" s="9"/>
      <c r="AI10210" s="9"/>
      <c r="AJ10210" s="10"/>
      <c r="AK10210" s="9"/>
      <c r="AL10210" s="9"/>
      <c r="AM10210" s="128"/>
      <c r="AN10210" s="163">
        <f t="shared" si="378"/>
        <v>0</v>
      </c>
      <c r="AO10210" s="128"/>
      <c r="AP10210" s="49">
        <f t="shared" si="379"/>
        <v>0</v>
      </c>
      <c r="AQ10210" s="49">
        <f t="shared" si="380"/>
        <v>0</v>
      </c>
      <c r="AR10210" s="49">
        <f t="shared" si="381"/>
        <v>0</v>
      </c>
      <c r="AS10210" s="49">
        <f t="shared" si="382"/>
        <v>0</v>
      </c>
      <c r="AT10210" s="30" t="b">
        <f t="shared" si="383"/>
        <v>0</v>
      </c>
      <c r="AU10210" s="30">
        <f t="shared" si="384"/>
        <v>0</v>
      </c>
    </row>
    <row r="10211" spans="28:47" x14ac:dyDescent="0.25">
      <c r="AB10211" s="134">
        <f t="shared" si="377"/>
        <v>209</v>
      </c>
      <c r="AC10211" s="304"/>
      <c r="AD10211" s="7"/>
      <c r="AE10211" s="9"/>
      <c r="AF10211" s="9"/>
      <c r="AG10211" s="9"/>
      <c r="AH10211" s="9"/>
      <c r="AI10211" s="9"/>
      <c r="AJ10211" s="10"/>
      <c r="AK10211" s="9"/>
      <c r="AL10211" s="9"/>
      <c r="AM10211" s="128"/>
      <c r="AN10211" s="163">
        <f t="shared" si="378"/>
        <v>0</v>
      </c>
      <c r="AO10211" s="128"/>
      <c r="AP10211" s="49">
        <f t="shared" si="379"/>
        <v>0</v>
      </c>
      <c r="AQ10211" s="49">
        <f t="shared" si="380"/>
        <v>0</v>
      </c>
      <c r="AR10211" s="49">
        <f t="shared" si="381"/>
        <v>0</v>
      </c>
      <c r="AS10211" s="49">
        <f t="shared" si="382"/>
        <v>0</v>
      </c>
      <c r="AT10211" s="30" t="b">
        <f t="shared" si="383"/>
        <v>0</v>
      </c>
      <c r="AU10211" s="30">
        <f t="shared" si="384"/>
        <v>0</v>
      </c>
    </row>
    <row r="10212" spans="28:47" x14ac:dyDescent="0.25">
      <c r="AB10212" s="134">
        <f t="shared" si="377"/>
        <v>210</v>
      </c>
      <c r="AC10212" s="304"/>
      <c r="AD10212" s="7"/>
      <c r="AE10212" s="9"/>
      <c r="AF10212" s="9"/>
      <c r="AG10212" s="9"/>
      <c r="AH10212" s="9"/>
      <c r="AI10212" s="9"/>
      <c r="AJ10212" s="10"/>
      <c r="AK10212" s="9"/>
      <c r="AL10212" s="9"/>
      <c r="AM10212" s="128"/>
      <c r="AN10212" s="163">
        <f t="shared" si="378"/>
        <v>0</v>
      </c>
      <c r="AO10212" s="128"/>
      <c r="AP10212" s="49">
        <f t="shared" si="379"/>
        <v>0</v>
      </c>
      <c r="AQ10212" s="49">
        <f t="shared" si="380"/>
        <v>0</v>
      </c>
      <c r="AR10212" s="49">
        <f t="shared" si="381"/>
        <v>0</v>
      </c>
      <c r="AS10212" s="49">
        <f t="shared" si="382"/>
        <v>0</v>
      </c>
      <c r="AT10212" s="30" t="b">
        <f t="shared" si="383"/>
        <v>0</v>
      </c>
      <c r="AU10212" s="30">
        <f t="shared" si="384"/>
        <v>0</v>
      </c>
    </row>
    <row r="10213" spans="28:47" x14ac:dyDescent="0.25">
      <c r="AB10213" s="134">
        <f t="shared" si="377"/>
        <v>211</v>
      </c>
      <c r="AC10213" s="304"/>
      <c r="AD10213" s="7"/>
      <c r="AE10213" s="9"/>
      <c r="AF10213" s="9"/>
      <c r="AG10213" s="9"/>
      <c r="AH10213" s="9"/>
      <c r="AI10213" s="9"/>
      <c r="AJ10213" s="10"/>
      <c r="AK10213" s="9"/>
      <c r="AL10213" s="9"/>
      <c r="AM10213" s="128"/>
      <c r="AN10213" s="163">
        <f t="shared" si="378"/>
        <v>0</v>
      </c>
      <c r="AO10213" s="128"/>
      <c r="AP10213" s="49">
        <f t="shared" si="379"/>
        <v>0</v>
      </c>
      <c r="AQ10213" s="49">
        <f t="shared" si="380"/>
        <v>0</v>
      </c>
      <c r="AR10213" s="49">
        <f t="shared" si="381"/>
        <v>0</v>
      </c>
      <c r="AS10213" s="49">
        <f t="shared" si="382"/>
        <v>0</v>
      </c>
      <c r="AT10213" s="30" t="b">
        <f t="shared" si="383"/>
        <v>0</v>
      </c>
      <c r="AU10213" s="30">
        <f t="shared" si="384"/>
        <v>0</v>
      </c>
    </row>
    <row r="10214" spans="28:47" x14ac:dyDescent="0.25">
      <c r="AB10214" s="134">
        <f t="shared" si="377"/>
        <v>212</v>
      </c>
      <c r="AC10214" s="304"/>
      <c r="AD10214" s="7"/>
      <c r="AE10214" s="9"/>
      <c r="AF10214" s="9"/>
      <c r="AG10214" s="9"/>
      <c r="AH10214" s="9"/>
      <c r="AI10214" s="9"/>
      <c r="AJ10214" s="10"/>
      <c r="AK10214" s="9"/>
      <c r="AL10214" s="9"/>
      <c r="AM10214" s="128"/>
      <c r="AN10214" s="163">
        <f t="shared" si="378"/>
        <v>0</v>
      </c>
      <c r="AO10214" s="128"/>
      <c r="AP10214" s="49">
        <f t="shared" si="379"/>
        <v>0</v>
      </c>
      <c r="AQ10214" s="49">
        <f t="shared" si="380"/>
        <v>0</v>
      </c>
      <c r="AR10214" s="49">
        <f t="shared" si="381"/>
        <v>0</v>
      </c>
      <c r="AS10214" s="49">
        <f t="shared" si="382"/>
        <v>0</v>
      </c>
      <c r="AT10214" s="30" t="b">
        <f t="shared" si="383"/>
        <v>0</v>
      </c>
      <c r="AU10214" s="30">
        <f t="shared" si="384"/>
        <v>0</v>
      </c>
    </row>
    <row r="10215" spans="28:47" x14ac:dyDescent="0.25">
      <c r="AB10215" s="134">
        <f t="shared" si="377"/>
        <v>213</v>
      </c>
      <c r="AC10215" s="304"/>
      <c r="AD10215" s="7"/>
      <c r="AE10215" s="9"/>
      <c r="AF10215" s="9"/>
      <c r="AG10215" s="9"/>
      <c r="AH10215" s="9"/>
      <c r="AI10215" s="9"/>
      <c r="AJ10215" s="10"/>
      <c r="AK10215" s="9"/>
      <c r="AL10215" s="9"/>
      <c r="AM10215" s="128"/>
      <c r="AN10215" s="163">
        <f t="shared" si="378"/>
        <v>0</v>
      </c>
      <c r="AO10215" s="128"/>
      <c r="AP10215" s="49">
        <f t="shared" si="379"/>
        <v>0</v>
      </c>
      <c r="AQ10215" s="49">
        <f t="shared" si="380"/>
        <v>0</v>
      </c>
      <c r="AR10215" s="49">
        <f t="shared" si="381"/>
        <v>0</v>
      </c>
      <c r="AS10215" s="49">
        <f t="shared" si="382"/>
        <v>0</v>
      </c>
      <c r="AT10215" s="30" t="b">
        <f t="shared" si="383"/>
        <v>0</v>
      </c>
      <c r="AU10215" s="30">
        <f t="shared" si="384"/>
        <v>0</v>
      </c>
    </row>
    <row r="10216" spans="28:47" x14ac:dyDescent="0.25">
      <c r="AB10216" s="134">
        <f t="shared" si="377"/>
        <v>214</v>
      </c>
      <c r="AC10216" s="304"/>
      <c r="AD10216" s="7"/>
      <c r="AE10216" s="9"/>
      <c r="AF10216" s="9"/>
      <c r="AG10216" s="9"/>
      <c r="AH10216" s="9"/>
      <c r="AI10216" s="9"/>
      <c r="AJ10216" s="10"/>
      <c r="AK10216" s="9"/>
      <c r="AL10216" s="9"/>
      <c r="AM10216" s="128"/>
      <c r="AN10216" s="163">
        <f t="shared" si="378"/>
        <v>0</v>
      </c>
      <c r="AO10216" s="128"/>
      <c r="AP10216" s="49">
        <f t="shared" si="379"/>
        <v>0</v>
      </c>
      <c r="AQ10216" s="49">
        <f t="shared" si="380"/>
        <v>0</v>
      </c>
      <c r="AR10216" s="49">
        <f t="shared" si="381"/>
        <v>0</v>
      </c>
      <c r="AS10216" s="49">
        <f t="shared" si="382"/>
        <v>0</v>
      </c>
      <c r="AT10216" s="30" t="b">
        <f t="shared" si="383"/>
        <v>0</v>
      </c>
      <c r="AU10216" s="30">
        <f t="shared" si="384"/>
        <v>0</v>
      </c>
    </row>
    <row r="10217" spans="28:47" x14ac:dyDescent="0.25">
      <c r="AB10217" s="134">
        <f t="shared" si="377"/>
        <v>215</v>
      </c>
      <c r="AC10217" s="304"/>
      <c r="AD10217" s="7"/>
      <c r="AE10217" s="9"/>
      <c r="AF10217" s="9"/>
      <c r="AG10217" s="9"/>
      <c r="AH10217" s="9"/>
      <c r="AI10217" s="9"/>
      <c r="AJ10217" s="10"/>
      <c r="AK10217" s="9"/>
      <c r="AL10217" s="9"/>
      <c r="AM10217" s="128"/>
      <c r="AN10217" s="163">
        <f t="shared" si="378"/>
        <v>0</v>
      </c>
      <c r="AO10217" s="128"/>
      <c r="AP10217" s="49">
        <f t="shared" si="379"/>
        <v>0</v>
      </c>
      <c r="AQ10217" s="49">
        <f t="shared" si="380"/>
        <v>0</v>
      </c>
      <c r="AR10217" s="49">
        <f t="shared" si="381"/>
        <v>0</v>
      </c>
      <c r="AS10217" s="49">
        <f t="shared" si="382"/>
        <v>0</v>
      </c>
      <c r="AT10217" s="30" t="b">
        <f t="shared" si="383"/>
        <v>0</v>
      </c>
      <c r="AU10217" s="30">
        <f t="shared" si="384"/>
        <v>0</v>
      </c>
    </row>
    <row r="10218" spans="28:47" x14ac:dyDescent="0.25">
      <c r="AB10218" s="134">
        <f t="shared" si="377"/>
        <v>216</v>
      </c>
      <c r="AC10218" s="304"/>
      <c r="AD10218" s="7"/>
      <c r="AE10218" s="9"/>
      <c r="AF10218" s="9"/>
      <c r="AG10218" s="9"/>
      <c r="AH10218" s="9"/>
      <c r="AI10218" s="9"/>
      <c r="AJ10218" s="10"/>
      <c r="AK10218" s="9"/>
      <c r="AL10218" s="9"/>
      <c r="AM10218" s="128"/>
      <c r="AN10218" s="163">
        <f t="shared" si="378"/>
        <v>0</v>
      </c>
      <c r="AO10218" s="128"/>
      <c r="AP10218" s="49">
        <f t="shared" si="379"/>
        <v>0</v>
      </c>
      <c r="AQ10218" s="49">
        <f t="shared" si="380"/>
        <v>0</v>
      </c>
      <c r="AR10218" s="49">
        <f t="shared" si="381"/>
        <v>0</v>
      </c>
      <c r="AS10218" s="49">
        <f t="shared" si="382"/>
        <v>0</v>
      </c>
      <c r="AT10218" s="30" t="b">
        <f t="shared" si="383"/>
        <v>0</v>
      </c>
      <c r="AU10218" s="30">
        <f t="shared" si="384"/>
        <v>0</v>
      </c>
    </row>
    <row r="10219" spans="28:47" x14ac:dyDescent="0.25">
      <c r="AB10219" s="134">
        <f t="shared" si="377"/>
        <v>217</v>
      </c>
      <c r="AC10219" s="304"/>
      <c r="AD10219" s="7"/>
      <c r="AE10219" s="9"/>
      <c r="AF10219" s="9"/>
      <c r="AG10219" s="9"/>
      <c r="AH10219" s="9"/>
      <c r="AI10219" s="9"/>
      <c r="AJ10219" s="10"/>
      <c r="AK10219" s="9"/>
      <c r="AL10219" s="9"/>
      <c r="AM10219" s="128"/>
      <c r="AN10219" s="163">
        <f t="shared" si="378"/>
        <v>0</v>
      </c>
      <c r="AO10219" s="128"/>
      <c r="AP10219" s="49">
        <f t="shared" si="379"/>
        <v>0</v>
      </c>
      <c r="AQ10219" s="49">
        <f t="shared" si="380"/>
        <v>0</v>
      </c>
      <c r="AR10219" s="49">
        <f t="shared" si="381"/>
        <v>0</v>
      </c>
      <c r="AS10219" s="49">
        <f t="shared" si="382"/>
        <v>0</v>
      </c>
      <c r="AT10219" s="30" t="b">
        <f t="shared" si="383"/>
        <v>0</v>
      </c>
      <c r="AU10219" s="30">
        <f t="shared" si="384"/>
        <v>0</v>
      </c>
    </row>
    <row r="10220" spans="28:47" x14ac:dyDescent="0.25">
      <c r="AB10220" s="134">
        <f t="shared" si="377"/>
        <v>218</v>
      </c>
      <c r="AC10220" s="304"/>
      <c r="AD10220" s="7"/>
      <c r="AE10220" s="9"/>
      <c r="AF10220" s="9"/>
      <c r="AG10220" s="9"/>
      <c r="AH10220" s="9"/>
      <c r="AI10220" s="9"/>
      <c r="AJ10220" s="10"/>
      <c r="AK10220" s="9"/>
      <c r="AL10220" s="9"/>
      <c r="AM10220" s="128"/>
      <c r="AN10220" s="163">
        <f t="shared" si="378"/>
        <v>0</v>
      </c>
      <c r="AO10220" s="128"/>
      <c r="AP10220" s="49">
        <f t="shared" si="379"/>
        <v>0</v>
      </c>
      <c r="AQ10220" s="49">
        <f t="shared" si="380"/>
        <v>0</v>
      </c>
      <c r="AR10220" s="49">
        <f t="shared" si="381"/>
        <v>0</v>
      </c>
      <c r="AS10220" s="49">
        <f t="shared" si="382"/>
        <v>0</v>
      </c>
      <c r="AT10220" s="30" t="b">
        <f t="shared" si="383"/>
        <v>0</v>
      </c>
      <c r="AU10220" s="30">
        <f t="shared" si="384"/>
        <v>0</v>
      </c>
    </row>
    <row r="10221" spans="28:47" x14ac:dyDescent="0.25">
      <c r="AB10221" s="134">
        <f t="shared" si="377"/>
        <v>219</v>
      </c>
      <c r="AC10221" s="304"/>
      <c r="AD10221" s="7"/>
      <c r="AE10221" s="9"/>
      <c r="AF10221" s="9"/>
      <c r="AG10221" s="9"/>
      <c r="AH10221" s="9"/>
      <c r="AI10221" s="9"/>
      <c r="AJ10221" s="10"/>
      <c r="AK10221" s="9"/>
      <c r="AL10221" s="9"/>
      <c r="AM10221" s="128"/>
      <c r="AN10221" s="163">
        <f t="shared" si="378"/>
        <v>0</v>
      </c>
      <c r="AO10221" s="128"/>
      <c r="AP10221" s="49">
        <f t="shared" si="379"/>
        <v>0</v>
      </c>
      <c r="AQ10221" s="49">
        <f t="shared" si="380"/>
        <v>0</v>
      </c>
      <c r="AR10221" s="49">
        <f t="shared" si="381"/>
        <v>0</v>
      </c>
      <c r="AS10221" s="49">
        <f t="shared" si="382"/>
        <v>0</v>
      </c>
      <c r="AT10221" s="30" t="b">
        <f t="shared" si="383"/>
        <v>0</v>
      </c>
      <c r="AU10221" s="30">
        <f t="shared" si="384"/>
        <v>0</v>
      </c>
    </row>
    <row r="10222" spans="28:47" x14ac:dyDescent="0.25">
      <c r="AB10222" s="134">
        <f t="shared" si="377"/>
        <v>220</v>
      </c>
      <c r="AC10222" s="304"/>
      <c r="AD10222" s="7"/>
      <c r="AE10222" s="9"/>
      <c r="AF10222" s="9"/>
      <c r="AG10222" s="9"/>
      <c r="AH10222" s="9"/>
      <c r="AI10222" s="9"/>
      <c r="AJ10222" s="10"/>
      <c r="AK10222" s="9"/>
      <c r="AL10222" s="9"/>
      <c r="AM10222" s="128"/>
      <c r="AN10222" s="163">
        <f t="shared" si="378"/>
        <v>0</v>
      </c>
      <c r="AO10222" s="128"/>
      <c r="AP10222" s="49">
        <f t="shared" si="379"/>
        <v>0</v>
      </c>
      <c r="AQ10222" s="49">
        <f t="shared" si="380"/>
        <v>0</v>
      </c>
      <c r="AR10222" s="49">
        <f t="shared" si="381"/>
        <v>0</v>
      </c>
      <c r="AS10222" s="49">
        <f t="shared" si="382"/>
        <v>0</v>
      </c>
      <c r="AT10222" s="30" t="b">
        <f t="shared" si="383"/>
        <v>0</v>
      </c>
      <c r="AU10222" s="30">
        <f t="shared" si="384"/>
        <v>0</v>
      </c>
    </row>
    <row r="10223" spans="28:47" x14ac:dyDescent="0.25">
      <c r="AB10223" s="134">
        <f t="shared" si="377"/>
        <v>221</v>
      </c>
      <c r="AC10223" s="304"/>
      <c r="AD10223" s="7"/>
      <c r="AE10223" s="9"/>
      <c r="AF10223" s="9"/>
      <c r="AG10223" s="9"/>
      <c r="AH10223" s="9"/>
      <c r="AI10223" s="9"/>
      <c r="AJ10223" s="10"/>
      <c r="AK10223" s="9"/>
      <c r="AL10223" s="9"/>
      <c r="AM10223" s="128"/>
      <c r="AN10223" s="163">
        <f t="shared" si="378"/>
        <v>0</v>
      </c>
      <c r="AO10223" s="128"/>
      <c r="AP10223" s="49">
        <f t="shared" si="379"/>
        <v>0</v>
      </c>
      <c r="AQ10223" s="49">
        <f t="shared" si="380"/>
        <v>0</v>
      </c>
      <c r="AR10223" s="49">
        <f t="shared" si="381"/>
        <v>0</v>
      </c>
      <c r="AS10223" s="49">
        <f t="shared" si="382"/>
        <v>0</v>
      </c>
      <c r="AT10223" s="30" t="b">
        <f t="shared" si="383"/>
        <v>0</v>
      </c>
      <c r="AU10223" s="30">
        <f t="shared" si="384"/>
        <v>0</v>
      </c>
    </row>
    <row r="10224" spans="28:47" x14ac:dyDescent="0.25">
      <c r="AB10224" s="134">
        <f t="shared" si="377"/>
        <v>222</v>
      </c>
      <c r="AC10224" s="304"/>
      <c r="AD10224" s="7"/>
      <c r="AE10224" s="9"/>
      <c r="AF10224" s="9"/>
      <c r="AG10224" s="9"/>
      <c r="AH10224" s="9"/>
      <c r="AI10224" s="9"/>
      <c r="AJ10224" s="10"/>
      <c r="AK10224" s="9"/>
      <c r="AL10224" s="9"/>
      <c r="AM10224" s="128"/>
      <c r="AN10224" s="163">
        <f t="shared" si="378"/>
        <v>0</v>
      </c>
      <c r="AO10224" s="128"/>
      <c r="AP10224" s="49">
        <f t="shared" si="379"/>
        <v>0</v>
      </c>
      <c r="AQ10224" s="49">
        <f t="shared" si="380"/>
        <v>0</v>
      </c>
      <c r="AR10224" s="49">
        <f t="shared" si="381"/>
        <v>0</v>
      </c>
      <c r="AS10224" s="49">
        <f t="shared" si="382"/>
        <v>0</v>
      </c>
      <c r="AT10224" s="30" t="b">
        <f t="shared" si="383"/>
        <v>0</v>
      </c>
      <c r="AU10224" s="30">
        <f t="shared" si="384"/>
        <v>0</v>
      </c>
    </row>
    <row r="10225" spans="28:49" x14ac:dyDescent="0.25">
      <c r="AB10225" s="134">
        <f t="shared" si="377"/>
        <v>223</v>
      </c>
      <c r="AC10225" s="304"/>
      <c r="AD10225" s="7"/>
      <c r="AE10225" s="9"/>
      <c r="AF10225" s="9"/>
      <c r="AG10225" s="9"/>
      <c r="AH10225" s="9"/>
      <c r="AI10225" s="9"/>
      <c r="AJ10225" s="10"/>
      <c r="AK10225" s="9"/>
      <c r="AL10225" s="9"/>
      <c r="AM10225" s="128"/>
      <c r="AN10225" s="163">
        <f t="shared" si="378"/>
        <v>0</v>
      </c>
      <c r="AO10225" s="128"/>
      <c r="AP10225" s="49">
        <f t="shared" si="379"/>
        <v>0</v>
      </c>
      <c r="AQ10225" s="49">
        <f t="shared" si="380"/>
        <v>0</v>
      </c>
      <c r="AR10225" s="49">
        <f t="shared" si="381"/>
        <v>0</v>
      </c>
      <c r="AS10225" s="49">
        <f t="shared" si="382"/>
        <v>0</v>
      </c>
      <c r="AT10225" s="30" t="b">
        <f t="shared" si="383"/>
        <v>0</v>
      </c>
      <c r="AU10225" s="30">
        <f t="shared" si="384"/>
        <v>0</v>
      </c>
    </row>
    <row r="10226" spans="28:49" x14ac:dyDescent="0.25">
      <c r="AB10226" s="134">
        <f t="shared" si="377"/>
        <v>224</v>
      </c>
      <c r="AC10226" s="304"/>
      <c r="AD10226" s="7"/>
      <c r="AE10226" s="9"/>
      <c r="AF10226" s="9"/>
      <c r="AG10226" s="9"/>
      <c r="AH10226" s="9"/>
      <c r="AI10226" s="9"/>
      <c r="AJ10226" s="10"/>
      <c r="AK10226" s="9"/>
      <c r="AL10226" s="9"/>
      <c r="AM10226" s="128"/>
      <c r="AN10226" s="163">
        <f t="shared" si="378"/>
        <v>0</v>
      </c>
      <c r="AO10226" s="128"/>
      <c r="AP10226" s="49">
        <f t="shared" si="379"/>
        <v>0</v>
      </c>
      <c r="AQ10226" s="49">
        <f t="shared" si="380"/>
        <v>0</v>
      </c>
      <c r="AR10226" s="49">
        <f t="shared" si="381"/>
        <v>0</v>
      </c>
      <c r="AS10226" s="49">
        <f t="shared" si="382"/>
        <v>0</v>
      </c>
      <c r="AT10226" s="30" t="b">
        <f t="shared" si="383"/>
        <v>0</v>
      </c>
      <c r="AU10226" s="30">
        <f t="shared" si="384"/>
        <v>0</v>
      </c>
    </row>
    <row r="10227" spans="28:49" x14ac:dyDescent="0.25">
      <c r="AB10227" s="134">
        <f t="shared" si="377"/>
        <v>225</v>
      </c>
      <c r="AC10227" s="304"/>
      <c r="AD10227" s="7"/>
      <c r="AE10227" s="9"/>
      <c r="AF10227" s="9"/>
      <c r="AG10227" s="9"/>
      <c r="AH10227" s="9"/>
      <c r="AI10227" s="9"/>
      <c r="AJ10227" s="10"/>
      <c r="AK10227" s="9"/>
      <c r="AL10227" s="9"/>
      <c r="AM10227" s="128"/>
      <c r="AN10227" s="163">
        <f t="shared" si="378"/>
        <v>0</v>
      </c>
      <c r="AO10227" s="128"/>
      <c r="AP10227" s="49">
        <f t="shared" si="379"/>
        <v>0</v>
      </c>
      <c r="AQ10227" s="49">
        <f t="shared" si="380"/>
        <v>0</v>
      </c>
      <c r="AR10227" s="49">
        <f t="shared" si="381"/>
        <v>0</v>
      </c>
      <c r="AS10227" s="49">
        <f t="shared" si="382"/>
        <v>0</v>
      </c>
      <c r="AT10227" s="30" t="b">
        <f t="shared" si="383"/>
        <v>0</v>
      </c>
      <c r="AU10227" s="30">
        <f t="shared" si="384"/>
        <v>0</v>
      </c>
    </row>
    <row r="10228" spans="28:49" x14ac:dyDescent="0.25">
      <c r="AB10228" s="128"/>
      <c r="AC10228" s="128"/>
      <c r="AD10228" s="128"/>
      <c r="AE10228" s="128"/>
      <c r="AF10228" s="128"/>
      <c r="AG10228" s="128"/>
      <c r="AH10228" s="128"/>
      <c r="AI10228" s="128"/>
      <c r="AJ10228" s="128"/>
      <c r="AK10228" s="128"/>
      <c r="AL10228" s="128"/>
      <c r="AM10228" s="128"/>
      <c r="AN10228" s="144"/>
      <c r="AO10228" s="128"/>
    </row>
    <row r="10229" spans="28:49" x14ac:dyDescent="0.25">
      <c r="AB10229" s="128"/>
      <c r="AC10229" s="128"/>
      <c r="AD10229" s="128"/>
      <c r="AE10229" s="128"/>
      <c r="AF10229" s="128"/>
      <c r="AG10229" s="128"/>
      <c r="AH10229" s="128"/>
      <c r="AI10229" s="128"/>
      <c r="AJ10229" s="128"/>
      <c r="AK10229" s="128"/>
      <c r="AL10229" s="128"/>
      <c r="AM10229" s="128"/>
      <c r="AN10229" s="144"/>
      <c r="AO10229" s="128"/>
    </row>
    <row r="10230" spans="28:49" x14ac:dyDescent="0.25">
      <c r="AB10230" s="128"/>
      <c r="AC10230" s="128"/>
      <c r="AD10230" s="128"/>
      <c r="AE10230" s="128"/>
      <c r="AF10230" s="128"/>
      <c r="AG10230" s="128"/>
      <c r="AH10230" s="128"/>
      <c r="AI10230" s="128"/>
      <c r="AJ10230" s="128"/>
      <c r="AK10230" s="128"/>
      <c r="AL10230" s="128"/>
      <c r="AM10230" s="128"/>
      <c r="AN10230" s="144"/>
      <c r="AO10230" s="128"/>
      <c r="AQ10230" s="50"/>
      <c r="AR10230" s="50">
        <v>1750</v>
      </c>
      <c r="AS10230" s="51">
        <f>SUM(AN10003:AN10228)</f>
        <v>0</v>
      </c>
      <c r="AT10230" s="50"/>
      <c r="AU10230" s="58"/>
      <c r="AV10230" s="51"/>
      <c r="AW10230" s="58"/>
    </row>
    <row r="10231" spans="28:49" x14ac:dyDescent="0.25">
      <c r="AB10231" s="128"/>
      <c r="AC10231" s="128"/>
      <c r="AD10231" s="128"/>
      <c r="AE10231" s="128"/>
      <c r="AF10231" s="128"/>
      <c r="AG10231" s="128"/>
      <c r="AH10231" s="128"/>
      <c r="AI10231" s="128"/>
      <c r="AJ10231" s="128"/>
      <c r="AK10231" s="128"/>
      <c r="AL10231" s="131"/>
      <c r="AM10231" s="128"/>
      <c r="AN10231" s="152"/>
      <c r="AO10231" s="128"/>
    </row>
    <row r="10232" spans="28:49" x14ac:dyDescent="0.25">
      <c r="AB10232" s="128"/>
      <c r="AC10232" s="128"/>
      <c r="AD10232" s="128"/>
      <c r="AE10232" s="128"/>
      <c r="AF10232" s="128"/>
      <c r="AG10232" s="128"/>
      <c r="AH10232" s="128"/>
      <c r="AI10232" s="128"/>
      <c r="AJ10232" s="128"/>
      <c r="AK10232" s="128"/>
      <c r="AL10232" s="128"/>
      <c r="AM10232" s="128"/>
      <c r="AN10232" s="144"/>
      <c r="AO10232" s="128"/>
    </row>
    <row r="10233" spans="28:49" x14ac:dyDescent="0.25">
      <c r="AB10233" s="128"/>
      <c r="AC10233" s="128"/>
      <c r="AD10233" s="128"/>
      <c r="AE10233" s="128"/>
      <c r="AF10233" s="128"/>
      <c r="AG10233" s="128"/>
      <c r="AH10233" s="128"/>
      <c r="AI10233" s="128"/>
      <c r="AJ10233" s="128"/>
      <c r="AK10233" s="128"/>
      <c r="AL10233" s="131"/>
      <c r="AM10233" s="128"/>
      <c r="AN10233" s="152"/>
      <c r="AO10233" s="128"/>
    </row>
    <row r="10234" spans="28:49" x14ac:dyDescent="0.25">
      <c r="AB10234" s="128"/>
      <c r="AC10234" s="128"/>
      <c r="AD10234" s="128"/>
      <c r="AE10234" s="128"/>
      <c r="AF10234" s="128"/>
      <c r="AG10234" s="128"/>
      <c r="AH10234" s="128"/>
      <c r="AI10234" s="128"/>
      <c r="AJ10234" s="128"/>
      <c r="AK10234" s="128"/>
      <c r="AL10234" s="128"/>
      <c r="AM10234" s="128"/>
      <c r="AN10234" s="128"/>
      <c r="AO10234" s="128"/>
    </row>
    <row r="10235" spans="28:49" x14ac:dyDescent="0.25">
      <c r="AB10235" s="128"/>
      <c r="AC10235" s="128"/>
      <c r="AD10235" s="128"/>
      <c r="AE10235" s="128"/>
      <c r="AF10235" s="128"/>
      <c r="AG10235" s="128"/>
      <c r="AH10235" s="128"/>
      <c r="AI10235" s="128"/>
      <c r="AJ10235" s="128"/>
      <c r="AK10235" s="128"/>
      <c r="AL10235" s="128"/>
      <c r="AM10235" s="128"/>
      <c r="AN10235" s="128"/>
      <c r="AO10235" s="128"/>
    </row>
    <row r="10236" spans="28:49" x14ac:dyDescent="0.25">
      <c r="AB10236" s="128"/>
      <c r="AC10236" s="128"/>
      <c r="AD10236" s="128"/>
      <c r="AE10236" s="128"/>
      <c r="AF10236" s="128"/>
      <c r="AG10236" s="128"/>
      <c r="AH10236" s="128"/>
      <c r="AI10236" s="128"/>
      <c r="AJ10236" s="128"/>
      <c r="AK10236" s="128"/>
      <c r="AL10236" s="128"/>
      <c r="AM10236" s="128"/>
      <c r="AN10236" s="128"/>
      <c r="AO10236" s="128"/>
    </row>
    <row r="10237" spans="28:49" x14ac:dyDescent="0.25">
      <c r="AB10237" s="128"/>
      <c r="AC10237" s="128"/>
      <c r="AD10237" s="128"/>
      <c r="AE10237" s="128"/>
      <c r="AF10237" s="128"/>
      <c r="AG10237" s="128"/>
      <c r="AH10237" s="128"/>
      <c r="AI10237" s="128"/>
      <c r="AJ10237" s="128"/>
      <c r="AK10237" s="128"/>
      <c r="AL10237" s="128"/>
      <c r="AM10237" s="128"/>
      <c r="AN10237" s="128"/>
      <c r="AO10237" s="128"/>
    </row>
    <row r="10238" spans="28:49" x14ac:dyDescent="0.25">
      <c r="AB10238" s="128"/>
      <c r="AC10238" s="128"/>
      <c r="AD10238" s="128"/>
      <c r="AE10238" s="128"/>
      <c r="AF10238" s="128"/>
      <c r="AG10238" s="128"/>
      <c r="AH10238" s="128"/>
      <c r="AI10238" s="128"/>
      <c r="AJ10238" s="128"/>
      <c r="AK10238" s="128"/>
      <c r="AL10238" s="128"/>
      <c r="AM10238" s="128"/>
      <c r="AN10238" s="144"/>
      <c r="AO10238" s="128"/>
    </row>
    <row r="10239" spans="28:49" x14ac:dyDescent="0.25">
      <c r="AB10239" s="128"/>
      <c r="AC10239" s="128"/>
      <c r="AD10239" s="128"/>
      <c r="AE10239" s="128"/>
      <c r="AF10239" s="128"/>
      <c r="AG10239" s="128"/>
      <c r="AH10239" s="128"/>
      <c r="AI10239" s="128"/>
      <c r="AJ10239" s="128"/>
      <c r="AK10239" s="128"/>
      <c r="AL10239" s="128"/>
      <c r="AM10239" s="128"/>
      <c r="AN10239" s="144"/>
      <c r="AO10239" s="128"/>
    </row>
    <row r="10240" spans="28:49" x14ac:dyDescent="0.25">
      <c r="AB10240" s="128"/>
      <c r="AC10240" s="128"/>
      <c r="AD10240" s="128"/>
      <c r="AE10240" s="128"/>
      <c r="AF10240" s="128"/>
      <c r="AG10240" s="128"/>
      <c r="AH10240" s="128"/>
      <c r="AI10240" s="128"/>
      <c r="AJ10240" s="128"/>
      <c r="AK10240" s="128"/>
      <c r="AL10240" s="128"/>
      <c r="AM10240" s="128"/>
      <c r="AN10240" s="144"/>
      <c r="AO10240" s="128"/>
    </row>
    <row r="10241" spans="4:45" x14ac:dyDescent="0.25">
      <c r="AB10241" s="128"/>
      <c r="AC10241" s="128"/>
      <c r="AD10241" s="128"/>
      <c r="AE10241" s="128"/>
      <c r="AF10241" s="128"/>
      <c r="AG10241" s="128"/>
      <c r="AH10241" s="128"/>
      <c r="AI10241" s="128"/>
      <c r="AJ10241" s="128"/>
      <c r="AK10241" s="128"/>
      <c r="AL10241" s="128"/>
      <c r="AM10241" s="128"/>
      <c r="AN10241" s="144"/>
      <c r="AO10241" s="128"/>
    </row>
    <row r="10242" spans="4:45" x14ac:dyDescent="0.25">
      <c r="AB10242" s="128"/>
      <c r="AC10242" s="128"/>
      <c r="AD10242" s="128"/>
      <c r="AE10242" s="128"/>
      <c r="AF10242" s="128"/>
      <c r="AG10242" s="128"/>
      <c r="AH10242" s="128"/>
      <c r="AI10242" s="128"/>
      <c r="AJ10242" s="128"/>
      <c r="AK10242" s="128"/>
      <c r="AL10242" s="128"/>
      <c r="AM10242" s="128"/>
      <c r="AN10242" s="144"/>
      <c r="AO10242" s="128"/>
    </row>
    <row r="10243" spans="4:45" x14ac:dyDescent="0.25">
      <c r="AB10243" s="128"/>
      <c r="AC10243" s="128"/>
      <c r="AD10243" s="128"/>
      <c r="AE10243" s="128"/>
      <c r="AF10243" s="128"/>
      <c r="AG10243" s="128"/>
      <c r="AH10243" s="128"/>
      <c r="AI10243" s="128"/>
      <c r="AJ10243" s="128"/>
      <c r="AK10243" s="128"/>
      <c r="AL10243" s="128"/>
      <c r="AM10243" s="128"/>
      <c r="AN10243" s="144"/>
      <c r="AO10243" s="128"/>
    </row>
    <row r="10244" spans="4:45" x14ac:dyDescent="0.25">
      <c r="AB10244" s="128"/>
      <c r="AC10244" s="128"/>
      <c r="AD10244" s="128"/>
      <c r="AE10244" s="128"/>
      <c r="AF10244" s="128"/>
      <c r="AG10244" s="128"/>
      <c r="AH10244" s="128"/>
      <c r="AI10244" s="128"/>
      <c r="AJ10244" s="128"/>
      <c r="AK10244" s="128"/>
      <c r="AL10244" s="128"/>
      <c r="AM10244" s="128"/>
      <c r="AN10244" s="144"/>
      <c r="AO10244" s="128"/>
    </row>
    <row r="10245" spans="4:45" x14ac:dyDescent="0.25">
      <c r="AB10245" s="128"/>
      <c r="AC10245" s="128"/>
      <c r="AD10245" s="128"/>
      <c r="AE10245" s="128"/>
      <c r="AF10245" s="128"/>
      <c r="AG10245" s="128"/>
      <c r="AH10245" s="128"/>
      <c r="AI10245" s="128"/>
      <c r="AJ10245" s="128"/>
      <c r="AK10245" s="128"/>
      <c r="AL10245" s="128"/>
      <c r="AM10245" s="128"/>
      <c r="AN10245" s="144"/>
      <c r="AO10245" s="128"/>
    </row>
    <row r="10246" spans="4:45" x14ac:dyDescent="0.25">
      <c r="AB10246" s="128"/>
      <c r="AC10246" s="128"/>
      <c r="AD10246" s="128"/>
      <c r="AE10246" s="128"/>
      <c r="AF10246" s="128"/>
      <c r="AG10246" s="128"/>
      <c r="AH10246" s="128"/>
      <c r="AI10246" s="128"/>
      <c r="AJ10246" s="128"/>
      <c r="AK10246" s="128"/>
      <c r="AL10246" s="128"/>
      <c r="AM10246" s="128"/>
      <c r="AN10246" s="144"/>
      <c r="AO10246" s="128"/>
    </row>
    <row r="10247" spans="4:45" x14ac:dyDescent="0.25">
      <c r="AB10247" s="128"/>
      <c r="AC10247" s="128"/>
      <c r="AD10247" s="128"/>
      <c r="AE10247" s="128"/>
      <c r="AF10247" s="128"/>
      <c r="AG10247" s="128"/>
      <c r="AH10247" s="128"/>
      <c r="AI10247" s="128"/>
      <c r="AJ10247" s="128"/>
      <c r="AK10247" s="128"/>
      <c r="AL10247" s="128"/>
      <c r="AM10247" s="128"/>
      <c r="AN10247" s="144"/>
      <c r="AO10247" s="128"/>
    </row>
    <row r="10248" spans="4:45" x14ac:dyDescent="0.25">
      <c r="AB10248" s="151" t="s">
        <v>37</v>
      </c>
      <c r="AC10248" s="458" t="s">
        <v>99</v>
      </c>
      <c r="AD10248" s="462"/>
      <c r="AE10248" s="462"/>
      <c r="AF10248" s="462"/>
      <c r="AG10248" s="462"/>
      <c r="AH10248" s="462"/>
      <c r="AI10248" s="462"/>
      <c r="AJ10248" s="462"/>
      <c r="AK10248" s="462"/>
      <c r="AL10248" s="462"/>
      <c r="AM10248" s="129"/>
      <c r="AN10248" s="152"/>
      <c r="AO10248" s="129"/>
      <c r="AP10248" s="48"/>
      <c r="AQ10248" s="48"/>
      <c r="AR10248" s="48"/>
    </row>
    <row r="10249" spans="4:45" ht="91.7" customHeight="1" x14ac:dyDescent="0.25">
      <c r="AB10249" s="128"/>
      <c r="AC10249" s="458" t="s">
        <v>1795</v>
      </c>
      <c r="AD10249" s="462"/>
      <c r="AE10249" s="462"/>
      <c r="AF10249" s="462"/>
      <c r="AG10249" s="462"/>
      <c r="AH10249" s="462"/>
      <c r="AI10249" s="462"/>
      <c r="AJ10249" s="462"/>
      <c r="AK10249" s="462"/>
      <c r="AL10249" s="462"/>
      <c r="AM10249" s="128"/>
      <c r="AN10249" s="144"/>
      <c r="AO10249" s="128"/>
    </row>
    <row r="10250" spans="4:45" ht="29.25" x14ac:dyDescent="0.25">
      <c r="AB10250" s="151"/>
      <c r="AC10250" s="151" t="s">
        <v>100</v>
      </c>
      <c r="AD10250" s="151" t="s">
        <v>22</v>
      </c>
      <c r="AE10250" s="166" t="s">
        <v>91</v>
      </c>
      <c r="AF10250" s="151" t="s">
        <v>101</v>
      </c>
      <c r="AG10250" s="166" t="s">
        <v>102</v>
      </c>
      <c r="AH10250" s="166" t="s">
        <v>107</v>
      </c>
      <c r="AI10250" s="166" t="s">
        <v>170</v>
      </c>
      <c r="AJ10250" s="166" t="s">
        <v>105</v>
      </c>
      <c r="AK10250" s="160"/>
      <c r="AL10250" s="160"/>
      <c r="AM10250" s="129"/>
      <c r="AN10250" s="152" t="s">
        <v>314</v>
      </c>
      <c r="AO10250" s="129"/>
      <c r="AP10250" s="48" t="s">
        <v>391</v>
      </c>
      <c r="AQ10250" s="48" t="s">
        <v>393</v>
      </c>
      <c r="AR10250" s="48" t="s">
        <v>392</v>
      </c>
      <c r="AS10250" s="48"/>
    </row>
    <row r="10251" spans="4:45" x14ac:dyDescent="0.25">
      <c r="D10251" s="264" t="s">
        <v>444</v>
      </c>
      <c r="AB10251" s="134">
        <f t="shared" ref="AB10251:AB10314" si="385">1+AB10250</f>
        <v>1</v>
      </c>
      <c r="AC10251" s="10"/>
      <c r="AD10251" s="7"/>
      <c r="AE10251" s="9"/>
      <c r="AF10251" s="9"/>
      <c r="AG10251" s="9"/>
      <c r="AH10251" s="9"/>
      <c r="AI10251" s="9"/>
      <c r="AJ10251" s="10"/>
      <c r="AK10251" s="128"/>
      <c r="AL10251" s="128"/>
      <c r="AM10251" s="128"/>
      <c r="AN10251" s="163">
        <f t="shared" ref="AN10251:AN10314" si="386">IF(AC10251=0,0,IF(AD10251=0,0,IF(AE10251=0,0,IF(AF10251=0,0,IF(AG10251=0,0,IF(AH10251=0,0,IF(AI10251=0,0,IF(AJ10251=0,0,(SUM(AP10251:AR10251))))))))))</f>
        <v>0</v>
      </c>
      <c r="AO10251" s="128"/>
      <c r="AP10251" s="49">
        <f>IF(AF10251=0,0,IF(AND(AF10251="Yes",AE10251&gt;1),35,0))</f>
        <v>0</v>
      </c>
      <c r="AQ10251" s="36">
        <f t="shared" ref="AQ10251:AQ10314" si="387">IF(AP10251=0,0,IF(AG10251=0,0,IF(AG10251="No",0,25)))</f>
        <v>0</v>
      </c>
      <c r="AR10251" s="49">
        <f>AE10251*5</f>
        <v>0</v>
      </c>
      <c r="AS10251" s="49"/>
    </row>
    <row r="10252" spans="4:45" x14ac:dyDescent="0.25">
      <c r="D10252" s="264" t="s">
        <v>445</v>
      </c>
      <c r="AB10252" s="134">
        <f t="shared" si="385"/>
        <v>2</v>
      </c>
      <c r="AC10252" s="10"/>
      <c r="AD10252" s="7"/>
      <c r="AE10252" s="9"/>
      <c r="AF10252" s="9"/>
      <c r="AG10252" s="9"/>
      <c r="AH10252" s="9"/>
      <c r="AI10252" s="9"/>
      <c r="AJ10252" s="10"/>
      <c r="AK10252" s="128"/>
      <c r="AL10252" s="128"/>
      <c r="AM10252" s="128"/>
      <c r="AN10252" s="163">
        <f t="shared" si="386"/>
        <v>0</v>
      </c>
      <c r="AO10252" s="128"/>
      <c r="AP10252" s="49">
        <f t="shared" ref="AP10252:AP10315" si="388">IF(AF10252=0,0,IF(AND(AF10252="Yes",AE10252&gt;1),35,0))</f>
        <v>0</v>
      </c>
      <c r="AQ10252" s="36">
        <f t="shared" si="387"/>
        <v>0</v>
      </c>
      <c r="AR10252" s="49">
        <f t="shared" ref="AR10252:AR10315" si="389">AE10252*5</f>
        <v>0</v>
      </c>
      <c r="AS10252" s="49"/>
    </row>
    <row r="10253" spans="4:45" x14ac:dyDescent="0.25">
      <c r="D10253" s="264" t="s">
        <v>443</v>
      </c>
      <c r="AB10253" s="134">
        <f t="shared" si="385"/>
        <v>3</v>
      </c>
      <c r="AC10253" s="10"/>
      <c r="AD10253" s="7"/>
      <c r="AE10253" s="9"/>
      <c r="AF10253" s="9"/>
      <c r="AG10253" s="9"/>
      <c r="AH10253" s="9"/>
      <c r="AI10253" s="9"/>
      <c r="AJ10253" s="10"/>
      <c r="AK10253" s="128"/>
      <c r="AL10253" s="128"/>
      <c r="AM10253" s="128"/>
      <c r="AN10253" s="163">
        <f t="shared" si="386"/>
        <v>0</v>
      </c>
      <c r="AO10253" s="128"/>
      <c r="AP10253" s="49">
        <f t="shared" si="388"/>
        <v>0</v>
      </c>
      <c r="AQ10253" s="36">
        <f t="shared" si="387"/>
        <v>0</v>
      </c>
      <c r="AR10253" s="49">
        <f t="shared" si="389"/>
        <v>0</v>
      </c>
      <c r="AS10253" s="49"/>
    </row>
    <row r="10254" spans="4:45" x14ac:dyDescent="0.25">
      <c r="AB10254" s="134">
        <f t="shared" si="385"/>
        <v>4</v>
      </c>
      <c r="AC10254" s="10"/>
      <c r="AD10254" s="7"/>
      <c r="AE10254" s="9"/>
      <c r="AF10254" s="9"/>
      <c r="AG10254" s="9"/>
      <c r="AH10254" s="9"/>
      <c r="AI10254" s="9"/>
      <c r="AJ10254" s="10"/>
      <c r="AK10254" s="128"/>
      <c r="AL10254" s="128"/>
      <c r="AM10254" s="128"/>
      <c r="AN10254" s="163">
        <f t="shared" si="386"/>
        <v>0</v>
      </c>
      <c r="AO10254" s="128"/>
      <c r="AP10254" s="49">
        <f t="shared" si="388"/>
        <v>0</v>
      </c>
      <c r="AQ10254" s="36">
        <f t="shared" si="387"/>
        <v>0</v>
      </c>
      <c r="AR10254" s="49">
        <f t="shared" si="389"/>
        <v>0</v>
      </c>
      <c r="AS10254" s="49"/>
    </row>
    <row r="10255" spans="4:45" x14ac:dyDescent="0.25">
      <c r="AB10255" s="134">
        <f t="shared" si="385"/>
        <v>5</v>
      </c>
      <c r="AC10255" s="10"/>
      <c r="AD10255" s="7"/>
      <c r="AE10255" s="9"/>
      <c r="AF10255" s="9"/>
      <c r="AG10255" s="9"/>
      <c r="AH10255" s="9"/>
      <c r="AI10255" s="9"/>
      <c r="AJ10255" s="10"/>
      <c r="AK10255" s="128"/>
      <c r="AL10255" s="128"/>
      <c r="AM10255" s="128"/>
      <c r="AN10255" s="163">
        <f t="shared" si="386"/>
        <v>0</v>
      </c>
      <c r="AO10255" s="128"/>
      <c r="AP10255" s="49">
        <f t="shared" si="388"/>
        <v>0</v>
      </c>
      <c r="AQ10255" s="36">
        <f t="shared" si="387"/>
        <v>0</v>
      </c>
      <c r="AR10255" s="49">
        <f t="shared" si="389"/>
        <v>0</v>
      </c>
      <c r="AS10255" s="49"/>
    </row>
    <row r="10256" spans="4:45" x14ac:dyDescent="0.25">
      <c r="AB10256" s="134">
        <f t="shared" si="385"/>
        <v>6</v>
      </c>
      <c r="AC10256" s="10"/>
      <c r="AD10256" s="7"/>
      <c r="AE10256" s="9"/>
      <c r="AF10256" s="9"/>
      <c r="AG10256" s="9"/>
      <c r="AH10256" s="9"/>
      <c r="AI10256" s="9"/>
      <c r="AJ10256" s="10"/>
      <c r="AK10256" s="128"/>
      <c r="AL10256" s="128"/>
      <c r="AM10256" s="128"/>
      <c r="AN10256" s="163">
        <f t="shared" si="386"/>
        <v>0</v>
      </c>
      <c r="AO10256" s="128"/>
      <c r="AP10256" s="49">
        <f t="shared" si="388"/>
        <v>0</v>
      </c>
      <c r="AQ10256" s="36">
        <f t="shared" si="387"/>
        <v>0</v>
      </c>
      <c r="AR10256" s="49">
        <f t="shared" si="389"/>
        <v>0</v>
      </c>
      <c r="AS10256" s="49"/>
    </row>
    <row r="10257" spans="28:45" x14ac:dyDescent="0.25">
      <c r="AB10257" s="134">
        <f t="shared" si="385"/>
        <v>7</v>
      </c>
      <c r="AC10257" s="10"/>
      <c r="AD10257" s="7"/>
      <c r="AE10257" s="9"/>
      <c r="AF10257" s="9"/>
      <c r="AG10257" s="9"/>
      <c r="AH10257" s="9"/>
      <c r="AI10257" s="9"/>
      <c r="AJ10257" s="10"/>
      <c r="AK10257" s="128"/>
      <c r="AL10257" s="128"/>
      <c r="AM10257" s="128"/>
      <c r="AN10257" s="163">
        <f t="shared" si="386"/>
        <v>0</v>
      </c>
      <c r="AO10257" s="128"/>
      <c r="AP10257" s="49">
        <f t="shared" si="388"/>
        <v>0</v>
      </c>
      <c r="AQ10257" s="36">
        <f t="shared" si="387"/>
        <v>0</v>
      </c>
      <c r="AR10257" s="49">
        <f t="shared" si="389"/>
        <v>0</v>
      </c>
      <c r="AS10257" s="49"/>
    </row>
    <row r="10258" spans="28:45" x14ac:dyDescent="0.25">
      <c r="AB10258" s="134">
        <f t="shared" si="385"/>
        <v>8</v>
      </c>
      <c r="AC10258" s="10"/>
      <c r="AD10258" s="7"/>
      <c r="AE10258" s="9"/>
      <c r="AF10258" s="9"/>
      <c r="AG10258" s="9"/>
      <c r="AH10258" s="9"/>
      <c r="AI10258" s="9"/>
      <c r="AJ10258" s="10"/>
      <c r="AK10258" s="128"/>
      <c r="AL10258" s="128"/>
      <c r="AM10258" s="128"/>
      <c r="AN10258" s="163">
        <f t="shared" si="386"/>
        <v>0</v>
      </c>
      <c r="AO10258" s="128"/>
      <c r="AP10258" s="49">
        <f t="shared" si="388"/>
        <v>0</v>
      </c>
      <c r="AQ10258" s="36">
        <f t="shared" si="387"/>
        <v>0</v>
      </c>
      <c r="AR10258" s="49">
        <f t="shared" si="389"/>
        <v>0</v>
      </c>
      <c r="AS10258" s="49"/>
    </row>
    <row r="10259" spans="28:45" x14ac:dyDescent="0.25">
      <c r="AB10259" s="134">
        <f t="shared" si="385"/>
        <v>9</v>
      </c>
      <c r="AC10259" s="10"/>
      <c r="AD10259" s="7"/>
      <c r="AE10259" s="9"/>
      <c r="AF10259" s="9"/>
      <c r="AG10259" s="9"/>
      <c r="AH10259" s="9"/>
      <c r="AI10259" s="9"/>
      <c r="AJ10259" s="10"/>
      <c r="AK10259" s="128"/>
      <c r="AL10259" s="128"/>
      <c r="AM10259" s="128"/>
      <c r="AN10259" s="163">
        <f t="shared" si="386"/>
        <v>0</v>
      </c>
      <c r="AO10259" s="128"/>
      <c r="AP10259" s="49">
        <f t="shared" si="388"/>
        <v>0</v>
      </c>
      <c r="AQ10259" s="36">
        <f t="shared" si="387"/>
        <v>0</v>
      </c>
      <c r="AR10259" s="49">
        <f t="shared" si="389"/>
        <v>0</v>
      </c>
      <c r="AS10259" s="49"/>
    </row>
    <row r="10260" spans="28:45" x14ac:dyDescent="0.25">
      <c r="AB10260" s="134">
        <f t="shared" si="385"/>
        <v>10</v>
      </c>
      <c r="AC10260" s="10"/>
      <c r="AD10260" s="7"/>
      <c r="AE10260" s="9"/>
      <c r="AF10260" s="9"/>
      <c r="AG10260" s="9"/>
      <c r="AH10260" s="9"/>
      <c r="AI10260" s="9"/>
      <c r="AJ10260" s="10"/>
      <c r="AK10260" s="128"/>
      <c r="AL10260" s="128"/>
      <c r="AM10260" s="128"/>
      <c r="AN10260" s="163">
        <f t="shared" si="386"/>
        <v>0</v>
      </c>
      <c r="AO10260" s="128"/>
      <c r="AP10260" s="49">
        <f t="shared" si="388"/>
        <v>0</v>
      </c>
      <c r="AQ10260" s="36">
        <f t="shared" si="387"/>
        <v>0</v>
      </c>
      <c r="AR10260" s="49">
        <f t="shared" si="389"/>
        <v>0</v>
      </c>
      <c r="AS10260" s="49"/>
    </row>
    <row r="10261" spans="28:45" x14ac:dyDescent="0.25">
      <c r="AB10261" s="134">
        <f t="shared" si="385"/>
        <v>11</v>
      </c>
      <c r="AC10261" s="10"/>
      <c r="AD10261" s="7"/>
      <c r="AE10261" s="9"/>
      <c r="AF10261" s="9"/>
      <c r="AG10261" s="9"/>
      <c r="AH10261" s="9"/>
      <c r="AI10261" s="9"/>
      <c r="AJ10261" s="10"/>
      <c r="AK10261" s="128"/>
      <c r="AL10261" s="128"/>
      <c r="AM10261" s="128"/>
      <c r="AN10261" s="163">
        <f t="shared" si="386"/>
        <v>0</v>
      </c>
      <c r="AO10261" s="128"/>
      <c r="AP10261" s="49">
        <f t="shared" si="388"/>
        <v>0</v>
      </c>
      <c r="AQ10261" s="36">
        <f t="shared" si="387"/>
        <v>0</v>
      </c>
      <c r="AR10261" s="49">
        <f t="shared" si="389"/>
        <v>0</v>
      </c>
      <c r="AS10261" s="49"/>
    </row>
    <row r="10262" spans="28:45" x14ac:dyDescent="0.25">
      <c r="AB10262" s="134">
        <f t="shared" si="385"/>
        <v>12</v>
      </c>
      <c r="AC10262" s="10"/>
      <c r="AD10262" s="7"/>
      <c r="AE10262" s="9"/>
      <c r="AF10262" s="9"/>
      <c r="AG10262" s="9"/>
      <c r="AH10262" s="9"/>
      <c r="AI10262" s="9"/>
      <c r="AJ10262" s="10"/>
      <c r="AK10262" s="128"/>
      <c r="AL10262" s="128"/>
      <c r="AM10262" s="128"/>
      <c r="AN10262" s="163">
        <f t="shared" si="386"/>
        <v>0</v>
      </c>
      <c r="AO10262" s="128"/>
      <c r="AP10262" s="49">
        <f t="shared" si="388"/>
        <v>0</v>
      </c>
      <c r="AQ10262" s="36">
        <f t="shared" si="387"/>
        <v>0</v>
      </c>
      <c r="AR10262" s="49">
        <f t="shared" si="389"/>
        <v>0</v>
      </c>
      <c r="AS10262" s="49"/>
    </row>
    <row r="10263" spans="28:45" x14ac:dyDescent="0.25">
      <c r="AB10263" s="134">
        <f t="shared" si="385"/>
        <v>13</v>
      </c>
      <c r="AC10263" s="10"/>
      <c r="AD10263" s="7"/>
      <c r="AE10263" s="9"/>
      <c r="AF10263" s="9"/>
      <c r="AG10263" s="9"/>
      <c r="AH10263" s="9"/>
      <c r="AI10263" s="9"/>
      <c r="AJ10263" s="10"/>
      <c r="AK10263" s="128"/>
      <c r="AL10263" s="128"/>
      <c r="AM10263" s="128"/>
      <c r="AN10263" s="163">
        <f t="shared" si="386"/>
        <v>0</v>
      </c>
      <c r="AO10263" s="128"/>
      <c r="AP10263" s="49">
        <f t="shared" si="388"/>
        <v>0</v>
      </c>
      <c r="AQ10263" s="36">
        <f t="shared" si="387"/>
        <v>0</v>
      </c>
      <c r="AR10263" s="49">
        <f t="shared" si="389"/>
        <v>0</v>
      </c>
      <c r="AS10263" s="49"/>
    </row>
    <row r="10264" spans="28:45" x14ac:dyDescent="0.25">
      <c r="AB10264" s="134">
        <f t="shared" si="385"/>
        <v>14</v>
      </c>
      <c r="AC10264" s="10"/>
      <c r="AD10264" s="7"/>
      <c r="AE10264" s="9"/>
      <c r="AF10264" s="9"/>
      <c r="AG10264" s="9"/>
      <c r="AH10264" s="9"/>
      <c r="AI10264" s="9"/>
      <c r="AJ10264" s="10"/>
      <c r="AK10264" s="128"/>
      <c r="AL10264" s="128"/>
      <c r="AM10264" s="128"/>
      <c r="AN10264" s="163">
        <f t="shared" si="386"/>
        <v>0</v>
      </c>
      <c r="AO10264" s="128"/>
      <c r="AP10264" s="49">
        <f t="shared" si="388"/>
        <v>0</v>
      </c>
      <c r="AQ10264" s="36">
        <f t="shared" si="387"/>
        <v>0</v>
      </c>
      <c r="AR10264" s="49">
        <f t="shared" si="389"/>
        <v>0</v>
      </c>
      <c r="AS10264" s="49"/>
    </row>
    <row r="10265" spans="28:45" x14ac:dyDescent="0.25">
      <c r="AB10265" s="134">
        <f t="shared" si="385"/>
        <v>15</v>
      </c>
      <c r="AC10265" s="10"/>
      <c r="AD10265" s="7"/>
      <c r="AE10265" s="9"/>
      <c r="AF10265" s="9"/>
      <c r="AG10265" s="9"/>
      <c r="AH10265" s="9"/>
      <c r="AI10265" s="9"/>
      <c r="AJ10265" s="10"/>
      <c r="AK10265" s="128"/>
      <c r="AL10265" s="128"/>
      <c r="AM10265" s="128"/>
      <c r="AN10265" s="163">
        <f t="shared" si="386"/>
        <v>0</v>
      </c>
      <c r="AO10265" s="128"/>
      <c r="AP10265" s="49">
        <f t="shared" si="388"/>
        <v>0</v>
      </c>
      <c r="AQ10265" s="36">
        <f t="shared" si="387"/>
        <v>0</v>
      </c>
      <c r="AR10265" s="49">
        <f t="shared" si="389"/>
        <v>0</v>
      </c>
      <c r="AS10265" s="49"/>
    </row>
    <row r="10266" spans="28:45" x14ac:dyDescent="0.25">
      <c r="AB10266" s="134">
        <f t="shared" si="385"/>
        <v>16</v>
      </c>
      <c r="AC10266" s="10"/>
      <c r="AD10266" s="7"/>
      <c r="AE10266" s="9"/>
      <c r="AF10266" s="9"/>
      <c r="AG10266" s="9"/>
      <c r="AH10266" s="9"/>
      <c r="AI10266" s="9"/>
      <c r="AJ10266" s="10"/>
      <c r="AK10266" s="128"/>
      <c r="AL10266" s="128"/>
      <c r="AM10266" s="128"/>
      <c r="AN10266" s="163">
        <f t="shared" si="386"/>
        <v>0</v>
      </c>
      <c r="AO10266" s="128"/>
      <c r="AP10266" s="49">
        <f t="shared" si="388"/>
        <v>0</v>
      </c>
      <c r="AQ10266" s="36">
        <f t="shared" si="387"/>
        <v>0</v>
      </c>
      <c r="AR10266" s="49">
        <f t="shared" si="389"/>
        <v>0</v>
      </c>
      <c r="AS10266" s="49"/>
    </row>
    <row r="10267" spans="28:45" x14ac:dyDescent="0.25">
      <c r="AB10267" s="134">
        <f t="shared" si="385"/>
        <v>17</v>
      </c>
      <c r="AC10267" s="10"/>
      <c r="AD10267" s="7"/>
      <c r="AE10267" s="9"/>
      <c r="AF10267" s="9"/>
      <c r="AG10267" s="9"/>
      <c r="AH10267" s="9"/>
      <c r="AI10267" s="9"/>
      <c r="AJ10267" s="10"/>
      <c r="AK10267" s="128"/>
      <c r="AL10267" s="128"/>
      <c r="AM10267" s="128"/>
      <c r="AN10267" s="163">
        <f t="shared" si="386"/>
        <v>0</v>
      </c>
      <c r="AO10267" s="128"/>
      <c r="AP10267" s="49">
        <f t="shared" si="388"/>
        <v>0</v>
      </c>
      <c r="AQ10267" s="36">
        <f t="shared" si="387"/>
        <v>0</v>
      </c>
      <c r="AR10267" s="49">
        <f t="shared" si="389"/>
        <v>0</v>
      </c>
      <c r="AS10267" s="49"/>
    </row>
    <row r="10268" spans="28:45" x14ac:dyDescent="0.25">
      <c r="AB10268" s="134">
        <f t="shared" si="385"/>
        <v>18</v>
      </c>
      <c r="AC10268" s="10"/>
      <c r="AD10268" s="7"/>
      <c r="AE10268" s="9"/>
      <c r="AF10268" s="9"/>
      <c r="AG10268" s="9"/>
      <c r="AH10268" s="9"/>
      <c r="AI10268" s="9"/>
      <c r="AJ10268" s="10"/>
      <c r="AK10268" s="128"/>
      <c r="AL10268" s="128"/>
      <c r="AM10268" s="128"/>
      <c r="AN10268" s="163">
        <f t="shared" si="386"/>
        <v>0</v>
      </c>
      <c r="AO10268" s="128"/>
      <c r="AP10268" s="49">
        <f t="shared" si="388"/>
        <v>0</v>
      </c>
      <c r="AQ10268" s="36">
        <f t="shared" si="387"/>
        <v>0</v>
      </c>
      <c r="AR10268" s="49">
        <f t="shared" si="389"/>
        <v>0</v>
      </c>
      <c r="AS10268" s="49"/>
    </row>
    <row r="10269" spans="28:45" x14ac:dyDescent="0.25">
      <c r="AB10269" s="134">
        <f t="shared" si="385"/>
        <v>19</v>
      </c>
      <c r="AC10269" s="10"/>
      <c r="AD10269" s="7"/>
      <c r="AE10269" s="9"/>
      <c r="AF10269" s="9"/>
      <c r="AG10269" s="9"/>
      <c r="AH10269" s="9"/>
      <c r="AI10269" s="9"/>
      <c r="AJ10269" s="10"/>
      <c r="AK10269" s="128"/>
      <c r="AL10269" s="128"/>
      <c r="AM10269" s="128"/>
      <c r="AN10269" s="163">
        <f t="shared" si="386"/>
        <v>0</v>
      </c>
      <c r="AO10269" s="128"/>
      <c r="AP10269" s="49">
        <f t="shared" si="388"/>
        <v>0</v>
      </c>
      <c r="AQ10269" s="36">
        <f t="shared" si="387"/>
        <v>0</v>
      </c>
      <c r="AR10269" s="49">
        <f t="shared" si="389"/>
        <v>0</v>
      </c>
      <c r="AS10269" s="49"/>
    </row>
    <row r="10270" spans="28:45" x14ac:dyDescent="0.25">
      <c r="AB10270" s="134">
        <f t="shared" si="385"/>
        <v>20</v>
      </c>
      <c r="AC10270" s="10"/>
      <c r="AD10270" s="7"/>
      <c r="AE10270" s="9"/>
      <c r="AF10270" s="9"/>
      <c r="AG10270" s="9"/>
      <c r="AH10270" s="9"/>
      <c r="AI10270" s="9"/>
      <c r="AJ10270" s="10"/>
      <c r="AK10270" s="128"/>
      <c r="AL10270" s="128"/>
      <c r="AM10270" s="128"/>
      <c r="AN10270" s="163">
        <f t="shared" si="386"/>
        <v>0</v>
      </c>
      <c r="AO10270" s="128"/>
      <c r="AP10270" s="49">
        <f t="shared" si="388"/>
        <v>0</v>
      </c>
      <c r="AQ10270" s="36">
        <f t="shared" si="387"/>
        <v>0</v>
      </c>
      <c r="AR10270" s="49">
        <f t="shared" si="389"/>
        <v>0</v>
      </c>
      <c r="AS10270" s="49"/>
    </row>
    <row r="10271" spans="28:45" x14ac:dyDescent="0.25">
      <c r="AB10271" s="134">
        <f t="shared" si="385"/>
        <v>21</v>
      </c>
      <c r="AC10271" s="10"/>
      <c r="AD10271" s="7"/>
      <c r="AE10271" s="9"/>
      <c r="AF10271" s="9"/>
      <c r="AG10271" s="9"/>
      <c r="AH10271" s="9"/>
      <c r="AI10271" s="9"/>
      <c r="AJ10271" s="10"/>
      <c r="AK10271" s="128"/>
      <c r="AL10271" s="128"/>
      <c r="AM10271" s="128"/>
      <c r="AN10271" s="163">
        <f t="shared" si="386"/>
        <v>0</v>
      </c>
      <c r="AO10271" s="128"/>
      <c r="AP10271" s="49">
        <f t="shared" si="388"/>
        <v>0</v>
      </c>
      <c r="AQ10271" s="36">
        <f t="shared" si="387"/>
        <v>0</v>
      </c>
      <c r="AR10271" s="49">
        <f t="shared" si="389"/>
        <v>0</v>
      </c>
      <c r="AS10271" s="49"/>
    </row>
    <row r="10272" spans="28:45" x14ac:dyDescent="0.25">
      <c r="AB10272" s="134">
        <f t="shared" si="385"/>
        <v>22</v>
      </c>
      <c r="AC10272" s="10"/>
      <c r="AD10272" s="7"/>
      <c r="AE10272" s="9"/>
      <c r="AF10272" s="9"/>
      <c r="AG10272" s="9"/>
      <c r="AH10272" s="9"/>
      <c r="AI10272" s="9"/>
      <c r="AJ10272" s="10"/>
      <c r="AK10272" s="128"/>
      <c r="AL10272" s="128"/>
      <c r="AM10272" s="128"/>
      <c r="AN10272" s="163">
        <f t="shared" si="386"/>
        <v>0</v>
      </c>
      <c r="AO10272" s="128"/>
      <c r="AP10272" s="49">
        <f t="shared" si="388"/>
        <v>0</v>
      </c>
      <c r="AQ10272" s="36">
        <f t="shared" si="387"/>
        <v>0</v>
      </c>
      <c r="AR10272" s="49">
        <f t="shared" si="389"/>
        <v>0</v>
      </c>
      <c r="AS10272" s="49"/>
    </row>
    <row r="10273" spans="28:45" x14ac:dyDescent="0.25">
      <c r="AB10273" s="134">
        <f t="shared" si="385"/>
        <v>23</v>
      </c>
      <c r="AC10273" s="10"/>
      <c r="AD10273" s="7"/>
      <c r="AE10273" s="9"/>
      <c r="AF10273" s="9"/>
      <c r="AG10273" s="9"/>
      <c r="AH10273" s="9"/>
      <c r="AI10273" s="9"/>
      <c r="AJ10273" s="10"/>
      <c r="AK10273" s="128"/>
      <c r="AL10273" s="128"/>
      <c r="AM10273" s="128"/>
      <c r="AN10273" s="163">
        <f t="shared" si="386"/>
        <v>0</v>
      </c>
      <c r="AO10273" s="128"/>
      <c r="AP10273" s="49">
        <f t="shared" si="388"/>
        <v>0</v>
      </c>
      <c r="AQ10273" s="36">
        <f t="shared" si="387"/>
        <v>0</v>
      </c>
      <c r="AR10273" s="49">
        <f t="shared" si="389"/>
        <v>0</v>
      </c>
      <c r="AS10273" s="49"/>
    </row>
    <row r="10274" spans="28:45" x14ac:dyDescent="0.25">
      <c r="AB10274" s="134">
        <f t="shared" si="385"/>
        <v>24</v>
      </c>
      <c r="AC10274" s="10"/>
      <c r="AD10274" s="7"/>
      <c r="AE10274" s="9"/>
      <c r="AF10274" s="9"/>
      <c r="AG10274" s="9"/>
      <c r="AH10274" s="9"/>
      <c r="AI10274" s="9"/>
      <c r="AJ10274" s="10"/>
      <c r="AK10274" s="128"/>
      <c r="AL10274" s="128"/>
      <c r="AM10274" s="128"/>
      <c r="AN10274" s="163">
        <f t="shared" si="386"/>
        <v>0</v>
      </c>
      <c r="AO10274" s="128"/>
      <c r="AP10274" s="49">
        <f t="shared" si="388"/>
        <v>0</v>
      </c>
      <c r="AQ10274" s="36">
        <f t="shared" si="387"/>
        <v>0</v>
      </c>
      <c r="AR10274" s="49">
        <f t="shared" si="389"/>
        <v>0</v>
      </c>
      <c r="AS10274" s="49"/>
    </row>
    <row r="10275" spans="28:45" x14ac:dyDescent="0.25">
      <c r="AB10275" s="134">
        <f t="shared" si="385"/>
        <v>25</v>
      </c>
      <c r="AC10275" s="10"/>
      <c r="AD10275" s="7"/>
      <c r="AE10275" s="9"/>
      <c r="AF10275" s="9"/>
      <c r="AG10275" s="9"/>
      <c r="AH10275" s="9"/>
      <c r="AI10275" s="9"/>
      <c r="AJ10275" s="10"/>
      <c r="AK10275" s="128"/>
      <c r="AL10275" s="128"/>
      <c r="AM10275" s="128"/>
      <c r="AN10275" s="163">
        <f t="shared" si="386"/>
        <v>0</v>
      </c>
      <c r="AO10275" s="128"/>
      <c r="AP10275" s="49">
        <f t="shared" si="388"/>
        <v>0</v>
      </c>
      <c r="AQ10275" s="36">
        <f t="shared" si="387"/>
        <v>0</v>
      </c>
      <c r="AR10275" s="49">
        <f t="shared" si="389"/>
        <v>0</v>
      </c>
      <c r="AS10275" s="49"/>
    </row>
    <row r="10276" spans="28:45" x14ac:dyDescent="0.25">
      <c r="AB10276" s="134">
        <f t="shared" si="385"/>
        <v>26</v>
      </c>
      <c r="AC10276" s="10"/>
      <c r="AD10276" s="7"/>
      <c r="AE10276" s="9"/>
      <c r="AF10276" s="9"/>
      <c r="AG10276" s="9"/>
      <c r="AH10276" s="9"/>
      <c r="AI10276" s="9"/>
      <c r="AJ10276" s="10"/>
      <c r="AK10276" s="128"/>
      <c r="AL10276" s="128"/>
      <c r="AM10276" s="128"/>
      <c r="AN10276" s="163">
        <f t="shared" si="386"/>
        <v>0</v>
      </c>
      <c r="AO10276" s="128"/>
      <c r="AP10276" s="49">
        <f t="shared" si="388"/>
        <v>0</v>
      </c>
      <c r="AQ10276" s="36">
        <f t="shared" si="387"/>
        <v>0</v>
      </c>
      <c r="AR10276" s="49">
        <f t="shared" si="389"/>
        <v>0</v>
      </c>
      <c r="AS10276" s="49"/>
    </row>
    <row r="10277" spans="28:45" x14ac:dyDescent="0.25">
      <c r="AB10277" s="134">
        <f t="shared" si="385"/>
        <v>27</v>
      </c>
      <c r="AC10277" s="10"/>
      <c r="AD10277" s="7"/>
      <c r="AE10277" s="9"/>
      <c r="AF10277" s="9"/>
      <c r="AG10277" s="9"/>
      <c r="AH10277" s="9"/>
      <c r="AI10277" s="9"/>
      <c r="AJ10277" s="10"/>
      <c r="AK10277" s="128"/>
      <c r="AL10277" s="128"/>
      <c r="AM10277" s="128"/>
      <c r="AN10277" s="163">
        <f t="shared" si="386"/>
        <v>0</v>
      </c>
      <c r="AO10277" s="128"/>
      <c r="AP10277" s="49">
        <f t="shared" si="388"/>
        <v>0</v>
      </c>
      <c r="AQ10277" s="36">
        <f t="shared" si="387"/>
        <v>0</v>
      </c>
      <c r="AR10277" s="49">
        <f t="shared" si="389"/>
        <v>0</v>
      </c>
      <c r="AS10277" s="49"/>
    </row>
    <row r="10278" spans="28:45" x14ac:dyDescent="0.25">
      <c r="AB10278" s="134">
        <f t="shared" si="385"/>
        <v>28</v>
      </c>
      <c r="AC10278" s="10"/>
      <c r="AD10278" s="7"/>
      <c r="AE10278" s="9"/>
      <c r="AF10278" s="9"/>
      <c r="AG10278" s="9"/>
      <c r="AH10278" s="9"/>
      <c r="AI10278" s="9"/>
      <c r="AJ10278" s="10"/>
      <c r="AK10278" s="128"/>
      <c r="AL10278" s="128"/>
      <c r="AM10278" s="128"/>
      <c r="AN10278" s="163">
        <f t="shared" si="386"/>
        <v>0</v>
      </c>
      <c r="AO10278" s="128"/>
      <c r="AP10278" s="49">
        <f t="shared" si="388"/>
        <v>0</v>
      </c>
      <c r="AQ10278" s="36">
        <f t="shared" si="387"/>
        <v>0</v>
      </c>
      <c r="AR10278" s="49">
        <f t="shared" si="389"/>
        <v>0</v>
      </c>
      <c r="AS10278" s="49"/>
    </row>
    <row r="10279" spans="28:45" x14ac:dyDescent="0.25">
      <c r="AB10279" s="134">
        <f t="shared" si="385"/>
        <v>29</v>
      </c>
      <c r="AC10279" s="10"/>
      <c r="AD10279" s="7"/>
      <c r="AE10279" s="9"/>
      <c r="AF10279" s="9"/>
      <c r="AG10279" s="9"/>
      <c r="AH10279" s="9"/>
      <c r="AI10279" s="9"/>
      <c r="AJ10279" s="10"/>
      <c r="AK10279" s="128"/>
      <c r="AL10279" s="128"/>
      <c r="AM10279" s="128"/>
      <c r="AN10279" s="163">
        <f t="shared" si="386"/>
        <v>0</v>
      </c>
      <c r="AO10279" s="128"/>
      <c r="AP10279" s="49">
        <f t="shared" si="388"/>
        <v>0</v>
      </c>
      <c r="AQ10279" s="36">
        <f t="shared" si="387"/>
        <v>0</v>
      </c>
      <c r="AR10279" s="49">
        <f t="shared" si="389"/>
        <v>0</v>
      </c>
      <c r="AS10279" s="49"/>
    </row>
    <row r="10280" spans="28:45" x14ac:dyDescent="0.25">
      <c r="AB10280" s="134">
        <f t="shared" si="385"/>
        <v>30</v>
      </c>
      <c r="AC10280" s="10"/>
      <c r="AD10280" s="7"/>
      <c r="AE10280" s="9"/>
      <c r="AF10280" s="9"/>
      <c r="AG10280" s="9"/>
      <c r="AH10280" s="9"/>
      <c r="AI10280" s="9"/>
      <c r="AJ10280" s="10"/>
      <c r="AK10280" s="128"/>
      <c r="AL10280" s="128"/>
      <c r="AM10280" s="128"/>
      <c r="AN10280" s="163">
        <f t="shared" si="386"/>
        <v>0</v>
      </c>
      <c r="AO10280" s="128"/>
      <c r="AP10280" s="49">
        <f t="shared" si="388"/>
        <v>0</v>
      </c>
      <c r="AQ10280" s="36">
        <f t="shared" si="387"/>
        <v>0</v>
      </c>
      <c r="AR10280" s="49">
        <f t="shared" si="389"/>
        <v>0</v>
      </c>
      <c r="AS10280" s="49"/>
    </row>
    <row r="10281" spans="28:45" x14ac:dyDescent="0.25">
      <c r="AB10281" s="134">
        <f t="shared" si="385"/>
        <v>31</v>
      </c>
      <c r="AC10281" s="10"/>
      <c r="AD10281" s="7"/>
      <c r="AE10281" s="9"/>
      <c r="AF10281" s="9"/>
      <c r="AG10281" s="9"/>
      <c r="AH10281" s="9"/>
      <c r="AI10281" s="9"/>
      <c r="AJ10281" s="10"/>
      <c r="AK10281" s="128"/>
      <c r="AL10281" s="128"/>
      <c r="AM10281" s="128"/>
      <c r="AN10281" s="163">
        <f t="shared" si="386"/>
        <v>0</v>
      </c>
      <c r="AO10281" s="128"/>
      <c r="AP10281" s="49">
        <f t="shared" si="388"/>
        <v>0</v>
      </c>
      <c r="AQ10281" s="36">
        <f t="shared" si="387"/>
        <v>0</v>
      </c>
      <c r="AR10281" s="49">
        <f t="shared" si="389"/>
        <v>0</v>
      </c>
      <c r="AS10281" s="49"/>
    </row>
    <row r="10282" spans="28:45" x14ac:dyDescent="0.25">
      <c r="AB10282" s="134">
        <f t="shared" si="385"/>
        <v>32</v>
      </c>
      <c r="AC10282" s="10"/>
      <c r="AD10282" s="7"/>
      <c r="AE10282" s="9"/>
      <c r="AF10282" s="9"/>
      <c r="AG10282" s="9"/>
      <c r="AH10282" s="9"/>
      <c r="AI10282" s="9"/>
      <c r="AJ10282" s="10"/>
      <c r="AK10282" s="128"/>
      <c r="AL10282" s="128"/>
      <c r="AM10282" s="128"/>
      <c r="AN10282" s="163">
        <f t="shared" si="386"/>
        <v>0</v>
      </c>
      <c r="AO10282" s="128"/>
      <c r="AP10282" s="49">
        <f t="shared" si="388"/>
        <v>0</v>
      </c>
      <c r="AQ10282" s="36">
        <f t="shared" si="387"/>
        <v>0</v>
      </c>
      <c r="AR10282" s="49">
        <f t="shared" si="389"/>
        <v>0</v>
      </c>
      <c r="AS10282" s="49"/>
    </row>
    <row r="10283" spans="28:45" x14ac:dyDescent="0.25">
      <c r="AB10283" s="134">
        <f t="shared" si="385"/>
        <v>33</v>
      </c>
      <c r="AC10283" s="10"/>
      <c r="AD10283" s="7"/>
      <c r="AE10283" s="9"/>
      <c r="AF10283" s="9"/>
      <c r="AG10283" s="9"/>
      <c r="AH10283" s="9"/>
      <c r="AI10283" s="9"/>
      <c r="AJ10283" s="10"/>
      <c r="AK10283" s="128"/>
      <c r="AL10283" s="128"/>
      <c r="AM10283" s="128"/>
      <c r="AN10283" s="163">
        <f t="shared" si="386"/>
        <v>0</v>
      </c>
      <c r="AO10283" s="128"/>
      <c r="AP10283" s="49">
        <f t="shared" si="388"/>
        <v>0</v>
      </c>
      <c r="AQ10283" s="36">
        <f t="shared" si="387"/>
        <v>0</v>
      </c>
      <c r="AR10283" s="49">
        <f t="shared" si="389"/>
        <v>0</v>
      </c>
      <c r="AS10283" s="49"/>
    </row>
    <row r="10284" spans="28:45" x14ac:dyDescent="0.25">
      <c r="AB10284" s="134">
        <f t="shared" si="385"/>
        <v>34</v>
      </c>
      <c r="AC10284" s="10"/>
      <c r="AD10284" s="7"/>
      <c r="AE10284" s="9"/>
      <c r="AF10284" s="9"/>
      <c r="AG10284" s="9"/>
      <c r="AH10284" s="9"/>
      <c r="AI10284" s="9"/>
      <c r="AJ10284" s="10"/>
      <c r="AK10284" s="128"/>
      <c r="AL10284" s="128"/>
      <c r="AM10284" s="128"/>
      <c r="AN10284" s="163">
        <f t="shared" si="386"/>
        <v>0</v>
      </c>
      <c r="AO10284" s="128"/>
      <c r="AP10284" s="49">
        <f t="shared" si="388"/>
        <v>0</v>
      </c>
      <c r="AQ10284" s="36">
        <f t="shared" si="387"/>
        <v>0</v>
      </c>
      <c r="AR10284" s="49">
        <f t="shared" si="389"/>
        <v>0</v>
      </c>
      <c r="AS10284" s="49"/>
    </row>
    <row r="10285" spans="28:45" x14ac:dyDescent="0.25">
      <c r="AB10285" s="134">
        <f t="shared" si="385"/>
        <v>35</v>
      </c>
      <c r="AC10285" s="10"/>
      <c r="AD10285" s="7"/>
      <c r="AE10285" s="9"/>
      <c r="AF10285" s="9"/>
      <c r="AG10285" s="9"/>
      <c r="AH10285" s="9"/>
      <c r="AI10285" s="9"/>
      <c r="AJ10285" s="10"/>
      <c r="AK10285" s="128"/>
      <c r="AL10285" s="128"/>
      <c r="AM10285" s="128"/>
      <c r="AN10285" s="163">
        <f t="shared" si="386"/>
        <v>0</v>
      </c>
      <c r="AO10285" s="128"/>
      <c r="AP10285" s="49">
        <f t="shared" si="388"/>
        <v>0</v>
      </c>
      <c r="AQ10285" s="36">
        <f t="shared" si="387"/>
        <v>0</v>
      </c>
      <c r="AR10285" s="49">
        <f t="shared" si="389"/>
        <v>0</v>
      </c>
      <c r="AS10285" s="49"/>
    </row>
    <row r="10286" spans="28:45" x14ac:dyDescent="0.25">
      <c r="AB10286" s="134">
        <f t="shared" si="385"/>
        <v>36</v>
      </c>
      <c r="AC10286" s="10"/>
      <c r="AD10286" s="7"/>
      <c r="AE10286" s="9"/>
      <c r="AF10286" s="9"/>
      <c r="AG10286" s="9"/>
      <c r="AH10286" s="9"/>
      <c r="AI10286" s="9"/>
      <c r="AJ10286" s="10"/>
      <c r="AK10286" s="128"/>
      <c r="AL10286" s="128"/>
      <c r="AM10286" s="128"/>
      <c r="AN10286" s="163">
        <f t="shared" si="386"/>
        <v>0</v>
      </c>
      <c r="AO10286" s="128"/>
      <c r="AP10286" s="49">
        <f t="shared" si="388"/>
        <v>0</v>
      </c>
      <c r="AQ10286" s="36">
        <f t="shared" si="387"/>
        <v>0</v>
      </c>
      <c r="AR10286" s="49">
        <f t="shared" si="389"/>
        <v>0</v>
      </c>
      <c r="AS10286" s="49"/>
    </row>
    <row r="10287" spans="28:45" x14ac:dyDescent="0.25">
      <c r="AB10287" s="134">
        <f t="shared" si="385"/>
        <v>37</v>
      </c>
      <c r="AC10287" s="10"/>
      <c r="AD10287" s="7"/>
      <c r="AE10287" s="9"/>
      <c r="AF10287" s="9"/>
      <c r="AG10287" s="9"/>
      <c r="AH10287" s="9"/>
      <c r="AI10287" s="9"/>
      <c r="AJ10287" s="10"/>
      <c r="AK10287" s="128"/>
      <c r="AL10287" s="128"/>
      <c r="AM10287" s="128"/>
      <c r="AN10287" s="163">
        <f t="shared" si="386"/>
        <v>0</v>
      </c>
      <c r="AO10287" s="128"/>
      <c r="AP10287" s="49">
        <f t="shared" si="388"/>
        <v>0</v>
      </c>
      <c r="AQ10287" s="36">
        <f t="shared" si="387"/>
        <v>0</v>
      </c>
      <c r="AR10287" s="49">
        <f t="shared" si="389"/>
        <v>0</v>
      </c>
      <c r="AS10287" s="49"/>
    </row>
    <row r="10288" spans="28:45" x14ac:dyDescent="0.25">
      <c r="AB10288" s="134">
        <f t="shared" si="385"/>
        <v>38</v>
      </c>
      <c r="AC10288" s="10"/>
      <c r="AD10288" s="7"/>
      <c r="AE10288" s="9"/>
      <c r="AF10288" s="9"/>
      <c r="AG10288" s="9"/>
      <c r="AH10288" s="9"/>
      <c r="AI10288" s="9"/>
      <c r="AJ10288" s="10"/>
      <c r="AK10288" s="128"/>
      <c r="AL10288" s="128"/>
      <c r="AM10288" s="128"/>
      <c r="AN10288" s="163">
        <f t="shared" si="386"/>
        <v>0</v>
      </c>
      <c r="AO10288" s="128"/>
      <c r="AP10288" s="49">
        <f t="shared" si="388"/>
        <v>0</v>
      </c>
      <c r="AQ10288" s="36">
        <f t="shared" si="387"/>
        <v>0</v>
      </c>
      <c r="AR10288" s="49">
        <f t="shared" si="389"/>
        <v>0</v>
      </c>
      <c r="AS10288" s="49"/>
    </row>
    <row r="10289" spans="28:45" x14ac:dyDescent="0.25">
      <c r="AB10289" s="134">
        <f t="shared" si="385"/>
        <v>39</v>
      </c>
      <c r="AC10289" s="10"/>
      <c r="AD10289" s="7"/>
      <c r="AE10289" s="9"/>
      <c r="AF10289" s="9"/>
      <c r="AG10289" s="9"/>
      <c r="AH10289" s="9"/>
      <c r="AI10289" s="9"/>
      <c r="AJ10289" s="10"/>
      <c r="AK10289" s="128"/>
      <c r="AL10289" s="128"/>
      <c r="AM10289" s="128"/>
      <c r="AN10289" s="163">
        <f t="shared" si="386"/>
        <v>0</v>
      </c>
      <c r="AO10289" s="128"/>
      <c r="AP10289" s="49">
        <f t="shared" si="388"/>
        <v>0</v>
      </c>
      <c r="AQ10289" s="36">
        <f t="shared" si="387"/>
        <v>0</v>
      </c>
      <c r="AR10289" s="49">
        <f t="shared" si="389"/>
        <v>0</v>
      </c>
      <c r="AS10289" s="49"/>
    </row>
    <row r="10290" spans="28:45" x14ac:dyDescent="0.25">
      <c r="AB10290" s="134">
        <f t="shared" si="385"/>
        <v>40</v>
      </c>
      <c r="AC10290" s="10"/>
      <c r="AD10290" s="7"/>
      <c r="AE10290" s="9"/>
      <c r="AF10290" s="9"/>
      <c r="AG10290" s="9"/>
      <c r="AH10290" s="9"/>
      <c r="AI10290" s="9"/>
      <c r="AJ10290" s="10"/>
      <c r="AK10290" s="128"/>
      <c r="AL10290" s="128"/>
      <c r="AM10290" s="128"/>
      <c r="AN10290" s="163">
        <f t="shared" si="386"/>
        <v>0</v>
      </c>
      <c r="AO10290" s="128"/>
      <c r="AP10290" s="49">
        <f t="shared" si="388"/>
        <v>0</v>
      </c>
      <c r="AQ10290" s="36">
        <f t="shared" si="387"/>
        <v>0</v>
      </c>
      <c r="AR10290" s="49">
        <f t="shared" si="389"/>
        <v>0</v>
      </c>
      <c r="AS10290" s="49"/>
    </row>
    <row r="10291" spans="28:45" x14ac:dyDescent="0.25">
      <c r="AB10291" s="134">
        <f t="shared" si="385"/>
        <v>41</v>
      </c>
      <c r="AC10291" s="10"/>
      <c r="AD10291" s="7"/>
      <c r="AE10291" s="9"/>
      <c r="AF10291" s="9"/>
      <c r="AG10291" s="9"/>
      <c r="AH10291" s="9"/>
      <c r="AI10291" s="9"/>
      <c r="AJ10291" s="10"/>
      <c r="AK10291" s="128"/>
      <c r="AL10291" s="128"/>
      <c r="AM10291" s="128"/>
      <c r="AN10291" s="163">
        <f t="shared" si="386"/>
        <v>0</v>
      </c>
      <c r="AO10291" s="128"/>
      <c r="AP10291" s="49">
        <f t="shared" si="388"/>
        <v>0</v>
      </c>
      <c r="AQ10291" s="36">
        <f t="shared" si="387"/>
        <v>0</v>
      </c>
      <c r="AR10291" s="49">
        <f t="shared" si="389"/>
        <v>0</v>
      </c>
      <c r="AS10291" s="49"/>
    </row>
    <row r="10292" spans="28:45" x14ac:dyDescent="0.25">
      <c r="AB10292" s="134">
        <f t="shared" si="385"/>
        <v>42</v>
      </c>
      <c r="AC10292" s="10"/>
      <c r="AD10292" s="7"/>
      <c r="AE10292" s="9"/>
      <c r="AF10292" s="9"/>
      <c r="AG10292" s="9"/>
      <c r="AH10292" s="9"/>
      <c r="AI10292" s="9"/>
      <c r="AJ10292" s="10"/>
      <c r="AK10292" s="128"/>
      <c r="AL10292" s="128"/>
      <c r="AM10292" s="128"/>
      <c r="AN10292" s="163">
        <f t="shared" si="386"/>
        <v>0</v>
      </c>
      <c r="AO10292" s="128"/>
      <c r="AP10292" s="49">
        <f t="shared" si="388"/>
        <v>0</v>
      </c>
      <c r="AQ10292" s="36">
        <f t="shared" si="387"/>
        <v>0</v>
      </c>
      <c r="AR10292" s="49">
        <f t="shared" si="389"/>
        <v>0</v>
      </c>
      <c r="AS10292" s="49"/>
    </row>
    <row r="10293" spans="28:45" x14ac:dyDescent="0.25">
      <c r="AB10293" s="134">
        <f t="shared" si="385"/>
        <v>43</v>
      </c>
      <c r="AC10293" s="10"/>
      <c r="AD10293" s="7"/>
      <c r="AE10293" s="9"/>
      <c r="AF10293" s="9"/>
      <c r="AG10293" s="9"/>
      <c r="AH10293" s="9"/>
      <c r="AI10293" s="9"/>
      <c r="AJ10293" s="10"/>
      <c r="AK10293" s="128"/>
      <c r="AL10293" s="128"/>
      <c r="AM10293" s="128"/>
      <c r="AN10293" s="163">
        <f t="shared" si="386"/>
        <v>0</v>
      </c>
      <c r="AO10293" s="128"/>
      <c r="AP10293" s="49">
        <f t="shared" si="388"/>
        <v>0</v>
      </c>
      <c r="AQ10293" s="36">
        <f t="shared" si="387"/>
        <v>0</v>
      </c>
      <c r="AR10293" s="49">
        <f t="shared" si="389"/>
        <v>0</v>
      </c>
      <c r="AS10293" s="49"/>
    </row>
    <row r="10294" spans="28:45" x14ac:dyDescent="0.25">
      <c r="AB10294" s="134">
        <f t="shared" si="385"/>
        <v>44</v>
      </c>
      <c r="AC10294" s="10"/>
      <c r="AD10294" s="7"/>
      <c r="AE10294" s="9"/>
      <c r="AF10294" s="9"/>
      <c r="AG10294" s="9"/>
      <c r="AH10294" s="9"/>
      <c r="AI10294" s="9"/>
      <c r="AJ10294" s="10"/>
      <c r="AK10294" s="128"/>
      <c r="AL10294" s="128"/>
      <c r="AM10294" s="128"/>
      <c r="AN10294" s="163">
        <f t="shared" si="386"/>
        <v>0</v>
      </c>
      <c r="AO10294" s="128"/>
      <c r="AP10294" s="49">
        <f t="shared" si="388"/>
        <v>0</v>
      </c>
      <c r="AQ10294" s="36">
        <f t="shared" si="387"/>
        <v>0</v>
      </c>
      <c r="AR10294" s="49">
        <f t="shared" si="389"/>
        <v>0</v>
      </c>
      <c r="AS10294" s="49"/>
    </row>
    <row r="10295" spans="28:45" x14ac:dyDescent="0.25">
      <c r="AB10295" s="134">
        <f t="shared" si="385"/>
        <v>45</v>
      </c>
      <c r="AC10295" s="10"/>
      <c r="AD10295" s="7"/>
      <c r="AE10295" s="9"/>
      <c r="AF10295" s="9"/>
      <c r="AG10295" s="9"/>
      <c r="AH10295" s="9"/>
      <c r="AI10295" s="9"/>
      <c r="AJ10295" s="10"/>
      <c r="AK10295" s="128"/>
      <c r="AL10295" s="128"/>
      <c r="AM10295" s="128"/>
      <c r="AN10295" s="163">
        <f t="shared" si="386"/>
        <v>0</v>
      </c>
      <c r="AO10295" s="128"/>
      <c r="AP10295" s="49">
        <f t="shared" si="388"/>
        <v>0</v>
      </c>
      <c r="AQ10295" s="36">
        <f t="shared" si="387"/>
        <v>0</v>
      </c>
      <c r="AR10295" s="49">
        <f t="shared" si="389"/>
        <v>0</v>
      </c>
      <c r="AS10295" s="49"/>
    </row>
    <row r="10296" spans="28:45" x14ac:dyDescent="0.25">
      <c r="AB10296" s="134">
        <f t="shared" si="385"/>
        <v>46</v>
      </c>
      <c r="AC10296" s="10"/>
      <c r="AD10296" s="7"/>
      <c r="AE10296" s="9"/>
      <c r="AF10296" s="9"/>
      <c r="AG10296" s="9"/>
      <c r="AH10296" s="9"/>
      <c r="AI10296" s="9"/>
      <c r="AJ10296" s="10"/>
      <c r="AK10296" s="128"/>
      <c r="AL10296" s="128"/>
      <c r="AM10296" s="128"/>
      <c r="AN10296" s="163">
        <f t="shared" si="386"/>
        <v>0</v>
      </c>
      <c r="AO10296" s="128"/>
      <c r="AP10296" s="49">
        <f t="shared" si="388"/>
        <v>0</v>
      </c>
      <c r="AQ10296" s="36">
        <f t="shared" si="387"/>
        <v>0</v>
      </c>
      <c r="AR10296" s="49">
        <f t="shared" si="389"/>
        <v>0</v>
      </c>
      <c r="AS10296" s="49"/>
    </row>
    <row r="10297" spans="28:45" x14ac:dyDescent="0.25">
      <c r="AB10297" s="134">
        <f t="shared" si="385"/>
        <v>47</v>
      </c>
      <c r="AC10297" s="10"/>
      <c r="AD10297" s="7"/>
      <c r="AE10297" s="9"/>
      <c r="AF10297" s="9"/>
      <c r="AG10297" s="9"/>
      <c r="AH10297" s="9"/>
      <c r="AI10297" s="9"/>
      <c r="AJ10297" s="10"/>
      <c r="AK10297" s="128"/>
      <c r="AL10297" s="128"/>
      <c r="AM10297" s="128"/>
      <c r="AN10297" s="163">
        <f t="shared" si="386"/>
        <v>0</v>
      </c>
      <c r="AO10297" s="128"/>
      <c r="AP10297" s="49">
        <f t="shared" si="388"/>
        <v>0</v>
      </c>
      <c r="AQ10297" s="36">
        <f t="shared" si="387"/>
        <v>0</v>
      </c>
      <c r="AR10297" s="49">
        <f t="shared" si="389"/>
        <v>0</v>
      </c>
      <c r="AS10297" s="49"/>
    </row>
    <row r="10298" spans="28:45" x14ac:dyDescent="0.25">
      <c r="AB10298" s="134">
        <f t="shared" si="385"/>
        <v>48</v>
      </c>
      <c r="AC10298" s="10"/>
      <c r="AD10298" s="7"/>
      <c r="AE10298" s="9"/>
      <c r="AF10298" s="9"/>
      <c r="AG10298" s="9"/>
      <c r="AH10298" s="9"/>
      <c r="AI10298" s="9"/>
      <c r="AJ10298" s="10"/>
      <c r="AK10298" s="128"/>
      <c r="AL10298" s="128"/>
      <c r="AM10298" s="128"/>
      <c r="AN10298" s="163">
        <f t="shared" si="386"/>
        <v>0</v>
      </c>
      <c r="AO10298" s="128"/>
      <c r="AP10298" s="49">
        <f t="shared" si="388"/>
        <v>0</v>
      </c>
      <c r="AQ10298" s="36">
        <f t="shared" si="387"/>
        <v>0</v>
      </c>
      <c r="AR10298" s="49">
        <f t="shared" si="389"/>
        <v>0</v>
      </c>
      <c r="AS10298" s="49"/>
    </row>
    <row r="10299" spans="28:45" x14ac:dyDescent="0.25">
      <c r="AB10299" s="134">
        <f t="shared" si="385"/>
        <v>49</v>
      </c>
      <c r="AC10299" s="10"/>
      <c r="AD10299" s="7"/>
      <c r="AE10299" s="9"/>
      <c r="AF10299" s="9"/>
      <c r="AG10299" s="9"/>
      <c r="AH10299" s="9"/>
      <c r="AI10299" s="9"/>
      <c r="AJ10299" s="10"/>
      <c r="AK10299" s="128"/>
      <c r="AL10299" s="128"/>
      <c r="AM10299" s="128"/>
      <c r="AN10299" s="163">
        <f t="shared" si="386"/>
        <v>0</v>
      </c>
      <c r="AO10299" s="128"/>
      <c r="AP10299" s="49">
        <f t="shared" si="388"/>
        <v>0</v>
      </c>
      <c r="AQ10299" s="36">
        <f t="shared" si="387"/>
        <v>0</v>
      </c>
      <c r="AR10299" s="49">
        <f t="shared" si="389"/>
        <v>0</v>
      </c>
      <c r="AS10299" s="49"/>
    </row>
    <row r="10300" spans="28:45" x14ac:dyDescent="0.25">
      <c r="AB10300" s="134">
        <f t="shared" si="385"/>
        <v>50</v>
      </c>
      <c r="AC10300" s="10"/>
      <c r="AD10300" s="7"/>
      <c r="AE10300" s="9"/>
      <c r="AF10300" s="9"/>
      <c r="AG10300" s="9"/>
      <c r="AH10300" s="9"/>
      <c r="AI10300" s="9"/>
      <c r="AJ10300" s="10"/>
      <c r="AK10300" s="128"/>
      <c r="AL10300" s="128"/>
      <c r="AM10300" s="128"/>
      <c r="AN10300" s="163">
        <f t="shared" si="386"/>
        <v>0</v>
      </c>
      <c r="AO10300" s="128"/>
      <c r="AP10300" s="49">
        <f t="shared" si="388"/>
        <v>0</v>
      </c>
      <c r="AQ10300" s="36">
        <f t="shared" si="387"/>
        <v>0</v>
      </c>
      <c r="AR10300" s="49">
        <f t="shared" si="389"/>
        <v>0</v>
      </c>
      <c r="AS10300" s="49"/>
    </row>
    <row r="10301" spans="28:45" x14ac:dyDescent="0.25">
      <c r="AB10301" s="134">
        <f t="shared" si="385"/>
        <v>51</v>
      </c>
      <c r="AC10301" s="10"/>
      <c r="AD10301" s="7"/>
      <c r="AE10301" s="9"/>
      <c r="AF10301" s="9"/>
      <c r="AG10301" s="9"/>
      <c r="AH10301" s="9"/>
      <c r="AI10301" s="9"/>
      <c r="AJ10301" s="10"/>
      <c r="AK10301" s="128"/>
      <c r="AL10301" s="128"/>
      <c r="AM10301" s="128"/>
      <c r="AN10301" s="163">
        <f t="shared" si="386"/>
        <v>0</v>
      </c>
      <c r="AO10301" s="128"/>
      <c r="AP10301" s="49">
        <f t="shared" si="388"/>
        <v>0</v>
      </c>
      <c r="AQ10301" s="36">
        <f t="shared" si="387"/>
        <v>0</v>
      </c>
      <c r="AR10301" s="49">
        <f t="shared" si="389"/>
        <v>0</v>
      </c>
      <c r="AS10301" s="49"/>
    </row>
    <row r="10302" spans="28:45" x14ac:dyDescent="0.25">
      <c r="AB10302" s="134">
        <f t="shared" si="385"/>
        <v>52</v>
      </c>
      <c r="AC10302" s="10"/>
      <c r="AD10302" s="7"/>
      <c r="AE10302" s="9"/>
      <c r="AF10302" s="9"/>
      <c r="AG10302" s="9"/>
      <c r="AH10302" s="9"/>
      <c r="AI10302" s="9"/>
      <c r="AJ10302" s="10"/>
      <c r="AK10302" s="128"/>
      <c r="AL10302" s="128"/>
      <c r="AM10302" s="128"/>
      <c r="AN10302" s="163">
        <f t="shared" si="386"/>
        <v>0</v>
      </c>
      <c r="AO10302" s="128"/>
      <c r="AP10302" s="49">
        <f t="shared" si="388"/>
        <v>0</v>
      </c>
      <c r="AQ10302" s="36">
        <f t="shared" si="387"/>
        <v>0</v>
      </c>
      <c r="AR10302" s="49">
        <f t="shared" si="389"/>
        <v>0</v>
      </c>
      <c r="AS10302" s="49"/>
    </row>
    <row r="10303" spans="28:45" x14ac:dyDescent="0.25">
      <c r="AB10303" s="134">
        <f t="shared" si="385"/>
        <v>53</v>
      </c>
      <c r="AC10303" s="10"/>
      <c r="AD10303" s="7"/>
      <c r="AE10303" s="9"/>
      <c r="AF10303" s="9"/>
      <c r="AG10303" s="9"/>
      <c r="AH10303" s="9"/>
      <c r="AI10303" s="9"/>
      <c r="AJ10303" s="10"/>
      <c r="AK10303" s="128"/>
      <c r="AL10303" s="128"/>
      <c r="AM10303" s="128"/>
      <c r="AN10303" s="163">
        <f t="shared" si="386"/>
        <v>0</v>
      </c>
      <c r="AO10303" s="128"/>
      <c r="AP10303" s="49">
        <f t="shared" si="388"/>
        <v>0</v>
      </c>
      <c r="AQ10303" s="36">
        <f t="shared" si="387"/>
        <v>0</v>
      </c>
      <c r="AR10303" s="49">
        <f t="shared" si="389"/>
        <v>0</v>
      </c>
      <c r="AS10303" s="49"/>
    </row>
    <row r="10304" spans="28:45" x14ac:dyDescent="0.25">
      <c r="AB10304" s="134">
        <f t="shared" si="385"/>
        <v>54</v>
      </c>
      <c r="AC10304" s="10"/>
      <c r="AD10304" s="7"/>
      <c r="AE10304" s="9"/>
      <c r="AF10304" s="9"/>
      <c r="AG10304" s="9"/>
      <c r="AH10304" s="9"/>
      <c r="AI10304" s="9"/>
      <c r="AJ10304" s="10"/>
      <c r="AK10304" s="128"/>
      <c r="AL10304" s="128"/>
      <c r="AM10304" s="128"/>
      <c r="AN10304" s="163">
        <f t="shared" si="386"/>
        <v>0</v>
      </c>
      <c r="AO10304" s="128"/>
      <c r="AP10304" s="49">
        <f t="shared" si="388"/>
        <v>0</v>
      </c>
      <c r="AQ10304" s="36">
        <f t="shared" si="387"/>
        <v>0</v>
      </c>
      <c r="AR10304" s="49">
        <f t="shared" si="389"/>
        <v>0</v>
      </c>
      <c r="AS10304" s="49"/>
    </row>
    <row r="10305" spans="28:45" x14ac:dyDescent="0.25">
      <c r="AB10305" s="134">
        <f t="shared" si="385"/>
        <v>55</v>
      </c>
      <c r="AC10305" s="10"/>
      <c r="AD10305" s="7"/>
      <c r="AE10305" s="9"/>
      <c r="AF10305" s="9"/>
      <c r="AG10305" s="9"/>
      <c r="AH10305" s="9"/>
      <c r="AI10305" s="9"/>
      <c r="AJ10305" s="10"/>
      <c r="AK10305" s="128"/>
      <c r="AL10305" s="128"/>
      <c r="AM10305" s="128"/>
      <c r="AN10305" s="163">
        <f t="shared" si="386"/>
        <v>0</v>
      </c>
      <c r="AO10305" s="128"/>
      <c r="AP10305" s="49">
        <f t="shared" si="388"/>
        <v>0</v>
      </c>
      <c r="AQ10305" s="36">
        <f t="shared" si="387"/>
        <v>0</v>
      </c>
      <c r="AR10305" s="49">
        <f t="shared" si="389"/>
        <v>0</v>
      </c>
      <c r="AS10305" s="49"/>
    </row>
    <row r="10306" spans="28:45" x14ac:dyDescent="0.25">
      <c r="AB10306" s="134">
        <f t="shared" si="385"/>
        <v>56</v>
      </c>
      <c r="AC10306" s="10"/>
      <c r="AD10306" s="7"/>
      <c r="AE10306" s="9"/>
      <c r="AF10306" s="9"/>
      <c r="AG10306" s="9"/>
      <c r="AH10306" s="9"/>
      <c r="AI10306" s="9"/>
      <c r="AJ10306" s="10"/>
      <c r="AK10306" s="128"/>
      <c r="AL10306" s="128"/>
      <c r="AM10306" s="128"/>
      <c r="AN10306" s="163">
        <f t="shared" si="386"/>
        <v>0</v>
      </c>
      <c r="AO10306" s="128"/>
      <c r="AP10306" s="49">
        <f t="shared" si="388"/>
        <v>0</v>
      </c>
      <c r="AQ10306" s="36">
        <f t="shared" si="387"/>
        <v>0</v>
      </c>
      <c r="AR10306" s="49">
        <f t="shared" si="389"/>
        <v>0</v>
      </c>
      <c r="AS10306" s="49"/>
    </row>
    <row r="10307" spans="28:45" x14ac:dyDescent="0.25">
      <c r="AB10307" s="134">
        <f t="shared" si="385"/>
        <v>57</v>
      </c>
      <c r="AC10307" s="10"/>
      <c r="AD10307" s="7"/>
      <c r="AE10307" s="9"/>
      <c r="AF10307" s="9"/>
      <c r="AG10307" s="9"/>
      <c r="AH10307" s="9"/>
      <c r="AI10307" s="9"/>
      <c r="AJ10307" s="10"/>
      <c r="AK10307" s="128"/>
      <c r="AL10307" s="128"/>
      <c r="AM10307" s="128"/>
      <c r="AN10307" s="163">
        <f t="shared" si="386"/>
        <v>0</v>
      </c>
      <c r="AO10307" s="128"/>
      <c r="AP10307" s="49">
        <f t="shared" si="388"/>
        <v>0</v>
      </c>
      <c r="AQ10307" s="36">
        <f t="shared" si="387"/>
        <v>0</v>
      </c>
      <c r="AR10307" s="49">
        <f t="shared" si="389"/>
        <v>0</v>
      </c>
      <c r="AS10307" s="49"/>
    </row>
    <row r="10308" spans="28:45" x14ac:dyDescent="0.25">
      <c r="AB10308" s="134">
        <f t="shared" si="385"/>
        <v>58</v>
      </c>
      <c r="AC10308" s="10"/>
      <c r="AD10308" s="7"/>
      <c r="AE10308" s="9"/>
      <c r="AF10308" s="9"/>
      <c r="AG10308" s="9"/>
      <c r="AH10308" s="9"/>
      <c r="AI10308" s="9"/>
      <c r="AJ10308" s="10"/>
      <c r="AK10308" s="128"/>
      <c r="AL10308" s="128"/>
      <c r="AM10308" s="128"/>
      <c r="AN10308" s="163">
        <f t="shared" si="386"/>
        <v>0</v>
      </c>
      <c r="AO10308" s="128"/>
      <c r="AP10308" s="49">
        <f t="shared" si="388"/>
        <v>0</v>
      </c>
      <c r="AQ10308" s="36">
        <f t="shared" si="387"/>
        <v>0</v>
      </c>
      <c r="AR10308" s="49">
        <f t="shared" si="389"/>
        <v>0</v>
      </c>
      <c r="AS10308" s="49"/>
    </row>
    <row r="10309" spans="28:45" x14ac:dyDescent="0.25">
      <c r="AB10309" s="134">
        <f t="shared" si="385"/>
        <v>59</v>
      </c>
      <c r="AC10309" s="10"/>
      <c r="AD10309" s="7"/>
      <c r="AE10309" s="9"/>
      <c r="AF10309" s="9"/>
      <c r="AG10309" s="9"/>
      <c r="AH10309" s="9"/>
      <c r="AI10309" s="9"/>
      <c r="AJ10309" s="10"/>
      <c r="AK10309" s="128"/>
      <c r="AL10309" s="128"/>
      <c r="AM10309" s="128"/>
      <c r="AN10309" s="163">
        <f t="shared" si="386"/>
        <v>0</v>
      </c>
      <c r="AO10309" s="128"/>
      <c r="AP10309" s="49">
        <f t="shared" si="388"/>
        <v>0</v>
      </c>
      <c r="AQ10309" s="36">
        <f t="shared" si="387"/>
        <v>0</v>
      </c>
      <c r="AR10309" s="49">
        <f t="shared" si="389"/>
        <v>0</v>
      </c>
      <c r="AS10309" s="49"/>
    </row>
    <row r="10310" spans="28:45" x14ac:dyDescent="0.25">
      <c r="AB10310" s="134">
        <f t="shared" si="385"/>
        <v>60</v>
      </c>
      <c r="AC10310" s="10"/>
      <c r="AD10310" s="7"/>
      <c r="AE10310" s="9"/>
      <c r="AF10310" s="9"/>
      <c r="AG10310" s="9"/>
      <c r="AH10310" s="9"/>
      <c r="AI10310" s="9"/>
      <c r="AJ10310" s="10"/>
      <c r="AK10310" s="128"/>
      <c r="AL10310" s="128"/>
      <c r="AM10310" s="128"/>
      <c r="AN10310" s="163">
        <f t="shared" si="386"/>
        <v>0</v>
      </c>
      <c r="AO10310" s="128"/>
      <c r="AP10310" s="49">
        <f t="shared" si="388"/>
        <v>0</v>
      </c>
      <c r="AQ10310" s="36">
        <f t="shared" si="387"/>
        <v>0</v>
      </c>
      <c r="AR10310" s="49">
        <f t="shared" si="389"/>
        <v>0</v>
      </c>
      <c r="AS10310" s="49"/>
    </row>
    <row r="10311" spans="28:45" x14ac:dyDescent="0.25">
      <c r="AB10311" s="134">
        <f t="shared" si="385"/>
        <v>61</v>
      </c>
      <c r="AC10311" s="10"/>
      <c r="AD10311" s="7"/>
      <c r="AE10311" s="9"/>
      <c r="AF10311" s="9"/>
      <c r="AG10311" s="9"/>
      <c r="AH10311" s="9"/>
      <c r="AI10311" s="9"/>
      <c r="AJ10311" s="10"/>
      <c r="AK10311" s="128"/>
      <c r="AL10311" s="128"/>
      <c r="AM10311" s="128"/>
      <c r="AN10311" s="163">
        <f t="shared" si="386"/>
        <v>0</v>
      </c>
      <c r="AO10311" s="128"/>
      <c r="AP10311" s="49">
        <f t="shared" si="388"/>
        <v>0</v>
      </c>
      <c r="AQ10311" s="36">
        <f t="shared" si="387"/>
        <v>0</v>
      </c>
      <c r="AR10311" s="49">
        <f t="shared" si="389"/>
        <v>0</v>
      </c>
      <c r="AS10311" s="49"/>
    </row>
    <row r="10312" spans="28:45" x14ac:dyDescent="0.25">
      <c r="AB10312" s="134">
        <f t="shared" si="385"/>
        <v>62</v>
      </c>
      <c r="AC10312" s="10"/>
      <c r="AD10312" s="7"/>
      <c r="AE10312" s="9"/>
      <c r="AF10312" s="9"/>
      <c r="AG10312" s="9"/>
      <c r="AH10312" s="9"/>
      <c r="AI10312" s="9"/>
      <c r="AJ10312" s="10"/>
      <c r="AK10312" s="128"/>
      <c r="AL10312" s="128"/>
      <c r="AM10312" s="128"/>
      <c r="AN10312" s="163">
        <f t="shared" si="386"/>
        <v>0</v>
      </c>
      <c r="AO10312" s="128"/>
      <c r="AP10312" s="49">
        <f t="shared" si="388"/>
        <v>0</v>
      </c>
      <c r="AQ10312" s="36">
        <f t="shared" si="387"/>
        <v>0</v>
      </c>
      <c r="AR10312" s="49">
        <f t="shared" si="389"/>
        <v>0</v>
      </c>
      <c r="AS10312" s="49"/>
    </row>
    <row r="10313" spans="28:45" x14ac:dyDescent="0.25">
      <c r="AB10313" s="134">
        <f t="shared" si="385"/>
        <v>63</v>
      </c>
      <c r="AC10313" s="10"/>
      <c r="AD10313" s="7"/>
      <c r="AE10313" s="9"/>
      <c r="AF10313" s="9"/>
      <c r="AG10313" s="9"/>
      <c r="AH10313" s="9"/>
      <c r="AI10313" s="9"/>
      <c r="AJ10313" s="10"/>
      <c r="AK10313" s="128"/>
      <c r="AL10313" s="128"/>
      <c r="AM10313" s="128"/>
      <c r="AN10313" s="163">
        <f t="shared" si="386"/>
        <v>0</v>
      </c>
      <c r="AO10313" s="128"/>
      <c r="AP10313" s="49">
        <f t="shared" si="388"/>
        <v>0</v>
      </c>
      <c r="AQ10313" s="36">
        <f t="shared" si="387"/>
        <v>0</v>
      </c>
      <c r="AR10313" s="49">
        <f t="shared" si="389"/>
        <v>0</v>
      </c>
      <c r="AS10313" s="49"/>
    </row>
    <row r="10314" spans="28:45" x14ac:dyDescent="0.25">
      <c r="AB10314" s="134">
        <f t="shared" si="385"/>
        <v>64</v>
      </c>
      <c r="AC10314" s="10"/>
      <c r="AD10314" s="7"/>
      <c r="AE10314" s="9"/>
      <c r="AF10314" s="9"/>
      <c r="AG10314" s="9"/>
      <c r="AH10314" s="9"/>
      <c r="AI10314" s="9"/>
      <c r="AJ10314" s="10"/>
      <c r="AK10314" s="128"/>
      <c r="AL10314" s="128"/>
      <c r="AM10314" s="128"/>
      <c r="AN10314" s="163">
        <f t="shared" si="386"/>
        <v>0</v>
      </c>
      <c r="AO10314" s="128"/>
      <c r="AP10314" s="49">
        <f t="shared" si="388"/>
        <v>0</v>
      </c>
      <c r="AQ10314" s="36">
        <f t="shared" si="387"/>
        <v>0</v>
      </c>
      <c r="AR10314" s="49">
        <f t="shared" si="389"/>
        <v>0</v>
      </c>
      <c r="AS10314" s="49"/>
    </row>
    <row r="10315" spans="28:45" x14ac:dyDescent="0.25">
      <c r="AB10315" s="134">
        <f t="shared" ref="AB10315:AB10378" si="390">1+AB10314</f>
        <v>65</v>
      </c>
      <c r="AC10315" s="10"/>
      <c r="AD10315" s="7"/>
      <c r="AE10315" s="9"/>
      <c r="AF10315" s="9"/>
      <c r="AG10315" s="9"/>
      <c r="AH10315" s="9"/>
      <c r="AI10315" s="9"/>
      <c r="AJ10315" s="10"/>
      <c r="AK10315" s="128"/>
      <c r="AL10315" s="128"/>
      <c r="AM10315" s="128"/>
      <c r="AN10315" s="163">
        <f t="shared" ref="AN10315:AN10378" si="391">IF(AC10315=0,0,IF(AD10315=0,0,IF(AE10315=0,0,IF(AF10315=0,0,IF(AG10315=0,0,IF(AH10315=0,0,IF(AI10315=0,0,IF(AJ10315=0,0,(SUM(AP10315:AR10315))))))))))</f>
        <v>0</v>
      </c>
      <c r="AO10315" s="128"/>
      <c r="AP10315" s="49">
        <f t="shared" si="388"/>
        <v>0</v>
      </c>
      <c r="AQ10315" s="36">
        <f t="shared" ref="AQ10315:AQ10339" si="392">IF(AP10315=0,0,IF(AG10315=0,0,IF(AG10315="No",0,25)))</f>
        <v>0</v>
      </c>
      <c r="AR10315" s="49">
        <f t="shared" si="389"/>
        <v>0</v>
      </c>
      <c r="AS10315" s="49"/>
    </row>
    <row r="10316" spans="28:45" x14ac:dyDescent="0.25">
      <c r="AB10316" s="134">
        <f t="shared" si="390"/>
        <v>66</v>
      </c>
      <c r="AC10316" s="10"/>
      <c r="AD10316" s="7"/>
      <c r="AE10316" s="9"/>
      <c r="AF10316" s="9"/>
      <c r="AG10316" s="9"/>
      <c r="AH10316" s="9"/>
      <c r="AI10316" s="9"/>
      <c r="AJ10316" s="10"/>
      <c r="AK10316" s="128"/>
      <c r="AL10316" s="128"/>
      <c r="AM10316" s="128"/>
      <c r="AN10316" s="163">
        <f t="shared" si="391"/>
        <v>0</v>
      </c>
      <c r="AO10316" s="128"/>
      <c r="AP10316" s="49">
        <f t="shared" ref="AP10316:AP10379" si="393">IF(AF10316=0,0,IF(AND(AF10316="Yes",AE10316&gt;1),35,0))</f>
        <v>0</v>
      </c>
      <c r="AQ10316" s="36">
        <f t="shared" si="392"/>
        <v>0</v>
      </c>
      <c r="AR10316" s="49">
        <f t="shared" ref="AR10316:AR10379" si="394">AE10316*5</f>
        <v>0</v>
      </c>
      <c r="AS10316" s="49"/>
    </row>
    <row r="10317" spans="28:45" x14ac:dyDescent="0.25">
      <c r="AB10317" s="134">
        <f t="shared" si="390"/>
        <v>67</v>
      </c>
      <c r="AC10317" s="10"/>
      <c r="AD10317" s="7"/>
      <c r="AE10317" s="9"/>
      <c r="AF10317" s="9"/>
      <c r="AG10317" s="9"/>
      <c r="AH10317" s="9"/>
      <c r="AI10317" s="9"/>
      <c r="AJ10317" s="10"/>
      <c r="AK10317" s="128"/>
      <c r="AL10317" s="128"/>
      <c r="AM10317" s="128"/>
      <c r="AN10317" s="163">
        <f t="shared" si="391"/>
        <v>0</v>
      </c>
      <c r="AO10317" s="128"/>
      <c r="AP10317" s="49">
        <f t="shared" si="393"/>
        <v>0</v>
      </c>
      <c r="AQ10317" s="36">
        <f t="shared" si="392"/>
        <v>0</v>
      </c>
      <c r="AR10317" s="49">
        <f t="shared" si="394"/>
        <v>0</v>
      </c>
      <c r="AS10317" s="49"/>
    </row>
    <row r="10318" spans="28:45" x14ac:dyDescent="0.25">
      <c r="AB10318" s="134">
        <f t="shared" si="390"/>
        <v>68</v>
      </c>
      <c r="AC10318" s="10"/>
      <c r="AD10318" s="7"/>
      <c r="AE10318" s="9"/>
      <c r="AF10318" s="9"/>
      <c r="AG10318" s="9"/>
      <c r="AH10318" s="9"/>
      <c r="AI10318" s="9"/>
      <c r="AJ10318" s="10"/>
      <c r="AK10318" s="128"/>
      <c r="AL10318" s="128"/>
      <c r="AM10318" s="128"/>
      <c r="AN10318" s="163">
        <f t="shared" si="391"/>
        <v>0</v>
      </c>
      <c r="AO10318" s="128"/>
      <c r="AP10318" s="49">
        <f t="shared" si="393"/>
        <v>0</v>
      </c>
      <c r="AQ10318" s="36">
        <f t="shared" si="392"/>
        <v>0</v>
      </c>
      <c r="AR10318" s="49">
        <f t="shared" si="394"/>
        <v>0</v>
      </c>
      <c r="AS10318" s="49"/>
    </row>
    <row r="10319" spans="28:45" x14ac:dyDescent="0.25">
      <c r="AB10319" s="134">
        <f t="shared" si="390"/>
        <v>69</v>
      </c>
      <c r="AC10319" s="10"/>
      <c r="AD10319" s="7"/>
      <c r="AE10319" s="9"/>
      <c r="AF10319" s="9"/>
      <c r="AG10319" s="9"/>
      <c r="AH10319" s="9"/>
      <c r="AI10319" s="9"/>
      <c r="AJ10319" s="10"/>
      <c r="AK10319" s="128"/>
      <c r="AL10319" s="128"/>
      <c r="AM10319" s="128"/>
      <c r="AN10319" s="163">
        <f t="shared" si="391"/>
        <v>0</v>
      </c>
      <c r="AO10319" s="128"/>
      <c r="AP10319" s="49">
        <f t="shared" si="393"/>
        <v>0</v>
      </c>
      <c r="AQ10319" s="36">
        <f t="shared" si="392"/>
        <v>0</v>
      </c>
      <c r="AR10319" s="49">
        <f t="shared" si="394"/>
        <v>0</v>
      </c>
      <c r="AS10319" s="49"/>
    </row>
    <row r="10320" spans="28:45" x14ac:dyDescent="0.25">
      <c r="AB10320" s="134">
        <f t="shared" si="390"/>
        <v>70</v>
      </c>
      <c r="AC10320" s="10"/>
      <c r="AD10320" s="7"/>
      <c r="AE10320" s="9"/>
      <c r="AF10320" s="9"/>
      <c r="AG10320" s="9"/>
      <c r="AH10320" s="9"/>
      <c r="AI10320" s="9"/>
      <c r="AJ10320" s="10"/>
      <c r="AK10320" s="128"/>
      <c r="AL10320" s="128"/>
      <c r="AM10320" s="128"/>
      <c r="AN10320" s="163">
        <f t="shared" si="391"/>
        <v>0</v>
      </c>
      <c r="AO10320" s="128"/>
      <c r="AP10320" s="49">
        <f t="shared" si="393"/>
        <v>0</v>
      </c>
      <c r="AQ10320" s="36">
        <f t="shared" si="392"/>
        <v>0</v>
      </c>
      <c r="AR10320" s="49">
        <f t="shared" si="394"/>
        <v>0</v>
      </c>
      <c r="AS10320" s="49"/>
    </row>
    <row r="10321" spans="28:45" x14ac:dyDescent="0.25">
      <c r="AB10321" s="134">
        <f t="shared" si="390"/>
        <v>71</v>
      </c>
      <c r="AC10321" s="10"/>
      <c r="AD10321" s="7"/>
      <c r="AE10321" s="9"/>
      <c r="AF10321" s="9"/>
      <c r="AG10321" s="9"/>
      <c r="AH10321" s="9"/>
      <c r="AI10321" s="9"/>
      <c r="AJ10321" s="10"/>
      <c r="AK10321" s="128"/>
      <c r="AL10321" s="128"/>
      <c r="AM10321" s="128"/>
      <c r="AN10321" s="163">
        <f t="shared" si="391"/>
        <v>0</v>
      </c>
      <c r="AO10321" s="128"/>
      <c r="AP10321" s="49">
        <f t="shared" si="393"/>
        <v>0</v>
      </c>
      <c r="AQ10321" s="36">
        <f t="shared" si="392"/>
        <v>0</v>
      </c>
      <c r="AR10321" s="49">
        <f t="shared" si="394"/>
        <v>0</v>
      </c>
      <c r="AS10321" s="49"/>
    </row>
    <row r="10322" spans="28:45" x14ac:dyDescent="0.25">
      <c r="AB10322" s="134">
        <f t="shared" si="390"/>
        <v>72</v>
      </c>
      <c r="AC10322" s="10"/>
      <c r="AD10322" s="7"/>
      <c r="AE10322" s="9"/>
      <c r="AF10322" s="9"/>
      <c r="AG10322" s="9"/>
      <c r="AH10322" s="9"/>
      <c r="AI10322" s="9"/>
      <c r="AJ10322" s="10"/>
      <c r="AK10322" s="128"/>
      <c r="AL10322" s="128"/>
      <c r="AM10322" s="128"/>
      <c r="AN10322" s="163">
        <f t="shared" si="391"/>
        <v>0</v>
      </c>
      <c r="AO10322" s="128"/>
      <c r="AP10322" s="49">
        <f t="shared" si="393"/>
        <v>0</v>
      </c>
      <c r="AQ10322" s="36">
        <f t="shared" si="392"/>
        <v>0</v>
      </c>
      <c r="AR10322" s="49">
        <f t="shared" si="394"/>
        <v>0</v>
      </c>
      <c r="AS10322" s="49"/>
    </row>
    <row r="10323" spans="28:45" x14ac:dyDescent="0.25">
      <c r="AB10323" s="134">
        <f t="shared" si="390"/>
        <v>73</v>
      </c>
      <c r="AC10323" s="10"/>
      <c r="AD10323" s="7"/>
      <c r="AE10323" s="9"/>
      <c r="AF10323" s="9"/>
      <c r="AG10323" s="9"/>
      <c r="AH10323" s="9"/>
      <c r="AI10323" s="9"/>
      <c r="AJ10323" s="10"/>
      <c r="AK10323" s="128"/>
      <c r="AL10323" s="128"/>
      <c r="AM10323" s="128"/>
      <c r="AN10323" s="163">
        <f t="shared" si="391"/>
        <v>0</v>
      </c>
      <c r="AO10323" s="128"/>
      <c r="AP10323" s="49">
        <f t="shared" si="393"/>
        <v>0</v>
      </c>
      <c r="AQ10323" s="36">
        <f t="shared" si="392"/>
        <v>0</v>
      </c>
      <c r="AR10323" s="49">
        <f t="shared" si="394"/>
        <v>0</v>
      </c>
      <c r="AS10323" s="49"/>
    </row>
    <row r="10324" spans="28:45" x14ac:dyDescent="0.25">
      <c r="AB10324" s="134">
        <f t="shared" si="390"/>
        <v>74</v>
      </c>
      <c r="AC10324" s="10"/>
      <c r="AD10324" s="7"/>
      <c r="AE10324" s="9"/>
      <c r="AF10324" s="9"/>
      <c r="AG10324" s="9"/>
      <c r="AH10324" s="9"/>
      <c r="AI10324" s="9"/>
      <c r="AJ10324" s="10"/>
      <c r="AK10324" s="128"/>
      <c r="AL10324" s="128"/>
      <c r="AM10324" s="128"/>
      <c r="AN10324" s="163">
        <f t="shared" si="391"/>
        <v>0</v>
      </c>
      <c r="AO10324" s="128"/>
      <c r="AP10324" s="49">
        <f t="shared" si="393"/>
        <v>0</v>
      </c>
      <c r="AQ10324" s="36">
        <f t="shared" si="392"/>
        <v>0</v>
      </c>
      <c r="AR10324" s="49">
        <f t="shared" si="394"/>
        <v>0</v>
      </c>
      <c r="AS10324" s="49"/>
    </row>
    <row r="10325" spans="28:45" x14ac:dyDescent="0.25">
      <c r="AB10325" s="134">
        <f t="shared" si="390"/>
        <v>75</v>
      </c>
      <c r="AC10325" s="10"/>
      <c r="AD10325" s="7"/>
      <c r="AE10325" s="9"/>
      <c r="AF10325" s="9"/>
      <c r="AG10325" s="9"/>
      <c r="AH10325" s="9"/>
      <c r="AI10325" s="9"/>
      <c r="AJ10325" s="10"/>
      <c r="AK10325" s="128"/>
      <c r="AL10325" s="128"/>
      <c r="AM10325" s="128"/>
      <c r="AN10325" s="163">
        <f t="shared" si="391"/>
        <v>0</v>
      </c>
      <c r="AO10325" s="128"/>
      <c r="AP10325" s="49">
        <f t="shared" si="393"/>
        <v>0</v>
      </c>
      <c r="AQ10325" s="36">
        <f t="shared" si="392"/>
        <v>0</v>
      </c>
      <c r="AR10325" s="49">
        <f t="shared" si="394"/>
        <v>0</v>
      </c>
      <c r="AS10325" s="49"/>
    </row>
    <row r="10326" spans="28:45" x14ac:dyDescent="0.25">
      <c r="AB10326" s="134">
        <f t="shared" si="390"/>
        <v>76</v>
      </c>
      <c r="AC10326" s="10"/>
      <c r="AD10326" s="7"/>
      <c r="AE10326" s="9"/>
      <c r="AF10326" s="9"/>
      <c r="AG10326" s="9"/>
      <c r="AH10326" s="9"/>
      <c r="AI10326" s="9"/>
      <c r="AJ10326" s="10"/>
      <c r="AK10326" s="128"/>
      <c r="AL10326" s="128"/>
      <c r="AM10326" s="128"/>
      <c r="AN10326" s="163">
        <f t="shared" si="391"/>
        <v>0</v>
      </c>
      <c r="AO10326" s="128"/>
      <c r="AP10326" s="49">
        <f t="shared" si="393"/>
        <v>0</v>
      </c>
      <c r="AQ10326" s="36">
        <f t="shared" si="392"/>
        <v>0</v>
      </c>
      <c r="AR10326" s="49">
        <f t="shared" si="394"/>
        <v>0</v>
      </c>
      <c r="AS10326" s="49"/>
    </row>
    <row r="10327" spans="28:45" x14ac:dyDescent="0.25">
      <c r="AB10327" s="134">
        <f t="shared" si="390"/>
        <v>77</v>
      </c>
      <c r="AC10327" s="10"/>
      <c r="AD10327" s="7"/>
      <c r="AE10327" s="9"/>
      <c r="AF10327" s="9"/>
      <c r="AG10327" s="9"/>
      <c r="AH10327" s="9"/>
      <c r="AI10327" s="9"/>
      <c r="AJ10327" s="10"/>
      <c r="AK10327" s="128"/>
      <c r="AL10327" s="128"/>
      <c r="AM10327" s="128"/>
      <c r="AN10327" s="163">
        <f t="shared" si="391"/>
        <v>0</v>
      </c>
      <c r="AO10327" s="128"/>
      <c r="AP10327" s="49">
        <f t="shared" si="393"/>
        <v>0</v>
      </c>
      <c r="AQ10327" s="36">
        <f t="shared" si="392"/>
        <v>0</v>
      </c>
      <c r="AR10327" s="49">
        <f t="shared" si="394"/>
        <v>0</v>
      </c>
      <c r="AS10327" s="49"/>
    </row>
    <row r="10328" spans="28:45" x14ac:dyDescent="0.25">
      <c r="AB10328" s="134">
        <f t="shared" si="390"/>
        <v>78</v>
      </c>
      <c r="AC10328" s="10"/>
      <c r="AD10328" s="7"/>
      <c r="AE10328" s="9"/>
      <c r="AF10328" s="9"/>
      <c r="AG10328" s="9"/>
      <c r="AH10328" s="9"/>
      <c r="AI10328" s="9"/>
      <c r="AJ10328" s="10"/>
      <c r="AK10328" s="128"/>
      <c r="AL10328" s="128"/>
      <c r="AM10328" s="128"/>
      <c r="AN10328" s="163">
        <f t="shared" si="391"/>
        <v>0</v>
      </c>
      <c r="AO10328" s="128"/>
      <c r="AP10328" s="49">
        <f t="shared" si="393"/>
        <v>0</v>
      </c>
      <c r="AQ10328" s="36">
        <f t="shared" si="392"/>
        <v>0</v>
      </c>
      <c r="AR10328" s="49">
        <f t="shared" si="394"/>
        <v>0</v>
      </c>
      <c r="AS10328" s="49"/>
    </row>
    <row r="10329" spans="28:45" x14ac:dyDescent="0.25">
      <c r="AB10329" s="134">
        <f t="shared" si="390"/>
        <v>79</v>
      </c>
      <c r="AC10329" s="10"/>
      <c r="AD10329" s="7"/>
      <c r="AE10329" s="9"/>
      <c r="AF10329" s="9"/>
      <c r="AG10329" s="9"/>
      <c r="AH10329" s="9"/>
      <c r="AI10329" s="9"/>
      <c r="AJ10329" s="10"/>
      <c r="AK10329" s="128"/>
      <c r="AL10329" s="128"/>
      <c r="AM10329" s="128"/>
      <c r="AN10329" s="163">
        <f t="shared" si="391"/>
        <v>0</v>
      </c>
      <c r="AO10329" s="128"/>
      <c r="AP10329" s="49">
        <f t="shared" si="393"/>
        <v>0</v>
      </c>
      <c r="AQ10329" s="36">
        <f t="shared" si="392"/>
        <v>0</v>
      </c>
      <c r="AR10329" s="49">
        <f t="shared" si="394"/>
        <v>0</v>
      </c>
      <c r="AS10329" s="49"/>
    </row>
    <row r="10330" spans="28:45" x14ac:dyDescent="0.25">
      <c r="AB10330" s="134">
        <f t="shared" si="390"/>
        <v>80</v>
      </c>
      <c r="AC10330" s="10"/>
      <c r="AD10330" s="7"/>
      <c r="AE10330" s="9"/>
      <c r="AF10330" s="9"/>
      <c r="AG10330" s="9"/>
      <c r="AH10330" s="9"/>
      <c r="AI10330" s="9"/>
      <c r="AJ10330" s="10"/>
      <c r="AK10330" s="128"/>
      <c r="AL10330" s="128"/>
      <c r="AM10330" s="128"/>
      <c r="AN10330" s="163">
        <f t="shared" si="391"/>
        <v>0</v>
      </c>
      <c r="AO10330" s="128"/>
      <c r="AP10330" s="49">
        <f t="shared" si="393"/>
        <v>0</v>
      </c>
      <c r="AQ10330" s="36">
        <f t="shared" si="392"/>
        <v>0</v>
      </c>
      <c r="AR10330" s="49">
        <f t="shared" si="394"/>
        <v>0</v>
      </c>
      <c r="AS10330" s="49"/>
    </row>
    <row r="10331" spans="28:45" x14ac:dyDescent="0.25">
      <c r="AB10331" s="134">
        <f t="shared" si="390"/>
        <v>81</v>
      </c>
      <c r="AC10331" s="10"/>
      <c r="AD10331" s="7"/>
      <c r="AE10331" s="9"/>
      <c r="AF10331" s="9"/>
      <c r="AG10331" s="9"/>
      <c r="AH10331" s="9"/>
      <c r="AI10331" s="9"/>
      <c r="AJ10331" s="10"/>
      <c r="AK10331" s="128"/>
      <c r="AL10331" s="128"/>
      <c r="AM10331" s="128"/>
      <c r="AN10331" s="163">
        <f t="shared" si="391"/>
        <v>0</v>
      </c>
      <c r="AO10331" s="128"/>
      <c r="AP10331" s="49">
        <f t="shared" si="393"/>
        <v>0</v>
      </c>
      <c r="AQ10331" s="36">
        <f t="shared" si="392"/>
        <v>0</v>
      </c>
      <c r="AR10331" s="49">
        <f t="shared" si="394"/>
        <v>0</v>
      </c>
      <c r="AS10331" s="49"/>
    </row>
    <row r="10332" spans="28:45" x14ac:dyDescent="0.25">
      <c r="AB10332" s="134">
        <f t="shared" si="390"/>
        <v>82</v>
      </c>
      <c r="AC10332" s="10"/>
      <c r="AD10332" s="7"/>
      <c r="AE10332" s="9"/>
      <c r="AF10332" s="9"/>
      <c r="AG10332" s="9"/>
      <c r="AH10332" s="9"/>
      <c r="AI10332" s="9"/>
      <c r="AJ10332" s="10"/>
      <c r="AK10332" s="128"/>
      <c r="AL10332" s="128"/>
      <c r="AM10332" s="128"/>
      <c r="AN10332" s="163">
        <f t="shared" si="391"/>
        <v>0</v>
      </c>
      <c r="AO10332" s="128"/>
      <c r="AP10332" s="49">
        <f t="shared" si="393"/>
        <v>0</v>
      </c>
      <c r="AQ10332" s="36">
        <f t="shared" si="392"/>
        <v>0</v>
      </c>
      <c r="AR10332" s="49">
        <f t="shared" si="394"/>
        <v>0</v>
      </c>
      <c r="AS10332" s="49"/>
    </row>
    <row r="10333" spans="28:45" x14ac:dyDescent="0.25">
      <c r="AB10333" s="134">
        <f t="shared" si="390"/>
        <v>83</v>
      </c>
      <c r="AC10333" s="10"/>
      <c r="AD10333" s="7"/>
      <c r="AE10333" s="9"/>
      <c r="AF10333" s="9"/>
      <c r="AG10333" s="9"/>
      <c r="AH10333" s="9"/>
      <c r="AI10333" s="9"/>
      <c r="AJ10333" s="10"/>
      <c r="AK10333" s="128"/>
      <c r="AL10333" s="128"/>
      <c r="AM10333" s="128"/>
      <c r="AN10333" s="163">
        <f t="shared" si="391"/>
        <v>0</v>
      </c>
      <c r="AO10333" s="128"/>
      <c r="AP10333" s="49">
        <f t="shared" si="393"/>
        <v>0</v>
      </c>
      <c r="AQ10333" s="36">
        <f t="shared" si="392"/>
        <v>0</v>
      </c>
      <c r="AR10333" s="49">
        <f t="shared" si="394"/>
        <v>0</v>
      </c>
      <c r="AS10333" s="49"/>
    </row>
    <row r="10334" spans="28:45" x14ac:dyDescent="0.25">
      <c r="AB10334" s="134">
        <f t="shared" si="390"/>
        <v>84</v>
      </c>
      <c r="AC10334" s="10"/>
      <c r="AD10334" s="7"/>
      <c r="AE10334" s="9"/>
      <c r="AF10334" s="9"/>
      <c r="AG10334" s="9"/>
      <c r="AH10334" s="9"/>
      <c r="AI10334" s="9"/>
      <c r="AJ10334" s="10"/>
      <c r="AK10334" s="128"/>
      <c r="AL10334" s="128"/>
      <c r="AM10334" s="128"/>
      <c r="AN10334" s="163">
        <f t="shared" si="391"/>
        <v>0</v>
      </c>
      <c r="AO10334" s="128"/>
      <c r="AP10334" s="49">
        <f t="shared" si="393"/>
        <v>0</v>
      </c>
      <c r="AQ10334" s="36">
        <f t="shared" si="392"/>
        <v>0</v>
      </c>
      <c r="AR10334" s="49">
        <f t="shared" si="394"/>
        <v>0</v>
      </c>
      <c r="AS10334" s="49"/>
    </row>
    <row r="10335" spans="28:45" x14ac:dyDescent="0.25">
      <c r="AB10335" s="134">
        <f t="shared" si="390"/>
        <v>85</v>
      </c>
      <c r="AC10335" s="10"/>
      <c r="AD10335" s="7"/>
      <c r="AE10335" s="9"/>
      <c r="AF10335" s="9"/>
      <c r="AG10335" s="9"/>
      <c r="AH10335" s="9"/>
      <c r="AI10335" s="9"/>
      <c r="AJ10335" s="10"/>
      <c r="AK10335" s="128"/>
      <c r="AL10335" s="128"/>
      <c r="AM10335" s="128"/>
      <c r="AN10335" s="163">
        <f t="shared" si="391"/>
        <v>0</v>
      </c>
      <c r="AO10335" s="128"/>
      <c r="AP10335" s="49">
        <f t="shared" si="393"/>
        <v>0</v>
      </c>
      <c r="AQ10335" s="36">
        <f t="shared" si="392"/>
        <v>0</v>
      </c>
      <c r="AR10335" s="49">
        <f t="shared" si="394"/>
        <v>0</v>
      </c>
      <c r="AS10335" s="49"/>
    </row>
    <row r="10336" spans="28:45" x14ac:dyDescent="0.25">
      <c r="AB10336" s="134">
        <f t="shared" si="390"/>
        <v>86</v>
      </c>
      <c r="AC10336" s="10"/>
      <c r="AD10336" s="7"/>
      <c r="AE10336" s="9"/>
      <c r="AF10336" s="9"/>
      <c r="AG10336" s="9"/>
      <c r="AH10336" s="9"/>
      <c r="AI10336" s="9"/>
      <c r="AJ10336" s="10"/>
      <c r="AK10336" s="128"/>
      <c r="AL10336" s="128"/>
      <c r="AM10336" s="128"/>
      <c r="AN10336" s="163">
        <f t="shared" si="391"/>
        <v>0</v>
      </c>
      <c r="AO10336" s="128"/>
      <c r="AP10336" s="49">
        <f t="shared" si="393"/>
        <v>0</v>
      </c>
      <c r="AQ10336" s="36">
        <f t="shared" si="392"/>
        <v>0</v>
      </c>
      <c r="AR10336" s="49">
        <f t="shared" si="394"/>
        <v>0</v>
      </c>
      <c r="AS10336" s="49"/>
    </row>
    <row r="10337" spans="28:45" x14ac:dyDescent="0.25">
      <c r="AB10337" s="134">
        <f t="shared" si="390"/>
        <v>87</v>
      </c>
      <c r="AC10337" s="10"/>
      <c r="AD10337" s="7"/>
      <c r="AE10337" s="9"/>
      <c r="AF10337" s="9"/>
      <c r="AG10337" s="9"/>
      <c r="AH10337" s="9"/>
      <c r="AI10337" s="9"/>
      <c r="AJ10337" s="10"/>
      <c r="AK10337" s="128"/>
      <c r="AL10337" s="128"/>
      <c r="AM10337" s="128"/>
      <c r="AN10337" s="163">
        <f t="shared" si="391"/>
        <v>0</v>
      </c>
      <c r="AO10337" s="128"/>
      <c r="AP10337" s="49">
        <f t="shared" si="393"/>
        <v>0</v>
      </c>
      <c r="AQ10337" s="36">
        <f t="shared" si="392"/>
        <v>0</v>
      </c>
      <c r="AR10337" s="49">
        <f t="shared" si="394"/>
        <v>0</v>
      </c>
      <c r="AS10337" s="49"/>
    </row>
    <row r="10338" spans="28:45" x14ac:dyDescent="0.25">
      <c r="AB10338" s="134">
        <f t="shared" si="390"/>
        <v>88</v>
      </c>
      <c r="AC10338" s="10"/>
      <c r="AD10338" s="7"/>
      <c r="AE10338" s="9"/>
      <c r="AF10338" s="9"/>
      <c r="AG10338" s="9"/>
      <c r="AH10338" s="9"/>
      <c r="AI10338" s="9"/>
      <c r="AJ10338" s="10"/>
      <c r="AK10338" s="128"/>
      <c r="AL10338" s="128"/>
      <c r="AM10338" s="128"/>
      <c r="AN10338" s="163">
        <f t="shared" si="391"/>
        <v>0</v>
      </c>
      <c r="AO10338" s="128"/>
      <c r="AP10338" s="49">
        <f t="shared" si="393"/>
        <v>0</v>
      </c>
      <c r="AQ10338" s="36">
        <f t="shared" si="392"/>
        <v>0</v>
      </c>
      <c r="AR10338" s="49">
        <f t="shared" si="394"/>
        <v>0</v>
      </c>
      <c r="AS10338" s="49"/>
    </row>
    <row r="10339" spans="28:45" x14ac:dyDescent="0.25">
      <c r="AB10339" s="134">
        <f t="shared" si="390"/>
        <v>89</v>
      </c>
      <c r="AC10339" s="10"/>
      <c r="AD10339" s="7"/>
      <c r="AE10339" s="9"/>
      <c r="AF10339" s="9"/>
      <c r="AG10339" s="9"/>
      <c r="AH10339" s="9"/>
      <c r="AI10339" s="9"/>
      <c r="AJ10339" s="10"/>
      <c r="AK10339" s="128"/>
      <c r="AL10339" s="128"/>
      <c r="AM10339" s="128"/>
      <c r="AN10339" s="163">
        <f t="shared" si="391"/>
        <v>0</v>
      </c>
      <c r="AO10339" s="128"/>
      <c r="AP10339" s="49">
        <f t="shared" si="393"/>
        <v>0</v>
      </c>
      <c r="AQ10339" s="36">
        <f t="shared" si="392"/>
        <v>0</v>
      </c>
      <c r="AR10339" s="49">
        <f t="shared" si="394"/>
        <v>0</v>
      </c>
      <c r="AS10339" s="49"/>
    </row>
    <row r="10340" spans="28:45" x14ac:dyDescent="0.25">
      <c r="AB10340" s="134">
        <f t="shared" si="390"/>
        <v>90</v>
      </c>
      <c r="AC10340" s="10"/>
      <c r="AD10340" s="7"/>
      <c r="AE10340" s="9"/>
      <c r="AF10340" s="9"/>
      <c r="AG10340" s="9"/>
      <c r="AH10340" s="9"/>
      <c r="AI10340" s="9"/>
      <c r="AJ10340" s="10"/>
      <c r="AK10340" s="128"/>
      <c r="AL10340" s="128"/>
      <c r="AM10340" s="128"/>
      <c r="AN10340" s="163">
        <f t="shared" si="391"/>
        <v>0</v>
      </c>
      <c r="AO10340" s="128"/>
      <c r="AP10340" s="49">
        <f t="shared" si="393"/>
        <v>0</v>
      </c>
      <c r="AQ10340" s="36">
        <f>IF(AP10340=0,0,IF(AG10340=0,0,IF(AG10340="No",0,25)))</f>
        <v>0</v>
      </c>
      <c r="AR10340" s="49">
        <f t="shared" si="394"/>
        <v>0</v>
      </c>
      <c r="AS10340" s="49"/>
    </row>
    <row r="10341" spans="28:45" x14ac:dyDescent="0.25">
      <c r="AB10341" s="134">
        <f t="shared" si="390"/>
        <v>91</v>
      </c>
      <c r="AC10341" s="10"/>
      <c r="AD10341" s="7"/>
      <c r="AE10341" s="9"/>
      <c r="AF10341" s="9"/>
      <c r="AG10341" s="9"/>
      <c r="AH10341" s="9"/>
      <c r="AI10341" s="9"/>
      <c r="AJ10341" s="10"/>
      <c r="AK10341" s="128"/>
      <c r="AL10341" s="128"/>
      <c r="AM10341" s="128"/>
      <c r="AN10341" s="163">
        <f t="shared" si="391"/>
        <v>0</v>
      </c>
      <c r="AO10341" s="128"/>
      <c r="AP10341" s="49">
        <f t="shared" si="393"/>
        <v>0</v>
      </c>
      <c r="AQ10341" s="36">
        <f t="shared" ref="AQ10341:AQ10404" si="395">IF(AP10341=0,0,IF(AG10341=0,0,IF(AG10341="No",0,25)))</f>
        <v>0</v>
      </c>
      <c r="AR10341" s="49">
        <f t="shared" si="394"/>
        <v>0</v>
      </c>
      <c r="AS10341" s="49"/>
    </row>
    <row r="10342" spans="28:45" x14ac:dyDescent="0.25">
      <c r="AB10342" s="134">
        <f t="shared" si="390"/>
        <v>92</v>
      </c>
      <c r="AC10342" s="10"/>
      <c r="AD10342" s="7"/>
      <c r="AE10342" s="9"/>
      <c r="AF10342" s="9"/>
      <c r="AG10342" s="9"/>
      <c r="AH10342" s="9"/>
      <c r="AI10342" s="9"/>
      <c r="AJ10342" s="10"/>
      <c r="AK10342" s="128"/>
      <c r="AL10342" s="128"/>
      <c r="AM10342" s="128"/>
      <c r="AN10342" s="163">
        <f t="shared" si="391"/>
        <v>0</v>
      </c>
      <c r="AO10342" s="128"/>
      <c r="AP10342" s="49">
        <f t="shared" si="393"/>
        <v>0</v>
      </c>
      <c r="AQ10342" s="36">
        <f t="shared" si="395"/>
        <v>0</v>
      </c>
      <c r="AR10342" s="49">
        <f t="shared" si="394"/>
        <v>0</v>
      </c>
      <c r="AS10342" s="49"/>
    </row>
    <row r="10343" spans="28:45" x14ac:dyDescent="0.25">
      <c r="AB10343" s="134">
        <f t="shared" si="390"/>
        <v>93</v>
      </c>
      <c r="AC10343" s="10"/>
      <c r="AD10343" s="7"/>
      <c r="AE10343" s="9"/>
      <c r="AF10343" s="9"/>
      <c r="AG10343" s="9"/>
      <c r="AH10343" s="9"/>
      <c r="AI10343" s="9"/>
      <c r="AJ10343" s="10"/>
      <c r="AK10343" s="128"/>
      <c r="AL10343" s="128"/>
      <c r="AM10343" s="128"/>
      <c r="AN10343" s="163">
        <f t="shared" si="391"/>
        <v>0</v>
      </c>
      <c r="AO10343" s="128"/>
      <c r="AP10343" s="49">
        <f t="shared" si="393"/>
        <v>0</v>
      </c>
      <c r="AQ10343" s="36">
        <f t="shared" si="395"/>
        <v>0</v>
      </c>
      <c r="AR10343" s="49">
        <f t="shared" si="394"/>
        <v>0</v>
      </c>
      <c r="AS10343" s="49"/>
    </row>
    <row r="10344" spans="28:45" x14ac:dyDescent="0.25">
      <c r="AB10344" s="134">
        <f t="shared" si="390"/>
        <v>94</v>
      </c>
      <c r="AC10344" s="10"/>
      <c r="AD10344" s="7"/>
      <c r="AE10344" s="9"/>
      <c r="AF10344" s="9"/>
      <c r="AG10344" s="9"/>
      <c r="AH10344" s="9"/>
      <c r="AI10344" s="9"/>
      <c r="AJ10344" s="10"/>
      <c r="AK10344" s="128"/>
      <c r="AL10344" s="128"/>
      <c r="AM10344" s="128"/>
      <c r="AN10344" s="163">
        <f t="shared" si="391"/>
        <v>0</v>
      </c>
      <c r="AO10344" s="128"/>
      <c r="AP10344" s="49">
        <f t="shared" si="393"/>
        <v>0</v>
      </c>
      <c r="AQ10344" s="36">
        <f t="shared" si="395"/>
        <v>0</v>
      </c>
      <c r="AR10344" s="49">
        <f t="shared" si="394"/>
        <v>0</v>
      </c>
      <c r="AS10344" s="49"/>
    </row>
    <row r="10345" spans="28:45" x14ac:dyDescent="0.25">
      <c r="AB10345" s="134">
        <f t="shared" si="390"/>
        <v>95</v>
      </c>
      <c r="AC10345" s="10"/>
      <c r="AD10345" s="7"/>
      <c r="AE10345" s="9"/>
      <c r="AF10345" s="9"/>
      <c r="AG10345" s="9"/>
      <c r="AH10345" s="9"/>
      <c r="AI10345" s="9"/>
      <c r="AJ10345" s="10"/>
      <c r="AK10345" s="128"/>
      <c r="AL10345" s="128"/>
      <c r="AM10345" s="128"/>
      <c r="AN10345" s="163">
        <f t="shared" si="391"/>
        <v>0</v>
      </c>
      <c r="AO10345" s="128"/>
      <c r="AP10345" s="49">
        <f t="shared" si="393"/>
        <v>0</v>
      </c>
      <c r="AQ10345" s="36">
        <f t="shared" si="395"/>
        <v>0</v>
      </c>
      <c r="AR10345" s="49">
        <f t="shared" si="394"/>
        <v>0</v>
      </c>
      <c r="AS10345" s="49"/>
    </row>
    <row r="10346" spans="28:45" x14ac:dyDescent="0.25">
      <c r="AB10346" s="134">
        <f t="shared" si="390"/>
        <v>96</v>
      </c>
      <c r="AC10346" s="10"/>
      <c r="AD10346" s="7"/>
      <c r="AE10346" s="9"/>
      <c r="AF10346" s="9"/>
      <c r="AG10346" s="9"/>
      <c r="AH10346" s="9"/>
      <c r="AI10346" s="9"/>
      <c r="AJ10346" s="10"/>
      <c r="AK10346" s="128"/>
      <c r="AL10346" s="128"/>
      <c r="AM10346" s="128"/>
      <c r="AN10346" s="163">
        <f t="shared" si="391"/>
        <v>0</v>
      </c>
      <c r="AO10346" s="128"/>
      <c r="AP10346" s="49">
        <f t="shared" si="393"/>
        <v>0</v>
      </c>
      <c r="AQ10346" s="36">
        <f t="shared" si="395"/>
        <v>0</v>
      </c>
      <c r="AR10346" s="49">
        <f t="shared" si="394"/>
        <v>0</v>
      </c>
      <c r="AS10346" s="49"/>
    </row>
    <row r="10347" spans="28:45" x14ac:dyDescent="0.25">
      <c r="AB10347" s="134">
        <f t="shared" si="390"/>
        <v>97</v>
      </c>
      <c r="AC10347" s="10"/>
      <c r="AD10347" s="7"/>
      <c r="AE10347" s="9"/>
      <c r="AF10347" s="9"/>
      <c r="AG10347" s="9"/>
      <c r="AH10347" s="9"/>
      <c r="AI10347" s="9"/>
      <c r="AJ10347" s="10"/>
      <c r="AK10347" s="128"/>
      <c r="AL10347" s="128"/>
      <c r="AM10347" s="128"/>
      <c r="AN10347" s="163">
        <f t="shared" si="391"/>
        <v>0</v>
      </c>
      <c r="AO10347" s="128"/>
      <c r="AP10347" s="49">
        <f t="shared" si="393"/>
        <v>0</v>
      </c>
      <c r="AQ10347" s="36">
        <f t="shared" si="395"/>
        <v>0</v>
      </c>
      <c r="AR10347" s="49">
        <f t="shared" si="394"/>
        <v>0</v>
      </c>
      <c r="AS10347" s="49"/>
    </row>
    <row r="10348" spans="28:45" x14ac:dyDescent="0.25">
      <c r="AB10348" s="134">
        <f t="shared" si="390"/>
        <v>98</v>
      </c>
      <c r="AC10348" s="10"/>
      <c r="AD10348" s="7"/>
      <c r="AE10348" s="9"/>
      <c r="AF10348" s="9"/>
      <c r="AG10348" s="9"/>
      <c r="AH10348" s="9"/>
      <c r="AI10348" s="9"/>
      <c r="AJ10348" s="10"/>
      <c r="AK10348" s="128"/>
      <c r="AL10348" s="128"/>
      <c r="AM10348" s="128"/>
      <c r="AN10348" s="163">
        <f t="shared" si="391"/>
        <v>0</v>
      </c>
      <c r="AO10348" s="128"/>
      <c r="AP10348" s="49">
        <f t="shared" si="393"/>
        <v>0</v>
      </c>
      <c r="AQ10348" s="36">
        <f t="shared" si="395"/>
        <v>0</v>
      </c>
      <c r="AR10348" s="49">
        <f t="shared" si="394"/>
        <v>0</v>
      </c>
      <c r="AS10348" s="49"/>
    </row>
    <row r="10349" spans="28:45" x14ac:dyDescent="0.25">
      <c r="AB10349" s="134">
        <f t="shared" si="390"/>
        <v>99</v>
      </c>
      <c r="AC10349" s="10"/>
      <c r="AD10349" s="7"/>
      <c r="AE10349" s="9"/>
      <c r="AF10349" s="9"/>
      <c r="AG10349" s="9"/>
      <c r="AH10349" s="9"/>
      <c r="AI10349" s="9"/>
      <c r="AJ10349" s="10"/>
      <c r="AK10349" s="128"/>
      <c r="AL10349" s="128"/>
      <c r="AM10349" s="128"/>
      <c r="AN10349" s="163">
        <f t="shared" si="391"/>
        <v>0</v>
      </c>
      <c r="AO10349" s="128"/>
      <c r="AP10349" s="49">
        <f t="shared" si="393"/>
        <v>0</v>
      </c>
      <c r="AQ10349" s="36">
        <f t="shared" si="395"/>
        <v>0</v>
      </c>
      <c r="AR10349" s="49">
        <f t="shared" si="394"/>
        <v>0</v>
      </c>
      <c r="AS10349" s="49"/>
    </row>
    <row r="10350" spans="28:45" x14ac:dyDescent="0.25">
      <c r="AB10350" s="134">
        <f t="shared" si="390"/>
        <v>100</v>
      </c>
      <c r="AC10350" s="10"/>
      <c r="AD10350" s="7"/>
      <c r="AE10350" s="9"/>
      <c r="AF10350" s="9"/>
      <c r="AG10350" s="9"/>
      <c r="AH10350" s="9"/>
      <c r="AI10350" s="9"/>
      <c r="AJ10350" s="10"/>
      <c r="AK10350" s="128"/>
      <c r="AL10350" s="128"/>
      <c r="AM10350" s="128"/>
      <c r="AN10350" s="163">
        <f t="shared" si="391"/>
        <v>0</v>
      </c>
      <c r="AO10350" s="128"/>
      <c r="AP10350" s="49">
        <f t="shared" si="393"/>
        <v>0</v>
      </c>
      <c r="AQ10350" s="36">
        <f t="shared" si="395"/>
        <v>0</v>
      </c>
      <c r="AR10350" s="49">
        <f t="shared" si="394"/>
        <v>0</v>
      </c>
      <c r="AS10350" s="49"/>
    </row>
    <row r="10351" spans="28:45" x14ac:dyDescent="0.25">
      <c r="AB10351" s="134">
        <f t="shared" si="390"/>
        <v>101</v>
      </c>
      <c r="AC10351" s="10"/>
      <c r="AD10351" s="7"/>
      <c r="AE10351" s="9"/>
      <c r="AF10351" s="9"/>
      <c r="AG10351" s="9"/>
      <c r="AH10351" s="9"/>
      <c r="AI10351" s="9"/>
      <c r="AJ10351" s="10"/>
      <c r="AK10351" s="128"/>
      <c r="AL10351" s="128"/>
      <c r="AM10351" s="128"/>
      <c r="AN10351" s="163">
        <f t="shared" si="391"/>
        <v>0</v>
      </c>
      <c r="AO10351" s="128"/>
      <c r="AP10351" s="49">
        <f t="shared" si="393"/>
        <v>0</v>
      </c>
      <c r="AQ10351" s="36">
        <f t="shared" si="395"/>
        <v>0</v>
      </c>
      <c r="AR10351" s="49">
        <f t="shared" si="394"/>
        <v>0</v>
      </c>
      <c r="AS10351" s="49"/>
    </row>
    <row r="10352" spans="28:45" x14ac:dyDescent="0.25">
      <c r="AB10352" s="134">
        <f t="shared" si="390"/>
        <v>102</v>
      </c>
      <c r="AC10352" s="10"/>
      <c r="AD10352" s="7"/>
      <c r="AE10352" s="9"/>
      <c r="AF10352" s="9"/>
      <c r="AG10352" s="9"/>
      <c r="AH10352" s="9"/>
      <c r="AI10352" s="9"/>
      <c r="AJ10352" s="10"/>
      <c r="AK10352" s="128"/>
      <c r="AL10352" s="128"/>
      <c r="AM10352" s="128"/>
      <c r="AN10352" s="163">
        <f t="shared" si="391"/>
        <v>0</v>
      </c>
      <c r="AO10352" s="128"/>
      <c r="AP10352" s="49">
        <f t="shared" si="393"/>
        <v>0</v>
      </c>
      <c r="AQ10352" s="36">
        <f t="shared" si="395"/>
        <v>0</v>
      </c>
      <c r="AR10352" s="49">
        <f t="shared" si="394"/>
        <v>0</v>
      </c>
      <c r="AS10352" s="49"/>
    </row>
    <row r="10353" spans="28:45" x14ac:dyDescent="0.25">
      <c r="AB10353" s="134">
        <f t="shared" si="390"/>
        <v>103</v>
      </c>
      <c r="AC10353" s="10"/>
      <c r="AD10353" s="7"/>
      <c r="AE10353" s="9"/>
      <c r="AF10353" s="9"/>
      <c r="AG10353" s="9"/>
      <c r="AH10353" s="9"/>
      <c r="AI10353" s="9"/>
      <c r="AJ10353" s="10"/>
      <c r="AK10353" s="128"/>
      <c r="AL10353" s="128"/>
      <c r="AM10353" s="128"/>
      <c r="AN10353" s="163">
        <f t="shared" si="391"/>
        <v>0</v>
      </c>
      <c r="AO10353" s="128"/>
      <c r="AP10353" s="49">
        <f t="shared" si="393"/>
        <v>0</v>
      </c>
      <c r="AQ10353" s="36">
        <f t="shared" si="395"/>
        <v>0</v>
      </c>
      <c r="AR10353" s="49">
        <f t="shared" si="394"/>
        <v>0</v>
      </c>
      <c r="AS10353" s="49"/>
    </row>
    <row r="10354" spans="28:45" x14ac:dyDescent="0.25">
      <c r="AB10354" s="134">
        <f t="shared" si="390"/>
        <v>104</v>
      </c>
      <c r="AC10354" s="10"/>
      <c r="AD10354" s="7"/>
      <c r="AE10354" s="9"/>
      <c r="AF10354" s="9"/>
      <c r="AG10354" s="9"/>
      <c r="AH10354" s="9"/>
      <c r="AI10354" s="9"/>
      <c r="AJ10354" s="10"/>
      <c r="AK10354" s="128"/>
      <c r="AL10354" s="128"/>
      <c r="AM10354" s="128"/>
      <c r="AN10354" s="163">
        <f t="shared" si="391"/>
        <v>0</v>
      </c>
      <c r="AO10354" s="128"/>
      <c r="AP10354" s="49">
        <f t="shared" si="393"/>
        <v>0</v>
      </c>
      <c r="AQ10354" s="36">
        <f t="shared" si="395"/>
        <v>0</v>
      </c>
      <c r="AR10354" s="49">
        <f t="shared" si="394"/>
        <v>0</v>
      </c>
      <c r="AS10354" s="49"/>
    </row>
    <row r="10355" spans="28:45" x14ac:dyDescent="0.25">
      <c r="AB10355" s="134">
        <f t="shared" si="390"/>
        <v>105</v>
      </c>
      <c r="AC10355" s="10"/>
      <c r="AD10355" s="7"/>
      <c r="AE10355" s="9"/>
      <c r="AF10355" s="9"/>
      <c r="AG10355" s="9"/>
      <c r="AH10355" s="9"/>
      <c r="AI10355" s="9"/>
      <c r="AJ10355" s="10"/>
      <c r="AK10355" s="128"/>
      <c r="AL10355" s="128"/>
      <c r="AM10355" s="128"/>
      <c r="AN10355" s="163">
        <f t="shared" si="391"/>
        <v>0</v>
      </c>
      <c r="AO10355" s="128"/>
      <c r="AP10355" s="49">
        <f t="shared" si="393"/>
        <v>0</v>
      </c>
      <c r="AQ10355" s="36">
        <f t="shared" si="395"/>
        <v>0</v>
      </c>
      <c r="AR10355" s="49">
        <f t="shared" si="394"/>
        <v>0</v>
      </c>
      <c r="AS10355" s="49"/>
    </row>
    <row r="10356" spans="28:45" x14ac:dyDescent="0.25">
      <c r="AB10356" s="134">
        <f t="shared" si="390"/>
        <v>106</v>
      </c>
      <c r="AC10356" s="10"/>
      <c r="AD10356" s="7"/>
      <c r="AE10356" s="9"/>
      <c r="AF10356" s="9"/>
      <c r="AG10356" s="9"/>
      <c r="AH10356" s="9"/>
      <c r="AI10356" s="9"/>
      <c r="AJ10356" s="10"/>
      <c r="AK10356" s="128"/>
      <c r="AL10356" s="128"/>
      <c r="AM10356" s="128"/>
      <c r="AN10356" s="163">
        <f t="shared" si="391"/>
        <v>0</v>
      </c>
      <c r="AO10356" s="128"/>
      <c r="AP10356" s="49">
        <f t="shared" si="393"/>
        <v>0</v>
      </c>
      <c r="AQ10356" s="36">
        <f t="shared" si="395"/>
        <v>0</v>
      </c>
      <c r="AR10356" s="49">
        <f t="shared" si="394"/>
        <v>0</v>
      </c>
      <c r="AS10356" s="49"/>
    </row>
    <row r="10357" spans="28:45" x14ac:dyDescent="0.25">
      <c r="AB10357" s="134">
        <f t="shared" si="390"/>
        <v>107</v>
      </c>
      <c r="AC10357" s="10"/>
      <c r="AD10357" s="7"/>
      <c r="AE10357" s="9"/>
      <c r="AF10357" s="9"/>
      <c r="AG10357" s="9"/>
      <c r="AH10357" s="9"/>
      <c r="AI10357" s="9"/>
      <c r="AJ10357" s="10"/>
      <c r="AK10357" s="128"/>
      <c r="AL10357" s="128"/>
      <c r="AM10357" s="128"/>
      <c r="AN10357" s="163">
        <f t="shared" si="391"/>
        <v>0</v>
      </c>
      <c r="AO10357" s="128"/>
      <c r="AP10357" s="49">
        <f t="shared" si="393"/>
        <v>0</v>
      </c>
      <c r="AQ10357" s="36">
        <f t="shared" si="395"/>
        <v>0</v>
      </c>
      <c r="AR10357" s="49">
        <f t="shared" si="394"/>
        <v>0</v>
      </c>
      <c r="AS10357" s="49"/>
    </row>
    <row r="10358" spans="28:45" x14ac:dyDescent="0.25">
      <c r="AB10358" s="134">
        <f t="shared" si="390"/>
        <v>108</v>
      </c>
      <c r="AC10358" s="10"/>
      <c r="AD10358" s="7"/>
      <c r="AE10358" s="9"/>
      <c r="AF10358" s="9"/>
      <c r="AG10358" s="9"/>
      <c r="AH10358" s="9"/>
      <c r="AI10358" s="9"/>
      <c r="AJ10358" s="10"/>
      <c r="AK10358" s="128"/>
      <c r="AL10358" s="128"/>
      <c r="AM10358" s="128"/>
      <c r="AN10358" s="163">
        <f t="shared" si="391"/>
        <v>0</v>
      </c>
      <c r="AO10358" s="128"/>
      <c r="AP10358" s="49">
        <f t="shared" si="393"/>
        <v>0</v>
      </c>
      <c r="AQ10358" s="36">
        <f t="shared" si="395"/>
        <v>0</v>
      </c>
      <c r="AR10358" s="49">
        <f t="shared" si="394"/>
        <v>0</v>
      </c>
      <c r="AS10358" s="49"/>
    </row>
    <row r="10359" spans="28:45" x14ac:dyDescent="0.25">
      <c r="AB10359" s="134">
        <f t="shared" si="390"/>
        <v>109</v>
      </c>
      <c r="AC10359" s="10"/>
      <c r="AD10359" s="7"/>
      <c r="AE10359" s="9"/>
      <c r="AF10359" s="9"/>
      <c r="AG10359" s="9"/>
      <c r="AH10359" s="9"/>
      <c r="AI10359" s="9"/>
      <c r="AJ10359" s="10"/>
      <c r="AK10359" s="128"/>
      <c r="AL10359" s="128"/>
      <c r="AM10359" s="128"/>
      <c r="AN10359" s="163">
        <f t="shared" si="391"/>
        <v>0</v>
      </c>
      <c r="AO10359" s="128"/>
      <c r="AP10359" s="49">
        <f t="shared" si="393"/>
        <v>0</v>
      </c>
      <c r="AQ10359" s="36">
        <f t="shared" si="395"/>
        <v>0</v>
      </c>
      <c r="AR10359" s="49">
        <f t="shared" si="394"/>
        <v>0</v>
      </c>
      <c r="AS10359" s="49"/>
    </row>
    <row r="10360" spans="28:45" x14ac:dyDescent="0.25">
      <c r="AB10360" s="134">
        <f t="shared" si="390"/>
        <v>110</v>
      </c>
      <c r="AC10360" s="10"/>
      <c r="AD10360" s="7"/>
      <c r="AE10360" s="9"/>
      <c r="AF10360" s="9"/>
      <c r="AG10360" s="9"/>
      <c r="AH10360" s="9"/>
      <c r="AI10360" s="9"/>
      <c r="AJ10360" s="10"/>
      <c r="AK10360" s="128"/>
      <c r="AL10360" s="128"/>
      <c r="AM10360" s="128"/>
      <c r="AN10360" s="163">
        <f t="shared" si="391"/>
        <v>0</v>
      </c>
      <c r="AO10360" s="128"/>
      <c r="AP10360" s="49">
        <f t="shared" si="393"/>
        <v>0</v>
      </c>
      <c r="AQ10360" s="36">
        <f t="shared" si="395"/>
        <v>0</v>
      </c>
      <c r="AR10360" s="49">
        <f t="shared" si="394"/>
        <v>0</v>
      </c>
      <c r="AS10360" s="49"/>
    </row>
    <row r="10361" spans="28:45" x14ac:dyDescent="0.25">
      <c r="AB10361" s="134">
        <f t="shared" si="390"/>
        <v>111</v>
      </c>
      <c r="AC10361" s="10"/>
      <c r="AD10361" s="7"/>
      <c r="AE10361" s="9"/>
      <c r="AF10361" s="9"/>
      <c r="AG10361" s="9"/>
      <c r="AH10361" s="9"/>
      <c r="AI10361" s="9"/>
      <c r="AJ10361" s="10"/>
      <c r="AK10361" s="128"/>
      <c r="AL10361" s="128"/>
      <c r="AM10361" s="128"/>
      <c r="AN10361" s="163">
        <f t="shared" si="391"/>
        <v>0</v>
      </c>
      <c r="AO10361" s="128"/>
      <c r="AP10361" s="49">
        <f t="shared" si="393"/>
        <v>0</v>
      </c>
      <c r="AQ10361" s="36">
        <f t="shared" si="395"/>
        <v>0</v>
      </c>
      <c r="AR10361" s="49">
        <f t="shared" si="394"/>
        <v>0</v>
      </c>
      <c r="AS10361" s="49"/>
    </row>
    <row r="10362" spans="28:45" x14ac:dyDescent="0.25">
      <c r="AB10362" s="134">
        <f t="shared" si="390"/>
        <v>112</v>
      </c>
      <c r="AC10362" s="10"/>
      <c r="AD10362" s="7"/>
      <c r="AE10362" s="9"/>
      <c r="AF10362" s="9"/>
      <c r="AG10362" s="9"/>
      <c r="AH10362" s="9"/>
      <c r="AI10362" s="9"/>
      <c r="AJ10362" s="10"/>
      <c r="AK10362" s="128"/>
      <c r="AL10362" s="128"/>
      <c r="AM10362" s="128"/>
      <c r="AN10362" s="163">
        <f t="shared" si="391"/>
        <v>0</v>
      </c>
      <c r="AO10362" s="128"/>
      <c r="AP10362" s="49">
        <f t="shared" si="393"/>
        <v>0</v>
      </c>
      <c r="AQ10362" s="36">
        <f t="shared" si="395"/>
        <v>0</v>
      </c>
      <c r="AR10362" s="49">
        <f t="shared" si="394"/>
        <v>0</v>
      </c>
      <c r="AS10362" s="49"/>
    </row>
    <row r="10363" spans="28:45" x14ac:dyDescent="0.25">
      <c r="AB10363" s="134">
        <f t="shared" si="390"/>
        <v>113</v>
      </c>
      <c r="AC10363" s="10"/>
      <c r="AD10363" s="7"/>
      <c r="AE10363" s="9"/>
      <c r="AF10363" s="9"/>
      <c r="AG10363" s="9"/>
      <c r="AH10363" s="9"/>
      <c r="AI10363" s="9"/>
      <c r="AJ10363" s="10"/>
      <c r="AK10363" s="128"/>
      <c r="AL10363" s="128"/>
      <c r="AM10363" s="128"/>
      <c r="AN10363" s="163">
        <f t="shared" si="391"/>
        <v>0</v>
      </c>
      <c r="AO10363" s="128"/>
      <c r="AP10363" s="49">
        <f t="shared" si="393"/>
        <v>0</v>
      </c>
      <c r="AQ10363" s="36">
        <f t="shared" si="395"/>
        <v>0</v>
      </c>
      <c r="AR10363" s="49">
        <f t="shared" si="394"/>
        <v>0</v>
      </c>
      <c r="AS10363" s="49"/>
    </row>
    <row r="10364" spans="28:45" x14ac:dyDescent="0.25">
      <c r="AB10364" s="134">
        <f t="shared" si="390"/>
        <v>114</v>
      </c>
      <c r="AC10364" s="10"/>
      <c r="AD10364" s="7"/>
      <c r="AE10364" s="9"/>
      <c r="AF10364" s="9"/>
      <c r="AG10364" s="9"/>
      <c r="AH10364" s="9"/>
      <c r="AI10364" s="9"/>
      <c r="AJ10364" s="10"/>
      <c r="AK10364" s="128"/>
      <c r="AL10364" s="128"/>
      <c r="AM10364" s="128"/>
      <c r="AN10364" s="163">
        <f t="shared" si="391"/>
        <v>0</v>
      </c>
      <c r="AO10364" s="128"/>
      <c r="AP10364" s="49">
        <f t="shared" si="393"/>
        <v>0</v>
      </c>
      <c r="AQ10364" s="36">
        <f t="shared" si="395"/>
        <v>0</v>
      </c>
      <c r="AR10364" s="49">
        <f t="shared" si="394"/>
        <v>0</v>
      </c>
      <c r="AS10364" s="49"/>
    </row>
    <row r="10365" spans="28:45" x14ac:dyDescent="0.25">
      <c r="AB10365" s="134">
        <f t="shared" si="390"/>
        <v>115</v>
      </c>
      <c r="AC10365" s="10"/>
      <c r="AD10365" s="7"/>
      <c r="AE10365" s="9"/>
      <c r="AF10365" s="9"/>
      <c r="AG10365" s="9"/>
      <c r="AH10365" s="9"/>
      <c r="AI10365" s="9"/>
      <c r="AJ10365" s="10"/>
      <c r="AK10365" s="128"/>
      <c r="AL10365" s="128"/>
      <c r="AM10365" s="128"/>
      <c r="AN10365" s="163">
        <f t="shared" si="391"/>
        <v>0</v>
      </c>
      <c r="AO10365" s="128"/>
      <c r="AP10365" s="49">
        <f t="shared" si="393"/>
        <v>0</v>
      </c>
      <c r="AQ10365" s="36">
        <f t="shared" si="395"/>
        <v>0</v>
      </c>
      <c r="AR10365" s="49">
        <f t="shared" si="394"/>
        <v>0</v>
      </c>
      <c r="AS10365" s="49"/>
    </row>
    <row r="10366" spans="28:45" x14ac:dyDescent="0.25">
      <c r="AB10366" s="134">
        <f t="shared" si="390"/>
        <v>116</v>
      </c>
      <c r="AC10366" s="10"/>
      <c r="AD10366" s="7"/>
      <c r="AE10366" s="9"/>
      <c r="AF10366" s="9"/>
      <c r="AG10366" s="9"/>
      <c r="AH10366" s="9"/>
      <c r="AI10366" s="9"/>
      <c r="AJ10366" s="10"/>
      <c r="AK10366" s="128"/>
      <c r="AL10366" s="128"/>
      <c r="AM10366" s="128"/>
      <c r="AN10366" s="163">
        <f t="shared" si="391"/>
        <v>0</v>
      </c>
      <c r="AO10366" s="128"/>
      <c r="AP10366" s="49">
        <f t="shared" si="393"/>
        <v>0</v>
      </c>
      <c r="AQ10366" s="36">
        <f t="shared" si="395"/>
        <v>0</v>
      </c>
      <c r="AR10366" s="49">
        <f t="shared" si="394"/>
        <v>0</v>
      </c>
      <c r="AS10366" s="49"/>
    </row>
    <row r="10367" spans="28:45" x14ac:dyDescent="0.25">
      <c r="AB10367" s="134">
        <f t="shared" si="390"/>
        <v>117</v>
      </c>
      <c r="AC10367" s="10"/>
      <c r="AD10367" s="7"/>
      <c r="AE10367" s="9"/>
      <c r="AF10367" s="9"/>
      <c r="AG10367" s="9"/>
      <c r="AH10367" s="9"/>
      <c r="AI10367" s="9"/>
      <c r="AJ10367" s="10"/>
      <c r="AK10367" s="128"/>
      <c r="AL10367" s="128"/>
      <c r="AM10367" s="128"/>
      <c r="AN10367" s="163">
        <f t="shared" si="391"/>
        <v>0</v>
      </c>
      <c r="AO10367" s="128"/>
      <c r="AP10367" s="49">
        <f t="shared" si="393"/>
        <v>0</v>
      </c>
      <c r="AQ10367" s="36">
        <f t="shared" si="395"/>
        <v>0</v>
      </c>
      <c r="AR10367" s="49">
        <f t="shared" si="394"/>
        <v>0</v>
      </c>
      <c r="AS10367" s="49"/>
    </row>
    <row r="10368" spans="28:45" x14ac:dyDescent="0.25">
      <c r="AB10368" s="134">
        <f t="shared" si="390"/>
        <v>118</v>
      </c>
      <c r="AC10368" s="10"/>
      <c r="AD10368" s="7"/>
      <c r="AE10368" s="9"/>
      <c r="AF10368" s="9"/>
      <c r="AG10368" s="9"/>
      <c r="AH10368" s="9"/>
      <c r="AI10368" s="9"/>
      <c r="AJ10368" s="10"/>
      <c r="AK10368" s="128"/>
      <c r="AL10368" s="128"/>
      <c r="AM10368" s="128"/>
      <c r="AN10368" s="163">
        <f t="shared" si="391"/>
        <v>0</v>
      </c>
      <c r="AO10368" s="128"/>
      <c r="AP10368" s="49">
        <f t="shared" si="393"/>
        <v>0</v>
      </c>
      <c r="AQ10368" s="36">
        <f t="shared" si="395"/>
        <v>0</v>
      </c>
      <c r="AR10368" s="49">
        <f t="shared" si="394"/>
        <v>0</v>
      </c>
      <c r="AS10368" s="49"/>
    </row>
    <row r="10369" spans="28:45" x14ac:dyDescent="0.25">
      <c r="AB10369" s="134">
        <f t="shared" si="390"/>
        <v>119</v>
      </c>
      <c r="AC10369" s="10"/>
      <c r="AD10369" s="7"/>
      <c r="AE10369" s="9"/>
      <c r="AF10369" s="9"/>
      <c r="AG10369" s="9"/>
      <c r="AH10369" s="9"/>
      <c r="AI10369" s="9"/>
      <c r="AJ10369" s="10"/>
      <c r="AK10369" s="128"/>
      <c r="AL10369" s="128"/>
      <c r="AM10369" s="128"/>
      <c r="AN10369" s="163">
        <f t="shared" si="391"/>
        <v>0</v>
      </c>
      <c r="AO10369" s="128"/>
      <c r="AP10369" s="49">
        <f t="shared" si="393"/>
        <v>0</v>
      </c>
      <c r="AQ10369" s="36">
        <f t="shared" si="395"/>
        <v>0</v>
      </c>
      <c r="AR10369" s="49">
        <f t="shared" si="394"/>
        <v>0</v>
      </c>
      <c r="AS10369" s="49"/>
    </row>
    <row r="10370" spans="28:45" x14ac:dyDescent="0.25">
      <c r="AB10370" s="134">
        <f t="shared" si="390"/>
        <v>120</v>
      </c>
      <c r="AC10370" s="10"/>
      <c r="AD10370" s="7"/>
      <c r="AE10370" s="9"/>
      <c r="AF10370" s="9"/>
      <c r="AG10370" s="9"/>
      <c r="AH10370" s="9"/>
      <c r="AI10370" s="9"/>
      <c r="AJ10370" s="10"/>
      <c r="AK10370" s="128"/>
      <c r="AL10370" s="128"/>
      <c r="AM10370" s="128"/>
      <c r="AN10370" s="163">
        <f t="shared" si="391"/>
        <v>0</v>
      </c>
      <c r="AO10370" s="128"/>
      <c r="AP10370" s="49">
        <f t="shared" si="393"/>
        <v>0</v>
      </c>
      <c r="AQ10370" s="36">
        <f t="shared" si="395"/>
        <v>0</v>
      </c>
      <c r="AR10370" s="49">
        <f t="shared" si="394"/>
        <v>0</v>
      </c>
      <c r="AS10370" s="49"/>
    </row>
    <row r="10371" spans="28:45" x14ac:dyDescent="0.25">
      <c r="AB10371" s="134">
        <f t="shared" si="390"/>
        <v>121</v>
      </c>
      <c r="AC10371" s="10"/>
      <c r="AD10371" s="7"/>
      <c r="AE10371" s="9"/>
      <c r="AF10371" s="9"/>
      <c r="AG10371" s="9"/>
      <c r="AH10371" s="9"/>
      <c r="AI10371" s="9"/>
      <c r="AJ10371" s="10"/>
      <c r="AK10371" s="128"/>
      <c r="AL10371" s="128"/>
      <c r="AM10371" s="128"/>
      <c r="AN10371" s="163">
        <f t="shared" si="391"/>
        <v>0</v>
      </c>
      <c r="AO10371" s="128"/>
      <c r="AP10371" s="49">
        <f t="shared" si="393"/>
        <v>0</v>
      </c>
      <c r="AQ10371" s="36">
        <f t="shared" si="395"/>
        <v>0</v>
      </c>
      <c r="AR10371" s="49">
        <f t="shared" si="394"/>
        <v>0</v>
      </c>
      <c r="AS10371" s="49"/>
    </row>
    <row r="10372" spans="28:45" x14ac:dyDescent="0.25">
      <c r="AB10372" s="134">
        <f t="shared" si="390"/>
        <v>122</v>
      </c>
      <c r="AC10372" s="10"/>
      <c r="AD10372" s="7"/>
      <c r="AE10372" s="9"/>
      <c r="AF10372" s="9"/>
      <c r="AG10372" s="9"/>
      <c r="AH10372" s="9"/>
      <c r="AI10372" s="9"/>
      <c r="AJ10372" s="10"/>
      <c r="AK10372" s="128"/>
      <c r="AL10372" s="128"/>
      <c r="AM10372" s="128"/>
      <c r="AN10372" s="163">
        <f t="shared" si="391"/>
        <v>0</v>
      </c>
      <c r="AO10372" s="128"/>
      <c r="AP10372" s="49">
        <f t="shared" si="393"/>
        <v>0</v>
      </c>
      <c r="AQ10372" s="36">
        <f t="shared" si="395"/>
        <v>0</v>
      </c>
      <c r="AR10372" s="49">
        <f t="shared" si="394"/>
        <v>0</v>
      </c>
      <c r="AS10372" s="49"/>
    </row>
    <row r="10373" spans="28:45" x14ac:dyDescent="0.25">
      <c r="AB10373" s="134">
        <f t="shared" si="390"/>
        <v>123</v>
      </c>
      <c r="AC10373" s="10"/>
      <c r="AD10373" s="7"/>
      <c r="AE10373" s="9"/>
      <c r="AF10373" s="9"/>
      <c r="AG10373" s="9"/>
      <c r="AH10373" s="9"/>
      <c r="AI10373" s="9"/>
      <c r="AJ10373" s="10"/>
      <c r="AK10373" s="128"/>
      <c r="AL10373" s="128"/>
      <c r="AM10373" s="128"/>
      <c r="AN10373" s="163">
        <f t="shared" si="391"/>
        <v>0</v>
      </c>
      <c r="AO10373" s="128"/>
      <c r="AP10373" s="49">
        <f t="shared" si="393"/>
        <v>0</v>
      </c>
      <c r="AQ10373" s="36">
        <f t="shared" si="395"/>
        <v>0</v>
      </c>
      <c r="AR10373" s="49">
        <f t="shared" si="394"/>
        <v>0</v>
      </c>
      <c r="AS10373" s="49"/>
    </row>
    <row r="10374" spans="28:45" x14ac:dyDescent="0.25">
      <c r="AB10374" s="134">
        <f t="shared" si="390"/>
        <v>124</v>
      </c>
      <c r="AC10374" s="10"/>
      <c r="AD10374" s="7"/>
      <c r="AE10374" s="9"/>
      <c r="AF10374" s="9"/>
      <c r="AG10374" s="9"/>
      <c r="AH10374" s="9"/>
      <c r="AI10374" s="9"/>
      <c r="AJ10374" s="10"/>
      <c r="AK10374" s="128"/>
      <c r="AL10374" s="128"/>
      <c r="AM10374" s="128"/>
      <c r="AN10374" s="163">
        <f t="shared" si="391"/>
        <v>0</v>
      </c>
      <c r="AO10374" s="128"/>
      <c r="AP10374" s="49">
        <f t="shared" si="393"/>
        <v>0</v>
      </c>
      <c r="AQ10374" s="36">
        <f t="shared" si="395"/>
        <v>0</v>
      </c>
      <c r="AR10374" s="49">
        <f t="shared" si="394"/>
        <v>0</v>
      </c>
      <c r="AS10374" s="49"/>
    </row>
    <row r="10375" spans="28:45" x14ac:dyDescent="0.25">
      <c r="AB10375" s="134">
        <f t="shared" si="390"/>
        <v>125</v>
      </c>
      <c r="AC10375" s="10"/>
      <c r="AD10375" s="7"/>
      <c r="AE10375" s="9"/>
      <c r="AF10375" s="9"/>
      <c r="AG10375" s="9"/>
      <c r="AH10375" s="9"/>
      <c r="AI10375" s="9"/>
      <c r="AJ10375" s="10"/>
      <c r="AK10375" s="128"/>
      <c r="AL10375" s="128"/>
      <c r="AM10375" s="128"/>
      <c r="AN10375" s="163">
        <f t="shared" si="391"/>
        <v>0</v>
      </c>
      <c r="AO10375" s="128"/>
      <c r="AP10375" s="49">
        <f t="shared" si="393"/>
        <v>0</v>
      </c>
      <c r="AQ10375" s="36">
        <f t="shared" si="395"/>
        <v>0</v>
      </c>
      <c r="AR10375" s="49">
        <f t="shared" si="394"/>
        <v>0</v>
      </c>
      <c r="AS10375" s="49"/>
    </row>
    <row r="10376" spans="28:45" x14ac:dyDescent="0.25">
      <c r="AB10376" s="134">
        <f t="shared" si="390"/>
        <v>126</v>
      </c>
      <c r="AC10376" s="10"/>
      <c r="AD10376" s="7"/>
      <c r="AE10376" s="9"/>
      <c r="AF10376" s="9"/>
      <c r="AG10376" s="9"/>
      <c r="AH10376" s="9"/>
      <c r="AI10376" s="9"/>
      <c r="AJ10376" s="10"/>
      <c r="AK10376" s="128"/>
      <c r="AL10376" s="128"/>
      <c r="AM10376" s="128"/>
      <c r="AN10376" s="163">
        <f t="shared" si="391"/>
        <v>0</v>
      </c>
      <c r="AO10376" s="128"/>
      <c r="AP10376" s="49">
        <f t="shared" si="393"/>
        <v>0</v>
      </c>
      <c r="AQ10376" s="36">
        <f t="shared" si="395"/>
        <v>0</v>
      </c>
      <c r="AR10376" s="49">
        <f t="shared" si="394"/>
        <v>0</v>
      </c>
      <c r="AS10376" s="49"/>
    </row>
    <row r="10377" spans="28:45" x14ac:dyDescent="0.25">
      <c r="AB10377" s="134">
        <f t="shared" si="390"/>
        <v>127</v>
      </c>
      <c r="AC10377" s="10"/>
      <c r="AD10377" s="7"/>
      <c r="AE10377" s="9"/>
      <c r="AF10377" s="9"/>
      <c r="AG10377" s="9"/>
      <c r="AH10377" s="9"/>
      <c r="AI10377" s="9"/>
      <c r="AJ10377" s="10"/>
      <c r="AK10377" s="128"/>
      <c r="AL10377" s="128"/>
      <c r="AM10377" s="128"/>
      <c r="AN10377" s="163">
        <f t="shared" si="391"/>
        <v>0</v>
      </c>
      <c r="AO10377" s="128"/>
      <c r="AP10377" s="49">
        <f t="shared" si="393"/>
        <v>0</v>
      </c>
      <c r="AQ10377" s="36">
        <f t="shared" si="395"/>
        <v>0</v>
      </c>
      <c r="AR10377" s="49">
        <f t="shared" si="394"/>
        <v>0</v>
      </c>
      <c r="AS10377" s="49"/>
    </row>
    <row r="10378" spans="28:45" x14ac:dyDescent="0.25">
      <c r="AB10378" s="134">
        <f t="shared" si="390"/>
        <v>128</v>
      </c>
      <c r="AC10378" s="10"/>
      <c r="AD10378" s="7"/>
      <c r="AE10378" s="9"/>
      <c r="AF10378" s="9"/>
      <c r="AG10378" s="9"/>
      <c r="AH10378" s="9"/>
      <c r="AI10378" s="9"/>
      <c r="AJ10378" s="10"/>
      <c r="AK10378" s="128"/>
      <c r="AL10378" s="128"/>
      <c r="AM10378" s="128"/>
      <c r="AN10378" s="163">
        <f t="shared" si="391"/>
        <v>0</v>
      </c>
      <c r="AO10378" s="128"/>
      <c r="AP10378" s="49">
        <f t="shared" si="393"/>
        <v>0</v>
      </c>
      <c r="AQ10378" s="36">
        <f t="shared" si="395"/>
        <v>0</v>
      </c>
      <c r="AR10378" s="49">
        <f t="shared" si="394"/>
        <v>0</v>
      </c>
      <c r="AS10378" s="49"/>
    </row>
    <row r="10379" spans="28:45" x14ac:dyDescent="0.25">
      <c r="AB10379" s="134">
        <f t="shared" ref="AB10379:AB10442" si="396">1+AB10378</f>
        <v>129</v>
      </c>
      <c r="AC10379" s="10"/>
      <c r="AD10379" s="7"/>
      <c r="AE10379" s="9"/>
      <c r="AF10379" s="9"/>
      <c r="AG10379" s="9"/>
      <c r="AH10379" s="9"/>
      <c r="AI10379" s="9"/>
      <c r="AJ10379" s="10"/>
      <c r="AK10379" s="128"/>
      <c r="AL10379" s="128"/>
      <c r="AM10379" s="128"/>
      <c r="AN10379" s="163">
        <f t="shared" ref="AN10379:AN10384" si="397">IF(AC10379=0,0,IF(AD10379=0,0,IF(AE10379=0,0,IF(AF10379=0,0,IF(AG10379=0,0,IF(AH10379=0,0,IF(AI10379=0,0,IF(AJ10379=0,0,(SUM(AP10379:AR10379))))))))))</f>
        <v>0</v>
      </c>
      <c r="AO10379" s="128"/>
      <c r="AP10379" s="49">
        <f t="shared" si="393"/>
        <v>0</v>
      </c>
      <c r="AQ10379" s="36">
        <f t="shared" si="395"/>
        <v>0</v>
      </c>
      <c r="AR10379" s="49">
        <f t="shared" si="394"/>
        <v>0</v>
      </c>
      <c r="AS10379" s="49"/>
    </row>
    <row r="10380" spans="28:45" x14ac:dyDescent="0.25">
      <c r="AB10380" s="134">
        <f t="shared" si="396"/>
        <v>130</v>
      </c>
      <c r="AC10380" s="10"/>
      <c r="AD10380" s="7"/>
      <c r="AE10380" s="9"/>
      <c r="AF10380" s="9"/>
      <c r="AG10380" s="9"/>
      <c r="AH10380" s="9"/>
      <c r="AI10380" s="9"/>
      <c r="AJ10380" s="10"/>
      <c r="AK10380" s="128"/>
      <c r="AL10380" s="128"/>
      <c r="AM10380" s="128"/>
      <c r="AN10380" s="163">
        <f t="shared" si="397"/>
        <v>0</v>
      </c>
      <c r="AO10380" s="128"/>
      <c r="AP10380" s="49">
        <f t="shared" ref="AP10380:AP10443" si="398">IF(AF10380=0,0,IF(AND(AF10380="Yes",AE10380&gt;1),35,0))</f>
        <v>0</v>
      </c>
      <c r="AQ10380" s="36">
        <f t="shared" si="395"/>
        <v>0</v>
      </c>
      <c r="AR10380" s="49">
        <f t="shared" ref="AR10380:AR10443" si="399">AE10380*5</f>
        <v>0</v>
      </c>
      <c r="AS10380" s="49"/>
    </row>
    <row r="10381" spans="28:45" x14ac:dyDescent="0.25">
      <c r="AB10381" s="134">
        <f t="shared" si="396"/>
        <v>131</v>
      </c>
      <c r="AC10381" s="10"/>
      <c r="AD10381" s="7"/>
      <c r="AE10381" s="9"/>
      <c r="AF10381" s="9"/>
      <c r="AG10381" s="9"/>
      <c r="AH10381" s="9"/>
      <c r="AI10381" s="9"/>
      <c r="AJ10381" s="10"/>
      <c r="AK10381" s="128"/>
      <c r="AL10381" s="128"/>
      <c r="AM10381" s="128"/>
      <c r="AN10381" s="163">
        <f t="shared" si="397"/>
        <v>0</v>
      </c>
      <c r="AO10381" s="128"/>
      <c r="AP10381" s="49">
        <f t="shared" si="398"/>
        <v>0</v>
      </c>
      <c r="AQ10381" s="36">
        <f t="shared" si="395"/>
        <v>0</v>
      </c>
      <c r="AR10381" s="49">
        <f t="shared" si="399"/>
        <v>0</v>
      </c>
      <c r="AS10381" s="49"/>
    </row>
    <row r="10382" spans="28:45" x14ac:dyDescent="0.25">
      <c r="AB10382" s="134">
        <f t="shared" si="396"/>
        <v>132</v>
      </c>
      <c r="AC10382" s="10"/>
      <c r="AD10382" s="7"/>
      <c r="AE10382" s="9"/>
      <c r="AF10382" s="9"/>
      <c r="AG10382" s="9"/>
      <c r="AH10382" s="9"/>
      <c r="AI10382" s="9"/>
      <c r="AJ10382" s="10"/>
      <c r="AK10382" s="128"/>
      <c r="AL10382" s="128"/>
      <c r="AM10382" s="128"/>
      <c r="AN10382" s="163">
        <f t="shared" si="397"/>
        <v>0</v>
      </c>
      <c r="AO10382" s="128"/>
      <c r="AP10382" s="49">
        <f t="shared" si="398"/>
        <v>0</v>
      </c>
      <c r="AQ10382" s="36">
        <f t="shared" si="395"/>
        <v>0</v>
      </c>
      <c r="AR10382" s="49">
        <f t="shared" si="399"/>
        <v>0</v>
      </c>
      <c r="AS10382" s="49"/>
    </row>
    <row r="10383" spans="28:45" x14ac:dyDescent="0.25">
      <c r="AB10383" s="134">
        <f t="shared" si="396"/>
        <v>133</v>
      </c>
      <c r="AC10383" s="10"/>
      <c r="AD10383" s="7"/>
      <c r="AE10383" s="9"/>
      <c r="AF10383" s="9"/>
      <c r="AG10383" s="9"/>
      <c r="AH10383" s="9"/>
      <c r="AI10383" s="9"/>
      <c r="AJ10383" s="10"/>
      <c r="AK10383" s="128"/>
      <c r="AL10383" s="128"/>
      <c r="AM10383" s="128"/>
      <c r="AN10383" s="163">
        <f t="shared" si="397"/>
        <v>0</v>
      </c>
      <c r="AO10383" s="128"/>
      <c r="AP10383" s="49">
        <f t="shared" si="398"/>
        <v>0</v>
      </c>
      <c r="AQ10383" s="36">
        <f t="shared" si="395"/>
        <v>0</v>
      </c>
      <c r="AR10383" s="49">
        <f t="shared" si="399"/>
        <v>0</v>
      </c>
      <c r="AS10383" s="49"/>
    </row>
    <row r="10384" spans="28:45" x14ac:dyDescent="0.25">
      <c r="AB10384" s="134">
        <f t="shared" si="396"/>
        <v>134</v>
      </c>
      <c r="AC10384" s="10"/>
      <c r="AD10384" s="7"/>
      <c r="AE10384" s="9"/>
      <c r="AF10384" s="9"/>
      <c r="AG10384" s="9"/>
      <c r="AH10384" s="9"/>
      <c r="AI10384" s="9"/>
      <c r="AJ10384" s="10"/>
      <c r="AK10384" s="128"/>
      <c r="AL10384" s="128"/>
      <c r="AM10384" s="128"/>
      <c r="AN10384" s="163">
        <f t="shared" si="397"/>
        <v>0</v>
      </c>
      <c r="AO10384" s="128"/>
      <c r="AP10384" s="49">
        <f t="shared" si="398"/>
        <v>0</v>
      </c>
      <c r="AQ10384" s="36">
        <f t="shared" si="395"/>
        <v>0</v>
      </c>
      <c r="AR10384" s="49">
        <f t="shared" si="399"/>
        <v>0</v>
      </c>
      <c r="AS10384" s="49"/>
    </row>
    <row r="10385" spans="28:45" x14ac:dyDescent="0.25">
      <c r="AB10385" s="134">
        <f t="shared" si="396"/>
        <v>135</v>
      </c>
      <c r="AC10385" s="10"/>
      <c r="AD10385" s="7"/>
      <c r="AE10385" s="9"/>
      <c r="AF10385" s="9"/>
      <c r="AG10385" s="9"/>
      <c r="AH10385" s="9"/>
      <c r="AI10385" s="9"/>
      <c r="AJ10385" s="10"/>
      <c r="AK10385" s="128"/>
      <c r="AL10385" s="128"/>
      <c r="AM10385" s="128"/>
      <c r="AN10385" s="163">
        <f>IF(AC10385=0,0,IF(AD10385=0,0,IF(AE10385=0,0,IF(AF10385=0,0,IF(AG10385=0,0,IF(AH10385=0,0,IF(AI10385=0,0,IF(AJ10385=0,0,(SUM(AP10385:AR10385))))))))))</f>
        <v>0</v>
      </c>
      <c r="AO10385" s="128"/>
      <c r="AP10385" s="49">
        <f t="shared" si="398"/>
        <v>0</v>
      </c>
      <c r="AQ10385" s="36">
        <f t="shared" si="395"/>
        <v>0</v>
      </c>
      <c r="AR10385" s="49">
        <f t="shared" si="399"/>
        <v>0</v>
      </c>
      <c r="AS10385" s="49"/>
    </row>
    <row r="10386" spans="28:45" x14ac:dyDescent="0.25">
      <c r="AB10386" s="134">
        <f t="shared" si="396"/>
        <v>136</v>
      </c>
      <c r="AC10386" s="10"/>
      <c r="AD10386" s="7"/>
      <c r="AE10386" s="9"/>
      <c r="AF10386" s="9"/>
      <c r="AG10386" s="9"/>
      <c r="AH10386" s="9"/>
      <c r="AI10386" s="9"/>
      <c r="AJ10386" s="10"/>
      <c r="AK10386" s="128"/>
      <c r="AL10386" s="128"/>
      <c r="AM10386" s="128"/>
      <c r="AN10386" s="163">
        <f t="shared" ref="AN10386:AN10449" si="400">IF(AC10386=0,0,IF(AD10386=0,0,IF(AE10386=0,0,IF(AF10386=0,0,IF(AG10386=0,0,IF(AH10386=0,0,IF(AI10386=0,0,IF(AJ10386=0,0,(SUM(AP10386:AR10386))))))))))</f>
        <v>0</v>
      </c>
      <c r="AO10386" s="128"/>
      <c r="AP10386" s="49">
        <f t="shared" si="398"/>
        <v>0</v>
      </c>
      <c r="AQ10386" s="36">
        <f t="shared" si="395"/>
        <v>0</v>
      </c>
      <c r="AR10386" s="49">
        <f t="shared" si="399"/>
        <v>0</v>
      </c>
      <c r="AS10386" s="49"/>
    </row>
    <row r="10387" spans="28:45" x14ac:dyDescent="0.25">
      <c r="AB10387" s="134">
        <f t="shared" si="396"/>
        <v>137</v>
      </c>
      <c r="AC10387" s="10"/>
      <c r="AD10387" s="7"/>
      <c r="AE10387" s="9"/>
      <c r="AF10387" s="9"/>
      <c r="AG10387" s="9"/>
      <c r="AH10387" s="9"/>
      <c r="AI10387" s="9"/>
      <c r="AJ10387" s="10"/>
      <c r="AK10387" s="128"/>
      <c r="AL10387" s="128"/>
      <c r="AM10387" s="128"/>
      <c r="AN10387" s="163">
        <f t="shared" si="400"/>
        <v>0</v>
      </c>
      <c r="AO10387" s="128"/>
      <c r="AP10387" s="49">
        <f t="shared" si="398"/>
        <v>0</v>
      </c>
      <c r="AQ10387" s="36">
        <f t="shared" si="395"/>
        <v>0</v>
      </c>
      <c r="AR10387" s="49">
        <f t="shared" si="399"/>
        <v>0</v>
      </c>
      <c r="AS10387" s="49"/>
    </row>
    <row r="10388" spans="28:45" x14ac:dyDescent="0.25">
      <c r="AB10388" s="134">
        <f t="shared" si="396"/>
        <v>138</v>
      </c>
      <c r="AC10388" s="10"/>
      <c r="AD10388" s="7"/>
      <c r="AE10388" s="9"/>
      <c r="AF10388" s="9"/>
      <c r="AG10388" s="9"/>
      <c r="AH10388" s="9"/>
      <c r="AI10388" s="9"/>
      <c r="AJ10388" s="10"/>
      <c r="AK10388" s="128"/>
      <c r="AL10388" s="128"/>
      <c r="AM10388" s="128"/>
      <c r="AN10388" s="163">
        <f t="shared" si="400"/>
        <v>0</v>
      </c>
      <c r="AO10388" s="128"/>
      <c r="AP10388" s="49">
        <f t="shared" si="398"/>
        <v>0</v>
      </c>
      <c r="AQ10388" s="36">
        <f t="shared" si="395"/>
        <v>0</v>
      </c>
      <c r="AR10388" s="49">
        <f t="shared" si="399"/>
        <v>0</v>
      </c>
      <c r="AS10388" s="49"/>
    </row>
    <row r="10389" spans="28:45" x14ac:dyDescent="0.25">
      <c r="AB10389" s="134">
        <f t="shared" si="396"/>
        <v>139</v>
      </c>
      <c r="AC10389" s="10"/>
      <c r="AD10389" s="7"/>
      <c r="AE10389" s="9"/>
      <c r="AF10389" s="9"/>
      <c r="AG10389" s="9"/>
      <c r="AH10389" s="9"/>
      <c r="AI10389" s="9"/>
      <c r="AJ10389" s="10"/>
      <c r="AK10389" s="128"/>
      <c r="AL10389" s="128"/>
      <c r="AM10389" s="128"/>
      <c r="AN10389" s="163">
        <f t="shared" si="400"/>
        <v>0</v>
      </c>
      <c r="AO10389" s="128"/>
      <c r="AP10389" s="49">
        <f t="shared" si="398"/>
        <v>0</v>
      </c>
      <c r="AQ10389" s="36">
        <f t="shared" si="395"/>
        <v>0</v>
      </c>
      <c r="AR10389" s="49">
        <f t="shared" si="399"/>
        <v>0</v>
      </c>
      <c r="AS10389" s="49"/>
    </row>
    <row r="10390" spans="28:45" x14ac:dyDescent="0.25">
      <c r="AB10390" s="134">
        <f t="shared" si="396"/>
        <v>140</v>
      </c>
      <c r="AC10390" s="10"/>
      <c r="AD10390" s="7"/>
      <c r="AE10390" s="9"/>
      <c r="AF10390" s="9"/>
      <c r="AG10390" s="9"/>
      <c r="AH10390" s="9"/>
      <c r="AI10390" s="9"/>
      <c r="AJ10390" s="10"/>
      <c r="AK10390" s="128"/>
      <c r="AL10390" s="128"/>
      <c r="AM10390" s="128"/>
      <c r="AN10390" s="163">
        <f t="shared" si="400"/>
        <v>0</v>
      </c>
      <c r="AO10390" s="128"/>
      <c r="AP10390" s="49">
        <f t="shared" si="398"/>
        <v>0</v>
      </c>
      <c r="AQ10390" s="36">
        <f t="shared" si="395"/>
        <v>0</v>
      </c>
      <c r="AR10390" s="49">
        <f t="shared" si="399"/>
        <v>0</v>
      </c>
      <c r="AS10390" s="49"/>
    </row>
    <row r="10391" spans="28:45" x14ac:dyDescent="0.25">
      <c r="AB10391" s="134">
        <f t="shared" si="396"/>
        <v>141</v>
      </c>
      <c r="AC10391" s="10"/>
      <c r="AD10391" s="7"/>
      <c r="AE10391" s="9"/>
      <c r="AF10391" s="9"/>
      <c r="AG10391" s="9"/>
      <c r="AH10391" s="9"/>
      <c r="AI10391" s="9"/>
      <c r="AJ10391" s="10"/>
      <c r="AK10391" s="128"/>
      <c r="AL10391" s="128"/>
      <c r="AM10391" s="128"/>
      <c r="AN10391" s="163">
        <f t="shared" si="400"/>
        <v>0</v>
      </c>
      <c r="AO10391" s="128"/>
      <c r="AP10391" s="49">
        <f t="shared" si="398"/>
        <v>0</v>
      </c>
      <c r="AQ10391" s="36">
        <f t="shared" si="395"/>
        <v>0</v>
      </c>
      <c r="AR10391" s="49">
        <f t="shared" si="399"/>
        <v>0</v>
      </c>
      <c r="AS10391" s="49"/>
    </row>
    <row r="10392" spans="28:45" x14ac:dyDescent="0.25">
      <c r="AB10392" s="134">
        <f t="shared" si="396"/>
        <v>142</v>
      </c>
      <c r="AC10392" s="10"/>
      <c r="AD10392" s="7"/>
      <c r="AE10392" s="9"/>
      <c r="AF10392" s="9"/>
      <c r="AG10392" s="9"/>
      <c r="AH10392" s="9"/>
      <c r="AI10392" s="9"/>
      <c r="AJ10392" s="10"/>
      <c r="AK10392" s="128"/>
      <c r="AL10392" s="128"/>
      <c r="AM10392" s="128"/>
      <c r="AN10392" s="163">
        <f t="shared" si="400"/>
        <v>0</v>
      </c>
      <c r="AO10392" s="128"/>
      <c r="AP10392" s="49">
        <f t="shared" si="398"/>
        <v>0</v>
      </c>
      <c r="AQ10392" s="36">
        <f t="shared" si="395"/>
        <v>0</v>
      </c>
      <c r="AR10392" s="49">
        <f t="shared" si="399"/>
        <v>0</v>
      </c>
      <c r="AS10392" s="49"/>
    </row>
    <row r="10393" spans="28:45" x14ac:dyDescent="0.25">
      <c r="AB10393" s="134">
        <f t="shared" si="396"/>
        <v>143</v>
      </c>
      <c r="AC10393" s="10"/>
      <c r="AD10393" s="7"/>
      <c r="AE10393" s="9"/>
      <c r="AF10393" s="9"/>
      <c r="AG10393" s="9"/>
      <c r="AH10393" s="9"/>
      <c r="AI10393" s="9"/>
      <c r="AJ10393" s="10"/>
      <c r="AK10393" s="128"/>
      <c r="AL10393" s="128"/>
      <c r="AM10393" s="128"/>
      <c r="AN10393" s="163">
        <f t="shared" si="400"/>
        <v>0</v>
      </c>
      <c r="AO10393" s="128"/>
      <c r="AP10393" s="49">
        <f t="shared" si="398"/>
        <v>0</v>
      </c>
      <c r="AQ10393" s="36">
        <f t="shared" si="395"/>
        <v>0</v>
      </c>
      <c r="AR10393" s="49">
        <f t="shared" si="399"/>
        <v>0</v>
      </c>
      <c r="AS10393" s="49"/>
    </row>
    <row r="10394" spans="28:45" x14ac:dyDescent="0.25">
      <c r="AB10394" s="134">
        <f t="shared" si="396"/>
        <v>144</v>
      </c>
      <c r="AC10394" s="10"/>
      <c r="AD10394" s="7"/>
      <c r="AE10394" s="9"/>
      <c r="AF10394" s="9"/>
      <c r="AG10394" s="9"/>
      <c r="AH10394" s="9"/>
      <c r="AI10394" s="9"/>
      <c r="AJ10394" s="10"/>
      <c r="AK10394" s="128"/>
      <c r="AL10394" s="128"/>
      <c r="AM10394" s="128"/>
      <c r="AN10394" s="163">
        <f t="shared" si="400"/>
        <v>0</v>
      </c>
      <c r="AO10394" s="128"/>
      <c r="AP10394" s="49">
        <f t="shared" si="398"/>
        <v>0</v>
      </c>
      <c r="AQ10394" s="36">
        <f t="shared" si="395"/>
        <v>0</v>
      </c>
      <c r="AR10394" s="49">
        <f t="shared" si="399"/>
        <v>0</v>
      </c>
      <c r="AS10394" s="49"/>
    </row>
    <row r="10395" spans="28:45" x14ac:dyDescent="0.25">
      <c r="AB10395" s="134">
        <f t="shared" si="396"/>
        <v>145</v>
      </c>
      <c r="AC10395" s="10"/>
      <c r="AD10395" s="7"/>
      <c r="AE10395" s="9"/>
      <c r="AF10395" s="9"/>
      <c r="AG10395" s="9"/>
      <c r="AH10395" s="9"/>
      <c r="AI10395" s="9"/>
      <c r="AJ10395" s="10"/>
      <c r="AK10395" s="128"/>
      <c r="AL10395" s="128"/>
      <c r="AM10395" s="128"/>
      <c r="AN10395" s="163">
        <f t="shared" si="400"/>
        <v>0</v>
      </c>
      <c r="AO10395" s="128"/>
      <c r="AP10395" s="49">
        <f t="shared" si="398"/>
        <v>0</v>
      </c>
      <c r="AQ10395" s="36">
        <f t="shared" si="395"/>
        <v>0</v>
      </c>
      <c r="AR10395" s="49">
        <f t="shared" si="399"/>
        <v>0</v>
      </c>
      <c r="AS10395" s="49"/>
    </row>
    <row r="10396" spans="28:45" x14ac:dyDescent="0.25">
      <c r="AB10396" s="134">
        <f t="shared" si="396"/>
        <v>146</v>
      </c>
      <c r="AC10396" s="10"/>
      <c r="AD10396" s="7"/>
      <c r="AE10396" s="9"/>
      <c r="AF10396" s="9"/>
      <c r="AG10396" s="9"/>
      <c r="AH10396" s="9"/>
      <c r="AI10396" s="9"/>
      <c r="AJ10396" s="10"/>
      <c r="AK10396" s="128"/>
      <c r="AL10396" s="128"/>
      <c r="AM10396" s="128"/>
      <c r="AN10396" s="163">
        <f t="shared" si="400"/>
        <v>0</v>
      </c>
      <c r="AO10396" s="128"/>
      <c r="AP10396" s="49">
        <f t="shared" si="398"/>
        <v>0</v>
      </c>
      <c r="AQ10396" s="36">
        <f t="shared" si="395"/>
        <v>0</v>
      </c>
      <c r="AR10396" s="49">
        <f t="shared" si="399"/>
        <v>0</v>
      </c>
      <c r="AS10396" s="49"/>
    </row>
    <row r="10397" spans="28:45" x14ac:dyDescent="0.25">
      <c r="AB10397" s="134">
        <f t="shared" si="396"/>
        <v>147</v>
      </c>
      <c r="AC10397" s="10"/>
      <c r="AD10397" s="7"/>
      <c r="AE10397" s="9"/>
      <c r="AF10397" s="9"/>
      <c r="AG10397" s="9"/>
      <c r="AH10397" s="9"/>
      <c r="AI10397" s="9"/>
      <c r="AJ10397" s="10"/>
      <c r="AK10397" s="128"/>
      <c r="AL10397" s="128"/>
      <c r="AM10397" s="128"/>
      <c r="AN10397" s="163">
        <f t="shared" si="400"/>
        <v>0</v>
      </c>
      <c r="AO10397" s="128"/>
      <c r="AP10397" s="49">
        <f t="shared" si="398"/>
        <v>0</v>
      </c>
      <c r="AQ10397" s="36">
        <f t="shared" si="395"/>
        <v>0</v>
      </c>
      <c r="AR10397" s="49">
        <f t="shared" si="399"/>
        <v>0</v>
      </c>
      <c r="AS10397" s="49"/>
    </row>
    <row r="10398" spans="28:45" x14ac:dyDescent="0.25">
      <c r="AB10398" s="134">
        <f t="shared" si="396"/>
        <v>148</v>
      </c>
      <c r="AC10398" s="10"/>
      <c r="AD10398" s="7"/>
      <c r="AE10398" s="9"/>
      <c r="AF10398" s="9"/>
      <c r="AG10398" s="9"/>
      <c r="AH10398" s="9"/>
      <c r="AI10398" s="9"/>
      <c r="AJ10398" s="10"/>
      <c r="AK10398" s="128"/>
      <c r="AL10398" s="128"/>
      <c r="AM10398" s="128"/>
      <c r="AN10398" s="163">
        <f t="shared" si="400"/>
        <v>0</v>
      </c>
      <c r="AO10398" s="128"/>
      <c r="AP10398" s="49">
        <f t="shared" si="398"/>
        <v>0</v>
      </c>
      <c r="AQ10398" s="36">
        <f t="shared" si="395"/>
        <v>0</v>
      </c>
      <c r="AR10398" s="49">
        <f t="shared" si="399"/>
        <v>0</v>
      </c>
      <c r="AS10398" s="49"/>
    </row>
    <row r="10399" spans="28:45" x14ac:dyDescent="0.25">
      <c r="AB10399" s="134">
        <f t="shared" si="396"/>
        <v>149</v>
      </c>
      <c r="AC10399" s="10"/>
      <c r="AD10399" s="7"/>
      <c r="AE10399" s="9"/>
      <c r="AF10399" s="9"/>
      <c r="AG10399" s="9"/>
      <c r="AH10399" s="9"/>
      <c r="AI10399" s="9"/>
      <c r="AJ10399" s="10"/>
      <c r="AK10399" s="128"/>
      <c r="AL10399" s="128"/>
      <c r="AM10399" s="128"/>
      <c r="AN10399" s="163">
        <f t="shared" si="400"/>
        <v>0</v>
      </c>
      <c r="AO10399" s="128"/>
      <c r="AP10399" s="49">
        <f t="shared" si="398"/>
        <v>0</v>
      </c>
      <c r="AQ10399" s="36">
        <f t="shared" si="395"/>
        <v>0</v>
      </c>
      <c r="AR10399" s="49">
        <f t="shared" si="399"/>
        <v>0</v>
      </c>
      <c r="AS10399" s="49"/>
    </row>
    <row r="10400" spans="28:45" x14ac:dyDescent="0.25">
      <c r="AB10400" s="134">
        <f t="shared" si="396"/>
        <v>150</v>
      </c>
      <c r="AC10400" s="10"/>
      <c r="AD10400" s="7"/>
      <c r="AE10400" s="9"/>
      <c r="AF10400" s="9"/>
      <c r="AG10400" s="9"/>
      <c r="AH10400" s="9"/>
      <c r="AI10400" s="9"/>
      <c r="AJ10400" s="10"/>
      <c r="AK10400" s="128"/>
      <c r="AL10400" s="128"/>
      <c r="AM10400" s="128"/>
      <c r="AN10400" s="163">
        <f t="shared" si="400"/>
        <v>0</v>
      </c>
      <c r="AO10400" s="128"/>
      <c r="AP10400" s="49">
        <f t="shared" si="398"/>
        <v>0</v>
      </c>
      <c r="AQ10400" s="36">
        <f t="shared" si="395"/>
        <v>0</v>
      </c>
      <c r="AR10400" s="49">
        <f t="shared" si="399"/>
        <v>0</v>
      </c>
      <c r="AS10400" s="49"/>
    </row>
    <row r="10401" spans="28:45" x14ac:dyDescent="0.25">
      <c r="AB10401" s="134">
        <f t="shared" si="396"/>
        <v>151</v>
      </c>
      <c r="AC10401" s="10"/>
      <c r="AD10401" s="7"/>
      <c r="AE10401" s="9"/>
      <c r="AF10401" s="9"/>
      <c r="AG10401" s="9"/>
      <c r="AH10401" s="9"/>
      <c r="AI10401" s="9"/>
      <c r="AJ10401" s="10"/>
      <c r="AK10401" s="128"/>
      <c r="AL10401" s="128"/>
      <c r="AM10401" s="128"/>
      <c r="AN10401" s="163">
        <f t="shared" si="400"/>
        <v>0</v>
      </c>
      <c r="AO10401" s="128"/>
      <c r="AP10401" s="49">
        <f t="shared" si="398"/>
        <v>0</v>
      </c>
      <c r="AQ10401" s="36">
        <f t="shared" si="395"/>
        <v>0</v>
      </c>
      <c r="AR10401" s="49">
        <f t="shared" si="399"/>
        <v>0</v>
      </c>
      <c r="AS10401" s="49"/>
    </row>
    <row r="10402" spans="28:45" x14ac:dyDescent="0.25">
      <c r="AB10402" s="134">
        <f t="shared" si="396"/>
        <v>152</v>
      </c>
      <c r="AC10402" s="10"/>
      <c r="AD10402" s="7"/>
      <c r="AE10402" s="9"/>
      <c r="AF10402" s="9"/>
      <c r="AG10402" s="9"/>
      <c r="AH10402" s="9"/>
      <c r="AI10402" s="9"/>
      <c r="AJ10402" s="10"/>
      <c r="AK10402" s="128"/>
      <c r="AL10402" s="128"/>
      <c r="AM10402" s="128"/>
      <c r="AN10402" s="163">
        <f t="shared" si="400"/>
        <v>0</v>
      </c>
      <c r="AO10402" s="128"/>
      <c r="AP10402" s="49">
        <f t="shared" si="398"/>
        <v>0</v>
      </c>
      <c r="AQ10402" s="36">
        <f t="shared" si="395"/>
        <v>0</v>
      </c>
      <c r="AR10402" s="49">
        <f t="shared" si="399"/>
        <v>0</v>
      </c>
      <c r="AS10402" s="49"/>
    </row>
    <row r="10403" spans="28:45" x14ac:dyDescent="0.25">
      <c r="AB10403" s="134">
        <f t="shared" si="396"/>
        <v>153</v>
      </c>
      <c r="AC10403" s="10"/>
      <c r="AD10403" s="7"/>
      <c r="AE10403" s="9"/>
      <c r="AF10403" s="9"/>
      <c r="AG10403" s="9"/>
      <c r="AH10403" s="9"/>
      <c r="AI10403" s="9"/>
      <c r="AJ10403" s="10"/>
      <c r="AK10403" s="128"/>
      <c r="AL10403" s="128"/>
      <c r="AM10403" s="128"/>
      <c r="AN10403" s="163">
        <f t="shared" si="400"/>
        <v>0</v>
      </c>
      <c r="AO10403" s="128"/>
      <c r="AP10403" s="49">
        <f t="shared" si="398"/>
        <v>0</v>
      </c>
      <c r="AQ10403" s="36">
        <f t="shared" si="395"/>
        <v>0</v>
      </c>
      <c r="AR10403" s="49">
        <f t="shared" si="399"/>
        <v>0</v>
      </c>
      <c r="AS10403" s="49"/>
    </row>
    <row r="10404" spans="28:45" x14ac:dyDescent="0.25">
      <c r="AB10404" s="134">
        <f t="shared" si="396"/>
        <v>154</v>
      </c>
      <c r="AC10404" s="10"/>
      <c r="AD10404" s="7"/>
      <c r="AE10404" s="9"/>
      <c r="AF10404" s="9"/>
      <c r="AG10404" s="9"/>
      <c r="AH10404" s="9"/>
      <c r="AI10404" s="9"/>
      <c r="AJ10404" s="10"/>
      <c r="AK10404" s="128"/>
      <c r="AL10404" s="128"/>
      <c r="AM10404" s="128"/>
      <c r="AN10404" s="163">
        <f t="shared" si="400"/>
        <v>0</v>
      </c>
      <c r="AO10404" s="128"/>
      <c r="AP10404" s="49">
        <f t="shared" si="398"/>
        <v>0</v>
      </c>
      <c r="AQ10404" s="36">
        <f t="shared" si="395"/>
        <v>0</v>
      </c>
      <c r="AR10404" s="49">
        <f t="shared" si="399"/>
        <v>0</v>
      </c>
      <c r="AS10404" s="49"/>
    </row>
    <row r="10405" spans="28:45" x14ac:dyDescent="0.25">
      <c r="AB10405" s="134">
        <f t="shared" si="396"/>
        <v>155</v>
      </c>
      <c r="AC10405" s="10"/>
      <c r="AD10405" s="7"/>
      <c r="AE10405" s="9"/>
      <c r="AF10405" s="9"/>
      <c r="AG10405" s="9"/>
      <c r="AH10405" s="9"/>
      <c r="AI10405" s="9"/>
      <c r="AJ10405" s="10"/>
      <c r="AK10405" s="128"/>
      <c r="AL10405" s="128"/>
      <c r="AM10405" s="128"/>
      <c r="AN10405" s="163">
        <f t="shared" si="400"/>
        <v>0</v>
      </c>
      <c r="AO10405" s="128"/>
      <c r="AP10405" s="49">
        <f t="shared" si="398"/>
        <v>0</v>
      </c>
      <c r="AQ10405" s="36">
        <f t="shared" ref="AQ10405:AQ10468" si="401">IF(AP10405=0,0,IF(AG10405=0,0,IF(AG10405="No",0,25)))</f>
        <v>0</v>
      </c>
      <c r="AR10405" s="49">
        <f t="shared" si="399"/>
        <v>0</v>
      </c>
      <c r="AS10405" s="49"/>
    </row>
    <row r="10406" spans="28:45" x14ac:dyDescent="0.25">
      <c r="AB10406" s="134">
        <f t="shared" si="396"/>
        <v>156</v>
      </c>
      <c r="AC10406" s="10"/>
      <c r="AD10406" s="7"/>
      <c r="AE10406" s="9"/>
      <c r="AF10406" s="9"/>
      <c r="AG10406" s="9"/>
      <c r="AH10406" s="9"/>
      <c r="AI10406" s="9"/>
      <c r="AJ10406" s="10"/>
      <c r="AK10406" s="128"/>
      <c r="AL10406" s="128"/>
      <c r="AM10406" s="128"/>
      <c r="AN10406" s="163">
        <f t="shared" si="400"/>
        <v>0</v>
      </c>
      <c r="AO10406" s="128"/>
      <c r="AP10406" s="49">
        <f t="shared" si="398"/>
        <v>0</v>
      </c>
      <c r="AQ10406" s="36">
        <f t="shared" si="401"/>
        <v>0</v>
      </c>
      <c r="AR10406" s="49">
        <f t="shared" si="399"/>
        <v>0</v>
      </c>
      <c r="AS10406" s="49"/>
    </row>
    <row r="10407" spans="28:45" x14ac:dyDescent="0.25">
      <c r="AB10407" s="134">
        <f t="shared" si="396"/>
        <v>157</v>
      </c>
      <c r="AC10407" s="10"/>
      <c r="AD10407" s="7"/>
      <c r="AE10407" s="9"/>
      <c r="AF10407" s="9"/>
      <c r="AG10407" s="9"/>
      <c r="AH10407" s="9"/>
      <c r="AI10407" s="9"/>
      <c r="AJ10407" s="10"/>
      <c r="AK10407" s="128"/>
      <c r="AL10407" s="128"/>
      <c r="AM10407" s="128"/>
      <c r="AN10407" s="163">
        <f t="shared" si="400"/>
        <v>0</v>
      </c>
      <c r="AO10407" s="128"/>
      <c r="AP10407" s="49">
        <f t="shared" si="398"/>
        <v>0</v>
      </c>
      <c r="AQ10407" s="36">
        <f t="shared" si="401"/>
        <v>0</v>
      </c>
      <c r="AR10407" s="49">
        <f t="shared" si="399"/>
        <v>0</v>
      </c>
      <c r="AS10407" s="49"/>
    </row>
    <row r="10408" spans="28:45" x14ac:dyDescent="0.25">
      <c r="AB10408" s="134">
        <f t="shared" si="396"/>
        <v>158</v>
      </c>
      <c r="AC10408" s="10"/>
      <c r="AD10408" s="7"/>
      <c r="AE10408" s="9"/>
      <c r="AF10408" s="9"/>
      <c r="AG10408" s="9"/>
      <c r="AH10408" s="9"/>
      <c r="AI10408" s="9"/>
      <c r="AJ10408" s="10"/>
      <c r="AK10408" s="128"/>
      <c r="AL10408" s="128"/>
      <c r="AM10408" s="128"/>
      <c r="AN10408" s="163">
        <f t="shared" si="400"/>
        <v>0</v>
      </c>
      <c r="AO10408" s="128"/>
      <c r="AP10408" s="49">
        <f t="shared" si="398"/>
        <v>0</v>
      </c>
      <c r="AQ10408" s="36">
        <f t="shared" si="401"/>
        <v>0</v>
      </c>
      <c r="AR10408" s="49">
        <f t="shared" si="399"/>
        <v>0</v>
      </c>
      <c r="AS10408" s="49"/>
    </row>
    <row r="10409" spans="28:45" x14ac:dyDescent="0.25">
      <c r="AB10409" s="134">
        <f t="shared" si="396"/>
        <v>159</v>
      </c>
      <c r="AC10409" s="10"/>
      <c r="AD10409" s="7"/>
      <c r="AE10409" s="9"/>
      <c r="AF10409" s="9"/>
      <c r="AG10409" s="9"/>
      <c r="AH10409" s="9"/>
      <c r="AI10409" s="9"/>
      <c r="AJ10409" s="10"/>
      <c r="AK10409" s="128"/>
      <c r="AL10409" s="128"/>
      <c r="AM10409" s="128"/>
      <c r="AN10409" s="163">
        <f t="shared" si="400"/>
        <v>0</v>
      </c>
      <c r="AO10409" s="128"/>
      <c r="AP10409" s="49">
        <f t="shared" si="398"/>
        <v>0</v>
      </c>
      <c r="AQ10409" s="36">
        <f t="shared" si="401"/>
        <v>0</v>
      </c>
      <c r="AR10409" s="49">
        <f t="shared" si="399"/>
        <v>0</v>
      </c>
      <c r="AS10409" s="49"/>
    </row>
    <row r="10410" spans="28:45" x14ac:dyDescent="0.25">
      <c r="AB10410" s="134">
        <f t="shared" si="396"/>
        <v>160</v>
      </c>
      <c r="AC10410" s="10"/>
      <c r="AD10410" s="7"/>
      <c r="AE10410" s="9"/>
      <c r="AF10410" s="9"/>
      <c r="AG10410" s="9"/>
      <c r="AH10410" s="9"/>
      <c r="AI10410" s="9"/>
      <c r="AJ10410" s="10"/>
      <c r="AK10410" s="128"/>
      <c r="AL10410" s="128"/>
      <c r="AM10410" s="128"/>
      <c r="AN10410" s="163">
        <f t="shared" si="400"/>
        <v>0</v>
      </c>
      <c r="AO10410" s="128"/>
      <c r="AP10410" s="49">
        <f t="shared" si="398"/>
        <v>0</v>
      </c>
      <c r="AQ10410" s="36">
        <f t="shared" si="401"/>
        <v>0</v>
      </c>
      <c r="AR10410" s="49">
        <f t="shared" si="399"/>
        <v>0</v>
      </c>
      <c r="AS10410" s="49"/>
    </row>
    <row r="10411" spans="28:45" x14ac:dyDescent="0.25">
      <c r="AB10411" s="134">
        <f t="shared" si="396"/>
        <v>161</v>
      </c>
      <c r="AC10411" s="10"/>
      <c r="AD10411" s="7"/>
      <c r="AE10411" s="9"/>
      <c r="AF10411" s="9"/>
      <c r="AG10411" s="9"/>
      <c r="AH10411" s="9"/>
      <c r="AI10411" s="9"/>
      <c r="AJ10411" s="10"/>
      <c r="AK10411" s="128"/>
      <c r="AL10411" s="128"/>
      <c r="AM10411" s="128"/>
      <c r="AN10411" s="163">
        <f t="shared" si="400"/>
        <v>0</v>
      </c>
      <c r="AO10411" s="128"/>
      <c r="AP10411" s="49">
        <f t="shared" si="398"/>
        <v>0</v>
      </c>
      <c r="AQ10411" s="36">
        <f t="shared" si="401"/>
        <v>0</v>
      </c>
      <c r="AR10411" s="49">
        <f t="shared" si="399"/>
        <v>0</v>
      </c>
      <c r="AS10411" s="49"/>
    </row>
    <row r="10412" spans="28:45" x14ac:dyDescent="0.25">
      <c r="AB10412" s="134">
        <f t="shared" si="396"/>
        <v>162</v>
      </c>
      <c r="AC10412" s="10"/>
      <c r="AD10412" s="7"/>
      <c r="AE10412" s="9"/>
      <c r="AF10412" s="9"/>
      <c r="AG10412" s="9"/>
      <c r="AH10412" s="9"/>
      <c r="AI10412" s="9"/>
      <c r="AJ10412" s="10"/>
      <c r="AK10412" s="128"/>
      <c r="AL10412" s="128"/>
      <c r="AM10412" s="128"/>
      <c r="AN10412" s="163">
        <f t="shared" si="400"/>
        <v>0</v>
      </c>
      <c r="AO10412" s="128"/>
      <c r="AP10412" s="49">
        <f t="shared" si="398"/>
        <v>0</v>
      </c>
      <c r="AQ10412" s="36">
        <f t="shared" si="401"/>
        <v>0</v>
      </c>
      <c r="AR10412" s="49">
        <f t="shared" si="399"/>
        <v>0</v>
      </c>
      <c r="AS10412" s="49"/>
    </row>
    <row r="10413" spans="28:45" x14ac:dyDescent="0.25">
      <c r="AB10413" s="134">
        <f t="shared" si="396"/>
        <v>163</v>
      </c>
      <c r="AC10413" s="10"/>
      <c r="AD10413" s="7"/>
      <c r="AE10413" s="9"/>
      <c r="AF10413" s="9"/>
      <c r="AG10413" s="9"/>
      <c r="AH10413" s="9"/>
      <c r="AI10413" s="9"/>
      <c r="AJ10413" s="10"/>
      <c r="AK10413" s="128"/>
      <c r="AL10413" s="128"/>
      <c r="AM10413" s="128"/>
      <c r="AN10413" s="163">
        <f t="shared" si="400"/>
        <v>0</v>
      </c>
      <c r="AO10413" s="128"/>
      <c r="AP10413" s="49">
        <f t="shared" si="398"/>
        <v>0</v>
      </c>
      <c r="AQ10413" s="36">
        <f t="shared" si="401"/>
        <v>0</v>
      </c>
      <c r="AR10413" s="49">
        <f t="shared" si="399"/>
        <v>0</v>
      </c>
      <c r="AS10413" s="49"/>
    </row>
    <row r="10414" spans="28:45" x14ac:dyDescent="0.25">
      <c r="AB10414" s="134">
        <f t="shared" si="396"/>
        <v>164</v>
      </c>
      <c r="AC10414" s="10"/>
      <c r="AD10414" s="7"/>
      <c r="AE10414" s="9"/>
      <c r="AF10414" s="9"/>
      <c r="AG10414" s="9"/>
      <c r="AH10414" s="9"/>
      <c r="AI10414" s="9"/>
      <c r="AJ10414" s="10"/>
      <c r="AK10414" s="128"/>
      <c r="AL10414" s="128"/>
      <c r="AM10414" s="128"/>
      <c r="AN10414" s="163">
        <f t="shared" si="400"/>
        <v>0</v>
      </c>
      <c r="AO10414" s="128"/>
      <c r="AP10414" s="49">
        <f t="shared" si="398"/>
        <v>0</v>
      </c>
      <c r="AQ10414" s="36">
        <f t="shared" si="401"/>
        <v>0</v>
      </c>
      <c r="AR10414" s="49">
        <f t="shared" si="399"/>
        <v>0</v>
      </c>
      <c r="AS10414" s="49"/>
    </row>
    <row r="10415" spans="28:45" x14ac:dyDescent="0.25">
      <c r="AB10415" s="134">
        <f t="shared" si="396"/>
        <v>165</v>
      </c>
      <c r="AC10415" s="10"/>
      <c r="AD10415" s="7"/>
      <c r="AE10415" s="9"/>
      <c r="AF10415" s="9"/>
      <c r="AG10415" s="9"/>
      <c r="AH10415" s="9"/>
      <c r="AI10415" s="9"/>
      <c r="AJ10415" s="10"/>
      <c r="AK10415" s="128"/>
      <c r="AL10415" s="128"/>
      <c r="AM10415" s="128"/>
      <c r="AN10415" s="163">
        <f t="shared" si="400"/>
        <v>0</v>
      </c>
      <c r="AO10415" s="128"/>
      <c r="AP10415" s="49">
        <f t="shared" si="398"/>
        <v>0</v>
      </c>
      <c r="AQ10415" s="36">
        <f t="shared" si="401"/>
        <v>0</v>
      </c>
      <c r="AR10415" s="49">
        <f t="shared" si="399"/>
        <v>0</v>
      </c>
      <c r="AS10415" s="49"/>
    </row>
    <row r="10416" spans="28:45" x14ac:dyDescent="0.25">
      <c r="AB10416" s="134">
        <f t="shared" si="396"/>
        <v>166</v>
      </c>
      <c r="AC10416" s="10"/>
      <c r="AD10416" s="7"/>
      <c r="AE10416" s="9"/>
      <c r="AF10416" s="9"/>
      <c r="AG10416" s="9"/>
      <c r="AH10416" s="9"/>
      <c r="AI10416" s="9"/>
      <c r="AJ10416" s="10"/>
      <c r="AK10416" s="128"/>
      <c r="AL10416" s="128"/>
      <c r="AM10416" s="128"/>
      <c r="AN10416" s="163">
        <f t="shared" si="400"/>
        <v>0</v>
      </c>
      <c r="AO10416" s="128"/>
      <c r="AP10416" s="49">
        <f t="shared" si="398"/>
        <v>0</v>
      </c>
      <c r="AQ10416" s="36">
        <f t="shared" si="401"/>
        <v>0</v>
      </c>
      <c r="AR10416" s="49">
        <f t="shared" si="399"/>
        <v>0</v>
      </c>
      <c r="AS10416" s="49"/>
    </row>
    <row r="10417" spans="28:45" x14ac:dyDescent="0.25">
      <c r="AB10417" s="134">
        <f t="shared" si="396"/>
        <v>167</v>
      </c>
      <c r="AC10417" s="10"/>
      <c r="AD10417" s="7"/>
      <c r="AE10417" s="9"/>
      <c r="AF10417" s="9"/>
      <c r="AG10417" s="9"/>
      <c r="AH10417" s="9"/>
      <c r="AI10417" s="9"/>
      <c r="AJ10417" s="10"/>
      <c r="AK10417" s="128"/>
      <c r="AL10417" s="128"/>
      <c r="AM10417" s="128"/>
      <c r="AN10417" s="163">
        <f t="shared" si="400"/>
        <v>0</v>
      </c>
      <c r="AO10417" s="128"/>
      <c r="AP10417" s="49">
        <f t="shared" si="398"/>
        <v>0</v>
      </c>
      <c r="AQ10417" s="36">
        <f t="shared" si="401"/>
        <v>0</v>
      </c>
      <c r="AR10417" s="49">
        <f t="shared" si="399"/>
        <v>0</v>
      </c>
      <c r="AS10417" s="49"/>
    </row>
    <row r="10418" spans="28:45" x14ac:dyDescent="0.25">
      <c r="AB10418" s="134">
        <f t="shared" si="396"/>
        <v>168</v>
      </c>
      <c r="AC10418" s="10"/>
      <c r="AD10418" s="7"/>
      <c r="AE10418" s="9"/>
      <c r="AF10418" s="9"/>
      <c r="AG10418" s="9"/>
      <c r="AH10418" s="9"/>
      <c r="AI10418" s="9"/>
      <c r="AJ10418" s="10"/>
      <c r="AK10418" s="128"/>
      <c r="AL10418" s="128"/>
      <c r="AM10418" s="128"/>
      <c r="AN10418" s="163">
        <f t="shared" si="400"/>
        <v>0</v>
      </c>
      <c r="AO10418" s="128"/>
      <c r="AP10418" s="49">
        <f t="shared" si="398"/>
        <v>0</v>
      </c>
      <c r="AQ10418" s="36">
        <f t="shared" si="401"/>
        <v>0</v>
      </c>
      <c r="AR10418" s="49">
        <f t="shared" si="399"/>
        <v>0</v>
      </c>
      <c r="AS10418" s="49"/>
    </row>
    <row r="10419" spans="28:45" x14ac:dyDescent="0.25">
      <c r="AB10419" s="134">
        <f t="shared" si="396"/>
        <v>169</v>
      </c>
      <c r="AC10419" s="10"/>
      <c r="AD10419" s="7"/>
      <c r="AE10419" s="9"/>
      <c r="AF10419" s="9"/>
      <c r="AG10419" s="9"/>
      <c r="AH10419" s="9"/>
      <c r="AI10419" s="9"/>
      <c r="AJ10419" s="10"/>
      <c r="AK10419" s="128"/>
      <c r="AL10419" s="128"/>
      <c r="AM10419" s="128"/>
      <c r="AN10419" s="163">
        <f t="shared" si="400"/>
        <v>0</v>
      </c>
      <c r="AO10419" s="128"/>
      <c r="AP10419" s="49">
        <f t="shared" si="398"/>
        <v>0</v>
      </c>
      <c r="AQ10419" s="36">
        <f t="shared" si="401"/>
        <v>0</v>
      </c>
      <c r="AR10419" s="49">
        <f t="shared" si="399"/>
        <v>0</v>
      </c>
      <c r="AS10419" s="49"/>
    </row>
    <row r="10420" spans="28:45" x14ac:dyDescent="0.25">
      <c r="AB10420" s="134">
        <f t="shared" si="396"/>
        <v>170</v>
      </c>
      <c r="AC10420" s="10"/>
      <c r="AD10420" s="7"/>
      <c r="AE10420" s="9"/>
      <c r="AF10420" s="9"/>
      <c r="AG10420" s="9"/>
      <c r="AH10420" s="9"/>
      <c r="AI10420" s="9"/>
      <c r="AJ10420" s="10"/>
      <c r="AK10420" s="128"/>
      <c r="AL10420" s="128"/>
      <c r="AM10420" s="128"/>
      <c r="AN10420" s="163">
        <f t="shared" si="400"/>
        <v>0</v>
      </c>
      <c r="AO10420" s="128"/>
      <c r="AP10420" s="49">
        <f t="shared" si="398"/>
        <v>0</v>
      </c>
      <c r="AQ10420" s="36">
        <f t="shared" si="401"/>
        <v>0</v>
      </c>
      <c r="AR10420" s="49">
        <f t="shared" si="399"/>
        <v>0</v>
      </c>
      <c r="AS10420" s="49"/>
    </row>
    <row r="10421" spans="28:45" x14ac:dyDescent="0.25">
      <c r="AB10421" s="134">
        <f t="shared" si="396"/>
        <v>171</v>
      </c>
      <c r="AC10421" s="10"/>
      <c r="AD10421" s="7"/>
      <c r="AE10421" s="9"/>
      <c r="AF10421" s="9"/>
      <c r="AG10421" s="9"/>
      <c r="AH10421" s="9"/>
      <c r="AI10421" s="9"/>
      <c r="AJ10421" s="10"/>
      <c r="AK10421" s="128"/>
      <c r="AL10421" s="128"/>
      <c r="AM10421" s="128"/>
      <c r="AN10421" s="163">
        <f t="shared" si="400"/>
        <v>0</v>
      </c>
      <c r="AO10421" s="128"/>
      <c r="AP10421" s="49">
        <f t="shared" si="398"/>
        <v>0</v>
      </c>
      <c r="AQ10421" s="36">
        <f t="shared" si="401"/>
        <v>0</v>
      </c>
      <c r="AR10421" s="49">
        <f t="shared" si="399"/>
        <v>0</v>
      </c>
      <c r="AS10421" s="49"/>
    </row>
    <row r="10422" spans="28:45" x14ac:dyDescent="0.25">
      <c r="AB10422" s="134">
        <f t="shared" si="396"/>
        <v>172</v>
      </c>
      <c r="AC10422" s="10"/>
      <c r="AD10422" s="7"/>
      <c r="AE10422" s="9"/>
      <c r="AF10422" s="9"/>
      <c r="AG10422" s="9"/>
      <c r="AH10422" s="9"/>
      <c r="AI10422" s="9"/>
      <c r="AJ10422" s="10"/>
      <c r="AK10422" s="128"/>
      <c r="AL10422" s="128"/>
      <c r="AM10422" s="128"/>
      <c r="AN10422" s="163">
        <f t="shared" si="400"/>
        <v>0</v>
      </c>
      <c r="AO10422" s="128"/>
      <c r="AP10422" s="49">
        <f t="shared" si="398"/>
        <v>0</v>
      </c>
      <c r="AQ10422" s="36">
        <f t="shared" si="401"/>
        <v>0</v>
      </c>
      <c r="AR10422" s="49">
        <f t="shared" si="399"/>
        <v>0</v>
      </c>
      <c r="AS10422" s="49"/>
    </row>
    <row r="10423" spans="28:45" x14ac:dyDescent="0.25">
      <c r="AB10423" s="134">
        <f t="shared" si="396"/>
        <v>173</v>
      </c>
      <c r="AC10423" s="10"/>
      <c r="AD10423" s="7"/>
      <c r="AE10423" s="9"/>
      <c r="AF10423" s="9"/>
      <c r="AG10423" s="9"/>
      <c r="AH10423" s="9"/>
      <c r="AI10423" s="9"/>
      <c r="AJ10423" s="10"/>
      <c r="AK10423" s="128"/>
      <c r="AL10423" s="128"/>
      <c r="AM10423" s="128"/>
      <c r="AN10423" s="163">
        <f t="shared" si="400"/>
        <v>0</v>
      </c>
      <c r="AO10423" s="128"/>
      <c r="AP10423" s="49">
        <f t="shared" si="398"/>
        <v>0</v>
      </c>
      <c r="AQ10423" s="36">
        <f t="shared" si="401"/>
        <v>0</v>
      </c>
      <c r="AR10423" s="49">
        <f t="shared" si="399"/>
        <v>0</v>
      </c>
      <c r="AS10423" s="49"/>
    </row>
    <row r="10424" spans="28:45" x14ac:dyDescent="0.25">
      <c r="AB10424" s="134">
        <f t="shared" si="396"/>
        <v>174</v>
      </c>
      <c r="AC10424" s="10"/>
      <c r="AD10424" s="7"/>
      <c r="AE10424" s="9"/>
      <c r="AF10424" s="9"/>
      <c r="AG10424" s="9"/>
      <c r="AH10424" s="9"/>
      <c r="AI10424" s="9"/>
      <c r="AJ10424" s="10"/>
      <c r="AK10424" s="128"/>
      <c r="AL10424" s="128"/>
      <c r="AM10424" s="128"/>
      <c r="AN10424" s="163">
        <f t="shared" si="400"/>
        <v>0</v>
      </c>
      <c r="AO10424" s="128"/>
      <c r="AP10424" s="49">
        <f t="shared" si="398"/>
        <v>0</v>
      </c>
      <c r="AQ10424" s="36">
        <f t="shared" si="401"/>
        <v>0</v>
      </c>
      <c r="AR10424" s="49">
        <f t="shared" si="399"/>
        <v>0</v>
      </c>
      <c r="AS10424" s="49"/>
    </row>
    <row r="10425" spans="28:45" x14ac:dyDescent="0.25">
      <c r="AB10425" s="134">
        <f t="shared" si="396"/>
        <v>175</v>
      </c>
      <c r="AC10425" s="10"/>
      <c r="AD10425" s="7"/>
      <c r="AE10425" s="9"/>
      <c r="AF10425" s="9"/>
      <c r="AG10425" s="9"/>
      <c r="AH10425" s="9"/>
      <c r="AI10425" s="9"/>
      <c r="AJ10425" s="10"/>
      <c r="AK10425" s="128"/>
      <c r="AL10425" s="128"/>
      <c r="AM10425" s="128"/>
      <c r="AN10425" s="163">
        <f t="shared" si="400"/>
        <v>0</v>
      </c>
      <c r="AO10425" s="128"/>
      <c r="AP10425" s="49">
        <f t="shared" si="398"/>
        <v>0</v>
      </c>
      <c r="AQ10425" s="36">
        <f t="shared" si="401"/>
        <v>0</v>
      </c>
      <c r="AR10425" s="49">
        <f t="shared" si="399"/>
        <v>0</v>
      </c>
      <c r="AS10425" s="49"/>
    </row>
    <row r="10426" spans="28:45" x14ac:dyDescent="0.25">
      <c r="AB10426" s="134">
        <f t="shared" si="396"/>
        <v>176</v>
      </c>
      <c r="AC10426" s="10"/>
      <c r="AD10426" s="7"/>
      <c r="AE10426" s="9"/>
      <c r="AF10426" s="9"/>
      <c r="AG10426" s="9"/>
      <c r="AH10426" s="9"/>
      <c r="AI10426" s="9"/>
      <c r="AJ10426" s="10"/>
      <c r="AK10426" s="128"/>
      <c r="AL10426" s="128"/>
      <c r="AM10426" s="128"/>
      <c r="AN10426" s="163">
        <f t="shared" si="400"/>
        <v>0</v>
      </c>
      <c r="AO10426" s="128"/>
      <c r="AP10426" s="49">
        <f t="shared" si="398"/>
        <v>0</v>
      </c>
      <c r="AQ10426" s="36">
        <f t="shared" si="401"/>
        <v>0</v>
      </c>
      <c r="AR10426" s="49">
        <f t="shared" si="399"/>
        <v>0</v>
      </c>
      <c r="AS10426" s="49"/>
    </row>
    <row r="10427" spans="28:45" x14ac:dyDescent="0.25">
      <c r="AB10427" s="134">
        <f t="shared" si="396"/>
        <v>177</v>
      </c>
      <c r="AC10427" s="10"/>
      <c r="AD10427" s="7"/>
      <c r="AE10427" s="9"/>
      <c r="AF10427" s="9"/>
      <c r="AG10427" s="9"/>
      <c r="AH10427" s="9"/>
      <c r="AI10427" s="9"/>
      <c r="AJ10427" s="10"/>
      <c r="AK10427" s="128"/>
      <c r="AL10427" s="128"/>
      <c r="AM10427" s="128"/>
      <c r="AN10427" s="163">
        <f t="shared" si="400"/>
        <v>0</v>
      </c>
      <c r="AO10427" s="128"/>
      <c r="AP10427" s="49">
        <f t="shared" si="398"/>
        <v>0</v>
      </c>
      <c r="AQ10427" s="36">
        <f t="shared" si="401"/>
        <v>0</v>
      </c>
      <c r="AR10427" s="49">
        <f t="shared" si="399"/>
        <v>0</v>
      </c>
      <c r="AS10427" s="49"/>
    </row>
    <row r="10428" spans="28:45" x14ac:dyDescent="0.25">
      <c r="AB10428" s="134">
        <f t="shared" si="396"/>
        <v>178</v>
      </c>
      <c r="AC10428" s="10"/>
      <c r="AD10428" s="7"/>
      <c r="AE10428" s="9"/>
      <c r="AF10428" s="9"/>
      <c r="AG10428" s="9"/>
      <c r="AH10428" s="9"/>
      <c r="AI10428" s="9"/>
      <c r="AJ10428" s="10"/>
      <c r="AK10428" s="128"/>
      <c r="AL10428" s="128"/>
      <c r="AM10428" s="128"/>
      <c r="AN10428" s="163">
        <f t="shared" si="400"/>
        <v>0</v>
      </c>
      <c r="AO10428" s="128"/>
      <c r="AP10428" s="49">
        <f t="shared" si="398"/>
        <v>0</v>
      </c>
      <c r="AQ10428" s="36">
        <f t="shared" si="401"/>
        <v>0</v>
      </c>
      <c r="AR10428" s="49">
        <f t="shared" si="399"/>
        <v>0</v>
      </c>
      <c r="AS10428" s="49"/>
    </row>
    <row r="10429" spans="28:45" x14ac:dyDescent="0.25">
      <c r="AB10429" s="134">
        <f t="shared" si="396"/>
        <v>179</v>
      </c>
      <c r="AC10429" s="10"/>
      <c r="AD10429" s="7"/>
      <c r="AE10429" s="9"/>
      <c r="AF10429" s="9"/>
      <c r="AG10429" s="9"/>
      <c r="AH10429" s="9"/>
      <c r="AI10429" s="9"/>
      <c r="AJ10429" s="10"/>
      <c r="AK10429" s="128"/>
      <c r="AL10429" s="128"/>
      <c r="AM10429" s="128"/>
      <c r="AN10429" s="163">
        <f t="shared" si="400"/>
        <v>0</v>
      </c>
      <c r="AO10429" s="128"/>
      <c r="AP10429" s="49">
        <f t="shared" si="398"/>
        <v>0</v>
      </c>
      <c r="AQ10429" s="36">
        <f t="shared" si="401"/>
        <v>0</v>
      </c>
      <c r="AR10429" s="49">
        <f t="shared" si="399"/>
        <v>0</v>
      </c>
      <c r="AS10429" s="49"/>
    </row>
    <row r="10430" spans="28:45" x14ac:dyDescent="0.25">
      <c r="AB10430" s="134">
        <f t="shared" si="396"/>
        <v>180</v>
      </c>
      <c r="AC10430" s="10"/>
      <c r="AD10430" s="7"/>
      <c r="AE10430" s="9"/>
      <c r="AF10430" s="9"/>
      <c r="AG10430" s="9"/>
      <c r="AH10430" s="9"/>
      <c r="AI10430" s="9"/>
      <c r="AJ10430" s="10"/>
      <c r="AK10430" s="128"/>
      <c r="AL10430" s="128"/>
      <c r="AM10430" s="128"/>
      <c r="AN10430" s="163">
        <f t="shared" si="400"/>
        <v>0</v>
      </c>
      <c r="AO10430" s="128"/>
      <c r="AP10430" s="49">
        <f t="shared" si="398"/>
        <v>0</v>
      </c>
      <c r="AQ10430" s="36">
        <f t="shared" si="401"/>
        <v>0</v>
      </c>
      <c r="AR10430" s="49">
        <f t="shared" si="399"/>
        <v>0</v>
      </c>
      <c r="AS10430" s="49"/>
    </row>
    <row r="10431" spans="28:45" x14ac:dyDescent="0.25">
      <c r="AB10431" s="134">
        <f t="shared" si="396"/>
        <v>181</v>
      </c>
      <c r="AC10431" s="10"/>
      <c r="AD10431" s="7"/>
      <c r="AE10431" s="9"/>
      <c r="AF10431" s="9"/>
      <c r="AG10431" s="9"/>
      <c r="AH10431" s="9"/>
      <c r="AI10431" s="9"/>
      <c r="AJ10431" s="10"/>
      <c r="AK10431" s="128"/>
      <c r="AL10431" s="128"/>
      <c r="AM10431" s="128"/>
      <c r="AN10431" s="163">
        <f t="shared" si="400"/>
        <v>0</v>
      </c>
      <c r="AO10431" s="128"/>
      <c r="AP10431" s="49">
        <f t="shared" si="398"/>
        <v>0</v>
      </c>
      <c r="AQ10431" s="36">
        <f t="shared" si="401"/>
        <v>0</v>
      </c>
      <c r="AR10431" s="49">
        <f t="shared" si="399"/>
        <v>0</v>
      </c>
      <c r="AS10431" s="49"/>
    </row>
    <row r="10432" spans="28:45" x14ac:dyDescent="0.25">
      <c r="AB10432" s="134">
        <f t="shared" si="396"/>
        <v>182</v>
      </c>
      <c r="AC10432" s="10"/>
      <c r="AD10432" s="7"/>
      <c r="AE10432" s="9"/>
      <c r="AF10432" s="9"/>
      <c r="AG10432" s="9"/>
      <c r="AH10432" s="9"/>
      <c r="AI10432" s="9"/>
      <c r="AJ10432" s="10"/>
      <c r="AK10432" s="128"/>
      <c r="AL10432" s="128"/>
      <c r="AM10432" s="128"/>
      <c r="AN10432" s="163">
        <f t="shared" si="400"/>
        <v>0</v>
      </c>
      <c r="AO10432" s="128"/>
      <c r="AP10432" s="49">
        <f t="shared" si="398"/>
        <v>0</v>
      </c>
      <c r="AQ10432" s="36">
        <f t="shared" si="401"/>
        <v>0</v>
      </c>
      <c r="AR10432" s="49">
        <f t="shared" si="399"/>
        <v>0</v>
      </c>
      <c r="AS10432" s="49"/>
    </row>
    <row r="10433" spans="28:45" x14ac:dyDescent="0.25">
      <c r="AB10433" s="134">
        <f t="shared" si="396"/>
        <v>183</v>
      </c>
      <c r="AC10433" s="10"/>
      <c r="AD10433" s="7"/>
      <c r="AE10433" s="9"/>
      <c r="AF10433" s="9"/>
      <c r="AG10433" s="9"/>
      <c r="AH10433" s="9"/>
      <c r="AI10433" s="9"/>
      <c r="AJ10433" s="10"/>
      <c r="AK10433" s="128"/>
      <c r="AL10433" s="128"/>
      <c r="AM10433" s="128"/>
      <c r="AN10433" s="163">
        <f t="shared" si="400"/>
        <v>0</v>
      </c>
      <c r="AO10433" s="128"/>
      <c r="AP10433" s="49">
        <f t="shared" si="398"/>
        <v>0</v>
      </c>
      <c r="AQ10433" s="36">
        <f t="shared" si="401"/>
        <v>0</v>
      </c>
      <c r="AR10433" s="49">
        <f t="shared" si="399"/>
        <v>0</v>
      </c>
      <c r="AS10433" s="49"/>
    </row>
    <row r="10434" spans="28:45" x14ac:dyDescent="0.25">
      <c r="AB10434" s="134">
        <f t="shared" si="396"/>
        <v>184</v>
      </c>
      <c r="AC10434" s="10"/>
      <c r="AD10434" s="7"/>
      <c r="AE10434" s="9"/>
      <c r="AF10434" s="9"/>
      <c r="AG10434" s="9"/>
      <c r="AH10434" s="9"/>
      <c r="AI10434" s="9"/>
      <c r="AJ10434" s="10"/>
      <c r="AK10434" s="128"/>
      <c r="AL10434" s="128"/>
      <c r="AM10434" s="128"/>
      <c r="AN10434" s="163">
        <f t="shared" si="400"/>
        <v>0</v>
      </c>
      <c r="AO10434" s="128"/>
      <c r="AP10434" s="49">
        <f t="shared" si="398"/>
        <v>0</v>
      </c>
      <c r="AQ10434" s="36">
        <f t="shared" si="401"/>
        <v>0</v>
      </c>
      <c r="AR10434" s="49">
        <f t="shared" si="399"/>
        <v>0</v>
      </c>
      <c r="AS10434" s="49"/>
    </row>
    <row r="10435" spans="28:45" x14ac:dyDescent="0.25">
      <c r="AB10435" s="134">
        <f t="shared" si="396"/>
        <v>185</v>
      </c>
      <c r="AC10435" s="10"/>
      <c r="AD10435" s="7"/>
      <c r="AE10435" s="9"/>
      <c r="AF10435" s="9"/>
      <c r="AG10435" s="9"/>
      <c r="AH10435" s="9"/>
      <c r="AI10435" s="9"/>
      <c r="AJ10435" s="10"/>
      <c r="AK10435" s="128"/>
      <c r="AL10435" s="128"/>
      <c r="AM10435" s="128"/>
      <c r="AN10435" s="163">
        <f t="shared" si="400"/>
        <v>0</v>
      </c>
      <c r="AO10435" s="128"/>
      <c r="AP10435" s="49">
        <f t="shared" si="398"/>
        <v>0</v>
      </c>
      <c r="AQ10435" s="36">
        <f t="shared" si="401"/>
        <v>0</v>
      </c>
      <c r="AR10435" s="49">
        <f t="shared" si="399"/>
        <v>0</v>
      </c>
      <c r="AS10435" s="49"/>
    </row>
    <row r="10436" spans="28:45" x14ac:dyDescent="0.25">
      <c r="AB10436" s="134">
        <f t="shared" si="396"/>
        <v>186</v>
      </c>
      <c r="AC10436" s="10"/>
      <c r="AD10436" s="7"/>
      <c r="AE10436" s="9"/>
      <c r="AF10436" s="9"/>
      <c r="AG10436" s="9"/>
      <c r="AH10436" s="9"/>
      <c r="AI10436" s="9"/>
      <c r="AJ10436" s="10"/>
      <c r="AK10436" s="128"/>
      <c r="AL10436" s="128"/>
      <c r="AM10436" s="128"/>
      <c r="AN10436" s="163">
        <f t="shared" si="400"/>
        <v>0</v>
      </c>
      <c r="AO10436" s="128"/>
      <c r="AP10436" s="49">
        <f t="shared" si="398"/>
        <v>0</v>
      </c>
      <c r="AQ10436" s="36">
        <f t="shared" si="401"/>
        <v>0</v>
      </c>
      <c r="AR10436" s="49">
        <f t="shared" si="399"/>
        <v>0</v>
      </c>
      <c r="AS10436" s="49"/>
    </row>
    <row r="10437" spans="28:45" x14ac:dyDescent="0.25">
      <c r="AB10437" s="134">
        <f t="shared" si="396"/>
        <v>187</v>
      </c>
      <c r="AC10437" s="10"/>
      <c r="AD10437" s="7"/>
      <c r="AE10437" s="9"/>
      <c r="AF10437" s="9"/>
      <c r="AG10437" s="9"/>
      <c r="AH10437" s="9"/>
      <c r="AI10437" s="9"/>
      <c r="AJ10437" s="10"/>
      <c r="AK10437" s="128"/>
      <c r="AL10437" s="128"/>
      <c r="AM10437" s="128"/>
      <c r="AN10437" s="163">
        <f t="shared" si="400"/>
        <v>0</v>
      </c>
      <c r="AO10437" s="128"/>
      <c r="AP10437" s="49">
        <f t="shared" si="398"/>
        <v>0</v>
      </c>
      <c r="AQ10437" s="36">
        <f t="shared" si="401"/>
        <v>0</v>
      </c>
      <c r="AR10437" s="49">
        <f t="shared" si="399"/>
        <v>0</v>
      </c>
      <c r="AS10437" s="49"/>
    </row>
    <row r="10438" spans="28:45" x14ac:dyDescent="0.25">
      <c r="AB10438" s="134">
        <f t="shared" si="396"/>
        <v>188</v>
      </c>
      <c r="AC10438" s="10"/>
      <c r="AD10438" s="7"/>
      <c r="AE10438" s="9"/>
      <c r="AF10438" s="9"/>
      <c r="AG10438" s="9"/>
      <c r="AH10438" s="9"/>
      <c r="AI10438" s="9"/>
      <c r="AJ10438" s="10"/>
      <c r="AK10438" s="128"/>
      <c r="AL10438" s="128"/>
      <c r="AM10438" s="128"/>
      <c r="AN10438" s="163">
        <f t="shared" si="400"/>
        <v>0</v>
      </c>
      <c r="AO10438" s="128"/>
      <c r="AP10438" s="49">
        <f t="shared" si="398"/>
        <v>0</v>
      </c>
      <c r="AQ10438" s="36">
        <f t="shared" si="401"/>
        <v>0</v>
      </c>
      <c r="AR10438" s="49">
        <f t="shared" si="399"/>
        <v>0</v>
      </c>
      <c r="AS10438" s="49"/>
    </row>
    <row r="10439" spans="28:45" x14ac:dyDescent="0.25">
      <c r="AB10439" s="134">
        <f t="shared" si="396"/>
        <v>189</v>
      </c>
      <c r="AC10439" s="10"/>
      <c r="AD10439" s="7"/>
      <c r="AE10439" s="9"/>
      <c r="AF10439" s="9"/>
      <c r="AG10439" s="9"/>
      <c r="AH10439" s="9"/>
      <c r="AI10439" s="9"/>
      <c r="AJ10439" s="10"/>
      <c r="AK10439" s="128"/>
      <c r="AL10439" s="128"/>
      <c r="AM10439" s="128"/>
      <c r="AN10439" s="163">
        <f t="shared" si="400"/>
        <v>0</v>
      </c>
      <c r="AO10439" s="128"/>
      <c r="AP10439" s="49">
        <f t="shared" si="398"/>
        <v>0</v>
      </c>
      <c r="AQ10439" s="36">
        <f t="shared" si="401"/>
        <v>0</v>
      </c>
      <c r="AR10439" s="49">
        <f t="shared" si="399"/>
        <v>0</v>
      </c>
      <c r="AS10439" s="49"/>
    </row>
    <row r="10440" spans="28:45" x14ac:dyDescent="0.25">
      <c r="AB10440" s="134">
        <f t="shared" si="396"/>
        <v>190</v>
      </c>
      <c r="AC10440" s="10"/>
      <c r="AD10440" s="7"/>
      <c r="AE10440" s="9"/>
      <c r="AF10440" s="9"/>
      <c r="AG10440" s="9"/>
      <c r="AH10440" s="9"/>
      <c r="AI10440" s="9"/>
      <c r="AJ10440" s="10"/>
      <c r="AK10440" s="128"/>
      <c r="AL10440" s="128"/>
      <c r="AM10440" s="128"/>
      <c r="AN10440" s="163">
        <f t="shared" si="400"/>
        <v>0</v>
      </c>
      <c r="AO10440" s="128"/>
      <c r="AP10440" s="49">
        <f t="shared" si="398"/>
        <v>0</v>
      </c>
      <c r="AQ10440" s="36">
        <f t="shared" si="401"/>
        <v>0</v>
      </c>
      <c r="AR10440" s="49">
        <f t="shared" si="399"/>
        <v>0</v>
      </c>
      <c r="AS10440" s="49"/>
    </row>
    <row r="10441" spans="28:45" x14ac:dyDescent="0.25">
      <c r="AB10441" s="134">
        <f t="shared" si="396"/>
        <v>191</v>
      </c>
      <c r="AC10441" s="10"/>
      <c r="AD10441" s="7"/>
      <c r="AE10441" s="9"/>
      <c r="AF10441" s="9"/>
      <c r="AG10441" s="9"/>
      <c r="AH10441" s="9"/>
      <c r="AI10441" s="9"/>
      <c r="AJ10441" s="10"/>
      <c r="AK10441" s="128"/>
      <c r="AL10441" s="128"/>
      <c r="AM10441" s="128"/>
      <c r="AN10441" s="163">
        <f t="shared" si="400"/>
        <v>0</v>
      </c>
      <c r="AO10441" s="128"/>
      <c r="AP10441" s="49">
        <f t="shared" si="398"/>
        <v>0</v>
      </c>
      <c r="AQ10441" s="36">
        <f t="shared" si="401"/>
        <v>0</v>
      </c>
      <c r="AR10441" s="49">
        <f t="shared" si="399"/>
        <v>0</v>
      </c>
      <c r="AS10441" s="49"/>
    </row>
    <row r="10442" spans="28:45" x14ac:dyDescent="0.25">
      <c r="AB10442" s="134">
        <f t="shared" si="396"/>
        <v>192</v>
      </c>
      <c r="AC10442" s="10"/>
      <c r="AD10442" s="7"/>
      <c r="AE10442" s="9"/>
      <c r="AF10442" s="9"/>
      <c r="AG10442" s="9"/>
      <c r="AH10442" s="9"/>
      <c r="AI10442" s="9"/>
      <c r="AJ10442" s="10"/>
      <c r="AK10442" s="128"/>
      <c r="AL10442" s="128"/>
      <c r="AM10442" s="128"/>
      <c r="AN10442" s="163">
        <f t="shared" si="400"/>
        <v>0</v>
      </c>
      <c r="AO10442" s="128"/>
      <c r="AP10442" s="49">
        <f t="shared" si="398"/>
        <v>0</v>
      </c>
      <c r="AQ10442" s="36">
        <f t="shared" si="401"/>
        <v>0</v>
      </c>
      <c r="AR10442" s="49">
        <f t="shared" si="399"/>
        <v>0</v>
      </c>
      <c r="AS10442" s="49"/>
    </row>
    <row r="10443" spans="28:45" x14ac:dyDescent="0.25">
      <c r="AB10443" s="134">
        <f t="shared" ref="AB10443:AB10506" si="402">1+AB10442</f>
        <v>193</v>
      </c>
      <c r="AC10443" s="10"/>
      <c r="AD10443" s="7"/>
      <c r="AE10443" s="9"/>
      <c r="AF10443" s="9"/>
      <c r="AG10443" s="9"/>
      <c r="AH10443" s="9"/>
      <c r="AI10443" s="9"/>
      <c r="AJ10443" s="10"/>
      <c r="AK10443" s="128"/>
      <c r="AL10443" s="128"/>
      <c r="AM10443" s="128"/>
      <c r="AN10443" s="163">
        <f t="shared" si="400"/>
        <v>0</v>
      </c>
      <c r="AO10443" s="128"/>
      <c r="AP10443" s="49">
        <f t="shared" si="398"/>
        <v>0</v>
      </c>
      <c r="AQ10443" s="36">
        <f t="shared" si="401"/>
        <v>0</v>
      </c>
      <c r="AR10443" s="49">
        <f t="shared" si="399"/>
        <v>0</v>
      </c>
      <c r="AS10443" s="49"/>
    </row>
    <row r="10444" spans="28:45" x14ac:dyDescent="0.25">
      <c r="AB10444" s="134">
        <f t="shared" si="402"/>
        <v>194</v>
      </c>
      <c r="AC10444" s="10"/>
      <c r="AD10444" s="7"/>
      <c r="AE10444" s="9"/>
      <c r="AF10444" s="9"/>
      <c r="AG10444" s="9"/>
      <c r="AH10444" s="9"/>
      <c r="AI10444" s="9"/>
      <c r="AJ10444" s="10"/>
      <c r="AK10444" s="128"/>
      <c r="AL10444" s="128"/>
      <c r="AM10444" s="128"/>
      <c r="AN10444" s="163">
        <f t="shared" si="400"/>
        <v>0</v>
      </c>
      <c r="AO10444" s="128"/>
      <c r="AP10444" s="49">
        <f t="shared" ref="AP10444:AP10507" si="403">IF(AF10444=0,0,IF(AND(AF10444="Yes",AE10444&gt;1),35,0))</f>
        <v>0</v>
      </c>
      <c r="AQ10444" s="36">
        <f t="shared" si="401"/>
        <v>0</v>
      </c>
      <c r="AR10444" s="49">
        <f t="shared" ref="AR10444:AR10507" si="404">AE10444*5</f>
        <v>0</v>
      </c>
      <c r="AS10444" s="49"/>
    </row>
    <row r="10445" spans="28:45" x14ac:dyDescent="0.25">
      <c r="AB10445" s="134">
        <f t="shared" si="402"/>
        <v>195</v>
      </c>
      <c r="AC10445" s="10"/>
      <c r="AD10445" s="7"/>
      <c r="AE10445" s="9"/>
      <c r="AF10445" s="9"/>
      <c r="AG10445" s="9"/>
      <c r="AH10445" s="9"/>
      <c r="AI10445" s="9"/>
      <c r="AJ10445" s="10"/>
      <c r="AK10445" s="128"/>
      <c r="AL10445" s="128"/>
      <c r="AM10445" s="128"/>
      <c r="AN10445" s="163">
        <f t="shared" si="400"/>
        <v>0</v>
      </c>
      <c r="AO10445" s="128"/>
      <c r="AP10445" s="49">
        <f t="shared" si="403"/>
        <v>0</v>
      </c>
      <c r="AQ10445" s="36">
        <f t="shared" si="401"/>
        <v>0</v>
      </c>
      <c r="AR10445" s="49">
        <f t="shared" si="404"/>
        <v>0</v>
      </c>
      <c r="AS10445" s="49"/>
    </row>
    <row r="10446" spans="28:45" x14ac:dyDescent="0.25">
      <c r="AB10446" s="134">
        <f t="shared" si="402"/>
        <v>196</v>
      </c>
      <c r="AC10446" s="10"/>
      <c r="AD10446" s="7"/>
      <c r="AE10446" s="9"/>
      <c r="AF10446" s="9"/>
      <c r="AG10446" s="9"/>
      <c r="AH10446" s="9"/>
      <c r="AI10446" s="9"/>
      <c r="AJ10446" s="10"/>
      <c r="AK10446" s="128"/>
      <c r="AL10446" s="128"/>
      <c r="AM10446" s="128"/>
      <c r="AN10446" s="163">
        <f t="shared" si="400"/>
        <v>0</v>
      </c>
      <c r="AO10446" s="128"/>
      <c r="AP10446" s="49">
        <f t="shared" si="403"/>
        <v>0</v>
      </c>
      <c r="AQ10446" s="36">
        <f t="shared" si="401"/>
        <v>0</v>
      </c>
      <c r="AR10446" s="49">
        <f t="shared" si="404"/>
        <v>0</v>
      </c>
      <c r="AS10446" s="49"/>
    </row>
    <row r="10447" spans="28:45" x14ac:dyDescent="0.25">
      <c r="AB10447" s="134">
        <f t="shared" si="402"/>
        <v>197</v>
      </c>
      <c r="AC10447" s="10"/>
      <c r="AD10447" s="7"/>
      <c r="AE10447" s="9"/>
      <c r="AF10447" s="9"/>
      <c r="AG10447" s="9"/>
      <c r="AH10447" s="9"/>
      <c r="AI10447" s="9"/>
      <c r="AJ10447" s="10"/>
      <c r="AK10447" s="128"/>
      <c r="AL10447" s="128"/>
      <c r="AM10447" s="128"/>
      <c r="AN10447" s="163">
        <f t="shared" si="400"/>
        <v>0</v>
      </c>
      <c r="AO10447" s="128"/>
      <c r="AP10447" s="49">
        <f t="shared" si="403"/>
        <v>0</v>
      </c>
      <c r="AQ10447" s="36">
        <f t="shared" si="401"/>
        <v>0</v>
      </c>
      <c r="AR10447" s="49">
        <f t="shared" si="404"/>
        <v>0</v>
      </c>
      <c r="AS10447" s="49"/>
    </row>
    <row r="10448" spans="28:45" x14ac:dyDescent="0.25">
      <c r="AB10448" s="134">
        <f t="shared" si="402"/>
        <v>198</v>
      </c>
      <c r="AC10448" s="10"/>
      <c r="AD10448" s="7"/>
      <c r="AE10448" s="9"/>
      <c r="AF10448" s="9"/>
      <c r="AG10448" s="9"/>
      <c r="AH10448" s="9"/>
      <c r="AI10448" s="9"/>
      <c r="AJ10448" s="10"/>
      <c r="AK10448" s="128"/>
      <c r="AL10448" s="128"/>
      <c r="AM10448" s="128"/>
      <c r="AN10448" s="163">
        <f t="shared" si="400"/>
        <v>0</v>
      </c>
      <c r="AO10448" s="128"/>
      <c r="AP10448" s="49">
        <f t="shared" si="403"/>
        <v>0</v>
      </c>
      <c r="AQ10448" s="36">
        <f t="shared" si="401"/>
        <v>0</v>
      </c>
      <c r="AR10448" s="49">
        <f t="shared" si="404"/>
        <v>0</v>
      </c>
      <c r="AS10448" s="49"/>
    </row>
    <row r="10449" spans="28:45" x14ac:dyDescent="0.25">
      <c r="AB10449" s="134">
        <f t="shared" si="402"/>
        <v>199</v>
      </c>
      <c r="AC10449" s="10"/>
      <c r="AD10449" s="7"/>
      <c r="AE10449" s="9"/>
      <c r="AF10449" s="9"/>
      <c r="AG10449" s="9"/>
      <c r="AH10449" s="9"/>
      <c r="AI10449" s="9"/>
      <c r="AJ10449" s="10"/>
      <c r="AK10449" s="128"/>
      <c r="AL10449" s="128"/>
      <c r="AM10449" s="128"/>
      <c r="AN10449" s="163">
        <f t="shared" si="400"/>
        <v>0</v>
      </c>
      <c r="AO10449" s="128"/>
      <c r="AP10449" s="49">
        <f t="shared" si="403"/>
        <v>0</v>
      </c>
      <c r="AQ10449" s="36">
        <f t="shared" si="401"/>
        <v>0</v>
      </c>
      <c r="AR10449" s="49">
        <f t="shared" si="404"/>
        <v>0</v>
      </c>
      <c r="AS10449" s="49"/>
    </row>
    <row r="10450" spans="28:45" x14ac:dyDescent="0.25">
      <c r="AB10450" s="134">
        <f t="shared" si="402"/>
        <v>200</v>
      </c>
      <c r="AC10450" s="10"/>
      <c r="AD10450" s="7"/>
      <c r="AE10450" s="9"/>
      <c r="AF10450" s="9"/>
      <c r="AG10450" s="9"/>
      <c r="AH10450" s="9"/>
      <c r="AI10450" s="9"/>
      <c r="AJ10450" s="10"/>
      <c r="AK10450" s="128"/>
      <c r="AL10450" s="128"/>
      <c r="AM10450" s="128"/>
      <c r="AN10450" s="163">
        <f t="shared" ref="AN10450:AN10513" si="405">IF(AC10450=0,0,IF(AD10450=0,0,IF(AE10450=0,0,IF(AF10450=0,0,IF(AG10450=0,0,IF(AH10450=0,0,IF(AI10450=0,0,IF(AJ10450=0,0,(SUM(AP10450:AR10450))))))))))</f>
        <v>0</v>
      </c>
      <c r="AO10450" s="128"/>
      <c r="AP10450" s="49">
        <f t="shared" si="403"/>
        <v>0</v>
      </c>
      <c r="AQ10450" s="36">
        <f t="shared" si="401"/>
        <v>0</v>
      </c>
      <c r="AR10450" s="49">
        <f t="shared" si="404"/>
        <v>0</v>
      </c>
      <c r="AS10450" s="49"/>
    </row>
    <row r="10451" spans="28:45" x14ac:dyDescent="0.25">
      <c r="AB10451" s="134">
        <f t="shared" si="402"/>
        <v>201</v>
      </c>
      <c r="AC10451" s="10"/>
      <c r="AD10451" s="7"/>
      <c r="AE10451" s="9"/>
      <c r="AF10451" s="9"/>
      <c r="AG10451" s="9"/>
      <c r="AH10451" s="9"/>
      <c r="AI10451" s="9"/>
      <c r="AJ10451" s="10"/>
      <c r="AK10451" s="128"/>
      <c r="AL10451" s="128"/>
      <c r="AM10451" s="128"/>
      <c r="AN10451" s="163">
        <f t="shared" si="405"/>
        <v>0</v>
      </c>
      <c r="AO10451" s="128"/>
      <c r="AP10451" s="49">
        <f t="shared" si="403"/>
        <v>0</v>
      </c>
      <c r="AQ10451" s="36">
        <f t="shared" si="401"/>
        <v>0</v>
      </c>
      <c r="AR10451" s="49">
        <f t="shared" si="404"/>
        <v>0</v>
      </c>
      <c r="AS10451" s="49"/>
    </row>
    <row r="10452" spans="28:45" x14ac:dyDescent="0.25">
      <c r="AB10452" s="134">
        <f t="shared" si="402"/>
        <v>202</v>
      </c>
      <c r="AC10452" s="10"/>
      <c r="AD10452" s="7"/>
      <c r="AE10452" s="9"/>
      <c r="AF10452" s="9"/>
      <c r="AG10452" s="9"/>
      <c r="AH10452" s="9"/>
      <c r="AI10452" s="9"/>
      <c r="AJ10452" s="10"/>
      <c r="AK10452" s="128"/>
      <c r="AL10452" s="128"/>
      <c r="AM10452" s="128"/>
      <c r="AN10452" s="163">
        <f t="shared" si="405"/>
        <v>0</v>
      </c>
      <c r="AO10452" s="128"/>
      <c r="AP10452" s="49">
        <f t="shared" si="403"/>
        <v>0</v>
      </c>
      <c r="AQ10452" s="36">
        <f t="shared" si="401"/>
        <v>0</v>
      </c>
      <c r="AR10452" s="49">
        <f t="shared" si="404"/>
        <v>0</v>
      </c>
      <c r="AS10452" s="49"/>
    </row>
    <row r="10453" spans="28:45" x14ac:dyDescent="0.25">
      <c r="AB10453" s="134">
        <f t="shared" si="402"/>
        <v>203</v>
      </c>
      <c r="AC10453" s="10"/>
      <c r="AD10453" s="7"/>
      <c r="AE10453" s="9"/>
      <c r="AF10453" s="9"/>
      <c r="AG10453" s="9"/>
      <c r="AH10453" s="9"/>
      <c r="AI10453" s="9"/>
      <c r="AJ10453" s="10"/>
      <c r="AK10453" s="128"/>
      <c r="AL10453" s="128"/>
      <c r="AM10453" s="128"/>
      <c r="AN10453" s="163">
        <f t="shared" si="405"/>
        <v>0</v>
      </c>
      <c r="AO10453" s="128"/>
      <c r="AP10453" s="49">
        <f t="shared" si="403"/>
        <v>0</v>
      </c>
      <c r="AQ10453" s="36">
        <f t="shared" si="401"/>
        <v>0</v>
      </c>
      <c r="AR10453" s="49">
        <f t="shared" si="404"/>
        <v>0</v>
      </c>
      <c r="AS10453" s="49"/>
    </row>
    <row r="10454" spans="28:45" x14ac:dyDescent="0.25">
      <c r="AB10454" s="134">
        <f t="shared" si="402"/>
        <v>204</v>
      </c>
      <c r="AC10454" s="10"/>
      <c r="AD10454" s="7"/>
      <c r="AE10454" s="9"/>
      <c r="AF10454" s="9"/>
      <c r="AG10454" s="9"/>
      <c r="AH10454" s="9"/>
      <c r="AI10454" s="9"/>
      <c r="AJ10454" s="10"/>
      <c r="AK10454" s="128"/>
      <c r="AL10454" s="128"/>
      <c r="AM10454" s="128"/>
      <c r="AN10454" s="163">
        <f t="shared" si="405"/>
        <v>0</v>
      </c>
      <c r="AO10454" s="128"/>
      <c r="AP10454" s="49">
        <f t="shared" si="403"/>
        <v>0</v>
      </c>
      <c r="AQ10454" s="36">
        <f t="shared" si="401"/>
        <v>0</v>
      </c>
      <c r="AR10454" s="49">
        <f t="shared" si="404"/>
        <v>0</v>
      </c>
      <c r="AS10454" s="49"/>
    </row>
    <row r="10455" spans="28:45" x14ac:dyDescent="0.25">
      <c r="AB10455" s="134">
        <f t="shared" si="402"/>
        <v>205</v>
      </c>
      <c r="AC10455" s="10"/>
      <c r="AD10455" s="7"/>
      <c r="AE10455" s="9"/>
      <c r="AF10455" s="9"/>
      <c r="AG10455" s="9"/>
      <c r="AH10455" s="9"/>
      <c r="AI10455" s="9"/>
      <c r="AJ10455" s="10"/>
      <c r="AK10455" s="128"/>
      <c r="AL10455" s="128"/>
      <c r="AM10455" s="128"/>
      <c r="AN10455" s="163">
        <f t="shared" si="405"/>
        <v>0</v>
      </c>
      <c r="AO10455" s="128"/>
      <c r="AP10455" s="49">
        <f t="shared" si="403"/>
        <v>0</v>
      </c>
      <c r="AQ10455" s="36">
        <f t="shared" si="401"/>
        <v>0</v>
      </c>
      <c r="AR10455" s="49">
        <f t="shared" si="404"/>
        <v>0</v>
      </c>
      <c r="AS10455" s="49"/>
    </row>
    <row r="10456" spans="28:45" x14ac:dyDescent="0.25">
      <c r="AB10456" s="134">
        <f t="shared" si="402"/>
        <v>206</v>
      </c>
      <c r="AC10456" s="10"/>
      <c r="AD10456" s="7"/>
      <c r="AE10456" s="9"/>
      <c r="AF10456" s="9"/>
      <c r="AG10456" s="9"/>
      <c r="AH10456" s="9"/>
      <c r="AI10456" s="9"/>
      <c r="AJ10456" s="10"/>
      <c r="AK10456" s="128"/>
      <c r="AL10456" s="128"/>
      <c r="AM10456" s="128"/>
      <c r="AN10456" s="163">
        <f t="shared" si="405"/>
        <v>0</v>
      </c>
      <c r="AO10456" s="128"/>
      <c r="AP10456" s="49">
        <f t="shared" si="403"/>
        <v>0</v>
      </c>
      <c r="AQ10456" s="36">
        <f t="shared" si="401"/>
        <v>0</v>
      </c>
      <c r="AR10456" s="49">
        <f t="shared" si="404"/>
        <v>0</v>
      </c>
      <c r="AS10456" s="49"/>
    </row>
    <row r="10457" spans="28:45" x14ac:dyDescent="0.25">
      <c r="AB10457" s="134">
        <f t="shared" si="402"/>
        <v>207</v>
      </c>
      <c r="AC10457" s="10"/>
      <c r="AD10457" s="7"/>
      <c r="AE10457" s="9"/>
      <c r="AF10457" s="9"/>
      <c r="AG10457" s="9"/>
      <c r="AH10457" s="9"/>
      <c r="AI10457" s="9"/>
      <c r="AJ10457" s="10"/>
      <c r="AK10457" s="128"/>
      <c r="AL10457" s="128"/>
      <c r="AM10457" s="128"/>
      <c r="AN10457" s="163">
        <f t="shared" si="405"/>
        <v>0</v>
      </c>
      <c r="AO10457" s="128"/>
      <c r="AP10457" s="49">
        <f t="shared" si="403"/>
        <v>0</v>
      </c>
      <c r="AQ10457" s="36">
        <f t="shared" si="401"/>
        <v>0</v>
      </c>
      <c r="AR10457" s="49">
        <f t="shared" si="404"/>
        <v>0</v>
      </c>
      <c r="AS10457" s="49"/>
    </row>
    <row r="10458" spans="28:45" x14ac:dyDescent="0.25">
      <c r="AB10458" s="134">
        <f t="shared" si="402"/>
        <v>208</v>
      </c>
      <c r="AC10458" s="10"/>
      <c r="AD10458" s="7"/>
      <c r="AE10458" s="9"/>
      <c r="AF10458" s="9"/>
      <c r="AG10458" s="9"/>
      <c r="AH10458" s="9"/>
      <c r="AI10458" s="9"/>
      <c r="AJ10458" s="10"/>
      <c r="AK10458" s="128"/>
      <c r="AL10458" s="128"/>
      <c r="AM10458" s="128"/>
      <c r="AN10458" s="163">
        <f t="shared" si="405"/>
        <v>0</v>
      </c>
      <c r="AO10458" s="128"/>
      <c r="AP10458" s="49">
        <f t="shared" si="403"/>
        <v>0</v>
      </c>
      <c r="AQ10458" s="36">
        <f t="shared" si="401"/>
        <v>0</v>
      </c>
      <c r="AR10458" s="49">
        <f t="shared" si="404"/>
        <v>0</v>
      </c>
      <c r="AS10458" s="49"/>
    </row>
    <row r="10459" spans="28:45" x14ac:dyDescent="0.25">
      <c r="AB10459" s="134">
        <f t="shared" si="402"/>
        <v>209</v>
      </c>
      <c r="AC10459" s="10"/>
      <c r="AD10459" s="7"/>
      <c r="AE10459" s="9"/>
      <c r="AF10459" s="9"/>
      <c r="AG10459" s="9"/>
      <c r="AH10459" s="9"/>
      <c r="AI10459" s="9"/>
      <c r="AJ10459" s="10"/>
      <c r="AK10459" s="128"/>
      <c r="AL10459" s="128"/>
      <c r="AM10459" s="128"/>
      <c r="AN10459" s="163">
        <f t="shared" si="405"/>
        <v>0</v>
      </c>
      <c r="AO10459" s="128"/>
      <c r="AP10459" s="49">
        <f t="shared" si="403"/>
        <v>0</v>
      </c>
      <c r="AQ10459" s="36">
        <f t="shared" si="401"/>
        <v>0</v>
      </c>
      <c r="AR10459" s="49">
        <f t="shared" si="404"/>
        <v>0</v>
      </c>
      <c r="AS10459" s="49"/>
    </row>
    <row r="10460" spans="28:45" x14ac:dyDescent="0.25">
      <c r="AB10460" s="134">
        <f t="shared" si="402"/>
        <v>210</v>
      </c>
      <c r="AC10460" s="10"/>
      <c r="AD10460" s="7"/>
      <c r="AE10460" s="9"/>
      <c r="AF10460" s="9"/>
      <c r="AG10460" s="9"/>
      <c r="AH10460" s="9"/>
      <c r="AI10460" s="9"/>
      <c r="AJ10460" s="10"/>
      <c r="AK10460" s="128"/>
      <c r="AL10460" s="128"/>
      <c r="AM10460" s="128"/>
      <c r="AN10460" s="163">
        <f t="shared" si="405"/>
        <v>0</v>
      </c>
      <c r="AO10460" s="128"/>
      <c r="AP10460" s="49">
        <f t="shared" si="403"/>
        <v>0</v>
      </c>
      <c r="AQ10460" s="36">
        <f t="shared" si="401"/>
        <v>0</v>
      </c>
      <c r="AR10460" s="49">
        <f t="shared" si="404"/>
        <v>0</v>
      </c>
      <c r="AS10460" s="49"/>
    </row>
    <row r="10461" spans="28:45" x14ac:dyDescent="0.25">
      <c r="AB10461" s="134">
        <f t="shared" si="402"/>
        <v>211</v>
      </c>
      <c r="AC10461" s="10"/>
      <c r="AD10461" s="7"/>
      <c r="AE10461" s="9"/>
      <c r="AF10461" s="9"/>
      <c r="AG10461" s="9"/>
      <c r="AH10461" s="9"/>
      <c r="AI10461" s="9"/>
      <c r="AJ10461" s="10"/>
      <c r="AK10461" s="128"/>
      <c r="AL10461" s="128"/>
      <c r="AM10461" s="128"/>
      <c r="AN10461" s="163">
        <f t="shared" si="405"/>
        <v>0</v>
      </c>
      <c r="AO10461" s="128"/>
      <c r="AP10461" s="49">
        <f t="shared" si="403"/>
        <v>0</v>
      </c>
      <c r="AQ10461" s="36">
        <f t="shared" si="401"/>
        <v>0</v>
      </c>
      <c r="AR10461" s="49">
        <f t="shared" si="404"/>
        <v>0</v>
      </c>
      <c r="AS10461" s="49"/>
    </row>
    <row r="10462" spans="28:45" x14ac:dyDescent="0.25">
      <c r="AB10462" s="134">
        <f t="shared" si="402"/>
        <v>212</v>
      </c>
      <c r="AC10462" s="10"/>
      <c r="AD10462" s="7"/>
      <c r="AE10462" s="9"/>
      <c r="AF10462" s="9"/>
      <c r="AG10462" s="9"/>
      <c r="AH10462" s="9"/>
      <c r="AI10462" s="9"/>
      <c r="AJ10462" s="10"/>
      <c r="AK10462" s="128"/>
      <c r="AL10462" s="128"/>
      <c r="AM10462" s="128"/>
      <c r="AN10462" s="163">
        <f t="shared" si="405"/>
        <v>0</v>
      </c>
      <c r="AO10462" s="128"/>
      <c r="AP10462" s="49">
        <f t="shared" si="403"/>
        <v>0</v>
      </c>
      <c r="AQ10462" s="36">
        <f t="shared" si="401"/>
        <v>0</v>
      </c>
      <c r="AR10462" s="49">
        <f t="shared" si="404"/>
        <v>0</v>
      </c>
      <c r="AS10462" s="49"/>
    </row>
    <row r="10463" spans="28:45" x14ac:dyDescent="0.25">
      <c r="AB10463" s="134">
        <f t="shared" si="402"/>
        <v>213</v>
      </c>
      <c r="AC10463" s="10"/>
      <c r="AD10463" s="7"/>
      <c r="AE10463" s="9"/>
      <c r="AF10463" s="9"/>
      <c r="AG10463" s="9"/>
      <c r="AH10463" s="9"/>
      <c r="AI10463" s="9"/>
      <c r="AJ10463" s="10"/>
      <c r="AK10463" s="128"/>
      <c r="AL10463" s="128"/>
      <c r="AM10463" s="128"/>
      <c r="AN10463" s="163">
        <f t="shared" si="405"/>
        <v>0</v>
      </c>
      <c r="AO10463" s="128"/>
      <c r="AP10463" s="49">
        <f t="shared" si="403"/>
        <v>0</v>
      </c>
      <c r="AQ10463" s="36">
        <f t="shared" si="401"/>
        <v>0</v>
      </c>
      <c r="AR10463" s="49">
        <f t="shared" si="404"/>
        <v>0</v>
      </c>
      <c r="AS10463" s="49"/>
    </row>
    <row r="10464" spans="28:45" x14ac:dyDescent="0.25">
      <c r="AB10464" s="134">
        <f t="shared" si="402"/>
        <v>214</v>
      </c>
      <c r="AC10464" s="10"/>
      <c r="AD10464" s="7"/>
      <c r="AE10464" s="9"/>
      <c r="AF10464" s="9"/>
      <c r="AG10464" s="9"/>
      <c r="AH10464" s="9"/>
      <c r="AI10464" s="9"/>
      <c r="AJ10464" s="10"/>
      <c r="AK10464" s="128"/>
      <c r="AL10464" s="128"/>
      <c r="AM10464" s="128"/>
      <c r="AN10464" s="163">
        <f t="shared" si="405"/>
        <v>0</v>
      </c>
      <c r="AO10464" s="128"/>
      <c r="AP10464" s="49">
        <f t="shared" si="403"/>
        <v>0</v>
      </c>
      <c r="AQ10464" s="36">
        <f t="shared" si="401"/>
        <v>0</v>
      </c>
      <c r="AR10464" s="49">
        <f t="shared" si="404"/>
        <v>0</v>
      </c>
      <c r="AS10464" s="49"/>
    </row>
    <row r="10465" spans="28:45" x14ac:dyDescent="0.25">
      <c r="AB10465" s="134">
        <f t="shared" si="402"/>
        <v>215</v>
      </c>
      <c r="AC10465" s="10"/>
      <c r="AD10465" s="7"/>
      <c r="AE10465" s="9"/>
      <c r="AF10465" s="9"/>
      <c r="AG10465" s="9"/>
      <c r="AH10465" s="9"/>
      <c r="AI10465" s="9"/>
      <c r="AJ10465" s="10"/>
      <c r="AK10465" s="128"/>
      <c r="AL10465" s="128"/>
      <c r="AM10465" s="128"/>
      <c r="AN10465" s="163">
        <f t="shared" si="405"/>
        <v>0</v>
      </c>
      <c r="AO10465" s="128"/>
      <c r="AP10465" s="49">
        <f t="shared" si="403"/>
        <v>0</v>
      </c>
      <c r="AQ10465" s="36">
        <f t="shared" si="401"/>
        <v>0</v>
      </c>
      <c r="AR10465" s="49">
        <f t="shared" si="404"/>
        <v>0</v>
      </c>
      <c r="AS10465" s="49"/>
    </row>
    <row r="10466" spans="28:45" x14ac:dyDescent="0.25">
      <c r="AB10466" s="134">
        <f t="shared" si="402"/>
        <v>216</v>
      </c>
      <c r="AC10466" s="10"/>
      <c r="AD10466" s="7"/>
      <c r="AE10466" s="9"/>
      <c r="AF10466" s="9"/>
      <c r="AG10466" s="9"/>
      <c r="AH10466" s="9"/>
      <c r="AI10466" s="9"/>
      <c r="AJ10466" s="10"/>
      <c r="AK10466" s="128"/>
      <c r="AL10466" s="128"/>
      <c r="AM10466" s="128"/>
      <c r="AN10466" s="163">
        <f t="shared" si="405"/>
        <v>0</v>
      </c>
      <c r="AO10466" s="128"/>
      <c r="AP10466" s="49">
        <f t="shared" si="403"/>
        <v>0</v>
      </c>
      <c r="AQ10466" s="36">
        <f t="shared" si="401"/>
        <v>0</v>
      </c>
      <c r="AR10466" s="49">
        <f t="shared" si="404"/>
        <v>0</v>
      </c>
      <c r="AS10466" s="49"/>
    </row>
    <row r="10467" spans="28:45" x14ac:dyDescent="0.25">
      <c r="AB10467" s="134">
        <f t="shared" si="402"/>
        <v>217</v>
      </c>
      <c r="AC10467" s="10"/>
      <c r="AD10467" s="7"/>
      <c r="AE10467" s="9"/>
      <c r="AF10467" s="9"/>
      <c r="AG10467" s="9"/>
      <c r="AH10467" s="9"/>
      <c r="AI10467" s="9"/>
      <c r="AJ10467" s="10"/>
      <c r="AK10467" s="128"/>
      <c r="AL10467" s="128"/>
      <c r="AM10467" s="128"/>
      <c r="AN10467" s="163">
        <f t="shared" si="405"/>
        <v>0</v>
      </c>
      <c r="AO10467" s="128"/>
      <c r="AP10467" s="49">
        <f t="shared" si="403"/>
        <v>0</v>
      </c>
      <c r="AQ10467" s="36">
        <f t="shared" si="401"/>
        <v>0</v>
      </c>
      <c r="AR10467" s="49">
        <f t="shared" si="404"/>
        <v>0</v>
      </c>
      <c r="AS10467" s="49"/>
    </row>
    <row r="10468" spans="28:45" x14ac:dyDescent="0.25">
      <c r="AB10468" s="134">
        <f t="shared" si="402"/>
        <v>218</v>
      </c>
      <c r="AC10468" s="10"/>
      <c r="AD10468" s="7"/>
      <c r="AE10468" s="9"/>
      <c r="AF10468" s="9"/>
      <c r="AG10468" s="9"/>
      <c r="AH10468" s="9"/>
      <c r="AI10468" s="9"/>
      <c r="AJ10468" s="10"/>
      <c r="AK10468" s="128"/>
      <c r="AL10468" s="128"/>
      <c r="AM10468" s="128"/>
      <c r="AN10468" s="163">
        <f t="shared" si="405"/>
        <v>0</v>
      </c>
      <c r="AO10468" s="128"/>
      <c r="AP10468" s="49">
        <f t="shared" si="403"/>
        <v>0</v>
      </c>
      <c r="AQ10468" s="36">
        <f t="shared" si="401"/>
        <v>0</v>
      </c>
      <c r="AR10468" s="49">
        <f t="shared" si="404"/>
        <v>0</v>
      </c>
      <c r="AS10468" s="49"/>
    </row>
    <row r="10469" spans="28:45" x14ac:dyDescent="0.25">
      <c r="AB10469" s="134">
        <f t="shared" si="402"/>
        <v>219</v>
      </c>
      <c r="AC10469" s="10"/>
      <c r="AD10469" s="7"/>
      <c r="AE10469" s="9"/>
      <c r="AF10469" s="9"/>
      <c r="AG10469" s="9"/>
      <c r="AH10469" s="9"/>
      <c r="AI10469" s="9"/>
      <c r="AJ10469" s="10"/>
      <c r="AK10469" s="128"/>
      <c r="AL10469" s="128"/>
      <c r="AM10469" s="128"/>
      <c r="AN10469" s="163">
        <f t="shared" si="405"/>
        <v>0</v>
      </c>
      <c r="AO10469" s="128"/>
      <c r="AP10469" s="49">
        <f t="shared" si="403"/>
        <v>0</v>
      </c>
      <c r="AQ10469" s="36">
        <f t="shared" ref="AQ10469:AQ10532" si="406">IF(AP10469=0,0,IF(AG10469=0,0,IF(AG10469="No",0,25)))</f>
        <v>0</v>
      </c>
      <c r="AR10469" s="49">
        <f t="shared" si="404"/>
        <v>0</v>
      </c>
      <c r="AS10469" s="49"/>
    </row>
    <row r="10470" spans="28:45" x14ac:dyDescent="0.25">
      <c r="AB10470" s="134">
        <f t="shared" si="402"/>
        <v>220</v>
      </c>
      <c r="AC10470" s="10"/>
      <c r="AD10470" s="7"/>
      <c r="AE10470" s="9"/>
      <c r="AF10470" s="9"/>
      <c r="AG10470" s="9"/>
      <c r="AH10470" s="9"/>
      <c r="AI10470" s="9"/>
      <c r="AJ10470" s="10"/>
      <c r="AK10470" s="128"/>
      <c r="AL10470" s="128"/>
      <c r="AM10470" s="128"/>
      <c r="AN10470" s="163">
        <f t="shared" si="405"/>
        <v>0</v>
      </c>
      <c r="AO10470" s="128"/>
      <c r="AP10470" s="49">
        <f t="shared" si="403"/>
        <v>0</v>
      </c>
      <c r="AQ10470" s="36">
        <f t="shared" si="406"/>
        <v>0</v>
      </c>
      <c r="AR10470" s="49">
        <f t="shared" si="404"/>
        <v>0</v>
      </c>
      <c r="AS10470" s="49"/>
    </row>
    <row r="10471" spans="28:45" x14ac:dyDescent="0.25">
      <c r="AB10471" s="134">
        <f t="shared" si="402"/>
        <v>221</v>
      </c>
      <c r="AC10471" s="10"/>
      <c r="AD10471" s="7"/>
      <c r="AE10471" s="9"/>
      <c r="AF10471" s="9"/>
      <c r="AG10471" s="9"/>
      <c r="AH10471" s="9"/>
      <c r="AI10471" s="9"/>
      <c r="AJ10471" s="10"/>
      <c r="AK10471" s="128"/>
      <c r="AL10471" s="128"/>
      <c r="AM10471" s="128"/>
      <c r="AN10471" s="163">
        <f t="shared" si="405"/>
        <v>0</v>
      </c>
      <c r="AO10471" s="128"/>
      <c r="AP10471" s="49">
        <f t="shared" si="403"/>
        <v>0</v>
      </c>
      <c r="AQ10471" s="36">
        <f t="shared" si="406"/>
        <v>0</v>
      </c>
      <c r="AR10471" s="49">
        <f t="shared" si="404"/>
        <v>0</v>
      </c>
      <c r="AS10471" s="49"/>
    </row>
    <row r="10472" spans="28:45" x14ac:dyDescent="0.25">
      <c r="AB10472" s="134">
        <f t="shared" si="402"/>
        <v>222</v>
      </c>
      <c r="AC10472" s="10"/>
      <c r="AD10472" s="7"/>
      <c r="AE10472" s="9"/>
      <c r="AF10472" s="9"/>
      <c r="AG10472" s="9"/>
      <c r="AH10472" s="9"/>
      <c r="AI10472" s="9"/>
      <c r="AJ10472" s="10"/>
      <c r="AK10472" s="128"/>
      <c r="AL10472" s="128"/>
      <c r="AM10472" s="128"/>
      <c r="AN10472" s="163">
        <f t="shared" si="405"/>
        <v>0</v>
      </c>
      <c r="AO10472" s="128"/>
      <c r="AP10472" s="49">
        <f t="shared" si="403"/>
        <v>0</v>
      </c>
      <c r="AQ10472" s="36">
        <f t="shared" si="406"/>
        <v>0</v>
      </c>
      <c r="AR10472" s="49">
        <f t="shared" si="404"/>
        <v>0</v>
      </c>
      <c r="AS10472" s="49"/>
    </row>
    <row r="10473" spans="28:45" x14ac:dyDescent="0.25">
      <c r="AB10473" s="134">
        <f t="shared" si="402"/>
        <v>223</v>
      </c>
      <c r="AC10473" s="10"/>
      <c r="AD10473" s="7"/>
      <c r="AE10473" s="9"/>
      <c r="AF10473" s="9"/>
      <c r="AG10473" s="9"/>
      <c r="AH10473" s="9"/>
      <c r="AI10473" s="9"/>
      <c r="AJ10473" s="10"/>
      <c r="AK10473" s="128"/>
      <c r="AL10473" s="128"/>
      <c r="AM10473" s="128"/>
      <c r="AN10473" s="163">
        <f t="shared" si="405"/>
        <v>0</v>
      </c>
      <c r="AO10473" s="128"/>
      <c r="AP10473" s="49">
        <f t="shared" si="403"/>
        <v>0</v>
      </c>
      <c r="AQ10473" s="36">
        <f t="shared" si="406"/>
        <v>0</v>
      </c>
      <c r="AR10473" s="49">
        <f t="shared" si="404"/>
        <v>0</v>
      </c>
      <c r="AS10473" s="49"/>
    </row>
    <row r="10474" spans="28:45" x14ac:dyDescent="0.25">
      <c r="AB10474" s="134">
        <f t="shared" si="402"/>
        <v>224</v>
      </c>
      <c r="AC10474" s="10"/>
      <c r="AD10474" s="7"/>
      <c r="AE10474" s="9"/>
      <c r="AF10474" s="9"/>
      <c r="AG10474" s="9"/>
      <c r="AH10474" s="9"/>
      <c r="AI10474" s="9"/>
      <c r="AJ10474" s="10"/>
      <c r="AK10474" s="128"/>
      <c r="AL10474" s="128"/>
      <c r="AM10474" s="128"/>
      <c r="AN10474" s="163">
        <f t="shared" si="405"/>
        <v>0</v>
      </c>
      <c r="AO10474" s="128"/>
      <c r="AP10474" s="49">
        <f t="shared" si="403"/>
        <v>0</v>
      </c>
      <c r="AQ10474" s="36">
        <f t="shared" si="406"/>
        <v>0</v>
      </c>
      <c r="AR10474" s="49">
        <f t="shared" si="404"/>
        <v>0</v>
      </c>
      <c r="AS10474" s="49"/>
    </row>
    <row r="10475" spans="28:45" x14ac:dyDescent="0.25">
      <c r="AB10475" s="134">
        <f t="shared" si="402"/>
        <v>225</v>
      </c>
      <c r="AC10475" s="10"/>
      <c r="AD10475" s="7"/>
      <c r="AE10475" s="9"/>
      <c r="AF10475" s="9"/>
      <c r="AG10475" s="9"/>
      <c r="AH10475" s="9"/>
      <c r="AI10475" s="9"/>
      <c r="AJ10475" s="10"/>
      <c r="AK10475" s="128"/>
      <c r="AL10475" s="128"/>
      <c r="AM10475" s="128"/>
      <c r="AN10475" s="163">
        <f t="shared" si="405"/>
        <v>0</v>
      </c>
      <c r="AO10475" s="128"/>
      <c r="AP10475" s="49">
        <f t="shared" si="403"/>
        <v>0</v>
      </c>
      <c r="AQ10475" s="36">
        <f t="shared" si="406"/>
        <v>0</v>
      </c>
      <c r="AR10475" s="49">
        <f t="shared" si="404"/>
        <v>0</v>
      </c>
      <c r="AS10475" s="49"/>
    </row>
    <row r="10476" spans="28:45" x14ac:dyDescent="0.25">
      <c r="AB10476" s="134">
        <f t="shared" si="402"/>
        <v>226</v>
      </c>
      <c r="AC10476" s="10"/>
      <c r="AD10476" s="7"/>
      <c r="AE10476" s="9"/>
      <c r="AF10476" s="9"/>
      <c r="AG10476" s="9"/>
      <c r="AH10476" s="9"/>
      <c r="AI10476" s="9"/>
      <c r="AJ10476" s="10"/>
      <c r="AK10476" s="128"/>
      <c r="AL10476" s="128"/>
      <c r="AM10476" s="128"/>
      <c r="AN10476" s="163">
        <f t="shared" si="405"/>
        <v>0</v>
      </c>
      <c r="AO10476" s="128"/>
      <c r="AP10476" s="49">
        <f t="shared" si="403"/>
        <v>0</v>
      </c>
      <c r="AQ10476" s="36">
        <f t="shared" si="406"/>
        <v>0</v>
      </c>
      <c r="AR10476" s="49">
        <f t="shared" si="404"/>
        <v>0</v>
      </c>
      <c r="AS10476" s="49"/>
    </row>
    <row r="10477" spans="28:45" x14ac:dyDescent="0.25">
      <c r="AB10477" s="134">
        <f t="shared" si="402"/>
        <v>227</v>
      </c>
      <c r="AC10477" s="10"/>
      <c r="AD10477" s="7"/>
      <c r="AE10477" s="9"/>
      <c r="AF10477" s="9"/>
      <c r="AG10477" s="9"/>
      <c r="AH10477" s="9"/>
      <c r="AI10477" s="9"/>
      <c r="AJ10477" s="10"/>
      <c r="AK10477" s="128"/>
      <c r="AL10477" s="128"/>
      <c r="AM10477" s="128"/>
      <c r="AN10477" s="163">
        <f t="shared" si="405"/>
        <v>0</v>
      </c>
      <c r="AO10477" s="128"/>
      <c r="AP10477" s="49">
        <f t="shared" si="403"/>
        <v>0</v>
      </c>
      <c r="AQ10477" s="36">
        <f t="shared" si="406"/>
        <v>0</v>
      </c>
      <c r="AR10477" s="49">
        <f t="shared" si="404"/>
        <v>0</v>
      </c>
      <c r="AS10477" s="49"/>
    </row>
    <row r="10478" spans="28:45" x14ac:dyDescent="0.25">
      <c r="AB10478" s="134">
        <f t="shared" si="402"/>
        <v>228</v>
      </c>
      <c r="AC10478" s="10"/>
      <c r="AD10478" s="7"/>
      <c r="AE10478" s="9"/>
      <c r="AF10478" s="9"/>
      <c r="AG10478" s="9"/>
      <c r="AH10478" s="9"/>
      <c r="AI10478" s="9"/>
      <c r="AJ10478" s="10"/>
      <c r="AK10478" s="128"/>
      <c r="AL10478" s="128"/>
      <c r="AM10478" s="128"/>
      <c r="AN10478" s="163">
        <f t="shared" si="405"/>
        <v>0</v>
      </c>
      <c r="AO10478" s="128"/>
      <c r="AP10478" s="49">
        <f t="shared" si="403"/>
        <v>0</v>
      </c>
      <c r="AQ10478" s="36">
        <f t="shared" si="406"/>
        <v>0</v>
      </c>
      <c r="AR10478" s="49">
        <f t="shared" si="404"/>
        <v>0</v>
      </c>
      <c r="AS10478" s="49"/>
    </row>
    <row r="10479" spans="28:45" x14ac:dyDescent="0.25">
      <c r="AB10479" s="134">
        <f t="shared" si="402"/>
        <v>229</v>
      </c>
      <c r="AC10479" s="10"/>
      <c r="AD10479" s="7"/>
      <c r="AE10479" s="9"/>
      <c r="AF10479" s="9"/>
      <c r="AG10479" s="9"/>
      <c r="AH10479" s="9"/>
      <c r="AI10479" s="9"/>
      <c r="AJ10479" s="10"/>
      <c r="AK10479" s="128"/>
      <c r="AL10479" s="128"/>
      <c r="AM10479" s="128"/>
      <c r="AN10479" s="163">
        <f t="shared" si="405"/>
        <v>0</v>
      </c>
      <c r="AO10479" s="128"/>
      <c r="AP10479" s="49">
        <f t="shared" si="403"/>
        <v>0</v>
      </c>
      <c r="AQ10479" s="36">
        <f t="shared" si="406"/>
        <v>0</v>
      </c>
      <c r="AR10479" s="49">
        <f t="shared" si="404"/>
        <v>0</v>
      </c>
      <c r="AS10479" s="49"/>
    </row>
    <row r="10480" spans="28:45" x14ac:dyDescent="0.25">
      <c r="AB10480" s="134">
        <f t="shared" si="402"/>
        <v>230</v>
      </c>
      <c r="AC10480" s="10"/>
      <c r="AD10480" s="7"/>
      <c r="AE10480" s="9"/>
      <c r="AF10480" s="9"/>
      <c r="AG10480" s="9"/>
      <c r="AH10480" s="9"/>
      <c r="AI10480" s="9"/>
      <c r="AJ10480" s="10"/>
      <c r="AK10480" s="128"/>
      <c r="AL10480" s="128"/>
      <c r="AM10480" s="128"/>
      <c r="AN10480" s="163">
        <f t="shared" si="405"/>
        <v>0</v>
      </c>
      <c r="AO10480" s="128"/>
      <c r="AP10480" s="49">
        <f t="shared" si="403"/>
        <v>0</v>
      </c>
      <c r="AQ10480" s="36">
        <f t="shared" si="406"/>
        <v>0</v>
      </c>
      <c r="AR10480" s="49">
        <f t="shared" si="404"/>
        <v>0</v>
      </c>
      <c r="AS10480" s="49"/>
    </row>
    <row r="10481" spans="28:45" x14ac:dyDescent="0.25">
      <c r="AB10481" s="134">
        <f t="shared" si="402"/>
        <v>231</v>
      </c>
      <c r="AC10481" s="10"/>
      <c r="AD10481" s="7"/>
      <c r="AE10481" s="9"/>
      <c r="AF10481" s="9"/>
      <c r="AG10481" s="9"/>
      <c r="AH10481" s="9"/>
      <c r="AI10481" s="9"/>
      <c r="AJ10481" s="10"/>
      <c r="AK10481" s="128"/>
      <c r="AL10481" s="128"/>
      <c r="AM10481" s="128"/>
      <c r="AN10481" s="163">
        <f t="shared" si="405"/>
        <v>0</v>
      </c>
      <c r="AO10481" s="128"/>
      <c r="AP10481" s="49">
        <f t="shared" si="403"/>
        <v>0</v>
      </c>
      <c r="AQ10481" s="36">
        <f t="shared" si="406"/>
        <v>0</v>
      </c>
      <c r="AR10481" s="49">
        <f t="shared" si="404"/>
        <v>0</v>
      </c>
      <c r="AS10481" s="49"/>
    </row>
    <row r="10482" spans="28:45" x14ac:dyDescent="0.25">
      <c r="AB10482" s="134">
        <f t="shared" si="402"/>
        <v>232</v>
      </c>
      <c r="AC10482" s="10"/>
      <c r="AD10482" s="7"/>
      <c r="AE10482" s="9"/>
      <c r="AF10482" s="9"/>
      <c r="AG10482" s="9"/>
      <c r="AH10482" s="9"/>
      <c r="AI10482" s="9"/>
      <c r="AJ10482" s="10"/>
      <c r="AK10482" s="128"/>
      <c r="AL10482" s="128"/>
      <c r="AM10482" s="128"/>
      <c r="AN10482" s="163">
        <f t="shared" si="405"/>
        <v>0</v>
      </c>
      <c r="AO10482" s="128"/>
      <c r="AP10482" s="49">
        <f t="shared" si="403"/>
        <v>0</v>
      </c>
      <c r="AQ10482" s="36">
        <f t="shared" si="406"/>
        <v>0</v>
      </c>
      <c r="AR10482" s="49">
        <f t="shared" si="404"/>
        <v>0</v>
      </c>
      <c r="AS10482" s="49"/>
    </row>
    <row r="10483" spans="28:45" x14ac:dyDescent="0.25">
      <c r="AB10483" s="134">
        <f t="shared" si="402"/>
        <v>233</v>
      </c>
      <c r="AC10483" s="10"/>
      <c r="AD10483" s="7"/>
      <c r="AE10483" s="9"/>
      <c r="AF10483" s="9"/>
      <c r="AG10483" s="9"/>
      <c r="AH10483" s="9"/>
      <c r="AI10483" s="9"/>
      <c r="AJ10483" s="10"/>
      <c r="AK10483" s="128"/>
      <c r="AL10483" s="128"/>
      <c r="AM10483" s="128"/>
      <c r="AN10483" s="163">
        <f t="shared" si="405"/>
        <v>0</v>
      </c>
      <c r="AO10483" s="128"/>
      <c r="AP10483" s="49">
        <f t="shared" si="403"/>
        <v>0</v>
      </c>
      <c r="AQ10483" s="36">
        <f t="shared" si="406"/>
        <v>0</v>
      </c>
      <c r="AR10483" s="49">
        <f t="shared" si="404"/>
        <v>0</v>
      </c>
      <c r="AS10483" s="49"/>
    </row>
    <row r="10484" spans="28:45" x14ac:dyDescent="0.25">
      <c r="AB10484" s="134">
        <f t="shared" si="402"/>
        <v>234</v>
      </c>
      <c r="AC10484" s="10"/>
      <c r="AD10484" s="7"/>
      <c r="AE10484" s="9"/>
      <c r="AF10484" s="9"/>
      <c r="AG10484" s="9"/>
      <c r="AH10484" s="9"/>
      <c r="AI10484" s="9"/>
      <c r="AJ10484" s="10"/>
      <c r="AK10484" s="128"/>
      <c r="AL10484" s="128"/>
      <c r="AM10484" s="128"/>
      <c r="AN10484" s="163">
        <f t="shared" si="405"/>
        <v>0</v>
      </c>
      <c r="AO10484" s="128"/>
      <c r="AP10484" s="49">
        <f t="shared" si="403"/>
        <v>0</v>
      </c>
      <c r="AQ10484" s="36">
        <f t="shared" si="406"/>
        <v>0</v>
      </c>
      <c r="AR10484" s="49">
        <f t="shared" si="404"/>
        <v>0</v>
      </c>
      <c r="AS10484" s="49"/>
    </row>
    <row r="10485" spans="28:45" x14ac:dyDescent="0.25">
      <c r="AB10485" s="134">
        <f t="shared" si="402"/>
        <v>235</v>
      </c>
      <c r="AC10485" s="10"/>
      <c r="AD10485" s="7"/>
      <c r="AE10485" s="9"/>
      <c r="AF10485" s="9"/>
      <c r="AG10485" s="9"/>
      <c r="AH10485" s="9"/>
      <c r="AI10485" s="9"/>
      <c r="AJ10485" s="10"/>
      <c r="AK10485" s="128"/>
      <c r="AL10485" s="128"/>
      <c r="AM10485" s="128"/>
      <c r="AN10485" s="163">
        <f t="shared" si="405"/>
        <v>0</v>
      </c>
      <c r="AO10485" s="128"/>
      <c r="AP10485" s="49">
        <f t="shared" si="403"/>
        <v>0</v>
      </c>
      <c r="AQ10485" s="36">
        <f t="shared" si="406"/>
        <v>0</v>
      </c>
      <c r="AR10485" s="49">
        <f t="shared" si="404"/>
        <v>0</v>
      </c>
      <c r="AS10485" s="49"/>
    </row>
    <row r="10486" spans="28:45" x14ac:dyDescent="0.25">
      <c r="AB10486" s="134">
        <f t="shared" si="402"/>
        <v>236</v>
      </c>
      <c r="AC10486" s="10"/>
      <c r="AD10486" s="7"/>
      <c r="AE10486" s="9"/>
      <c r="AF10486" s="9"/>
      <c r="AG10486" s="9"/>
      <c r="AH10486" s="9"/>
      <c r="AI10486" s="9"/>
      <c r="AJ10486" s="10"/>
      <c r="AK10486" s="128"/>
      <c r="AL10486" s="128"/>
      <c r="AM10486" s="128"/>
      <c r="AN10486" s="163">
        <f t="shared" si="405"/>
        <v>0</v>
      </c>
      <c r="AO10486" s="128"/>
      <c r="AP10486" s="49">
        <f t="shared" si="403"/>
        <v>0</v>
      </c>
      <c r="AQ10486" s="36">
        <f t="shared" si="406"/>
        <v>0</v>
      </c>
      <c r="AR10486" s="49">
        <f t="shared" si="404"/>
        <v>0</v>
      </c>
      <c r="AS10486" s="49"/>
    </row>
    <row r="10487" spans="28:45" x14ac:dyDescent="0.25">
      <c r="AB10487" s="134">
        <f t="shared" si="402"/>
        <v>237</v>
      </c>
      <c r="AC10487" s="10"/>
      <c r="AD10487" s="7"/>
      <c r="AE10487" s="9"/>
      <c r="AF10487" s="9"/>
      <c r="AG10487" s="9"/>
      <c r="AH10487" s="9"/>
      <c r="AI10487" s="9"/>
      <c r="AJ10487" s="10"/>
      <c r="AK10487" s="128"/>
      <c r="AL10487" s="128"/>
      <c r="AM10487" s="128"/>
      <c r="AN10487" s="163">
        <f t="shared" si="405"/>
        <v>0</v>
      </c>
      <c r="AO10487" s="128"/>
      <c r="AP10487" s="49">
        <f t="shared" si="403"/>
        <v>0</v>
      </c>
      <c r="AQ10487" s="36">
        <f t="shared" si="406"/>
        <v>0</v>
      </c>
      <c r="AR10487" s="49">
        <f t="shared" si="404"/>
        <v>0</v>
      </c>
      <c r="AS10487" s="49"/>
    </row>
    <row r="10488" spans="28:45" x14ac:dyDescent="0.25">
      <c r="AB10488" s="134">
        <f t="shared" si="402"/>
        <v>238</v>
      </c>
      <c r="AC10488" s="10"/>
      <c r="AD10488" s="7"/>
      <c r="AE10488" s="9"/>
      <c r="AF10488" s="9"/>
      <c r="AG10488" s="9"/>
      <c r="AH10488" s="9"/>
      <c r="AI10488" s="9"/>
      <c r="AJ10488" s="10"/>
      <c r="AK10488" s="128"/>
      <c r="AL10488" s="128"/>
      <c r="AM10488" s="128"/>
      <c r="AN10488" s="163">
        <f t="shared" si="405"/>
        <v>0</v>
      </c>
      <c r="AO10488" s="128"/>
      <c r="AP10488" s="49">
        <f t="shared" si="403"/>
        <v>0</v>
      </c>
      <c r="AQ10488" s="36">
        <f t="shared" si="406"/>
        <v>0</v>
      </c>
      <c r="AR10488" s="49">
        <f t="shared" si="404"/>
        <v>0</v>
      </c>
      <c r="AS10488" s="49"/>
    </row>
    <row r="10489" spans="28:45" x14ac:dyDescent="0.25">
      <c r="AB10489" s="134">
        <f t="shared" si="402"/>
        <v>239</v>
      </c>
      <c r="AC10489" s="10"/>
      <c r="AD10489" s="7"/>
      <c r="AE10489" s="9"/>
      <c r="AF10489" s="9"/>
      <c r="AG10489" s="9"/>
      <c r="AH10489" s="9"/>
      <c r="AI10489" s="9"/>
      <c r="AJ10489" s="10"/>
      <c r="AK10489" s="128"/>
      <c r="AL10489" s="128"/>
      <c r="AM10489" s="128"/>
      <c r="AN10489" s="163">
        <f t="shared" si="405"/>
        <v>0</v>
      </c>
      <c r="AO10489" s="128"/>
      <c r="AP10489" s="49">
        <f t="shared" si="403"/>
        <v>0</v>
      </c>
      <c r="AQ10489" s="36">
        <f t="shared" si="406"/>
        <v>0</v>
      </c>
      <c r="AR10489" s="49">
        <f t="shared" si="404"/>
        <v>0</v>
      </c>
      <c r="AS10489" s="49"/>
    </row>
    <row r="10490" spans="28:45" x14ac:dyDescent="0.25">
      <c r="AB10490" s="134">
        <f t="shared" si="402"/>
        <v>240</v>
      </c>
      <c r="AC10490" s="10"/>
      <c r="AD10490" s="7"/>
      <c r="AE10490" s="9"/>
      <c r="AF10490" s="9"/>
      <c r="AG10490" s="9"/>
      <c r="AH10490" s="9"/>
      <c r="AI10490" s="9"/>
      <c r="AJ10490" s="10"/>
      <c r="AK10490" s="128"/>
      <c r="AL10490" s="128"/>
      <c r="AM10490" s="128"/>
      <c r="AN10490" s="163">
        <f t="shared" si="405"/>
        <v>0</v>
      </c>
      <c r="AO10490" s="128"/>
      <c r="AP10490" s="49">
        <f t="shared" si="403"/>
        <v>0</v>
      </c>
      <c r="AQ10490" s="36">
        <f t="shared" si="406"/>
        <v>0</v>
      </c>
      <c r="AR10490" s="49">
        <f t="shared" si="404"/>
        <v>0</v>
      </c>
      <c r="AS10490" s="49"/>
    </row>
    <row r="10491" spans="28:45" x14ac:dyDescent="0.25">
      <c r="AB10491" s="134">
        <f t="shared" si="402"/>
        <v>241</v>
      </c>
      <c r="AC10491" s="10"/>
      <c r="AD10491" s="7"/>
      <c r="AE10491" s="9"/>
      <c r="AF10491" s="9"/>
      <c r="AG10491" s="9"/>
      <c r="AH10491" s="9"/>
      <c r="AI10491" s="9"/>
      <c r="AJ10491" s="10"/>
      <c r="AK10491" s="128"/>
      <c r="AL10491" s="128"/>
      <c r="AM10491" s="128"/>
      <c r="AN10491" s="163">
        <f t="shared" si="405"/>
        <v>0</v>
      </c>
      <c r="AO10491" s="128"/>
      <c r="AP10491" s="49">
        <f t="shared" si="403"/>
        <v>0</v>
      </c>
      <c r="AQ10491" s="36">
        <f t="shared" si="406"/>
        <v>0</v>
      </c>
      <c r="AR10491" s="49">
        <f t="shared" si="404"/>
        <v>0</v>
      </c>
      <c r="AS10491" s="49"/>
    </row>
    <row r="10492" spans="28:45" x14ac:dyDescent="0.25">
      <c r="AB10492" s="134">
        <f t="shared" si="402"/>
        <v>242</v>
      </c>
      <c r="AC10492" s="10"/>
      <c r="AD10492" s="7"/>
      <c r="AE10492" s="9"/>
      <c r="AF10492" s="9"/>
      <c r="AG10492" s="9"/>
      <c r="AH10492" s="9"/>
      <c r="AI10492" s="9"/>
      <c r="AJ10492" s="10"/>
      <c r="AK10492" s="128"/>
      <c r="AL10492" s="128"/>
      <c r="AM10492" s="128"/>
      <c r="AN10492" s="163">
        <f t="shared" si="405"/>
        <v>0</v>
      </c>
      <c r="AO10492" s="128"/>
      <c r="AP10492" s="49">
        <f t="shared" si="403"/>
        <v>0</v>
      </c>
      <c r="AQ10492" s="36">
        <f t="shared" si="406"/>
        <v>0</v>
      </c>
      <c r="AR10492" s="49">
        <f t="shared" si="404"/>
        <v>0</v>
      </c>
      <c r="AS10492" s="49"/>
    </row>
    <row r="10493" spans="28:45" x14ac:dyDescent="0.25">
      <c r="AB10493" s="134">
        <f t="shared" si="402"/>
        <v>243</v>
      </c>
      <c r="AC10493" s="10"/>
      <c r="AD10493" s="7"/>
      <c r="AE10493" s="9"/>
      <c r="AF10493" s="9"/>
      <c r="AG10493" s="9"/>
      <c r="AH10493" s="9"/>
      <c r="AI10493" s="9"/>
      <c r="AJ10493" s="10"/>
      <c r="AK10493" s="128"/>
      <c r="AL10493" s="128"/>
      <c r="AM10493" s="128"/>
      <c r="AN10493" s="163">
        <f t="shared" si="405"/>
        <v>0</v>
      </c>
      <c r="AO10493" s="128"/>
      <c r="AP10493" s="49">
        <f t="shared" si="403"/>
        <v>0</v>
      </c>
      <c r="AQ10493" s="36">
        <f t="shared" si="406"/>
        <v>0</v>
      </c>
      <c r="AR10493" s="49">
        <f t="shared" si="404"/>
        <v>0</v>
      </c>
      <c r="AS10493" s="49"/>
    </row>
    <row r="10494" spans="28:45" x14ac:dyDescent="0.25">
      <c r="AB10494" s="134">
        <f t="shared" si="402"/>
        <v>244</v>
      </c>
      <c r="AC10494" s="10"/>
      <c r="AD10494" s="7"/>
      <c r="AE10494" s="9"/>
      <c r="AF10494" s="9"/>
      <c r="AG10494" s="9"/>
      <c r="AH10494" s="9"/>
      <c r="AI10494" s="9"/>
      <c r="AJ10494" s="10"/>
      <c r="AK10494" s="128"/>
      <c r="AL10494" s="128"/>
      <c r="AM10494" s="128"/>
      <c r="AN10494" s="163">
        <f t="shared" si="405"/>
        <v>0</v>
      </c>
      <c r="AO10494" s="128"/>
      <c r="AP10494" s="49">
        <f t="shared" si="403"/>
        <v>0</v>
      </c>
      <c r="AQ10494" s="36">
        <f t="shared" si="406"/>
        <v>0</v>
      </c>
      <c r="AR10494" s="49">
        <f t="shared" si="404"/>
        <v>0</v>
      </c>
      <c r="AS10494" s="49"/>
    </row>
    <row r="10495" spans="28:45" x14ac:dyDescent="0.25">
      <c r="AB10495" s="134">
        <f t="shared" si="402"/>
        <v>245</v>
      </c>
      <c r="AC10495" s="10"/>
      <c r="AD10495" s="7"/>
      <c r="AE10495" s="9"/>
      <c r="AF10495" s="9"/>
      <c r="AG10495" s="9"/>
      <c r="AH10495" s="9"/>
      <c r="AI10495" s="9"/>
      <c r="AJ10495" s="10"/>
      <c r="AK10495" s="128"/>
      <c r="AL10495" s="128"/>
      <c r="AM10495" s="128"/>
      <c r="AN10495" s="163">
        <f t="shared" si="405"/>
        <v>0</v>
      </c>
      <c r="AO10495" s="128"/>
      <c r="AP10495" s="49">
        <f t="shared" si="403"/>
        <v>0</v>
      </c>
      <c r="AQ10495" s="36">
        <f t="shared" si="406"/>
        <v>0</v>
      </c>
      <c r="AR10495" s="49">
        <f t="shared" si="404"/>
        <v>0</v>
      </c>
      <c r="AS10495" s="49"/>
    </row>
    <row r="10496" spans="28:45" x14ac:dyDescent="0.25">
      <c r="AB10496" s="134">
        <f t="shared" si="402"/>
        <v>246</v>
      </c>
      <c r="AC10496" s="10"/>
      <c r="AD10496" s="7"/>
      <c r="AE10496" s="9"/>
      <c r="AF10496" s="9"/>
      <c r="AG10496" s="9"/>
      <c r="AH10496" s="9"/>
      <c r="AI10496" s="9"/>
      <c r="AJ10496" s="10"/>
      <c r="AK10496" s="128"/>
      <c r="AL10496" s="128"/>
      <c r="AM10496" s="128"/>
      <c r="AN10496" s="163">
        <f t="shared" si="405"/>
        <v>0</v>
      </c>
      <c r="AO10496" s="128"/>
      <c r="AP10496" s="49">
        <f t="shared" si="403"/>
        <v>0</v>
      </c>
      <c r="AQ10496" s="36">
        <f t="shared" si="406"/>
        <v>0</v>
      </c>
      <c r="AR10496" s="49">
        <f t="shared" si="404"/>
        <v>0</v>
      </c>
      <c r="AS10496" s="49"/>
    </row>
    <row r="10497" spans="28:45" x14ac:dyDescent="0.25">
      <c r="AB10497" s="134">
        <f t="shared" si="402"/>
        <v>247</v>
      </c>
      <c r="AC10497" s="10"/>
      <c r="AD10497" s="7"/>
      <c r="AE10497" s="9"/>
      <c r="AF10497" s="9"/>
      <c r="AG10497" s="9"/>
      <c r="AH10497" s="9"/>
      <c r="AI10497" s="9"/>
      <c r="AJ10497" s="10"/>
      <c r="AK10497" s="128"/>
      <c r="AL10497" s="128"/>
      <c r="AM10497" s="128"/>
      <c r="AN10497" s="163">
        <f t="shared" si="405"/>
        <v>0</v>
      </c>
      <c r="AO10497" s="128"/>
      <c r="AP10497" s="49">
        <f t="shared" si="403"/>
        <v>0</v>
      </c>
      <c r="AQ10497" s="36">
        <f t="shared" si="406"/>
        <v>0</v>
      </c>
      <c r="AR10497" s="49">
        <f t="shared" si="404"/>
        <v>0</v>
      </c>
      <c r="AS10497" s="49"/>
    </row>
    <row r="10498" spans="28:45" x14ac:dyDescent="0.25">
      <c r="AB10498" s="134">
        <f t="shared" si="402"/>
        <v>248</v>
      </c>
      <c r="AC10498" s="10"/>
      <c r="AD10498" s="7"/>
      <c r="AE10498" s="9"/>
      <c r="AF10498" s="9"/>
      <c r="AG10498" s="9"/>
      <c r="AH10498" s="9"/>
      <c r="AI10498" s="9"/>
      <c r="AJ10498" s="10"/>
      <c r="AK10498" s="128"/>
      <c r="AL10498" s="128"/>
      <c r="AM10498" s="128"/>
      <c r="AN10498" s="163">
        <f t="shared" si="405"/>
        <v>0</v>
      </c>
      <c r="AO10498" s="128"/>
      <c r="AP10498" s="49">
        <f t="shared" si="403"/>
        <v>0</v>
      </c>
      <c r="AQ10498" s="36">
        <f t="shared" si="406"/>
        <v>0</v>
      </c>
      <c r="AR10498" s="49">
        <f t="shared" si="404"/>
        <v>0</v>
      </c>
      <c r="AS10498" s="49"/>
    </row>
    <row r="10499" spans="28:45" x14ac:dyDescent="0.25">
      <c r="AB10499" s="134">
        <f t="shared" si="402"/>
        <v>249</v>
      </c>
      <c r="AC10499" s="10"/>
      <c r="AD10499" s="7"/>
      <c r="AE10499" s="9"/>
      <c r="AF10499" s="9"/>
      <c r="AG10499" s="9"/>
      <c r="AH10499" s="9"/>
      <c r="AI10499" s="9"/>
      <c r="AJ10499" s="10"/>
      <c r="AK10499" s="128"/>
      <c r="AL10499" s="128"/>
      <c r="AM10499" s="128"/>
      <c r="AN10499" s="163">
        <f t="shared" si="405"/>
        <v>0</v>
      </c>
      <c r="AO10499" s="128"/>
      <c r="AP10499" s="49">
        <f t="shared" si="403"/>
        <v>0</v>
      </c>
      <c r="AQ10499" s="36">
        <f t="shared" si="406"/>
        <v>0</v>
      </c>
      <c r="AR10499" s="49">
        <f t="shared" si="404"/>
        <v>0</v>
      </c>
      <c r="AS10499" s="49"/>
    </row>
    <row r="10500" spans="28:45" x14ac:dyDescent="0.25">
      <c r="AB10500" s="134">
        <f t="shared" si="402"/>
        <v>250</v>
      </c>
      <c r="AC10500" s="10"/>
      <c r="AD10500" s="7"/>
      <c r="AE10500" s="9"/>
      <c r="AF10500" s="9"/>
      <c r="AG10500" s="9"/>
      <c r="AH10500" s="9"/>
      <c r="AI10500" s="9"/>
      <c r="AJ10500" s="10"/>
      <c r="AK10500" s="128"/>
      <c r="AL10500" s="128"/>
      <c r="AM10500" s="128"/>
      <c r="AN10500" s="163">
        <f t="shared" si="405"/>
        <v>0</v>
      </c>
      <c r="AO10500" s="128"/>
      <c r="AP10500" s="49">
        <f t="shared" si="403"/>
        <v>0</v>
      </c>
      <c r="AQ10500" s="36">
        <f t="shared" si="406"/>
        <v>0</v>
      </c>
      <c r="AR10500" s="49">
        <f t="shared" si="404"/>
        <v>0</v>
      </c>
      <c r="AS10500" s="49"/>
    </row>
    <row r="10501" spans="28:45" x14ac:dyDescent="0.25">
      <c r="AB10501" s="134">
        <f t="shared" si="402"/>
        <v>251</v>
      </c>
      <c r="AC10501" s="10"/>
      <c r="AD10501" s="7"/>
      <c r="AE10501" s="9"/>
      <c r="AF10501" s="9"/>
      <c r="AG10501" s="9"/>
      <c r="AH10501" s="9"/>
      <c r="AI10501" s="9"/>
      <c r="AJ10501" s="10"/>
      <c r="AK10501" s="128"/>
      <c r="AL10501" s="128"/>
      <c r="AM10501" s="128"/>
      <c r="AN10501" s="163">
        <f t="shared" si="405"/>
        <v>0</v>
      </c>
      <c r="AO10501" s="128"/>
      <c r="AP10501" s="49">
        <f t="shared" si="403"/>
        <v>0</v>
      </c>
      <c r="AQ10501" s="36">
        <f t="shared" si="406"/>
        <v>0</v>
      </c>
      <c r="AR10501" s="49">
        <f t="shared" si="404"/>
        <v>0</v>
      </c>
      <c r="AS10501" s="49"/>
    </row>
    <row r="10502" spans="28:45" x14ac:dyDescent="0.25">
      <c r="AB10502" s="134">
        <f t="shared" si="402"/>
        <v>252</v>
      </c>
      <c r="AC10502" s="10"/>
      <c r="AD10502" s="7"/>
      <c r="AE10502" s="9"/>
      <c r="AF10502" s="9"/>
      <c r="AG10502" s="9"/>
      <c r="AH10502" s="9"/>
      <c r="AI10502" s="9"/>
      <c r="AJ10502" s="10"/>
      <c r="AK10502" s="128"/>
      <c r="AL10502" s="128"/>
      <c r="AM10502" s="128"/>
      <c r="AN10502" s="163">
        <f t="shared" si="405"/>
        <v>0</v>
      </c>
      <c r="AO10502" s="128"/>
      <c r="AP10502" s="49">
        <f t="shared" si="403"/>
        <v>0</v>
      </c>
      <c r="AQ10502" s="36">
        <f t="shared" si="406"/>
        <v>0</v>
      </c>
      <c r="AR10502" s="49">
        <f t="shared" si="404"/>
        <v>0</v>
      </c>
      <c r="AS10502" s="49"/>
    </row>
    <row r="10503" spans="28:45" x14ac:dyDescent="0.25">
      <c r="AB10503" s="134">
        <f t="shared" si="402"/>
        <v>253</v>
      </c>
      <c r="AC10503" s="10"/>
      <c r="AD10503" s="7"/>
      <c r="AE10503" s="9"/>
      <c r="AF10503" s="9"/>
      <c r="AG10503" s="9"/>
      <c r="AH10503" s="9"/>
      <c r="AI10503" s="9"/>
      <c r="AJ10503" s="10"/>
      <c r="AK10503" s="128"/>
      <c r="AL10503" s="128"/>
      <c r="AM10503" s="128"/>
      <c r="AN10503" s="163">
        <f t="shared" si="405"/>
        <v>0</v>
      </c>
      <c r="AO10503" s="128"/>
      <c r="AP10503" s="49">
        <f t="shared" si="403"/>
        <v>0</v>
      </c>
      <c r="AQ10503" s="36">
        <f t="shared" si="406"/>
        <v>0</v>
      </c>
      <c r="AR10503" s="49">
        <f t="shared" si="404"/>
        <v>0</v>
      </c>
      <c r="AS10503" s="49"/>
    </row>
    <row r="10504" spans="28:45" x14ac:dyDescent="0.25">
      <c r="AB10504" s="134">
        <f t="shared" si="402"/>
        <v>254</v>
      </c>
      <c r="AC10504" s="10"/>
      <c r="AD10504" s="7"/>
      <c r="AE10504" s="9"/>
      <c r="AF10504" s="9"/>
      <c r="AG10504" s="9"/>
      <c r="AH10504" s="9"/>
      <c r="AI10504" s="9"/>
      <c r="AJ10504" s="10"/>
      <c r="AK10504" s="128"/>
      <c r="AL10504" s="128"/>
      <c r="AM10504" s="128"/>
      <c r="AN10504" s="163">
        <f t="shared" si="405"/>
        <v>0</v>
      </c>
      <c r="AO10504" s="128"/>
      <c r="AP10504" s="49">
        <f t="shared" si="403"/>
        <v>0</v>
      </c>
      <c r="AQ10504" s="36">
        <f t="shared" si="406"/>
        <v>0</v>
      </c>
      <c r="AR10504" s="49">
        <f t="shared" si="404"/>
        <v>0</v>
      </c>
      <c r="AS10504" s="49"/>
    </row>
    <row r="10505" spans="28:45" x14ac:dyDescent="0.25">
      <c r="AB10505" s="134">
        <f t="shared" si="402"/>
        <v>255</v>
      </c>
      <c r="AC10505" s="10"/>
      <c r="AD10505" s="7"/>
      <c r="AE10505" s="9"/>
      <c r="AF10505" s="9"/>
      <c r="AG10505" s="9"/>
      <c r="AH10505" s="9"/>
      <c r="AI10505" s="9"/>
      <c r="AJ10505" s="10"/>
      <c r="AK10505" s="128"/>
      <c r="AL10505" s="128"/>
      <c r="AM10505" s="128"/>
      <c r="AN10505" s="163">
        <f t="shared" si="405"/>
        <v>0</v>
      </c>
      <c r="AO10505" s="128"/>
      <c r="AP10505" s="49">
        <f t="shared" si="403"/>
        <v>0</v>
      </c>
      <c r="AQ10505" s="36">
        <f t="shared" si="406"/>
        <v>0</v>
      </c>
      <c r="AR10505" s="49">
        <f t="shared" si="404"/>
        <v>0</v>
      </c>
      <c r="AS10505" s="49"/>
    </row>
    <row r="10506" spans="28:45" x14ac:dyDescent="0.25">
      <c r="AB10506" s="134">
        <f t="shared" si="402"/>
        <v>256</v>
      </c>
      <c r="AC10506" s="10"/>
      <c r="AD10506" s="7"/>
      <c r="AE10506" s="9"/>
      <c r="AF10506" s="9"/>
      <c r="AG10506" s="9"/>
      <c r="AH10506" s="9"/>
      <c r="AI10506" s="9"/>
      <c r="AJ10506" s="10"/>
      <c r="AK10506" s="128"/>
      <c r="AL10506" s="128"/>
      <c r="AM10506" s="128"/>
      <c r="AN10506" s="163">
        <f t="shared" si="405"/>
        <v>0</v>
      </c>
      <c r="AO10506" s="128"/>
      <c r="AP10506" s="49">
        <f t="shared" si="403"/>
        <v>0</v>
      </c>
      <c r="AQ10506" s="36">
        <f t="shared" si="406"/>
        <v>0</v>
      </c>
      <c r="AR10506" s="49">
        <f t="shared" si="404"/>
        <v>0</v>
      </c>
      <c r="AS10506" s="49"/>
    </row>
    <row r="10507" spans="28:45" x14ac:dyDescent="0.25">
      <c r="AB10507" s="134">
        <f t="shared" ref="AB10507:AB10549" si="407">1+AB10506</f>
        <v>257</v>
      </c>
      <c r="AC10507" s="10"/>
      <c r="AD10507" s="7"/>
      <c r="AE10507" s="9"/>
      <c r="AF10507" s="9"/>
      <c r="AG10507" s="9"/>
      <c r="AH10507" s="9"/>
      <c r="AI10507" s="9"/>
      <c r="AJ10507" s="10"/>
      <c r="AK10507" s="128"/>
      <c r="AL10507" s="128"/>
      <c r="AM10507" s="128"/>
      <c r="AN10507" s="163">
        <f t="shared" si="405"/>
        <v>0</v>
      </c>
      <c r="AO10507" s="128"/>
      <c r="AP10507" s="49">
        <f t="shared" si="403"/>
        <v>0</v>
      </c>
      <c r="AQ10507" s="36">
        <f t="shared" si="406"/>
        <v>0</v>
      </c>
      <c r="AR10507" s="49">
        <f t="shared" si="404"/>
        <v>0</v>
      </c>
      <c r="AS10507" s="49"/>
    </row>
    <row r="10508" spans="28:45" x14ac:dyDescent="0.25">
      <c r="AB10508" s="134">
        <f t="shared" si="407"/>
        <v>258</v>
      </c>
      <c r="AC10508" s="10"/>
      <c r="AD10508" s="7"/>
      <c r="AE10508" s="9"/>
      <c r="AF10508" s="9"/>
      <c r="AG10508" s="9"/>
      <c r="AH10508" s="9"/>
      <c r="AI10508" s="9"/>
      <c r="AJ10508" s="10"/>
      <c r="AK10508" s="128"/>
      <c r="AL10508" s="128"/>
      <c r="AM10508" s="128"/>
      <c r="AN10508" s="163">
        <f t="shared" si="405"/>
        <v>0</v>
      </c>
      <c r="AO10508" s="128"/>
      <c r="AP10508" s="49">
        <f t="shared" ref="AP10508:AP10571" si="408">IF(AF10508=0,0,IF(AND(AF10508="Yes",AE10508&gt;1),35,0))</f>
        <v>0</v>
      </c>
      <c r="AQ10508" s="36">
        <f t="shared" si="406"/>
        <v>0</v>
      </c>
      <c r="AR10508" s="49">
        <f t="shared" ref="AR10508:AR10571" si="409">AE10508*5</f>
        <v>0</v>
      </c>
      <c r="AS10508" s="49"/>
    </row>
    <row r="10509" spans="28:45" x14ac:dyDescent="0.25">
      <c r="AB10509" s="134">
        <f t="shared" si="407"/>
        <v>259</v>
      </c>
      <c r="AC10509" s="10"/>
      <c r="AD10509" s="7"/>
      <c r="AE10509" s="9"/>
      <c r="AF10509" s="9"/>
      <c r="AG10509" s="9"/>
      <c r="AH10509" s="9"/>
      <c r="AI10509" s="9"/>
      <c r="AJ10509" s="10"/>
      <c r="AK10509" s="128"/>
      <c r="AL10509" s="128"/>
      <c r="AM10509" s="128"/>
      <c r="AN10509" s="163">
        <f t="shared" si="405"/>
        <v>0</v>
      </c>
      <c r="AO10509" s="128"/>
      <c r="AP10509" s="49">
        <f t="shared" si="408"/>
        <v>0</v>
      </c>
      <c r="AQ10509" s="36">
        <f t="shared" si="406"/>
        <v>0</v>
      </c>
      <c r="AR10509" s="49">
        <f t="shared" si="409"/>
        <v>0</v>
      </c>
      <c r="AS10509" s="49"/>
    </row>
    <row r="10510" spans="28:45" x14ac:dyDescent="0.25">
      <c r="AB10510" s="134">
        <f t="shared" si="407"/>
        <v>260</v>
      </c>
      <c r="AC10510" s="10"/>
      <c r="AD10510" s="7"/>
      <c r="AE10510" s="9"/>
      <c r="AF10510" s="9"/>
      <c r="AG10510" s="9"/>
      <c r="AH10510" s="9"/>
      <c r="AI10510" s="9"/>
      <c r="AJ10510" s="10"/>
      <c r="AK10510" s="128"/>
      <c r="AL10510" s="128"/>
      <c r="AM10510" s="128"/>
      <c r="AN10510" s="163">
        <f t="shared" si="405"/>
        <v>0</v>
      </c>
      <c r="AO10510" s="128"/>
      <c r="AP10510" s="49">
        <f t="shared" si="408"/>
        <v>0</v>
      </c>
      <c r="AQ10510" s="36">
        <f t="shared" si="406"/>
        <v>0</v>
      </c>
      <c r="AR10510" s="49">
        <f t="shared" si="409"/>
        <v>0</v>
      </c>
      <c r="AS10510" s="49"/>
    </row>
    <row r="10511" spans="28:45" x14ac:dyDescent="0.25">
      <c r="AB10511" s="134">
        <f t="shared" si="407"/>
        <v>261</v>
      </c>
      <c r="AC10511" s="10"/>
      <c r="AD10511" s="7"/>
      <c r="AE10511" s="9"/>
      <c r="AF10511" s="9"/>
      <c r="AG10511" s="9"/>
      <c r="AH10511" s="9"/>
      <c r="AI10511" s="9"/>
      <c r="AJ10511" s="10"/>
      <c r="AK10511" s="128"/>
      <c r="AL10511" s="128"/>
      <c r="AM10511" s="128"/>
      <c r="AN10511" s="163">
        <f t="shared" si="405"/>
        <v>0</v>
      </c>
      <c r="AO10511" s="128"/>
      <c r="AP10511" s="49">
        <f t="shared" si="408"/>
        <v>0</v>
      </c>
      <c r="AQ10511" s="36">
        <f t="shared" si="406"/>
        <v>0</v>
      </c>
      <c r="AR10511" s="49">
        <f t="shared" si="409"/>
        <v>0</v>
      </c>
      <c r="AS10511" s="49"/>
    </row>
    <row r="10512" spans="28:45" x14ac:dyDescent="0.25">
      <c r="AB10512" s="134">
        <f t="shared" si="407"/>
        <v>262</v>
      </c>
      <c r="AC10512" s="10"/>
      <c r="AD10512" s="7"/>
      <c r="AE10512" s="9"/>
      <c r="AF10512" s="9"/>
      <c r="AG10512" s="9"/>
      <c r="AH10512" s="9"/>
      <c r="AI10512" s="9"/>
      <c r="AJ10512" s="10"/>
      <c r="AK10512" s="128"/>
      <c r="AL10512" s="128"/>
      <c r="AM10512" s="128"/>
      <c r="AN10512" s="163">
        <f t="shared" si="405"/>
        <v>0</v>
      </c>
      <c r="AO10512" s="128"/>
      <c r="AP10512" s="49">
        <f t="shared" si="408"/>
        <v>0</v>
      </c>
      <c r="AQ10512" s="36">
        <f t="shared" si="406"/>
        <v>0</v>
      </c>
      <c r="AR10512" s="49">
        <f t="shared" si="409"/>
        <v>0</v>
      </c>
      <c r="AS10512" s="49"/>
    </row>
    <row r="10513" spans="28:45" x14ac:dyDescent="0.25">
      <c r="AB10513" s="134">
        <f t="shared" si="407"/>
        <v>263</v>
      </c>
      <c r="AC10513" s="10"/>
      <c r="AD10513" s="7"/>
      <c r="AE10513" s="9"/>
      <c r="AF10513" s="9"/>
      <c r="AG10513" s="9"/>
      <c r="AH10513" s="9"/>
      <c r="AI10513" s="9"/>
      <c r="AJ10513" s="10"/>
      <c r="AK10513" s="128"/>
      <c r="AL10513" s="128"/>
      <c r="AM10513" s="128"/>
      <c r="AN10513" s="163">
        <f t="shared" si="405"/>
        <v>0</v>
      </c>
      <c r="AO10513" s="128"/>
      <c r="AP10513" s="49">
        <f t="shared" si="408"/>
        <v>0</v>
      </c>
      <c r="AQ10513" s="36">
        <f t="shared" si="406"/>
        <v>0</v>
      </c>
      <c r="AR10513" s="49">
        <f t="shared" si="409"/>
        <v>0</v>
      </c>
      <c r="AS10513" s="49"/>
    </row>
    <row r="10514" spans="28:45" x14ac:dyDescent="0.25">
      <c r="AB10514" s="134">
        <f t="shared" si="407"/>
        <v>264</v>
      </c>
      <c r="AC10514" s="10"/>
      <c r="AD10514" s="7"/>
      <c r="AE10514" s="9"/>
      <c r="AF10514" s="9"/>
      <c r="AG10514" s="9"/>
      <c r="AH10514" s="9"/>
      <c r="AI10514" s="9"/>
      <c r="AJ10514" s="10"/>
      <c r="AK10514" s="128"/>
      <c r="AL10514" s="128"/>
      <c r="AM10514" s="128"/>
      <c r="AN10514" s="163">
        <f t="shared" ref="AN10514:AN10577" si="410">IF(AC10514=0,0,IF(AD10514=0,0,IF(AE10514=0,0,IF(AF10514=0,0,IF(AG10514=0,0,IF(AH10514=0,0,IF(AI10514=0,0,IF(AJ10514=0,0,(SUM(AP10514:AR10514))))))))))</f>
        <v>0</v>
      </c>
      <c r="AO10514" s="128"/>
      <c r="AP10514" s="49">
        <f t="shared" si="408"/>
        <v>0</v>
      </c>
      <c r="AQ10514" s="36">
        <f t="shared" si="406"/>
        <v>0</v>
      </c>
      <c r="AR10514" s="49">
        <f t="shared" si="409"/>
        <v>0</v>
      </c>
      <c r="AS10514" s="49"/>
    </row>
    <row r="10515" spans="28:45" x14ac:dyDescent="0.25">
      <c r="AB10515" s="134">
        <f t="shared" si="407"/>
        <v>265</v>
      </c>
      <c r="AC10515" s="10"/>
      <c r="AD10515" s="7"/>
      <c r="AE10515" s="9"/>
      <c r="AF10515" s="9"/>
      <c r="AG10515" s="9"/>
      <c r="AH10515" s="9"/>
      <c r="AI10515" s="9"/>
      <c r="AJ10515" s="10"/>
      <c r="AK10515" s="128"/>
      <c r="AL10515" s="128"/>
      <c r="AM10515" s="128"/>
      <c r="AN10515" s="163">
        <f t="shared" si="410"/>
        <v>0</v>
      </c>
      <c r="AO10515" s="128"/>
      <c r="AP10515" s="49">
        <f t="shared" si="408"/>
        <v>0</v>
      </c>
      <c r="AQ10515" s="36">
        <f t="shared" si="406"/>
        <v>0</v>
      </c>
      <c r="AR10515" s="49">
        <f t="shared" si="409"/>
        <v>0</v>
      </c>
      <c r="AS10515" s="49"/>
    </row>
    <row r="10516" spans="28:45" x14ac:dyDescent="0.25">
      <c r="AB10516" s="134">
        <f t="shared" si="407"/>
        <v>266</v>
      </c>
      <c r="AC10516" s="10"/>
      <c r="AD10516" s="7"/>
      <c r="AE10516" s="9"/>
      <c r="AF10516" s="9"/>
      <c r="AG10516" s="9"/>
      <c r="AH10516" s="9"/>
      <c r="AI10516" s="9"/>
      <c r="AJ10516" s="10"/>
      <c r="AK10516" s="128"/>
      <c r="AL10516" s="128"/>
      <c r="AM10516" s="128"/>
      <c r="AN10516" s="163">
        <f t="shared" si="410"/>
        <v>0</v>
      </c>
      <c r="AO10516" s="128"/>
      <c r="AP10516" s="49">
        <f t="shared" si="408"/>
        <v>0</v>
      </c>
      <c r="AQ10516" s="36">
        <f t="shared" si="406"/>
        <v>0</v>
      </c>
      <c r="AR10516" s="49">
        <f t="shared" si="409"/>
        <v>0</v>
      </c>
      <c r="AS10516" s="49"/>
    </row>
    <row r="10517" spans="28:45" x14ac:dyDescent="0.25">
      <c r="AB10517" s="134">
        <f t="shared" si="407"/>
        <v>267</v>
      </c>
      <c r="AC10517" s="10"/>
      <c r="AD10517" s="7"/>
      <c r="AE10517" s="9"/>
      <c r="AF10517" s="9"/>
      <c r="AG10517" s="9"/>
      <c r="AH10517" s="9"/>
      <c r="AI10517" s="9"/>
      <c r="AJ10517" s="10"/>
      <c r="AK10517" s="128"/>
      <c r="AL10517" s="128"/>
      <c r="AM10517" s="128"/>
      <c r="AN10517" s="163">
        <f t="shared" si="410"/>
        <v>0</v>
      </c>
      <c r="AO10517" s="128"/>
      <c r="AP10517" s="49">
        <f t="shared" si="408"/>
        <v>0</v>
      </c>
      <c r="AQ10517" s="36">
        <f t="shared" si="406"/>
        <v>0</v>
      </c>
      <c r="AR10517" s="49">
        <f t="shared" si="409"/>
        <v>0</v>
      </c>
      <c r="AS10517" s="49"/>
    </row>
    <row r="10518" spans="28:45" x14ac:dyDescent="0.25">
      <c r="AB10518" s="134">
        <f t="shared" si="407"/>
        <v>268</v>
      </c>
      <c r="AC10518" s="10"/>
      <c r="AD10518" s="7"/>
      <c r="AE10518" s="9"/>
      <c r="AF10518" s="9"/>
      <c r="AG10518" s="9"/>
      <c r="AH10518" s="9"/>
      <c r="AI10518" s="9"/>
      <c r="AJ10518" s="10"/>
      <c r="AK10518" s="128"/>
      <c r="AL10518" s="128"/>
      <c r="AM10518" s="128"/>
      <c r="AN10518" s="163">
        <f t="shared" si="410"/>
        <v>0</v>
      </c>
      <c r="AO10518" s="128"/>
      <c r="AP10518" s="49">
        <f t="shared" si="408"/>
        <v>0</v>
      </c>
      <c r="AQ10518" s="36">
        <f t="shared" si="406"/>
        <v>0</v>
      </c>
      <c r="AR10518" s="49">
        <f t="shared" si="409"/>
        <v>0</v>
      </c>
      <c r="AS10518" s="49"/>
    </row>
    <row r="10519" spans="28:45" x14ac:dyDescent="0.25">
      <c r="AB10519" s="134">
        <f t="shared" si="407"/>
        <v>269</v>
      </c>
      <c r="AC10519" s="10"/>
      <c r="AD10519" s="7"/>
      <c r="AE10519" s="9"/>
      <c r="AF10519" s="9"/>
      <c r="AG10519" s="9"/>
      <c r="AH10519" s="9"/>
      <c r="AI10519" s="9"/>
      <c r="AJ10519" s="10"/>
      <c r="AK10519" s="128"/>
      <c r="AL10519" s="128"/>
      <c r="AM10519" s="128"/>
      <c r="AN10519" s="163">
        <f t="shared" si="410"/>
        <v>0</v>
      </c>
      <c r="AO10519" s="128"/>
      <c r="AP10519" s="49">
        <f t="shared" si="408"/>
        <v>0</v>
      </c>
      <c r="AQ10519" s="36">
        <f t="shared" si="406"/>
        <v>0</v>
      </c>
      <c r="AR10519" s="49">
        <f t="shared" si="409"/>
        <v>0</v>
      </c>
      <c r="AS10519" s="49"/>
    </row>
    <row r="10520" spans="28:45" x14ac:dyDescent="0.25">
      <c r="AB10520" s="134">
        <f t="shared" si="407"/>
        <v>270</v>
      </c>
      <c r="AC10520" s="10"/>
      <c r="AD10520" s="7"/>
      <c r="AE10520" s="9"/>
      <c r="AF10520" s="9"/>
      <c r="AG10520" s="9"/>
      <c r="AH10520" s="9"/>
      <c r="AI10520" s="9"/>
      <c r="AJ10520" s="10"/>
      <c r="AK10520" s="128"/>
      <c r="AL10520" s="128"/>
      <c r="AM10520" s="128"/>
      <c r="AN10520" s="163">
        <f t="shared" si="410"/>
        <v>0</v>
      </c>
      <c r="AO10520" s="128"/>
      <c r="AP10520" s="49">
        <f t="shared" si="408"/>
        <v>0</v>
      </c>
      <c r="AQ10520" s="36">
        <f t="shared" si="406"/>
        <v>0</v>
      </c>
      <c r="AR10520" s="49">
        <f t="shared" si="409"/>
        <v>0</v>
      </c>
      <c r="AS10520" s="49"/>
    </row>
    <row r="10521" spans="28:45" x14ac:dyDescent="0.25">
      <c r="AB10521" s="134">
        <f t="shared" si="407"/>
        <v>271</v>
      </c>
      <c r="AC10521" s="10"/>
      <c r="AD10521" s="7"/>
      <c r="AE10521" s="9"/>
      <c r="AF10521" s="9"/>
      <c r="AG10521" s="9"/>
      <c r="AH10521" s="9"/>
      <c r="AI10521" s="9"/>
      <c r="AJ10521" s="10"/>
      <c r="AK10521" s="128"/>
      <c r="AL10521" s="128"/>
      <c r="AM10521" s="128"/>
      <c r="AN10521" s="163">
        <f t="shared" si="410"/>
        <v>0</v>
      </c>
      <c r="AO10521" s="128"/>
      <c r="AP10521" s="49">
        <f t="shared" si="408"/>
        <v>0</v>
      </c>
      <c r="AQ10521" s="36">
        <f t="shared" si="406"/>
        <v>0</v>
      </c>
      <c r="AR10521" s="49">
        <f t="shared" si="409"/>
        <v>0</v>
      </c>
      <c r="AS10521" s="49"/>
    </row>
    <row r="10522" spans="28:45" x14ac:dyDescent="0.25">
      <c r="AB10522" s="134">
        <f t="shared" si="407"/>
        <v>272</v>
      </c>
      <c r="AC10522" s="10"/>
      <c r="AD10522" s="7"/>
      <c r="AE10522" s="9"/>
      <c r="AF10522" s="9"/>
      <c r="AG10522" s="9"/>
      <c r="AH10522" s="9"/>
      <c r="AI10522" s="9"/>
      <c r="AJ10522" s="10"/>
      <c r="AK10522" s="128"/>
      <c r="AL10522" s="128"/>
      <c r="AM10522" s="128"/>
      <c r="AN10522" s="163">
        <f t="shared" si="410"/>
        <v>0</v>
      </c>
      <c r="AO10522" s="128"/>
      <c r="AP10522" s="49">
        <f t="shared" si="408"/>
        <v>0</v>
      </c>
      <c r="AQ10522" s="36">
        <f t="shared" si="406"/>
        <v>0</v>
      </c>
      <c r="AR10522" s="49">
        <f t="shared" si="409"/>
        <v>0</v>
      </c>
      <c r="AS10522" s="49"/>
    </row>
    <row r="10523" spans="28:45" x14ac:dyDescent="0.25">
      <c r="AB10523" s="134">
        <f t="shared" si="407"/>
        <v>273</v>
      </c>
      <c r="AC10523" s="10"/>
      <c r="AD10523" s="7"/>
      <c r="AE10523" s="9"/>
      <c r="AF10523" s="9"/>
      <c r="AG10523" s="9"/>
      <c r="AH10523" s="9"/>
      <c r="AI10523" s="9"/>
      <c r="AJ10523" s="10"/>
      <c r="AK10523" s="128"/>
      <c r="AL10523" s="128"/>
      <c r="AM10523" s="128"/>
      <c r="AN10523" s="163">
        <f t="shared" si="410"/>
        <v>0</v>
      </c>
      <c r="AO10523" s="128"/>
      <c r="AP10523" s="49">
        <f t="shared" si="408"/>
        <v>0</v>
      </c>
      <c r="AQ10523" s="36">
        <f t="shared" si="406"/>
        <v>0</v>
      </c>
      <c r="AR10523" s="49">
        <f t="shared" si="409"/>
        <v>0</v>
      </c>
      <c r="AS10523" s="49"/>
    </row>
    <row r="10524" spans="28:45" x14ac:dyDescent="0.25">
      <c r="AB10524" s="134">
        <f t="shared" si="407"/>
        <v>274</v>
      </c>
      <c r="AC10524" s="10"/>
      <c r="AD10524" s="7"/>
      <c r="AE10524" s="9"/>
      <c r="AF10524" s="9"/>
      <c r="AG10524" s="9"/>
      <c r="AH10524" s="9"/>
      <c r="AI10524" s="9"/>
      <c r="AJ10524" s="10"/>
      <c r="AK10524" s="128"/>
      <c r="AL10524" s="128"/>
      <c r="AM10524" s="128"/>
      <c r="AN10524" s="163">
        <f t="shared" si="410"/>
        <v>0</v>
      </c>
      <c r="AO10524" s="128"/>
      <c r="AP10524" s="49">
        <f t="shared" si="408"/>
        <v>0</v>
      </c>
      <c r="AQ10524" s="36">
        <f t="shared" si="406"/>
        <v>0</v>
      </c>
      <c r="AR10524" s="49">
        <f t="shared" si="409"/>
        <v>0</v>
      </c>
      <c r="AS10524" s="49"/>
    </row>
    <row r="10525" spans="28:45" x14ac:dyDescent="0.25">
      <c r="AB10525" s="134">
        <f t="shared" si="407"/>
        <v>275</v>
      </c>
      <c r="AC10525" s="10"/>
      <c r="AD10525" s="7"/>
      <c r="AE10525" s="9"/>
      <c r="AF10525" s="9"/>
      <c r="AG10525" s="9"/>
      <c r="AH10525" s="9"/>
      <c r="AI10525" s="9"/>
      <c r="AJ10525" s="10"/>
      <c r="AK10525" s="128"/>
      <c r="AL10525" s="128"/>
      <c r="AM10525" s="128"/>
      <c r="AN10525" s="163">
        <f t="shared" si="410"/>
        <v>0</v>
      </c>
      <c r="AO10525" s="128"/>
      <c r="AP10525" s="49">
        <f t="shared" si="408"/>
        <v>0</v>
      </c>
      <c r="AQ10525" s="36">
        <f t="shared" si="406"/>
        <v>0</v>
      </c>
      <c r="AR10525" s="49">
        <f t="shared" si="409"/>
        <v>0</v>
      </c>
      <c r="AS10525" s="49"/>
    </row>
    <row r="10526" spans="28:45" x14ac:dyDescent="0.25">
      <c r="AB10526" s="134">
        <f t="shared" si="407"/>
        <v>276</v>
      </c>
      <c r="AC10526" s="10"/>
      <c r="AD10526" s="7"/>
      <c r="AE10526" s="9"/>
      <c r="AF10526" s="9"/>
      <c r="AG10526" s="9"/>
      <c r="AH10526" s="9"/>
      <c r="AI10526" s="9"/>
      <c r="AJ10526" s="10"/>
      <c r="AK10526" s="128"/>
      <c r="AL10526" s="128"/>
      <c r="AM10526" s="128"/>
      <c r="AN10526" s="163">
        <f t="shared" si="410"/>
        <v>0</v>
      </c>
      <c r="AO10526" s="128"/>
      <c r="AP10526" s="49">
        <f t="shared" si="408"/>
        <v>0</v>
      </c>
      <c r="AQ10526" s="36">
        <f t="shared" si="406"/>
        <v>0</v>
      </c>
      <c r="AR10526" s="49">
        <f t="shared" si="409"/>
        <v>0</v>
      </c>
      <c r="AS10526" s="49"/>
    </row>
    <row r="10527" spans="28:45" x14ac:dyDescent="0.25">
      <c r="AB10527" s="134">
        <f t="shared" si="407"/>
        <v>277</v>
      </c>
      <c r="AC10527" s="10"/>
      <c r="AD10527" s="7"/>
      <c r="AE10527" s="9"/>
      <c r="AF10527" s="9"/>
      <c r="AG10527" s="9"/>
      <c r="AH10527" s="9"/>
      <c r="AI10527" s="9"/>
      <c r="AJ10527" s="10"/>
      <c r="AK10527" s="128"/>
      <c r="AL10527" s="128"/>
      <c r="AM10527" s="128"/>
      <c r="AN10527" s="163">
        <f t="shared" si="410"/>
        <v>0</v>
      </c>
      <c r="AO10527" s="128"/>
      <c r="AP10527" s="49">
        <f t="shared" si="408"/>
        <v>0</v>
      </c>
      <c r="AQ10527" s="36">
        <f t="shared" si="406"/>
        <v>0</v>
      </c>
      <c r="AR10527" s="49">
        <f t="shared" si="409"/>
        <v>0</v>
      </c>
      <c r="AS10527" s="49"/>
    </row>
    <row r="10528" spans="28:45" x14ac:dyDescent="0.25">
      <c r="AB10528" s="134">
        <f t="shared" si="407"/>
        <v>278</v>
      </c>
      <c r="AC10528" s="10"/>
      <c r="AD10528" s="7"/>
      <c r="AE10528" s="9"/>
      <c r="AF10528" s="9"/>
      <c r="AG10528" s="9"/>
      <c r="AH10528" s="9"/>
      <c r="AI10528" s="9"/>
      <c r="AJ10528" s="10"/>
      <c r="AK10528" s="128"/>
      <c r="AL10528" s="128"/>
      <c r="AM10528" s="128"/>
      <c r="AN10528" s="163">
        <f t="shared" si="410"/>
        <v>0</v>
      </c>
      <c r="AO10528" s="128"/>
      <c r="AP10528" s="49">
        <f t="shared" si="408"/>
        <v>0</v>
      </c>
      <c r="AQ10528" s="36">
        <f t="shared" si="406"/>
        <v>0</v>
      </c>
      <c r="AR10528" s="49">
        <f t="shared" si="409"/>
        <v>0</v>
      </c>
      <c r="AS10528" s="49"/>
    </row>
    <row r="10529" spans="28:45" x14ac:dyDescent="0.25">
      <c r="AB10529" s="134">
        <f t="shared" si="407"/>
        <v>279</v>
      </c>
      <c r="AC10529" s="10"/>
      <c r="AD10529" s="7"/>
      <c r="AE10529" s="9"/>
      <c r="AF10529" s="9"/>
      <c r="AG10529" s="9"/>
      <c r="AH10529" s="9"/>
      <c r="AI10529" s="9"/>
      <c r="AJ10529" s="10"/>
      <c r="AK10529" s="128"/>
      <c r="AL10529" s="128"/>
      <c r="AM10529" s="128"/>
      <c r="AN10529" s="163">
        <f t="shared" si="410"/>
        <v>0</v>
      </c>
      <c r="AO10529" s="128"/>
      <c r="AP10529" s="49">
        <f t="shared" si="408"/>
        <v>0</v>
      </c>
      <c r="AQ10529" s="36">
        <f t="shared" si="406"/>
        <v>0</v>
      </c>
      <c r="AR10529" s="49">
        <f t="shared" si="409"/>
        <v>0</v>
      </c>
      <c r="AS10529" s="49"/>
    </row>
    <row r="10530" spans="28:45" x14ac:dyDescent="0.25">
      <c r="AB10530" s="134">
        <f t="shared" si="407"/>
        <v>280</v>
      </c>
      <c r="AC10530" s="10"/>
      <c r="AD10530" s="7"/>
      <c r="AE10530" s="9"/>
      <c r="AF10530" s="9"/>
      <c r="AG10530" s="9"/>
      <c r="AH10530" s="9"/>
      <c r="AI10530" s="9"/>
      <c r="AJ10530" s="10"/>
      <c r="AK10530" s="128"/>
      <c r="AL10530" s="128"/>
      <c r="AM10530" s="128"/>
      <c r="AN10530" s="163">
        <f t="shared" si="410"/>
        <v>0</v>
      </c>
      <c r="AO10530" s="128"/>
      <c r="AP10530" s="49">
        <f t="shared" si="408"/>
        <v>0</v>
      </c>
      <c r="AQ10530" s="36">
        <f t="shared" si="406"/>
        <v>0</v>
      </c>
      <c r="AR10530" s="49">
        <f t="shared" si="409"/>
        <v>0</v>
      </c>
      <c r="AS10530" s="49"/>
    </row>
    <row r="10531" spans="28:45" x14ac:dyDescent="0.25">
      <c r="AB10531" s="134">
        <f t="shared" si="407"/>
        <v>281</v>
      </c>
      <c r="AC10531" s="10"/>
      <c r="AD10531" s="7"/>
      <c r="AE10531" s="9"/>
      <c r="AF10531" s="9"/>
      <c r="AG10531" s="9"/>
      <c r="AH10531" s="9"/>
      <c r="AI10531" s="9"/>
      <c r="AJ10531" s="10"/>
      <c r="AK10531" s="128"/>
      <c r="AL10531" s="128"/>
      <c r="AM10531" s="128"/>
      <c r="AN10531" s="163">
        <f t="shared" si="410"/>
        <v>0</v>
      </c>
      <c r="AO10531" s="128"/>
      <c r="AP10531" s="49">
        <f t="shared" si="408"/>
        <v>0</v>
      </c>
      <c r="AQ10531" s="36">
        <f t="shared" si="406"/>
        <v>0</v>
      </c>
      <c r="AR10531" s="49">
        <f t="shared" si="409"/>
        <v>0</v>
      </c>
      <c r="AS10531" s="49"/>
    </row>
    <row r="10532" spans="28:45" x14ac:dyDescent="0.25">
      <c r="AB10532" s="134">
        <f t="shared" si="407"/>
        <v>282</v>
      </c>
      <c r="AC10532" s="10"/>
      <c r="AD10532" s="7"/>
      <c r="AE10532" s="9"/>
      <c r="AF10532" s="9"/>
      <c r="AG10532" s="9"/>
      <c r="AH10532" s="9"/>
      <c r="AI10532" s="9"/>
      <c r="AJ10532" s="10"/>
      <c r="AK10532" s="128"/>
      <c r="AL10532" s="128"/>
      <c r="AM10532" s="128"/>
      <c r="AN10532" s="163">
        <f t="shared" si="410"/>
        <v>0</v>
      </c>
      <c r="AO10532" s="128"/>
      <c r="AP10532" s="49">
        <f t="shared" si="408"/>
        <v>0</v>
      </c>
      <c r="AQ10532" s="36">
        <f t="shared" si="406"/>
        <v>0</v>
      </c>
      <c r="AR10532" s="49">
        <f t="shared" si="409"/>
        <v>0</v>
      </c>
      <c r="AS10532" s="49"/>
    </row>
    <row r="10533" spans="28:45" x14ac:dyDescent="0.25">
      <c r="AB10533" s="134">
        <f t="shared" si="407"/>
        <v>283</v>
      </c>
      <c r="AC10533" s="10"/>
      <c r="AD10533" s="7"/>
      <c r="AE10533" s="9"/>
      <c r="AF10533" s="9"/>
      <c r="AG10533" s="9"/>
      <c r="AH10533" s="9"/>
      <c r="AI10533" s="9"/>
      <c r="AJ10533" s="10"/>
      <c r="AK10533" s="128"/>
      <c r="AL10533" s="128"/>
      <c r="AM10533" s="128"/>
      <c r="AN10533" s="163">
        <f t="shared" si="410"/>
        <v>0</v>
      </c>
      <c r="AO10533" s="128"/>
      <c r="AP10533" s="49">
        <f t="shared" si="408"/>
        <v>0</v>
      </c>
      <c r="AQ10533" s="36">
        <f t="shared" ref="AQ10533:AQ10596" si="411">IF(AP10533=0,0,IF(AG10533=0,0,IF(AG10533="No",0,25)))</f>
        <v>0</v>
      </c>
      <c r="AR10533" s="49">
        <f t="shared" si="409"/>
        <v>0</v>
      </c>
      <c r="AS10533" s="49"/>
    </row>
    <row r="10534" spans="28:45" x14ac:dyDescent="0.25">
      <c r="AB10534" s="134">
        <f t="shared" si="407"/>
        <v>284</v>
      </c>
      <c r="AC10534" s="10"/>
      <c r="AD10534" s="7"/>
      <c r="AE10534" s="9"/>
      <c r="AF10534" s="9"/>
      <c r="AG10534" s="9"/>
      <c r="AH10534" s="9"/>
      <c r="AI10534" s="9"/>
      <c r="AJ10534" s="10"/>
      <c r="AK10534" s="128"/>
      <c r="AL10534" s="128"/>
      <c r="AM10534" s="128"/>
      <c r="AN10534" s="163">
        <f t="shared" si="410"/>
        <v>0</v>
      </c>
      <c r="AO10534" s="128"/>
      <c r="AP10534" s="49">
        <f t="shared" si="408"/>
        <v>0</v>
      </c>
      <c r="AQ10534" s="36">
        <f t="shared" si="411"/>
        <v>0</v>
      </c>
      <c r="AR10534" s="49">
        <f t="shared" si="409"/>
        <v>0</v>
      </c>
      <c r="AS10534" s="49"/>
    </row>
    <row r="10535" spans="28:45" x14ac:dyDescent="0.25">
      <c r="AB10535" s="134">
        <f t="shared" si="407"/>
        <v>285</v>
      </c>
      <c r="AC10535" s="10"/>
      <c r="AD10535" s="7"/>
      <c r="AE10535" s="9"/>
      <c r="AF10535" s="9"/>
      <c r="AG10535" s="9"/>
      <c r="AH10535" s="9"/>
      <c r="AI10535" s="9"/>
      <c r="AJ10535" s="10"/>
      <c r="AK10535" s="128"/>
      <c r="AL10535" s="128"/>
      <c r="AM10535" s="128"/>
      <c r="AN10535" s="163">
        <f t="shared" si="410"/>
        <v>0</v>
      </c>
      <c r="AO10535" s="128"/>
      <c r="AP10535" s="49">
        <f t="shared" si="408"/>
        <v>0</v>
      </c>
      <c r="AQ10535" s="36">
        <f t="shared" si="411"/>
        <v>0</v>
      </c>
      <c r="AR10535" s="49">
        <f t="shared" si="409"/>
        <v>0</v>
      </c>
      <c r="AS10535" s="49"/>
    </row>
    <row r="10536" spans="28:45" x14ac:dyDescent="0.25">
      <c r="AB10536" s="134">
        <f t="shared" si="407"/>
        <v>286</v>
      </c>
      <c r="AC10536" s="10"/>
      <c r="AD10536" s="7"/>
      <c r="AE10536" s="9"/>
      <c r="AF10536" s="9"/>
      <c r="AG10536" s="9"/>
      <c r="AH10536" s="9"/>
      <c r="AI10536" s="9"/>
      <c r="AJ10536" s="10"/>
      <c r="AK10536" s="128"/>
      <c r="AL10536" s="128"/>
      <c r="AM10536" s="128"/>
      <c r="AN10536" s="163">
        <f t="shared" si="410"/>
        <v>0</v>
      </c>
      <c r="AO10536" s="128"/>
      <c r="AP10536" s="49">
        <f t="shared" si="408"/>
        <v>0</v>
      </c>
      <c r="AQ10536" s="36">
        <f t="shared" si="411"/>
        <v>0</v>
      </c>
      <c r="AR10536" s="49">
        <f t="shared" si="409"/>
        <v>0</v>
      </c>
      <c r="AS10536" s="49"/>
    </row>
    <row r="10537" spans="28:45" x14ac:dyDescent="0.25">
      <c r="AB10537" s="134">
        <f t="shared" si="407"/>
        <v>287</v>
      </c>
      <c r="AC10537" s="10"/>
      <c r="AD10537" s="7"/>
      <c r="AE10537" s="9"/>
      <c r="AF10537" s="9"/>
      <c r="AG10537" s="9"/>
      <c r="AH10537" s="9"/>
      <c r="AI10537" s="9"/>
      <c r="AJ10537" s="10"/>
      <c r="AK10537" s="128"/>
      <c r="AL10537" s="128"/>
      <c r="AM10537" s="128"/>
      <c r="AN10537" s="163">
        <f t="shared" si="410"/>
        <v>0</v>
      </c>
      <c r="AO10537" s="128"/>
      <c r="AP10537" s="49">
        <f t="shared" si="408"/>
        <v>0</v>
      </c>
      <c r="AQ10537" s="36">
        <f t="shared" si="411"/>
        <v>0</v>
      </c>
      <c r="AR10537" s="49">
        <f t="shared" si="409"/>
        <v>0</v>
      </c>
      <c r="AS10537" s="49"/>
    </row>
    <row r="10538" spans="28:45" x14ac:dyDescent="0.25">
      <c r="AB10538" s="134">
        <f t="shared" si="407"/>
        <v>288</v>
      </c>
      <c r="AC10538" s="10"/>
      <c r="AD10538" s="7"/>
      <c r="AE10538" s="9"/>
      <c r="AF10538" s="9"/>
      <c r="AG10538" s="9"/>
      <c r="AH10538" s="9"/>
      <c r="AI10538" s="9"/>
      <c r="AJ10538" s="10"/>
      <c r="AK10538" s="128"/>
      <c r="AL10538" s="128"/>
      <c r="AM10538" s="128"/>
      <c r="AN10538" s="163">
        <f t="shared" si="410"/>
        <v>0</v>
      </c>
      <c r="AO10538" s="128"/>
      <c r="AP10538" s="49">
        <f t="shared" si="408"/>
        <v>0</v>
      </c>
      <c r="AQ10538" s="36">
        <f t="shared" si="411"/>
        <v>0</v>
      </c>
      <c r="AR10538" s="49">
        <f t="shared" si="409"/>
        <v>0</v>
      </c>
      <c r="AS10538" s="49"/>
    </row>
    <row r="10539" spans="28:45" x14ac:dyDescent="0.25">
      <c r="AB10539" s="134">
        <f t="shared" si="407"/>
        <v>289</v>
      </c>
      <c r="AC10539" s="10"/>
      <c r="AD10539" s="7"/>
      <c r="AE10539" s="9"/>
      <c r="AF10539" s="9"/>
      <c r="AG10539" s="9"/>
      <c r="AH10539" s="9"/>
      <c r="AI10539" s="9"/>
      <c r="AJ10539" s="10"/>
      <c r="AK10539" s="128"/>
      <c r="AL10539" s="128"/>
      <c r="AM10539" s="128"/>
      <c r="AN10539" s="163">
        <f t="shared" si="410"/>
        <v>0</v>
      </c>
      <c r="AO10539" s="128"/>
      <c r="AP10539" s="49">
        <f t="shared" si="408"/>
        <v>0</v>
      </c>
      <c r="AQ10539" s="36">
        <f t="shared" si="411"/>
        <v>0</v>
      </c>
      <c r="AR10539" s="49">
        <f t="shared" si="409"/>
        <v>0</v>
      </c>
      <c r="AS10539" s="49"/>
    </row>
    <row r="10540" spans="28:45" x14ac:dyDescent="0.25">
      <c r="AB10540" s="134">
        <f t="shared" si="407"/>
        <v>290</v>
      </c>
      <c r="AC10540" s="10"/>
      <c r="AD10540" s="7"/>
      <c r="AE10540" s="9"/>
      <c r="AF10540" s="9"/>
      <c r="AG10540" s="9"/>
      <c r="AH10540" s="9"/>
      <c r="AI10540" s="9"/>
      <c r="AJ10540" s="10"/>
      <c r="AK10540" s="128"/>
      <c r="AL10540" s="128"/>
      <c r="AM10540" s="128"/>
      <c r="AN10540" s="163">
        <f t="shared" si="410"/>
        <v>0</v>
      </c>
      <c r="AO10540" s="128"/>
      <c r="AP10540" s="49">
        <f t="shared" si="408"/>
        <v>0</v>
      </c>
      <c r="AQ10540" s="36">
        <f t="shared" si="411"/>
        <v>0</v>
      </c>
      <c r="AR10540" s="49">
        <f t="shared" si="409"/>
        <v>0</v>
      </c>
      <c r="AS10540" s="49"/>
    </row>
    <row r="10541" spans="28:45" x14ac:dyDescent="0.25">
      <c r="AB10541" s="134">
        <f t="shared" si="407"/>
        <v>291</v>
      </c>
      <c r="AC10541" s="10"/>
      <c r="AD10541" s="7"/>
      <c r="AE10541" s="9"/>
      <c r="AF10541" s="9"/>
      <c r="AG10541" s="9"/>
      <c r="AH10541" s="9"/>
      <c r="AI10541" s="9"/>
      <c r="AJ10541" s="10"/>
      <c r="AK10541" s="128"/>
      <c r="AL10541" s="128"/>
      <c r="AM10541" s="128"/>
      <c r="AN10541" s="163">
        <f t="shared" si="410"/>
        <v>0</v>
      </c>
      <c r="AO10541" s="128"/>
      <c r="AP10541" s="49">
        <f t="shared" si="408"/>
        <v>0</v>
      </c>
      <c r="AQ10541" s="36">
        <f t="shared" si="411"/>
        <v>0</v>
      </c>
      <c r="AR10541" s="49">
        <f t="shared" si="409"/>
        <v>0</v>
      </c>
      <c r="AS10541" s="49"/>
    </row>
    <row r="10542" spans="28:45" x14ac:dyDescent="0.25">
      <c r="AB10542" s="134">
        <f t="shared" si="407"/>
        <v>292</v>
      </c>
      <c r="AC10542" s="10"/>
      <c r="AD10542" s="7"/>
      <c r="AE10542" s="9"/>
      <c r="AF10542" s="9"/>
      <c r="AG10542" s="9"/>
      <c r="AH10542" s="9"/>
      <c r="AI10542" s="9"/>
      <c r="AJ10542" s="10"/>
      <c r="AK10542" s="128"/>
      <c r="AL10542" s="128"/>
      <c r="AM10542" s="128"/>
      <c r="AN10542" s="163">
        <f t="shared" si="410"/>
        <v>0</v>
      </c>
      <c r="AO10542" s="128"/>
      <c r="AP10542" s="49">
        <f t="shared" si="408"/>
        <v>0</v>
      </c>
      <c r="AQ10542" s="36">
        <f t="shared" si="411"/>
        <v>0</v>
      </c>
      <c r="AR10542" s="49">
        <f t="shared" si="409"/>
        <v>0</v>
      </c>
      <c r="AS10542" s="49"/>
    </row>
    <row r="10543" spans="28:45" x14ac:dyDescent="0.25">
      <c r="AB10543" s="134">
        <f t="shared" si="407"/>
        <v>293</v>
      </c>
      <c r="AC10543" s="10"/>
      <c r="AD10543" s="7"/>
      <c r="AE10543" s="9"/>
      <c r="AF10543" s="9"/>
      <c r="AG10543" s="9"/>
      <c r="AH10543" s="9"/>
      <c r="AI10543" s="9"/>
      <c r="AJ10543" s="10"/>
      <c r="AK10543" s="128"/>
      <c r="AL10543" s="128"/>
      <c r="AM10543" s="128"/>
      <c r="AN10543" s="163">
        <f t="shared" si="410"/>
        <v>0</v>
      </c>
      <c r="AO10543" s="128"/>
      <c r="AP10543" s="49">
        <f t="shared" si="408"/>
        <v>0</v>
      </c>
      <c r="AQ10543" s="36">
        <f t="shared" si="411"/>
        <v>0</v>
      </c>
      <c r="AR10543" s="49">
        <f t="shared" si="409"/>
        <v>0</v>
      </c>
      <c r="AS10543" s="49"/>
    </row>
    <row r="10544" spans="28:45" x14ac:dyDescent="0.25">
      <c r="AB10544" s="134">
        <f t="shared" si="407"/>
        <v>294</v>
      </c>
      <c r="AC10544" s="10"/>
      <c r="AD10544" s="7"/>
      <c r="AE10544" s="9"/>
      <c r="AF10544" s="9"/>
      <c r="AG10544" s="9"/>
      <c r="AH10544" s="9"/>
      <c r="AI10544" s="9"/>
      <c r="AJ10544" s="10"/>
      <c r="AK10544" s="128"/>
      <c r="AL10544" s="128"/>
      <c r="AM10544" s="128"/>
      <c r="AN10544" s="163">
        <f t="shared" si="410"/>
        <v>0</v>
      </c>
      <c r="AO10544" s="128"/>
      <c r="AP10544" s="49">
        <f t="shared" si="408"/>
        <v>0</v>
      </c>
      <c r="AQ10544" s="36">
        <f t="shared" si="411"/>
        <v>0</v>
      </c>
      <c r="AR10544" s="49">
        <f t="shared" si="409"/>
        <v>0</v>
      </c>
      <c r="AS10544" s="49"/>
    </row>
    <row r="10545" spans="28:49" x14ac:dyDescent="0.25">
      <c r="AB10545" s="134">
        <f t="shared" si="407"/>
        <v>295</v>
      </c>
      <c r="AC10545" s="10"/>
      <c r="AD10545" s="7"/>
      <c r="AE10545" s="9"/>
      <c r="AF10545" s="9"/>
      <c r="AG10545" s="9"/>
      <c r="AH10545" s="9"/>
      <c r="AI10545" s="9"/>
      <c r="AJ10545" s="10"/>
      <c r="AK10545" s="128"/>
      <c r="AL10545" s="128"/>
      <c r="AM10545" s="128"/>
      <c r="AN10545" s="163">
        <f t="shared" si="410"/>
        <v>0</v>
      </c>
      <c r="AO10545" s="128"/>
      <c r="AP10545" s="49">
        <f t="shared" si="408"/>
        <v>0</v>
      </c>
      <c r="AQ10545" s="36">
        <f t="shared" si="411"/>
        <v>0</v>
      </c>
      <c r="AR10545" s="49">
        <f t="shared" si="409"/>
        <v>0</v>
      </c>
      <c r="AS10545" s="49"/>
    </row>
    <row r="10546" spans="28:49" x14ac:dyDescent="0.25">
      <c r="AB10546" s="134">
        <f t="shared" si="407"/>
        <v>296</v>
      </c>
      <c r="AC10546" s="10"/>
      <c r="AD10546" s="7"/>
      <c r="AE10546" s="9"/>
      <c r="AF10546" s="9"/>
      <c r="AG10546" s="9"/>
      <c r="AH10546" s="9"/>
      <c r="AI10546" s="9"/>
      <c r="AJ10546" s="10"/>
      <c r="AK10546" s="128"/>
      <c r="AL10546" s="128"/>
      <c r="AM10546" s="128"/>
      <c r="AN10546" s="163">
        <f t="shared" si="410"/>
        <v>0</v>
      </c>
      <c r="AO10546" s="128"/>
      <c r="AP10546" s="49">
        <f t="shared" si="408"/>
        <v>0</v>
      </c>
      <c r="AQ10546" s="36">
        <f t="shared" si="411"/>
        <v>0</v>
      </c>
      <c r="AR10546" s="49">
        <f t="shared" si="409"/>
        <v>0</v>
      </c>
      <c r="AS10546" s="49"/>
    </row>
    <row r="10547" spans="28:49" x14ac:dyDescent="0.25">
      <c r="AB10547" s="134">
        <f t="shared" si="407"/>
        <v>297</v>
      </c>
      <c r="AC10547" s="10"/>
      <c r="AD10547" s="7"/>
      <c r="AE10547" s="9"/>
      <c r="AF10547" s="9"/>
      <c r="AG10547" s="9"/>
      <c r="AH10547" s="9"/>
      <c r="AI10547" s="9"/>
      <c r="AJ10547" s="10"/>
      <c r="AK10547" s="128"/>
      <c r="AL10547" s="128"/>
      <c r="AM10547" s="128"/>
      <c r="AN10547" s="163">
        <f t="shared" si="410"/>
        <v>0</v>
      </c>
      <c r="AO10547" s="128"/>
      <c r="AP10547" s="49">
        <f t="shared" si="408"/>
        <v>0</v>
      </c>
      <c r="AQ10547" s="36">
        <f t="shared" si="411"/>
        <v>0</v>
      </c>
      <c r="AR10547" s="49">
        <f t="shared" si="409"/>
        <v>0</v>
      </c>
      <c r="AS10547" s="49"/>
    </row>
    <row r="10548" spans="28:49" x14ac:dyDescent="0.25">
      <c r="AB10548" s="134">
        <f t="shared" si="407"/>
        <v>298</v>
      </c>
      <c r="AC10548" s="10"/>
      <c r="AD10548" s="7"/>
      <c r="AE10548" s="9"/>
      <c r="AF10548" s="9"/>
      <c r="AG10548" s="9"/>
      <c r="AH10548" s="9"/>
      <c r="AI10548" s="9"/>
      <c r="AJ10548" s="10"/>
      <c r="AK10548" s="128"/>
      <c r="AL10548" s="128"/>
      <c r="AM10548" s="128"/>
      <c r="AN10548" s="163">
        <f t="shared" si="410"/>
        <v>0</v>
      </c>
      <c r="AO10548" s="128"/>
      <c r="AP10548" s="49">
        <f t="shared" si="408"/>
        <v>0</v>
      </c>
      <c r="AQ10548" s="36">
        <f t="shared" si="411"/>
        <v>0</v>
      </c>
      <c r="AR10548" s="49">
        <f t="shared" si="409"/>
        <v>0</v>
      </c>
      <c r="AS10548" s="49"/>
    </row>
    <row r="10549" spans="28:49" x14ac:dyDescent="0.25">
      <c r="AB10549" s="134">
        <f t="shared" si="407"/>
        <v>299</v>
      </c>
      <c r="AC10549" s="10"/>
      <c r="AD10549" s="7"/>
      <c r="AE10549" s="9"/>
      <c r="AF10549" s="9"/>
      <c r="AG10549" s="9"/>
      <c r="AH10549" s="9"/>
      <c r="AI10549" s="9"/>
      <c r="AJ10549" s="10"/>
      <c r="AK10549" s="128"/>
      <c r="AL10549" s="128"/>
      <c r="AM10549" s="128"/>
      <c r="AN10549" s="163">
        <f t="shared" si="410"/>
        <v>0</v>
      </c>
      <c r="AO10549" s="128"/>
      <c r="AP10549" s="49">
        <f t="shared" si="408"/>
        <v>0</v>
      </c>
      <c r="AQ10549" s="36">
        <f t="shared" si="411"/>
        <v>0</v>
      </c>
      <c r="AR10549" s="49">
        <f t="shared" si="409"/>
        <v>0</v>
      </c>
      <c r="AS10549" s="49"/>
    </row>
    <row r="10550" spans="28:49" x14ac:dyDescent="0.25">
      <c r="AB10550" s="134">
        <f t="shared" ref="AB10550:AB10600" si="412">1+AB10549</f>
        <v>300</v>
      </c>
      <c r="AC10550" s="10"/>
      <c r="AD10550" s="7"/>
      <c r="AE10550" s="9"/>
      <c r="AF10550" s="9"/>
      <c r="AG10550" s="9"/>
      <c r="AH10550" s="9"/>
      <c r="AI10550" s="9"/>
      <c r="AJ10550" s="10"/>
      <c r="AK10550" s="128"/>
      <c r="AL10550" s="128"/>
      <c r="AM10550" s="128"/>
      <c r="AN10550" s="163">
        <f t="shared" si="410"/>
        <v>0</v>
      </c>
      <c r="AO10550" s="128"/>
      <c r="AP10550" s="49">
        <f t="shared" si="408"/>
        <v>0</v>
      </c>
      <c r="AQ10550" s="36">
        <f t="shared" si="411"/>
        <v>0</v>
      </c>
      <c r="AR10550" s="49">
        <f t="shared" si="409"/>
        <v>0</v>
      </c>
      <c r="AS10550" s="49"/>
    </row>
    <row r="10551" spans="28:49" x14ac:dyDescent="0.25">
      <c r="AB10551" s="134">
        <f t="shared" si="412"/>
        <v>301</v>
      </c>
      <c r="AC10551" s="10"/>
      <c r="AD10551" s="7"/>
      <c r="AE10551" s="9"/>
      <c r="AF10551" s="9"/>
      <c r="AG10551" s="9"/>
      <c r="AH10551" s="9"/>
      <c r="AI10551" s="9"/>
      <c r="AJ10551" s="10"/>
      <c r="AK10551" s="128"/>
      <c r="AL10551" s="128"/>
      <c r="AM10551" s="128"/>
      <c r="AN10551" s="163">
        <f t="shared" si="410"/>
        <v>0</v>
      </c>
      <c r="AO10551" s="128"/>
      <c r="AP10551" s="49">
        <f t="shared" si="408"/>
        <v>0</v>
      </c>
      <c r="AQ10551" s="36">
        <f t="shared" si="411"/>
        <v>0</v>
      </c>
      <c r="AR10551" s="49">
        <f t="shared" si="409"/>
        <v>0</v>
      </c>
      <c r="AS10551" s="49"/>
    </row>
    <row r="10552" spans="28:49" x14ac:dyDescent="0.25">
      <c r="AB10552" s="134">
        <f t="shared" si="412"/>
        <v>302</v>
      </c>
      <c r="AC10552" s="10"/>
      <c r="AD10552" s="7"/>
      <c r="AE10552" s="9"/>
      <c r="AF10552" s="9"/>
      <c r="AG10552" s="9"/>
      <c r="AH10552" s="9"/>
      <c r="AI10552" s="9"/>
      <c r="AJ10552" s="10"/>
      <c r="AK10552" s="128"/>
      <c r="AL10552" s="128"/>
      <c r="AM10552" s="128"/>
      <c r="AN10552" s="163">
        <f t="shared" si="410"/>
        <v>0</v>
      </c>
      <c r="AO10552" s="128"/>
      <c r="AP10552" s="49">
        <f t="shared" si="408"/>
        <v>0</v>
      </c>
      <c r="AQ10552" s="36">
        <f t="shared" si="411"/>
        <v>0</v>
      </c>
      <c r="AR10552" s="49">
        <f t="shared" si="409"/>
        <v>0</v>
      </c>
      <c r="AS10552" s="49"/>
    </row>
    <row r="10553" spans="28:49" x14ac:dyDescent="0.25">
      <c r="AB10553" s="134">
        <f t="shared" si="412"/>
        <v>303</v>
      </c>
      <c r="AC10553" s="10"/>
      <c r="AD10553" s="7"/>
      <c r="AE10553" s="9"/>
      <c r="AF10553" s="9"/>
      <c r="AG10553" s="9"/>
      <c r="AH10553" s="9"/>
      <c r="AI10553" s="9"/>
      <c r="AJ10553" s="10"/>
      <c r="AK10553" s="128"/>
      <c r="AL10553" s="128"/>
      <c r="AM10553" s="128"/>
      <c r="AN10553" s="163">
        <f t="shared" si="410"/>
        <v>0</v>
      </c>
      <c r="AO10553" s="128"/>
      <c r="AP10553" s="49">
        <f t="shared" si="408"/>
        <v>0</v>
      </c>
      <c r="AQ10553" s="36">
        <f t="shared" si="411"/>
        <v>0</v>
      </c>
      <c r="AR10553" s="49">
        <f t="shared" si="409"/>
        <v>0</v>
      </c>
      <c r="AS10553" s="49"/>
      <c r="AU10553" s="58"/>
      <c r="AV10553" s="51"/>
      <c r="AW10553" s="58"/>
    </row>
    <row r="10554" spans="28:49" x14ac:dyDescent="0.25">
      <c r="AB10554" s="134">
        <f t="shared" si="412"/>
        <v>304</v>
      </c>
      <c r="AC10554" s="10"/>
      <c r="AD10554" s="7"/>
      <c r="AE10554" s="9"/>
      <c r="AF10554" s="9"/>
      <c r="AG10554" s="9"/>
      <c r="AH10554" s="9"/>
      <c r="AI10554" s="9"/>
      <c r="AJ10554" s="10"/>
      <c r="AK10554" s="128"/>
      <c r="AL10554" s="128"/>
      <c r="AM10554" s="128"/>
      <c r="AN10554" s="163">
        <f t="shared" si="410"/>
        <v>0</v>
      </c>
      <c r="AO10554" s="128"/>
      <c r="AP10554" s="49">
        <f t="shared" si="408"/>
        <v>0</v>
      </c>
      <c r="AQ10554" s="36">
        <f t="shared" si="411"/>
        <v>0</v>
      </c>
      <c r="AR10554" s="49">
        <f t="shared" si="409"/>
        <v>0</v>
      </c>
      <c r="AS10554" s="49"/>
    </row>
    <row r="10555" spans="28:49" x14ac:dyDescent="0.25">
      <c r="AB10555" s="134">
        <f t="shared" si="412"/>
        <v>305</v>
      </c>
      <c r="AC10555" s="10"/>
      <c r="AD10555" s="7"/>
      <c r="AE10555" s="9"/>
      <c r="AF10555" s="9"/>
      <c r="AG10555" s="9"/>
      <c r="AH10555" s="9"/>
      <c r="AI10555" s="9"/>
      <c r="AJ10555" s="10"/>
      <c r="AK10555" s="128"/>
      <c r="AL10555" s="128"/>
      <c r="AM10555" s="128"/>
      <c r="AN10555" s="163">
        <f t="shared" si="410"/>
        <v>0</v>
      </c>
      <c r="AO10555" s="128"/>
      <c r="AP10555" s="49">
        <f t="shared" si="408"/>
        <v>0</v>
      </c>
      <c r="AQ10555" s="36">
        <f t="shared" si="411"/>
        <v>0</v>
      </c>
      <c r="AR10555" s="49">
        <f t="shared" si="409"/>
        <v>0</v>
      </c>
      <c r="AS10555" s="49"/>
    </row>
    <row r="10556" spans="28:49" x14ac:dyDescent="0.25">
      <c r="AB10556" s="134">
        <f t="shared" si="412"/>
        <v>306</v>
      </c>
      <c r="AC10556" s="10"/>
      <c r="AD10556" s="7"/>
      <c r="AE10556" s="9"/>
      <c r="AF10556" s="9"/>
      <c r="AG10556" s="9"/>
      <c r="AH10556" s="9"/>
      <c r="AI10556" s="9"/>
      <c r="AJ10556" s="10"/>
      <c r="AK10556" s="128"/>
      <c r="AL10556" s="128"/>
      <c r="AM10556" s="128"/>
      <c r="AN10556" s="163">
        <f t="shared" si="410"/>
        <v>0</v>
      </c>
      <c r="AO10556" s="128"/>
      <c r="AP10556" s="49">
        <f t="shared" si="408"/>
        <v>0</v>
      </c>
      <c r="AQ10556" s="36">
        <f t="shared" si="411"/>
        <v>0</v>
      </c>
      <c r="AR10556" s="49">
        <f t="shared" si="409"/>
        <v>0</v>
      </c>
      <c r="AS10556" s="49"/>
    </row>
    <row r="10557" spans="28:49" x14ac:dyDescent="0.25">
      <c r="AB10557" s="134">
        <f t="shared" si="412"/>
        <v>307</v>
      </c>
      <c r="AC10557" s="10"/>
      <c r="AD10557" s="7"/>
      <c r="AE10557" s="9"/>
      <c r="AF10557" s="9"/>
      <c r="AG10557" s="9"/>
      <c r="AH10557" s="9"/>
      <c r="AI10557" s="9"/>
      <c r="AJ10557" s="10"/>
      <c r="AK10557" s="128"/>
      <c r="AL10557" s="128"/>
      <c r="AM10557" s="128"/>
      <c r="AN10557" s="163">
        <f t="shared" si="410"/>
        <v>0</v>
      </c>
      <c r="AO10557" s="128"/>
      <c r="AP10557" s="49">
        <f t="shared" si="408"/>
        <v>0</v>
      </c>
      <c r="AQ10557" s="36">
        <f t="shared" si="411"/>
        <v>0</v>
      </c>
      <c r="AR10557" s="49">
        <f t="shared" si="409"/>
        <v>0</v>
      </c>
      <c r="AS10557" s="49"/>
    </row>
    <row r="10558" spans="28:49" x14ac:dyDescent="0.25">
      <c r="AB10558" s="134">
        <f t="shared" si="412"/>
        <v>308</v>
      </c>
      <c r="AC10558" s="10"/>
      <c r="AD10558" s="7"/>
      <c r="AE10558" s="9"/>
      <c r="AF10558" s="9"/>
      <c r="AG10558" s="9"/>
      <c r="AH10558" s="9"/>
      <c r="AI10558" s="9"/>
      <c r="AJ10558" s="10"/>
      <c r="AK10558" s="128"/>
      <c r="AL10558" s="128"/>
      <c r="AM10558" s="128"/>
      <c r="AN10558" s="163">
        <f t="shared" si="410"/>
        <v>0</v>
      </c>
      <c r="AO10558" s="128"/>
      <c r="AP10558" s="49">
        <f t="shared" si="408"/>
        <v>0</v>
      </c>
      <c r="AQ10558" s="36">
        <f t="shared" si="411"/>
        <v>0</v>
      </c>
      <c r="AR10558" s="49">
        <f t="shared" si="409"/>
        <v>0</v>
      </c>
      <c r="AS10558" s="49"/>
    </row>
    <row r="10559" spans="28:49" x14ac:dyDescent="0.25">
      <c r="AB10559" s="134">
        <f t="shared" si="412"/>
        <v>309</v>
      </c>
      <c r="AC10559" s="10"/>
      <c r="AD10559" s="7"/>
      <c r="AE10559" s="9"/>
      <c r="AF10559" s="9"/>
      <c r="AG10559" s="9"/>
      <c r="AH10559" s="9"/>
      <c r="AI10559" s="9"/>
      <c r="AJ10559" s="10"/>
      <c r="AK10559" s="128"/>
      <c r="AL10559" s="128"/>
      <c r="AM10559" s="128"/>
      <c r="AN10559" s="163">
        <f t="shared" si="410"/>
        <v>0</v>
      </c>
      <c r="AO10559" s="128"/>
      <c r="AP10559" s="49">
        <f t="shared" si="408"/>
        <v>0</v>
      </c>
      <c r="AQ10559" s="36">
        <f t="shared" si="411"/>
        <v>0</v>
      </c>
      <c r="AR10559" s="49">
        <f t="shared" si="409"/>
        <v>0</v>
      </c>
      <c r="AS10559" s="49"/>
    </row>
    <row r="10560" spans="28:49" x14ac:dyDescent="0.25">
      <c r="AB10560" s="134">
        <f t="shared" si="412"/>
        <v>310</v>
      </c>
      <c r="AC10560" s="10"/>
      <c r="AD10560" s="7"/>
      <c r="AE10560" s="9"/>
      <c r="AF10560" s="9"/>
      <c r="AG10560" s="9"/>
      <c r="AH10560" s="9"/>
      <c r="AI10560" s="9"/>
      <c r="AJ10560" s="10"/>
      <c r="AK10560" s="128"/>
      <c r="AL10560" s="128"/>
      <c r="AM10560" s="128"/>
      <c r="AN10560" s="163">
        <f t="shared" si="410"/>
        <v>0</v>
      </c>
      <c r="AO10560" s="128"/>
      <c r="AP10560" s="49">
        <f t="shared" si="408"/>
        <v>0</v>
      </c>
      <c r="AQ10560" s="36">
        <f t="shared" si="411"/>
        <v>0</v>
      </c>
      <c r="AR10560" s="49">
        <f t="shared" si="409"/>
        <v>0</v>
      </c>
      <c r="AS10560" s="49"/>
    </row>
    <row r="10561" spans="28:45" x14ac:dyDescent="0.25">
      <c r="AB10561" s="134">
        <f t="shared" si="412"/>
        <v>311</v>
      </c>
      <c r="AC10561" s="10"/>
      <c r="AD10561" s="7"/>
      <c r="AE10561" s="9"/>
      <c r="AF10561" s="9"/>
      <c r="AG10561" s="9"/>
      <c r="AH10561" s="9"/>
      <c r="AI10561" s="9"/>
      <c r="AJ10561" s="10"/>
      <c r="AK10561" s="128"/>
      <c r="AL10561" s="128"/>
      <c r="AM10561" s="128"/>
      <c r="AN10561" s="163">
        <f t="shared" si="410"/>
        <v>0</v>
      </c>
      <c r="AO10561" s="128"/>
      <c r="AP10561" s="49">
        <f t="shared" si="408"/>
        <v>0</v>
      </c>
      <c r="AQ10561" s="36">
        <f t="shared" si="411"/>
        <v>0</v>
      </c>
      <c r="AR10561" s="49">
        <f t="shared" si="409"/>
        <v>0</v>
      </c>
      <c r="AS10561" s="49"/>
    </row>
    <row r="10562" spans="28:45" x14ac:dyDescent="0.25">
      <c r="AB10562" s="134">
        <f t="shared" si="412"/>
        <v>312</v>
      </c>
      <c r="AC10562" s="10"/>
      <c r="AD10562" s="7"/>
      <c r="AE10562" s="9"/>
      <c r="AF10562" s="9"/>
      <c r="AG10562" s="9"/>
      <c r="AH10562" s="9"/>
      <c r="AI10562" s="9"/>
      <c r="AJ10562" s="10"/>
      <c r="AK10562" s="128"/>
      <c r="AL10562" s="128"/>
      <c r="AM10562" s="128"/>
      <c r="AN10562" s="163">
        <f t="shared" si="410"/>
        <v>0</v>
      </c>
      <c r="AO10562" s="128"/>
      <c r="AP10562" s="49">
        <f t="shared" si="408"/>
        <v>0</v>
      </c>
      <c r="AQ10562" s="36">
        <f t="shared" si="411"/>
        <v>0</v>
      </c>
      <c r="AR10562" s="49">
        <f t="shared" si="409"/>
        <v>0</v>
      </c>
      <c r="AS10562" s="49"/>
    </row>
    <row r="10563" spans="28:45" x14ac:dyDescent="0.25">
      <c r="AB10563" s="134">
        <f t="shared" si="412"/>
        <v>313</v>
      </c>
      <c r="AC10563" s="10"/>
      <c r="AD10563" s="7"/>
      <c r="AE10563" s="9"/>
      <c r="AF10563" s="9"/>
      <c r="AG10563" s="9"/>
      <c r="AH10563" s="9"/>
      <c r="AI10563" s="9"/>
      <c r="AJ10563" s="10"/>
      <c r="AK10563" s="128"/>
      <c r="AL10563" s="128"/>
      <c r="AM10563" s="128"/>
      <c r="AN10563" s="163">
        <f t="shared" si="410"/>
        <v>0</v>
      </c>
      <c r="AO10563" s="128"/>
      <c r="AP10563" s="49">
        <f t="shared" si="408"/>
        <v>0</v>
      </c>
      <c r="AQ10563" s="36">
        <f t="shared" si="411"/>
        <v>0</v>
      </c>
      <c r="AR10563" s="49">
        <f t="shared" si="409"/>
        <v>0</v>
      </c>
      <c r="AS10563" s="49"/>
    </row>
    <row r="10564" spans="28:45" x14ac:dyDescent="0.25">
      <c r="AB10564" s="134">
        <f t="shared" si="412"/>
        <v>314</v>
      </c>
      <c r="AC10564" s="10"/>
      <c r="AD10564" s="7"/>
      <c r="AE10564" s="9"/>
      <c r="AF10564" s="9"/>
      <c r="AG10564" s="9"/>
      <c r="AH10564" s="9"/>
      <c r="AI10564" s="9"/>
      <c r="AJ10564" s="10"/>
      <c r="AK10564" s="128"/>
      <c r="AL10564" s="128"/>
      <c r="AM10564" s="128"/>
      <c r="AN10564" s="163">
        <f t="shared" si="410"/>
        <v>0</v>
      </c>
      <c r="AO10564" s="128"/>
      <c r="AP10564" s="49">
        <f t="shared" si="408"/>
        <v>0</v>
      </c>
      <c r="AQ10564" s="36">
        <f t="shared" si="411"/>
        <v>0</v>
      </c>
      <c r="AR10564" s="49">
        <f t="shared" si="409"/>
        <v>0</v>
      </c>
      <c r="AS10564" s="49"/>
    </row>
    <row r="10565" spans="28:45" x14ac:dyDescent="0.25">
      <c r="AB10565" s="134">
        <f t="shared" si="412"/>
        <v>315</v>
      </c>
      <c r="AC10565" s="10"/>
      <c r="AD10565" s="7"/>
      <c r="AE10565" s="9"/>
      <c r="AF10565" s="9"/>
      <c r="AG10565" s="9"/>
      <c r="AH10565" s="9"/>
      <c r="AI10565" s="9"/>
      <c r="AJ10565" s="10"/>
      <c r="AK10565" s="128"/>
      <c r="AL10565" s="128"/>
      <c r="AM10565" s="128"/>
      <c r="AN10565" s="163">
        <f t="shared" si="410"/>
        <v>0</v>
      </c>
      <c r="AO10565" s="128"/>
      <c r="AP10565" s="49">
        <f t="shared" si="408"/>
        <v>0</v>
      </c>
      <c r="AQ10565" s="36">
        <f t="shared" si="411"/>
        <v>0</v>
      </c>
      <c r="AR10565" s="49">
        <f t="shared" si="409"/>
        <v>0</v>
      </c>
      <c r="AS10565" s="49"/>
    </row>
    <row r="10566" spans="28:45" x14ac:dyDescent="0.25">
      <c r="AB10566" s="134">
        <f t="shared" si="412"/>
        <v>316</v>
      </c>
      <c r="AC10566" s="10"/>
      <c r="AD10566" s="7"/>
      <c r="AE10566" s="9"/>
      <c r="AF10566" s="9"/>
      <c r="AG10566" s="9"/>
      <c r="AH10566" s="9"/>
      <c r="AI10566" s="9"/>
      <c r="AJ10566" s="10"/>
      <c r="AK10566" s="128"/>
      <c r="AL10566" s="128"/>
      <c r="AM10566" s="128"/>
      <c r="AN10566" s="163">
        <f t="shared" si="410"/>
        <v>0</v>
      </c>
      <c r="AO10566" s="128"/>
      <c r="AP10566" s="49">
        <f t="shared" si="408"/>
        <v>0</v>
      </c>
      <c r="AQ10566" s="36">
        <f t="shared" si="411"/>
        <v>0</v>
      </c>
      <c r="AR10566" s="49">
        <f t="shared" si="409"/>
        <v>0</v>
      </c>
      <c r="AS10566" s="49"/>
    </row>
    <row r="10567" spans="28:45" x14ac:dyDescent="0.25">
      <c r="AB10567" s="134">
        <f t="shared" si="412"/>
        <v>317</v>
      </c>
      <c r="AC10567" s="10"/>
      <c r="AD10567" s="7"/>
      <c r="AE10567" s="9"/>
      <c r="AF10567" s="9"/>
      <c r="AG10567" s="9"/>
      <c r="AH10567" s="9"/>
      <c r="AI10567" s="9"/>
      <c r="AJ10567" s="10"/>
      <c r="AK10567" s="128"/>
      <c r="AL10567" s="128"/>
      <c r="AM10567" s="128"/>
      <c r="AN10567" s="163">
        <f t="shared" si="410"/>
        <v>0</v>
      </c>
      <c r="AO10567" s="128"/>
      <c r="AP10567" s="49">
        <f t="shared" si="408"/>
        <v>0</v>
      </c>
      <c r="AQ10567" s="36">
        <f t="shared" si="411"/>
        <v>0</v>
      </c>
      <c r="AR10567" s="49">
        <f t="shared" si="409"/>
        <v>0</v>
      </c>
      <c r="AS10567" s="49"/>
    </row>
    <row r="10568" spans="28:45" x14ac:dyDescent="0.25">
      <c r="AB10568" s="134">
        <f t="shared" si="412"/>
        <v>318</v>
      </c>
      <c r="AC10568" s="10"/>
      <c r="AD10568" s="7"/>
      <c r="AE10568" s="9"/>
      <c r="AF10568" s="9"/>
      <c r="AG10568" s="9"/>
      <c r="AH10568" s="9"/>
      <c r="AI10568" s="9"/>
      <c r="AJ10568" s="10"/>
      <c r="AK10568" s="128"/>
      <c r="AL10568" s="128"/>
      <c r="AM10568" s="128"/>
      <c r="AN10568" s="163">
        <f t="shared" si="410"/>
        <v>0</v>
      </c>
      <c r="AO10568" s="128"/>
      <c r="AP10568" s="49">
        <f t="shared" si="408"/>
        <v>0</v>
      </c>
      <c r="AQ10568" s="36">
        <f t="shared" si="411"/>
        <v>0</v>
      </c>
      <c r="AR10568" s="49">
        <f t="shared" si="409"/>
        <v>0</v>
      </c>
      <c r="AS10568" s="49"/>
    </row>
    <row r="10569" spans="28:45" x14ac:dyDescent="0.25">
      <c r="AB10569" s="134">
        <f t="shared" si="412"/>
        <v>319</v>
      </c>
      <c r="AC10569" s="10"/>
      <c r="AD10569" s="7"/>
      <c r="AE10569" s="9"/>
      <c r="AF10569" s="9"/>
      <c r="AG10569" s="9"/>
      <c r="AH10569" s="9"/>
      <c r="AI10569" s="9"/>
      <c r="AJ10569" s="10"/>
      <c r="AK10569" s="128"/>
      <c r="AL10569" s="128"/>
      <c r="AM10569" s="128"/>
      <c r="AN10569" s="163">
        <f t="shared" si="410"/>
        <v>0</v>
      </c>
      <c r="AO10569" s="128"/>
      <c r="AP10569" s="49">
        <f t="shared" si="408"/>
        <v>0</v>
      </c>
      <c r="AQ10569" s="36">
        <f t="shared" si="411"/>
        <v>0</v>
      </c>
      <c r="AR10569" s="49">
        <f t="shared" si="409"/>
        <v>0</v>
      </c>
      <c r="AS10569" s="49"/>
    </row>
    <row r="10570" spans="28:45" x14ac:dyDescent="0.25">
      <c r="AB10570" s="134">
        <f t="shared" si="412"/>
        <v>320</v>
      </c>
      <c r="AC10570" s="10"/>
      <c r="AD10570" s="7"/>
      <c r="AE10570" s="9"/>
      <c r="AF10570" s="9"/>
      <c r="AG10570" s="9"/>
      <c r="AH10570" s="9"/>
      <c r="AI10570" s="9"/>
      <c r="AJ10570" s="10"/>
      <c r="AK10570" s="128"/>
      <c r="AL10570" s="128"/>
      <c r="AM10570" s="128"/>
      <c r="AN10570" s="163">
        <f t="shared" si="410"/>
        <v>0</v>
      </c>
      <c r="AO10570" s="128"/>
      <c r="AP10570" s="49">
        <f t="shared" si="408"/>
        <v>0</v>
      </c>
      <c r="AQ10570" s="36">
        <f t="shared" si="411"/>
        <v>0</v>
      </c>
      <c r="AR10570" s="49">
        <f t="shared" si="409"/>
        <v>0</v>
      </c>
      <c r="AS10570" s="49"/>
    </row>
    <row r="10571" spans="28:45" x14ac:dyDescent="0.25">
      <c r="AB10571" s="134">
        <f t="shared" si="412"/>
        <v>321</v>
      </c>
      <c r="AC10571" s="10"/>
      <c r="AD10571" s="7"/>
      <c r="AE10571" s="9"/>
      <c r="AF10571" s="9"/>
      <c r="AG10571" s="9"/>
      <c r="AH10571" s="9"/>
      <c r="AI10571" s="9"/>
      <c r="AJ10571" s="10"/>
      <c r="AK10571" s="128"/>
      <c r="AL10571" s="128"/>
      <c r="AM10571" s="128"/>
      <c r="AN10571" s="163">
        <f t="shared" si="410"/>
        <v>0</v>
      </c>
      <c r="AO10571" s="128"/>
      <c r="AP10571" s="49">
        <f t="shared" si="408"/>
        <v>0</v>
      </c>
      <c r="AQ10571" s="36">
        <f t="shared" si="411"/>
        <v>0</v>
      </c>
      <c r="AR10571" s="49">
        <f t="shared" si="409"/>
        <v>0</v>
      </c>
      <c r="AS10571" s="49"/>
    </row>
    <row r="10572" spans="28:45" x14ac:dyDescent="0.25">
      <c r="AB10572" s="134">
        <f t="shared" si="412"/>
        <v>322</v>
      </c>
      <c r="AC10572" s="10"/>
      <c r="AD10572" s="7"/>
      <c r="AE10572" s="9"/>
      <c r="AF10572" s="9"/>
      <c r="AG10572" s="9"/>
      <c r="AH10572" s="9"/>
      <c r="AI10572" s="9"/>
      <c r="AJ10572" s="10"/>
      <c r="AK10572" s="128"/>
      <c r="AL10572" s="128"/>
      <c r="AM10572" s="128"/>
      <c r="AN10572" s="163">
        <f t="shared" si="410"/>
        <v>0</v>
      </c>
      <c r="AO10572" s="128"/>
      <c r="AP10572" s="49">
        <f t="shared" ref="AP10572:AP10600" si="413">IF(AF10572=0,0,IF(AND(AF10572="Yes",AE10572&gt;1),35,0))</f>
        <v>0</v>
      </c>
      <c r="AQ10572" s="36">
        <f t="shared" si="411"/>
        <v>0</v>
      </c>
      <c r="AR10572" s="49">
        <f t="shared" ref="AR10572:AR10600" si="414">AE10572*5</f>
        <v>0</v>
      </c>
      <c r="AS10572" s="49"/>
    </row>
    <row r="10573" spans="28:45" x14ac:dyDescent="0.25">
      <c r="AB10573" s="134">
        <f t="shared" si="412"/>
        <v>323</v>
      </c>
      <c r="AC10573" s="10"/>
      <c r="AD10573" s="7"/>
      <c r="AE10573" s="9"/>
      <c r="AF10573" s="9"/>
      <c r="AG10573" s="9"/>
      <c r="AH10573" s="9"/>
      <c r="AI10573" s="9"/>
      <c r="AJ10573" s="10"/>
      <c r="AK10573" s="128"/>
      <c r="AL10573" s="128"/>
      <c r="AM10573" s="128"/>
      <c r="AN10573" s="163">
        <f t="shared" si="410"/>
        <v>0</v>
      </c>
      <c r="AO10573" s="128"/>
      <c r="AP10573" s="49">
        <f t="shared" si="413"/>
        <v>0</v>
      </c>
      <c r="AQ10573" s="36">
        <f t="shared" si="411"/>
        <v>0</v>
      </c>
      <c r="AR10573" s="49">
        <f t="shared" si="414"/>
        <v>0</v>
      </c>
      <c r="AS10573" s="49"/>
    </row>
    <row r="10574" spans="28:45" x14ac:dyDescent="0.25">
      <c r="AB10574" s="134">
        <f t="shared" si="412"/>
        <v>324</v>
      </c>
      <c r="AC10574" s="10"/>
      <c r="AD10574" s="7"/>
      <c r="AE10574" s="9"/>
      <c r="AF10574" s="9"/>
      <c r="AG10574" s="9"/>
      <c r="AH10574" s="9"/>
      <c r="AI10574" s="9"/>
      <c r="AJ10574" s="10"/>
      <c r="AK10574" s="128"/>
      <c r="AL10574" s="128"/>
      <c r="AM10574" s="128"/>
      <c r="AN10574" s="163">
        <f t="shared" si="410"/>
        <v>0</v>
      </c>
      <c r="AO10574" s="128"/>
      <c r="AP10574" s="49">
        <f t="shared" si="413"/>
        <v>0</v>
      </c>
      <c r="AQ10574" s="36">
        <f t="shared" si="411"/>
        <v>0</v>
      </c>
      <c r="AR10574" s="49">
        <f t="shared" si="414"/>
        <v>0</v>
      </c>
      <c r="AS10574" s="49"/>
    </row>
    <row r="10575" spans="28:45" x14ac:dyDescent="0.25">
      <c r="AB10575" s="134">
        <f t="shared" si="412"/>
        <v>325</v>
      </c>
      <c r="AC10575" s="10"/>
      <c r="AD10575" s="7"/>
      <c r="AE10575" s="9"/>
      <c r="AF10575" s="9"/>
      <c r="AG10575" s="9"/>
      <c r="AH10575" s="9"/>
      <c r="AI10575" s="9"/>
      <c r="AJ10575" s="10"/>
      <c r="AK10575" s="128"/>
      <c r="AL10575" s="128"/>
      <c r="AM10575" s="128"/>
      <c r="AN10575" s="163">
        <f t="shared" si="410"/>
        <v>0</v>
      </c>
      <c r="AO10575" s="128"/>
      <c r="AP10575" s="49">
        <f t="shared" si="413"/>
        <v>0</v>
      </c>
      <c r="AQ10575" s="36">
        <f t="shared" si="411"/>
        <v>0</v>
      </c>
      <c r="AR10575" s="49">
        <f t="shared" si="414"/>
        <v>0</v>
      </c>
      <c r="AS10575" s="49"/>
    </row>
    <row r="10576" spans="28:45" x14ac:dyDescent="0.25">
      <c r="AB10576" s="134">
        <f t="shared" si="412"/>
        <v>326</v>
      </c>
      <c r="AC10576" s="10"/>
      <c r="AD10576" s="7"/>
      <c r="AE10576" s="9"/>
      <c r="AF10576" s="9"/>
      <c r="AG10576" s="9"/>
      <c r="AH10576" s="9"/>
      <c r="AI10576" s="9"/>
      <c r="AJ10576" s="10"/>
      <c r="AK10576" s="128"/>
      <c r="AL10576" s="128"/>
      <c r="AM10576" s="128"/>
      <c r="AN10576" s="163">
        <f t="shared" si="410"/>
        <v>0</v>
      </c>
      <c r="AO10576" s="128"/>
      <c r="AP10576" s="49">
        <f t="shared" si="413"/>
        <v>0</v>
      </c>
      <c r="AQ10576" s="36">
        <f t="shared" si="411"/>
        <v>0</v>
      </c>
      <c r="AR10576" s="49">
        <f t="shared" si="414"/>
        <v>0</v>
      </c>
      <c r="AS10576" s="49"/>
    </row>
    <row r="10577" spans="28:45" x14ac:dyDescent="0.25">
      <c r="AB10577" s="134">
        <f t="shared" si="412"/>
        <v>327</v>
      </c>
      <c r="AC10577" s="10"/>
      <c r="AD10577" s="7"/>
      <c r="AE10577" s="9"/>
      <c r="AF10577" s="9"/>
      <c r="AG10577" s="9"/>
      <c r="AH10577" s="9"/>
      <c r="AI10577" s="9"/>
      <c r="AJ10577" s="10"/>
      <c r="AK10577" s="128"/>
      <c r="AL10577" s="128"/>
      <c r="AM10577" s="128"/>
      <c r="AN10577" s="163">
        <f t="shared" si="410"/>
        <v>0</v>
      </c>
      <c r="AO10577" s="128"/>
      <c r="AP10577" s="49">
        <f t="shared" si="413"/>
        <v>0</v>
      </c>
      <c r="AQ10577" s="36">
        <f t="shared" si="411"/>
        <v>0</v>
      </c>
      <c r="AR10577" s="49">
        <f t="shared" si="414"/>
        <v>0</v>
      </c>
      <c r="AS10577" s="49"/>
    </row>
    <row r="10578" spans="28:45" x14ac:dyDescent="0.25">
      <c r="AB10578" s="134">
        <f t="shared" si="412"/>
        <v>328</v>
      </c>
      <c r="AC10578" s="10"/>
      <c r="AD10578" s="7"/>
      <c r="AE10578" s="9"/>
      <c r="AF10578" s="9"/>
      <c r="AG10578" s="9"/>
      <c r="AH10578" s="9"/>
      <c r="AI10578" s="9"/>
      <c r="AJ10578" s="10"/>
      <c r="AK10578" s="128"/>
      <c r="AL10578" s="128"/>
      <c r="AM10578" s="128"/>
      <c r="AN10578" s="163">
        <f t="shared" ref="AN10578:AN10600" si="415">IF(AC10578=0,0,IF(AD10578=0,0,IF(AE10578=0,0,IF(AF10578=0,0,IF(AG10578=0,0,IF(AH10578=0,0,IF(AI10578=0,0,IF(AJ10578=0,0,(SUM(AP10578:AR10578))))))))))</f>
        <v>0</v>
      </c>
      <c r="AO10578" s="128"/>
      <c r="AP10578" s="49">
        <f t="shared" si="413"/>
        <v>0</v>
      </c>
      <c r="AQ10578" s="36">
        <f t="shared" si="411"/>
        <v>0</v>
      </c>
      <c r="AR10578" s="49">
        <f t="shared" si="414"/>
        <v>0</v>
      </c>
      <c r="AS10578" s="49"/>
    </row>
    <row r="10579" spans="28:45" x14ac:dyDescent="0.25">
      <c r="AB10579" s="134">
        <f t="shared" si="412"/>
        <v>329</v>
      </c>
      <c r="AC10579" s="10"/>
      <c r="AD10579" s="7"/>
      <c r="AE10579" s="9"/>
      <c r="AF10579" s="9"/>
      <c r="AG10579" s="9"/>
      <c r="AH10579" s="9"/>
      <c r="AI10579" s="9"/>
      <c r="AJ10579" s="10"/>
      <c r="AK10579" s="128"/>
      <c r="AL10579" s="128"/>
      <c r="AM10579" s="128"/>
      <c r="AN10579" s="163">
        <f t="shared" si="415"/>
        <v>0</v>
      </c>
      <c r="AO10579" s="128"/>
      <c r="AP10579" s="49">
        <f t="shared" si="413"/>
        <v>0</v>
      </c>
      <c r="AQ10579" s="36">
        <f t="shared" si="411"/>
        <v>0</v>
      </c>
      <c r="AR10579" s="49">
        <f t="shared" si="414"/>
        <v>0</v>
      </c>
      <c r="AS10579" s="49"/>
    </row>
    <row r="10580" spans="28:45" x14ac:dyDescent="0.25">
      <c r="AB10580" s="134">
        <f t="shared" si="412"/>
        <v>330</v>
      </c>
      <c r="AC10580" s="10"/>
      <c r="AD10580" s="7"/>
      <c r="AE10580" s="9"/>
      <c r="AF10580" s="9"/>
      <c r="AG10580" s="9"/>
      <c r="AH10580" s="9"/>
      <c r="AI10580" s="9"/>
      <c r="AJ10580" s="10"/>
      <c r="AK10580" s="128"/>
      <c r="AL10580" s="128"/>
      <c r="AM10580" s="128"/>
      <c r="AN10580" s="163">
        <f t="shared" si="415"/>
        <v>0</v>
      </c>
      <c r="AO10580" s="128"/>
      <c r="AP10580" s="49">
        <f t="shared" si="413"/>
        <v>0</v>
      </c>
      <c r="AQ10580" s="36">
        <f t="shared" si="411"/>
        <v>0</v>
      </c>
      <c r="AR10580" s="49">
        <f t="shared" si="414"/>
        <v>0</v>
      </c>
      <c r="AS10580" s="49"/>
    </row>
    <row r="10581" spans="28:45" x14ac:dyDescent="0.25">
      <c r="AB10581" s="134">
        <f t="shared" si="412"/>
        <v>331</v>
      </c>
      <c r="AC10581" s="10"/>
      <c r="AD10581" s="7"/>
      <c r="AE10581" s="9"/>
      <c r="AF10581" s="9"/>
      <c r="AG10581" s="9"/>
      <c r="AH10581" s="9"/>
      <c r="AI10581" s="9"/>
      <c r="AJ10581" s="10"/>
      <c r="AK10581" s="128"/>
      <c r="AL10581" s="128"/>
      <c r="AM10581" s="128"/>
      <c r="AN10581" s="163">
        <f t="shared" si="415"/>
        <v>0</v>
      </c>
      <c r="AO10581" s="128"/>
      <c r="AP10581" s="49">
        <f t="shared" si="413"/>
        <v>0</v>
      </c>
      <c r="AQ10581" s="36">
        <f t="shared" si="411"/>
        <v>0</v>
      </c>
      <c r="AR10581" s="49">
        <f t="shared" si="414"/>
        <v>0</v>
      </c>
      <c r="AS10581" s="49"/>
    </row>
    <row r="10582" spans="28:45" x14ac:dyDescent="0.25">
      <c r="AB10582" s="134">
        <f t="shared" si="412"/>
        <v>332</v>
      </c>
      <c r="AC10582" s="10"/>
      <c r="AD10582" s="7"/>
      <c r="AE10582" s="9"/>
      <c r="AF10582" s="9"/>
      <c r="AG10582" s="9"/>
      <c r="AH10582" s="9"/>
      <c r="AI10582" s="9"/>
      <c r="AJ10582" s="10"/>
      <c r="AK10582" s="128"/>
      <c r="AL10582" s="128"/>
      <c r="AM10582" s="128"/>
      <c r="AN10582" s="163">
        <f t="shared" si="415"/>
        <v>0</v>
      </c>
      <c r="AO10582" s="128"/>
      <c r="AP10582" s="49">
        <f t="shared" si="413"/>
        <v>0</v>
      </c>
      <c r="AQ10582" s="36">
        <f t="shared" si="411"/>
        <v>0</v>
      </c>
      <c r="AR10582" s="49">
        <f t="shared" si="414"/>
        <v>0</v>
      </c>
      <c r="AS10582" s="49"/>
    </row>
    <row r="10583" spans="28:45" x14ac:dyDescent="0.25">
      <c r="AB10583" s="134">
        <f t="shared" si="412"/>
        <v>333</v>
      </c>
      <c r="AC10583" s="10"/>
      <c r="AD10583" s="7"/>
      <c r="AE10583" s="9"/>
      <c r="AF10583" s="9"/>
      <c r="AG10583" s="9"/>
      <c r="AH10583" s="9"/>
      <c r="AI10583" s="9"/>
      <c r="AJ10583" s="10"/>
      <c r="AK10583" s="128"/>
      <c r="AL10583" s="128"/>
      <c r="AM10583" s="128"/>
      <c r="AN10583" s="163">
        <f t="shared" si="415"/>
        <v>0</v>
      </c>
      <c r="AO10583" s="128"/>
      <c r="AP10583" s="49">
        <f t="shared" si="413"/>
        <v>0</v>
      </c>
      <c r="AQ10583" s="36">
        <f t="shared" si="411"/>
        <v>0</v>
      </c>
      <c r="AR10583" s="49">
        <f t="shared" si="414"/>
        <v>0</v>
      </c>
      <c r="AS10583" s="49"/>
    </row>
    <row r="10584" spans="28:45" x14ac:dyDescent="0.25">
      <c r="AB10584" s="134">
        <f t="shared" si="412"/>
        <v>334</v>
      </c>
      <c r="AC10584" s="10"/>
      <c r="AD10584" s="7"/>
      <c r="AE10584" s="9"/>
      <c r="AF10584" s="9"/>
      <c r="AG10584" s="9"/>
      <c r="AH10584" s="9"/>
      <c r="AI10584" s="9"/>
      <c r="AJ10584" s="10"/>
      <c r="AK10584" s="128"/>
      <c r="AL10584" s="128"/>
      <c r="AM10584" s="128"/>
      <c r="AN10584" s="163">
        <f t="shared" si="415"/>
        <v>0</v>
      </c>
      <c r="AO10584" s="128"/>
      <c r="AP10584" s="49">
        <f t="shared" si="413"/>
        <v>0</v>
      </c>
      <c r="AQ10584" s="36">
        <f t="shared" si="411"/>
        <v>0</v>
      </c>
      <c r="AR10584" s="49">
        <f t="shared" si="414"/>
        <v>0</v>
      </c>
      <c r="AS10584" s="49"/>
    </row>
    <row r="10585" spans="28:45" x14ac:dyDescent="0.25">
      <c r="AB10585" s="134">
        <f t="shared" si="412"/>
        <v>335</v>
      </c>
      <c r="AC10585" s="10"/>
      <c r="AD10585" s="7"/>
      <c r="AE10585" s="9"/>
      <c r="AF10585" s="9"/>
      <c r="AG10585" s="9"/>
      <c r="AH10585" s="9"/>
      <c r="AI10585" s="9"/>
      <c r="AJ10585" s="10"/>
      <c r="AK10585" s="128"/>
      <c r="AL10585" s="128"/>
      <c r="AM10585" s="128"/>
      <c r="AN10585" s="163">
        <f t="shared" si="415"/>
        <v>0</v>
      </c>
      <c r="AO10585" s="128"/>
      <c r="AP10585" s="49">
        <f t="shared" si="413"/>
        <v>0</v>
      </c>
      <c r="AQ10585" s="36">
        <f t="shared" si="411"/>
        <v>0</v>
      </c>
      <c r="AR10585" s="49">
        <f t="shared" si="414"/>
        <v>0</v>
      </c>
      <c r="AS10585" s="49"/>
    </row>
    <row r="10586" spans="28:45" x14ac:dyDescent="0.25">
      <c r="AB10586" s="134">
        <f t="shared" si="412"/>
        <v>336</v>
      </c>
      <c r="AC10586" s="10"/>
      <c r="AD10586" s="7"/>
      <c r="AE10586" s="9"/>
      <c r="AF10586" s="9"/>
      <c r="AG10586" s="9"/>
      <c r="AH10586" s="9"/>
      <c r="AI10586" s="9"/>
      <c r="AJ10586" s="10"/>
      <c r="AK10586" s="128"/>
      <c r="AL10586" s="128"/>
      <c r="AM10586" s="128"/>
      <c r="AN10586" s="163">
        <f t="shared" si="415"/>
        <v>0</v>
      </c>
      <c r="AO10586" s="128"/>
      <c r="AP10586" s="49">
        <f t="shared" si="413"/>
        <v>0</v>
      </c>
      <c r="AQ10586" s="36">
        <f t="shared" si="411"/>
        <v>0</v>
      </c>
      <c r="AR10586" s="49">
        <f t="shared" si="414"/>
        <v>0</v>
      </c>
      <c r="AS10586" s="49"/>
    </row>
    <row r="10587" spans="28:45" x14ac:dyDescent="0.25">
      <c r="AB10587" s="134">
        <f t="shared" si="412"/>
        <v>337</v>
      </c>
      <c r="AC10587" s="10"/>
      <c r="AD10587" s="7"/>
      <c r="AE10587" s="9"/>
      <c r="AF10587" s="9"/>
      <c r="AG10587" s="9"/>
      <c r="AH10587" s="9"/>
      <c r="AI10587" s="9"/>
      <c r="AJ10587" s="10"/>
      <c r="AK10587" s="128"/>
      <c r="AL10587" s="128"/>
      <c r="AM10587" s="128"/>
      <c r="AN10587" s="163">
        <f t="shared" si="415"/>
        <v>0</v>
      </c>
      <c r="AO10587" s="128"/>
      <c r="AP10587" s="49">
        <f t="shared" si="413"/>
        <v>0</v>
      </c>
      <c r="AQ10587" s="36">
        <f t="shared" si="411"/>
        <v>0</v>
      </c>
      <c r="AR10587" s="49">
        <f t="shared" si="414"/>
        <v>0</v>
      </c>
      <c r="AS10587" s="49"/>
    </row>
    <row r="10588" spans="28:45" x14ac:dyDescent="0.25">
      <c r="AB10588" s="134">
        <f t="shared" si="412"/>
        <v>338</v>
      </c>
      <c r="AC10588" s="10"/>
      <c r="AD10588" s="7"/>
      <c r="AE10588" s="9"/>
      <c r="AF10588" s="9"/>
      <c r="AG10588" s="9"/>
      <c r="AH10588" s="9"/>
      <c r="AI10588" s="9"/>
      <c r="AJ10588" s="10"/>
      <c r="AK10588" s="128"/>
      <c r="AL10588" s="128"/>
      <c r="AM10588" s="128"/>
      <c r="AN10588" s="163">
        <f t="shared" si="415"/>
        <v>0</v>
      </c>
      <c r="AO10588" s="128"/>
      <c r="AP10588" s="49">
        <f t="shared" si="413"/>
        <v>0</v>
      </c>
      <c r="AQ10588" s="36">
        <f t="shared" si="411"/>
        <v>0</v>
      </c>
      <c r="AR10588" s="49">
        <f t="shared" si="414"/>
        <v>0</v>
      </c>
      <c r="AS10588" s="49"/>
    </row>
    <row r="10589" spans="28:45" x14ac:dyDescent="0.25">
      <c r="AB10589" s="134">
        <f t="shared" si="412"/>
        <v>339</v>
      </c>
      <c r="AC10589" s="10"/>
      <c r="AD10589" s="7"/>
      <c r="AE10589" s="9"/>
      <c r="AF10589" s="9"/>
      <c r="AG10589" s="9"/>
      <c r="AH10589" s="9"/>
      <c r="AI10589" s="9"/>
      <c r="AJ10589" s="10"/>
      <c r="AK10589" s="128"/>
      <c r="AL10589" s="128"/>
      <c r="AM10589" s="128"/>
      <c r="AN10589" s="163">
        <f t="shared" si="415"/>
        <v>0</v>
      </c>
      <c r="AO10589" s="128"/>
      <c r="AP10589" s="49">
        <f t="shared" si="413"/>
        <v>0</v>
      </c>
      <c r="AQ10589" s="36">
        <f t="shared" si="411"/>
        <v>0</v>
      </c>
      <c r="AR10589" s="49">
        <f t="shared" si="414"/>
        <v>0</v>
      </c>
      <c r="AS10589" s="49"/>
    </row>
    <row r="10590" spans="28:45" x14ac:dyDescent="0.25">
      <c r="AB10590" s="134">
        <f t="shared" si="412"/>
        <v>340</v>
      </c>
      <c r="AC10590" s="10"/>
      <c r="AD10590" s="7"/>
      <c r="AE10590" s="9"/>
      <c r="AF10590" s="9"/>
      <c r="AG10590" s="9"/>
      <c r="AH10590" s="9"/>
      <c r="AI10590" s="9"/>
      <c r="AJ10590" s="10"/>
      <c r="AK10590" s="128"/>
      <c r="AL10590" s="128"/>
      <c r="AM10590" s="128"/>
      <c r="AN10590" s="163">
        <f t="shared" si="415"/>
        <v>0</v>
      </c>
      <c r="AO10590" s="128"/>
      <c r="AP10590" s="49">
        <f t="shared" si="413"/>
        <v>0</v>
      </c>
      <c r="AQ10590" s="36">
        <f t="shared" si="411"/>
        <v>0</v>
      </c>
      <c r="AR10590" s="49">
        <f t="shared" si="414"/>
        <v>0</v>
      </c>
      <c r="AS10590" s="49"/>
    </row>
    <row r="10591" spans="28:45" x14ac:dyDescent="0.25">
      <c r="AB10591" s="134">
        <f t="shared" si="412"/>
        <v>341</v>
      </c>
      <c r="AC10591" s="10"/>
      <c r="AD10591" s="7"/>
      <c r="AE10591" s="9"/>
      <c r="AF10591" s="9"/>
      <c r="AG10591" s="9"/>
      <c r="AH10591" s="9"/>
      <c r="AI10591" s="9"/>
      <c r="AJ10591" s="10"/>
      <c r="AK10591" s="128"/>
      <c r="AL10591" s="128"/>
      <c r="AM10591" s="128"/>
      <c r="AN10591" s="163">
        <f t="shared" si="415"/>
        <v>0</v>
      </c>
      <c r="AO10591" s="128"/>
      <c r="AP10591" s="49">
        <f t="shared" si="413"/>
        <v>0</v>
      </c>
      <c r="AQ10591" s="36">
        <f t="shared" si="411"/>
        <v>0</v>
      </c>
      <c r="AR10591" s="49">
        <f t="shared" si="414"/>
        <v>0</v>
      </c>
      <c r="AS10591" s="49"/>
    </row>
    <row r="10592" spans="28:45" x14ac:dyDescent="0.25">
      <c r="AB10592" s="134">
        <f t="shared" si="412"/>
        <v>342</v>
      </c>
      <c r="AC10592" s="10"/>
      <c r="AD10592" s="7"/>
      <c r="AE10592" s="9"/>
      <c r="AF10592" s="9"/>
      <c r="AG10592" s="9"/>
      <c r="AH10592" s="9"/>
      <c r="AI10592" s="9"/>
      <c r="AJ10592" s="10"/>
      <c r="AK10592" s="128"/>
      <c r="AL10592" s="128"/>
      <c r="AM10592" s="128"/>
      <c r="AN10592" s="163">
        <f t="shared" si="415"/>
        <v>0</v>
      </c>
      <c r="AO10592" s="128"/>
      <c r="AP10592" s="49">
        <f t="shared" si="413"/>
        <v>0</v>
      </c>
      <c r="AQ10592" s="36">
        <f t="shared" si="411"/>
        <v>0</v>
      </c>
      <c r="AR10592" s="49">
        <f t="shared" si="414"/>
        <v>0</v>
      </c>
      <c r="AS10592" s="49"/>
    </row>
    <row r="10593" spans="28:46" x14ac:dyDescent="0.25">
      <c r="AB10593" s="134">
        <f t="shared" si="412"/>
        <v>343</v>
      </c>
      <c r="AC10593" s="10"/>
      <c r="AD10593" s="7"/>
      <c r="AE10593" s="9"/>
      <c r="AF10593" s="9"/>
      <c r="AG10593" s="9"/>
      <c r="AH10593" s="9"/>
      <c r="AI10593" s="9"/>
      <c r="AJ10593" s="10"/>
      <c r="AK10593" s="128"/>
      <c r="AL10593" s="128"/>
      <c r="AM10593" s="128"/>
      <c r="AN10593" s="163">
        <f t="shared" si="415"/>
        <v>0</v>
      </c>
      <c r="AO10593" s="128"/>
      <c r="AP10593" s="49">
        <f t="shared" si="413"/>
        <v>0</v>
      </c>
      <c r="AQ10593" s="36">
        <f t="shared" si="411"/>
        <v>0</v>
      </c>
      <c r="AR10593" s="49">
        <f t="shared" si="414"/>
        <v>0</v>
      </c>
      <c r="AS10593" s="49"/>
    </row>
    <row r="10594" spans="28:46" x14ac:dyDescent="0.25">
      <c r="AB10594" s="134">
        <f t="shared" si="412"/>
        <v>344</v>
      </c>
      <c r="AC10594" s="10"/>
      <c r="AD10594" s="7"/>
      <c r="AE10594" s="9"/>
      <c r="AF10594" s="9"/>
      <c r="AG10594" s="9"/>
      <c r="AH10594" s="9"/>
      <c r="AI10594" s="9"/>
      <c r="AJ10594" s="10"/>
      <c r="AK10594" s="128"/>
      <c r="AL10594" s="128"/>
      <c r="AM10594" s="128"/>
      <c r="AN10594" s="163">
        <f t="shared" si="415"/>
        <v>0</v>
      </c>
      <c r="AO10594" s="128"/>
      <c r="AP10594" s="49">
        <f t="shared" si="413"/>
        <v>0</v>
      </c>
      <c r="AQ10594" s="36">
        <f t="shared" si="411"/>
        <v>0</v>
      </c>
      <c r="AR10594" s="49">
        <f t="shared" si="414"/>
        <v>0</v>
      </c>
      <c r="AS10594" s="49"/>
    </row>
    <row r="10595" spans="28:46" x14ac:dyDescent="0.25">
      <c r="AB10595" s="134">
        <f t="shared" si="412"/>
        <v>345</v>
      </c>
      <c r="AC10595" s="10"/>
      <c r="AD10595" s="7"/>
      <c r="AE10595" s="9"/>
      <c r="AF10595" s="9"/>
      <c r="AG10595" s="9"/>
      <c r="AH10595" s="9"/>
      <c r="AI10595" s="9"/>
      <c r="AJ10595" s="10"/>
      <c r="AK10595" s="128"/>
      <c r="AL10595" s="128"/>
      <c r="AM10595" s="128"/>
      <c r="AN10595" s="163">
        <f t="shared" si="415"/>
        <v>0</v>
      </c>
      <c r="AO10595" s="128"/>
      <c r="AP10595" s="49">
        <f t="shared" si="413"/>
        <v>0</v>
      </c>
      <c r="AQ10595" s="36">
        <f t="shared" si="411"/>
        <v>0</v>
      </c>
      <c r="AR10595" s="49">
        <f t="shared" si="414"/>
        <v>0</v>
      </c>
      <c r="AS10595" s="49"/>
    </row>
    <row r="10596" spans="28:46" x14ac:dyDescent="0.25">
      <c r="AB10596" s="134">
        <f t="shared" si="412"/>
        <v>346</v>
      </c>
      <c r="AC10596" s="10"/>
      <c r="AD10596" s="7"/>
      <c r="AE10596" s="9"/>
      <c r="AF10596" s="9"/>
      <c r="AG10596" s="9"/>
      <c r="AH10596" s="9"/>
      <c r="AI10596" s="9"/>
      <c r="AJ10596" s="10"/>
      <c r="AK10596" s="128"/>
      <c r="AL10596" s="128"/>
      <c r="AM10596" s="128"/>
      <c r="AN10596" s="163">
        <f t="shared" si="415"/>
        <v>0</v>
      </c>
      <c r="AO10596" s="128"/>
      <c r="AP10596" s="49">
        <f t="shared" si="413"/>
        <v>0</v>
      </c>
      <c r="AQ10596" s="36">
        <f t="shared" si="411"/>
        <v>0</v>
      </c>
      <c r="AR10596" s="49">
        <f t="shared" si="414"/>
        <v>0</v>
      </c>
      <c r="AS10596" s="49"/>
    </row>
    <row r="10597" spans="28:46" x14ac:dyDescent="0.25">
      <c r="AB10597" s="134">
        <f t="shared" si="412"/>
        <v>347</v>
      </c>
      <c r="AC10597" s="10"/>
      <c r="AD10597" s="7"/>
      <c r="AE10597" s="9"/>
      <c r="AF10597" s="9"/>
      <c r="AG10597" s="9"/>
      <c r="AH10597" s="9"/>
      <c r="AI10597" s="9"/>
      <c r="AJ10597" s="10"/>
      <c r="AK10597" s="128"/>
      <c r="AL10597" s="128"/>
      <c r="AM10597" s="128"/>
      <c r="AN10597" s="163">
        <f t="shared" si="415"/>
        <v>0</v>
      </c>
      <c r="AO10597" s="128"/>
      <c r="AP10597" s="49">
        <f t="shared" si="413"/>
        <v>0</v>
      </c>
      <c r="AQ10597" s="36">
        <f t="shared" ref="AQ10597:AQ10600" si="416">IF(AP10597=0,0,IF(AG10597=0,0,IF(AG10597="No",0,25)))</f>
        <v>0</v>
      </c>
      <c r="AR10597" s="49">
        <f t="shared" si="414"/>
        <v>0</v>
      </c>
      <c r="AS10597" s="49"/>
    </row>
    <row r="10598" spans="28:46" x14ac:dyDescent="0.25">
      <c r="AB10598" s="134">
        <f t="shared" si="412"/>
        <v>348</v>
      </c>
      <c r="AC10598" s="10"/>
      <c r="AD10598" s="7"/>
      <c r="AE10598" s="9"/>
      <c r="AF10598" s="9"/>
      <c r="AG10598" s="9"/>
      <c r="AH10598" s="9"/>
      <c r="AI10598" s="9"/>
      <c r="AJ10598" s="10"/>
      <c r="AK10598" s="128"/>
      <c r="AL10598" s="128"/>
      <c r="AM10598" s="128"/>
      <c r="AN10598" s="163">
        <f t="shared" si="415"/>
        <v>0</v>
      </c>
      <c r="AO10598" s="128"/>
      <c r="AP10598" s="49">
        <f t="shared" si="413"/>
        <v>0</v>
      </c>
      <c r="AQ10598" s="36">
        <f t="shared" si="416"/>
        <v>0</v>
      </c>
      <c r="AR10598" s="49">
        <f t="shared" si="414"/>
        <v>0</v>
      </c>
      <c r="AS10598" s="49"/>
    </row>
    <row r="10599" spans="28:46" x14ac:dyDescent="0.25">
      <c r="AB10599" s="134">
        <f t="shared" si="412"/>
        <v>349</v>
      </c>
      <c r="AC10599" s="10"/>
      <c r="AD10599" s="7"/>
      <c r="AE10599" s="9"/>
      <c r="AF10599" s="9"/>
      <c r="AG10599" s="9"/>
      <c r="AH10599" s="9"/>
      <c r="AI10599" s="9"/>
      <c r="AJ10599" s="10"/>
      <c r="AK10599" s="128"/>
      <c r="AL10599" s="128"/>
      <c r="AM10599" s="128"/>
      <c r="AN10599" s="163">
        <f t="shared" si="415"/>
        <v>0</v>
      </c>
      <c r="AO10599" s="128"/>
      <c r="AP10599" s="49">
        <f t="shared" si="413"/>
        <v>0</v>
      </c>
      <c r="AQ10599" s="36">
        <f t="shared" si="416"/>
        <v>0</v>
      </c>
      <c r="AR10599" s="49">
        <f t="shared" si="414"/>
        <v>0</v>
      </c>
      <c r="AS10599" s="49"/>
    </row>
    <row r="10600" spans="28:46" x14ac:dyDescent="0.25">
      <c r="AB10600" s="134">
        <f t="shared" si="412"/>
        <v>350</v>
      </c>
      <c r="AC10600" s="10"/>
      <c r="AD10600" s="7"/>
      <c r="AE10600" s="9"/>
      <c r="AF10600" s="9"/>
      <c r="AG10600" s="9"/>
      <c r="AH10600" s="9"/>
      <c r="AI10600" s="9"/>
      <c r="AJ10600" s="10"/>
      <c r="AK10600" s="128"/>
      <c r="AL10600" s="128"/>
      <c r="AM10600" s="128"/>
      <c r="AN10600" s="163">
        <f t="shared" si="415"/>
        <v>0</v>
      </c>
      <c r="AO10600" s="128"/>
      <c r="AP10600" s="49">
        <f t="shared" si="413"/>
        <v>0</v>
      </c>
      <c r="AQ10600" s="36">
        <f t="shared" si="416"/>
        <v>0</v>
      </c>
      <c r="AR10600" s="49">
        <f t="shared" si="414"/>
        <v>0</v>
      </c>
      <c r="AS10600" s="49"/>
    </row>
    <row r="10601" spans="28:46" x14ac:dyDescent="0.25">
      <c r="AB10601" s="128"/>
      <c r="AC10601" s="128"/>
      <c r="AD10601" s="128"/>
      <c r="AE10601" s="128"/>
      <c r="AF10601" s="128"/>
      <c r="AG10601" s="128"/>
      <c r="AH10601" s="128"/>
      <c r="AI10601" s="128"/>
      <c r="AJ10601" s="128"/>
      <c r="AK10601" s="128"/>
      <c r="AL10601" s="128"/>
      <c r="AM10601" s="128"/>
      <c r="AN10601" s="144"/>
      <c r="AO10601" s="128"/>
      <c r="AP10601" s="30"/>
      <c r="AQ10601" s="30"/>
      <c r="AR10601" s="30"/>
    </row>
    <row r="10602" spans="28:46" x14ac:dyDescent="0.25">
      <c r="AB10602" s="128"/>
      <c r="AC10602" s="128"/>
      <c r="AD10602" s="128"/>
      <c r="AE10602" s="128"/>
      <c r="AF10602" s="128"/>
      <c r="AG10602" s="128"/>
      <c r="AH10602" s="128"/>
      <c r="AI10602" s="128"/>
      <c r="AJ10602" s="128"/>
      <c r="AK10602" s="128"/>
      <c r="AL10602" s="128"/>
      <c r="AM10602" s="128"/>
      <c r="AN10602" s="144"/>
      <c r="AO10602" s="128"/>
    </row>
    <row r="10603" spans="28:46" x14ac:dyDescent="0.25">
      <c r="AB10603" s="128"/>
      <c r="AC10603" s="128"/>
      <c r="AD10603" s="128"/>
      <c r="AE10603" s="128"/>
      <c r="AF10603" s="128"/>
      <c r="AG10603" s="128"/>
      <c r="AH10603" s="128"/>
      <c r="AI10603" s="128"/>
      <c r="AJ10603" s="128"/>
      <c r="AK10603" s="128"/>
      <c r="AL10603" s="131" t="s">
        <v>396</v>
      </c>
      <c r="AM10603" s="128"/>
      <c r="AN10603" s="152">
        <f>IF($B$26="State",AS10603,AR10603)</f>
        <v>0</v>
      </c>
      <c r="AO10603" s="128"/>
      <c r="AQ10603" s="50"/>
      <c r="AR10603" s="50">
        <f>IF(SUM(AN10251:AN10600)&gt;1750,1750,SUM(AN10251:AN10600))</f>
        <v>0</v>
      </c>
      <c r="AS10603" s="51">
        <f>SUM(AN10251:AN10600)</f>
        <v>0</v>
      </c>
      <c r="AT10603" s="50"/>
    </row>
    <row r="10604" spans="28:46" x14ac:dyDescent="0.25">
      <c r="AB10604" s="128"/>
      <c r="AC10604" s="128"/>
      <c r="AD10604" s="128"/>
      <c r="AE10604" s="128"/>
      <c r="AF10604" s="128"/>
      <c r="AG10604" s="128"/>
      <c r="AH10604" s="128"/>
      <c r="AI10604" s="128"/>
      <c r="AJ10604" s="128"/>
      <c r="AK10604" s="128"/>
      <c r="AL10604" s="128"/>
      <c r="AM10604" s="128"/>
      <c r="AN10604" s="144"/>
      <c r="AO10604" s="128"/>
    </row>
    <row r="10605" spans="28:46" x14ac:dyDescent="0.25">
      <c r="AB10605" s="128"/>
      <c r="AC10605" s="128"/>
      <c r="AD10605" s="128"/>
      <c r="AE10605" s="128"/>
      <c r="AF10605" s="128"/>
      <c r="AG10605" s="128"/>
      <c r="AH10605" s="128"/>
      <c r="AI10605" s="128"/>
      <c r="AJ10605" s="128"/>
      <c r="AK10605" s="128"/>
      <c r="AL10605" s="131" t="str">
        <f>IF($B$26="Chapter","Points Reduction",IF($B$22="State","Points Reduction",""))</f>
        <v/>
      </c>
      <c r="AM10605" s="128"/>
      <c r="AN10605" s="152">
        <f>AN10603-SUM(AN10251:AN10600)</f>
        <v>0</v>
      </c>
      <c r="AO10605" s="128"/>
    </row>
    <row r="10606" spans="28:46" x14ac:dyDescent="0.25">
      <c r="AB10606" s="128"/>
      <c r="AC10606" s="128"/>
      <c r="AD10606" s="128"/>
      <c r="AE10606" s="128"/>
      <c r="AF10606" s="128"/>
      <c r="AG10606" s="128"/>
      <c r="AH10606" s="128"/>
      <c r="AI10606" s="128"/>
      <c r="AJ10606" s="128"/>
      <c r="AK10606" s="128"/>
      <c r="AL10606" s="128"/>
      <c r="AM10606" s="128"/>
      <c r="AN10606" s="144"/>
      <c r="AO10606" s="128"/>
    </row>
    <row r="10607" spans="28:46" x14ac:dyDescent="0.25">
      <c r="AB10607" s="128"/>
      <c r="AC10607" s="128"/>
      <c r="AD10607" s="128"/>
      <c r="AE10607" s="128"/>
      <c r="AF10607" s="128"/>
      <c r="AG10607" s="128"/>
      <c r="AH10607" s="128"/>
      <c r="AI10607" s="128"/>
      <c r="AJ10607" s="128"/>
      <c r="AK10607" s="128"/>
      <c r="AL10607" s="128"/>
      <c r="AM10607" s="128"/>
      <c r="AN10607" s="144"/>
      <c r="AO10607" s="128"/>
    </row>
    <row r="10608" spans="28:46" x14ac:dyDescent="0.25">
      <c r="AB10608" s="128"/>
      <c r="AC10608" s="128"/>
      <c r="AD10608" s="128"/>
      <c r="AE10608" s="128"/>
      <c r="AF10608" s="128"/>
      <c r="AG10608" s="128"/>
      <c r="AH10608" s="128"/>
      <c r="AI10608" s="128"/>
      <c r="AJ10608" s="128"/>
      <c r="AK10608" s="128"/>
      <c r="AL10608" s="128"/>
      <c r="AM10608" s="128"/>
      <c r="AN10608" s="144"/>
      <c r="AO10608" s="128"/>
    </row>
    <row r="10609" spans="4:42" x14ac:dyDescent="0.25">
      <c r="AB10609" s="128"/>
      <c r="AC10609" s="128"/>
      <c r="AD10609" s="128"/>
      <c r="AE10609" s="128"/>
      <c r="AF10609" s="128"/>
      <c r="AG10609" s="128"/>
      <c r="AH10609" s="128"/>
      <c r="AI10609" s="128"/>
      <c r="AJ10609" s="128"/>
      <c r="AK10609" s="128"/>
      <c r="AL10609" s="128"/>
      <c r="AM10609" s="128"/>
      <c r="AN10609" s="144"/>
      <c r="AO10609" s="128"/>
    </row>
    <row r="10610" spans="4:42" x14ac:dyDescent="0.25">
      <c r="AB10610" s="128"/>
      <c r="AC10610" s="128"/>
      <c r="AD10610" s="128"/>
      <c r="AE10610" s="128"/>
      <c r="AF10610" s="128"/>
      <c r="AG10610" s="128"/>
      <c r="AH10610" s="128"/>
      <c r="AI10610" s="128"/>
      <c r="AJ10610" s="128"/>
      <c r="AK10610" s="128"/>
      <c r="AL10610" s="128"/>
      <c r="AM10610" s="128"/>
      <c r="AN10610" s="144"/>
      <c r="AO10610" s="128"/>
    </row>
    <row r="10611" spans="4:42" x14ac:dyDescent="0.25">
      <c r="AB10611" s="128"/>
      <c r="AC10611" s="128"/>
      <c r="AD10611" s="128"/>
      <c r="AE10611" s="128"/>
      <c r="AF10611" s="128"/>
      <c r="AG10611" s="128"/>
      <c r="AH10611" s="128"/>
      <c r="AI10611" s="128"/>
      <c r="AJ10611" s="128"/>
      <c r="AK10611" s="128"/>
      <c r="AL10611" s="128"/>
      <c r="AM10611" s="128"/>
      <c r="AN10611" s="144"/>
      <c r="AO10611" s="128"/>
    </row>
    <row r="10612" spans="4:42" x14ac:dyDescent="0.25">
      <c r="AB10612" s="128"/>
      <c r="AC10612" s="128"/>
      <c r="AD10612" s="128"/>
      <c r="AE10612" s="128"/>
      <c r="AF10612" s="128"/>
      <c r="AG10612" s="128"/>
      <c r="AH10612" s="128"/>
      <c r="AI10612" s="128"/>
      <c r="AJ10612" s="128"/>
      <c r="AK10612" s="128"/>
      <c r="AL10612" s="128"/>
      <c r="AM10612" s="128"/>
      <c r="AN10612" s="144"/>
      <c r="AO10612" s="128"/>
    </row>
    <row r="10613" spans="4:42" x14ac:dyDescent="0.25">
      <c r="AB10613" s="128"/>
      <c r="AC10613" s="128"/>
      <c r="AD10613" s="128"/>
      <c r="AE10613" s="128"/>
      <c r="AF10613" s="128"/>
      <c r="AG10613" s="128"/>
      <c r="AH10613" s="128"/>
      <c r="AI10613" s="128"/>
      <c r="AJ10613" s="128"/>
      <c r="AK10613" s="128"/>
      <c r="AL10613" s="128"/>
      <c r="AM10613" s="128"/>
      <c r="AN10613" s="144"/>
      <c r="AO10613" s="128"/>
    </row>
    <row r="10614" spans="4:42" x14ac:dyDescent="0.25">
      <c r="AB10614" s="128"/>
      <c r="AC10614" s="128"/>
      <c r="AD10614" s="128"/>
      <c r="AE10614" s="128"/>
      <c r="AF10614" s="128"/>
      <c r="AG10614" s="128"/>
      <c r="AH10614" s="128"/>
      <c r="AI10614" s="128"/>
      <c r="AJ10614" s="128"/>
      <c r="AK10614" s="128"/>
      <c r="AL10614" s="128"/>
      <c r="AM10614" s="128"/>
      <c r="AN10614" s="144"/>
      <c r="AO10614" s="128"/>
      <c r="AP10614" s="36" t="s">
        <v>178</v>
      </c>
    </row>
    <row r="10615" spans="4:42" x14ac:dyDescent="0.25">
      <c r="AB10615" s="128"/>
      <c r="AC10615" s="128"/>
      <c r="AD10615" s="128"/>
      <c r="AE10615" s="128"/>
      <c r="AF10615" s="128"/>
      <c r="AG10615" s="128"/>
      <c r="AH10615" s="128"/>
      <c r="AI10615" s="128"/>
      <c r="AJ10615" s="128"/>
      <c r="AK10615" s="128"/>
      <c r="AL10615" s="128"/>
      <c r="AM10615" s="128"/>
      <c r="AN10615" s="144"/>
      <c r="AO10615" s="128"/>
      <c r="AP10615" s="36" t="s">
        <v>230</v>
      </c>
    </row>
    <row r="10616" spans="4:42" x14ac:dyDescent="0.25">
      <c r="AB10616" s="128"/>
      <c r="AC10616" s="128"/>
      <c r="AD10616" s="128"/>
      <c r="AE10616" s="128"/>
      <c r="AF10616" s="128"/>
      <c r="AG10616" s="128"/>
      <c r="AH10616" s="128"/>
      <c r="AI10616" s="128"/>
      <c r="AJ10616" s="128"/>
      <c r="AK10616" s="128"/>
      <c r="AL10616" s="128"/>
      <c r="AM10616" s="128"/>
      <c r="AN10616" s="144"/>
      <c r="AO10616" s="128"/>
      <c r="AP10616" s="36" t="s">
        <v>231</v>
      </c>
    </row>
    <row r="10617" spans="4:42" ht="16.350000000000001" customHeight="1" x14ac:dyDescent="0.25">
      <c r="AB10617" s="128"/>
      <c r="AC10617" s="128"/>
      <c r="AD10617" s="128"/>
      <c r="AE10617" s="128"/>
      <c r="AF10617" s="128"/>
      <c r="AG10617" s="128"/>
      <c r="AH10617" s="128"/>
      <c r="AI10617" s="128"/>
      <c r="AJ10617" s="128"/>
      <c r="AK10617" s="128"/>
      <c r="AL10617" s="128"/>
      <c r="AM10617" s="128"/>
      <c r="AN10617" s="144"/>
      <c r="AO10617" s="128"/>
      <c r="AP10617" s="36" t="s">
        <v>232</v>
      </c>
    </row>
    <row r="10618" spans="4:42" x14ac:dyDescent="0.25">
      <c r="AB10618" s="128"/>
      <c r="AC10618" s="128"/>
      <c r="AD10618" s="128"/>
      <c r="AE10618" s="128"/>
      <c r="AF10618" s="128"/>
      <c r="AG10618" s="128"/>
      <c r="AH10618" s="128"/>
      <c r="AI10618" s="128"/>
      <c r="AJ10618" s="128"/>
      <c r="AK10618" s="128"/>
      <c r="AL10618" s="128"/>
      <c r="AM10618" s="128"/>
      <c r="AN10618" s="144"/>
      <c r="AO10618" s="128"/>
      <c r="AP10618" s="36" t="s">
        <v>236</v>
      </c>
    </row>
    <row r="10619" spans="4:42" x14ac:dyDescent="0.25">
      <c r="AB10619" s="128"/>
      <c r="AC10619" s="128"/>
      <c r="AD10619" s="128"/>
      <c r="AE10619" s="128"/>
      <c r="AF10619" s="128"/>
      <c r="AG10619" s="128"/>
      <c r="AH10619" s="128"/>
      <c r="AI10619" s="128"/>
      <c r="AJ10619" s="128"/>
      <c r="AK10619" s="128"/>
      <c r="AL10619" s="128"/>
      <c r="AM10619" s="128"/>
      <c r="AN10619" s="144"/>
      <c r="AO10619" s="128"/>
      <c r="AP10619" s="36" t="s">
        <v>153</v>
      </c>
    </row>
    <row r="10620" spans="4:42" x14ac:dyDescent="0.25">
      <c r="AB10620" s="151" t="s">
        <v>172</v>
      </c>
      <c r="AC10620" s="452" t="s">
        <v>1067</v>
      </c>
      <c r="AD10620" s="452"/>
      <c r="AE10620" s="452"/>
      <c r="AF10620" s="452"/>
      <c r="AG10620" s="452"/>
      <c r="AH10620" s="452"/>
      <c r="AI10620" s="452"/>
      <c r="AJ10620" s="452"/>
      <c r="AK10620" s="452"/>
      <c r="AL10620" s="147"/>
      <c r="AM10620" s="128"/>
      <c r="AN10620" s="152"/>
      <c r="AO10620" s="129"/>
    </row>
    <row r="10621" spans="4:42" ht="31.35" customHeight="1" x14ac:dyDescent="0.25">
      <c r="AB10621" s="150"/>
      <c r="AC10621" s="452" t="s">
        <v>1815</v>
      </c>
      <c r="AD10621" s="452"/>
      <c r="AE10621" s="452"/>
      <c r="AF10621" s="452"/>
      <c r="AG10621" s="452"/>
      <c r="AH10621" s="452"/>
      <c r="AI10621" s="452"/>
      <c r="AJ10621" s="452"/>
      <c r="AK10621" s="452"/>
      <c r="AL10621" s="145"/>
      <c r="AM10621" s="145"/>
      <c r="AN10621" s="145"/>
      <c r="AO10621" s="145"/>
    </row>
    <row r="10622" spans="4:42" x14ac:dyDescent="0.25">
      <c r="D10622" s="264" t="s">
        <v>449</v>
      </c>
      <c r="AB10622" s="150"/>
      <c r="AC10622" s="130" t="s">
        <v>22</v>
      </c>
      <c r="AD10622" s="166" t="s">
        <v>87</v>
      </c>
      <c r="AE10622" s="166" t="s">
        <v>1059</v>
      </c>
      <c r="AF10622" s="450" t="s">
        <v>88</v>
      </c>
      <c r="AG10622" s="506"/>
      <c r="AH10622" s="145"/>
      <c r="AI10622" s="145"/>
      <c r="AJ10622" s="145"/>
      <c r="AK10622" s="145"/>
      <c r="AL10622" s="145"/>
      <c r="AM10622" s="128"/>
      <c r="AN10622" s="152" t="s">
        <v>314</v>
      </c>
      <c r="AO10622" s="128"/>
    </row>
    <row r="10623" spans="4:42" x14ac:dyDescent="0.25">
      <c r="D10623" s="264" t="s">
        <v>448</v>
      </c>
      <c r="AB10623" s="134">
        <f t="shared" ref="AB10623:AB10654" si="417">1+AB10622</f>
        <v>1</v>
      </c>
      <c r="AC10623" s="7"/>
      <c r="AD10623" s="10"/>
      <c r="AE10623" s="10"/>
      <c r="AF10623" s="495"/>
      <c r="AG10623" s="496"/>
      <c r="AH10623" s="128"/>
      <c r="AI10623" s="128"/>
      <c r="AJ10623" s="128"/>
      <c r="AK10623" s="128"/>
      <c r="AL10623" s="128"/>
      <c r="AM10623" s="128"/>
      <c r="AN10623" s="163">
        <f t="shared" ref="AN10623:AN10687" si="418">IF(AC10623=0,0,IF(AD10623=0,0,IF(AE10623=0,0,IF(AF10623=0,0,50))))</f>
        <v>0</v>
      </c>
      <c r="AO10623" s="128"/>
    </row>
    <row r="10624" spans="4:42" x14ac:dyDescent="0.25">
      <c r="AB10624" s="134">
        <f t="shared" si="417"/>
        <v>2</v>
      </c>
      <c r="AC10624" s="7"/>
      <c r="AD10624" s="10"/>
      <c r="AE10624" s="10"/>
      <c r="AF10624" s="495"/>
      <c r="AG10624" s="496"/>
      <c r="AH10624" s="128"/>
      <c r="AI10624" s="128"/>
      <c r="AJ10624" s="128"/>
      <c r="AK10624" s="128"/>
      <c r="AL10624" s="128"/>
      <c r="AM10624" s="128"/>
      <c r="AN10624" s="163">
        <f t="shared" si="418"/>
        <v>0</v>
      </c>
      <c r="AO10624" s="128"/>
    </row>
    <row r="10625" spans="28:41" x14ac:dyDescent="0.25">
      <c r="AB10625" s="134">
        <f t="shared" si="417"/>
        <v>3</v>
      </c>
      <c r="AC10625" s="7"/>
      <c r="AD10625" s="10"/>
      <c r="AE10625" s="10"/>
      <c r="AF10625" s="495"/>
      <c r="AG10625" s="496"/>
      <c r="AH10625" s="128"/>
      <c r="AI10625" s="128"/>
      <c r="AJ10625" s="128"/>
      <c r="AK10625" s="128"/>
      <c r="AL10625" s="128"/>
      <c r="AM10625" s="128"/>
      <c r="AN10625" s="163">
        <f t="shared" si="418"/>
        <v>0</v>
      </c>
      <c r="AO10625" s="128"/>
    </row>
    <row r="10626" spans="28:41" x14ac:dyDescent="0.25">
      <c r="AB10626" s="134">
        <f t="shared" si="417"/>
        <v>4</v>
      </c>
      <c r="AC10626" s="7"/>
      <c r="AD10626" s="10"/>
      <c r="AE10626" s="10"/>
      <c r="AF10626" s="495"/>
      <c r="AG10626" s="496"/>
      <c r="AH10626" s="128"/>
      <c r="AI10626" s="128"/>
      <c r="AJ10626" s="128"/>
      <c r="AK10626" s="128"/>
      <c r="AL10626" s="128"/>
      <c r="AM10626" s="128"/>
      <c r="AN10626" s="163">
        <f t="shared" si="418"/>
        <v>0</v>
      </c>
      <c r="AO10626" s="128"/>
    </row>
    <row r="10627" spans="28:41" x14ac:dyDescent="0.25">
      <c r="AB10627" s="134">
        <f t="shared" si="417"/>
        <v>5</v>
      </c>
      <c r="AC10627" s="7"/>
      <c r="AD10627" s="10"/>
      <c r="AE10627" s="10"/>
      <c r="AF10627" s="495"/>
      <c r="AG10627" s="496"/>
      <c r="AH10627" s="128"/>
      <c r="AI10627" s="128"/>
      <c r="AJ10627" s="128"/>
      <c r="AK10627" s="128"/>
      <c r="AL10627" s="128"/>
      <c r="AM10627" s="128"/>
      <c r="AN10627" s="163">
        <f t="shared" si="418"/>
        <v>0</v>
      </c>
      <c r="AO10627" s="128"/>
    </row>
    <row r="10628" spans="28:41" x14ac:dyDescent="0.25">
      <c r="AB10628" s="134">
        <f t="shared" si="417"/>
        <v>6</v>
      </c>
      <c r="AC10628" s="7"/>
      <c r="AD10628" s="10"/>
      <c r="AE10628" s="10"/>
      <c r="AF10628" s="495"/>
      <c r="AG10628" s="496"/>
      <c r="AH10628" s="128"/>
      <c r="AI10628" s="128"/>
      <c r="AJ10628" s="128"/>
      <c r="AK10628" s="128"/>
      <c r="AL10628" s="128"/>
      <c r="AM10628" s="128"/>
      <c r="AN10628" s="163">
        <f t="shared" si="418"/>
        <v>0</v>
      </c>
      <c r="AO10628" s="128"/>
    </row>
    <row r="10629" spans="28:41" x14ac:dyDescent="0.25">
      <c r="AB10629" s="134">
        <f t="shared" si="417"/>
        <v>7</v>
      </c>
      <c r="AC10629" s="7"/>
      <c r="AD10629" s="10"/>
      <c r="AE10629" s="10"/>
      <c r="AF10629" s="495"/>
      <c r="AG10629" s="496"/>
      <c r="AH10629" s="128"/>
      <c r="AI10629" s="128"/>
      <c r="AJ10629" s="128"/>
      <c r="AK10629" s="128"/>
      <c r="AL10629" s="128"/>
      <c r="AM10629" s="128"/>
      <c r="AN10629" s="163">
        <f t="shared" si="418"/>
        <v>0</v>
      </c>
      <c r="AO10629" s="128"/>
    </row>
    <row r="10630" spans="28:41" x14ac:dyDescent="0.25">
      <c r="AB10630" s="134">
        <f t="shared" si="417"/>
        <v>8</v>
      </c>
      <c r="AC10630" s="7"/>
      <c r="AD10630" s="10"/>
      <c r="AE10630" s="10"/>
      <c r="AF10630" s="495"/>
      <c r="AG10630" s="496"/>
      <c r="AH10630" s="128"/>
      <c r="AI10630" s="128"/>
      <c r="AJ10630" s="128"/>
      <c r="AK10630" s="128"/>
      <c r="AL10630" s="128"/>
      <c r="AM10630" s="128"/>
      <c r="AN10630" s="163">
        <f t="shared" si="418"/>
        <v>0</v>
      </c>
      <c r="AO10630" s="128"/>
    </row>
    <row r="10631" spans="28:41" x14ac:dyDescent="0.25">
      <c r="AB10631" s="134">
        <f t="shared" si="417"/>
        <v>9</v>
      </c>
      <c r="AC10631" s="7"/>
      <c r="AD10631" s="10"/>
      <c r="AE10631" s="10"/>
      <c r="AF10631" s="495"/>
      <c r="AG10631" s="496"/>
      <c r="AH10631" s="128"/>
      <c r="AI10631" s="128"/>
      <c r="AJ10631" s="128"/>
      <c r="AK10631" s="128"/>
      <c r="AL10631" s="128"/>
      <c r="AM10631" s="128"/>
      <c r="AN10631" s="163">
        <f t="shared" si="418"/>
        <v>0</v>
      </c>
      <c r="AO10631" s="128"/>
    </row>
    <row r="10632" spans="28:41" x14ac:dyDescent="0.25">
      <c r="AB10632" s="134">
        <f t="shared" si="417"/>
        <v>10</v>
      </c>
      <c r="AC10632" s="7"/>
      <c r="AD10632" s="10"/>
      <c r="AE10632" s="10"/>
      <c r="AF10632" s="495"/>
      <c r="AG10632" s="496"/>
      <c r="AH10632" s="128"/>
      <c r="AI10632" s="128"/>
      <c r="AJ10632" s="128"/>
      <c r="AK10632" s="128"/>
      <c r="AL10632" s="128"/>
      <c r="AM10632" s="128"/>
      <c r="AN10632" s="163">
        <f t="shared" si="418"/>
        <v>0</v>
      </c>
      <c r="AO10632" s="128"/>
    </row>
    <row r="10633" spans="28:41" x14ac:dyDescent="0.25">
      <c r="AB10633" s="134">
        <f t="shared" si="417"/>
        <v>11</v>
      </c>
      <c r="AC10633" s="7"/>
      <c r="AD10633" s="10"/>
      <c r="AE10633" s="10"/>
      <c r="AF10633" s="495"/>
      <c r="AG10633" s="496"/>
      <c r="AH10633" s="128"/>
      <c r="AI10633" s="128"/>
      <c r="AJ10633" s="128"/>
      <c r="AK10633" s="128"/>
      <c r="AL10633" s="128"/>
      <c r="AM10633" s="128"/>
      <c r="AN10633" s="163">
        <f t="shared" si="418"/>
        <v>0</v>
      </c>
      <c r="AO10633" s="128"/>
    </row>
    <row r="10634" spans="28:41" x14ac:dyDescent="0.25">
      <c r="AB10634" s="134">
        <f t="shared" si="417"/>
        <v>12</v>
      </c>
      <c r="AC10634" s="7"/>
      <c r="AD10634" s="10"/>
      <c r="AE10634" s="10"/>
      <c r="AF10634" s="495"/>
      <c r="AG10634" s="496"/>
      <c r="AH10634" s="128"/>
      <c r="AI10634" s="128"/>
      <c r="AJ10634" s="128"/>
      <c r="AK10634" s="128"/>
      <c r="AL10634" s="128"/>
      <c r="AM10634" s="128"/>
      <c r="AN10634" s="163">
        <f t="shared" si="418"/>
        <v>0</v>
      </c>
      <c r="AO10634" s="128"/>
    </row>
    <row r="10635" spans="28:41" x14ac:dyDescent="0.25">
      <c r="AB10635" s="134">
        <f t="shared" si="417"/>
        <v>13</v>
      </c>
      <c r="AC10635" s="7"/>
      <c r="AD10635" s="10"/>
      <c r="AE10635" s="10"/>
      <c r="AF10635" s="495"/>
      <c r="AG10635" s="496"/>
      <c r="AH10635" s="128"/>
      <c r="AI10635" s="128"/>
      <c r="AJ10635" s="128"/>
      <c r="AK10635" s="128"/>
      <c r="AL10635" s="128"/>
      <c r="AM10635" s="128"/>
      <c r="AN10635" s="163">
        <f t="shared" si="418"/>
        <v>0</v>
      </c>
      <c r="AO10635" s="128"/>
    </row>
    <row r="10636" spans="28:41" x14ac:dyDescent="0.25">
      <c r="AB10636" s="134">
        <f t="shared" si="417"/>
        <v>14</v>
      </c>
      <c r="AC10636" s="7"/>
      <c r="AD10636" s="10"/>
      <c r="AE10636" s="10"/>
      <c r="AF10636" s="495"/>
      <c r="AG10636" s="496"/>
      <c r="AH10636" s="128"/>
      <c r="AI10636" s="128"/>
      <c r="AJ10636" s="128"/>
      <c r="AK10636" s="128"/>
      <c r="AL10636" s="128"/>
      <c r="AM10636" s="128"/>
      <c r="AN10636" s="163">
        <f t="shared" si="418"/>
        <v>0</v>
      </c>
      <c r="AO10636" s="128"/>
    </row>
    <row r="10637" spans="28:41" x14ac:dyDescent="0.25">
      <c r="AB10637" s="134">
        <f t="shared" si="417"/>
        <v>15</v>
      </c>
      <c r="AC10637" s="7"/>
      <c r="AD10637" s="10"/>
      <c r="AE10637" s="10"/>
      <c r="AF10637" s="495"/>
      <c r="AG10637" s="496"/>
      <c r="AH10637" s="128"/>
      <c r="AI10637" s="128"/>
      <c r="AJ10637" s="128"/>
      <c r="AK10637" s="128"/>
      <c r="AL10637" s="128"/>
      <c r="AM10637" s="128"/>
      <c r="AN10637" s="163">
        <f t="shared" si="418"/>
        <v>0</v>
      </c>
      <c r="AO10637" s="128"/>
    </row>
    <row r="10638" spans="28:41" x14ac:dyDescent="0.25">
      <c r="AB10638" s="134">
        <f t="shared" si="417"/>
        <v>16</v>
      </c>
      <c r="AC10638" s="7"/>
      <c r="AD10638" s="10"/>
      <c r="AE10638" s="10"/>
      <c r="AF10638" s="495"/>
      <c r="AG10638" s="496"/>
      <c r="AH10638" s="128"/>
      <c r="AI10638" s="128"/>
      <c r="AJ10638" s="128"/>
      <c r="AK10638" s="128"/>
      <c r="AL10638" s="128"/>
      <c r="AM10638" s="128"/>
      <c r="AN10638" s="163">
        <f t="shared" si="418"/>
        <v>0</v>
      </c>
      <c r="AO10638" s="128"/>
    </row>
    <row r="10639" spans="28:41" x14ac:dyDescent="0.25">
      <c r="AB10639" s="134">
        <f t="shared" si="417"/>
        <v>17</v>
      </c>
      <c r="AC10639" s="7"/>
      <c r="AD10639" s="10"/>
      <c r="AE10639" s="10"/>
      <c r="AF10639" s="495"/>
      <c r="AG10639" s="496"/>
      <c r="AH10639" s="128"/>
      <c r="AI10639" s="128"/>
      <c r="AJ10639" s="128"/>
      <c r="AK10639" s="128"/>
      <c r="AL10639" s="128"/>
      <c r="AM10639" s="128"/>
      <c r="AN10639" s="163">
        <f t="shared" si="418"/>
        <v>0</v>
      </c>
      <c r="AO10639" s="128"/>
    </row>
    <row r="10640" spans="28:41" x14ac:dyDescent="0.25">
      <c r="AB10640" s="134">
        <f t="shared" si="417"/>
        <v>18</v>
      </c>
      <c r="AC10640" s="7"/>
      <c r="AD10640" s="10"/>
      <c r="AE10640" s="10"/>
      <c r="AF10640" s="495"/>
      <c r="AG10640" s="496"/>
      <c r="AH10640" s="128"/>
      <c r="AI10640" s="128"/>
      <c r="AJ10640" s="128"/>
      <c r="AK10640" s="128"/>
      <c r="AL10640" s="128"/>
      <c r="AM10640" s="128"/>
      <c r="AN10640" s="163">
        <f t="shared" si="418"/>
        <v>0</v>
      </c>
      <c r="AO10640" s="128"/>
    </row>
    <row r="10641" spans="28:41" x14ac:dyDescent="0.25">
      <c r="AB10641" s="134">
        <f t="shared" si="417"/>
        <v>19</v>
      </c>
      <c r="AC10641" s="7"/>
      <c r="AD10641" s="10"/>
      <c r="AE10641" s="10"/>
      <c r="AF10641" s="495"/>
      <c r="AG10641" s="496"/>
      <c r="AH10641" s="128"/>
      <c r="AI10641" s="128"/>
      <c r="AJ10641" s="128"/>
      <c r="AK10641" s="128"/>
      <c r="AL10641" s="128"/>
      <c r="AM10641" s="128"/>
      <c r="AN10641" s="163">
        <f t="shared" si="418"/>
        <v>0</v>
      </c>
      <c r="AO10641" s="128"/>
    </row>
    <row r="10642" spans="28:41" x14ac:dyDescent="0.25">
      <c r="AB10642" s="134">
        <f t="shared" si="417"/>
        <v>20</v>
      </c>
      <c r="AC10642" s="7"/>
      <c r="AD10642" s="10"/>
      <c r="AE10642" s="10"/>
      <c r="AF10642" s="495"/>
      <c r="AG10642" s="496"/>
      <c r="AH10642" s="128"/>
      <c r="AI10642" s="128"/>
      <c r="AJ10642" s="128"/>
      <c r="AK10642" s="128"/>
      <c r="AL10642" s="128"/>
      <c r="AM10642" s="128"/>
      <c r="AN10642" s="163">
        <f t="shared" si="418"/>
        <v>0</v>
      </c>
      <c r="AO10642" s="128"/>
    </row>
    <row r="10643" spans="28:41" x14ac:dyDescent="0.25">
      <c r="AB10643" s="134">
        <f t="shared" si="417"/>
        <v>21</v>
      </c>
      <c r="AC10643" s="7"/>
      <c r="AD10643" s="10"/>
      <c r="AE10643" s="10"/>
      <c r="AF10643" s="495"/>
      <c r="AG10643" s="496"/>
      <c r="AH10643" s="128"/>
      <c r="AI10643" s="128"/>
      <c r="AJ10643" s="128"/>
      <c r="AK10643" s="128"/>
      <c r="AL10643" s="128"/>
      <c r="AM10643" s="128"/>
      <c r="AN10643" s="163">
        <f t="shared" si="418"/>
        <v>0</v>
      </c>
      <c r="AO10643" s="128"/>
    </row>
    <row r="10644" spans="28:41" x14ac:dyDescent="0.25">
      <c r="AB10644" s="134">
        <f t="shared" si="417"/>
        <v>22</v>
      </c>
      <c r="AC10644" s="7"/>
      <c r="AD10644" s="10"/>
      <c r="AE10644" s="10"/>
      <c r="AF10644" s="495"/>
      <c r="AG10644" s="496"/>
      <c r="AH10644" s="128"/>
      <c r="AI10644" s="128"/>
      <c r="AJ10644" s="128"/>
      <c r="AK10644" s="128"/>
      <c r="AL10644" s="128"/>
      <c r="AM10644" s="128"/>
      <c r="AN10644" s="163">
        <f t="shared" si="418"/>
        <v>0</v>
      </c>
      <c r="AO10644" s="128"/>
    </row>
    <row r="10645" spans="28:41" x14ac:dyDescent="0.25">
      <c r="AB10645" s="134">
        <f t="shared" si="417"/>
        <v>23</v>
      </c>
      <c r="AC10645" s="7"/>
      <c r="AD10645" s="10"/>
      <c r="AE10645" s="10"/>
      <c r="AF10645" s="495"/>
      <c r="AG10645" s="496"/>
      <c r="AH10645" s="128"/>
      <c r="AI10645" s="128"/>
      <c r="AJ10645" s="128"/>
      <c r="AK10645" s="128"/>
      <c r="AL10645" s="128"/>
      <c r="AM10645" s="128"/>
      <c r="AN10645" s="163">
        <f t="shared" si="418"/>
        <v>0</v>
      </c>
      <c r="AO10645" s="128"/>
    </row>
    <row r="10646" spans="28:41" x14ac:dyDescent="0.25">
      <c r="AB10646" s="134">
        <f t="shared" si="417"/>
        <v>24</v>
      </c>
      <c r="AC10646" s="7"/>
      <c r="AD10646" s="10"/>
      <c r="AE10646" s="10"/>
      <c r="AF10646" s="495"/>
      <c r="AG10646" s="496"/>
      <c r="AH10646" s="128"/>
      <c r="AI10646" s="128"/>
      <c r="AJ10646" s="128"/>
      <c r="AK10646" s="128"/>
      <c r="AL10646" s="128"/>
      <c r="AM10646" s="128"/>
      <c r="AN10646" s="163">
        <f t="shared" si="418"/>
        <v>0</v>
      </c>
      <c r="AO10646" s="128"/>
    </row>
    <row r="10647" spans="28:41" x14ac:dyDescent="0.25">
      <c r="AB10647" s="134">
        <f t="shared" si="417"/>
        <v>25</v>
      </c>
      <c r="AC10647" s="7"/>
      <c r="AD10647" s="10"/>
      <c r="AE10647" s="10"/>
      <c r="AF10647" s="495"/>
      <c r="AG10647" s="496"/>
      <c r="AH10647" s="128"/>
      <c r="AI10647" s="128"/>
      <c r="AJ10647" s="128"/>
      <c r="AK10647" s="128"/>
      <c r="AL10647" s="128"/>
      <c r="AM10647" s="128"/>
      <c r="AN10647" s="163">
        <f t="shared" si="418"/>
        <v>0</v>
      </c>
      <c r="AO10647" s="128"/>
    </row>
    <row r="10648" spans="28:41" x14ac:dyDescent="0.25">
      <c r="AB10648" s="134">
        <f t="shared" si="417"/>
        <v>26</v>
      </c>
      <c r="AC10648" s="7"/>
      <c r="AD10648" s="10"/>
      <c r="AE10648" s="10"/>
      <c r="AF10648" s="495"/>
      <c r="AG10648" s="496"/>
      <c r="AH10648" s="128"/>
      <c r="AI10648" s="128"/>
      <c r="AJ10648" s="128"/>
      <c r="AK10648" s="128"/>
      <c r="AL10648" s="128"/>
      <c r="AM10648" s="128"/>
      <c r="AN10648" s="163">
        <f t="shared" si="418"/>
        <v>0</v>
      </c>
      <c r="AO10648" s="128"/>
    </row>
    <row r="10649" spans="28:41" x14ac:dyDescent="0.25">
      <c r="AB10649" s="134">
        <f t="shared" si="417"/>
        <v>27</v>
      </c>
      <c r="AC10649" s="7"/>
      <c r="AD10649" s="10"/>
      <c r="AE10649" s="10"/>
      <c r="AF10649" s="495"/>
      <c r="AG10649" s="496"/>
      <c r="AH10649" s="128"/>
      <c r="AI10649" s="128"/>
      <c r="AJ10649" s="128"/>
      <c r="AK10649" s="128"/>
      <c r="AL10649" s="128"/>
      <c r="AM10649" s="128"/>
      <c r="AN10649" s="163">
        <f t="shared" si="418"/>
        <v>0</v>
      </c>
      <c r="AO10649" s="128"/>
    </row>
    <row r="10650" spans="28:41" x14ac:dyDescent="0.25">
      <c r="AB10650" s="134">
        <f t="shared" si="417"/>
        <v>28</v>
      </c>
      <c r="AC10650" s="7"/>
      <c r="AD10650" s="10"/>
      <c r="AE10650" s="10"/>
      <c r="AF10650" s="495"/>
      <c r="AG10650" s="496"/>
      <c r="AH10650" s="128"/>
      <c r="AI10650" s="128"/>
      <c r="AJ10650" s="128"/>
      <c r="AK10650" s="128"/>
      <c r="AL10650" s="128"/>
      <c r="AM10650" s="128"/>
      <c r="AN10650" s="163">
        <f t="shared" si="418"/>
        <v>0</v>
      </c>
      <c r="AO10650" s="128"/>
    </row>
    <row r="10651" spans="28:41" x14ac:dyDescent="0.25">
      <c r="AB10651" s="134">
        <f t="shared" si="417"/>
        <v>29</v>
      </c>
      <c r="AC10651" s="7"/>
      <c r="AD10651" s="10"/>
      <c r="AE10651" s="10"/>
      <c r="AF10651" s="495"/>
      <c r="AG10651" s="496"/>
      <c r="AH10651" s="128"/>
      <c r="AI10651" s="128"/>
      <c r="AJ10651" s="128"/>
      <c r="AK10651" s="128"/>
      <c r="AL10651" s="128"/>
      <c r="AM10651" s="128"/>
      <c r="AN10651" s="163">
        <f t="shared" si="418"/>
        <v>0</v>
      </c>
      <c r="AO10651" s="128"/>
    </row>
    <row r="10652" spans="28:41" x14ac:dyDescent="0.25">
      <c r="AB10652" s="134">
        <f t="shared" si="417"/>
        <v>30</v>
      </c>
      <c r="AC10652" s="7"/>
      <c r="AD10652" s="10"/>
      <c r="AE10652" s="10"/>
      <c r="AF10652" s="495"/>
      <c r="AG10652" s="496"/>
      <c r="AH10652" s="128"/>
      <c r="AI10652" s="128"/>
      <c r="AJ10652" s="128"/>
      <c r="AK10652" s="128"/>
      <c r="AL10652" s="128"/>
      <c r="AM10652" s="128"/>
      <c r="AN10652" s="163">
        <f t="shared" si="418"/>
        <v>0</v>
      </c>
      <c r="AO10652" s="128"/>
    </row>
    <row r="10653" spans="28:41" x14ac:dyDescent="0.25">
      <c r="AB10653" s="134">
        <f t="shared" si="417"/>
        <v>31</v>
      </c>
      <c r="AC10653" s="7"/>
      <c r="AD10653" s="10"/>
      <c r="AE10653" s="10"/>
      <c r="AF10653" s="495"/>
      <c r="AG10653" s="496"/>
      <c r="AH10653" s="128"/>
      <c r="AI10653" s="128"/>
      <c r="AJ10653" s="128"/>
      <c r="AK10653" s="128"/>
      <c r="AL10653" s="128"/>
      <c r="AM10653" s="128"/>
      <c r="AN10653" s="163">
        <f t="shared" si="418"/>
        <v>0</v>
      </c>
      <c r="AO10653" s="128"/>
    </row>
    <row r="10654" spans="28:41" x14ac:dyDescent="0.25">
      <c r="AB10654" s="134">
        <f t="shared" si="417"/>
        <v>32</v>
      </c>
      <c r="AC10654" s="7"/>
      <c r="AD10654" s="10"/>
      <c r="AE10654" s="10"/>
      <c r="AF10654" s="495"/>
      <c r="AG10654" s="496"/>
      <c r="AH10654" s="128"/>
      <c r="AI10654" s="128"/>
      <c r="AJ10654" s="128"/>
      <c r="AK10654" s="128"/>
      <c r="AL10654" s="128"/>
      <c r="AM10654" s="128"/>
      <c r="AN10654" s="163">
        <f t="shared" si="418"/>
        <v>0</v>
      </c>
      <c r="AO10654" s="128"/>
    </row>
    <row r="10655" spans="28:41" x14ac:dyDescent="0.25">
      <c r="AB10655" s="134">
        <f t="shared" ref="AB10655:AB10686" si="419">1+AB10654</f>
        <v>33</v>
      </c>
      <c r="AC10655" s="7"/>
      <c r="AD10655" s="10"/>
      <c r="AE10655" s="10"/>
      <c r="AF10655" s="495"/>
      <c r="AG10655" s="496"/>
      <c r="AH10655" s="128"/>
      <c r="AI10655" s="128"/>
      <c r="AJ10655" s="128"/>
      <c r="AK10655" s="128"/>
      <c r="AL10655" s="128"/>
      <c r="AM10655" s="128"/>
      <c r="AN10655" s="163">
        <f t="shared" si="418"/>
        <v>0</v>
      </c>
      <c r="AO10655" s="128"/>
    </row>
    <row r="10656" spans="28:41" x14ac:dyDescent="0.25">
      <c r="AB10656" s="134">
        <f t="shared" si="419"/>
        <v>34</v>
      </c>
      <c r="AC10656" s="7"/>
      <c r="AD10656" s="10"/>
      <c r="AE10656" s="10"/>
      <c r="AF10656" s="495"/>
      <c r="AG10656" s="496"/>
      <c r="AH10656" s="128"/>
      <c r="AI10656" s="128"/>
      <c r="AJ10656" s="128"/>
      <c r="AK10656" s="128"/>
      <c r="AL10656" s="128"/>
      <c r="AM10656" s="128"/>
      <c r="AN10656" s="163">
        <f t="shared" si="418"/>
        <v>0</v>
      </c>
      <c r="AO10656" s="128"/>
    </row>
    <row r="10657" spans="28:41" x14ac:dyDescent="0.25">
      <c r="AB10657" s="134">
        <f t="shared" si="419"/>
        <v>35</v>
      </c>
      <c r="AC10657" s="7"/>
      <c r="AD10657" s="10"/>
      <c r="AE10657" s="10"/>
      <c r="AF10657" s="495"/>
      <c r="AG10657" s="496"/>
      <c r="AH10657" s="128"/>
      <c r="AI10657" s="128"/>
      <c r="AJ10657" s="128"/>
      <c r="AK10657" s="128"/>
      <c r="AL10657" s="128"/>
      <c r="AM10657" s="128"/>
      <c r="AN10657" s="163">
        <f t="shared" si="418"/>
        <v>0</v>
      </c>
      <c r="AO10657" s="128"/>
    </row>
    <row r="10658" spans="28:41" x14ac:dyDescent="0.25">
      <c r="AB10658" s="134">
        <f t="shared" si="419"/>
        <v>36</v>
      </c>
      <c r="AC10658" s="7"/>
      <c r="AD10658" s="10"/>
      <c r="AE10658" s="10"/>
      <c r="AF10658" s="495"/>
      <c r="AG10658" s="496"/>
      <c r="AH10658" s="128"/>
      <c r="AI10658" s="128"/>
      <c r="AJ10658" s="128"/>
      <c r="AK10658" s="128"/>
      <c r="AL10658" s="128"/>
      <c r="AM10658" s="128"/>
      <c r="AN10658" s="163">
        <f t="shared" si="418"/>
        <v>0</v>
      </c>
      <c r="AO10658" s="128"/>
    </row>
    <row r="10659" spans="28:41" x14ac:dyDescent="0.25">
      <c r="AB10659" s="134">
        <f t="shared" si="419"/>
        <v>37</v>
      </c>
      <c r="AC10659" s="7"/>
      <c r="AD10659" s="10"/>
      <c r="AE10659" s="10"/>
      <c r="AF10659" s="495"/>
      <c r="AG10659" s="496"/>
      <c r="AH10659" s="128"/>
      <c r="AI10659" s="128"/>
      <c r="AJ10659" s="128"/>
      <c r="AK10659" s="128"/>
      <c r="AL10659" s="128"/>
      <c r="AM10659" s="128"/>
      <c r="AN10659" s="163">
        <f t="shared" si="418"/>
        <v>0</v>
      </c>
      <c r="AO10659" s="128"/>
    </row>
    <row r="10660" spans="28:41" x14ac:dyDescent="0.25">
      <c r="AB10660" s="134">
        <f t="shared" si="419"/>
        <v>38</v>
      </c>
      <c r="AC10660" s="7"/>
      <c r="AD10660" s="10"/>
      <c r="AE10660" s="10"/>
      <c r="AF10660" s="495"/>
      <c r="AG10660" s="496"/>
      <c r="AH10660" s="128"/>
      <c r="AI10660" s="128"/>
      <c r="AJ10660" s="128"/>
      <c r="AK10660" s="128"/>
      <c r="AL10660" s="128"/>
      <c r="AM10660" s="128"/>
      <c r="AN10660" s="163">
        <f t="shared" si="418"/>
        <v>0</v>
      </c>
      <c r="AO10660" s="128"/>
    </row>
    <row r="10661" spans="28:41" x14ac:dyDescent="0.25">
      <c r="AB10661" s="134">
        <f t="shared" si="419"/>
        <v>39</v>
      </c>
      <c r="AC10661" s="7"/>
      <c r="AD10661" s="10"/>
      <c r="AE10661" s="10"/>
      <c r="AF10661" s="495"/>
      <c r="AG10661" s="496"/>
      <c r="AH10661" s="128"/>
      <c r="AI10661" s="128"/>
      <c r="AJ10661" s="128"/>
      <c r="AK10661" s="128"/>
      <c r="AL10661" s="128"/>
      <c r="AM10661" s="128"/>
      <c r="AN10661" s="163">
        <f t="shared" si="418"/>
        <v>0</v>
      </c>
      <c r="AO10661" s="128"/>
    </row>
    <row r="10662" spans="28:41" x14ac:dyDescent="0.25">
      <c r="AB10662" s="134">
        <f t="shared" si="419"/>
        <v>40</v>
      </c>
      <c r="AC10662" s="7"/>
      <c r="AD10662" s="10"/>
      <c r="AE10662" s="10"/>
      <c r="AF10662" s="495"/>
      <c r="AG10662" s="496"/>
      <c r="AH10662" s="128"/>
      <c r="AI10662" s="128"/>
      <c r="AJ10662" s="128"/>
      <c r="AK10662" s="128"/>
      <c r="AL10662" s="128"/>
      <c r="AM10662" s="128"/>
      <c r="AN10662" s="163">
        <f t="shared" si="418"/>
        <v>0</v>
      </c>
      <c r="AO10662" s="128"/>
    </row>
    <row r="10663" spans="28:41" x14ac:dyDescent="0.25">
      <c r="AB10663" s="134">
        <f t="shared" si="419"/>
        <v>41</v>
      </c>
      <c r="AC10663" s="7"/>
      <c r="AD10663" s="10"/>
      <c r="AE10663" s="10"/>
      <c r="AF10663" s="495"/>
      <c r="AG10663" s="496"/>
      <c r="AH10663" s="128"/>
      <c r="AI10663" s="128"/>
      <c r="AJ10663" s="128"/>
      <c r="AK10663" s="128"/>
      <c r="AL10663" s="128"/>
      <c r="AM10663" s="128"/>
      <c r="AN10663" s="163">
        <f t="shared" si="418"/>
        <v>0</v>
      </c>
      <c r="AO10663" s="128"/>
    </row>
    <row r="10664" spans="28:41" x14ac:dyDescent="0.25">
      <c r="AB10664" s="134">
        <f t="shared" si="419"/>
        <v>42</v>
      </c>
      <c r="AC10664" s="7"/>
      <c r="AD10664" s="10"/>
      <c r="AE10664" s="10"/>
      <c r="AF10664" s="495"/>
      <c r="AG10664" s="496"/>
      <c r="AH10664" s="128"/>
      <c r="AI10664" s="128"/>
      <c r="AJ10664" s="128"/>
      <c r="AK10664" s="128"/>
      <c r="AL10664" s="128"/>
      <c r="AM10664" s="128"/>
      <c r="AN10664" s="163">
        <f t="shared" si="418"/>
        <v>0</v>
      </c>
      <c r="AO10664" s="128"/>
    </row>
    <row r="10665" spans="28:41" x14ac:dyDescent="0.25">
      <c r="AB10665" s="134">
        <f t="shared" si="419"/>
        <v>43</v>
      </c>
      <c r="AC10665" s="7"/>
      <c r="AD10665" s="10"/>
      <c r="AE10665" s="10"/>
      <c r="AF10665" s="495"/>
      <c r="AG10665" s="496"/>
      <c r="AH10665" s="128"/>
      <c r="AI10665" s="128"/>
      <c r="AJ10665" s="128"/>
      <c r="AK10665" s="128"/>
      <c r="AL10665" s="128"/>
      <c r="AM10665" s="128"/>
      <c r="AN10665" s="163">
        <f t="shared" si="418"/>
        <v>0</v>
      </c>
      <c r="AO10665" s="128"/>
    </row>
    <row r="10666" spans="28:41" x14ac:dyDescent="0.25">
      <c r="AB10666" s="134">
        <f t="shared" si="419"/>
        <v>44</v>
      </c>
      <c r="AC10666" s="7"/>
      <c r="AD10666" s="10"/>
      <c r="AE10666" s="10"/>
      <c r="AF10666" s="495"/>
      <c r="AG10666" s="496"/>
      <c r="AH10666" s="128"/>
      <c r="AI10666" s="128"/>
      <c r="AJ10666" s="128"/>
      <c r="AK10666" s="128"/>
      <c r="AL10666" s="128"/>
      <c r="AM10666" s="128"/>
      <c r="AN10666" s="163">
        <f t="shared" si="418"/>
        <v>0</v>
      </c>
      <c r="AO10666" s="128"/>
    </row>
    <row r="10667" spans="28:41" x14ac:dyDescent="0.25">
      <c r="AB10667" s="134">
        <f t="shared" si="419"/>
        <v>45</v>
      </c>
      <c r="AC10667" s="7"/>
      <c r="AD10667" s="10"/>
      <c r="AE10667" s="10"/>
      <c r="AF10667" s="495"/>
      <c r="AG10667" s="496"/>
      <c r="AH10667" s="128"/>
      <c r="AI10667" s="128"/>
      <c r="AJ10667" s="128"/>
      <c r="AK10667" s="128"/>
      <c r="AL10667" s="128"/>
      <c r="AM10667" s="128"/>
      <c r="AN10667" s="163">
        <f t="shared" si="418"/>
        <v>0</v>
      </c>
      <c r="AO10667" s="128"/>
    </row>
    <row r="10668" spans="28:41" x14ac:dyDescent="0.25">
      <c r="AB10668" s="134">
        <f t="shared" si="419"/>
        <v>46</v>
      </c>
      <c r="AC10668" s="7"/>
      <c r="AD10668" s="10"/>
      <c r="AE10668" s="10"/>
      <c r="AF10668" s="495"/>
      <c r="AG10668" s="496"/>
      <c r="AH10668" s="128"/>
      <c r="AI10668" s="128"/>
      <c r="AJ10668" s="128"/>
      <c r="AK10668" s="128"/>
      <c r="AL10668" s="128"/>
      <c r="AM10668" s="128"/>
      <c r="AN10668" s="163">
        <f t="shared" si="418"/>
        <v>0</v>
      </c>
      <c r="AO10668" s="128"/>
    </row>
    <row r="10669" spans="28:41" x14ac:dyDescent="0.25">
      <c r="AB10669" s="134">
        <f t="shared" si="419"/>
        <v>47</v>
      </c>
      <c r="AC10669" s="7"/>
      <c r="AD10669" s="10"/>
      <c r="AE10669" s="10"/>
      <c r="AF10669" s="495"/>
      <c r="AG10669" s="496"/>
      <c r="AH10669" s="128"/>
      <c r="AI10669" s="128"/>
      <c r="AJ10669" s="128"/>
      <c r="AK10669" s="128"/>
      <c r="AL10669" s="128"/>
      <c r="AM10669" s="128"/>
      <c r="AN10669" s="163">
        <f t="shared" si="418"/>
        <v>0</v>
      </c>
      <c r="AO10669" s="128"/>
    </row>
    <row r="10670" spans="28:41" x14ac:dyDescent="0.25">
      <c r="AB10670" s="134">
        <f t="shared" si="419"/>
        <v>48</v>
      </c>
      <c r="AC10670" s="7"/>
      <c r="AD10670" s="10"/>
      <c r="AE10670" s="10"/>
      <c r="AF10670" s="495"/>
      <c r="AG10670" s="496"/>
      <c r="AH10670" s="128"/>
      <c r="AI10670" s="128"/>
      <c r="AJ10670" s="128"/>
      <c r="AK10670" s="128"/>
      <c r="AL10670" s="128"/>
      <c r="AM10670" s="128"/>
      <c r="AN10670" s="163">
        <f t="shared" si="418"/>
        <v>0</v>
      </c>
      <c r="AO10670" s="128"/>
    </row>
    <row r="10671" spans="28:41" x14ac:dyDescent="0.25">
      <c r="AB10671" s="134">
        <f t="shared" si="419"/>
        <v>49</v>
      </c>
      <c r="AC10671" s="7"/>
      <c r="AD10671" s="10"/>
      <c r="AE10671" s="10"/>
      <c r="AF10671" s="495"/>
      <c r="AG10671" s="496"/>
      <c r="AH10671" s="128"/>
      <c r="AI10671" s="128"/>
      <c r="AJ10671" s="128"/>
      <c r="AK10671" s="128"/>
      <c r="AL10671" s="128"/>
      <c r="AM10671" s="128"/>
      <c r="AN10671" s="163">
        <f t="shared" si="418"/>
        <v>0</v>
      </c>
      <c r="AO10671" s="128"/>
    </row>
    <row r="10672" spans="28:41" x14ac:dyDescent="0.25">
      <c r="AB10672" s="134">
        <f t="shared" si="419"/>
        <v>50</v>
      </c>
      <c r="AC10672" s="7"/>
      <c r="AD10672" s="10"/>
      <c r="AE10672" s="10"/>
      <c r="AF10672" s="495"/>
      <c r="AG10672" s="496"/>
      <c r="AH10672" s="128"/>
      <c r="AI10672" s="128"/>
      <c r="AJ10672" s="128"/>
      <c r="AK10672" s="128"/>
      <c r="AL10672" s="128"/>
      <c r="AM10672" s="128"/>
      <c r="AN10672" s="163">
        <f t="shared" si="418"/>
        <v>0</v>
      </c>
      <c r="AO10672" s="128"/>
    </row>
    <row r="10673" spans="28:41" x14ac:dyDescent="0.25">
      <c r="AB10673" s="134">
        <f t="shared" si="419"/>
        <v>51</v>
      </c>
      <c r="AC10673" s="7"/>
      <c r="AD10673" s="10"/>
      <c r="AE10673" s="10"/>
      <c r="AF10673" s="495"/>
      <c r="AG10673" s="496"/>
      <c r="AH10673" s="128"/>
      <c r="AI10673" s="128"/>
      <c r="AJ10673" s="128"/>
      <c r="AK10673" s="128"/>
      <c r="AL10673" s="128"/>
      <c r="AM10673" s="128"/>
      <c r="AN10673" s="163">
        <f t="shared" si="418"/>
        <v>0</v>
      </c>
      <c r="AO10673" s="128"/>
    </row>
    <row r="10674" spans="28:41" x14ac:dyDescent="0.25">
      <c r="AB10674" s="134">
        <f t="shared" si="419"/>
        <v>52</v>
      </c>
      <c r="AC10674" s="7"/>
      <c r="AD10674" s="10"/>
      <c r="AE10674" s="10"/>
      <c r="AF10674" s="495"/>
      <c r="AG10674" s="496"/>
      <c r="AH10674" s="128"/>
      <c r="AI10674" s="128"/>
      <c r="AJ10674" s="128"/>
      <c r="AK10674" s="128"/>
      <c r="AL10674" s="128"/>
      <c r="AM10674" s="128"/>
      <c r="AN10674" s="163">
        <f t="shared" si="418"/>
        <v>0</v>
      </c>
      <c r="AO10674" s="128"/>
    </row>
    <row r="10675" spans="28:41" x14ac:dyDescent="0.25">
      <c r="AB10675" s="134">
        <f t="shared" si="419"/>
        <v>53</v>
      </c>
      <c r="AC10675" s="7"/>
      <c r="AD10675" s="10"/>
      <c r="AE10675" s="10"/>
      <c r="AF10675" s="495"/>
      <c r="AG10675" s="496"/>
      <c r="AH10675" s="128"/>
      <c r="AI10675" s="128"/>
      <c r="AJ10675" s="128"/>
      <c r="AK10675" s="128"/>
      <c r="AL10675" s="128"/>
      <c r="AM10675" s="128"/>
      <c r="AN10675" s="163">
        <f t="shared" si="418"/>
        <v>0</v>
      </c>
      <c r="AO10675" s="128"/>
    </row>
    <row r="10676" spans="28:41" x14ac:dyDescent="0.25">
      <c r="AB10676" s="134">
        <f t="shared" si="419"/>
        <v>54</v>
      </c>
      <c r="AC10676" s="7"/>
      <c r="AD10676" s="10"/>
      <c r="AE10676" s="10"/>
      <c r="AF10676" s="495"/>
      <c r="AG10676" s="496"/>
      <c r="AH10676" s="128"/>
      <c r="AI10676" s="128"/>
      <c r="AJ10676" s="128"/>
      <c r="AK10676" s="128"/>
      <c r="AL10676" s="128"/>
      <c r="AM10676" s="128"/>
      <c r="AN10676" s="163">
        <f t="shared" si="418"/>
        <v>0</v>
      </c>
      <c r="AO10676" s="128"/>
    </row>
    <row r="10677" spans="28:41" x14ac:dyDescent="0.25">
      <c r="AB10677" s="134">
        <f t="shared" si="419"/>
        <v>55</v>
      </c>
      <c r="AC10677" s="7"/>
      <c r="AD10677" s="10"/>
      <c r="AE10677" s="10"/>
      <c r="AF10677" s="495"/>
      <c r="AG10677" s="496"/>
      <c r="AH10677" s="128"/>
      <c r="AI10677" s="128"/>
      <c r="AJ10677" s="128"/>
      <c r="AK10677" s="128"/>
      <c r="AL10677" s="128"/>
      <c r="AM10677" s="128"/>
      <c r="AN10677" s="163">
        <f t="shared" si="418"/>
        <v>0</v>
      </c>
      <c r="AO10677" s="128"/>
    </row>
    <row r="10678" spans="28:41" x14ac:dyDescent="0.25">
      <c r="AB10678" s="134">
        <f t="shared" si="419"/>
        <v>56</v>
      </c>
      <c r="AC10678" s="7"/>
      <c r="AD10678" s="10"/>
      <c r="AE10678" s="10"/>
      <c r="AF10678" s="495"/>
      <c r="AG10678" s="496"/>
      <c r="AH10678" s="128"/>
      <c r="AI10678" s="128"/>
      <c r="AJ10678" s="128"/>
      <c r="AK10678" s="128"/>
      <c r="AL10678" s="128"/>
      <c r="AM10678" s="128"/>
      <c r="AN10678" s="163">
        <f t="shared" si="418"/>
        <v>0</v>
      </c>
      <c r="AO10678" s="128"/>
    </row>
    <row r="10679" spans="28:41" x14ac:dyDescent="0.25">
      <c r="AB10679" s="134">
        <f t="shared" si="419"/>
        <v>57</v>
      </c>
      <c r="AC10679" s="7"/>
      <c r="AD10679" s="10"/>
      <c r="AE10679" s="10"/>
      <c r="AF10679" s="495"/>
      <c r="AG10679" s="496"/>
      <c r="AH10679" s="128"/>
      <c r="AI10679" s="128"/>
      <c r="AJ10679" s="128"/>
      <c r="AK10679" s="128"/>
      <c r="AL10679" s="128"/>
      <c r="AM10679" s="128"/>
      <c r="AN10679" s="163">
        <f t="shared" si="418"/>
        <v>0</v>
      </c>
      <c r="AO10679" s="128"/>
    </row>
    <row r="10680" spans="28:41" x14ac:dyDescent="0.25">
      <c r="AB10680" s="134">
        <f t="shared" si="419"/>
        <v>58</v>
      </c>
      <c r="AC10680" s="7"/>
      <c r="AD10680" s="10"/>
      <c r="AE10680" s="10"/>
      <c r="AF10680" s="495"/>
      <c r="AG10680" s="496"/>
      <c r="AH10680" s="128"/>
      <c r="AI10680" s="128"/>
      <c r="AJ10680" s="128"/>
      <c r="AK10680" s="128"/>
      <c r="AL10680" s="128"/>
      <c r="AM10680" s="128"/>
      <c r="AN10680" s="163">
        <f t="shared" si="418"/>
        <v>0</v>
      </c>
      <c r="AO10680" s="128"/>
    </row>
    <row r="10681" spans="28:41" x14ac:dyDescent="0.25">
      <c r="AB10681" s="134">
        <f t="shared" si="419"/>
        <v>59</v>
      </c>
      <c r="AC10681" s="7"/>
      <c r="AD10681" s="10"/>
      <c r="AE10681" s="10"/>
      <c r="AF10681" s="495"/>
      <c r="AG10681" s="496"/>
      <c r="AH10681" s="128"/>
      <c r="AI10681" s="128"/>
      <c r="AJ10681" s="128"/>
      <c r="AK10681" s="128"/>
      <c r="AL10681" s="128"/>
      <c r="AM10681" s="128"/>
      <c r="AN10681" s="163">
        <f t="shared" si="418"/>
        <v>0</v>
      </c>
      <c r="AO10681" s="128"/>
    </row>
    <row r="10682" spans="28:41" x14ac:dyDescent="0.25">
      <c r="AB10682" s="134">
        <f t="shared" si="419"/>
        <v>60</v>
      </c>
      <c r="AC10682" s="7"/>
      <c r="AD10682" s="10"/>
      <c r="AE10682" s="10"/>
      <c r="AF10682" s="495"/>
      <c r="AG10682" s="496"/>
      <c r="AH10682" s="128"/>
      <c r="AI10682" s="128"/>
      <c r="AJ10682" s="128"/>
      <c r="AK10682" s="128"/>
      <c r="AL10682" s="128"/>
      <c r="AM10682" s="128"/>
      <c r="AN10682" s="163">
        <f t="shared" si="418"/>
        <v>0</v>
      </c>
      <c r="AO10682" s="128"/>
    </row>
    <row r="10683" spans="28:41" x14ac:dyDescent="0.25">
      <c r="AB10683" s="134">
        <f t="shared" si="419"/>
        <v>61</v>
      </c>
      <c r="AC10683" s="7"/>
      <c r="AD10683" s="10"/>
      <c r="AE10683" s="10"/>
      <c r="AF10683" s="495"/>
      <c r="AG10683" s="496"/>
      <c r="AH10683" s="128"/>
      <c r="AI10683" s="128"/>
      <c r="AJ10683" s="128"/>
      <c r="AK10683" s="128"/>
      <c r="AL10683" s="128"/>
      <c r="AM10683" s="128"/>
      <c r="AN10683" s="163">
        <f t="shared" si="418"/>
        <v>0</v>
      </c>
      <c r="AO10683" s="128"/>
    </row>
    <row r="10684" spans="28:41" x14ac:dyDescent="0.25">
      <c r="AB10684" s="134">
        <f t="shared" si="419"/>
        <v>62</v>
      </c>
      <c r="AC10684" s="7"/>
      <c r="AD10684" s="10"/>
      <c r="AE10684" s="10"/>
      <c r="AF10684" s="495"/>
      <c r="AG10684" s="496"/>
      <c r="AH10684" s="128"/>
      <c r="AI10684" s="128"/>
      <c r="AJ10684" s="128"/>
      <c r="AK10684" s="128"/>
      <c r="AL10684" s="128"/>
      <c r="AM10684" s="128"/>
      <c r="AN10684" s="163">
        <f t="shared" si="418"/>
        <v>0</v>
      </c>
      <c r="AO10684" s="128"/>
    </row>
    <row r="10685" spans="28:41" x14ac:dyDescent="0.25">
      <c r="AB10685" s="134">
        <f t="shared" si="419"/>
        <v>63</v>
      </c>
      <c r="AC10685" s="7"/>
      <c r="AD10685" s="10"/>
      <c r="AE10685" s="10"/>
      <c r="AF10685" s="495"/>
      <c r="AG10685" s="496"/>
      <c r="AH10685" s="128"/>
      <c r="AI10685" s="128"/>
      <c r="AJ10685" s="128"/>
      <c r="AK10685" s="128"/>
      <c r="AL10685" s="128"/>
      <c r="AM10685" s="128"/>
      <c r="AN10685" s="163">
        <f t="shared" si="418"/>
        <v>0</v>
      </c>
      <c r="AO10685" s="128"/>
    </row>
    <row r="10686" spans="28:41" x14ac:dyDescent="0.25">
      <c r="AB10686" s="134">
        <f t="shared" si="419"/>
        <v>64</v>
      </c>
      <c r="AC10686" s="7"/>
      <c r="AD10686" s="10"/>
      <c r="AE10686" s="10"/>
      <c r="AF10686" s="495"/>
      <c r="AG10686" s="496"/>
      <c r="AH10686" s="128"/>
      <c r="AI10686" s="128"/>
      <c r="AJ10686" s="128"/>
      <c r="AK10686" s="128"/>
      <c r="AL10686" s="128"/>
      <c r="AM10686" s="128"/>
      <c r="AN10686" s="163">
        <f t="shared" si="418"/>
        <v>0</v>
      </c>
      <c r="AO10686" s="128"/>
    </row>
    <row r="10687" spans="28:41" x14ac:dyDescent="0.25">
      <c r="AB10687" s="134">
        <f t="shared" ref="AB10687:AB10718" si="420">1+AB10686</f>
        <v>65</v>
      </c>
      <c r="AC10687" s="7"/>
      <c r="AD10687" s="10"/>
      <c r="AE10687" s="10"/>
      <c r="AF10687" s="495"/>
      <c r="AG10687" s="496"/>
      <c r="AH10687" s="128"/>
      <c r="AI10687" s="128"/>
      <c r="AJ10687" s="128"/>
      <c r="AK10687" s="128"/>
      <c r="AL10687" s="128"/>
      <c r="AM10687" s="128"/>
      <c r="AN10687" s="163">
        <f t="shared" si="418"/>
        <v>0</v>
      </c>
      <c r="AO10687" s="128"/>
    </row>
    <row r="10688" spans="28:41" x14ac:dyDescent="0.25">
      <c r="AB10688" s="134">
        <f t="shared" si="420"/>
        <v>66</v>
      </c>
      <c r="AC10688" s="7"/>
      <c r="AD10688" s="10"/>
      <c r="AE10688" s="10"/>
      <c r="AF10688" s="495"/>
      <c r="AG10688" s="496"/>
      <c r="AH10688" s="128"/>
      <c r="AI10688" s="128"/>
      <c r="AJ10688" s="128"/>
      <c r="AK10688" s="128"/>
      <c r="AL10688" s="128"/>
      <c r="AM10688" s="128"/>
      <c r="AN10688" s="163">
        <f t="shared" ref="AN10688:AN10751" si="421">IF(AC10688=0,0,IF(AD10688=0,0,IF(AE10688=0,0,IF(AF10688=0,0,50))))</f>
        <v>0</v>
      </c>
      <c r="AO10688" s="128"/>
    </row>
    <row r="10689" spans="27:41" x14ac:dyDescent="0.25">
      <c r="AB10689" s="134">
        <f t="shared" si="420"/>
        <v>67</v>
      </c>
      <c r="AC10689" s="7"/>
      <c r="AD10689" s="10"/>
      <c r="AE10689" s="10"/>
      <c r="AF10689" s="495"/>
      <c r="AG10689" s="496"/>
      <c r="AH10689" s="128"/>
      <c r="AI10689" s="128"/>
      <c r="AJ10689" s="128"/>
      <c r="AK10689" s="128"/>
      <c r="AL10689" s="128"/>
      <c r="AM10689" s="128"/>
      <c r="AN10689" s="163">
        <f t="shared" si="421"/>
        <v>0</v>
      </c>
      <c r="AO10689" s="128"/>
    </row>
    <row r="10690" spans="27:41" x14ac:dyDescent="0.25">
      <c r="AB10690" s="134">
        <f t="shared" si="420"/>
        <v>68</v>
      </c>
      <c r="AC10690" s="7"/>
      <c r="AD10690" s="10"/>
      <c r="AE10690" s="10"/>
      <c r="AF10690" s="495"/>
      <c r="AG10690" s="496"/>
      <c r="AH10690" s="128"/>
      <c r="AI10690" s="128"/>
      <c r="AJ10690" s="128"/>
      <c r="AK10690" s="128"/>
      <c r="AL10690" s="128"/>
      <c r="AM10690" s="128"/>
      <c r="AN10690" s="163">
        <f t="shared" si="421"/>
        <v>0</v>
      </c>
      <c r="AO10690" s="128"/>
    </row>
    <row r="10691" spans="27:41" x14ac:dyDescent="0.25">
      <c r="AB10691" s="134">
        <f t="shared" si="420"/>
        <v>69</v>
      </c>
      <c r="AC10691" s="7"/>
      <c r="AD10691" s="10"/>
      <c r="AE10691" s="10"/>
      <c r="AF10691" s="495"/>
      <c r="AG10691" s="496"/>
      <c r="AH10691" s="128"/>
      <c r="AI10691" s="128"/>
      <c r="AJ10691" s="128"/>
      <c r="AK10691" s="128"/>
      <c r="AL10691" s="128"/>
      <c r="AM10691" s="128"/>
      <c r="AN10691" s="163">
        <f t="shared" si="421"/>
        <v>0</v>
      </c>
      <c r="AO10691" s="128"/>
    </row>
    <row r="10692" spans="27:41" x14ac:dyDescent="0.25">
      <c r="AB10692" s="134">
        <f t="shared" si="420"/>
        <v>70</v>
      </c>
      <c r="AC10692" s="7"/>
      <c r="AD10692" s="10"/>
      <c r="AE10692" s="10"/>
      <c r="AF10692" s="495"/>
      <c r="AG10692" s="496"/>
      <c r="AH10692" s="128"/>
      <c r="AI10692" s="128"/>
      <c r="AJ10692" s="128"/>
      <c r="AK10692" s="128"/>
      <c r="AL10692" s="128"/>
      <c r="AM10692" s="128"/>
      <c r="AN10692" s="163">
        <f t="shared" si="421"/>
        <v>0</v>
      </c>
      <c r="AO10692" s="128"/>
    </row>
    <row r="10693" spans="27:41" x14ac:dyDescent="0.25">
      <c r="AB10693" s="134">
        <f t="shared" si="420"/>
        <v>71</v>
      </c>
      <c r="AC10693" s="7"/>
      <c r="AD10693" s="10"/>
      <c r="AE10693" s="10"/>
      <c r="AF10693" s="495"/>
      <c r="AG10693" s="496"/>
      <c r="AH10693" s="128"/>
      <c r="AI10693" s="128"/>
      <c r="AJ10693" s="128"/>
      <c r="AK10693" s="128"/>
      <c r="AL10693" s="128"/>
      <c r="AM10693" s="128"/>
      <c r="AN10693" s="163">
        <f t="shared" si="421"/>
        <v>0</v>
      </c>
      <c r="AO10693" s="128"/>
    </row>
    <row r="10694" spans="27:41" x14ac:dyDescent="0.25">
      <c r="AA10694" s="30"/>
      <c r="AB10694" s="134">
        <f t="shared" si="420"/>
        <v>72</v>
      </c>
      <c r="AC10694" s="7"/>
      <c r="AD10694" s="10"/>
      <c r="AE10694" s="10"/>
      <c r="AF10694" s="495"/>
      <c r="AG10694" s="496"/>
      <c r="AH10694" s="128"/>
      <c r="AI10694" s="128"/>
      <c r="AJ10694" s="128"/>
      <c r="AK10694" s="128"/>
      <c r="AL10694" s="128"/>
      <c r="AM10694" s="128"/>
      <c r="AN10694" s="163">
        <f t="shared" si="421"/>
        <v>0</v>
      </c>
      <c r="AO10694" s="128"/>
    </row>
    <row r="10695" spans="27:41" ht="14.1" customHeight="1" x14ac:dyDescent="0.25">
      <c r="AA10695" s="30"/>
      <c r="AB10695" s="134">
        <f t="shared" si="420"/>
        <v>73</v>
      </c>
      <c r="AC10695" s="7"/>
      <c r="AD10695" s="10"/>
      <c r="AE10695" s="10"/>
      <c r="AF10695" s="495"/>
      <c r="AG10695" s="496"/>
      <c r="AH10695" s="128"/>
      <c r="AI10695" s="128"/>
      <c r="AJ10695" s="128"/>
      <c r="AK10695" s="128"/>
      <c r="AL10695" s="128"/>
      <c r="AM10695" s="128"/>
      <c r="AN10695" s="163">
        <f t="shared" si="421"/>
        <v>0</v>
      </c>
      <c r="AO10695" s="128"/>
    </row>
    <row r="10696" spans="27:41" x14ac:dyDescent="0.25">
      <c r="AA10696" s="30"/>
      <c r="AB10696" s="134">
        <f t="shared" si="420"/>
        <v>74</v>
      </c>
      <c r="AC10696" s="7"/>
      <c r="AD10696" s="10"/>
      <c r="AE10696" s="10"/>
      <c r="AF10696" s="495"/>
      <c r="AG10696" s="496"/>
      <c r="AH10696" s="128"/>
      <c r="AI10696" s="128"/>
      <c r="AJ10696" s="128"/>
      <c r="AK10696" s="128"/>
      <c r="AL10696" s="128"/>
      <c r="AM10696" s="128"/>
      <c r="AN10696" s="163">
        <f t="shared" si="421"/>
        <v>0</v>
      </c>
      <c r="AO10696" s="128"/>
    </row>
    <row r="10697" spans="27:41" x14ac:dyDescent="0.25">
      <c r="AA10697" s="30"/>
      <c r="AB10697" s="134">
        <f t="shared" si="420"/>
        <v>75</v>
      </c>
      <c r="AC10697" s="7"/>
      <c r="AD10697" s="10"/>
      <c r="AE10697" s="10"/>
      <c r="AF10697" s="495"/>
      <c r="AG10697" s="496"/>
      <c r="AH10697" s="128"/>
      <c r="AI10697" s="128"/>
      <c r="AJ10697" s="128"/>
      <c r="AK10697" s="128"/>
      <c r="AL10697" s="128"/>
      <c r="AM10697" s="128"/>
      <c r="AN10697" s="163">
        <f t="shared" si="421"/>
        <v>0</v>
      </c>
      <c r="AO10697" s="128"/>
    </row>
    <row r="10698" spans="27:41" x14ac:dyDescent="0.25">
      <c r="AA10698" s="30"/>
      <c r="AB10698" s="134">
        <f t="shared" si="420"/>
        <v>76</v>
      </c>
      <c r="AC10698" s="7"/>
      <c r="AD10698" s="10"/>
      <c r="AE10698" s="10"/>
      <c r="AF10698" s="495"/>
      <c r="AG10698" s="496"/>
      <c r="AH10698" s="128"/>
      <c r="AI10698" s="128"/>
      <c r="AJ10698" s="128"/>
      <c r="AK10698" s="128"/>
      <c r="AL10698" s="128"/>
      <c r="AM10698" s="128"/>
      <c r="AN10698" s="163">
        <f t="shared" si="421"/>
        <v>0</v>
      </c>
      <c r="AO10698" s="128"/>
    </row>
    <row r="10699" spans="27:41" x14ac:dyDescent="0.25">
      <c r="AA10699" s="30"/>
      <c r="AB10699" s="134">
        <f t="shared" si="420"/>
        <v>77</v>
      </c>
      <c r="AC10699" s="7"/>
      <c r="AD10699" s="10"/>
      <c r="AE10699" s="10"/>
      <c r="AF10699" s="495"/>
      <c r="AG10699" s="496"/>
      <c r="AH10699" s="128"/>
      <c r="AI10699" s="128"/>
      <c r="AJ10699" s="128"/>
      <c r="AK10699" s="128"/>
      <c r="AL10699" s="128"/>
      <c r="AM10699" s="128"/>
      <c r="AN10699" s="163">
        <f t="shared" si="421"/>
        <v>0</v>
      </c>
      <c r="AO10699" s="128"/>
    </row>
    <row r="10700" spans="27:41" x14ac:dyDescent="0.25">
      <c r="AA10700" s="30"/>
      <c r="AB10700" s="134">
        <f t="shared" si="420"/>
        <v>78</v>
      </c>
      <c r="AC10700" s="7"/>
      <c r="AD10700" s="10"/>
      <c r="AE10700" s="10"/>
      <c r="AF10700" s="495"/>
      <c r="AG10700" s="496"/>
      <c r="AH10700" s="128"/>
      <c r="AI10700" s="128"/>
      <c r="AJ10700" s="128"/>
      <c r="AK10700" s="128"/>
      <c r="AL10700" s="128"/>
      <c r="AM10700" s="128"/>
      <c r="AN10700" s="163">
        <f t="shared" si="421"/>
        <v>0</v>
      </c>
      <c r="AO10700" s="128"/>
    </row>
    <row r="10701" spans="27:41" x14ac:dyDescent="0.25">
      <c r="AA10701" s="30"/>
      <c r="AB10701" s="134">
        <f t="shared" si="420"/>
        <v>79</v>
      </c>
      <c r="AC10701" s="7"/>
      <c r="AD10701" s="10"/>
      <c r="AE10701" s="10"/>
      <c r="AF10701" s="495"/>
      <c r="AG10701" s="496"/>
      <c r="AH10701" s="128"/>
      <c r="AI10701" s="128"/>
      <c r="AJ10701" s="128"/>
      <c r="AK10701" s="128"/>
      <c r="AL10701" s="128"/>
      <c r="AM10701" s="128"/>
      <c r="AN10701" s="163">
        <f t="shared" si="421"/>
        <v>0</v>
      </c>
      <c r="AO10701" s="128"/>
    </row>
    <row r="10702" spans="27:41" x14ac:dyDescent="0.25">
      <c r="AA10702" s="30"/>
      <c r="AB10702" s="134">
        <f t="shared" si="420"/>
        <v>80</v>
      </c>
      <c r="AC10702" s="7"/>
      <c r="AD10702" s="10"/>
      <c r="AE10702" s="10"/>
      <c r="AF10702" s="495"/>
      <c r="AG10702" s="496"/>
      <c r="AH10702" s="128"/>
      <c r="AI10702" s="128"/>
      <c r="AJ10702" s="128"/>
      <c r="AK10702" s="128"/>
      <c r="AL10702" s="128"/>
      <c r="AM10702" s="128"/>
      <c r="AN10702" s="163">
        <f t="shared" si="421"/>
        <v>0</v>
      </c>
      <c r="AO10702" s="128"/>
    </row>
    <row r="10703" spans="27:41" x14ac:dyDescent="0.25">
      <c r="AA10703" s="30"/>
      <c r="AB10703" s="134">
        <f t="shared" si="420"/>
        <v>81</v>
      </c>
      <c r="AC10703" s="7"/>
      <c r="AD10703" s="10"/>
      <c r="AE10703" s="10"/>
      <c r="AF10703" s="495"/>
      <c r="AG10703" s="496"/>
      <c r="AH10703" s="128"/>
      <c r="AI10703" s="128"/>
      <c r="AJ10703" s="128"/>
      <c r="AK10703" s="128"/>
      <c r="AL10703" s="128"/>
      <c r="AM10703" s="128"/>
      <c r="AN10703" s="163">
        <f t="shared" si="421"/>
        <v>0</v>
      </c>
      <c r="AO10703" s="128"/>
    </row>
    <row r="10704" spans="27:41" x14ac:dyDescent="0.25">
      <c r="AA10704" s="30"/>
      <c r="AB10704" s="134">
        <f t="shared" si="420"/>
        <v>82</v>
      </c>
      <c r="AC10704" s="7"/>
      <c r="AD10704" s="10"/>
      <c r="AE10704" s="10"/>
      <c r="AF10704" s="495"/>
      <c r="AG10704" s="496"/>
      <c r="AH10704" s="128"/>
      <c r="AI10704" s="128"/>
      <c r="AJ10704" s="128"/>
      <c r="AK10704" s="128"/>
      <c r="AL10704" s="128"/>
      <c r="AM10704" s="128"/>
      <c r="AN10704" s="163">
        <f t="shared" si="421"/>
        <v>0</v>
      </c>
      <c r="AO10704" s="128"/>
    </row>
    <row r="10705" spans="27:41" x14ac:dyDescent="0.25">
      <c r="AA10705" s="30"/>
      <c r="AB10705" s="134">
        <f t="shared" si="420"/>
        <v>83</v>
      </c>
      <c r="AC10705" s="7"/>
      <c r="AD10705" s="10"/>
      <c r="AE10705" s="10"/>
      <c r="AF10705" s="495"/>
      <c r="AG10705" s="496"/>
      <c r="AH10705" s="128"/>
      <c r="AI10705" s="128"/>
      <c r="AJ10705" s="128"/>
      <c r="AK10705" s="128"/>
      <c r="AL10705" s="128"/>
      <c r="AM10705" s="128"/>
      <c r="AN10705" s="163">
        <f t="shared" si="421"/>
        <v>0</v>
      </c>
      <c r="AO10705" s="128"/>
    </row>
    <row r="10706" spans="27:41" x14ac:dyDescent="0.25">
      <c r="AA10706" s="30"/>
      <c r="AB10706" s="134">
        <f t="shared" si="420"/>
        <v>84</v>
      </c>
      <c r="AC10706" s="7"/>
      <c r="AD10706" s="10"/>
      <c r="AE10706" s="10"/>
      <c r="AF10706" s="495"/>
      <c r="AG10706" s="496"/>
      <c r="AH10706" s="128"/>
      <c r="AI10706" s="128"/>
      <c r="AJ10706" s="128"/>
      <c r="AK10706" s="128"/>
      <c r="AL10706" s="128"/>
      <c r="AM10706" s="128"/>
      <c r="AN10706" s="163">
        <f t="shared" si="421"/>
        <v>0</v>
      </c>
      <c r="AO10706" s="128"/>
    </row>
    <row r="10707" spans="27:41" x14ac:dyDescent="0.25">
      <c r="AA10707" s="30"/>
      <c r="AB10707" s="134">
        <f t="shared" si="420"/>
        <v>85</v>
      </c>
      <c r="AC10707" s="7"/>
      <c r="AD10707" s="10"/>
      <c r="AE10707" s="10"/>
      <c r="AF10707" s="495"/>
      <c r="AG10707" s="496"/>
      <c r="AH10707" s="128"/>
      <c r="AI10707" s="128"/>
      <c r="AJ10707" s="128"/>
      <c r="AK10707" s="128"/>
      <c r="AL10707" s="128"/>
      <c r="AM10707" s="128"/>
      <c r="AN10707" s="163">
        <f t="shared" si="421"/>
        <v>0</v>
      </c>
      <c r="AO10707" s="128"/>
    </row>
    <row r="10708" spans="27:41" x14ac:dyDescent="0.25">
      <c r="AA10708" s="30"/>
      <c r="AB10708" s="134">
        <f t="shared" si="420"/>
        <v>86</v>
      </c>
      <c r="AC10708" s="7"/>
      <c r="AD10708" s="10"/>
      <c r="AE10708" s="10"/>
      <c r="AF10708" s="495"/>
      <c r="AG10708" s="496"/>
      <c r="AH10708" s="128"/>
      <c r="AI10708" s="128"/>
      <c r="AJ10708" s="128"/>
      <c r="AK10708" s="128"/>
      <c r="AL10708" s="128"/>
      <c r="AM10708" s="128"/>
      <c r="AN10708" s="163">
        <f t="shared" si="421"/>
        <v>0</v>
      </c>
      <c r="AO10708" s="128"/>
    </row>
    <row r="10709" spans="27:41" x14ac:dyDescent="0.25">
      <c r="AA10709" s="30"/>
      <c r="AB10709" s="134">
        <f t="shared" si="420"/>
        <v>87</v>
      </c>
      <c r="AC10709" s="7"/>
      <c r="AD10709" s="10"/>
      <c r="AE10709" s="10"/>
      <c r="AF10709" s="495"/>
      <c r="AG10709" s="496"/>
      <c r="AH10709" s="128"/>
      <c r="AI10709" s="128"/>
      <c r="AJ10709" s="128"/>
      <c r="AK10709" s="128"/>
      <c r="AL10709" s="128"/>
      <c r="AM10709" s="128"/>
      <c r="AN10709" s="163">
        <f t="shared" si="421"/>
        <v>0</v>
      </c>
      <c r="AO10709" s="128"/>
    </row>
    <row r="10710" spans="27:41" x14ac:dyDescent="0.25">
      <c r="AA10710" s="30"/>
      <c r="AB10710" s="134">
        <f t="shared" si="420"/>
        <v>88</v>
      </c>
      <c r="AC10710" s="7"/>
      <c r="AD10710" s="10"/>
      <c r="AE10710" s="10"/>
      <c r="AF10710" s="495"/>
      <c r="AG10710" s="496"/>
      <c r="AH10710" s="128"/>
      <c r="AI10710" s="128"/>
      <c r="AJ10710" s="128"/>
      <c r="AK10710" s="128"/>
      <c r="AL10710" s="128"/>
      <c r="AM10710" s="128"/>
      <c r="AN10710" s="163">
        <f t="shared" si="421"/>
        <v>0</v>
      </c>
      <c r="AO10710" s="128"/>
    </row>
    <row r="10711" spans="27:41" x14ac:dyDescent="0.25">
      <c r="AA10711" s="30"/>
      <c r="AB10711" s="134">
        <f t="shared" si="420"/>
        <v>89</v>
      </c>
      <c r="AC10711" s="7"/>
      <c r="AD10711" s="10"/>
      <c r="AE10711" s="10"/>
      <c r="AF10711" s="495"/>
      <c r="AG10711" s="496"/>
      <c r="AH10711" s="128"/>
      <c r="AI10711" s="128"/>
      <c r="AJ10711" s="128"/>
      <c r="AK10711" s="128"/>
      <c r="AL10711" s="128"/>
      <c r="AM10711" s="128"/>
      <c r="AN10711" s="163">
        <f t="shared" si="421"/>
        <v>0</v>
      </c>
      <c r="AO10711" s="128"/>
    </row>
    <row r="10712" spans="27:41" x14ac:dyDescent="0.25">
      <c r="AA10712" s="30"/>
      <c r="AB10712" s="134">
        <f t="shared" si="420"/>
        <v>90</v>
      </c>
      <c r="AC10712" s="7"/>
      <c r="AD10712" s="10"/>
      <c r="AE10712" s="10"/>
      <c r="AF10712" s="495"/>
      <c r="AG10712" s="496"/>
      <c r="AH10712" s="128"/>
      <c r="AI10712" s="128"/>
      <c r="AJ10712" s="128"/>
      <c r="AK10712" s="128"/>
      <c r="AL10712" s="128"/>
      <c r="AM10712" s="128"/>
      <c r="AN10712" s="163">
        <f t="shared" si="421"/>
        <v>0</v>
      </c>
      <c r="AO10712" s="128"/>
    </row>
    <row r="10713" spans="27:41" x14ac:dyDescent="0.25">
      <c r="AA10713" s="30"/>
      <c r="AB10713" s="134">
        <f t="shared" si="420"/>
        <v>91</v>
      </c>
      <c r="AC10713" s="7"/>
      <c r="AD10713" s="10"/>
      <c r="AE10713" s="10"/>
      <c r="AF10713" s="495"/>
      <c r="AG10713" s="496"/>
      <c r="AH10713" s="128"/>
      <c r="AI10713" s="128"/>
      <c r="AJ10713" s="128"/>
      <c r="AK10713" s="128"/>
      <c r="AL10713" s="128"/>
      <c r="AM10713" s="128"/>
      <c r="AN10713" s="163">
        <f t="shared" si="421"/>
        <v>0</v>
      </c>
      <c r="AO10713" s="128"/>
    </row>
    <row r="10714" spans="27:41" x14ac:dyDescent="0.25">
      <c r="AA10714" s="30"/>
      <c r="AB10714" s="134">
        <f t="shared" si="420"/>
        <v>92</v>
      </c>
      <c r="AC10714" s="7"/>
      <c r="AD10714" s="10"/>
      <c r="AE10714" s="10"/>
      <c r="AF10714" s="495"/>
      <c r="AG10714" s="496"/>
      <c r="AH10714" s="128"/>
      <c r="AI10714" s="128"/>
      <c r="AJ10714" s="128"/>
      <c r="AK10714" s="128"/>
      <c r="AL10714" s="128"/>
      <c r="AM10714" s="128"/>
      <c r="AN10714" s="163">
        <f t="shared" si="421"/>
        <v>0</v>
      </c>
      <c r="AO10714" s="128"/>
    </row>
    <row r="10715" spans="27:41" x14ac:dyDescent="0.25">
      <c r="AA10715" s="30"/>
      <c r="AB10715" s="134">
        <f t="shared" si="420"/>
        <v>93</v>
      </c>
      <c r="AC10715" s="7"/>
      <c r="AD10715" s="10"/>
      <c r="AE10715" s="10"/>
      <c r="AF10715" s="495"/>
      <c r="AG10715" s="496"/>
      <c r="AH10715" s="128"/>
      <c r="AI10715" s="128"/>
      <c r="AJ10715" s="128"/>
      <c r="AK10715" s="128"/>
      <c r="AL10715" s="128"/>
      <c r="AM10715" s="128"/>
      <c r="AN10715" s="163">
        <f t="shared" si="421"/>
        <v>0</v>
      </c>
      <c r="AO10715" s="128"/>
    </row>
    <row r="10716" spans="27:41" x14ac:dyDescent="0.25">
      <c r="AA10716" s="30"/>
      <c r="AB10716" s="134">
        <f t="shared" si="420"/>
        <v>94</v>
      </c>
      <c r="AC10716" s="7"/>
      <c r="AD10716" s="10"/>
      <c r="AE10716" s="10"/>
      <c r="AF10716" s="495"/>
      <c r="AG10716" s="496"/>
      <c r="AH10716" s="128"/>
      <c r="AI10716" s="128"/>
      <c r="AJ10716" s="128"/>
      <c r="AK10716" s="128"/>
      <c r="AL10716" s="128"/>
      <c r="AM10716" s="128"/>
      <c r="AN10716" s="163">
        <f t="shared" si="421"/>
        <v>0</v>
      </c>
      <c r="AO10716" s="128"/>
    </row>
    <row r="10717" spans="27:41" x14ac:dyDescent="0.25">
      <c r="AA10717" s="30"/>
      <c r="AB10717" s="134">
        <f t="shared" si="420"/>
        <v>95</v>
      </c>
      <c r="AC10717" s="7"/>
      <c r="AD10717" s="10"/>
      <c r="AE10717" s="10"/>
      <c r="AF10717" s="495"/>
      <c r="AG10717" s="496"/>
      <c r="AH10717" s="128"/>
      <c r="AI10717" s="128"/>
      <c r="AJ10717" s="128"/>
      <c r="AK10717" s="128"/>
      <c r="AL10717" s="128"/>
      <c r="AM10717" s="128"/>
      <c r="AN10717" s="163">
        <f t="shared" si="421"/>
        <v>0</v>
      </c>
      <c r="AO10717" s="128"/>
    </row>
    <row r="10718" spans="27:41" x14ac:dyDescent="0.25">
      <c r="AA10718" s="30"/>
      <c r="AB10718" s="134">
        <f t="shared" si="420"/>
        <v>96</v>
      </c>
      <c r="AC10718" s="7"/>
      <c r="AD10718" s="10"/>
      <c r="AE10718" s="10"/>
      <c r="AF10718" s="495"/>
      <c r="AG10718" s="496"/>
      <c r="AH10718" s="128"/>
      <c r="AI10718" s="128"/>
      <c r="AJ10718" s="128"/>
      <c r="AK10718" s="128"/>
      <c r="AL10718" s="128"/>
      <c r="AM10718" s="128"/>
      <c r="AN10718" s="163">
        <f t="shared" si="421"/>
        <v>0</v>
      </c>
      <c r="AO10718" s="128"/>
    </row>
    <row r="10719" spans="27:41" x14ac:dyDescent="0.25">
      <c r="AA10719" s="30"/>
      <c r="AB10719" s="134">
        <f t="shared" ref="AB10719:AB10750" si="422">1+AB10718</f>
        <v>97</v>
      </c>
      <c r="AC10719" s="7"/>
      <c r="AD10719" s="10"/>
      <c r="AE10719" s="10"/>
      <c r="AF10719" s="495"/>
      <c r="AG10719" s="496"/>
      <c r="AH10719" s="128"/>
      <c r="AI10719" s="128"/>
      <c r="AJ10719" s="128"/>
      <c r="AK10719" s="128"/>
      <c r="AL10719" s="128"/>
      <c r="AM10719" s="128"/>
      <c r="AN10719" s="163">
        <f t="shared" si="421"/>
        <v>0</v>
      </c>
      <c r="AO10719" s="128"/>
    </row>
    <row r="10720" spans="27:41" x14ac:dyDescent="0.25">
      <c r="AA10720" s="30"/>
      <c r="AB10720" s="134">
        <f t="shared" si="422"/>
        <v>98</v>
      </c>
      <c r="AC10720" s="7"/>
      <c r="AD10720" s="10"/>
      <c r="AE10720" s="10"/>
      <c r="AF10720" s="495"/>
      <c r="AG10720" s="496"/>
      <c r="AH10720" s="128"/>
      <c r="AI10720" s="128"/>
      <c r="AJ10720" s="128"/>
      <c r="AK10720" s="128"/>
      <c r="AL10720" s="128"/>
      <c r="AM10720" s="128"/>
      <c r="AN10720" s="163">
        <f t="shared" si="421"/>
        <v>0</v>
      </c>
      <c r="AO10720" s="128"/>
    </row>
    <row r="10721" spans="27:41" x14ac:dyDescent="0.25">
      <c r="AA10721" s="30"/>
      <c r="AB10721" s="134">
        <f t="shared" si="422"/>
        <v>99</v>
      </c>
      <c r="AC10721" s="7"/>
      <c r="AD10721" s="10"/>
      <c r="AE10721" s="10"/>
      <c r="AF10721" s="495"/>
      <c r="AG10721" s="496"/>
      <c r="AH10721" s="128"/>
      <c r="AI10721" s="128"/>
      <c r="AJ10721" s="128"/>
      <c r="AK10721" s="128"/>
      <c r="AL10721" s="128"/>
      <c r="AM10721" s="128"/>
      <c r="AN10721" s="163">
        <f t="shared" si="421"/>
        <v>0</v>
      </c>
      <c r="AO10721" s="128"/>
    </row>
    <row r="10722" spans="27:41" x14ac:dyDescent="0.25">
      <c r="AA10722" s="30"/>
      <c r="AB10722" s="134">
        <f t="shared" si="422"/>
        <v>100</v>
      </c>
      <c r="AC10722" s="7"/>
      <c r="AD10722" s="10"/>
      <c r="AE10722" s="10"/>
      <c r="AF10722" s="495"/>
      <c r="AG10722" s="496"/>
      <c r="AH10722" s="128"/>
      <c r="AI10722" s="128"/>
      <c r="AJ10722" s="128"/>
      <c r="AK10722" s="128"/>
      <c r="AL10722" s="128"/>
      <c r="AM10722" s="128"/>
      <c r="AN10722" s="163">
        <f t="shared" si="421"/>
        <v>0</v>
      </c>
      <c r="AO10722" s="128"/>
    </row>
    <row r="10723" spans="27:41" x14ac:dyDescent="0.25">
      <c r="AA10723" s="30"/>
      <c r="AB10723" s="134">
        <f t="shared" si="422"/>
        <v>101</v>
      </c>
      <c r="AC10723" s="7"/>
      <c r="AD10723" s="10"/>
      <c r="AE10723" s="10"/>
      <c r="AF10723" s="495"/>
      <c r="AG10723" s="496"/>
      <c r="AH10723" s="128"/>
      <c r="AI10723" s="128"/>
      <c r="AJ10723" s="128"/>
      <c r="AK10723" s="128"/>
      <c r="AL10723" s="128"/>
      <c r="AM10723" s="128"/>
      <c r="AN10723" s="163">
        <f t="shared" si="421"/>
        <v>0</v>
      </c>
      <c r="AO10723" s="128"/>
    </row>
    <row r="10724" spans="27:41" x14ac:dyDescent="0.25">
      <c r="AA10724" s="30"/>
      <c r="AB10724" s="134">
        <f t="shared" si="422"/>
        <v>102</v>
      </c>
      <c r="AC10724" s="7"/>
      <c r="AD10724" s="10"/>
      <c r="AE10724" s="10"/>
      <c r="AF10724" s="495"/>
      <c r="AG10724" s="496"/>
      <c r="AH10724" s="128"/>
      <c r="AI10724" s="128"/>
      <c r="AJ10724" s="128"/>
      <c r="AK10724" s="128"/>
      <c r="AL10724" s="128"/>
      <c r="AM10724" s="128"/>
      <c r="AN10724" s="163">
        <f t="shared" si="421"/>
        <v>0</v>
      </c>
      <c r="AO10724" s="128"/>
    </row>
    <row r="10725" spans="27:41" x14ac:dyDescent="0.25">
      <c r="AA10725" s="30"/>
      <c r="AB10725" s="134">
        <f t="shared" si="422"/>
        <v>103</v>
      </c>
      <c r="AC10725" s="7"/>
      <c r="AD10725" s="10"/>
      <c r="AE10725" s="10"/>
      <c r="AF10725" s="495"/>
      <c r="AG10725" s="496"/>
      <c r="AH10725" s="128"/>
      <c r="AI10725" s="128"/>
      <c r="AJ10725" s="128"/>
      <c r="AK10725" s="128"/>
      <c r="AL10725" s="128"/>
      <c r="AM10725" s="128"/>
      <c r="AN10725" s="163">
        <f t="shared" si="421"/>
        <v>0</v>
      </c>
      <c r="AO10725" s="128"/>
    </row>
    <row r="10726" spans="27:41" x14ac:dyDescent="0.25">
      <c r="AA10726" s="30"/>
      <c r="AB10726" s="134">
        <f t="shared" si="422"/>
        <v>104</v>
      </c>
      <c r="AC10726" s="7"/>
      <c r="AD10726" s="10"/>
      <c r="AE10726" s="10"/>
      <c r="AF10726" s="495"/>
      <c r="AG10726" s="496"/>
      <c r="AH10726" s="128"/>
      <c r="AI10726" s="128"/>
      <c r="AJ10726" s="128"/>
      <c r="AK10726" s="128"/>
      <c r="AL10726" s="128"/>
      <c r="AM10726" s="128"/>
      <c r="AN10726" s="163">
        <f t="shared" si="421"/>
        <v>0</v>
      </c>
      <c r="AO10726" s="128"/>
    </row>
    <row r="10727" spans="27:41" x14ac:dyDescent="0.25">
      <c r="AA10727" s="30"/>
      <c r="AB10727" s="134">
        <f t="shared" si="422"/>
        <v>105</v>
      </c>
      <c r="AC10727" s="7"/>
      <c r="AD10727" s="10"/>
      <c r="AE10727" s="10"/>
      <c r="AF10727" s="495"/>
      <c r="AG10727" s="496"/>
      <c r="AH10727" s="128"/>
      <c r="AI10727" s="128"/>
      <c r="AJ10727" s="128"/>
      <c r="AK10727" s="128"/>
      <c r="AL10727" s="128"/>
      <c r="AM10727" s="128"/>
      <c r="AN10727" s="163">
        <f t="shared" si="421"/>
        <v>0</v>
      </c>
      <c r="AO10727" s="128"/>
    </row>
    <row r="10728" spans="27:41" x14ac:dyDescent="0.25">
      <c r="AA10728" s="30"/>
      <c r="AB10728" s="134">
        <f t="shared" si="422"/>
        <v>106</v>
      </c>
      <c r="AC10728" s="7"/>
      <c r="AD10728" s="10"/>
      <c r="AE10728" s="10"/>
      <c r="AF10728" s="495"/>
      <c r="AG10728" s="496"/>
      <c r="AH10728" s="128"/>
      <c r="AI10728" s="128"/>
      <c r="AJ10728" s="128"/>
      <c r="AK10728" s="128"/>
      <c r="AL10728" s="128"/>
      <c r="AM10728" s="128"/>
      <c r="AN10728" s="163">
        <f t="shared" si="421"/>
        <v>0</v>
      </c>
      <c r="AO10728" s="128"/>
    </row>
    <row r="10729" spans="27:41" x14ac:dyDescent="0.25">
      <c r="AA10729" s="30"/>
      <c r="AB10729" s="134">
        <f t="shared" si="422"/>
        <v>107</v>
      </c>
      <c r="AC10729" s="7"/>
      <c r="AD10729" s="10"/>
      <c r="AE10729" s="10"/>
      <c r="AF10729" s="495"/>
      <c r="AG10729" s="496"/>
      <c r="AH10729" s="128"/>
      <c r="AI10729" s="128"/>
      <c r="AJ10729" s="128"/>
      <c r="AK10729" s="128"/>
      <c r="AL10729" s="128"/>
      <c r="AM10729" s="128"/>
      <c r="AN10729" s="163">
        <f t="shared" si="421"/>
        <v>0</v>
      </c>
      <c r="AO10729" s="128"/>
    </row>
    <row r="10730" spans="27:41" x14ac:dyDescent="0.25">
      <c r="AA10730" s="30"/>
      <c r="AB10730" s="134">
        <f t="shared" si="422"/>
        <v>108</v>
      </c>
      <c r="AC10730" s="7"/>
      <c r="AD10730" s="10"/>
      <c r="AE10730" s="10"/>
      <c r="AF10730" s="495"/>
      <c r="AG10730" s="496"/>
      <c r="AH10730" s="128"/>
      <c r="AI10730" s="128"/>
      <c r="AJ10730" s="128"/>
      <c r="AK10730" s="128"/>
      <c r="AL10730" s="128"/>
      <c r="AM10730" s="128"/>
      <c r="AN10730" s="163">
        <f t="shared" si="421"/>
        <v>0</v>
      </c>
      <c r="AO10730" s="128"/>
    </row>
    <row r="10731" spans="27:41" x14ac:dyDescent="0.25">
      <c r="AA10731" s="30"/>
      <c r="AB10731" s="134">
        <f t="shared" si="422"/>
        <v>109</v>
      </c>
      <c r="AC10731" s="7"/>
      <c r="AD10731" s="10"/>
      <c r="AE10731" s="10"/>
      <c r="AF10731" s="495"/>
      <c r="AG10731" s="496"/>
      <c r="AH10731" s="128"/>
      <c r="AI10731" s="128"/>
      <c r="AJ10731" s="128"/>
      <c r="AK10731" s="128"/>
      <c r="AL10731" s="128"/>
      <c r="AM10731" s="128"/>
      <c r="AN10731" s="163">
        <f t="shared" si="421"/>
        <v>0</v>
      </c>
      <c r="AO10731" s="128"/>
    </row>
    <row r="10732" spans="27:41" x14ac:dyDescent="0.25">
      <c r="AA10732" s="30"/>
      <c r="AB10732" s="134">
        <f t="shared" si="422"/>
        <v>110</v>
      </c>
      <c r="AC10732" s="7"/>
      <c r="AD10732" s="10"/>
      <c r="AE10732" s="10"/>
      <c r="AF10732" s="495"/>
      <c r="AG10732" s="496"/>
      <c r="AH10732" s="128"/>
      <c r="AI10732" s="128"/>
      <c r="AJ10732" s="128"/>
      <c r="AK10732" s="128"/>
      <c r="AL10732" s="128"/>
      <c r="AM10732" s="128"/>
      <c r="AN10732" s="163">
        <f t="shared" si="421"/>
        <v>0</v>
      </c>
      <c r="AO10732" s="128"/>
    </row>
    <row r="10733" spans="27:41" x14ac:dyDescent="0.25">
      <c r="AA10733" s="30"/>
      <c r="AB10733" s="134">
        <f t="shared" si="422"/>
        <v>111</v>
      </c>
      <c r="AC10733" s="7"/>
      <c r="AD10733" s="10"/>
      <c r="AE10733" s="10"/>
      <c r="AF10733" s="495"/>
      <c r="AG10733" s="496"/>
      <c r="AH10733" s="128"/>
      <c r="AI10733" s="128"/>
      <c r="AJ10733" s="128"/>
      <c r="AK10733" s="128"/>
      <c r="AL10733" s="128"/>
      <c r="AM10733" s="128"/>
      <c r="AN10733" s="163">
        <f t="shared" si="421"/>
        <v>0</v>
      </c>
      <c r="AO10733" s="128"/>
    </row>
    <row r="10734" spans="27:41" x14ac:dyDescent="0.25">
      <c r="AA10734" s="30"/>
      <c r="AB10734" s="134">
        <f t="shared" si="422"/>
        <v>112</v>
      </c>
      <c r="AC10734" s="7"/>
      <c r="AD10734" s="10"/>
      <c r="AE10734" s="10"/>
      <c r="AF10734" s="495"/>
      <c r="AG10734" s="496"/>
      <c r="AH10734" s="128"/>
      <c r="AI10734" s="128"/>
      <c r="AJ10734" s="128"/>
      <c r="AK10734" s="128"/>
      <c r="AL10734" s="128"/>
      <c r="AM10734" s="128"/>
      <c r="AN10734" s="163">
        <f t="shared" si="421"/>
        <v>0</v>
      </c>
      <c r="AO10734" s="128"/>
    </row>
    <row r="10735" spans="27:41" x14ac:dyDescent="0.25">
      <c r="AA10735" s="30"/>
      <c r="AB10735" s="134">
        <f t="shared" si="422"/>
        <v>113</v>
      </c>
      <c r="AC10735" s="7"/>
      <c r="AD10735" s="10"/>
      <c r="AE10735" s="10"/>
      <c r="AF10735" s="495"/>
      <c r="AG10735" s="496"/>
      <c r="AH10735" s="128"/>
      <c r="AI10735" s="128"/>
      <c r="AJ10735" s="128"/>
      <c r="AK10735" s="128"/>
      <c r="AL10735" s="128"/>
      <c r="AM10735" s="128"/>
      <c r="AN10735" s="163">
        <f t="shared" si="421"/>
        <v>0</v>
      </c>
      <c r="AO10735" s="128"/>
    </row>
    <row r="10736" spans="27:41" x14ac:dyDescent="0.25">
      <c r="AA10736" s="30"/>
      <c r="AB10736" s="134">
        <f t="shared" si="422"/>
        <v>114</v>
      </c>
      <c r="AC10736" s="7"/>
      <c r="AD10736" s="10"/>
      <c r="AE10736" s="10"/>
      <c r="AF10736" s="495"/>
      <c r="AG10736" s="496"/>
      <c r="AH10736" s="128"/>
      <c r="AI10736" s="128"/>
      <c r="AJ10736" s="128"/>
      <c r="AK10736" s="128"/>
      <c r="AL10736" s="128"/>
      <c r="AM10736" s="128"/>
      <c r="AN10736" s="163">
        <f t="shared" si="421"/>
        <v>0</v>
      </c>
      <c r="AO10736" s="128"/>
    </row>
    <row r="10737" spans="27:41" x14ac:dyDescent="0.25">
      <c r="AA10737" s="30"/>
      <c r="AB10737" s="134">
        <f t="shared" si="422"/>
        <v>115</v>
      </c>
      <c r="AC10737" s="7"/>
      <c r="AD10737" s="10"/>
      <c r="AE10737" s="10"/>
      <c r="AF10737" s="495"/>
      <c r="AG10737" s="496"/>
      <c r="AH10737" s="128"/>
      <c r="AI10737" s="128"/>
      <c r="AJ10737" s="128"/>
      <c r="AK10737" s="128"/>
      <c r="AL10737" s="128"/>
      <c r="AM10737" s="128"/>
      <c r="AN10737" s="163">
        <f t="shared" si="421"/>
        <v>0</v>
      </c>
      <c r="AO10737" s="128"/>
    </row>
    <row r="10738" spans="27:41" x14ac:dyDescent="0.25">
      <c r="AA10738" s="30"/>
      <c r="AB10738" s="134">
        <f t="shared" si="422"/>
        <v>116</v>
      </c>
      <c r="AC10738" s="7"/>
      <c r="AD10738" s="10"/>
      <c r="AE10738" s="10"/>
      <c r="AF10738" s="495"/>
      <c r="AG10738" s="496"/>
      <c r="AH10738" s="128"/>
      <c r="AI10738" s="128"/>
      <c r="AJ10738" s="128"/>
      <c r="AK10738" s="128"/>
      <c r="AL10738" s="128"/>
      <c r="AM10738" s="128"/>
      <c r="AN10738" s="163">
        <f t="shared" si="421"/>
        <v>0</v>
      </c>
      <c r="AO10738" s="128"/>
    </row>
    <row r="10739" spans="27:41" x14ac:dyDescent="0.25">
      <c r="AA10739" s="30"/>
      <c r="AB10739" s="134">
        <f t="shared" si="422"/>
        <v>117</v>
      </c>
      <c r="AC10739" s="7"/>
      <c r="AD10739" s="10"/>
      <c r="AE10739" s="10"/>
      <c r="AF10739" s="495"/>
      <c r="AG10739" s="496"/>
      <c r="AH10739" s="128"/>
      <c r="AI10739" s="128"/>
      <c r="AJ10739" s="128"/>
      <c r="AK10739" s="128"/>
      <c r="AL10739" s="128"/>
      <c r="AM10739" s="128"/>
      <c r="AN10739" s="163">
        <f t="shared" si="421"/>
        <v>0</v>
      </c>
      <c r="AO10739" s="128"/>
    </row>
    <row r="10740" spans="27:41" x14ac:dyDescent="0.25">
      <c r="AA10740" s="30"/>
      <c r="AB10740" s="134">
        <f t="shared" si="422"/>
        <v>118</v>
      </c>
      <c r="AC10740" s="7"/>
      <c r="AD10740" s="10"/>
      <c r="AE10740" s="10"/>
      <c r="AF10740" s="495"/>
      <c r="AG10740" s="496"/>
      <c r="AH10740" s="128"/>
      <c r="AI10740" s="128"/>
      <c r="AJ10740" s="128"/>
      <c r="AK10740" s="128"/>
      <c r="AL10740" s="128"/>
      <c r="AM10740" s="128"/>
      <c r="AN10740" s="163">
        <f t="shared" si="421"/>
        <v>0</v>
      </c>
      <c r="AO10740" s="128"/>
    </row>
    <row r="10741" spans="27:41" x14ac:dyDescent="0.25">
      <c r="AA10741" s="30"/>
      <c r="AB10741" s="134">
        <f t="shared" si="422"/>
        <v>119</v>
      </c>
      <c r="AC10741" s="7"/>
      <c r="AD10741" s="10"/>
      <c r="AE10741" s="10"/>
      <c r="AF10741" s="495"/>
      <c r="AG10741" s="496"/>
      <c r="AH10741" s="128"/>
      <c r="AI10741" s="128"/>
      <c r="AJ10741" s="128"/>
      <c r="AK10741" s="128"/>
      <c r="AL10741" s="128"/>
      <c r="AM10741" s="128"/>
      <c r="AN10741" s="163">
        <f t="shared" si="421"/>
        <v>0</v>
      </c>
      <c r="AO10741" s="128"/>
    </row>
    <row r="10742" spans="27:41" x14ac:dyDescent="0.25">
      <c r="AA10742" s="30"/>
      <c r="AB10742" s="134">
        <f t="shared" si="422"/>
        <v>120</v>
      </c>
      <c r="AC10742" s="7"/>
      <c r="AD10742" s="10"/>
      <c r="AE10742" s="10"/>
      <c r="AF10742" s="495"/>
      <c r="AG10742" s="496"/>
      <c r="AH10742" s="128"/>
      <c r="AI10742" s="128"/>
      <c r="AJ10742" s="128"/>
      <c r="AK10742" s="128"/>
      <c r="AL10742" s="128"/>
      <c r="AM10742" s="128"/>
      <c r="AN10742" s="163">
        <f t="shared" si="421"/>
        <v>0</v>
      </c>
      <c r="AO10742" s="128"/>
    </row>
    <row r="10743" spans="27:41" x14ac:dyDescent="0.25">
      <c r="AA10743" s="30"/>
      <c r="AB10743" s="134">
        <f t="shared" si="422"/>
        <v>121</v>
      </c>
      <c r="AC10743" s="7"/>
      <c r="AD10743" s="10"/>
      <c r="AE10743" s="10"/>
      <c r="AF10743" s="495"/>
      <c r="AG10743" s="496"/>
      <c r="AH10743" s="128"/>
      <c r="AI10743" s="128"/>
      <c r="AJ10743" s="128"/>
      <c r="AK10743" s="128"/>
      <c r="AL10743" s="128"/>
      <c r="AM10743" s="128"/>
      <c r="AN10743" s="163">
        <f t="shared" si="421"/>
        <v>0</v>
      </c>
      <c r="AO10743" s="128"/>
    </row>
    <row r="10744" spans="27:41" x14ac:dyDescent="0.25">
      <c r="AA10744" s="30"/>
      <c r="AB10744" s="134">
        <f t="shared" si="422"/>
        <v>122</v>
      </c>
      <c r="AC10744" s="7"/>
      <c r="AD10744" s="10"/>
      <c r="AE10744" s="10"/>
      <c r="AF10744" s="495"/>
      <c r="AG10744" s="496"/>
      <c r="AH10744" s="128"/>
      <c r="AI10744" s="128"/>
      <c r="AJ10744" s="128"/>
      <c r="AK10744" s="128"/>
      <c r="AL10744" s="128"/>
      <c r="AM10744" s="128"/>
      <c r="AN10744" s="163">
        <f t="shared" si="421"/>
        <v>0</v>
      </c>
      <c r="AO10744" s="128"/>
    </row>
    <row r="10745" spans="27:41" x14ac:dyDescent="0.25">
      <c r="AA10745" s="30"/>
      <c r="AB10745" s="134">
        <f t="shared" si="422"/>
        <v>123</v>
      </c>
      <c r="AC10745" s="7"/>
      <c r="AD10745" s="10"/>
      <c r="AE10745" s="10"/>
      <c r="AF10745" s="495"/>
      <c r="AG10745" s="496"/>
      <c r="AH10745" s="128"/>
      <c r="AI10745" s="128"/>
      <c r="AJ10745" s="128"/>
      <c r="AK10745" s="128"/>
      <c r="AL10745" s="128"/>
      <c r="AM10745" s="128"/>
      <c r="AN10745" s="163">
        <f t="shared" si="421"/>
        <v>0</v>
      </c>
      <c r="AO10745" s="128"/>
    </row>
    <row r="10746" spans="27:41" x14ac:dyDescent="0.25">
      <c r="AA10746" s="30"/>
      <c r="AB10746" s="134">
        <f t="shared" si="422"/>
        <v>124</v>
      </c>
      <c r="AC10746" s="7"/>
      <c r="AD10746" s="10"/>
      <c r="AE10746" s="10"/>
      <c r="AF10746" s="495"/>
      <c r="AG10746" s="496"/>
      <c r="AH10746" s="128"/>
      <c r="AI10746" s="128"/>
      <c r="AJ10746" s="128"/>
      <c r="AK10746" s="128"/>
      <c r="AL10746" s="128"/>
      <c r="AM10746" s="128"/>
      <c r="AN10746" s="163">
        <f t="shared" si="421"/>
        <v>0</v>
      </c>
      <c r="AO10746" s="128"/>
    </row>
    <row r="10747" spans="27:41" x14ac:dyDescent="0.25">
      <c r="AA10747" s="30"/>
      <c r="AB10747" s="134">
        <f t="shared" si="422"/>
        <v>125</v>
      </c>
      <c r="AC10747" s="7"/>
      <c r="AD10747" s="10"/>
      <c r="AE10747" s="10"/>
      <c r="AF10747" s="495"/>
      <c r="AG10747" s="496"/>
      <c r="AH10747" s="128"/>
      <c r="AI10747" s="128"/>
      <c r="AJ10747" s="128"/>
      <c r="AK10747" s="128"/>
      <c r="AL10747" s="128"/>
      <c r="AM10747" s="128"/>
      <c r="AN10747" s="163">
        <f t="shared" si="421"/>
        <v>0</v>
      </c>
      <c r="AO10747" s="128"/>
    </row>
    <row r="10748" spans="27:41" x14ac:dyDescent="0.25">
      <c r="AA10748" s="30"/>
      <c r="AB10748" s="134">
        <f t="shared" si="422"/>
        <v>126</v>
      </c>
      <c r="AC10748" s="7"/>
      <c r="AD10748" s="10"/>
      <c r="AE10748" s="10"/>
      <c r="AF10748" s="495"/>
      <c r="AG10748" s="496"/>
      <c r="AH10748" s="128"/>
      <c r="AI10748" s="128"/>
      <c r="AJ10748" s="128"/>
      <c r="AK10748" s="128"/>
      <c r="AL10748" s="128"/>
      <c r="AM10748" s="128"/>
      <c r="AN10748" s="163">
        <f t="shared" si="421"/>
        <v>0</v>
      </c>
      <c r="AO10748" s="128"/>
    </row>
    <row r="10749" spans="27:41" x14ac:dyDescent="0.25">
      <c r="AA10749" s="30"/>
      <c r="AB10749" s="134">
        <f t="shared" si="422"/>
        <v>127</v>
      </c>
      <c r="AC10749" s="7"/>
      <c r="AD10749" s="10"/>
      <c r="AE10749" s="10"/>
      <c r="AF10749" s="495"/>
      <c r="AG10749" s="496"/>
      <c r="AH10749" s="128"/>
      <c r="AI10749" s="128"/>
      <c r="AJ10749" s="128"/>
      <c r="AK10749" s="128"/>
      <c r="AL10749" s="128"/>
      <c r="AM10749" s="128"/>
      <c r="AN10749" s="163">
        <f t="shared" si="421"/>
        <v>0</v>
      </c>
      <c r="AO10749" s="128"/>
    </row>
    <row r="10750" spans="27:41" x14ac:dyDescent="0.25">
      <c r="AA10750" s="30"/>
      <c r="AB10750" s="134">
        <f t="shared" si="422"/>
        <v>128</v>
      </c>
      <c r="AC10750" s="7"/>
      <c r="AD10750" s="10"/>
      <c r="AE10750" s="10"/>
      <c r="AF10750" s="495"/>
      <c r="AG10750" s="496"/>
      <c r="AH10750" s="128"/>
      <c r="AI10750" s="128"/>
      <c r="AJ10750" s="128"/>
      <c r="AK10750" s="128"/>
      <c r="AL10750" s="128"/>
      <c r="AM10750" s="128"/>
      <c r="AN10750" s="163">
        <f t="shared" si="421"/>
        <v>0</v>
      </c>
      <c r="AO10750" s="128"/>
    </row>
    <row r="10751" spans="27:41" x14ac:dyDescent="0.25">
      <c r="AA10751" s="30"/>
      <c r="AB10751" s="134">
        <f t="shared" ref="AB10751:AB10772" si="423">1+AB10750</f>
        <v>129</v>
      </c>
      <c r="AC10751" s="7"/>
      <c r="AD10751" s="10"/>
      <c r="AE10751" s="10"/>
      <c r="AF10751" s="495"/>
      <c r="AG10751" s="496"/>
      <c r="AH10751" s="128"/>
      <c r="AI10751" s="128"/>
      <c r="AJ10751" s="128"/>
      <c r="AK10751" s="128"/>
      <c r="AL10751" s="128"/>
      <c r="AM10751" s="128"/>
      <c r="AN10751" s="163">
        <f t="shared" si="421"/>
        <v>0</v>
      </c>
      <c r="AO10751" s="128"/>
    </row>
    <row r="10752" spans="27:41" x14ac:dyDescent="0.25">
      <c r="AA10752" s="30"/>
      <c r="AB10752" s="134">
        <f t="shared" si="423"/>
        <v>130</v>
      </c>
      <c r="AC10752" s="7"/>
      <c r="AD10752" s="10"/>
      <c r="AE10752" s="10"/>
      <c r="AF10752" s="495"/>
      <c r="AG10752" s="496"/>
      <c r="AH10752" s="128"/>
      <c r="AI10752" s="128"/>
      <c r="AJ10752" s="128"/>
      <c r="AK10752" s="128"/>
      <c r="AL10752" s="128"/>
      <c r="AM10752" s="128"/>
      <c r="AN10752" s="163">
        <f t="shared" ref="AN10752:AN10772" si="424">IF(AC10752=0,0,IF(AD10752=0,0,IF(AE10752=0,0,IF(AF10752=0,0,50))))</f>
        <v>0</v>
      </c>
      <c r="AO10752" s="128"/>
    </row>
    <row r="10753" spans="27:41" x14ac:dyDescent="0.25">
      <c r="AA10753" s="30"/>
      <c r="AB10753" s="134">
        <f t="shared" si="423"/>
        <v>131</v>
      </c>
      <c r="AC10753" s="7"/>
      <c r="AD10753" s="10"/>
      <c r="AE10753" s="10"/>
      <c r="AF10753" s="495"/>
      <c r="AG10753" s="496"/>
      <c r="AH10753" s="128"/>
      <c r="AI10753" s="128"/>
      <c r="AJ10753" s="128"/>
      <c r="AK10753" s="128"/>
      <c r="AL10753" s="128"/>
      <c r="AM10753" s="128"/>
      <c r="AN10753" s="163">
        <f t="shared" si="424"/>
        <v>0</v>
      </c>
      <c r="AO10753" s="128"/>
    </row>
    <row r="10754" spans="27:41" x14ac:dyDescent="0.25">
      <c r="AA10754" s="30"/>
      <c r="AB10754" s="134">
        <f t="shared" si="423"/>
        <v>132</v>
      </c>
      <c r="AC10754" s="7"/>
      <c r="AD10754" s="10"/>
      <c r="AE10754" s="10"/>
      <c r="AF10754" s="495"/>
      <c r="AG10754" s="496"/>
      <c r="AH10754" s="128"/>
      <c r="AI10754" s="128"/>
      <c r="AJ10754" s="128"/>
      <c r="AK10754" s="128"/>
      <c r="AL10754" s="128"/>
      <c r="AM10754" s="128"/>
      <c r="AN10754" s="163">
        <f t="shared" si="424"/>
        <v>0</v>
      </c>
      <c r="AO10754" s="128"/>
    </row>
    <row r="10755" spans="27:41" x14ac:dyDescent="0.25">
      <c r="AA10755" s="30"/>
      <c r="AB10755" s="134">
        <f t="shared" si="423"/>
        <v>133</v>
      </c>
      <c r="AC10755" s="7"/>
      <c r="AD10755" s="10"/>
      <c r="AE10755" s="10"/>
      <c r="AF10755" s="495"/>
      <c r="AG10755" s="496"/>
      <c r="AH10755" s="128"/>
      <c r="AI10755" s="128"/>
      <c r="AJ10755" s="128"/>
      <c r="AK10755" s="128"/>
      <c r="AL10755" s="128"/>
      <c r="AM10755" s="128"/>
      <c r="AN10755" s="163">
        <f t="shared" si="424"/>
        <v>0</v>
      </c>
      <c r="AO10755" s="128"/>
    </row>
    <row r="10756" spans="27:41" x14ac:dyDescent="0.25">
      <c r="AA10756" s="30"/>
      <c r="AB10756" s="134">
        <f t="shared" si="423"/>
        <v>134</v>
      </c>
      <c r="AC10756" s="7"/>
      <c r="AD10756" s="10"/>
      <c r="AE10756" s="10"/>
      <c r="AF10756" s="495"/>
      <c r="AG10756" s="496"/>
      <c r="AH10756" s="128"/>
      <c r="AI10756" s="128"/>
      <c r="AJ10756" s="128"/>
      <c r="AK10756" s="128"/>
      <c r="AL10756" s="128"/>
      <c r="AM10756" s="128"/>
      <c r="AN10756" s="163">
        <f t="shared" si="424"/>
        <v>0</v>
      </c>
      <c r="AO10756" s="128"/>
    </row>
    <row r="10757" spans="27:41" x14ac:dyDescent="0.25">
      <c r="AA10757" s="30"/>
      <c r="AB10757" s="134">
        <f t="shared" si="423"/>
        <v>135</v>
      </c>
      <c r="AC10757" s="7"/>
      <c r="AD10757" s="10"/>
      <c r="AE10757" s="10"/>
      <c r="AF10757" s="495"/>
      <c r="AG10757" s="496"/>
      <c r="AH10757" s="128"/>
      <c r="AI10757" s="128"/>
      <c r="AJ10757" s="128"/>
      <c r="AK10757" s="128"/>
      <c r="AL10757" s="128"/>
      <c r="AM10757" s="128"/>
      <c r="AN10757" s="163">
        <f t="shared" si="424"/>
        <v>0</v>
      </c>
      <c r="AO10757" s="128"/>
    </row>
    <row r="10758" spans="27:41" x14ac:dyDescent="0.25">
      <c r="AA10758" s="30"/>
      <c r="AB10758" s="134">
        <f t="shared" si="423"/>
        <v>136</v>
      </c>
      <c r="AC10758" s="7"/>
      <c r="AD10758" s="10"/>
      <c r="AE10758" s="10"/>
      <c r="AF10758" s="495"/>
      <c r="AG10758" s="496"/>
      <c r="AH10758" s="128"/>
      <c r="AI10758" s="128"/>
      <c r="AJ10758" s="128"/>
      <c r="AK10758" s="128"/>
      <c r="AL10758" s="128"/>
      <c r="AM10758" s="128"/>
      <c r="AN10758" s="163">
        <f t="shared" si="424"/>
        <v>0</v>
      </c>
      <c r="AO10758" s="128"/>
    </row>
    <row r="10759" spans="27:41" x14ac:dyDescent="0.25">
      <c r="AA10759" s="30"/>
      <c r="AB10759" s="134">
        <f t="shared" si="423"/>
        <v>137</v>
      </c>
      <c r="AC10759" s="7"/>
      <c r="AD10759" s="10"/>
      <c r="AE10759" s="10"/>
      <c r="AF10759" s="495"/>
      <c r="AG10759" s="496"/>
      <c r="AH10759" s="128"/>
      <c r="AI10759" s="128"/>
      <c r="AJ10759" s="128"/>
      <c r="AK10759" s="128"/>
      <c r="AL10759" s="128"/>
      <c r="AM10759" s="128"/>
      <c r="AN10759" s="163">
        <f t="shared" si="424"/>
        <v>0</v>
      </c>
      <c r="AO10759" s="128"/>
    </row>
    <row r="10760" spans="27:41" x14ac:dyDescent="0.25">
      <c r="AA10760" s="30"/>
      <c r="AB10760" s="134">
        <f t="shared" si="423"/>
        <v>138</v>
      </c>
      <c r="AC10760" s="7"/>
      <c r="AD10760" s="10"/>
      <c r="AE10760" s="10"/>
      <c r="AF10760" s="495"/>
      <c r="AG10760" s="496"/>
      <c r="AH10760" s="128"/>
      <c r="AI10760" s="128"/>
      <c r="AJ10760" s="128"/>
      <c r="AK10760" s="128"/>
      <c r="AL10760" s="128"/>
      <c r="AM10760" s="128"/>
      <c r="AN10760" s="163">
        <f t="shared" si="424"/>
        <v>0</v>
      </c>
      <c r="AO10760" s="128"/>
    </row>
    <row r="10761" spans="27:41" x14ac:dyDescent="0.25">
      <c r="AA10761" s="30"/>
      <c r="AB10761" s="134">
        <f t="shared" si="423"/>
        <v>139</v>
      </c>
      <c r="AC10761" s="7"/>
      <c r="AD10761" s="10"/>
      <c r="AE10761" s="10"/>
      <c r="AF10761" s="495"/>
      <c r="AG10761" s="496"/>
      <c r="AH10761" s="128"/>
      <c r="AI10761" s="128"/>
      <c r="AJ10761" s="128"/>
      <c r="AK10761" s="128"/>
      <c r="AL10761" s="128"/>
      <c r="AM10761" s="128"/>
      <c r="AN10761" s="163">
        <f t="shared" si="424"/>
        <v>0</v>
      </c>
      <c r="AO10761" s="128"/>
    </row>
    <row r="10762" spans="27:41" x14ac:dyDescent="0.25">
      <c r="AA10762" s="30"/>
      <c r="AB10762" s="134">
        <f t="shared" si="423"/>
        <v>140</v>
      </c>
      <c r="AC10762" s="7"/>
      <c r="AD10762" s="10"/>
      <c r="AE10762" s="10"/>
      <c r="AF10762" s="495"/>
      <c r="AG10762" s="496"/>
      <c r="AH10762" s="128"/>
      <c r="AI10762" s="128"/>
      <c r="AJ10762" s="128"/>
      <c r="AK10762" s="128"/>
      <c r="AL10762" s="128"/>
      <c r="AM10762" s="128"/>
      <c r="AN10762" s="163">
        <f t="shared" si="424"/>
        <v>0</v>
      </c>
      <c r="AO10762" s="128"/>
    </row>
    <row r="10763" spans="27:41" x14ac:dyDescent="0.25">
      <c r="AA10763" s="30"/>
      <c r="AB10763" s="134">
        <f t="shared" si="423"/>
        <v>141</v>
      </c>
      <c r="AC10763" s="7"/>
      <c r="AD10763" s="10"/>
      <c r="AE10763" s="10"/>
      <c r="AF10763" s="495"/>
      <c r="AG10763" s="496"/>
      <c r="AH10763" s="128"/>
      <c r="AI10763" s="128"/>
      <c r="AJ10763" s="128"/>
      <c r="AK10763" s="128"/>
      <c r="AL10763" s="128"/>
      <c r="AM10763" s="128"/>
      <c r="AN10763" s="163">
        <f t="shared" si="424"/>
        <v>0</v>
      </c>
      <c r="AO10763" s="128"/>
    </row>
    <row r="10764" spans="27:41" x14ac:dyDescent="0.25">
      <c r="AA10764" s="30"/>
      <c r="AB10764" s="134">
        <f t="shared" si="423"/>
        <v>142</v>
      </c>
      <c r="AC10764" s="7"/>
      <c r="AD10764" s="10"/>
      <c r="AE10764" s="10"/>
      <c r="AF10764" s="495"/>
      <c r="AG10764" s="496"/>
      <c r="AH10764" s="128"/>
      <c r="AI10764" s="128"/>
      <c r="AJ10764" s="128"/>
      <c r="AK10764" s="128"/>
      <c r="AL10764" s="128"/>
      <c r="AM10764" s="128"/>
      <c r="AN10764" s="163">
        <f t="shared" si="424"/>
        <v>0</v>
      </c>
      <c r="AO10764" s="128"/>
    </row>
    <row r="10765" spans="27:41" x14ac:dyDescent="0.25">
      <c r="AA10765" s="30"/>
      <c r="AB10765" s="134">
        <f t="shared" si="423"/>
        <v>143</v>
      </c>
      <c r="AC10765" s="7"/>
      <c r="AD10765" s="10"/>
      <c r="AE10765" s="10"/>
      <c r="AF10765" s="495"/>
      <c r="AG10765" s="496"/>
      <c r="AH10765" s="128"/>
      <c r="AI10765" s="128"/>
      <c r="AJ10765" s="128"/>
      <c r="AK10765" s="128"/>
      <c r="AL10765" s="128"/>
      <c r="AM10765" s="128"/>
      <c r="AN10765" s="163">
        <f t="shared" si="424"/>
        <v>0</v>
      </c>
      <c r="AO10765" s="128"/>
    </row>
    <row r="10766" spans="27:41" x14ac:dyDescent="0.25">
      <c r="AA10766" s="30"/>
      <c r="AB10766" s="134">
        <f t="shared" si="423"/>
        <v>144</v>
      </c>
      <c r="AC10766" s="7"/>
      <c r="AD10766" s="10"/>
      <c r="AE10766" s="10"/>
      <c r="AF10766" s="495"/>
      <c r="AG10766" s="496"/>
      <c r="AH10766" s="128"/>
      <c r="AI10766" s="128"/>
      <c r="AJ10766" s="128"/>
      <c r="AK10766" s="128"/>
      <c r="AL10766" s="128"/>
      <c r="AM10766" s="128"/>
      <c r="AN10766" s="163">
        <f t="shared" si="424"/>
        <v>0</v>
      </c>
      <c r="AO10766" s="128"/>
    </row>
    <row r="10767" spans="27:41" x14ac:dyDescent="0.25">
      <c r="AA10767" s="30"/>
      <c r="AB10767" s="134">
        <f t="shared" si="423"/>
        <v>145</v>
      </c>
      <c r="AC10767" s="7"/>
      <c r="AD10767" s="10"/>
      <c r="AE10767" s="10"/>
      <c r="AF10767" s="495"/>
      <c r="AG10767" s="496"/>
      <c r="AH10767" s="128"/>
      <c r="AI10767" s="128"/>
      <c r="AJ10767" s="128"/>
      <c r="AK10767" s="128"/>
      <c r="AL10767" s="128"/>
      <c r="AM10767" s="128"/>
      <c r="AN10767" s="163">
        <f t="shared" si="424"/>
        <v>0</v>
      </c>
      <c r="AO10767" s="128"/>
    </row>
    <row r="10768" spans="27:41" x14ac:dyDescent="0.25">
      <c r="AA10768" s="30"/>
      <c r="AB10768" s="134">
        <f t="shared" si="423"/>
        <v>146</v>
      </c>
      <c r="AC10768" s="7"/>
      <c r="AD10768" s="10"/>
      <c r="AE10768" s="10"/>
      <c r="AF10768" s="495"/>
      <c r="AG10768" s="496"/>
      <c r="AH10768" s="128"/>
      <c r="AI10768" s="128"/>
      <c r="AJ10768" s="128"/>
      <c r="AK10768" s="128"/>
      <c r="AL10768" s="128"/>
      <c r="AM10768" s="128"/>
      <c r="AN10768" s="163">
        <f t="shared" si="424"/>
        <v>0</v>
      </c>
      <c r="AO10768" s="128"/>
    </row>
    <row r="10769" spans="27:41" x14ac:dyDescent="0.25">
      <c r="AA10769" s="30"/>
      <c r="AB10769" s="134">
        <f t="shared" si="423"/>
        <v>147</v>
      </c>
      <c r="AC10769" s="7"/>
      <c r="AD10769" s="10"/>
      <c r="AE10769" s="10"/>
      <c r="AF10769" s="495"/>
      <c r="AG10769" s="496"/>
      <c r="AH10769" s="128"/>
      <c r="AI10769" s="128"/>
      <c r="AJ10769" s="128"/>
      <c r="AK10769" s="128"/>
      <c r="AL10769" s="128"/>
      <c r="AM10769" s="128"/>
      <c r="AN10769" s="163">
        <f t="shared" si="424"/>
        <v>0</v>
      </c>
      <c r="AO10769" s="128"/>
    </row>
    <row r="10770" spans="27:41" x14ac:dyDescent="0.25">
      <c r="AA10770" s="30"/>
      <c r="AB10770" s="134">
        <f t="shared" si="423"/>
        <v>148</v>
      </c>
      <c r="AC10770" s="7"/>
      <c r="AD10770" s="10"/>
      <c r="AE10770" s="10"/>
      <c r="AF10770" s="495"/>
      <c r="AG10770" s="496"/>
      <c r="AH10770" s="128"/>
      <c r="AI10770" s="128"/>
      <c r="AJ10770" s="128"/>
      <c r="AK10770" s="128"/>
      <c r="AL10770" s="128"/>
      <c r="AM10770" s="128"/>
      <c r="AN10770" s="163">
        <f t="shared" si="424"/>
        <v>0</v>
      </c>
      <c r="AO10770" s="128"/>
    </row>
    <row r="10771" spans="27:41" x14ac:dyDescent="0.25">
      <c r="AA10771" s="30"/>
      <c r="AB10771" s="134">
        <f t="shared" si="423"/>
        <v>149</v>
      </c>
      <c r="AC10771" s="7"/>
      <c r="AD10771" s="10"/>
      <c r="AE10771" s="10"/>
      <c r="AF10771" s="495"/>
      <c r="AG10771" s="496"/>
      <c r="AH10771" s="128"/>
      <c r="AI10771" s="128"/>
      <c r="AJ10771" s="128"/>
      <c r="AK10771" s="128"/>
      <c r="AL10771" s="128"/>
      <c r="AM10771" s="128"/>
      <c r="AN10771" s="163">
        <f t="shared" si="424"/>
        <v>0</v>
      </c>
      <c r="AO10771" s="128"/>
    </row>
    <row r="10772" spans="27:41" x14ac:dyDescent="0.25">
      <c r="AA10772" s="30"/>
      <c r="AB10772" s="134">
        <f t="shared" si="423"/>
        <v>150</v>
      </c>
      <c r="AC10772" s="7"/>
      <c r="AD10772" s="10"/>
      <c r="AE10772" s="10"/>
      <c r="AF10772" s="495"/>
      <c r="AG10772" s="496"/>
      <c r="AH10772" s="128"/>
      <c r="AI10772" s="128"/>
      <c r="AJ10772" s="128"/>
      <c r="AK10772" s="128"/>
      <c r="AL10772" s="128"/>
      <c r="AM10772" s="128"/>
      <c r="AN10772" s="163">
        <f t="shared" si="424"/>
        <v>0</v>
      </c>
      <c r="AO10772" s="128"/>
    </row>
    <row r="10773" spans="27:41" x14ac:dyDescent="0.25">
      <c r="AA10773" s="30"/>
      <c r="AB10773" s="128"/>
      <c r="AC10773" s="128"/>
      <c r="AD10773" s="128"/>
      <c r="AE10773" s="128"/>
      <c r="AF10773" s="128"/>
      <c r="AG10773" s="128"/>
      <c r="AH10773" s="128"/>
      <c r="AI10773" s="128"/>
      <c r="AJ10773" s="128"/>
      <c r="AK10773" s="128"/>
      <c r="AL10773" s="128"/>
      <c r="AM10773" s="128"/>
      <c r="AN10773" s="144"/>
      <c r="AO10773" s="128"/>
    </row>
    <row r="10774" spans="27:41" x14ac:dyDescent="0.25">
      <c r="AA10774" s="30"/>
      <c r="AB10774" s="128"/>
      <c r="AC10774" s="128"/>
      <c r="AD10774" s="128"/>
      <c r="AE10774" s="128"/>
      <c r="AF10774" s="128"/>
      <c r="AG10774" s="128"/>
      <c r="AH10774" s="128"/>
      <c r="AI10774" s="128"/>
      <c r="AJ10774" s="128"/>
      <c r="AK10774" s="128"/>
      <c r="AL10774" s="128"/>
      <c r="AM10774" s="128"/>
      <c r="AN10774" s="144"/>
      <c r="AO10774" s="128"/>
    </row>
    <row r="10775" spans="27:41" x14ac:dyDescent="0.25">
      <c r="AA10775" s="30"/>
      <c r="AB10775" s="128"/>
      <c r="AC10775" s="128"/>
      <c r="AD10775" s="128"/>
      <c r="AE10775" s="128"/>
      <c r="AF10775" s="128"/>
      <c r="AG10775" s="128"/>
      <c r="AH10775" s="128"/>
      <c r="AI10775" s="128"/>
      <c r="AJ10775" s="128"/>
      <c r="AK10775" s="128"/>
      <c r="AL10775" s="128"/>
      <c r="AM10775" s="128"/>
      <c r="AN10775" s="144"/>
      <c r="AO10775" s="128"/>
    </row>
    <row r="10776" spans="27:41" x14ac:dyDescent="0.25">
      <c r="AA10776" s="30"/>
      <c r="AB10776" s="128"/>
      <c r="AC10776" s="128"/>
      <c r="AD10776" s="128"/>
      <c r="AE10776" s="128"/>
      <c r="AF10776" s="128"/>
      <c r="AG10776" s="128"/>
      <c r="AH10776" s="128"/>
      <c r="AI10776" s="128"/>
      <c r="AJ10776" s="128"/>
      <c r="AK10776" s="128"/>
      <c r="AL10776" s="128"/>
      <c r="AM10776" s="128"/>
      <c r="AN10776" s="144"/>
      <c r="AO10776" s="128"/>
    </row>
    <row r="10777" spans="27:41" x14ac:dyDescent="0.25">
      <c r="AA10777" s="30"/>
      <c r="AB10777" s="128"/>
      <c r="AC10777" s="128"/>
      <c r="AD10777" s="128"/>
      <c r="AE10777" s="128"/>
      <c r="AF10777" s="128"/>
      <c r="AG10777" s="128"/>
      <c r="AH10777" s="128"/>
      <c r="AI10777" s="128"/>
      <c r="AJ10777" s="128"/>
      <c r="AK10777" s="128"/>
      <c r="AL10777" s="128"/>
      <c r="AM10777" s="128"/>
      <c r="AN10777" s="144"/>
      <c r="AO10777" s="128"/>
    </row>
    <row r="10778" spans="27:41" x14ac:dyDescent="0.25">
      <c r="AA10778" s="30"/>
      <c r="AB10778" s="128"/>
      <c r="AC10778" s="128"/>
      <c r="AD10778" s="128"/>
      <c r="AE10778" s="128"/>
      <c r="AF10778" s="128"/>
      <c r="AG10778" s="128"/>
      <c r="AH10778" s="128"/>
      <c r="AI10778" s="128"/>
      <c r="AJ10778" s="128"/>
      <c r="AK10778" s="128"/>
      <c r="AL10778" s="128"/>
      <c r="AM10778" s="128"/>
      <c r="AN10778" s="144"/>
      <c r="AO10778" s="128"/>
    </row>
    <row r="10779" spans="27:41" x14ac:dyDescent="0.25">
      <c r="AA10779" s="30"/>
      <c r="AB10779" s="128"/>
      <c r="AC10779" s="128"/>
      <c r="AD10779" s="128"/>
      <c r="AE10779" s="128"/>
      <c r="AF10779" s="128"/>
      <c r="AG10779" s="128"/>
      <c r="AH10779" s="128"/>
      <c r="AI10779" s="128"/>
      <c r="AJ10779" s="128"/>
      <c r="AK10779" s="128"/>
      <c r="AL10779" s="128"/>
      <c r="AM10779" s="128"/>
      <c r="AN10779" s="144"/>
      <c r="AO10779" s="128"/>
    </row>
    <row r="10780" spans="27:41" x14ac:dyDescent="0.25">
      <c r="AA10780" s="30"/>
      <c r="AB10780" s="128"/>
      <c r="AC10780" s="128"/>
      <c r="AD10780" s="128"/>
      <c r="AE10780" s="128"/>
      <c r="AF10780" s="128"/>
      <c r="AG10780" s="128"/>
      <c r="AH10780" s="128"/>
      <c r="AI10780" s="128"/>
      <c r="AJ10780" s="128"/>
      <c r="AK10780" s="128"/>
      <c r="AL10780" s="128"/>
      <c r="AM10780" s="128"/>
      <c r="AN10780" s="144"/>
      <c r="AO10780" s="128"/>
    </row>
    <row r="10781" spans="27:41" x14ac:dyDescent="0.25">
      <c r="AA10781" s="30"/>
      <c r="AB10781" s="128"/>
      <c r="AC10781" s="128"/>
      <c r="AD10781" s="128"/>
      <c r="AE10781" s="128"/>
      <c r="AF10781" s="128"/>
      <c r="AG10781" s="128"/>
      <c r="AH10781" s="128"/>
      <c r="AI10781" s="128"/>
      <c r="AJ10781" s="128"/>
      <c r="AK10781" s="128"/>
      <c r="AL10781" s="128"/>
      <c r="AM10781" s="128"/>
      <c r="AN10781" s="144"/>
      <c r="AO10781" s="128"/>
    </row>
    <row r="10782" spans="27:41" x14ac:dyDescent="0.25">
      <c r="AA10782" s="30"/>
      <c r="AB10782" s="128"/>
      <c r="AC10782" s="128"/>
      <c r="AD10782" s="128"/>
      <c r="AE10782" s="128"/>
      <c r="AF10782" s="128"/>
      <c r="AG10782" s="128"/>
      <c r="AH10782" s="128"/>
      <c r="AI10782" s="128"/>
      <c r="AJ10782" s="128"/>
      <c r="AK10782" s="128"/>
      <c r="AL10782" s="128"/>
      <c r="AM10782" s="128"/>
      <c r="AN10782" s="144"/>
      <c r="AO10782" s="128"/>
    </row>
    <row r="10783" spans="27:41" x14ac:dyDescent="0.25">
      <c r="AA10783" s="30"/>
      <c r="AB10783" s="128"/>
      <c r="AC10783" s="128"/>
      <c r="AD10783" s="128"/>
      <c r="AE10783" s="128"/>
      <c r="AF10783" s="128"/>
      <c r="AG10783" s="128"/>
      <c r="AH10783" s="128"/>
      <c r="AI10783" s="128"/>
      <c r="AJ10783" s="128"/>
      <c r="AK10783" s="128"/>
      <c r="AL10783" s="128"/>
      <c r="AM10783" s="128"/>
      <c r="AN10783" s="144"/>
      <c r="AO10783" s="128"/>
    </row>
    <row r="10784" spans="27:41" x14ac:dyDescent="0.25">
      <c r="AA10784" s="30"/>
      <c r="AB10784" s="128"/>
      <c r="AC10784" s="128"/>
      <c r="AD10784" s="128"/>
      <c r="AE10784" s="128"/>
      <c r="AF10784" s="128"/>
      <c r="AG10784" s="128"/>
      <c r="AH10784" s="128"/>
      <c r="AI10784" s="128"/>
      <c r="AJ10784" s="128"/>
      <c r="AK10784" s="128"/>
      <c r="AL10784" s="128"/>
      <c r="AM10784" s="128"/>
      <c r="AN10784" s="144"/>
      <c r="AO10784" s="128"/>
    </row>
    <row r="10785" spans="4:47" x14ac:dyDescent="0.25">
      <c r="AA10785" s="30"/>
      <c r="AB10785" s="128"/>
      <c r="AC10785" s="128"/>
      <c r="AD10785" s="128"/>
      <c r="AE10785" s="128"/>
      <c r="AF10785" s="128"/>
      <c r="AG10785" s="128"/>
      <c r="AH10785" s="128"/>
      <c r="AI10785" s="128"/>
      <c r="AJ10785" s="128"/>
      <c r="AK10785" s="128"/>
      <c r="AL10785" s="128"/>
      <c r="AM10785" s="128"/>
      <c r="AN10785" s="144"/>
      <c r="AO10785" s="128"/>
    </row>
    <row r="10786" spans="4:47" x14ac:dyDescent="0.25">
      <c r="AA10786" s="30"/>
      <c r="AB10786" s="128"/>
      <c r="AC10786" s="128"/>
      <c r="AD10786" s="128"/>
      <c r="AE10786" s="128"/>
      <c r="AF10786" s="128"/>
      <c r="AG10786" s="128"/>
      <c r="AH10786" s="128"/>
      <c r="AI10786" s="128"/>
      <c r="AJ10786" s="128"/>
      <c r="AK10786" s="128"/>
      <c r="AL10786" s="128"/>
      <c r="AM10786" s="128"/>
      <c r="AN10786" s="144"/>
      <c r="AO10786" s="128"/>
    </row>
    <row r="10787" spans="4:47" x14ac:dyDescent="0.25">
      <c r="AA10787" s="30"/>
      <c r="AB10787" s="128"/>
      <c r="AC10787" s="128"/>
      <c r="AD10787" s="128"/>
      <c r="AE10787" s="128"/>
      <c r="AF10787" s="128"/>
      <c r="AG10787" s="128"/>
      <c r="AH10787" s="128"/>
      <c r="AI10787" s="128"/>
      <c r="AJ10787" s="128"/>
      <c r="AK10787" s="128"/>
      <c r="AL10787" s="128"/>
      <c r="AM10787" s="128"/>
      <c r="AN10787" s="144"/>
      <c r="AO10787" s="128"/>
    </row>
    <row r="10788" spans="4:47" x14ac:dyDescent="0.25">
      <c r="AA10788" s="30"/>
      <c r="AB10788" s="128"/>
      <c r="AC10788" s="128"/>
      <c r="AD10788" s="128"/>
      <c r="AE10788" s="128"/>
      <c r="AF10788" s="128"/>
      <c r="AG10788" s="128"/>
      <c r="AH10788" s="128"/>
      <c r="AI10788" s="128"/>
      <c r="AJ10788" s="128"/>
      <c r="AK10788" s="128"/>
      <c r="AL10788" s="128"/>
      <c r="AM10788" s="128"/>
      <c r="AN10788" s="144"/>
      <c r="AO10788" s="128"/>
    </row>
    <row r="10789" spans="4:47" x14ac:dyDescent="0.25">
      <c r="AA10789" s="30"/>
      <c r="AB10789" s="128"/>
      <c r="AC10789" s="128"/>
      <c r="AD10789" s="128"/>
      <c r="AE10789" s="128"/>
      <c r="AF10789" s="128"/>
      <c r="AG10789" s="128"/>
      <c r="AH10789" s="128"/>
      <c r="AI10789" s="128"/>
      <c r="AJ10789" s="128"/>
      <c r="AK10789" s="128"/>
      <c r="AL10789" s="128"/>
      <c r="AM10789" s="128"/>
      <c r="AN10789" s="144"/>
      <c r="AO10789" s="128"/>
    </row>
    <row r="10790" spans="4:47" x14ac:dyDescent="0.25">
      <c r="AA10790" s="30"/>
      <c r="AB10790" s="128"/>
      <c r="AC10790" s="128"/>
      <c r="AD10790" s="128"/>
      <c r="AE10790" s="128"/>
      <c r="AF10790" s="128"/>
      <c r="AG10790" s="128"/>
      <c r="AH10790" s="128"/>
      <c r="AI10790" s="128"/>
      <c r="AJ10790" s="128"/>
      <c r="AK10790" s="128"/>
      <c r="AL10790" s="128"/>
      <c r="AM10790" s="128"/>
      <c r="AN10790" s="144"/>
      <c r="AO10790" s="128"/>
    </row>
    <row r="10791" spans="4:47" x14ac:dyDescent="0.25">
      <c r="AA10791" s="30"/>
      <c r="AB10791" s="128"/>
      <c r="AC10791" s="128"/>
      <c r="AD10791" s="128"/>
      <c r="AE10791" s="128"/>
      <c r="AF10791" s="128"/>
      <c r="AG10791" s="128"/>
      <c r="AH10791" s="128"/>
      <c r="AI10791" s="128"/>
      <c r="AJ10791" s="128"/>
      <c r="AK10791" s="128"/>
      <c r="AL10791" s="128"/>
      <c r="AM10791" s="128"/>
      <c r="AN10791" s="144"/>
      <c r="AO10791" s="128"/>
    </row>
    <row r="10792" spans="4:47" x14ac:dyDescent="0.25">
      <c r="AA10792" s="30"/>
      <c r="AB10792" s="151" t="s">
        <v>173</v>
      </c>
      <c r="AC10792" s="452" t="s">
        <v>1068</v>
      </c>
      <c r="AD10792" s="452"/>
      <c r="AE10792" s="452"/>
      <c r="AF10792" s="452"/>
      <c r="AG10792" s="452"/>
      <c r="AH10792" s="452"/>
      <c r="AI10792" s="452"/>
      <c r="AJ10792" s="452"/>
      <c r="AK10792" s="452"/>
      <c r="AL10792" s="164"/>
      <c r="AM10792" s="184"/>
      <c r="AN10792" s="152"/>
      <c r="AO10792" s="128"/>
    </row>
    <row r="10793" spans="4:47" ht="78" customHeight="1" x14ac:dyDescent="0.25">
      <c r="AA10793" s="30"/>
      <c r="AB10793" s="128"/>
      <c r="AC10793" s="452" t="s">
        <v>1816</v>
      </c>
      <c r="AD10793" s="452"/>
      <c r="AE10793" s="452"/>
      <c r="AF10793" s="452"/>
      <c r="AG10793" s="452"/>
      <c r="AH10793" s="452"/>
      <c r="AI10793" s="452"/>
      <c r="AJ10793" s="452"/>
      <c r="AK10793" s="452"/>
      <c r="AL10793" s="452"/>
      <c r="AM10793" s="128"/>
      <c r="AN10793" s="144"/>
      <c r="AO10793" s="128"/>
    </row>
    <row r="10794" spans="4:47" x14ac:dyDescent="0.25">
      <c r="AA10794" s="30"/>
      <c r="AB10794" s="128"/>
      <c r="AC10794" s="128"/>
      <c r="AD10794" s="128"/>
      <c r="AE10794" s="145"/>
      <c r="AF10794" s="128"/>
      <c r="AG10794" s="128"/>
      <c r="AH10794" s="128"/>
      <c r="AI10794" s="128"/>
      <c r="AJ10794" s="128"/>
      <c r="AK10794" s="128"/>
      <c r="AL10794" s="128"/>
      <c r="AM10794" s="128"/>
      <c r="AN10794" s="144"/>
      <c r="AO10794" s="128"/>
      <c r="AR10794" s="36" t="s">
        <v>1436</v>
      </c>
      <c r="AT10794" s="36" t="s">
        <v>1436</v>
      </c>
    </row>
    <row r="10795" spans="4:47" x14ac:dyDescent="0.25">
      <c r="AA10795" s="30"/>
      <c r="AB10795" s="150"/>
      <c r="AC10795" s="463" t="s">
        <v>121</v>
      </c>
      <c r="AD10795" s="463"/>
      <c r="AE10795" s="151" t="s">
        <v>49</v>
      </c>
      <c r="AF10795" s="151" t="s">
        <v>175</v>
      </c>
      <c r="AG10795" s="145"/>
      <c r="AH10795" s="145"/>
      <c r="AI10795" s="145"/>
      <c r="AJ10795" s="145"/>
      <c r="AK10795" s="145"/>
      <c r="AL10795" s="128"/>
      <c r="AM10795" s="128"/>
      <c r="AN10795" s="152" t="s">
        <v>314</v>
      </c>
      <c r="AO10795" s="128"/>
      <c r="AR10795" s="36" t="s">
        <v>1437</v>
      </c>
      <c r="AT10795" s="36" t="s">
        <v>1437</v>
      </c>
    </row>
    <row r="10796" spans="4:47" x14ac:dyDescent="0.25">
      <c r="D10796" s="264" t="s">
        <v>228</v>
      </c>
      <c r="AA10796" s="30"/>
      <c r="AB10796" s="134">
        <f t="shared" ref="AB10796:AB10827" si="425">1+AB10795</f>
        <v>1</v>
      </c>
      <c r="AC10796" s="8"/>
      <c r="AD10796" s="379"/>
      <c r="AE10796" s="303"/>
      <c r="AF10796" s="275"/>
      <c r="AG10796" s="128"/>
      <c r="AH10796" s="128"/>
      <c r="AI10796" s="128"/>
      <c r="AJ10796" s="128"/>
      <c r="AK10796" s="128"/>
      <c r="AL10796" s="128"/>
      <c r="AM10796" s="128"/>
      <c r="AN10796" s="163">
        <f>IF(AC10796=0,0,IF(AE10796=0,0,IF(AF10796=0,0,AF10796)))</f>
        <v>0</v>
      </c>
      <c r="AO10796" s="128"/>
      <c r="AR10796" s="36" t="s">
        <v>1550</v>
      </c>
      <c r="AT10796" s="36" t="s">
        <v>1438</v>
      </c>
    </row>
    <row r="10797" spans="4:47" x14ac:dyDescent="0.25">
      <c r="AA10797" s="30"/>
      <c r="AB10797" s="134">
        <f t="shared" si="425"/>
        <v>2</v>
      </c>
      <c r="AC10797" s="8"/>
      <c r="AD10797" s="379"/>
      <c r="AE10797" s="303"/>
      <c r="AF10797" s="275"/>
      <c r="AG10797" s="128"/>
      <c r="AH10797" s="128"/>
      <c r="AI10797" s="128"/>
      <c r="AJ10797" s="128"/>
      <c r="AK10797" s="128"/>
      <c r="AL10797" s="128"/>
      <c r="AM10797" s="128"/>
      <c r="AN10797" s="163">
        <f t="shared" ref="AN10797:AN10845" si="426">IF(AC10797=0,0,IF(AE10797=0,0,IF(AF10797=0,0,AF10797)))</f>
        <v>0</v>
      </c>
      <c r="AO10797" s="128"/>
      <c r="AR10797" s="36" t="s">
        <v>1552</v>
      </c>
      <c r="AT10797" s="36" t="s">
        <v>1107</v>
      </c>
    </row>
    <row r="10798" spans="4:47" x14ac:dyDescent="0.25">
      <c r="AB10798" s="134">
        <f t="shared" si="425"/>
        <v>3</v>
      </c>
      <c r="AC10798" s="8"/>
      <c r="AD10798" s="379"/>
      <c r="AE10798" s="303"/>
      <c r="AF10798" s="275"/>
      <c r="AG10798" s="128"/>
      <c r="AH10798" s="128"/>
      <c r="AI10798" s="128"/>
      <c r="AJ10798" s="128"/>
      <c r="AK10798" s="128"/>
      <c r="AL10798" s="128"/>
      <c r="AM10798" s="128"/>
      <c r="AN10798" s="163">
        <f t="shared" si="426"/>
        <v>0</v>
      </c>
      <c r="AO10798" s="128"/>
      <c r="AR10798" s="36" t="s">
        <v>1107</v>
      </c>
      <c r="AT10798" s="36" t="s">
        <v>1377</v>
      </c>
      <c r="AU10798" s="58"/>
    </row>
    <row r="10799" spans="4:47" x14ac:dyDescent="0.25">
      <c r="AB10799" s="134">
        <f t="shared" si="425"/>
        <v>4</v>
      </c>
      <c r="AC10799" s="8"/>
      <c r="AD10799" s="379"/>
      <c r="AE10799" s="303"/>
      <c r="AF10799" s="275"/>
      <c r="AG10799" s="128"/>
      <c r="AH10799" s="128"/>
      <c r="AI10799" s="128"/>
      <c r="AJ10799" s="128"/>
      <c r="AK10799" s="128"/>
      <c r="AL10799" s="128"/>
      <c r="AM10799" s="128"/>
      <c r="AN10799" s="163">
        <f t="shared" si="426"/>
        <v>0</v>
      </c>
      <c r="AO10799" s="128"/>
      <c r="AR10799" s="36" t="s">
        <v>1788</v>
      </c>
      <c r="AT10799" s="36" t="s">
        <v>1455</v>
      </c>
    </row>
    <row r="10800" spans="4:47" x14ac:dyDescent="0.25">
      <c r="AB10800" s="134">
        <f t="shared" si="425"/>
        <v>5</v>
      </c>
      <c r="AC10800" s="8"/>
      <c r="AD10800" s="379"/>
      <c r="AE10800" s="303"/>
      <c r="AF10800" s="275"/>
      <c r="AG10800" s="128"/>
      <c r="AH10800" s="128"/>
      <c r="AI10800" s="128"/>
      <c r="AJ10800" s="128"/>
      <c r="AK10800" s="128"/>
      <c r="AL10800" s="128"/>
      <c r="AM10800" s="128"/>
      <c r="AN10800" s="163">
        <f t="shared" si="426"/>
        <v>0</v>
      </c>
      <c r="AO10800" s="128"/>
      <c r="AR10800" s="36" t="s">
        <v>1455</v>
      </c>
      <c r="AT10800" s="36" t="s">
        <v>1439</v>
      </c>
    </row>
    <row r="10801" spans="28:49" x14ac:dyDescent="0.25">
      <c r="AB10801" s="134">
        <f t="shared" si="425"/>
        <v>6</v>
      </c>
      <c r="AC10801" s="8"/>
      <c r="AD10801" s="379"/>
      <c r="AE10801" s="303"/>
      <c r="AF10801" s="275"/>
      <c r="AG10801" s="128"/>
      <c r="AH10801" s="128"/>
      <c r="AI10801" s="128"/>
      <c r="AJ10801" s="128"/>
      <c r="AK10801" s="128"/>
      <c r="AL10801" s="128"/>
      <c r="AM10801" s="128"/>
      <c r="AN10801" s="163">
        <f t="shared" si="426"/>
        <v>0</v>
      </c>
      <c r="AO10801" s="128"/>
      <c r="AR10801" s="36" t="s">
        <v>1377</v>
      </c>
      <c r="AT10801" s="36" t="s">
        <v>1108</v>
      </c>
    </row>
    <row r="10802" spans="28:49" x14ac:dyDescent="0.25">
      <c r="AB10802" s="134">
        <f t="shared" si="425"/>
        <v>7</v>
      </c>
      <c r="AC10802" s="8"/>
      <c r="AD10802" s="379"/>
      <c r="AE10802" s="303"/>
      <c r="AF10802" s="275"/>
      <c r="AG10802" s="128"/>
      <c r="AH10802" s="128"/>
      <c r="AI10802" s="128"/>
      <c r="AJ10802" s="128"/>
      <c r="AK10802" s="128"/>
      <c r="AL10802" s="128"/>
      <c r="AM10802" s="128"/>
      <c r="AN10802" s="163">
        <f t="shared" si="426"/>
        <v>0</v>
      </c>
      <c r="AO10802" s="128"/>
      <c r="AR10802" s="36" t="s">
        <v>1439</v>
      </c>
      <c r="AT10802" s="36" t="s">
        <v>1109</v>
      </c>
    </row>
    <row r="10803" spans="28:49" x14ac:dyDescent="0.25">
      <c r="AB10803" s="134">
        <f t="shared" si="425"/>
        <v>8</v>
      </c>
      <c r="AC10803" s="8"/>
      <c r="AD10803" s="379"/>
      <c r="AE10803" s="303"/>
      <c r="AF10803" s="275"/>
      <c r="AG10803" s="128"/>
      <c r="AH10803" s="128"/>
      <c r="AI10803" s="128"/>
      <c r="AJ10803" s="128"/>
      <c r="AK10803" s="128"/>
      <c r="AL10803" s="128"/>
      <c r="AM10803" s="128"/>
      <c r="AN10803" s="163">
        <f t="shared" si="426"/>
        <v>0</v>
      </c>
      <c r="AO10803" s="128"/>
      <c r="AR10803" s="36" t="s">
        <v>1108</v>
      </c>
      <c r="AT10803" s="36" t="s">
        <v>1110</v>
      </c>
    </row>
    <row r="10804" spans="28:49" x14ac:dyDescent="0.25">
      <c r="AB10804" s="134">
        <f t="shared" si="425"/>
        <v>9</v>
      </c>
      <c r="AC10804" s="8"/>
      <c r="AD10804" s="379"/>
      <c r="AE10804" s="303"/>
      <c r="AF10804" s="275"/>
      <c r="AG10804" s="128"/>
      <c r="AH10804" s="128"/>
      <c r="AI10804" s="128"/>
      <c r="AJ10804" s="128"/>
      <c r="AK10804" s="128"/>
      <c r="AL10804" s="128"/>
      <c r="AM10804" s="128"/>
      <c r="AN10804" s="163">
        <f t="shared" si="426"/>
        <v>0</v>
      </c>
      <c r="AO10804" s="128"/>
      <c r="AR10804" s="36" t="s">
        <v>1109</v>
      </c>
      <c r="AT10804" s="36" t="s">
        <v>1440</v>
      </c>
    </row>
    <row r="10805" spans="28:49" x14ac:dyDescent="0.25">
      <c r="AB10805" s="134">
        <f t="shared" si="425"/>
        <v>10</v>
      </c>
      <c r="AC10805" s="8"/>
      <c r="AD10805" s="379"/>
      <c r="AE10805" s="303"/>
      <c r="AF10805" s="275"/>
      <c r="AG10805" s="128"/>
      <c r="AH10805" s="128"/>
      <c r="AI10805" s="128"/>
      <c r="AJ10805" s="128"/>
      <c r="AK10805" s="128"/>
      <c r="AL10805" s="128"/>
      <c r="AM10805" s="128"/>
      <c r="AN10805" s="163">
        <f t="shared" si="426"/>
        <v>0</v>
      </c>
      <c r="AO10805" s="128"/>
      <c r="AR10805" s="36" t="s">
        <v>1110</v>
      </c>
      <c r="AT10805" s="36" t="s">
        <v>1111</v>
      </c>
      <c r="AW10805" s="58"/>
    </row>
    <row r="10806" spans="28:49" x14ac:dyDescent="0.25">
      <c r="AB10806" s="134">
        <f t="shared" si="425"/>
        <v>11</v>
      </c>
      <c r="AC10806" s="8"/>
      <c r="AD10806" s="379"/>
      <c r="AE10806" s="303"/>
      <c r="AF10806" s="275"/>
      <c r="AG10806" s="128"/>
      <c r="AH10806" s="128"/>
      <c r="AI10806" s="128"/>
      <c r="AJ10806" s="128"/>
      <c r="AK10806" s="128"/>
      <c r="AL10806" s="128"/>
      <c r="AM10806" s="128"/>
      <c r="AN10806" s="163">
        <f t="shared" si="426"/>
        <v>0</v>
      </c>
      <c r="AO10806" s="128"/>
      <c r="AR10806" s="36" t="s">
        <v>1440</v>
      </c>
      <c r="AT10806" s="36" t="s">
        <v>1441</v>
      </c>
    </row>
    <row r="10807" spans="28:49" x14ac:dyDescent="0.25">
      <c r="AB10807" s="134">
        <f t="shared" si="425"/>
        <v>12</v>
      </c>
      <c r="AC10807" s="8"/>
      <c r="AD10807" s="379"/>
      <c r="AE10807" s="303"/>
      <c r="AF10807" s="275"/>
      <c r="AG10807" s="128"/>
      <c r="AH10807" s="128"/>
      <c r="AI10807" s="128"/>
      <c r="AJ10807" s="128"/>
      <c r="AK10807" s="128"/>
      <c r="AL10807" s="128"/>
      <c r="AM10807" s="128"/>
      <c r="AN10807" s="163">
        <f t="shared" si="426"/>
        <v>0</v>
      </c>
      <c r="AO10807" s="128"/>
      <c r="AR10807" s="36" t="s">
        <v>1553</v>
      </c>
      <c r="AT10807" s="36" t="s">
        <v>1112</v>
      </c>
    </row>
    <row r="10808" spans="28:49" x14ac:dyDescent="0.25">
      <c r="AB10808" s="134">
        <f t="shared" si="425"/>
        <v>13</v>
      </c>
      <c r="AC10808" s="8"/>
      <c r="AD10808" s="379"/>
      <c r="AE10808" s="303"/>
      <c r="AF10808" s="275"/>
      <c r="AG10808" s="128"/>
      <c r="AH10808" s="128"/>
      <c r="AI10808" s="128"/>
      <c r="AJ10808" s="128"/>
      <c r="AK10808" s="128"/>
      <c r="AL10808" s="128"/>
      <c r="AM10808" s="128"/>
      <c r="AN10808" s="163">
        <f t="shared" si="426"/>
        <v>0</v>
      </c>
      <c r="AO10808" s="128"/>
      <c r="AR10808" s="36" t="s">
        <v>1111</v>
      </c>
      <c r="AT10808" s="36" t="s">
        <v>1106</v>
      </c>
    </row>
    <row r="10809" spans="28:49" x14ac:dyDescent="0.25">
      <c r="AB10809" s="134">
        <f t="shared" si="425"/>
        <v>14</v>
      </c>
      <c r="AC10809" s="8"/>
      <c r="AD10809" s="379"/>
      <c r="AE10809" s="303"/>
      <c r="AF10809" s="275"/>
      <c r="AG10809" s="128"/>
      <c r="AH10809" s="128"/>
      <c r="AI10809" s="128"/>
      <c r="AJ10809" s="128"/>
      <c r="AK10809" s="128"/>
      <c r="AL10809" s="128"/>
      <c r="AM10809" s="128"/>
      <c r="AN10809" s="163">
        <f t="shared" si="426"/>
        <v>0</v>
      </c>
      <c r="AO10809" s="128"/>
      <c r="AR10809" s="36" t="s">
        <v>1551</v>
      </c>
      <c r="AT10809" s="36" t="s">
        <v>1442</v>
      </c>
    </row>
    <row r="10810" spans="28:49" x14ac:dyDescent="0.25">
      <c r="AB10810" s="134">
        <f t="shared" si="425"/>
        <v>15</v>
      </c>
      <c r="AC10810" s="8"/>
      <c r="AD10810" s="379"/>
      <c r="AE10810" s="303"/>
      <c r="AF10810" s="275"/>
      <c r="AG10810" s="128"/>
      <c r="AH10810" s="128"/>
      <c r="AI10810" s="128"/>
      <c r="AJ10810" s="128"/>
      <c r="AK10810" s="128"/>
      <c r="AL10810" s="128"/>
      <c r="AM10810" s="128"/>
      <c r="AN10810" s="163">
        <f t="shared" si="426"/>
        <v>0</v>
      </c>
      <c r="AO10810" s="128"/>
      <c r="AR10810" s="36" t="s">
        <v>1112</v>
      </c>
      <c r="AT10810" s="36" t="s">
        <v>1443</v>
      </c>
    </row>
    <row r="10811" spans="28:49" x14ac:dyDescent="0.25">
      <c r="AB10811" s="134">
        <f t="shared" si="425"/>
        <v>16</v>
      </c>
      <c r="AC10811" s="8"/>
      <c r="AD10811" s="379"/>
      <c r="AE10811" s="303"/>
      <c r="AF10811" s="275"/>
      <c r="AG10811" s="128"/>
      <c r="AH10811" s="128"/>
      <c r="AI10811" s="128"/>
      <c r="AJ10811" s="128"/>
      <c r="AK10811" s="128"/>
      <c r="AL10811" s="128"/>
      <c r="AM10811" s="128"/>
      <c r="AN10811" s="163">
        <f t="shared" si="426"/>
        <v>0</v>
      </c>
      <c r="AO10811" s="128"/>
      <c r="AR10811" s="36" t="s">
        <v>1106</v>
      </c>
      <c r="AT10811" s="36" t="s">
        <v>1444</v>
      </c>
    </row>
    <row r="10812" spans="28:49" x14ac:dyDescent="0.25">
      <c r="AB10812" s="134">
        <f t="shared" si="425"/>
        <v>17</v>
      </c>
      <c r="AC10812" s="8"/>
      <c r="AD10812" s="379"/>
      <c r="AE10812" s="303"/>
      <c r="AF10812" s="275"/>
      <c r="AG10812" s="128"/>
      <c r="AH10812" s="128"/>
      <c r="AI10812" s="128"/>
      <c r="AJ10812" s="128"/>
      <c r="AK10812" s="128"/>
      <c r="AL10812" s="128"/>
      <c r="AM10812" s="128"/>
      <c r="AN10812" s="163">
        <f t="shared" si="426"/>
        <v>0</v>
      </c>
      <c r="AO10812" s="128"/>
      <c r="AR10812" s="36" t="s">
        <v>1442</v>
      </c>
      <c r="AT10812" s="36" t="s">
        <v>1114</v>
      </c>
    </row>
    <row r="10813" spans="28:49" x14ac:dyDescent="0.25">
      <c r="AB10813" s="134">
        <f t="shared" si="425"/>
        <v>18</v>
      </c>
      <c r="AC10813" s="8"/>
      <c r="AD10813" s="379"/>
      <c r="AE10813" s="303"/>
      <c r="AF10813" s="275"/>
      <c r="AG10813" s="128"/>
      <c r="AH10813" s="128"/>
      <c r="AI10813" s="128"/>
      <c r="AJ10813" s="128"/>
      <c r="AK10813" s="128"/>
      <c r="AL10813" s="128"/>
      <c r="AM10813" s="128"/>
      <c r="AN10813" s="163">
        <f t="shared" si="426"/>
        <v>0</v>
      </c>
      <c r="AO10813" s="128"/>
      <c r="AR10813" s="36" t="s">
        <v>1443</v>
      </c>
      <c r="AT10813" s="36" t="s">
        <v>1115</v>
      </c>
    </row>
    <row r="10814" spans="28:49" x14ac:dyDescent="0.25">
      <c r="AB10814" s="134">
        <f t="shared" si="425"/>
        <v>19</v>
      </c>
      <c r="AC10814" s="8"/>
      <c r="AD10814" s="379"/>
      <c r="AE10814" s="303"/>
      <c r="AF10814" s="275"/>
      <c r="AG10814" s="128"/>
      <c r="AH10814" s="128"/>
      <c r="AI10814" s="128"/>
      <c r="AJ10814" s="128"/>
      <c r="AK10814" s="128"/>
      <c r="AL10814" s="128"/>
      <c r="AM10814" s="128"/>
      <c r="AN10814" s="163">
        <f t="shared" si="426"/>
        <v>0</v>
      </c>
      <c r="AO10814" s="128"/>
      <c r="AR10814" s="36" t="s">
        <v>1444</v>
      </c>
      <c r="AT10814" s="36" t="s">
        <v>1445</v>
      </c>
    </row>
    <row r="10815" spans="28:49" x14ac:dyDescent="0.25">
      <c r="AB10815" s="134">
        <f t="shared" si="425"/>
        <v>20</v>
      </c>
      <c r="AC10815" s="8"/>
      <c r="AD10815" s="379"/>
      <c r="AE10815" s="303"/>
      <c r="AF10815" s="275"/>
      <c r="AG10815" s="128"/>
      <c r="AH10815" s="128"/>
      <c r="AI10815" s="128"/>
      <c r="AJ10815" s="128"/>
      <c r="AK10815" s="128"/>
      <c r="AL10815" s="128"/>
      <c r="AM10815" s="128"/>
      <c r="AN10815" s="163">
        <f t="shared" si="426"/>
        <v>0</v>
      </c>
      <c r="AO10815" s="128"/>
      <c r="AR10815" s="36" t="s">
        <v>1114</v>
      </c>
      <c r="AT10815" s="36" t="s">
        <v>1446</v>
      </c>
    </row>
    <row r="10816" spans="28:49" x14ac:dyDescent="0.25">
      <c r="AB10816" s="134">
        <f t="shared" si="425"/>
        <v>21</v>
      </c>
      <c r="AC10816" s="8"/>
      <c r="AD10816" s="379"/>
      <c r="AE10816" s="303"/>
      <c r="AF10816" s="275"/>
      <c r="AG10816" s="128"/>
      <c r="AH10816" s="128"/>
      <c r="AI10816" s="128"/>
      <c r="AJ10816" s="128"/>
      <c r="AK10816" s="128"/>
      <c r="AL10816" s="128"/>
      <c r="AM10816" s="128"/>
      <c r="AN10816" s="163">
        <f t="shared" si="426"/>
        <v>0</v>
      </c>
      <c r="AO10816" s="128"/>
      <c r="AR10816" s="36" t="s">
        <v>1115</v>
      </c>
      <c r="AT10816" s="36" t="s">
        <v>1447</v>
      </c>
    </row>
    <row r="10817" spans="28:46" x14ac:dyDescent="0.25">
      <c r="AB10817" s="134">
        <f t="shared" si="425"/>
        <v>22</v>
      </c>
      <c r="AC10817" s="8"/>
      <c r="AD10817" s="379"/>
      <c r="AE10817" s="303"/>
      <c r="AF10817" s="275"/>
      <c r="AG10817" s="128"/>
      <c r="AH10817" s="128"/>
      <c r="AI10817" s="128"/>
      <c r="AJ10817" s="128"/>
      <c r="AK10817" s="128"/>
      <c r="AL10817" s="128"/>
      <c r="AM10817" s="128"/>
      <c r="AN10817" s="163">
        <f t="shared" si="426"/>
        <v>0</v>
      </c>
      <c r="AO10817" s="128"/>
      <c r="AR10817" s="36" t="s">
        <v>1445</v>
      </c>
      <c r="AT10817" s="36" t="s">
        <v>1116</v>
      </c>
    </row>
    <row r="10818" spans="28:46" x14ac:dyDescent="0.25">
      <c r="AB10818" s="134">
        <f t="shared" si="425"/>
        <v>23</v>
      </c>
      <c r="AC10818" s="8"/>
      <c r="AD10818" s="379"/>
      <c r="AE10818" s="303"/>
      <c r="AF10818" s="275"/>
      <c r="AG10818" s="128"/>
      <c r="AH10818" s="128"/>
      <c r="AI10818" s="128"/>
      <c r="AJ10818" s="128"/>
      <c r="AK10818" s="128"/>
      <c r="AL10818" s="128"/>
      <c r="AM10818" s="128"/>
      <c r="AN10818" s="163">
        <f t="shared" si="426"/>
        <v>0</v>
      </c>
      <c r="AO10818" s="128"/>
      <c r="AR10818" s="36" t="s">
        <v>1446</v>
      </c>
      <c r="AT10818" s="36" t="s">
        <v>1117</v>
      </c>
    </row>
    <row r="10819" spans="28:46" x14ac:dyDescent="0.25">
      <c r="AB10819" s="134">
        <f t="shared" si="425"/>
        <v>24</v>
      </c>
      <c r="AC10819" s="8"/>
      <c r="AD10819" s="379"/>
      <c r="AE10819" s="303"/>
      <c r="AF10819" s="275"/>
      <c r="AG10819" s="128"/>
      <c r="AH10819" s="128"/>
      <c r="AI10819" s="128"/>
      <c r="AJ10819" s="128"/>
      <c r="AK10819" s="128"/>
      <c r="AL10819" s="128"/>
      <c r="AM10819" s="128"/>
      <c r="AN10819" s="163">
        <f t="shared" si="426"/>
        <v>0</v>
      </c>
      <c r="AO10819" s="128"/>
      <c r="AR10819" s="36" t="s">
        <v>1447</v>
      </c>
      <c r="AT10819" s="36" t="s">
        <v>1448</v>
      </c>
    </row>
    <row r="10820" spans="28:46" x14ac:dyDescent="0.25">
      <c r="AB10820" s="134">
        <f t="shared" si="425"/>
        <v>25</v>
      </c>
      <c r="AC10820" s="8"/>
      <c r="AD10820" s="379"/>
      <c r="AE10820" s="303"/>
      <c r="AF10820" s="275"/>
      <c r="AG10820" s="128"/>
      <c r="AH10820" s="128"/>
      <c r="AI10820" s="128"/>
      <c r="AJ10820" s="128"/>
      <c r="AK10820" s="128"/>
      <c r="AL10820" s="128"/>
      <c r="AM10820" s="128"/>
      <c r="AN10820" s="163">
        <f t="shared" si="426"/>
        <v>0</v>
      </c>
      <c r="AO10820" s="128"/>
      <c r="AR10820" s="36" t="s">
        <v>1116</v>
      </c>
      <c r="AT10820" s="36" t="s">
        <v>1449</v>
      </c>
    </row>
    <row r="10821" spans="28:46" x14ac:dyDescent="0.25">
      <c r="AB10821" s="134">
        <f t="shared" si="425"/>
        <v>26</v>
      </c>
      <c r="AC10821" s="8"/>
      <c r="AD10821" s="379"/>
      <c r="AE10821" s="303"/>
      <c r="AF10821" s="275"/>
      <c r="AG10821" s="128"/>
      <c r="AH10821" s="128"/>
      <c r="AI10821" s="128"/>
      <c r="AJ10821" s="128"/>
      <c r="AK10821" s="128"/>
      <c r="AL10821" s="128"/>
      <c r="AM10821" s="128"/>
      <c r="AN10821" s="163">
        <f t="shared" si="426"/>
        <v>0</v>
      </c>
      <c r="AO10821" s="128"/>
      <c r="AR10821" s="36" t="s">
        <v>1117</v>
      </c>
      <c r="AT10821" s="36" t="s">
        <v>1450</v>
      </c>
    </row>
    <row r="10822" spans="28:46" x14ac:dyDescent="0.25">
      <c r="AB10822" s="134">
        <f t="shared" si="425"/>
        <v>27</v>
      </c>
      <c r="AC10822" s="8"/>
      <c r="AD10822" s="379"/>
      <c r="AE10822" s="303"/>
      <c r="AF10822" s="275"/>
      <c r="AG10822" s="128"/>
      <c r="AH10822" s="128"/>
      <c r="AI10822" s="128"/>
      <c r="AJ10822" s="128"/>
      <c r="AK10822" s="128"/>
      <c r="AL10822" s="128"/>
      <c r="AM10822" s="128"/>
      <c r="AN10822" s="163">
        <f t="shared" si="426"/>
        <v>0</v>
      </c>
      <c r="AO10822" s="128"/>
      <c r="AR10822" s="36" t="s">
        <v>1448</v>
      </c>
      <c r="AT10822" s="36" t="s">
        <v>1118</v>
      </c>
    </row>
    <row r="10823" spans="28:46" x14ac:dyDescent="0.25">
      <c r="AB10823" s="134">
        <f t="shared" si="425"/>
        <v>28</v>
      </c>
      <c r="AC10823" s="8"/>
      <c r="AD10823" s="379"/>
      <c r="AE10823" s="303"/>
      <c r="AF10823" s="275"/>
      <c r="AG10823" s="128"/>
      <c r="AH10823" s="128"/>
      <c r="AI10823" s="128"/>
      <c r="AJ10823" s="128"/>
      <c r="AK10823" s="128"/>
      <c r="AL10823" s="128"/>
      <c r="AM10823" s="128"/>
      <c r="AN10823" s="163">
        <f t="shared" si="426"/>
        <v>0</v>
      </c>
      <c r="AO10823" s="128"/>
      <c r="AR10823" s="36" t="s">
        <v>1449</v>
      </c>
      <c r="AT10823" s="36" t="s">
        <v>1451</v>
      </c>
    </row>
    <row r="10824" spans="28:46" x14ac:dyDescent="0.25">
      <c r="AB10824" s="134">
        <f t="shared" si="425"/>
        <v>29</v>
      </c>
      <c r="AC10824" s="8"/>
      <c r="AD10824" s="379"/>
      <c r="AE10824" s="303"/>
      <c r="AF10824" s="275"/>
      <c r="AG10824" s="128"/>
      <c r="AH10824" s="128"/>
      <c r="AI10824" s="128"/>
      <c r="AJ10824" s="128"/>
      <c r="AK10824" s="128"/>
      <c r="AL10824" s="128"/>
      <c r="AM10824" s="128"/>
      <c r="AN10824" s="163">
        <f t="shared" si="426"/>
        <v>0</v>
      </c>
      <c r="AO10824" s="128"/>
      <c r="AR10824" s="36" t="s">
        <v>1450</v>
      </c>
      <c r="AT10824" s="36" t="s">
        <v>1452</v>
      </c>
    </row>
    <row r="10825" spans="28:46" x14ac:dyDescent="0.25">
      <c r="AB10825" s="134">
        <f t="shared" si="425"/>
        <v>30</v>
      </c>
      <c r="AC10825" s="8"/>
      <c r="AD10825" s="379"/>
      <c r="AE10825" s="303"/>
      <c r="AF10825" s="275"/>
      <c r="AG10825" s="128"/>
      <c r="AH10825" s="128"/>
      <c r="AI10825" s="128"/>
      <c r="AJ10825" s="128"/>
      <c r="AK10825" s="128"/>
      <c r="AL10825" s="128"/>
      <c r="AM10825" s="128"/>
      <c r="AN10825" s="163">
        <f t="shared" si="426"/>
        <v>0</v>
      </c>
      <c r="AO10825" s="128"/>
      <c r="AR10825" s="36" t="s">
        <v>1118</v>
      </c>
      <c r="AT10825" s="36" t="s">
        <v>1119</v>
      </c>
    </row>
    <row r="10826" spans="28:46" x14ac:dyDescent="0.25">
      <c r="AB10826" s="134">
        <f t="shared" si="425"/>
        <v>31</v>
      </c>
      <c r="AC10826" s="8"/>
      <c r="AD10826" s="379"/>
      <c r="AE10826" s="303"/>
      <c r="AF10826" s="275"/>
      <c r="AG10826" s="128"/>
      <c r="AH10826" s="128"/>
      <c r="AI10826" s="128"/>
      <c r="AJ10826" s="128"/>
      <c r="AK10826" s="128"/>
      <c r="AL10826" s="128"/>
      <c r="AM10826" s="128"/>
      <c r="AN10826" s="163">
        <f t="shared" si="426"/>
        <v>0</v>
      </c>
      <c r="AO10826" s="128"/>
      <c r="AR10826" s="36" t="s">
        <v>1451</v>
      </c>
      <c r="AT10826" s="36" t="s">
        <v>1453</v>
      </c>
    </row>
    <row r="10827" spans="28:46" x14ac:dyDescent="0.25">
      <c r="AB10827" s="134">
        <f t="shared" si="425"/>
        <v>32</v>
      </c>
      <c r="AC10827" s="8"/>
      <c r="AD10827" s="379"/>
      <c r="AE10827" s="303"/>
      <c r="AF10827" s="275"/>
      <c r="AG10827" s="128"/>
      <c r="AH10827" s="128"/>
      <c r="AI10827" s="128"/>
      <c r="AJ10827" s="128"/>
      <c r="AK10827" s="128"/>
      <c r="AL10827" s="128"/>
      <c r="AM10827" s="128"/>
      <c r="AN10827" s="163">
        <f t="shared" si="426"/>
        <v>0</v>
      </c>
      <c r="AO10827" s="128"/>
      <c r="AR10827" s="36" t="s">
        <v>1452</v>
      </c>
      <c r="AT10827" s="36" t="s">
        <v>1454</v>
      </c>
    </row>
    <row r="10828" spans="28:46" x14ac:dyDescent="0.25">
      <c r="AB10828" s="134">
        <f t="shared" ref="AB10828:AB10845" si="427">1+AB10827</f>
        <v>33</v>
      </c>
      <c r="AC10828" s="8"/>
      <c r="AD10828" s="379"/>
      <c r="AE10828" s="303"/>
      <c r="AF10828" s="275"/>
      <c r="AG10828" s="128"/>
      <c r="AH10828" s="128"/>
      <c r="AI10828" s="128"/>
      <c r="AJ10828" s="128"/>
      <c r="AK10828" s="128"/>
      <c r="AL10828" s="128"/>
      <c r="AM10828" s="128"/>
      <c r="AN10828" s="163">
        <f t="shared" si="426"/>
        <v>0</v>
      </c>
      <c r="AO10828" s="128"/>
      <c r="AR10828" s="36" t="s">
        <v>1119</v>
      </c>
      <c r="AT10828" s="36" t="s">
        <v>75</v>
      </c>
    </row>
    <row r="10829" spans="28:46" x14ac:dyDescent="0.25">
      <c r="AB10829" s="134">
        <f t="shared" si="427"/>
        <v>34</v>
      </c>
      <c r="AC10829" s="8"/>
      <c r="AD10829" s="379"/>
      <c r="AE10829" s="303"/>
      <c r="AF10829" s="275"/>
      <c r="AG10829" s="128"/>
      <c r="AH10829" s="128"/>
      <c r="AI10829" s="128"/>
      <c r="AJ10829" s="128"/>
      <c r="AK10829" s="128"/>
      <c r="AL10829" s="128"/>
      <c r="AM10829" s="128"/>
      <c r="AN10829" s="163">
        <f t="shared" si="426"/>
        <v>0</v>
      </c>
      <c r="AO10829" s="128"/>
      <c r="AR10829" s="36" t="s">
        <v>1453</v>
      </c>
    </row>
    <row r="10830" spans="28:46" x14ac:dyDescent="0.25">
      <c r="AB10830" s="134">
        <f t="shared" si="427"/>
        <v>35</v>
      </c>
      <c r="AC10830" s="8"/>
      <c r="AD10830" s="379"/>
      <c r="AE10830" s="303"/>
      <c r="AF10830" s="275"/>
      <c r="AG10830" s="128"/>
      <c r="AH10830" s="128"/>
      <c r="AI10830" s="128"/>
      <c r="AJ10830" s="128"/>
      <c r="AK10830" s="128"/>
      <c r="AL10830" s="128"/>
      <c r="AM10830" s="128"/>
      <c r="AN10830" s="163">
        <f t="shared" si="426"/>
        <v>0</v>
      </c>
      <c r="AO10830" s="128"/>
      <c r="AR10830" s="36" t="s">
        <v>1454</v>
      </c>
    </row>
    <row r="10831" spans="28:46" x14ac:dyDescent="0.25">
      <c r="AB10831" s="134">
        <f t="shared" si="427"/>
        <v>36</v>
      </c>
      <c r="AC10831" s="8"/>
      <c r="AD10831" s="379"/>
      <c r="AE10831" s="303"/>
      <c r="AF10831" s="275"/>
      <c r="AG10831" s="128"/>
      <c r="AH10831" s="128"/>
      <c r="AI10831" s="128"/>
      <c r="AJ10831" s="128"/>
      <c r="AK10831" s="128"/>
      <c r="AL10831" s="128"/>
      <c r="AM10831" s="128"/>
      <c r="AN10831" s="163">
        <f t="shared" si="426"/>
        <v>0</v>
      </c>
      <c r="AO10831" s="128"/>
      <c r="AR10831" s="36" t="s">
        <v>75</v>
      </c>
    </row>
    <row r="10832" spans="28:46" x14ac:dyDescent="0.25">
      <c r="AB10832" s="134">
        <f t="shared" si="427"/>
        <v>37</v>
      </c>
      <c r="AC10832" s="8"/>
      <c r="AD10832" s="379"/>
      <c r="AE10832" s="303"/>
      <c r="AF10832" s="275"/>
      <c r="AG10832" s="128"/>
      <c r="AH10832" s="128"/>
      <c r="AI10832" s="128"/>
      <c r="AJ10832" s="128"/>
      <c r="AK10832" s="128"/>
      <c r="AL10832" s="128"/>
      <c r="AM10832" s="128"/>
      <c r="AN10832" s="163">
        <f t="shared" si="426"/>
        <v>0</v>
      </c>
      <c r="AO10832" s="128"/>
    </row>
    <row r="10833" spans="28:46" x14ac:dyDescent="0.25">
      <c r="AB10833" s="134">
        <f t="shared" si="427"/>
        <v>38</v>
      </c>
      <c r="AC10833" s="8"/>
      <c r="AD10833" s="379"/>
      <c r="AE10833" s="303"/>
      <c r="AF10833" s="275"/>
      <c r="AG10833" s="128"/>
      <c r="AH10833" s="128"/>
      <c r="AI10833" s="128"/>
      <c r="AJ10833" s="128"/>
      <c r="AK10833" s="128"/>
      <c r="AL10833" s="128"/>
      <c r="AM10833" s="128"/>
      <c r="AN10833" s="163">
        <f t="shared" si="426"/>
        <v>0</v>
      </c>
      <c r="AO10833" s="128"/>
    </row>
    <row r="10834" spans="28:46" x14ac:dyDescent="0.25">
      <c r="AB10834" s="134">
        <f t="shared" si="427"/>
        <v>39</v>
      </c>
      <c r="AC10834" s="8"/>
      <c r="AD10834" s="379"/>
      <c r="AE10834" s="303"/>
      <c r="AF10834" s="275"/>
      <c r="AG10834" s="128"/>
      <c r="AH10834" s="128"/>
      <c r="AI10834" s="128"/>
      <c r="AJ10834" s="128"/>
      <c r="AK10834" s="128"/>
      <c r="AL10834" s="128"/>
      <c r="AM10834" s="128"/>
      <c r="AN10834" s="163">
        <f t="shared" si="426"/>
        <v>0</v>
      </c>
      <c r="AO10834" s="128"/>
    </row>
    <row r="10835" spans="28:46" x14ac:dyDescent="0.25">
      <c r="AB10835" s="134">
        <f t="shared" si="427"/>
        <v>40</v>
      </c>
      <c r="AC10835" s="8"/>
      <c r="AD10835" s="379"/>
      <c r="AE10835" s="303"/>
      <c r="AF10835" s="275"/>
      <c r="AG10835" s="128"/>
      <c r="AH10835" s="128"/>
      <c r="AI10835" s="128"/>
      <c r="AJ10835" s="128"/>
      <c r="AK10835" s="128"/>
      <c r="AL10835" s="128"/>
      <c r="AM10835" s="128"/>
      <c r="AN10835" s="163">
        <f t="shared" si="426"/>
        <v>0</v>
      </c>
      <c r="AO10835" s="128"/>
    </row>
    <row r="10836" spans="28:46" x14ac:dyDescent="0.25">
      <c r="AB10836" s="134">
        <f t="shared" si="427"/>
        <v>41</v>
      </c>
      <c r="AC10836" s="8"/>
      <c r="AD10836" s="379"/>
      <c r="AE10836" s="303"/>
      <c r="AF10836" s="275"/>
      <c r="AG10836" s="128"/>
      <c r="AH10836" s="128"/>
      <c r="AI10836" s="128"/>
      <c r="AJ10836" s="128"/>
      <c r="AK10836" s="128"/>
      <c r="AL10836" s="128"/>
      <c r="AM10836" s="128"/>
      <c r="AN10836" s="163">
        <f t="shared" si="426"/>
        <v>0</v>
      </c>
      <c r="AO10836" s="128"/>
    </row>
    <row r="10837" spans="28:46" x14ac:dyDescent="0.25">
      <c r="AB10837" s="134">
        <f t="shared" si="427"/>
        <v>42</v>
      </c>
      <c r="AC10837" s="8"/>
      <c r="AD10837" s="379"/>
      <c r="AE10837" s="303"/>
      <c r="AF10837" s="275"/>
      <c r="AG10837" s="128"/>
      <c r="AH10837" s="128"/>
      <c r="AI10837" s="128"/>
      <c r="AJ10837" s="128"/>
      <c r="AK10837" s="128"/>
      <c r="AL10837" s="128"/>
      <c r="AM10837" s="128"/>
      <c r="AN10837" s="163">
        <f t="shared" si="426"/>
        <v>0</v>
      </c>
      <c r="AO10837" s="128"/>
    </row>
    <row r="10838" spans="28:46" x14ac:dyDescent="0.25">
      <c r="AB10838" s="134">
        <f t="shared" si="427"/>
        <v>43</v>
      </c>
      <c r="AC10838" s="8"/>
      <c r="AD10838" s="379"/>
      <c r="AE10838" s="303"/>
      <c r="AF10838" s="275"/>
      <c r="AG10838" s="128"/>
      <c r="AH10838" s="128"/>
      <c r="AI10838" s="128"/>
      <c r="AJ10838" s="128"/>
      <c r="AK10838" s="128"/>
      <c r="AL10838" s="128"/>
      <c r="AM10838" s="128"/>
      <c r="AN10838" s="163">
        <f t="shared" si="426"/>
        <v>0</v>
      </c>
      <c r="AO10838" s="128"/>
    </row>
    <row r="10839" spans="28:46" x14ac:dyDescent="0.25">
      <c r="AB10839" s="134">
        <f t="shared" si="427"/>
        <v>44</v>
      </c>
      <c r="AC10839" s="8"/>
      <c r="AD10839" s="379"/>
      <c r="AE10839" s="303"/>
      <c r="AF10839" s="275"/>
      <c r="AG10839" s="128"/>
      <c r="AH10839" s="128"/>
      <c r="AI10839" s="128"/>
      <c r="AJ10839" s="128"/>
      <c r="AK10839" s="128"/>
      <c r="AL10839" s="128"/>
      <c r="AM10839" s="128"/>
      <c r="AN10839" s="163">
        <f t="shared" si="426"/>
        <v>0</v>
      </c>
      <c r="AO10839" s="128"/>
    </row>
    <row r="10840" spans="28:46" x14ac:dyDescent="0.25">
      <c r="AB10840" s="134">
        <f t="shared" si="427"/>
        <v>45</v>
      </c>
      <c r="AC10840" s="8"/>
      <c r="AD10840" s="379"/>
      <c r="AE10840" s="303"/>
      <c r="AF10840" s="275"/>
      <c r="AG10840" s="128"/>
      <c r="AH10840" s="128"/>
      <c r="AI10840" s="128"/>
      <c r="AJ10840" s="128"/>
      <c r="AK10840" s="128"/>
      <c r="AL10840" s="128"/>
      <c r="AM10840" s="128"/>
      <c r="AN10840" s="163">
        <f t="shared" si="426"/>
        <v>0</v>
      </c>
      <c r="AO10840" s="128"/>
    </row>
    <row r="10841" spans="28:46" x14ac:dyDescent="0.25">
      <c r="AB10841" s="134">
        <f t="shared" si="427"/>
        <v>46</v>
      </c>
      <c r="AC10841" s="8"/>
      <c r="AD10841" s="379"/>
      <c r="AE10841" s="303"/>
      <c r="AF10841" s="275"/>
      <c r="AG10841" s="128"/>
      <c r="AH10841" s="128"/>
      <c r="AI10841" s="128"/>
      <c r="AJ10841" s="128"/>
      <c r="AK10841" s="128"/>
      <c r="AL10841" s="128"/>
      <c r="AM10841" s="128"/>
      <c r="AN10841" s="163">
        <f t="shared" si="426"/>
        <v>0</v>
      </c>
      <c r="AO10841" s="128"/>
    </row>
    <row r="10842" spans="28:46" x14ac:dyDescent="0.25">
      <c r="AB10842" s="134">
        <f t="shared" si="427"/>
        <v>47</v>
      </c>
      <c r="AC10842" s="8"/>
      <c r="AD10842" s="379"/>
      <c r="AE10842" s="303"/>
      <c r="AF10842" s="275"/>
      <c r="AG10842" s="128"/>
      <c r="AH10842" s="128"/>
      <c r="AI10842" s="128"/>
      <c r="AJ10842" s="128"/>
      <c r="AK10842" s="128"/>
      <c r="AL10842" s="128"/>
      <c r="AM10842" s="128"/>
      <c r="AN10842" s="163">
        <f t="shared" si="426"/>
        <v>0</v>
      </c>
      <c r="AO10842" s="128"/>
    </row>
    <row r="10843" spans="28:46" x14ac:dyDescent="0.25">
      <c r="AB10843" s="134">
        <f t="shared" si="427"/>
        <v>48</v>
      </c>
      <c r="AC10843" s="8"/>
      <c r="AD10843" s="379"/>
      <c r="AE10843" s="303"/>
      <c r="AF10843" s="275"/>
      <c r="AG10843" s="128"/>
      <c r="AH10843" s="128"/>
      <c r="AI10843" s="128"/>
      <c r="AJ10843" s="128"/>
      <c r="AK10843" s="128"/>
      <c r="AL10843" s="128"/>
      <c r="AM10843" s="128"/>
      <c r="AN10843" s="163">
        <f t="shared" si="426"/>
        <v>0</v>
      </c>
      <c r="AO10843" s="128"/>
    </row>
    <row r="10844" spans="28:46" x14ac:dyDescent="0.25">
      <c r="AB10844" s="134">
        <f t="shared" si="427"/>
        <v>49</v>
      </c>
      <c r="AC10844" s="8"/>
      <c r="AD10844" s="379"/>
      <c r="AE10844" s="303"/>
      <c r="AF10844" s="275"/>
      <c r="AG10844" s="128"/>
      <c r="AH10844" s="128"/>
      <c r="AI10844" s="128"/>
      <c r="AJ10844" s="128"/>
      <c r="AK10844" s="128"/>
      <c r="AL10844" s="128"/>
      <c r="AM10844" s="128"/>
      <c r="AN10844" s="163">
        <f t="shared" si="426"/>
        <v>0</v>
      </c>
      <c r="AO10844" s="128"/>
    </row>
    <row r="10845" spans="28:46" x14ac:dyDescent="0.25">
      <c r="AB10845" s="134">
        <f t="shared" si="427"/>
        <v>50</v>
      </c>
      <c r="AC10845" s="8"/>
      <c r="AD10845" s="379"/>
      <c r="AE10845" s="303"/>
      <c r="AF10845" s="275"/>
      <c r="AG10845" s="128"/>
      <c r="AH10845" s="128"/>
      <c r="AI10845" s="128"/>
      <c r="AJ10845" s="128"/>
      <c r="AK10845" s="128"/>
      <c r="AL10845" s="128"/>
      <c r="AM10845" s="128"/>
      <c r="AN10845" s="163">
        <f t="shared" si="426"/>
        <v>0</v>
      </c>
      <c r="AO10845" s="128"/>
    </row>
    <row r="10846" spans="28:46" x14ac:dyDescent="0.25">
      <c r="AB10846" s="128"/>
      <c r="AC10846" s="128"/>
      <c r="AD10846" s="128"/>
      <c r="AE10846" s="145"/>
      <c r="AF10846" s="128"/>
      <c r="AG10846" s="128"/>
      <c r="AH10846" s="128"/>
      <c r="AI10846" s="128"/>
      <c r="AJ10846" s="128"/>
      <c r="AK10846" s="128"/>
      <c r="AL10846" s="128"/>
      <c r="AM10846" s="128"/>
      <c r="AN10846" s="144"/>
      <c r="AO10846" s="128"/>
    </row>
    <row r="10847" spans="28:46" x14ac:dyDescent="0.25">
      <c r="AB10847" s="128"/>
      <c r="AC10847" s="128"/>
      <c r="AD10847" s="128"/>
      <c r="AE10847" s="128"/>
      <c r="AF10847" s="128"/>
      <c r="AG10847" s="128"/>
      <c r="AH10847" s="128"/>
      <c r="AI10847" s="128"/>
      <c r="AJ10847" s="128"/>
      <c r="AK10847" s="128"/>
      <c r="AL10847" s="128"/>
      <c r="AM10847" s="128"/>
      <c r="AN10847" s="144"/>
      <c r="AO10847" s="128"/>
    </row>
    <row r="10848" spans="28:46" x14ac:dyDescent="0.25">
      <c r="AB10848" s="128"/>
      <c r="AC10848" s="128"/>
      <c r="AD10848" s="128"/>
      <c r="AE10848" s="128"/>
      <c r="AF10848" s="128"/>
      <c r="AG10848" s="128"/>
      <c r="AH10848" s="128"/>
      <c r="AI10848" s="128"/>
      <c r="AJ10848" s="128"/>
      <c r="AK10848" s="128"/>
      <c r="AL10848" s="131" t="s">
        <v>396</v>
      </c>
      <c r="AM10848" s="128"/>
      <c r="AN10848" s="152">
        <f>IF($B$26="State",AS10848,AR10848)</f>
        <v>0</v>
      </c>
      <c r="AO10848" s="128"/>
      <c r="AQ10848" s="50"/>
      <c r="AR10848" s="50">
        <f>IF(SUM(AN10796:AN10845)&gt;3000,3000,SUM(AN10796:AN10845))</f>
        <v>0</v>
      </c>
      <c r="AS10848" s="50">
        <f>IF(SUM(AN10796:AN10845)&gt;30000,30000,SUM(AN10796:AN10845))</f>
        <v>0</v>
      </c>
      <c r="AT10848" s="50"/>
    </row>
    <row r="10849" spans="28:42" x14ac:dyDescent="0.25">
      <c r="AB10849" s="128"/>
      <c r="AC10849" s="128"/>
      <c r="AD10849" s="128"/>
      <c r="AE10849" s="128"/>
      <c r="AF10849" s="128"/>
      <c r="AG10849" s="128"/>
      <c r="AH10849" s="128"/>
      <c r="AI10849" s="128"/>
      <c r="AJ10849" s="128"/>
      <c r="AK10849" s="128"/>
      <c r="AL10849" s="128"/>
      <c r="AM10849" s="128"/>
      <c r="AN10849" s="144"/>
      <c r="AO10849" s="128"/>
    </row>
    <row r="10850" spans="28:42" x14ac:dyDescent="0.25">
      <c r="AB10850" s="128"/>
      <c r="AC10850" s="128"/>
      <c r="AD10850" s="128"/>
      <c r="AE10850" s="128"/>
      <c r="AF10850" s="128"/>
      <c r="AG10850" s="128"/>
      <c r="AH10850" s="128"/>
      <c r="AI10850" s="128"/>
      <c r="AJ10850" s="128"/>
      <c r="AK10850" s="128"/>
      <c r="AL10850" s="131" t="str">
        <f>IF($B$26="Chapter","Points Reduction",IF($B$22="State","Points Reduction",""))</f>
        <v/>
      </c>
      <c r="AM10850" s="128"/>
      <c r="AN10850" s="152">
        <f>AN10848-SUM(AN10796:AN10845)</f>
        <v>0</v>
      </c>
      <c r="AO10850" s="128"/>
    </row>
    <row r="10851" spans="28:42" x14ac:dyDescent="0.25">
      <c r="AB10851" s="128"/>
      <c r="AC10851" s="128"/>
      <c r="AD10851" s="128"/>
      <c r="AE10851" s="128"/>
      <c r="AF10851" s="128"/>
      <c r="AG10851" s="128"/>
      <c r="AH10851" s="128"/>
      <c r="AI10851" s="128"/>
      <c r="AJ10851" s="128"/>
      <c r="AK10851" s="128"/>
      <c r="AL10851" s="128"/>
      <c r="AM10851" s="128"/>
      <c r="AN10851" s="144"/>
      <c r="AO10851" s="128"/>
    </row>
    <row r="10852" spans="28:42" x14ac:dyDescent="0.25">
      <c r="AB10852" s="128"/>
      <c r="AC10852" s="128"/>
      <c r="AD10852" s="128"/>
      <c r="AE10852" s="128"/>
      <c r="AF10852" s="128"/>
      <c r="AG10852" s="128"/>
      <c r="AH10852" s="128"/>
      <c r="AI10852" s="128"/>
      <c r="AJ10852" s="128"/>
      <c r="AK10852" s="128"/>
      <c r="AL10852" s="128"/>
      <c r="AM10852" s="128"/>
      <c r="AN10852" s="144"/>
      <c r="AO10852" s="128"/>
    </row>
    <row r="10853" spans="28:42" x14ac:dyDescent="0.25">
      <c r="AB10853" s="128"/>
      <c r="AC10853" s="128"/>
      <c r="AD10853" s="128"/>
      <c r="AE10853" s="128"/>
      <c r="AF10853" s="128"/>
      <c r="AG10853" s="128"/>
      <c r="AH10853" s="128"/>
      <c r="AI10853" s="128"/>
      <c r="AJ10853" s="128"/>
      <c r="AK10853" s="128"/>
      <c r="AL10853" s="128"/>
      <c r="AM10853" s="128"/>
      <c r="AN10853" s="144"/>
      <c r="AO10853" s="128"/>
    </row>
    <row r="10854" spans="28:42" x14ac:dyDescent="0.25">
      <c r="AB10854" s="128"/>
      <c r="AC10854" s="128"/>
      <c r="AD10854" s="128"/>
      <c r="AE10854" s="128"/>
      <c r="AF10854" s="128"/>
      <c r="AG10854" s="128"/>
      <c r="AH10854" s="128"/>
      <c r="AI10854" s="128"/>
      <c r="AJ10854" s="128"/>
      <c r="AK10854" s="128"/>
      <c r="AL10854" s="128"/>
      <c r="AM10854" s="128"/>
      <c r="AN10854" s="144"/>
      <c r="AO10854" s="128"/>
    </row>
    <row r="10855" spans="28:42" x14ac:dyDescent="0.25">
      <c r="AB10855" s="128"/>
      <c r="AC10855" s="128"/>
      <c r="AD10855" s="128"/>
      <c r="AE10855" s="128"/>
      <c r="AF10855" s="128"/>
      <c r="AG10855" s="128"/>
      <c r="AH10855" s="128"/>
      <c r="AI10855" s="128"/>
      <c r="AJ10855" s="128"/>
      <c r="AK10855" s="128"/>
      <c r="AL10855" s="128"/>
      <c r="AM10855" s="128"/>
      <c r="AN10855" s="144"/>
      <c r="AO10855" s="128"/>
    </row>
    <row r="10856" spans="28:42" x14ac:dyDescent="0.25">
      <c r="AB10856" s="128"/>
      <c r="AC10856" s="128"/>
      <c r="AD10856" s="128"/>
      <c r="AE10856" s="128"/>
      <c r="AF10856" s="128"/>
      <c r="AG10856" s="128"/>
      <c r="AH10856" s="128"/>
      <c r="AI10856" s="128"/>
      <c r="AJ10856" s="128"/>
      <c r="AK10856" s="128"/>
      <c r="AL10856" s="128"/>
      <c r="AM10856" s="128"/>
      <c r="AN10856" s="144"/>
      <c r="AO10856" s="128"/>
    </row>
    <row r="10857" spans="28:42" x14ac:dyDescent="0.25">
      <c r="AB10857" s="128"/>
      <c r="AC10857" s="128"/>
      <c r="AD10857" s="128"/>
      <c r="AE10857" s="128"/>
      <c r="AF10857" s="128"/>
      <c r="AG10857" s="128"/>
      <c r="AH10857" s="128"/>
      <c r="AI10857" s="128"/>
      <c r="AJ10857" s="128"/>
      <c r="AK10857" s="128"/>
      <c r="AL10857" s="128"/>
      <c r="AM10857" s="128"/>
      <c r="AN10857" s="144"/>
      <c r="AO10857" s="128"/>
    </row>
    <row r="10858" spans="28:42" x14ac:dyDescent="0.25">
      <c r="AB10858" s="128"/>
      <c r="AC10858" s="128"/>
      <c r="AD10858" s="128"/>
      <c r="AE10858" s="128"/>
      <c r="AF10858" s="128"/>
      <c r="AG10858" s="128"/>
      <c r="AH10858" s="128"/>
      <c r="AI10858" s="128"/>
      <c r="AJ10858" s="128"/>
      <c r="AK10858" s="128"/>
      <c r="AL10858" s="128"/>
      <c r="AM10858" s="128"/>
      <c r="AN10858" s="144"/>
      <c r="AO10858" s="128"/>
    </row>
    <row r="10859" spans="28:42" x14ac:dyDescent="0.25">
      <c r="AB10859" s="128"/>
      <c r="AC10859" s="128"/>
      <c r="AD10859" s="128"/>
      <c r="AE10859" s="128"/>
      <c r="AF10859" s="128"/>
      <c r="AG10859" s="128"/>
      <c r="AH10859" s="128"/>
      <c r="AI10859" s="128"/>
      <c r="AJ10859" s="128"/>
      <c r="AK10859" s="128"/>
      <c r="AL10859" s="128"/>
      <c r="AM10859" s="128"/>
      <c r="AN10859" s="144"/>
      <c r="AO10859" s="128"/>
    </row>
    <row r="10860" spans="28:42" x14ac:dyDescent="0.25">
      <c r="AB10860" s="128"/>
      <c r="AC10860" s="128"/>
      <c r="AD10860" s="128"/>
      <c r="AE10860" s="128"/>
      <c r="AF10860" s="128"/>
      <c r="AG10860" s="128"/>
      <c r="AH10860" s="128"/>
      <c r="AI10860" s="128"/>
      <c r="AJ10860" s="128"/>
      <c r="AK10860" s="128"/>
      <c r="AL10860" s="128"/>
      <c r="AM10860" s="128"/>
      <c r="AN10860" s="144"/>
      <c r="AO10860" s="128"/>
    </row>
    <row r="10861" spans="28:42" x14ac:dyDescent="0.25">
      <c r="AB10861" s="128"/>
      <c r="AC10861" s="128"/>
      <c r="AD10861" s="128"/>
      <c r="AE10861" s="128"/>
      <c r="AF10861" s="128"/>
      <c r="AG10861" s="128"/>
      <c r="AH10861" s="128"/>
      <c r="AI10861" s="128"/>
      <c r="AJ10861" s="128"/>
      <c r="AK10861" s="128"/>
      <c r="AL10861" s="128"/>
      <c r="AM10861" s="128"/>
      <c r="AN10861" s="144"/>
      <c r="AO10861" s="128"/>
    </row>
    <row r="10862" spans="28:42" x14ac:dyDescent="0.25">
      <c r="AB10862" s="128"/>
      <c r="AC10862" s="128"/>
      <c r="AD10862" s="128"/>
      <c r="AE10862" s="128"/>
      <c r="AF10862" s="128"/>
      <c r="AG10862" s="128"/>
      <c r="AH10862" s="128"/>
      <c r="AI10862" s="128"/>
      <c r="AJ10862" s="128"/>
      <c r="AK10862" s="128"/>
      <c r="AL10862" s="128"/>
      <c r="AM10862" s="128"/>
      <c r="AN10862" s="144"/>
      <c r="AO10862" s="128"/>
    </row>
    <row r="10863" spans="28:42" x14ac:dyDescent="0.25">
      <c r="AB10863" s="128"/>
      <c r="AC10863" s="128"/>
      <c r="AD10863" s="128"/>
      <c r="AE10863" s="128"/>
      <c r="AF10863" s="128"/>
      <c r="AG10863" s="128"/>
      <c r="AH10863" s="128"/>
      <c r="AI10863" s="128"/>
      <c r="AJ10863" s="128"/>
      <c r="AK10863" s="128"/>
      <c r="AL10863" s="128"/>
      <c r="AM10863" s="128"/>
      <c r="AN10863" s="144"/>
      <c r="AO10863" s="128"/>
      <c r="AP10863" s="36" t="s">
        <v>124</v>
      </c>
    </row>
    <row r="10864" spans="28:42" x14ac:dyDescent="0.25">
      <c r="AB10864" s="128"/>
      <c r="AC10864" s="128"/>
      <c r="AD10864" s="128"/>
      <c r="AE10864" s="128"/>
      <c r="AF10864" s="128"/>
      <c r="AG10864" s="128"/>
      <c r="AH10864" s="128"/>
      <c r="AI10864" s="128"/>
      <c r="AJ10864" s="128"/>
      <c r="AK10864" s="128"/>
      <c r="AL10864" s="128"/>
      <c r="AM10864" s="128"/>
      <c r="AN10864" s="144"/>
      <c r="AO10864" s="128"/>
      <c r="AP10864" s="36" t="s">
        <v>178</v>
      </c>
    </row>
    <row r="10865" spans="4:45" x14ac:dyDescent="0.25">
      <c r="AB10865" s="128"/>
      <c r="AC10865" s="128"/>
      <c r="AD10865" s="128"/>
      <c r="AE10865" s="128"/>
      <c r="AF10865" s="128"/>
      <c r="AG10865" s="128"/>
      <c r="AH10865" s="128"/>
      <c r="AI10865" s="128"/>
      <c r="AJ10865" s="128"/>
      <c r="AK10865" s="128"/>
      <c r="AL10865" s="128"/>
      <c r="AM10865" s="128"/>
      <c r="AN10865" s="144"/>
      <c r="AO10865" s="128"/>
      <c r="AP10865" s="36" t="s">
        <v>204</v>
      </c>
    </row>
    <row r="10866" spans="4:45" x14ac:dyDescent="0.25">
      <c r="AB10866" s="128"/>
      <c r="AC10866" s="128"/>
      <c r="AD10866" s="128"/>
      <c r="AE10866" s="128"/>
      <c r="AF10866" s="128"/>
      <c r="AG10866" s="128"/>
      <c r="AH10866" s="128"/>
      <c r="AI10866" s="128"/>
      <c r="AJ10866" s="128"/>
      <c r="AK10866" s="128"/>
      <c r="AL10866" s="128"/>
      <c r="AM10866" s="128"/>
      <c r="AN10866" s="144"/>
      <c r="AO10866" s="128"/>
      <c r="AP10866" s="36" t="s">
        <v>153</v>
      </c>
    </row>
    <row r="10867" spans="4:45" x14ac:dyDescent="0.25">
      <c r="AB10867" s="128"/>
      <c r="AC10867" s="128"/>
      <c r="AD10867" s="128"/>
      <c r="AE10867" s="128"/>
      <c r="AF10867" s="128"/>
      <c r="AG10867" s="128"/>
      <c r="AH10867" s="128"/>
      <c r="AI10867" s="128"/>
      <c r="AJ10867" s="128"/>
      <c r="AK10867" s="128"/>
      <c r="AL10867" s="128"/>
      <c r="AM10867" s="128"/>
      <c r="AN10867" s="144"/>
      <c r="AO10867" s="128"/>
    </row>
    <row r="10868" spans="4:45" x14ac:dyDescent="0.25">
      <c r="AB10868" s="128"/>
      <c r="AC10868" s="128"/>
      <c r="AD10868" s="128"/>
      <c r="AE10868" s="128"/>
      <c r="AF10868" s="128"/>
      <c r="AG10868" s="128"/>
      <c r="AH10868" s="128"/>
      <c r="AI10868" s="128"/>
      <c r="AJ10868" s="128"/>
      <c r="AK10868" s="128"/>
      <c r="AL10868" s="128"/>
      <c r="AM10868" s="128"/>
      <c r="AN10868" s="144"/>
      <c r="AO10868" s="128"/>
    </row>
    <row r="10869" spans="4:45" ht="15.6" customHeight="1" x14ac:dyDescent="0.25">
      <c r="AB10869" s="151" t="s">
        <v>174</v>
      </c>
      <c r="AC10869" s="452" t="s">
        <v>1817</v>
      </c>
      <c r="AD10869" s="452"/>
      <c r="AE10869" s="452"/>
      <c r="AF10869" s="452"/>
      <c r="AG10869" s="452"/>
      <c r="AH10869" s="452"/>
      <c r="AI10869" s="452"/>
      <c r="AJ10869" s="452"/>
      <c r="AK10869" s="452"/>
      <c r="AL10869" s="128"/>
      <c r="AM10869" s="128"/>
      <c r="AN10869" s="185"/>
      <c r="AO10869" s="128"/>
      <c r="AP10869" s="30"/>
      <c r="AQ10869" s="30"/>
      <c r="AR10869" s="30"/>
      <c r="AS10869" s="30"/>
    </row>
    <row r="10870" spans="4:45" ht="15.6" customHeight="1" x14ac:dyDescent="0.25">
      <c r="AB10870" s="150"/>
      <c r="AC10870" s="160" t="s">
        <v>177</v>
      </c>
      <c r="AD10870" s="186" t="s">
        <v>179</v>
      </c>
      <c r="AE10870" s="450" t="s">
        <v>235</v>
      </c>
      <c r="AF10870" s="450"/>
      <c r="AG10870" s="450"/>
      <c r="AH10870" s="450"/>
      <c r="AI10870" s="145"/>
      <c r="AJ10870" s="145"/>
      <c r="AK10870" s="145"/>
      <c r="AL10870" s="128"/>
      <c r="AM10870" s="128"/>
      <c r="AN10870" s="152" t="s">
        <v>314</v>
      </c>
      <c r="AO10870" s="128"/>
      <c r="AP10870" s="30"/>
      <c r="AQ10870" s="30"/>
      <c r="AR10870" s="30"/>
      <c r="AS10870" s="30"/>
    </row>
    <row r="10871" spans="4:45" x14ac:dyDescent="0.25">
      <c r="AB10871" s="134">
        <f t="shared" ref="AB10871:AB10902" si="428">1+AB10870</f>
        <v>1</v>
      </c>
      <c r="AC10871" s="68"/>
      <c r="AD10871" s="275"/>
      <c r="AE10871" s="447"/>
      <c r="AF10871" s="448"/>
      <c r="AG10871" s="448"/>
      <c r="AH10871" s="449"/>
      <c r="AI10871" s="128"/>
      <c r="AJ10871" s="128"/>
      <c r="AK10871" s="128"/>
      <c r="AL10871" s="128"/>
      <c r="AM10871" s="128"/>
      <c r="AN10871" s="163">
        <f t="shared" ref="AN10871:AN10902" si="429">IF(AC10871=0,0,IF(AD10871=0,0,IF(AE10871=0,0,AD10871)))</f>
        <v>0</v>
      </c>
      <c r="AO10871" s="128"/>
      <c r="AP10871" s="30"/>
      <c r="AQ10871" s="30"/>
      <c r="AR10871" s="30"/>
      <c r="AS10871" s="30"/>
    </row>
    <row r="10872" spans="4:45" x14ac:dyDescent="0.25">
      <c r="D10872" s="264" t="s">
        <v>451</v>
      </c>
      <c r="AB10872" s="134">
        <f t="shared" si="428"/>
        <v>2</v>
      </c>
      <c r="AC10872" s="68"/>
      <c r="AD10872" s="275"/>
      <c r="AE10872" s="447"/>
      <c r="AF10872" s="448"/>
      <c r="AG10872" s="448"/>
      <c r="AH10872" s="449"/>
      <c r="AI10872" s="128"/>
      <c r="AJ10872" s="128"/>
      <c r="AK10872" s="128"/>
      <c r="AL10872" s="128"/>
      <c r="AM10872" s="128"/>
      <c r="AN10872" s="163">
        <f t="shared" si="429"/>
        <v>0</v>
      </c>
      <c r="AO10872" s="128"/>
      <c r="AP10872" s="30"/>
      <c r="AQ10872" s="30"/>
      <c r="AR10872" s="30"/>
      <c r="AS10872" s="30"/>
    </row>
    <row r="10873" spans="4:45" x14ac:dyDescent="0.25">
      <c r="D10873" s="264" t="s">
        <v>450</v>
      </c>
      <c r="AB10873" s="134">
        <f t="shared" si="428"/>
        <v>3</v>
      </c>
      <c r="AC10873" s="68"/>
      <c r="AD10873" s="275"/>
      <c r="AE10873" s="447"/>
      <c r="AF10873" s="448"/>
      <c r="AG10873" s="448"/>
      <c r="AH10873" s="449"/>
      <c r="AI10873" s="128"/>
      <c r="AJ10873" s="128"/>
      <c r="AK10873" s="128"/>
      <c r="AL10873" s="128"/>
      <c r="AM10873" s="128"/>
      <c r="AN10873" s="163">
        <f t="shared" si="429"/>
        <v>0</v>
      </c>
      <c r="AO10873" s="128"/>
      <c r="AP10873" s="30"/>
      <c r="AQ10873" s="30"/>
      <c r="AR10873" s="30"/>
      <c r="AS10873" s="30"/>
    </row>
    <row r="10874" spans="4:45" x14ac:dyDescent="0.25">
      <c r="AB10874" s="134">
        <f t="shared" si="428"/>
        <v>4</v>
      </c>
      <c r="AC10874" s="68"/>
      <c r="AD10874" s="275"/>
      <c r="AE10874" s="447"/>
      <c r="AF10874" s="448"/>
      <c r="AG10874" s="448"/>
      <c r="AH10874" s="449"/>
      <c r="AI10874" s="128"/>
      <c r="AJ10874" s="128"/>
      <c r="AK10874" s="128"/>
      <c r="AL10874" s="128"/>
      <c r="AM10874" s="128"/>
      <c r="AN10874" s="163">
        <f t="shared" si="429"/>
        <v>0</v>
      </c>
      <c r="AO10874" s="128"/>
      <c r="AP10874" s="30"/>
      <c r="AQ10874" s="30"/>
      <c r="AR10874" s="30"/>
      <c r="AS10874" s="30"/>
    </row>
    <row r="10875" spans="4:45" x14ac:dyDescent="0.25">
      <c r="AB10875" s="134">
        <f t="shared" si="428"/>
        <v>5</v>
      </c>
      <c r="AC10875" s="68"/>
      <c r="AD10875" s="275"/>
      <c r="AE10875" s="447"/>
      <c r="AF10875" s="448"/>
      <c r="AG10875" s="448"/>
      <c r="AH10875" s="449"/>
      <c r="AI10875" s="128"/>
      <c r="AJ10875" s="128"/>
      <c r="AK10875" s="128"/>
      <c r="AL10875" s="128"/>
      <c r="AM10875" s="128"/>
      <c r="AN10875" s="163">
        <f t="shared" si="429"/>
        <v>0</v>
      </c>
      <c r="AO10875" s="128"/>
      <c r="AP10875" s="30"/>
      <c r="AQ10875" s="30"/>
      <c r="AR10875" s="30"/>
      <c r="AS10875" s="30"/>
    </row>
    <row r="10876" spans="4:45" x14ac:dyDescent="0.25">
      <c r="AB10876" s="134">
        <f t="shared" si="428"/>
        <v>6</v>
      </c>
      <c r="AC10876" s="68"/>
      <c r="AD10876" s="275"/>
      <c r="AE10876" s="447"/>
      <c r="AF10876" s="448"/>
      <c r="AG10876" s="448"/>
      <c r="AH10876" s="449"/>
      <c r="AI10876" s="128"/>
      <c r="AJ10876" s="128"/>
      <c r="AK10876" s="128"/>
      <c r="AL10876" s="128"/>
      <c r="AM10876" s="128"/>
      <c r="AN10876" s="163">
        <f t="shared" si="429"/>
        <v>0</v>
      </c>
      <c r="AO10876" s="128"/>
      <c r="AP10876" s="30"/>
      <c r="AQ10876" s="30"/>
      <c r="AR10876" s="30"/>
      <c r="AS10876" s="30"/>
    </row>
    <row r="10877" spans="4:45" x14ac:dyDescent="0.25">
      <c r="AB10877" s="134">
        <f t="shared" si="428"/>
        <v>7</v>
      </c>
      <c r="AC10877" s="68"/>
      <c r="AD10877" s="275"/>
      <c r="AE10877" s="447"/>
      <c r="AF10877" s="448"/>
      <c r="AG10877" s="448"/>
      <c r="AH10877" s="449"/>
      <c r="AI10877" s="128"/>
      <c r="AJ10877" s="128"/>
      <c r="AK10877" s="128"/>
      <c r="AL10877" s="128"/>
      <c r="AM10877" s="128"/>
      <c r="AN10877" s="163">
        <f t="shared" si="429"/>
        <v>0</v>
      </c>
      <c r="AO10877" s="128"/>
      <c r="AP10877" s="30"/>
      <c r="AQ10877" s="30"/>
      <c r="AR10877" s="30"/>
      <c r="AS10877" s="30"/>
    </row>
    <row r="10878" spans="4:45" x14ac:dyDescent="0.25">
      <c r="AB10878" s="134">
        <f t="shared" si="428"/>
        <v>8</v>
      </c>
      <c r="AC10878" s="68"/>
      <c r="AD10878" s="275"/>
      <c r="AE10878" s="447"/>
      <c r="AF10878" s="448"/>
      <c r="AG10878" s="448"/>
      <c r="AH10878" s="449"/>
      <c r="AI10878" s="128"/>
      <c r="AJ10878" s="128"/>
      <c r="AK10878" s="128"/>
      <c r="AL10878" s="128"/>
      <c r="AM10878" s="128"/>
      <c r="AN10878" s="163">
        <f t="shared" si="429"/>
        <v>0</v>
      </c>
      <c r="AO10878" s="128"/>
      <c r="AP10878" s="30"/>
      <c r="AQ10878" s="30"/>
      <c r="AR10878" s="30"/>
      <c r="AS10878" s="30"/>
    </row>
    <row r="10879" spans="4:45" x14ac:dyDescent="0.25">
      <c r="AB10879" s="134">
        <f t="shared" si="428"/>
        <v>9</v>
      </c>
      <c r="AC10879" s="68"/>
      <c r="AD10879" s="275"/>
      <c r="AE10879" s="447"/>
      <c r="AF10879" s="448"/>
      <c r="AG10879" s="448"/>
      <c r="AH10879" s="449"/>
      <c r="AI10879" s="128"/>
      <c r="AJ10879" s="128"/>
      <c r="AK10879" s="128"/>
      <c r="AL10879" s="128"/>
      <c r="AM10879" s="128"/>
      <c r="AN10879" s="163">
        <f t="shared" si="429"/>
        <v>0</v>
      </c>
      <c r="AO10879" s="128"/>
      <c r="AP10879" s="30"/>
      <c r="AQ10879" s="30"/>
      <c r="AR10879" s="30"/>
      <c r="AS10879" s="30"/>
    </row>
    <row r="10880" spans="4:45" x14ac:dyDescent="0.25">
      <c r="AB10880" s="134">
        <f t="shared" si="428"/>
        <v>10</v>
      </c>
      <c r="AC10880" s="68"/>
      <c r="AD10880" s="275"/>
      <c r="AE10880" s="447"/>
      <c r="AF10880" s="448"/>
      <c r="AG10880" s="448"/>
      <c r="AH10880" s="449"/>
      <c r="AI10880" s="128"/>
      <c r="AJ10880" s="128"/>
      <c r="AK10880" s="128"/>
      <c r="AL10880" s="128"/>
      <c r="AM10880" s="128"/>
      <c r="AN10880" s="163">
        <f t="shared" si="429"/>
        <v>0</v>
      </c>
      <c r="AO10880" s="128"/>
      <c r="AP10880" s="30"/>
      <c r="AQ10880" s="30"/>
      <c r="AR10880" s="30"/>
      <c r="AS10880" s="30"/>
    </row>
    <row r="10881" spans="28:45" x14ac:dyDescent="0.25">
      <c r="AB10881" s="134">
        <f t="shared" si="428"/>
        <v>11</v>
      </c>
      <c r="AC10881" s="68"/>
      <c r="AD10881" s="275"/>
      <c r="AE10881" s="447"/>
      <c r="AF10881" s="448"/>
      <c r="AG10881" s="448"/>
      <c r="AH10881" s="449"/>
      <c r="AI10881" s="128"/>
      <c r="AJ10881" s="128"/>
      <c r="AK10881" s="128"/>
      <c r="AL10881" s="128"/>
      <c r="AM10881" s="128"/>
      <c r="AN10881" s="163">
        <f t="shared" si="429"/>
        <v>0</v>
      </c>
      <c r="AO10881" s="128"/>
      <c r="AP10881" s="30"/>
      <c r="AQ10881" s="30"/>
      <c r="AR10881" s="30"/>
      <c r="AS10881" s="30"/>
    </row>
    <row r="10882" spans="28:45" x14ac:dyDescent="0.25">
      <c r="AB10882" s="134">
        <f t="shared" si="428"/>
        <v>12</v>
      </c>
      <c r="AC10882" s="68"/>
      <c r="AD10882" s="275"/>
      <c r="AE10882" s="447"/>
      <c r="AF10882" s="448"/>
      <c r="AG10882" s="448"/>
      <c r="AH10882" s="449"/>
      <c r="AI10882" s="128"/>
      <c r="AJ10882" s="128"/>
      <c r="AK10882" s="128"/>
      <c r="AL10882" s="128"/>
      <c r="AM10882" s="128"/>
      <c r="AN10882" s="163">
        <f t="shared" si="429"/>
        <v>0</v>
      </c>
      <c r="AO10882" s="128"/>
      <c r="AP10882" s="30"/>
      <c r="AQ10882" s="30"/>
      <c r="AR10882" s="30"/>
      <c r="AS10882" s="30"/>
    </row>
    <row r="10883" spans="28:45" x14ac:dyDescent="0.25">
      <c r="AB10883" s="134">
        <f t="shared" si="428"/>
        <v>13</v>
      </c>
      <c r="AC10883" s="68"/>
      <c r="AD10883" s="275"/>
      <c r="AE10883" s="447"/>
      <c r="AF10883" s="448"/>
      <c r="AG10883" s="448"/>
      <c r="AH10883" s="449"/>
      <c r="AI10883" s="128"/>
      <c r="AJ10883" s="128"/>
      <c r="AK10883" s="128"/>
      <c r="AL10883" s="128"/>
      <c r="AM10883" s="128"/>
      <c r="AN10883" s="163">
        <f t="shared" si="429"/>
        <v>0</v>
      </c>
      <c r="AO10883" s="128"/>
      <c r="AP10883" s="30"/>
      <c r="AQ10883" s="30"/>
      <c r="AR10883" s="30"/>
      <c r="AS10883" s="30"/>
    </row>
    <row r="10884" spans="28:45" x14ac:dyDescent="0.25">
      <c r="AB10884" s="134">
        <f t="shared" si="428"/>
        <v>14</v>
      </c>
      <c r="AC10884" s="68"/>
      <c r="AD10884" s="275"/>
      <c r="AE10884" s="447"/>
      <c r="AF10884" s="448"/>
      <c r="AG10884" s="448"/>
      <c r="AH10884" s="449"/>
      <c r="AI10884" s="128"/>
      <c r="AJ10884" s="128"/>
      <c r="AK10884" s="128"/>
      <c r="AL10884" s="128"/>
      <c r="AM10884" s="128"/>
      <c r="AN10884" s="163">
        <f t="shared" si="429"/>
        <v>0</v>
      </c>
      <c r="AO10884" s="128"/>
      <c r="AP10884" s="30"/>
      <c r="AQ10884" s="30"/>
      <c r="AR10884" s="30"/>
      <c r="AS10884" s="30"/>
    </row>
    <row r="10885" spans="28:45" x14ac:dyDescent="0.25">
      <c r="AB10885" s="134">
        <f t="shared" si="428"/>
        <v>15</v>
      </c>
      <c r="AC10885" s="68"/>
      <c r="AD10885" s="275"/>
      <c r="AE10885" s="447"/>
      <c r="AF10885" s="448"/>
      <c r="AG10885" s="448"/>
      <c r="AH10885" s="449"/>
      <c r="AI10885" s="128"/>
      <c r="AJ10885" s="128"/>
      <c r="AK10885" s="128"/>
      <c r="AL10885" s="128"/>
      <c r="AM10885" s="128"/>
      <c r="AN10885" s="163">
        <f t="shared" si="429"/>
        <v>0</v>
      </c>
      <c r="AO10885" s="128"/>
      <c r="AP10885" s="30"/>
      <c r="AQ10885" s="30"/>
      <c r="AR10885" s="30"/>
      <c r="AS10885" s="30"/>
    </row>
    <row r="10886" spans="28:45" x14ac:dyDescent="0.25">
      <c r="AB10886" s="134">
        <f t="shared" si="428"/>
        <v>16</v>
      </c>
      <c r="AC10886" s="68"/>
      <c r="AD10886" s="275"/>
      <c r="AE10886" s="447"/>
      <c r="AF10886" s="448"/>
      <c r="AG10886" s="448"/>
      <c r="AH10886" s="449"/>
      <c r="AI10886" s="128"/>
      <c r="AJ10886" s="128"/>
      <c r="AK10886" s="128"/>
      <c r="AL10886" s="128"/>
      <c r="AM10886" s="128"/>
      <c r="AN10886" s="163">
        <f t="shared" si="429"/>
        <v>0</v>
      </c>
      <c r="AO10886" s="128"/>
      <c r="AP10886" s="30"/>
      <c r="AQ10886" s="30"/>
      <c r="AR10886" s="30"/>
      <c r="AS10886" s="30"/>
    </row>
    <row r="10887" spans="28:45" x14ac:dyDescent="0.25">
      <c r="AB10887" s="134">
        <f t="shared" si="428"/>
        <v>17</v>
      </c>
      <c r="AC10887" s="68"/>
      <c r="AD10887" s="275"/>
      <c r="AE10887" s="447"/>
      <c r="AF10887" s="448"/>
      <c r="AG10887" s="448"/>
      <c r="AH10887" s="449"/>
      <c r="AI10887" s="128"/>
      <c r="AJ10887" s="128"/>
      <c r="AK10887" s="128"/>
      <c r="AL10887" s="128"/>
      <c r="AM10887" s="128"/>
      <c r="AN10887" s="163">
        <f t="shared" si="429"/>
        <v>0</v>
      </c>
      <c r="AO10887" s="128"/>
      <c r="AP10887" s="30"/>
      <c r="AQ10887" s="30"/>
      <c r="AR10887" s="30"/>
      <c r="AS10887" s="30"/>
    </row>
    <row r="10888" spans="28:45" x14ac:dyDescent="0.25">
      <c r="AB10888" s="134">
        <f t="shared" si="428"/>
        <v>18</v>
      </c>
      <c r="AC10888" s="68"/>
      <c r="AD10888" s="275"/>
      <c r="AE10888" s="447"/>
      <c r="AF10888" s="448"/>
      <c r="AG10888" s="448"/>
      <c r="AH10888" s="449"/>
      <c r="AI10888" s="128"/>
      <c r="AJ10888" s="128"/>
      <c r="AK10888" s="128"/>
      <c r="AL10888" s="128"/>
      <c r="AM10888" s="128"/>
      <c r="AN10888" s="163">
        <f t="shared" si="429"/>
        <v>0</v>
      </c>
      <c r="AO10888" s="128"/>
      <c r="AP10888" s="30"/>
      <c r="AQ10888" s="30"/>
      <c r="AR10888" s="30"/>
      <c r="AS10888" s="30"/>
    </row>
    <row r="10889" spans="28:45" x14ac:dyDescent="0.25">
      <c r="AB10889" s="134">
        <f t="shared" si="428"/>
        <v>19</v>
      </c>
      <c r="AC10889" s="68"/>
      <c r="AD10889" s="275"/>
      <c r="AE10889" s="447"/>
      <c r="AF10889" s="448"/>
      <c r="AG10889" s="448"/>
      <c r="AH10889" s="449"/>
      <c r="AI10889" s="128"/>
      <c r="AJ10889" s="128"/>
      <c r="AK10889" s="128"/>
      <c r="AL10889" s="128"/>
      <c r="AM10889" s="128"/>
      <c r="AN10889" s="163">
        <f t="shared" si="429"/>
        <v>0</v>
      </c>
      <c r="AO10889" s="128"/>
      <c r="AP10889" s="30"/>
      <c r="AQ10889" s="30"/>
      <c r="AR10889" s="30"/>
      <c r="AS10889" s="30"/>
    </row>
    <row r="10890" spans="28:45" x14ac:dyDescent="0.25">
      <c r="AB10890" s="134">
        <f t="shared" si="428"/>
        <v>20</v>
      </c>
      <c r="AC10890" s="68"/>
      <c r="AD10890" s="275"/>
      <c r="AE10890" s="447"/>
      <c r="AF10890" s="448"/>
      <c r="AG10890" s="448"/>
      <c r="AH10890" s="449"/>
      <c r="AI10890" s="128"/>
      <c r="AJ10890" s="128"/>
      <c r="AK10890" s="128"/>
      <c r="AL10890" s="128"/>
      <c r="AM10890" s="128"/>
      <c r="AN10890" s="163">
        <f t="shared" si="429"/>
        <v>0</v>
      </c>
      <c r="AO10890" s="128"/>
      <c r="AP10890" s="30"/>
      <c r="AQ10890" s="30"/>
      <c r="AR10890" s="30"/>
      <c r="AS10890" s="30"/>
    </row>
    <row r="10891" spans="28:45" x14ac:dyDescent="0.25">
      <c r="AB10891" s="134">
        <f t="shared" si="428"/>
        <v>21</v>
      </c>
      <c r="AC10891" s="68"/>
      <c r="AD10891" s="275"/>
      <c r="AE10891" s="447"/>
      <c r="AF10891" s="448"/>
      <c r="AG10891" s="448"/>
      <c r="AH10891" s="449"/>
      <c r="AI10891" s="128"/>
      <c r="AJ10891" s="128"/>
      <c r="AK10891" s="128"/>
      <c r="AL10891" s="128"/>
      <c r="AM10891" s="128"/>
      <c r="AN10891" s="163">
        <f t="shared" si="429"/>
        <v>0</v>
      </c>
      <c r="AO10891" s="128"/>
      <c r="AP10891" s="30"/>
      <c r="AQ10891" s="30"/>
      <c r="AR10891" s="30"/>
      <c r="AS10891" s="30"/>
    </row>
    <row r="10892" spans="28:45" x14ac:dyDescent="0.25">
      <c r="AB10892" s="134">
        <f t="shared" si="428"/>
        <v>22</v>
      </c>
      <c r="AC10892" s="68"/>
      <c r="AD10892" s="275"/>
      <c r="AE10892" s="447"/>
      <c r="AF10892" s="448"/>
      <c r="AG10892" s="448"/>
      <c r="AH10892" s="449"/>
      <c r="AI10892" s="128"/>
      <c r="AJ10892" s="128"/>
      <c r="AK10892" s="128"/>
      <c r="AL10892" s="128"/>
      <c r="AM10892" s="128"/>
      <c r="AN10892" s="163">
        <f t="shared" si="429"/>
        <v>0</v>
      </c>
      <c r="AO10892" s="128"/>
      <c r="AP10892" s="30"/>
      <c r="AQ10892" s="30"/>
      <c r="AR10892" s="30"/>
      <c r="AS10892" s="30"/>
    </row>
    <row r="10893" spans="28:45" x14ac:dyDescent="0.25">
      <c r="AB10893" s="134">
        <f t="shared" si="428"/>
        <v>23</v>
      </c>
      <c r="AC10893" s="68"/>
      <c r="AD10893" s="275"/>
      <c r="AE10893" s="447"/>
      <c r="AF10893" s="448"/>
      <c r="AG10893" s="448"/>
      <c r="AH10893" s="449"/>
      <c r="AI10893" s="128"/>
      <c r="AJ10893" s="128"/>
      <c r="AK10893" s="128"/>
      <c r="AL10893" s="128"/>
      <c r="AM10893" s="128"/>
      <c r="AN10893" s="163">
        <f t="shared" si="429"/>
        <v>0</v>
      </c>
      <c r="AO10893" s="128"/>
      <c r="AP10893" s="30"/>
      <c r="AQ10893" s="30"/>
      <c r="AR10893" s="30"/>
      <c r="AS10893" s="30"/>
    </row>
    <row r="10894" spans="28:45" x14ac:dyDescent="0.25">
      <c r="AB10894" s="134">
        <f t="shared" si="428"/>
        <v>24</v>
      </c>
      <c r="AC10894" s="68"/>
      <c r="AD10894" s="275"/>
      <c r="AE10894" s="447"/>
      <c r="AF10894" s="448"/>
      <c r="AG10894" s="448"/>
      <c r="AH10894" s="449"/>
      <c r="AI10894" s="128"/>
      <c r="AJ10894" s="128"/>
      <c r="AK10894" s="128"/>
      <c r="AL10894" s="128"/>
      <c r="AM10894" s="128"/>
      <c r="AN10894" s="163">
        <f t="shared" si="429"/>
        <v>0</v>
      </c>
      <c r="AO10894" s="128"/>
      <c r="AP10894" s="30"/>
      <c r="AQ10894" s="30"/>
      <c r="AR10894" s="30"/>
      <c r="AS10894" s="30"/>
    </row>
    <row r="10895" spans="28:45" x14ac:dyDescent="0.25">
      <c r="AB10895" s="134">
        <f t="shared" si="428"/>
        <v>25</v>
      </c>
      <c r="AC10895" s="68"/>
      <c r="AD10895" s="275"/>
      <c r="AE10895" s="447"/>
      <c r="AF10895" s="448"/>
      <c r="AG10895" s="448"/>
      <c r="AH10895" s="449"/>
      <c r="AI10895" s="128"/>
      <c r="AJ10895" s="128"/>
      <c r="AK10895" s="128"/>
      <c r="AL10895" s="128"/>
      <c r="AM10895" s="128"/>
      <c r="AN10895" s="163">
        <f t="shared" si="429"/>
        <v>0</v>
      </c>
      <c r="AO10895" s="128"/>
      <c r="AP10895" s="30"/>
      <c r="AQ10895" s="30"/>
      <c r="AR10895" s="30"/>
      <c r="AS10895" s="30"/>
    </row>
    <row r="10896" spans="28:45" x14ac:dyDescent="0.25">
      <c r="AB10896" s="134">
        <f t="shared" si="428"/>
        <v>26</v>
      </c>
      <c r="AC10896" s="68"/>
      <c r="AD10896" s="275"/>
      <c r="AE10896" s="447"/>
      <c r="AF10896" s="448"/>
      <c r="AG10896" s="448"/>
      <c r="AH10896" s="449"/>
      <c r="AI10896" s="128"/>
      <c r="AJ10896" s="128"/>
      <c r="AK10896" s="128"/>
      <c r="AL10896" s="128"/>
      <c r="AM10896" s="128"/>
      <c r="AN10896" s="163">
        <f t="shared" si="429"/>
        <v>0</v>
      </c>
      <c r="AO10896" s="128"/>
      <c r="AP10896" s="30"/>
      <c r="AQ10896" s="30"/>
      <c r="AR10896" s="30"/>
      <c r="AS10896" s="30"/>
    </row>
    <row r="10897" spans="28:45" x14ac:dyDescent="0.25">
      <c r="AB10897" s="134">
        <f t="shared" si="428"/>
        <v>27</v>
      </c>
      <c r="AC10897" s="68"/>
      <c r="AD10897" s="275"/>
      <c r="AE10897" s="447"/>
      <c r="AF10897" s="448"/>
      <c r="AG10897" s="448"/>
      <c r="AH10897" s="449"/>
      <c r="AI10897" s="128"/>
      <c r="AJ10897" s="128"/>
      <c r="AK10897" s="128"/>
      <c r="AL10897" s="128"/>
      <c r="AM10897" s="128"/>
      <c r="AN10897" s="163">
        <f t="shared" si="429"/>
        <v>0</v>
      </c>
      <c r="AO10897" s="128"/>
      <c r="AP10897" s="30"/>
      <c r="AQ10897" s="30"/>
      <c r="AR10897" s="30"/>
      <c r="AS10897" s="30"/>
    </row>
    <row r="10898" spans="28:45" x14ac:dyDescent="0.25">
      <c r="AB10898" s="134">
        <f t="shared" si="428"/>
        <v>28</v>
      </c>
      <c r="AC10898" s="68"/>
      <c r="AD10898" s="275"/>
      <c r="AE10898" s="447"/>
      <c r="AF10898" s="448"/>
      <c r="AG10898" s="448"/>
      <c r="AH10898" s="449"/>
      <c r="AI10898" s="128"/>
      <c r="AJ10898" s="128"/>
      <c r="AK10898" s="128"/>
      <c r="AL10898" s="128"/>
      <c r="AM10898" s="128"/>
      <c r="AN10898" s="163">
        <f t="shared" si="429"/>
        <v>0</v>
      </c>
      <c r="AO10898" s="128"/>
      <c r="AP10898" s="30"/>
      <c r="AQ10898" s="30"/>
      <c r="AR10898" s="30"/>
      <c r="AS10898" s="30"/>
    </row>
    <row r="10899" spans="28:45" x14ac:dyDescent="0.25">
      <c r="AB10899" s="134">
        <f t="shared" si="428"/>
        <v>29</v>
      </c>
      <c r="AC10899" s="68"/>
      <c r="AD10899" s="275"/>
      <c r="AE10899" s="447"/>
      <c r="AF10899" s="448"/>
      <c r="AG10899" s="448"/>
      <c r="AH10899" s="449"/>
      <c r="AI10899" s="128"/>
      <c r="AJ10899" s="128"/>
      <c r="AK10899" s="128"/>
      <c r="AL10899" s="128"/>
      <c r="AM10899" s="128"/>
      <c r="AN10899" s="163">
        <f t="shared" si="429"/>
        <v>0</v>
      </c>
      <c r="AO10899" s="128"/>
      <c r="AP10899" s="30"/>
      <c r="AQ10899" s="30"/>
      <c r="AR10899" s="30"/>
      <c r="AS10899" s="30"/>
    </row>
    <row r="10900" spans="28:45" x14ac:dyDescent="0.25">
      <c r="AB10900" s="134">
        <f t="shared" si="428"/>
        <v>30</v>
      </c>
      <c r="AC10900" s="68"/>
      <c r="AD10900" s="275"/>
      <c r="AE10900" s="447"/>
      <c r="AF10900" s="448"/>
      <c r="AG10900" s="448"/>
      <c r="AH10900" s="449"/>
      <c r="AI10900" s="128"/>
      <c r="AJ10900" s="128"/>
      <c r="AK10900" s="128"/>
      <c r="AL10900" s="128"/>
      <c r="AM10900" s="128"/>
      <c r="AN10900" s="163">
        <f t="shared" si="429"/>
        <v>0</v>
      </c>
      <c r="AO10900" s="128"/>
      <c r="AP10900" s="30"/>
      <c r="AQ10900" s="30"/>
      <c r="AR10900" s="30"/>
      <c r="AS10900" s="30"/>
    </row>
    <row r="10901" spans="28:45" x14ac:dyDescent="0.25">
      <c r="AB10901" s="134">
        <f t="shared" si="428"/>
        <v>31</v>
      </c>
      <c r="AC10901" s="68"/>
      <c r="AD10901" s="275"/>
      <c r="AE10901" s="447"/>
      <c r="AF10901" s="448"/>
      <c r="AG10901" s="448"/>
      <c r="AH10901" s="449"/>
      <c r="AI10901" s="128"/>
      <c r="AJ10901" s="128"/>
      <c r="AK10901" s="128"/>
      <c r="AL10901" s="128"/>
      <c r="AM10901" s="128"/>
      <c r="AN10901" s="163">
        <f t="shared" si="429"/>
        <v>0</v>
      </c>
      <c r="AO10901" s="128"/>
      <c r="AP10901" s="30"/>
      <c r="AQ10901" s="30"/>
      <c r="AR10901" s="30"/>
      <c r="AS10901" s="30"/>
    </row>
    <row r="10902" spans="28:45" x14ac:dyDescent="0.25">
      <c r="AB10902" s="134">
        <f t="shared" si="428"/>
        <v>32</v>
      </c>
      <c r="AC10902" s="68"/>
      <c r="AD10902" s="275"/>
      <c r="AE10902" s="447"/>
      <c r="AF10902" s="448"/>
      <c r="AG10902" s="448"/>
      <c r="AH10902" s="449"/>
      <c r="AI10902" s="128"/>
      <c r="AJ10902" s="128"/>
      <c r="AK10902" s="128"/>
      <c r="AL10902" s="128"/>
      <c r="AM10902" s="128"/>
      <c r="AN10902" s="163">
        <f t="shared" si="429"/>
        <v>0</v>
      </c>
      <c r="AO10902" s="128"/>
      <c r="AP10902" s="30"/>
      <c r="AQ10902" s="30"/>
      <c r="AR10902" s="30"/>
      <c r="AS10902" s="30"/>
    </row>
    <row r="10903" spans="28:45" x14ac:dyDescent="0.25">
      <c r="AB10903" s="134">
        <f t="shared" ref="AB10903:AB10934" si="430">1+AB10902</f>
        <v>33</v>
      </c>
      <c r="AC10903" s="68"/>
      <c r="AD10903" s="275"/>
      <c r="AE10903" s="447"/>
      <c r="AF10903" s="448"/>
      <c r="AG10903" s="448"/>
      <c r="AH10903" s="449"/>
      <c r="AI10903" s="128"/>
      <c r="AJ10903" s="128"/>
      <c r="AK10903" s="128"/>
      <c r="AL10903" s="128"/>
      <c r="AM10903" s="128"/>
      <c r="AN10903" s="163">
        <f t="shared" ref="AN10903:AN10934" si="431">IF(AC10903=0,0,IF(AD10903=0,0,IF(AE10903=0,0,AD10903)))</f>
        <v>0</v>
      </c>
      <c r="AO10903" s="128"/>
      <c r="AP10903" s="30"/>
      <c r="AQ10903" s="30"/>
      <c r="AR10903" s="30"/>
      <c r="AS10903" s="30"/>
    </row>
    <row r="10904" spans="28:45" x14ac:dyDescent="0.25">
      <c r="AB10904" s="134">
        <f t="shared" si="430"/>
        <v>34</v>
      </c>
      <c r="AC10904" s="68"/>
      <c r="AD10904" s="275"/>
      <c r="AE10904" s="447"/>
      <c r="AF10904" s="448"/>
      <c r="AG10904" s="448"/>
      <c r="AH10904" s="449"/>
      <c r="AI10904" s="128"/>
      <c r="AJ10904" s="128"/>
      <c r="AK10904" s="128"/>
      <c r="AL10904" s="128"/>
      <c r="AM10904" s="128"/>
      <c r="AN10904" s="163">
        <f t="shared" si="431"/>
        <v>0</v>
      </c>
      <c r="AO10904" s="128"/>
      <c r="AP10904" s="30"/>
      <c r="AQ10904" s="30"/>
      <c r="AR10904" s="30"/>
      <c r="AS10904" s="30"/>
    </row>
    <row r="10905" spans="28:45" x14ac:dyDescent="0.25">
      <c r="AB10905" s="134">
        <f t="shared" si="430"/>
        <v>35</v>
      </c>
      <c r="AC10905" s="68"/>
      <c r="AD10905" s="275"/>
      <c r="AE10905" s="447"/>
      <c r="AF10905" s="448"/>
      <c r="AG10905" s="448"/>
      <c r="AH10905" s="449"/>
      <c r="AI10905" s="128"/>
      <c r="AJ10905" s="128"/>
      <c r="AK10905" s="128"/>
      <c r="AL10905" s="128"/>
      <c r="AM10905" s="128"/>
      <c r="AN10905" s="163">
        <f t="shared" si="431"/>
        <v>0</v>
      </c>
      <c r="AO10905" s="128"/>
      <c r="AP10905" s="30"/>
      <c r="AQ10905" s="30"/>
      <c r="AR10905" s="30"/>
      <c r="AS10905" s="30"/>
    </row>
    <row r="10906" spans="28:45" x14ac:dyDescent="0.25">
      <c r="AB10906" s="134">
        <f t="shared" si="430"/>
        <v>36</v>
      </c>
      <c r="AC10906" s="68"/>
      <c r="AD10906" s="275"/>
      <c r="AE10906" s="447"/>
      <c r="AF10906" s="448"/>
      <c r="AG10906" s="448"/>
      <c r="AH10906" s="449"/>
      <c r="AI10906" s="128"/>
      <c r="AJ10906" s="128"/>
      <c r="AK10906" s="128"/>
      <c r="AL10906" s="128"/>
      <c r="AM10906" s="128"/>
      <c r="AN10906" s="163">
        <f t="shared" si="431"/>
        <v>0</v>
      </c>
      <c r="AO10906" s="128"/>
      <c r="AP10906" s="30"/>
      <c r="AQ10906" s="30"/>
      <c r="AR10906" s="30"/>
      <c r="AS10906" s="30"/>
    </row>
    <row r="10907" spans="28:45" x14ac:dyDescent="0.25">
      <c r="AB10907" s="134">
        <f t="shared" si="430"/>
        <v>37</v>
      </c>
      <c r="AC10907" s="68"/>
      <c r="AD10907" s="275"/>
      <c r="AE10907" s="447"/>
      <c r="AF10907" s="448"/>
      <c r="AG10907" s="448"/>
      <c r="AH10907" s="449"/>
      <c r="AI10907" s="128"/>
      <c r="AJ10907" s="128"/>
      <c r="AK10907" s="128"/>
      <c r="AL10907" s="128"/>
      <c r="AM10907" s="128"/>
      <c r="AN10907" s="163">
        <f t="shared" si="431"/>
        <v>0</v>
      </c>
      <c r="AO10907" s="128"/>
      <c r="AP10907" s="30"/>
      <c r="AQ10907" s="30"/>
      <c r="AR10907" s="30"/>
      <c r="AS10907" s="30"/>
    </row>
    <row r="10908" spans="28:45" x14ac:dyDescent="0.25">
      <c r="AB10908" s="134">
        <f t="shared" si="430"/>
        <v>38</v>
      </c>
      <c r="AC10908" s="68"/>
      <c r="AD10908" s="275"/>
      <c r="AE10908" s="447"/>
      <c r="AF10908" s="448"/>
      <c r="AG10908" s="448"/>
      <c r="AH10908" s="449"/>
      <c r="AI10908" s="128"/>
      <c r="AJ10908" s="128"/>
      <c r="AK10908" s="128"/>
      <c r="AL10908" s="128"/>
      <c r="AM10908" s="128"/>
      <c r="AN10908" s="163">
        <f t="shared" si="431"/>
        <v>0</v>
      </c>
      <c r="AO10908" s="128"/>
      <c r="AP10908" s="30"/>
      <c r="AQ10908" s="30"/>
      <c r="AR10908" s="30"/>
      <c r="AS10908" s="30"/>
    </row>
    <row r="10909" spans="28:45" x14ac:dyDescent="0.25">
      <c r="AB10909" s="134">
        <f t="shared" si="430"/>
        <v>39</v>
      </c>
      <c r="AC10909" s="68"/>
      <c r="AD10909" s="275"/>
      <c r="AE10909" s="447"/>
      <c r="AF10909" s="448"/>
      <c r="AG10909" s="448"/>
      <c r="AH10909" s="449"/>
      <c r="AI10909" s="128"/>
      <c r="AJ10909" s="128"/>
      <c r="AK10909" s="128"/>
      <c r="AL10909" s="128"/>
      <c r="AM10909" s="128"/>
      <c r="AN10909" s="163">
        <f t="shared" si="431"/>
        <v>0</v>
      </c>
      <c r="AO10909" s="128"/>
      <c r="AP10909" s="30"/>
      <c r="AQ10909" s="30"/>
      <c r="AR10909" s="30"/>
      <c r="AS10909" s="30"/>
    </row>
    <row r="10910" spans="28:45" x14ac:dyDescent="0.25">
      <c r="AB10910" s="134">
        <f t="shared" si="430"/>
        <v>40</v>
      </c>
      <c r="AC10910" s="68"/>
      <c r="AD10910" s="275"/>
      <c r="AE10910" s="447"/>
      <c r="AF10910" s="448"/>
      <c r="AG10910" s="448"/>
      <c r="AH10910" s="449"/>
      <c r="AI10910" s="128"/>
      <c r="AJ10910" s="128"/>
      <c r="AK10910" s="128"/>
      <c r="AL10910" s="128"/>
      <c r="AM10910" s="128"/>
      <c r="AN10910" s="163">
        <f t="shared" si="431"/>
        <v>0</v>
      </c>
      <c r="AO10910" s="128"/>
      <c r="AP10910" s="30"/>
      <c r="AQ10910" s="30"/>
      <c r="AR10910" s="30"/>
      <c r="AS10910" s="30"/>
    </row>
    <row r="10911" spans="28:45" x14ac:dyDescent="0.25">
      <c r="AB10911" s="134">
        <f t="shared" si="430"/>
        <v>41</v>
      </c>
      <c r="AC10911" s="68"/>
      <c r="AD10911" s="275"/>
      <c r="AE10911" s="447"/>
      <c r="AF10911" s="448"/>
      <c r="AG10911" s="448"/>
      <c r="AH10911" s="449"/>
      <c r="AI10911" s="128"/>
      <c r="AJ10911" s="128"/>
      <c r="AK10911" s="128"/>
      <c r="AL10911" s="128"/>
      <c r="AM10911" s="128"/>
      <c r="AN10911" s="163">
        <f t="shared" si="431"/>
        <v>0</v>
      </c>
      <c r="AO10911" s="128"/>
      <c r="AP10911" s="30"/>
      <c r="AQ10911" s="30"/>
      <c r="AR10911" s="30"/>
      <c r="AS10911" s="30"/>
    </row>
    <row r="10912" spans="28:45" x14ac:dyDescent="0.25">
      <c r="AB10912" s="134">
        <f t="shared" si="430"/>
        <v>42</v>
      </c>
      <c r="AC10912" s="68"/>
      <c r="AD10912" s="275"/>
      <c r="AE10912" s="447"/>
      <c r="AF10912" s="448"/>
      <c r="AG10912" s="448"/>
      <c r="AH10912" s="449"/>
      <c r="AI10912" s="128"/>
      <c r="AJ10912" s="128"/>
      <c r="AK10912" s="128"/>
      <c r="AL10912" s="128"/>
      <c r="AM10912" s="128"/>
      <c r="AN10912" s="163">
        <f t="shared" si="431"/>
        <v>0</v>
      </c>
      <c r="AO10912" s="128"/>
      <c r="AP10912" s="30"/>
      <c r="AQ10912" s="30"/>
      <c r="AR10912" s="30"/>
      <c r="AS10912" s="30"/>
    </row>
    <row r="10913" spans="28:45" x14ac:dyDescent="0.25">
      <c r="AB10913" s="134">
        <f t="shared" si="430"/>
        <v>43</v>
      </c>
      <c r="AC10913" s="68"/>
      <c r="AD10913" s="275"/>
      <c r="AE10913" s="447"/>
      <c r="AF10913" s="448"/>
      <c r="AG10913" s="448"/>
      <c r="AH10913" s="449"/>
      <c r="AI10913" s="128"/>
      <c r="AJ10913" s="128"/>
      <c r="AK10913" s="128"/>
      <c r="AL10913" s="128"/>
      <c r="AM10913" s="128"/>
      <c r="AN10913" s="163">
        <f t="shared" si="431"/>
        <v>0</v>
      </c>
      <c r="AO10913" s="128"/>
      <c r="AP10913" s="30"/>
      <c r="AQ10913" s="30"/>
      <c r="AR10913" s="30"/>
      <c r="AS10913" s="30"/>
    </row>
    <row r="10914" spans="28:45" x14ac:dyDescent="0.25">
      <c r="AB10914" s="134">
        <f t="shared" si="430"/>
        <v>44</v>
      </c>
      <c r="AC10914" s="68"/>
      <c r="AD10914" s="275"/>
      <c r="AE10914" s="447"/>
      <c r="AF10914" s="448"/>
      <c r="AG10914" s="448"/>
      <c r="AH10914" s="449"/>
      <c r="AI10914" s="128"/>
      <c r="AJ10914" s="128"/>
      <c r="AK10914" s="128"/>
      <c r="AL10914" s="128"/>
      <c r="AM10914" s="128"/>
      <c r="AN10914" s="163">
        <f t="shared" si="431"/>
        <v>0</v>
      </c>
      <c r="AO10914" s="128"/>
      <c r="AP10914" s="30"/>
      <c r="AQ10914" s="30"/>
      <c r="AR10914" s="30"/>
      <c r="AS10914" s="30"/>
    </row>
    <row r="10915" spans="28:45" x14ac:dyDescent="0.25">
      <c r="AB10915" s="134">
        <f t="shared" si="430"/>
        <v>45</v>
      </c>
      <c r="AC10915" s="68"/>
      <c r="AD10915" s="275"/>
      <c r="AE10915" s="447"/>
      <c r="AF10915" s="448"/>
      <c r="AG10915" s="448"/>
      <c r="AH10915" s="449"/>
      <c r="AI10915" s="128"/>
      <c r="AJ10915" s="128"/>
      <c r="AK10915" s="128"/>
      <c r="AL10915" s="128"/>
      <c r="AM10915" s="128"/>
      <c r="AN10915" s="163">
        <f t="shared" si="431"/>
        <v>0</v>
      </c>
      <c r="AO10915" s="128"/>
      <c r="AP10915" s="30"/>
      <c r="AQ10915" s="30"/>
      <c r="AR10915" s="30"/>
      <c r="AS10915" s="30"/>
    </row>
    <row r="10916" spans="28:45" x14ac:dyDescent="0.25">
      <c r="AB10916" s="134">
        <f t="shared" si="430"/>
        <v>46</v>
      </c>
      <c r="AC10916" s="68"/>
      <c r="AD10916" s="275"/>
      <c r="AE10916" s="447"/>
      <c r="AF10916" s="448"/>
      <c r="AG10916" s="448"/>
      <c r="AH10916" s="449"/>
      <c r="AI10916" s="128"/>
      <c r="AJ10916" s="128"/>
      <c r="AK10916" s="128"/>
      <c r="AL10916" s="128"/>
      <c r="AM10916" s="128"/>
      <c r="AN10916" s="163">
        <f t="shared" si="431"/>
        <v>0</v>
      </c>
      <c r="AO10916" s="128"/>
      <c r="AP10916" s="30"/>
      <c r="AQ10916" s="30"/>
      <c r="AR10916" s="30"/>
      <c r="AS10916" s="30"/>
    </row>
    <row r="10917" spans="28:45" x14ac:dyDescent="0.25">
      <c r="AB10917" s="134">
        <f t="shared" si="430"/>
        <v>47</v>
      </c>
      <c r="AC10917" s="68"/>
      <c r="AD10917" s="275"/>
      <c r="AE10917" s="447"/>
      <c r="AF10917" s="448"/>
      <c r="AG10917" s="448"/>
      <c r="AH10917" s="449"/>
      <c r="AI10917" s="128"/>
      <c r="AJ10917" s="128"/>
      <c r="AK10917" s="128"/>
      <c r="AL10917" s="128"/>
      <c r="AM10917" s="128"/>
      <c r="AN10917" s="163">
        <f t="shared" si="431"/>
        <v>0</v>
      </c>
      <c r="AO10917" s="128"/>
      <c r="AP10917" s="30"/>
      <c r="AQ10917" s="30"/>
      <c r="AR10917" s="30"/>
      <c r="AS10917" s="30"/>
    </row>
    <row r="10918" spans="28:45" x14ac:dyDescent="0.25">
      <c r="AB10918" s="134">
        <f t="shared" si="430"/>
        <v>48</v>
      </c>
      <c r="AC10918" s="68"/>
      <c r="AD10918" s="275"/>
      <c r="AE10918" s="447"/>
      <c r="AF10918" s="448"/>
      <c r="AG10918" s="448"/>
      <c r="AH10918" s="449"/>
      <c r="AI10918" s="128"/>
      <c r="AJ10918" s="128"/>
      <c r="AK10918" s="128"/>
      <c r="AL10918" s="128"/>
      <c r="AM10918" s="128"/>
      <c r="AN10918" s="163">
        <f t="shared" si="431"/>
        <v>0</v>
      </c>
      <c r="AO10918" s="128"/>
      <c r="AP10918" s="30"/>
      <c r="AQ10918" s="30"/>
      <c r="AR10918" s="30"/>
      <c r="AS10918" s="30"/>
    </row>
    <row r="10919" spans="28:45" x14ac:dyDescent="0.25">
      <c r="AB10919" s="134">
        <f t="shared" si="430"/>
        <v>49</v>
      </c>
      <c r="AC10919" s="68"/>
      <c r="AD10919" s="275"/>
      <c r="AE10919" s="447"/>
      <c r="AF10919" s="448"/>
      <c r="AG10919" s="448"/>
      <c r="AH10919" s="449"/>
      <c r="AI10919" s="128"/>
      <c r="AJ10919" s="128"/>
      <c r="AK10919" s="128"/>
      <c r="AL10919" s="128"/>
      <c r="AM10919" s="128"/>
      <c r="AN10919" s="163">
        <f t="shared" si="431"/>
        <v>0</v>
      </c>
      <c r="AO10919" s="128"/>
      <c r="AP10919" s="30"/>
      <c r="AQ10919" s="30"/>
      <c r="AR10919" s="30"/>
      <c r="AS10919" s="30"/>
    </row>
    <row r="10920" spans="28:45" x14ac:dyDescent="0.25">
      <c r="AB10920" s="134">
        <f t="shared" si="430"/>
        <v>50</v>
      </c>
      <c r="AC10920" s="68"/>
      <c r="AD10920" s="275"/>
      <c r="AE10920" s="447"/>
      <c r="AF10920" s="448"/>
      <c r="AG10920" s="448"/>
      <c r="AH10920" s="449"/>
      <c r="AI10920" s="128"/>
      <c r="AJ10920" s="128"/>
      <c r="AK10920" s="128"/>
      <c r="AL10920" s="128"/>
      <c r="AM10920" s="128"/>
      <c r="AN10920" s="163">
        <f t="shared" si="431"/>
        <v>0</v>
      </c>
      <c r="AO10920" s="128"/>
      <c r="AP10920" s="30"/>
      <c r="AQ10920" s="30"/>
      <c r="AR10920" s="30"/>
      <c r="AS10920" s="30"/>
    </row>
    <row r="10921" spans="28:45" x14ac:dyDescent="0.25">
      <c r="AB10921" s="134">
        <f t="shared" si="430"/>
        <v>51</v>
      </c>
      <c r="AC10921" s="68"/>
      <c r="AD10921" s="275"/>
      <c r="AE10921" s="447"/>
      <c r="AF10921" s="448"/>
      <c r="AG10921" s="448"/>
      <c r="AH10921" s="449"/>
      <c r="AI10921" s="128"/>
      <c r="AJ10921" s="128"/>
      <c r="AK10921" s="128"/>
      <c r="AL10921" s="128"/>
      <c r="AM10921" s="128"/>
      <c r="AN10921" s="163">
        <f t="shared" si="431"/>
        <v>0</v>
      </c>
      <c r="AO10921" s="128"/>
      <c r="AP10921" s="30"/>
      <c r="AQ10921" s="30"/>
      <c r="AR10921" s="30"/>
      <c r="AS10921" s="30"/>
    </row>
    <row r="10922" spans="28:45" x14ac:dyDescent="0.25">
      <c r="AB10922" s="134">
        <f t="shared" si="430"/>
        <v>52</v>
      </c>
      <c r="AC10922" s="68"/>
      <c r="AD10922" s="275"/>
      <c r="AE10922" s="447"/>
      <c r="AF10922" s="448"/>
      <c r="AG10922" s="448"/>
      <c r="AH10922" s="449"/>
      <c r="AI10922" s="128"/>
      <c r="AJ10922" s="128"/>
      <c r="AK10922" s="128"/>
      <c r="AL10922" s="128"/>
      <c r="AM10922" s="128"/>
      <c r="AN10922" s="163">
        <f t="shared" si="431"/>
        <v>0</v>
      </c>
      <c r="AO10922" s="128"/>
      <c r="AP10922" s="30"/>
      <c r="AQ10922" s="30"/>
      <c r="AR10922" s="30"/>
      <c r="AS10922" s="30"/>
    </row>
    <row r="10923" spans="28:45" x14ac:dyDescent="0.25">
      <c r="AB10923" s="134">
        <f t="shared" si="430"/>
        <v>53</v>
      </c>
      <c r="AC10923" s="68"/>
      <c r="AD10923" s="275"/>
      <c r="AE10923" s="447"/>
      <c r="AF10923" s="448"/>
      <c r="AG10923" s="448"/>
      <c r="AH10923" s="449"/>
      <c r="AI10923" s="128"/>
      <c r="AJ10923" s="128"/>
      <c r="AK10923" s="128"/>
      <c r="AL10923" s="128"/>
      <c r="AM10923" s="128"/>
      <c r="AN10923" s="163">
        <f t="shared" si="431"/>
        <v>0</v>
      </c>
      <c r="AO10923" s="128"/>
      <c r="AP10923" s="30"/>
      <c r="AQ10923" s="30"/>
      <c r="AR10923" s="30"/>
      <c r="AS10923" s="30"/>
    </row>
    <row r="10924" spans="28:45" x14ac:dyDescent="0.25">
      <c r="AB10924" s="134">
        <f t="shared" si="430"/>
        <v>54</v>
      </c>
      <c r="AC10924" s="68"/>
      <c r="AD10924" s="275"/>
      <c r="AE10924" s="447"/>
      <c r="AF10924" s="448"/>
      <c r="AG10924" s="448"/>
      <c r="AH10924" s="449"/>
      <c r="AI10924" s="128"/>
      <c r="AJ10924" s="128"/>
      <c r="AK10924" s="128"/>
      <c r="AL10924" s="128"/>
      <c r="AM10924" s="128"/>
      <c r="AN10924" s="163">
        <f t="shared" si="431"/>
        <v>0</v>
      </c>
      <c r="AO10924" s="128"/>
      <c r="AP10924" s="30"/>
      <c r="AQ10924" s="30"/>
      <c r="AR10924" s="30"/>
      <c r="AS10924" s="30"/>
    </row>
    <row r="10925" spans="28:45" x14ac:dyDescent="0.25">
      <c r="AB10925" s="134">
        <f t="shared" si="430"/>
        <v>55</v>
      </c>
      <c r="AC10925" s="68"/>
      <c r="AD10925" s="275"/>
      <c r="AE10925" s="447"/>
      <c r="AF10925" s="448"/>
      <c r="AG10925" s="448"/>
      <c r="AH10925" s="449"/>
      <c r="AI10925" s="128"/>
      <c r="AJ10925" s="128"/>
      <c r="AK10925" s="128"/>
      <c r="AL10925" s="128"/>
      <c r="AM10925" s="128"/>
      <c r="AN10925" s="163">
        <f t="shared" si="431"/>
        <v>0</v>
      </c>
      <c r="AO10925" s="128"/>
      <c r="AP10925" s="30"/>
      <c r="AQ10925" s="30"/>
      <c r="AR10925" s="30"/>
      <c r="AS10925" s="30"/>
    </row>
    <row r="10926" spans="28:45" x14ac:dyDescent="0.25">
      <c r="AB10926" s="134">
        <f t="shared" si="430"/>
        <v>56</v>
      </c>
      <c r="AC10926" s="68"/>
      <c r="AD10926" s="275"/>
      <c r="AE10926" s="447"/>
      <c r="AF10926" s="448"/>
      <c r="AG10926" s="448"/>
      <c r="AH10926" s="449"/>
      <c r="AI10926" s="128"/>
      <c r="AJ10926" s="128"/>
      <c r="AK10926" s="128"/>
      <c r="AL10926" s="128"/>
      <c r="AM10926" s="128"/>
      <c r="AN10926" s="163">
        <f t="shared" si="431"/>
        <v>0</v>
      </c>
      <c r="AO10926" s="128"/>
      <c r="AP10926" s="30"/>
      <c r="AQ10926" s="30"/>
      <c r="AR10926" s="30"/>
      <c r="AS10926" s="30"/>
    </row>
    <row r="10927" spans="28:45" x14ac:dyDescent="0.25">
      <c r="AB10927" s="134">
        <f t="shared" si="430"/>
        <v>57</v>
      </c>
      <c r="AC10927" s="68"/>
      <c r="AD10927" s="275"/>
      <c r="AE10927" s="447"/>
      <c r="AF10927" s="448"/>
      <c r="AG10927" s="448"/>
      <c r="AH10927" s="449"/>
      <c r="AI10927" s="128"/>
      <c r="AJ10927" s="128"/>
      <c r="AK10927" s="128"/>
      <c r="AL10927" s="128"/>
      <c r="AM10927" s="128"/>
      <c r="AN10927" s="163">
        <f t="shared" si="431"/>
        <v>0</v>
      </c>
      <c r="AO10927" s="128"/>
      <c r="AP10927" s="30"/>
      <c r="AQ10927" s="30"/>
      <c r="AR10927" s="30"/>
      <c r="AS10927" s="30"/>
    </row>
    <row r="10928" spans="28:45" x14ac:dyDescent="0.25">
      <c r="AB10928" s="134">
        <f t="shared" si="430"/>
        <v>58</v>
      </c>
      <c r="AC10928" s="68"/>
      <c r="AD10928" s="275"/>
      <c r="AE10928" s="447"/>
      <c r="AF10928" s="448"/>
      <c r="AG10928" s="448"/>
      <c r="AH10928" s="449"/>
      <c r="AI10928" s="128"/>
      <c r="AJ10928" s="128"/>
      <c r="AK10928" s="128"/>
      <c r="AL10928" s="128"/>
      <c r="AM10928" s="128"/>
      <c r="AN10928" s="163">
        <f t="shared" si="431"/>
        <v>0</v>
      </c>
      <c r="AO10928" s="128"/>
      <c r="AP10928" s="30"/>
      <c r="AQ10928" s="30"/>
      <c r="AR10928" s="30"/>
      <c r="AS10928" s="30"/>
    </row>
    <row r="10929" spans="28:45" x14ac:dyDescent="0.25">
      <c r="AB10929" s="134">
        <f t="shared" si="430"/>
        <v>59</v>
      </c>
      <c r="AC10929" s="68"/>
      <c r="AD10929" s="275"/>
      <c r="AE10929" s="447"/>
      <c r="AF10929" s="448"/>
      <c r="AG10929" s="448"/>
      <c r="AH10929" s="449"/>
      <c r="AI10929" s="128"/>
      <c r="AJ10929" s="128"/>
      <c r="AK10929" s="128"/>
      <c r="AL10929" s="128"/>
      <c r="AM10929" s="128"/>
      <c r="AN10929" s="163">
        <f t="shared" si="431"/>
        <v>0</v>
      </c>
      <c r="AO10929" s="128"/>
      <c r="AP10929" s="30"/>
      <c r="AQ10929" s="30"/>
      <c r="AR10929" s="30"/>
      <c r="AS10929" s="30"/>
    </row>
    <row r="10930" spans="28:45" x14ac:dyDescent="0.25">
      <c r="AB10930" s="134">
        <f t="shared" si="430"/>
        <v>60</v>
      </c>
      <c r="AC10930" s="68"/>
      <c r="AD10930" s="275"/>
      <c r="AE10930" s="447"/>
      <c r="AF10930" s="448"/>
      <c r="AG10930" s="448"/>
      <c r="AH10930" s="449"/>
      <c r="AI10930" s="128"/>
      <c r="AJ10930" s="128"/>
      <c r="AK10930" s="128"/>
      <c r="AL10930" s="128"/>
      <c r="AM10930" s="128"/>
      <c r="AN10930" s="163">
        <f t="shared" si="431"/>
        <v>0</v>
      </c>
      <c r="AO10930" s="128"/>
      <c r="AP10930" s="30"/>
      <c r="AQ10930" s="30"/>
      <c r="AR10930" s="30"/>
      <c r="AS10930" s="30"/>
    </row>
    <row r="10931" spans="28:45" x14ac:dyDescent="0.25">
      <c r="AB10931" s="134">
        <f t="shared" si="430"/>
        <v>61</v>
      </c>
      <c r="AC10931" s="68"/>
      <c r="AD10931" s="275"/>
      <c r="AE10931" s="447"/>
      <c r="AF10931" s="448"/>
      <c r="AG10931" s="448"/>
      <c r="AH10931" s="449"/>
      <c r="AI10931" s="128"/>
      <c r="AJ10931" s="128"/>
      <c r="AK10931" s="128"/>
      <c r="AL10931" s="128"/>
      <c r="AM10931" s="128"/>
      <c r="AN10931" s="163">
        <f t="shared" si="431"/>
        <v>0</v>
      </c>
      <c r="AO10931" s="128"/>
      <c r="AP10931" s="30"/>
      <c r="AQ10931" s="30"/>
      <c r="AR10931" s="30"/>
      <c r="AS10931" s="30"/>
    </row>
    <row r="10932" spans="28:45" x14ac:dyDescent="0.25">
      <c r="AB10932" s="134">
        <f t="shared" si="430"/>
        <v>62</v>
      </c>
      <c r="AC10932" s="68"/>
      <c r="AD10932" s="275"/>
      <c r="AE10932" s="447"/>
      <c r="AF10932" s="448"/>
      <c r="AG10932" s="448"/>
      <c r="AH10932" s="449"/>
      <c r="AI10932" s="128"/>
      <c r="AJ10932" s="128"/>
      <c r="AK10932" s="128"/>
      <c r="AL10932" s="128"/>
      <c r="AM10932" s="128"/>
      <c r="AN10932" s="163">
        <f t="shared" si="431"/>
        <v>0</v>
      </c>
      <c r="AO10932" s="128"/>
      <c r="AP10932" s="30"/>
      <c r="AQ10932" s="30"/>
      <c r="AR10932" s="30"/>
      <c r="AS10932" s="30"/>
    </row>
    <row r="10933" spans="28:45" x14ac:dyDescent="0.25">
      <c r="AB10933" s="134">
        <f t="shared" si="430"/>
        <v>63</v>
      </c>
      <c r="AC10933" s="68"/>
      <c r="AD10933" s="275"/>
      <c r="AE10933" s="447"/>
      <c r="AF10933" s="448"/>
      <c r="AG10933" s="448"/>
      <c r="AH10933" s="449"/>
      <c r="AI10933" s="128"/>
      <c r="AJ10933" s="128"/>
      <c r="AK10933" s="128"/>
      <c r="AL10933" s="128"/>
      <c r="AM10933" s="128"/>
      <c r="AN10933" s="163">
        <f t="shared" si="431"/>
        <v>0</v>
      </c>
      <c r="AO10933" s="128"/>
      <c r="AP10933" s="30"/>
      <c r="AQ10933" s="30"/>
      <c r="AR10933" s="30"/>
      <c r="AS10933" s="30"/>
    </row>
    <row r="10934" spans="28:45" x14ac:dyDescent="0.25">
      <c r="AB10934" s="134">
        <f t="shared" si="430"/>
        <v>64</v>
      </c>
      <c r="AC10934" s="68"/>
      <c r="AD10934" s="275"/>
      <c r="AE10934" s="447"/>
      <c r="AF10934" s="448"/>
      <c r="AG10934" s="448"/>
      <c r="AH10934" s="449"/>
      <c r="AI10934" s="128"/>
      <c r="AJ10934" s="128"/>
      <c r="AK10934" s="128"/>
      <c r="AL10934" s="128"/>
      <c r="AM10934" s="128"/>
      <c r="AN10934" s="163">
        <f t="shared" si="431"/>
        <v>0</v>
      </c>
      <c r="AO10934" s="128"/>
      <c r="AP10934" s="30"/>
      <c r="AQ10934" s="30"/>
      <c r="AR10934" s="30"/>
      <c r="AS10934" s="30"/>
    </row>
    <row r="10935" spans="28:45" x14ac:dyDescent="0.25">
      <c r="AB10935" s="134">
        <f t="shared" ref="AB10935:AB10970" si="432">1+AB10934</f>
        <v>65</v>
      </c>
      <c r="AC10935" s="68"/>
      <c r="AD10935" s="275"/>
      <c r="AE10935" s="447"/>
      <c r="AF10935" s="448"/>
      <c r="AG10935" s="448"/>
      <c r="AH10935" s="449"/>
      <c r="AI10935" s="128"/>
      <c r="AJ10935" s="128"/>
      <c r="AK10935" s="128"/>
      <c r="AL10935" s="128"/>
      <c r="AM10935" s="128"/>
      <c r="AN10935" s="163">
        <f t="shared" ref="AN10935:AN10970" si="433">IF(AC10935=0,0,IF(AD10935=0,0,IF(AE10935=0,0,AD10935)))</f>
        <v>0</v>
      </c>
      <c r="AO10935" s="128"/>
      <c r="AP10935" s="30"/>
      <c r="AQ10935" s="30"/>
      <c r="AR10935" s="30"/>
      <c r="AS10935" s="30"/>
    </row>
    <row r="10936" spans="28:45" x14ac:dyDescent="0.25">
      <c r="AB10936" s="134">
        <f t="shared" si="432"/>
        <v>66</v>
      </c>
      <c r="AC10936" s="68"/>
      <c r="AD10936" s="275"/>
      <c r="AE10936" s="447"/>
      <c r="AF10936" s="448"/>
      <c r="AG10936" s="448"/>
      <c r="AH10936" s="449"/>
      <c r="AI10936" s="128"/>
      <c r="AJ10936" s="128"/>
      <c r="AK10936" s="128"/>
      <c r="AL10936" s="128"/>
      <c r="AM10936" s="128"/>
      <c r="AN10936" s="163">
        <f t="shared" si="433"/>
        <v>0</v>
      </c>
      <c r="AO10936" s="128"/>
      <c r="AP10936" s="30"/>
      <c r="AQ10936" s="30"/>
      <c r="AR10936" s="30"/>
      <c r="AS10936" s="30"/>
    </row>
    <row r="10937" spans="28:45" x14ac:dyDescent="0.25">
      <c r="AB10937" s="134">
        <f t="shared" si="432"/>
        <v>67</v>
      </c>
      <c r="AC10937" s="68"/>
      <c r="AD10937" s="275"/>
      <c r="AE10937" s="447"/>
      <c r="AF10937" s="448"/>
      <c r="AG10937" s="448"/>
      <c r="AH10937" s="449"/>
      <c r="AI10937" s="128"/>
      <c r="AJ10937" s="128"/>
      <c r="AK10937" s="128"/>
      <c r="AL10937" s="128"/>
      <c r="AM10937" s="128"/>
      <c r="AN10937" s="163">
        <f t="shared" si="433"/>
        <v>0</v>
      </c>
      <c r="AO10937" s="128"/>
      <c r="AP10937" s="30"/>
      <c r="AQ10937" s="30"/>
      <c r="AR10937" s="30"/>
      <c r="AS10937" s="30"/>
    </row>
    <row r="10938" spans="28:45" x14ac:dyDescent="0.25">
      <c r="AB10938" s="134">
        <f t="shared" si="432"/>
        <v>68</v>
      </c>
      <c r="AC10938" s="68"/>
      <c r="AD10938" s="275"/>
      <c r="AE10938" s="447"/>
      <c r="AF10938" s="448"/>
      <c r="AG10938" s="448"/>
      <c r="AH10938" s="449"/>
      <c r="AI10938" s="128"/>
      <c r="AJ10938" s="128"/>
      <c r="AK10938" s="128"/>
      <c r="AL10938" s="128"/>
      <c r="AM10938" s="128"/>
      <c r="AN10938" s="163">
        <f>IF(AC10938=0,0,IF(AD10938=0,0,IF(AE10938=0,0,AD10938)))</f>
        <v>0</v>
      </c>
      <c r="AO10938" s="128"/>
      <c r="AP10938" s="30"/>
      <c r="AQ10938" s="30"/>
      <c r="AR10938" s="30"/>
      <c r="AS10938" s="30"/>
    </row>
    <row r="10939" spans="28:45" x14ac:dyDescent="0.25">
      <c r="AB10939" s="134">
        <f t="shared" si="432"/>
        <v>69</v>
      </c>
      <c r="AC10939" s="68"/>
      <c r="AD10939" s="275"/>
      <c r="AE10939" s="447"/>
      <c r="AF10939" s="448"/>
      <c r="AG10939" s="448"/>
      <c r="AH10939" s="449"/>
      <c r="AI10939" s="128"/>
      <c r="AJ10939" s="128"/>
      <c r="AK10939" s="128"/>
      <c r="AL10939" s="128"/>
      <c r="AM10939" s="128"/>
      <c r="AN10939" s="163">
        <f t="shared" si="433"/>
        <v>0</v>
      </c>
      <c r="AO10939" s="128"/>
      <c r="AP10939" s="30"/>
      <c r="AQ10939" s="30"/>
      <c r="AR10939" s="30"/>
      <c r="AS10939" s="30"/>
    </row>
    <row r="10940" spans="28:45" x14ac:dyDescent="0.25">
      <c r="AB10940" s="134">
        <f t="shared" si="432"/>
        <v>70</v>
      </c>
      <c r="AC10940" s="68"/>
      <c r="AD10940" s="275"/>
      <c r="AE10940" s="447"/>
      <c r="AF10940" s="448"/>
      <c r="AG10940" s="448"/>
      <c r="AH10940" s="449"/>
      <c r="AI10940" s="128"/>
      <c r="AJ10940" s="128"/>
      <c r="AK10940" s="128"/>
      <c r="AL10940" s="128"/>
      <c r="AM10940" s="128"/>
      <c r="AN10940" s="163">
        <f t="shared" si="433"/>
        <v>0</v>
      </c>
      <c r="AO10940" s="128"/>
      <c r="AP10940" s="30"/>
      <c r="AQ10940" s="30"/>
      <c r="AR10940" s="30"/>
      <c r="AS10940" s="30"/>
    </row>
    <row r="10941" spans="28:45" x14ac:dyDescent="0.25">
      <c r="AB10941" s="134">
        <f t="shared" si="432"/>
        <v>71</v>
      </c>
      <c r="AC10941" s="68"/>
      <c r="AD10941" s="275"/>
      <c r="AE10941" s="447"/>
      <c r="AF10941" s="448"/>
      <c r="AG10941" s="448"/>
      <c r="AH10941" s="449"/>
      <c r="AI10941" s="128"/>
      <c r="AJ10941" s="128"/>
      <c r="AK10941" s="128"/>
      <c r="AL10941" s="128"/>
      <c r="AM10941" s="128"/>
      <c r="AN10941" s="163">
        <f t="shared" si="433"/>
        <v>0</v>
      </c>
      <c r="AO10941" s="128"/>
      <c r="AP10941" s="30"/>
      <c r="AQ10941" s="30"/>
      <c r="AR10941" s="30"/>
      <c r="AS10941" s="30"/>
    </row>
    <row r="10942" spans="28:45" x14ac:dyDescent="0.25">
      <c r="AB10942" s="134">
        <f t="shared" si="432"/>
        <v>72</v>
      </c>
      <c r="AC10942" s="68"/>
      <c r="AD10942" s="275"/>
      <c r="AE10942" s="447"/>
      <c r="AF10942" s="448"/>
      <c r="AG10942" s="448"/>
      <c r="AH10942" s="449"/>
      <c r="AI10942" s="128"/>
      <c r="AJ10942" s="128"/>
      <c r="AK10942" s="128"/>
      <c r="AL10942" s="128"/>
      <c r="AM10942" s="128"/>
      <c r="AN10942" s="163">
        <f t="shared" si="433"/>
        <v>0</v>
      </c>
      <c r="AO10942" s="128"/>
      <c r="AP10942" s="30"/>
      <c r="AQ10942" s="30"/>
      <c r="AR10942" s="30"/>
      <c r="AS10942" s="30"/>
    </row>
    <row r="10943" spans="28:45" x14ac:dyDescent="0.25">
      <c r="AB10943" s="134">
        <f t="shared" si="432"/>
        <v>73</v>
      </c>
      <c r="AC10943" s="68"/>
      <c r="AD10943" s="275"/>
      <c r="AE10943" s="447"/>
      <c r="AF10943" s="448"/>
      <c r="AG10943" s="448"/>
      <c r="AH10943" s="449"/>
      <c r="AI10943" s="128"/>
      <c r="AJ10943" s="128"/>
      <c r="AK10943" s="128"/>
      <c r="AL10943" s="128"/>
      <c r="AM10943" s="128"/>
      <c r="AN10943" s="163">
        <f t="shared" si="433"/>
        <v>0</v>
      </c>
      <c r="AO10943" s="128"/>
      <c r="AP10943" s="30"/>
      <c r="AQ10943" s="30"/>
      <c r="AR10943" s="30"/>
      <c r="AS10943" s="30"/>
    </row>
    <row r="10944" spans="28:45" x14ac:dyDescent="0.25">
      <c r="AB10944" s="134">
        <f t="shared" si="432"/>
        <v>74</v>
      </c>
      <c r="AC10944" s="68"/>
      <c r="AD10944" s="275"/>
      <c r="AE10944" s="447"/>
      <c r="AF10944" s="448"/>
      <c r="AG10944" s="448"/>
      <c r="AH10944" s="449"/>
      <c r="AI10944" s="128"/>
      <c r="AJ10944" s="128"/>
      <c r="AK10944" s="128"/>
      <c r="AL10944" s="128"/>
      <c r="AM10944" s="128"/>
      <c r="AN10944" s="163">
        <f t="shared" si="433"/>
        <v>0</v>
      </c>
      <c r="AO10944" s="128"/>
      <c r="AP10944" s="30"/>
      <c r="AQ10944" s="30"/>
      <c r="AR10944" s="30"/>
      <c r="AS10944" s="30"/>
    </row>
    <row r="10945" spans="28:45" x14ac:dyDescent="0.25">
      <c r="AB10945" s="134">
        <f t="shared" si="432"/>
        <v>75</v>
      </c>
      <c r="AC10945" s="68"/>
      <c r="AD10945" s="275"/>
      <c r="AE10945" s="447"/>
      <c r="AF10945" s="448"/>
      <c r="AG10945" s="448"/>
      <c r="AH10945" s="449"/>
      <c r="AI10945" s="128"/>
      <c r="AJ10945" s="128"/>
      <c r="AK10945" s="128"/>
      <c r="AL10945" s="128"/>
      <c r="AM10945" s="128"/>
      <c r="AN10945" s="163">
        <f t="shared" si="433"/>
        <v>0</v>
      </c>
      <c r="AO10945" s="128"/>
      <c r="AP10945" s="30"/>
      <c r="AQ10945" s="30"/>
      <c r="AR10945" s="30"/>
      <c r="AS10945" s="30"/>
    </row>
    <row r="10946" spans="28:45" x14ac:dyDescent="0.25">
      <c r="AB10946" s="134">
        <f t="shared" si="432"/>
        <v>76</v>
      </c>
      <c r="AC10946" s="68"/>
      <c r="AD10946" s="275"/>
      <c r="AE10946" s="447"/>
      <c r="AF10946" s="448"/>
      <c r="AG10946" s="448"/>
      <c r="AH10946" s="449"/>
      <c r="AI10946" s="128"/>
      <c r="AJ10946" s="128"/>
      <c r="AK10946" s="128"/>
      <c r="AL10946" s="128"/>
      <c r="AM10946" s="128"/>
      <c r="AN10946" s="163">
        <f t="shared" si="433"/>
        <v>0</v>
      </c>
      <c r="AO10946" s="128"/>
      <c r="AP10946" s="30"/>
      <c r="AQ10946" s="30"/>
      <c r="AR10946" s="30"/>
      <c r="AS10946" s="30"/>
    </row>
    <row r="10947" spans="28:45" x14ac:dyDescent="0.25">
      <c r="AB10947" s="134">
        <f t="shared" si="432"/>
        <v>77</v>
      </c>
      <c r="AC10947" s="68"/>
      <c r="AD10947" s="275"/>
      <c r="AE10947" s="447"/>
      <c r="AF10947" s="448"/>
      <c r="AG10947" s="448"/>
      <c r="AH10947" s="449"/>
      <c r="AI10947" s="128"/>
      <c r="AJ10947" s="128"/>
      <c r="AK10947" s="128"/>
      <c r="AL10947" s="128"/>
      <c r="AM10947" s="128"/>
      <c r="AN10947" s="163">
        <f t="shared" si="433"/>
        <v>0</v>
      </c>
      <c r="AO10947" s="128"/>
      <c r="AP10947" s="30"/>
      <c r="AQ10947" s="30"/>
      <c r="AR10947" s="30"/>
      <c r="AS10947" s="30"/>
    </row>
    <row r="10948" spans="28:45" x14ac:dyDescent="0.25">
      <c r="AB10948" s="134">
        <f t="shared" si="432"/>
        <v>78</v>
      </c>
      <c r="AC10948" s="68"/>
      <c r="AD10948" s="275"/>
      <c r="AE10948" s="447"/>
      <c r="AF10948" s="448"/>
      <c r="AG10948" s="448"/>
      <c r="AH10948" s="449"/>
      <c r="AI10948" s="128"/>
      <c r="AJ10948" s="128"/>
      <c r="AK10948" s="128"/>
      <c r="AL10948" s="128"/>
      <c r="AM10948" s="128"/>
      <c r="AN10948" s="163">
        <f t="shared" si="433"/>
        <v>0</v>
      </c>
      <c r="AO10948" s="128"/>
      <c r="AP10948" s="30"/>
      <c r="AQ10948" s="30"/>
      <c r="AR10948" s="30"/>
      <c r="AS10948" s="30"/>
    </row>
    <row r="10949" spans="28:45" x14ac:dyDescent="0.25">
      <c r="AB10949" s="134">
        <f t="shared" si="432"/>
        <v>79</v>
      </c>
      <c r="AC10949" s="68"/>
      <c r="AD10949" s="275"/>
      <c r="AE10949" s="447"/>
      <c r="AF10949" s="448"/>
      <c r="AG10949" s="448"/>
      <c r="AH10949" s="449"/>
      <c r="AI10949" s="128"/>
      <c r="AJ10949" s="128"/>
      <c r="AK10949" s="128"/>
      <c r="AL10949" s="128"/>
      <c r="AM10949" s="128"/>
      <c r="AN10949" s="163">
        <f t="shared" si="433"/>
        <v>0</v>
      </c>
      <c r="AO10949" s="128"/>
      <c r="AP10949" s="30"/>
      <c r="AQ10949" s="30"/>
      <c r="AR10949" s="30"/>
      <c r="AS10949" s="30"/>
    </row>
    <row r="10950" spans="28:45" x14ac:dyDescent="0.25">
      <c r="AB10950" s="134">
        <f t="shared" si="432"/>
        <v>80</v>
      </c>
      <c r="AC10950" s="68"/>
      <c r="AD10950" s="275"/>
      <c r="AE10950" s="447"/>
      <c r="AF10950" s="448"/>
      <c r="AG10950" s="448"/>
      <c r="AH10950" s="449"/>
      <c r="AI10950" s="128"/>
      <c r="AJ10950" s="128"/>
      <c r="AK10950" s="128"/>
      <c r="AL10950" s="128"/>
      <c r="AM10950" s="128"/>
      <c r="AN10950" s="163">
        <f t="shared" si="433"/>
        <v>0</v>
      </c>
      <c r="AO10950" s="128"/>
      <c r="AP10950" s="30"/>
      <c r="AQ10950" s="30"/>
      <c r="AR10950" s="30"/>
      <c r="AS10950" s="30"/>
    </row>
    <row r="10951" spans="28:45" x14ac:dyDescent="0.25">
      <c r="AB10951" s="134">
        <f t="shared" si="432"/>
        <v>81</v>
      </c>
      <c r="AC10951" s="68"/>
      <c r="AD10951" s="275"/>
      <c r="AE10951" s="447"/>
      <c r="AF10951" s="448"/>
      <c r="AG10951" s="448"/>
      <c r="AH10951" s="449"/>
      <c r="AI10951" s="128"/>
      <c r="AJ10951" s="128"/>
      <c r="AK10951" s="128"/>
      <c r="AL10951" s="128"/>
      <c r="AM10951" s="128"/>
      <c r="AN10951" s="163">
        <f t="shared" si="433"/>
        <v>0</v>
      </c>
      <c r="AO10951" s="128"/>
      <c r="AP10951" s="30"/>
      <c r="AQ10951" s="30"/>
      <c r="AR10951" s="30"/>
      <c r="AS10951" s="30"/>
    </row>
    <row r="10952" spans="28:45" x14ac:dyDescent="0.25">
      <c r="AB10952" s="134">
        <f t="shared" si="432"/>
        <v>82</v>
      </c>
      <c r="AC10952" s="68"/>
      <c r="AD10952" s="275"/>
      <c r="AE10952" s="447"/>
      <c r="AF10952" s="448"/>
      <c r="AG10952" s="448"/>
      <c r="AH10952" s="449"/>
      <c r="AI10952" s="128"/>
      <c r="AJ10952" s="128"/>
      <c r="AK10952" s="128"/>
      <c r="AL10952" s="128"/>
      <c r="AM10952" s="128"/>
      <c r="AN10952" s="163">
        <f t="shared" si="433"/>
        <v>0</v>
      </c>
      <c r="AO10952" s="128"/>
      <c r="AP10952" s="30"/>
      <c r="AQ10952" s="30"/>
      <c r="AR10952" s="30"/>
      <c r="AS10952" s="30"/>
    </row>
    <row r="10953" spans="28:45" x14ac:dyDescent="0.25">
      <c r="AB10953" s="134">
        <f t="shared" si="432"/>
        <v>83</v>
      </c>
      <c r="AC10953" s="68"/>
      <c r="AD10953" s="275"/>
      <c r="AE10953" s="447"/>
      <c r="AF10953" s="448"/>
      <c r="AG10953" s="448"/>
      <c r="AH10953" s="449"/>
      <c r="AI10953" s="128"/>
      <c r="AJ10953" s="128"/>
      <c r="AK10953" s="128"/>
      <c r="AL10953" s="128"/>
      <c r="AM10953" s="128"/>
      <c r="AN10953" s="163">
        <f t="shared" si="433"/>
        <v>0</v>
      </c>
      <c r="AO10953" s="128"/>
      <c r="AP10953" s="30"/>
      <c r="AQ10953" s="30"/>
      <c r="AR10953" s="30"/>
      <c r="AS10953" s="30"/>
    </row>
    <row r="10954" spans="28:45" x14ac:dyDescent="0.25">
      <c r="AB10954" s="134">
        <f t="shared" si="432"/>
        <v>84</v>
      </c>
      <c r="AC10954" s="68"/>
      <c r="AD10954" s="275"/>
      <c r="AE10954" s="447"/>
      <c r="AF10954" s="448"/>
      <c r="AG10954" s="448"/>
      <c r="AH10954" s="449"/>
      <c r="AI10954" s="128"/>
      <c r="AJ10954" s="128"/>
      <c r="AK10954" s="128"/>
      <c r="AL10954" s="128"/>
      <c r="AM10954" s="128"/>
      <c r="AN10954" s="163">
        <f t="shared" si="433"/>
        <v>0</v>
      </c>
      <c r="AO10954" s="128"/>
      <c r="AP10954" s="30"/>
      <c r="AQ10954" s="30"/>
      <c r="AR10954" s="30"/>
      <c r="AS10954" s="30"/>
    </row>
    <row r="10955" spans="28:45" x14ac:dyDescent="0.25">
      <c r="AB10955" s="134">
        <f t="shared" si="432"/>
        <v>85</v>
      </c>
      <c r="AC10955" s="68"/>
      <c r="AD10955" s="275"/>
      <c r="AE10955" s="447"/>
      <c r="AF10955" s="448"/>
      <c r="AG10955" s="448"/>
      <c r="AH10955" s="449"/>
      <c r="AI10955" s="128"/>
      <c r="AJ10955" s="128"/>
      <c r="AK10955" s="128"/>
      <c r="AL10955" s="128"/>
      <c r="AM10955" s="128"/>
      <c r="AN10955" s="163">
        <f t="shared" si="433"/>
        <v>0</v>
      </c>
      <c r="AO10955" s="128"/>
      <c r="AP10955" s="30"/>
      <c r="AQ10955" s="30"/>
      <c r="AR10955" s="30"/>
      <c r="AS10955" s="30"/>
    </row>
    <row r="10956" spans="28:45" x14ac:dyDescent="0.25">
      <c r="AB10956" s="134">
        <f t="shared" si="432"/>
        <v>86</v>
      </c>
      <c r="AC10956" s="68"/>
      <c r="AD10956" s="275"/>
      <c r="AE10956" s="447"/>
      <c r="AF10956" s="448"/>
      <c r="AG10956" s="448"/>
      <c r="AH10956" s="449"/>
      <c r="AI10956" s="128"/>
      <c r="AJ10956" s="128"/>
      <c r="AK10956" s="128"/>
      <c r="AL10956" s="128"/>
      <c r="AM10956" s="128"/>
      <c r="AN10956" s="163">
        <f t="shared" si="433"/>
        <v>0</v>
      </c>
      <c r="AO10956" s="128"/>
      <c r="AP10956" s="30"/>
      <c r="AQ10956" s="30"/>
      <c r="AR10956" s="30"/>
      <c r="AS10956" s="30"/>
    </row>
    <row r="10957" spans="28:45" x14ac:dyDescent="0.25">
      <c r="AB10957" s="134">
        <f t="shared" si="432"/>
        <v>87</v>
      </c>
      <c r="AC10957" s="68"/>
      <c r="AD10957" s="275"/>
      <c r="AE10957" s="447"/>
      <c r="AF10957" s="448"/>
      <c r="AG10957" s="448"/>
      <c r="AH10957" s="449"/>
      <c r="AI10957" s="128"/>
      <c r="AJ10957" s="128"/>
      <c r="AK10957" s="128"/>
      <c r="AL10957" s="128"/>
      <c r="AM10957" s="128"/>
      <c r="AN10957" s="163">
        <f t="shared" si="433"/>
        <v>0</v>
      </c>
      <c r="AO10957" s="128"/>
      <c r="AP10957" s="30"/>
      <c r="AQ10957" s="30"/>
      <c r="AR10957" s="30"/>
      <c r="AS10957" s="30"/>
    </row>
    <row r="10958" spans="28:45" x14ac:dyDescent="0.25">
      <c r="AB10958" s="134">
        <f t="shared" si="432"/>
        <v>88</v>
      </c>
      <c r="AC10958" s="68"/>
      <c r="AD10958" s="275"/>
      <c r="AE10958" s="447"/>
      <c r="AF10958" s="448"/>
      <c r="AG10958" s="448"/>
      <c r="AH10958" s="449"/>
      <c r="AI10958" s="128"/>
      <c r="AJ10958" s="128"/>
      <c r="AK10958" s="128"/>
      <c r="AL10958" s="128"/>
      <c r="AM10958" s="128"/>
      <c r="AN10958" s="163">
        <f t="shared" si="433"/>
        <v>0</v>
      </c>
      <c r="AO10958" s="128"/>
      <c r="AP10958" s="30"/>
      <c r="AQ10958" s="30"/>
      <c r="AR10958" s="30"/>
      <c r="AS10958" s="30"/>
    </row>
    <row r="10959" spans="28:45" x14ac:dyDescent="0.25">
      <c r="AB10959" s="134">
        <f t="shared" si="432"/>
        <v>89</v>
      </c>
      <c r="AC10959" s="68"/>
      <c r="AD10959" s="275"/>
      <c r="AE10959" s="447"/>
      <c r="AF10959" s="448"/>
      <c r="AG10959" s="448"/>
      <c r="AH10959" s="449"/>
      <c r="AI10959" s="128"/>
      <c r="AJ10959" s="128"/>
      <c r="AK10959" s="128"/>
      <c r="AL10959" s="128"/>
      <c r="AM10959" s="128"/>
      <c r="AN10959" s="163">
        <f t="shared" si="433"/>
        <v>0</v>
      </c>
      <c r="AO10959" s="128"/>
      <c r="AP10959" s="30"/>
      <c r="AQ10959" s="30"/>
      <c r="AR10959" s="30"/>
      <c r="AS10959" s="30"/>
    </row>
    <row r="10960" spans="28:45" x14ac:dyDescent="0.25">
      <c r="AB10960" s="134">
        <f t="shared" si="432"/>
        <v>90</v>
      </c>
      <c r="AC10960" s="68"/>
      <c r="AD10960" s="275"/>
      <c r="AE10960" s="447"/>
      <c r="AF10960" s="448"/>
      <c r="AG10960" s="448"/>
      <c r="AH10960" s="449"/>
      <c r="AI10960" s="128"/>
      <c r="AJ10960" s="128"/>
      <c r="AK10960" s="128"/>
      <c r="AL10960" s="128"/>
      <c r="AM10960" s="128"/>
      <c r="AN10960" s="163">
        <f t="shared" si="433"/>
        <v>0</v>
      </c>
      <c r="AO10960" s="128"/>
      <c r="AP10960" s="30"/>
      <c r="AQ10960" s="30"/>
      <c r="AR10960" s="30"/>
      <c r="AS10960" s="30"/>
    </row>
    <row r="10961" spans="28:45" x14ac:dyDescent="0.25">
      <c r="AB10961" s="134">
        <f t="shared" si="432"/>
        <v>91</v>
      </c>
      <c r="AC10961" s="68"/>
      <c r="AD10961" s="275"/>
      <c r="AE10961" s="447"/>
      <c r="AF10961" s="448"/>
      <c r="AG10961" s="448"/>
      <c r="AH10961" s="449"/>
      <c r="AI10961" s="128"/>
      <c r="AJ10961" s="128"/>
      <c r="AK10961" s="128"/>
      <c r="AL10961" s="128"/>
      <c r="AM10961" s="128"/>
      <c r="AN10961" s="163">
        <f t="shared" si="433"/>
        <v>0</v>
      </c>
      <c r="AO10961" s="128"/>
      <c r="AP10961" s="30"/>
      <c r="AQ10961" s="30"/>
      <c r="AR10961" s="30"/>
      <c r="AS10961" s="30"/>
    </row>
    <row r="10962" spans="28:45" x14ac:dyDescent="0.25">
      <c r="AB10962" s="134">
        <f t="shared" si="432"/>
        <v>92</v>
      </c>
      <c r="AC10962" s="68"/>
      <c r="AD10962" s="275"/>
      <c r="AE10962" s="447"/>
      <c r="AF10962" s="448"/>
      <c r="AG10962" s="448"/>
      <c r="AH10962" s="449"/>
      <c r="AI10962" s="128"/>
      <c r="AJ10962" s="128"/>
      <c r="AK10962" s="128"/>
      <c r="AL10962" s="128"/>
      <c r="AM10962" s="128"/>
      <c r="AN10962" s="163">
        <f t="shared" si="433"/>
        <v>0</v>
      </c>
      <c r="AO10962" s="128"/>
      <c r="AP10962" s="30"/>
      <c r="AQ10962" s="30"/>
      <c r="AR10962" s="30"/>
      <c r="AS10962" s="30"/>
    </row>
    <row r="10963" spans="28:45" x14ac:dyDescent="0.25">
      <c r="AB10963" s="134">
        <f t="shared" si="432"/>
        <v>93</v>
      </c>
      <c r="AC10963" s="68"/>
      <c r="AD10963" s="275"/>
      <c r="AE10963" s="447"/>
      <c r="AF10963" s="448"/>
      <c r="AG10963" s="448"/>
      <c r="AH10963" s="449"/>
      <c r="AI10963" s="128"/>
      <c r="AJ10963" s="128"/>
      <c r="AK10963" s="128"/>
      <c r="AL10963" s="128"/>
      <c r="AM10963" s="128"/>
      <c r="AN10963" s="163">
        <f t="shared" si="433"/>
        <v>0</v>
      </c>
      <c r="AO10963" s="128"/>
      <c r="AP10963" s="30"/>
      <c r="AQ10963" s="30"/>
      <c r="AR10963" s="30"/>
      <c r="AS10963" s="30"/>
    </row>
    <row r="10964" spans="28:45" x14ac:dyDescent="0.25">
      <c r="AB10964" s="134">
        <f t="shared" si="432"/>
        <v>94</v>
      </c>
      <c r="AC10964" s="68"/>
      <c r="AD10964" s="275"/>
      <c r="AE10964" s="447"/>
      <c r="AF10964" s="448"/>
      <c r="AG10964" s="448"/>
      <c r="AH10964" s="449"/>
      <c r="AI10964" s="128"/>
      <c r="AJ10964" s="128"/>
      <c r="AK10964" s="128"/>
      <c r="AL10964" s="128"/>
      <c r="AM10964" s="128"/>
      <c r="AN10964" s="163">
        <f t="shared" si="433"/>
        <v>0</v>
      </c>
      <c r="AO10964" s="128"/>
      <c r="AP10964" s="30"/>
      <c r="AQ10964" s="30"/>
      <c r="AR10964" s="30"/>
      <c r="AS10964" s="30"/>
    </row>
    <row r="10965" spans="28:45" x14ac:dyDescent="0.25">
      <c r="AB10965" s="134">
        <f t="shared" si="432"/>
        <v>95</v>
      </c>
      <c r="AC10965" s="68"/>
      <c r="AD10965" s="275"/>
      <c r="AE10965" s="447"/>
      <c r="AF10965" s="448"/>
      <c r="AG10965" s="448"/>
      <c r="AH10965" s="449"/>
      <c r="AI10965" s="128"/>
      <c r="AJ10965" s="128"/>
      <c r="AK10965" s="128"/>
      <c r="AL10965" s="128"/>
      <c r="AM10965" s="128"/>
      <c r="AN10965" s="163">
        <f t="shared" si="433"/>
        <v>0</v>
      </c>
      <c r="AO10965" s="128"/>
      <c r="AP10965" s="30"/>
      <c r="AQ10965" s="30"/>
      <c r="AR10965" s="30"/>
      <c r="AS10965" s="30"/>
    </row>
    <row r="10966" spans="28:45" x14ac:dyDescent="0.25">
      <c r="AB10966" s="134">
        <f t="shared" si="432"/>
        <v>96</v>
      </c>
      <c r="AC10966" s="68"/>
      <c r="AD10966" s="275"/>
      <c r="AE10966" s="447"/>
      <c r="AF10966" s="448"/>
      <c r="AG10966" s="448"/>
      <c r="AH10966" s="449"/>
      <c r="AI10966" s="128"/>
      <c r="AJ10966" s="128"/>
      <c r="AK10966" s="128"/>
      <c r="AL10966" s="128"/>
      <c r="AM10966" s="128"/>
      <c r="AN10966" s="163">
        <f t="shared" si="433"/>
        <v>0</v>
      </c>
      <c r="AO10966" s="128"/>
      <c r="AP10966" s="30"/>
      <c r="AQ10966" s="30"/>
      <c r="AR10966" s="30"/>
      <c r="AS10966" s="30"/>
    </row>
    <row r="10967" spans="28:45" x14ac:dyDescent="0.25">
      <c r="AB10967" s="134">
        <f t="shared" si="432"/>
        <v>97</v>
      </c>
      <c r="AC10967" s="68"/>
      <c r="AD10967" s="275"/>
      <c r="AE10967" s="447"/>
      <c r="AF10967" s="448"/>
      <c r="AG10967" s="448"/>
      <c r="AH10967" s="449"/>
      <c r="AI10967" s="128"/>
      <c r="AJ10967" s="128"/>
      <c r="AK10967" s="128"/>
      <c r="AL10967" s="128"/>
      <c r="AM10967" s="128"/>
      <c r="AN10967" s="163">
        <f t="shared" si="433"/>
        <v>0</v>
      </c>
      <c r="AO10967" s="128"/>
      <c r="AP10967" s="30"/>
      <c r="AQ10967" s="30"/>
      <c r="AR10967" s="30"/>
      <c r="AS10967" s="30"/>
    </row>
    <row r="10968" spans="28:45" x14ac:dyDescent="0.25">
      <c r="AB10968" s="134">
        <f t="shared" si="432"/>
        <v>98</v>
      </c>
      <c r="AC10968" s="68"/>
      <c r="AD10968" s="275"/>
      <c r="AE10968" s="447"/>
      <c r="AF10968" s="448"/>
      <c r="AG10968" s="448"/>
      <c r="AH10968" s="449"/>
      <c r="AI10968" s="128"/>
      <c r="AJ10968" s="128"/>
      <c r="AK10968" s="128"/>
      <c r="AL10968" s="128"/>
      <c r="AM10968" s="128"/>
      <c r="AN10968" s="163">
        <f t="shared" si="433"/>
        <v>0</v>
      </c>
      <c r="AO10968" s="128"/>
      <c r="AP10968" s="30"/>
      <c r="AQ10968" s="30"/>
      <c r="AR10968" s="30"/>
      <c r="AS10968" s="30"/>
    </row>
    <row r="10969" spans="28:45" x14ac:dyDescent="0.25">
      <c r="AB10969" s="134">
        <f t="shared" si="432"/>
        <v>99</v>
      </c>
      <c r="AC10969" s="68"/>
      <c r="AD10969" s="275"/>
      <c r="AE10969" s="447"/>
      <c r="AF10969" s="448"/>
      <c r="AG10969" s="448"/>
      <c r="AH10969" s="449"/>
      <c r="AI10969" s="128"/>
      <c r="AJ10969" s="128"/>
      <c r="AK10969" s="128"/>
      <c r="AL10969" s="128"/>
      <c r="AM10969" s="128"/>
      <c r="AN10969" s="163">
        <f t="shared" si="433"/>
        <v>0</v>
      </c>
      <c r="AO10969" s="128"/>
      <c r="AP10969" s="30"/>
      <c r="AQ10969" s="30"/>
      <c r="AR10969" s="30"/>
      <c r="AS10969" s="30"/>
    </row>
    <row r="10970" spans="28:45" x14ac:dyDescent="0.25">
      <c r="AB10970" s="134">
        <f t="shared" si="432"/>
        <v>100</v>
      </c>
      <c r="AC10970" s="68"/>
      <c r="AD10970" s="275"/>
      <c r="AE10970" s="447"/>
      <c r="AF10970" s="448"/>
      <c r="AG10970" s="448"/>
      <c r="AH10970" s="449"/>
      <c r="AI10970" s="128"/>
      <c r="AJ10970" s="128"/>
      <c r="AK10970" s="128"/>
      <c r="AL10970" s="128"/>
      <c r="AM10970" s="128"/>
      <c r="AN10970" s="163">
        <f t="shared" si="433"/>
        <v>0</v>
      </c>
      <c r="AO10970" s="128"/>
      <c r="AP10970" s="30"/>
      <c r="AQ10970" s="30"/>
      <c r="AR10970" s="30"/>
      <c r="AS10970" s="30"/>
    </row>
    <row r="10971" spans="28:45" x14ac:dyDescent="0.25">
      <c r="AB10971" s="128"/>
      <c r="AC10971" s="128"/>
      <c r="AD10971" s="128"/>
      <c r="AE10971" s="128"/>
      <c r="AF10971" s="128"/>
      <c r="AG10971" s="128"/>
      <c r="AH10971" s="128"/>
      <c r="AI10971" s="128"/>
      <c r="AJ10971" s="128"/>
      <c r="AK10971" s="128"/>
      <c r="AL10971" s="128"/>
      <c r="AM10971" s="128"/>
      <c r="AN10971" s="133"/>
      <c r="AO10971" s="128"/>
      <c r="AP10971" s="30"/>
      <c r="AQ10971" s="30"/>
      <c r="AR10971" s="30"/>
      <c r="AS10971" s="30"/>
    </row>
    <row r="10972" spans="28:45" x14ac:dyDescent="0.25">
      <c r="AB10972" s="128"/>
      <c r="AC10972" s="128"/>
      <c r="AD10972" s="128"/>
      <c r="AE10972" s="128"/>
      <c r="AF10972" s="128"/>
      <c r="AG10972" s="128"/>
      <c r="AH10972" s="128"/>
      <c r="AI10972" s="128"/>
      <c r="AJ10972" s="128"/>
      <c r="AK10972" s="128"/>
      <c r="AL10972" s="128"/>
      <c r="AM10972" s="128"/>
      <c r="AN10972" s="133"/>
      <c r="AO10972" s="128"/>
      <c r="AP10972" s="30"/>
      <c r="AQ10972" s="30"/>
      <c r="AR10972" s="30"/>
      <c r="AS10972" s="30"/>
    </row>
    <row r="10973" spans="28:45" x14ac:dyDescent="0.25">
      <c r="AB10973" s="128"/>
      <c r="AC10973" s="128"/>
      <c r="AD10973" s="128"/>
      <c r="AE10973" s="128"/>
      <c r="AF10973" s="128"/>
      <c r="AG10973" s="128"/>
      <c r="AH10973" s="128"/>
      <c r="AI10973" s="128"/>
      <c r="AJ10973" s="128"/>
      <c r="AK10973" s="128"/>
      <c r="AL10973" s="131" t="s">
        <v>396</v>
      </c>
      <c r="AM10973" s="128"/>
      <c r="AN10973" s="152">
        <f>IF($B$26="State",AS10973,AR10973)</f>
        <v>0</v>
      </c>
      <c r="AO10973" s="128"/>
      <c r="AQ10973" s="50"/>
      <c r="AR10973" s="50">
        <f>IF(SUM(AN10871:AN10970)&gt;10000,10000,SUM(AN10871:AN10970))</f>
        <v>0</v>
      </c>
      <c r="AS10973" s="50">
        <f>IF(SUM(AN10871:AN10970)&gt;10000,10000,SUM(AN10871:AN10970))</f>
        <v>0</v>
      </c>
    </row>
    <row r="10974" spans="28:45" x14ac:dyDescent="0.25">
      <c r="AB10974" s="128"/>
      <c r="AC10974" s="128"/>
      <c r="AD10974" s="128"/>
      <c r="AE10974" s="128"/>
      <c r="AF10974" s="128"/>
      <c r="AG10974" s="128"/>
      <c r="AH10974" s="128"/>
      <c r="AI10974" s="128"/>
      <c r="AJ10974" s="128"/>
      <c r="AK10974" s="128"/>
      <c r="AL10974" s="128"/>
      <c r="AM10974" s="128"/>
      <c r="AN10974" s="144"/>
      <c r="AO10974" s="128"/>
    </row>
    <row r="10975" spans="28:45" x14ac:dyDescent="0.25">
      <c r="AB10975" s="128"/>
      <c r="AC10975" s="128"/>
      <c r="AD10975" s="128"/>
      <c r="AE10975" s="128"/>
      <c r="AF10975" s="128"/>
      <c r="AG10975" s="128"/>
      <c r="AH10975" s="128"/>
      <c r="AI10975" s="128"/>
      <c r="AJ10975" s="128"/>
      <c r="AK10975" s="128"/>
      <c r="AL10975" s="131" t="str">
        <f>IF($B$26="Chapter","Points Reduction",IF($B$22="State","Points Reduction",""))</f>
        <v/>
      </c>
      <c r="AM10975" s="128"/>
      <c r="AN10975" s="152">
        <f>AN10973-SUM(AN10871:AN10970)</f>
        <v>0</v>
      </c>
      <c r="AO10975" s="128"/>
    </row>
    <row r="10976" spans="28:45" x14ac:dyDescent="0.25">
      <c r="AB10976" s="128"/>
      <c r="AC10976" s="128"/>
      <c r="AD10976" s="128"/>
      <c r="AE10976" s="128"/>
      <c r="AF10976" s="128"/>
      <c r="AG10976" s="128"/>
      <c r="AH10976" s="128"/>
      <c r="AI10976" s="128"/>
      <c r="AJ10976" s="128"/>
      <c r="AK10976" s="128"/>
      <c r="AL10976" s="128"/>
      <c r="AM10976" s="128"/>
      <c r="AN10976" s="144"/>
      <c r="AO10976" s="128"/>
    </row>
    <row r="10977" spans="28:41" x14ac:dyDescent="0.25">
      <c r="AB10977" s="128"/>
      <c r="AC10977" s="128"/>
      <c r="AD10977" s="128"/>
      <c r="AE10977" s="128"/>
      <c r="AF10977" s="128"/>
      <c r="AG10977" s="128"/>
      <c r="AH10977" s="128"/>
      <c r="AI10977" s="128"/>
      <c r="AJ10977" s="128"/>
      <c r="AK10977" s="128"/>
      <c r="AL10977" s="128"/>
      <c r="AM10977" s="128"/>
      <c r="AN10977" s="144"/>
      <c r="AO10977" s="128"/>
    </row>
    <row r="10978" spans="28:41" x14ac:dyDescent="0.25">
      <c r="AB10978" s="128"/>
      <c r="AC10978" s="128"/>
      <c r="AD10978" s="128"/>
      <c r="AE10978" s="128"/>
      <c r="AF10978" s="128"/>
      <c r="AG10978" s="128"/>
      <c r="AH10978" s="128"/>
      <c r="AI10978" s="128"/>
      <c r="AJ10978" s="128"/>
      <c r="AK10978" s="128"/>
      <c r="AL10978" s="128"/>
      <c r="AM10978" s="128"/>
      <c r="AN10978" s="144"/>
      <c r="AO10978" s="128"/>
    </row>
    <row r="10979" spans="28:41" ht="34.5" x14ac:dyDescent="0.25">
      <c r="AB10979" s="457" t="s">
        <v>433</v>
      </c>
      <c r="AC10979" s="457"/>
      <c r="AD10979" s="457"/>
      <c r="AE10979" s="457"/>
      <c r="AF10979" s="457"/>
      <c r="AG10979" s="457"/>
      <c r="AH10979" s="457"/>
      <c r="AI10979" s="457"/>
      <c r="AJ10979" s="457"/>
      <c r="AK10979" s="457"/>
      <c r="AL10979" s="457"/>
      <c r="AM10979" s="457"/>
      <c r="AN10979" s="457"/>
      <c r="AO10979" s="457"/>
    </row>
    <row r="10999" ht="5.0999999999999996" customHeight="1" x14ac:dyDescent="0.25"/>
    <row r="11001" ht="78" customHeight="1" x14ac:dyDescent="0.25"/>
    <row r="11017" ht="66.75" customHeight="1" x14ac:dyDescent="0.25"/>
    <row r="11018" ht="45" customHeight="1" x14ac:dyDescent="0.25"/>
    <row r="12000" spans="54:69" x14ac:dyDescent="0.25">
      <c r="BB12000" s="151" t="s">
        <v>206</v>
      </c>
      <c r="BC12000" s="452" t="s">
        <v>1069</v>
      </c>
      <c r="BD12000" s="452"/>
      <c r="BE12000" s="452"/>
      <c r="BF12000" s="452"/>
      <c r="BG12000" s="452"/>
      <c r="BH12000" s="452"/>
      <c r="BI12000" s="452"/>
      <c r="BJ12000" s="452"/>
      <c r="BK12000" s="452"/>
      <c r="BL12000" s="128"/>
      <c r="BM12000" s="128"/>
      <c r="BN12000" s="128"/>
      <c r="BO12000" s="128"/>
      <c r="BP12000" s="190"/>
      <c r="BQ12000" s="128"/>
    </row>
    <row r="12001" spans="4:71" ht="28.35" customHeight="1" x14ac:dyDescent="0.25">
      <c r="BB12001" s="128"/>
      <c r="BC12001" s="452" t="s">
        <v>1640</v>
      </c>
      <c r="BD12001" s="452"/>
      <c r="BE12001" s="452"/>
      <c r="BF12001" s="452"/>
      <c r="BG12001" s="452"/>
      <c r="BH12001" s="452"/>
      <c r="BI12001" s="452"/>
      <c r="BJ12001" s="452"/>
      <c r="BK12001" s="452"/>
      <c r="BL12001" s="452"/>
      <c r="BM12001" s="145"/>
      <c r="BN12001" s="145"/>
      <c r="BO12001" s="160"/>
      <c r="BP12001" s="195"/>
      <c r="BQ12001" s="160"/>
    </row>
    <row r="12002" spans="4:71" x14ac:dyDescent="0.25">
      <c r="D12002" s="264" t="s">
        <v>464</v>
      </c>
      <c r="BB12002" s="129"/>
      <c r="BC12002" s="128"/>
      <c r="BD12002" s="170"/>
      <c r="BE12002" s="168" t="s">
        <v>229</v>
      </c>
      <c r="BF12002" s="129"/>
      <c r="BG12002" s="128"/>
      <c r="BH12002" s="9"/>
      <c r="BI12002" s="129"/>
      <c r="BJ12002" s="129"/>
      <c r="BK12002" s="129"/>
      <c r="BL12002" s="129"/>
      <c r="BM12002" s="128"/>
      <c r="BN12002" s="128"/>
      <c r="BO12002" s="129"/>
      <c r="BP12002" s="196" t="s">
        <v>314</v>
      </c>
      <c r="BQ12002" s="129"/>
    </row>
    <row r="12003" spans="4:71" x14ac:dyDescent="0.25">
      <c r="D12003" s="264" t="s">
        <v>463</v>
      </c>
      <c r="BB12003" s="134"/>
      <c r="BC12003" s="128"/>
      <c r="BD12003" s="134"/>
      <c r="BE12003" s="168" t="s">
        <v>233</v>
      </c>
      <c r="BF12003" s="128"/>
      <c r="BG12003" s="131" t="s">
        <v>397</v>
      </c>
      <c r="BH12003" s="67"/>
      <c r="BI12003" s="131" t="s">
        <v>398</v>
      </c>
      <c r="BJ12003" s="67"/>
      <c r="BK12003" s="128"/>
      <c r="BL12003" s="128"/>
      <c r="BM12003" s="128"/>
      <c r="BN12003" s="128"/>
      <c r="BO12003" s="128"/>
      <c r="BP12003" s="197">
        <f>IF(BH12002="No", 0, SUM(BR12003:BS12003))</f>
        <v>0</v>
      </c>
      <c r="BQ12003" s="128"/>
      <c r="BR12003" s="286">
        <f>IF((BJ12003-BH12003)&lt;0,0,((BJ12003-BH12003)*10))</f>
        <v>0</v>
      </c>
      <c r="BS12003" s="36">
        <f>IF(BH12002="Yes",50,0)</f>
        <v>0</v>
      </c>
    </row>
    <row r="12004" spans="4:71" x14ac:dyDescent="0.25">
      <c r="BB12004" s="134"/>
      <c r="BC12004" s="128"/>
      <c r="BD12004" s="128"/>
      <c r="BE12004" s="128"/>
      <c r="BF12004" s="128"/>
      <c r="BG12004" s="128"/>
      <c r="BH12004" s="128"/>
      <c r="BI12004" s="128"/>
      <c r="BJ12004" s="128"/>
      <c r="BK12004" s="128"/>
      <c r="BL12004" s="128"/>
      <c r="BM12004" s="128"/>
      <c r="BN12004" s="128"/>
      <c r="BO12004" s="128"/>
      <c r="BP12004" s="190"/>
      <c r="BQ12004" s="128"/>
    </row>
    <row r="12005" spans="4:71" x14ac:dyDescent="0.25">
      <c r="BB12005" s="128"/>
      <c r="BC12005" s="128"/>
      <c r="BD12005" s="128"/>
      <c r="BE12005" s="128"/>
      <c r="BF12005" s="128"/>
      <c r="BG12005" s="128"/>
      <c r="BH12005" s="128"/>
      <c r="BI12005" s="128"/>
      <c r="BJ12005" s="128"/>
      <c r="BK12005" s="128"/>
      <c r="BL12005" s="128"/>
      <c r="BM12005" s="128"/>
      <c r="BN12005" s="128"/>
      <c r="BO12005" s="128"/>
      <c r="BP12005" s="190"/>
      <c r="BQ12005" s="128"/>
    </row>
    <row r="12006" spans="4:71" x14ac:dyDescent="0.25">
      <c r="BB12006" s="128"/>
      <c r="BC12006" s="128"/>
      <c r="BD12006" s="128"/>
      <c r="BE12006" s="128"/>
      <c r="BF12006" s="128"/>
      <c r="BG12006" s="128"/>
      <c r="BH12006" s="128"/>
      <c r="BI12006" s="128"/>
      <c r="BJ12006" s="128"/>
      <c r="BK12006" s="128"/>
      <c r="BL12006" s="128"/>
      <c r="BM12006" s="128"/>
      <c r="BN12006" s="128"/>
      <c r="BO12006" s="128"/>
      <c r="BP12006" s="190"/>
      <c r="BQ12006" s="128"/>
    </row>
    <row r="12007" spans="4:71" x14ac:dyDescent="0.25">
      <c r="BB12007" s="128"/>
      <c r="BC12007" s="128"/>
      <c r="BD12007" s="128"/>
      <c r="BE12007" s="128"/>
      <c r="BF12007" s="128"/>
      <c r="BG12007" s="128"/>
      <c r="BH12007" s="128"/>
      <c r="BI12007" s="128"/>
      <c r="BJ12007" s="128"/>
      <c r="BK12007" s="128"/>
      <c r="BL12007" s="128"/>
      <c r="BM12007" s="128"/>
      <c r="BN12007" s="128"/>
      <c r="BO12007" s="128"/>
      <c r="BP12007" s="190"/>
      <c r="BQ12007" s="128"/>
    </row>
    <row r="12008" spans="4:71" x14ac:dyDescent="0.25">
      <c r="BB12008" s="128"/>
      <c r="BC12008" s="128"/>
      <c r="BD12008" s="128"/>
      <c r="BE12008" s="128"/>
      <c r="BF12008" s="128"/>
      <c r="BG12008" s="128"/>
      <c r="BH12008" s="128"/>
      <c r="BI12008" s="128"/>
      <c r="BJ12008" s="128"/>
      <c r="BK12008" s="128"/>
      <c r="BL12008" s="128"/>
      <c r="BM12008" s="128"/>
      <c r="BN12008" s="128"/>
      <c r="BO12008" s="128"/>
      <c r="BP12008" s="190"/>
      <c r="BQ12008" s="128"/>
    </row>
    <row r="12009" spans="4:71" x14ac:dyDescent="0.25">
      <c r="BB12009" s="128"/>
      <c r="BC12009" s="128"/>
      <c r="BD12009" s="128"/>
      <c r="BE12009" s="128"/>
      <c r="BF12009" s="128"/>
      <c r="BG12009" s="128"/>
      <c r="BH12009" s="128"/>
      <c r="BI12009" s="128"/>
      <c r="BJ12009" s="128"/>
      <c r="BK12009" s="128"/>
      <c r="BL12009" s="128"/>
      <c r="BM12009" s="128"/>
      <c r="BN12009" s="128"/>
      <c r="BO12009" s="128"/>
      <c r="BP12009" s="190"/>
      <c r="BQ12009" s="128"/>
    </row>
    <row r="12010" spans="4:71" x14ac:dyDescent="0.25">
      <c r="BB12010" s="128"/>
      <c r="BC12010" s="128"/>
      <c r="BD12010" s="128"/>
      <c r="BE12010" s="128"/>
      <c r="BF12010" s="128"/>
      <c r="BG12010" s="128"/>
      <c r="BH12010" s="128"/>
      <c r="BI12010" s="128"/>
      <c r="BJ12010" s="128"/>
      <c r="BK12010" s="128"/>
      <c r="BL12010" s="128"/>
      <c r="BM12010" s="128"/>
      <c r="BN12010" s="128"/>
      <c r="BO12010" s="128"/>
      <c r="BP12010" s="190"/>
      <c r="BQ12010" s="128"/>
    </row>
    <row r="12011" spans="4:71" x14ac:dyDescent="0.25">
      <c r="BB12011" s="128"/>
      <c r="BC12011" s="128"/>
      <c r="BD12011" s="128"/>
      <c r="BE12011" s="128"/>
      <c r="BF12011" s="128"/>
      <c r="BG12011" s="128"/>
      <c r="BH12011" s="128"/>
      <c r="BI12011" s="128"/>
      <c r="BJ12011" s="128"/>
      <c r="BK12011" s="128"/>
      <c r="BL12011" s="128"/>
      <c r="BM12011" s="128"/>
      <c r="BN12011" s="128"/>
      <c r="BO12011" s="128"/>
      <c r="BP12011" s="190"/>
      <c r="BQ12011" s="128"/>
    </row>
    <row r="12012" spans="4:71" x14ac:dyDescent="0.25">
      <c r="BB12012" s="128"/>
      <c r="BC12012" s="128"/>
      <c r="BD12012" s="128"/>
      <c r="BE12012" s="128"/>
      <c r="BF12012" s="128"/>
      <c r="BG12012" s="128"/>
      <c r="BH12012" s="128"/>
      <c r="BI12012" s="128"/>
      <c r="BJ12012" s="128"/>
      <c r="BK12012" s="128"/>
      <c r="BL12012" s="128"/>
      <c r="BM12012" s="128"/>
      <c r="BN12012" s="128"/>
      <c r="BO12012" s="128"/>
      <c r="BP12012" s="190"/>
      <c r="BQ12012" s="128"/>
    </row>
    <row r="12013" spans="4:71" x14ac:dyDescent="0.25">
      <c r="BB12013" s="128"/>
      <c r="BC12013" s="128"/>
      <c r="BD12013" s="128"/>
      <c r="BE12013" s="128"/>
      <c r="BF12013" s="128"/>
      <c r="BG12013" s="128"/>
      <c r="BH12013" s="128"/>
      <c r="BI12013" s="128"/>
      <c r="BJ12013" s="128"/>
      <c r="BK12013" s="128"/>
      <c r="BL12013" s="128"/>
      <c r="BM12013" s="128"/>
      <c r="BN12013" s="128"/>
      <c r="BO12013" s="128"/>
      <c r="BP12013" s="190"/>
      <c r="BQ12013" s="128"/>
    </row>
    <row r="12014" spans="4:71" x14ac:dyDescent="0.25">
      <c r="BB12014" s="128"/>
      <c r="BC12014" s="128"/>
      <c r="BD12014" s="128"/>
      <c r="BE12014" s="128"/>
      <c r="BF12014" s="128"/>
      <c r="BG12014" s="128"/>
      <c r="BH12014" s="128"/>
      <c r="BI12014" s="128"/>
      <c r="BJ12014" s="128"/>
      <c r="BK12014" s="128"/>
      <c r="BL12014" s="128"/>
      <c r="BM12014" s="128"/>
      <c r="BN12014" s="128"/>
      <c r="BO12014" s="128"/>
      <c r="BP12014" s="190"/>
      <c r="BQ12014" s="128"/>
    </row>
    <row r="12015" spans="4:71" x14ac:dyDescent="0.25">
      <c r="BB12015" s="128"/>
      <c r="BC12015" s="128"/>
      <c r="BD12015" s="128"/>
      <c r="BE12015" s="128"/>
      <c r="BF12015" s="128"/>
      <c r="BG12015" s="128"/>
      <c r="BH12015" s="128"/>
      <c r="BI12015" s="128"/>
      <c r="BJ12015" s="128"/>
      <c r="BK12015" s="128"/>
      <c r="BL12015" s="128"/>
      <c r="BM12015" s="128"/>
      <c r="BN12015" s="128"/>
      <c r="BO12015" s="128"/>
      <c r="BP12015" s="190"/>
      <c r="BQ12015" s="128"/>
    </row>
    <row r="12016" spans="4:71" x14ac:dyDescent="0.25">
      <c r="BB12016" s="151" t="s">
        <v>207</v>
      </c>
      <c r="BC12016" s="452" t="s">
        <v>205</v>
      </c>
      <c r="BD12016" s="452"/>
      <c r="BE12016" s="452"/>
      <c r="BF12016" s="452"/>
      <c r="BG12016" s="452"/>
      <c r="BH12016" s="452"/>
      <c r="BI12016" s="452"/>
      <c r="BJ12016" s="452"/>
      <c r="BK12016" s="452"/>
      <c r="BL12016" s="160"/>
      <c r="BM12016" s="145"/>
      <c r="BN12016" s="145"/>
      <c r="BO12016" s="160"/>
      <c r="BP12016" s="195"/>
      <c r="BQ12016" s="128"/>
    </row>
    <row r="12017" spans="4:71" ht="58.7" customHeight="1" x14ac:dyDescent="0.25">
      <c r="BB12017" s="128"/>
      <c r="BC12017" s="452" t="s">
        <v>1528</v>
      </c>
      <c r="BD12017" s="452"/>
      <c r="BE12017" s="452"/>
      <c r="BF12017" s="452"/>
      <c r="BG12017" s="452"/>
      <c r="BH12017" s="452"/>
      <c r="BI12017" s="452"/>
      <c r="BJ12017" s="452"/>
      <c r="BK12017" s="452"/>
      <c r="BL12017" s="128"/>
      <c r="BM12017" s="128"/>
      <c r="BN12017" s="128"/>
      <c r="BO12017" s="128"/>
      <c r="BP12017" s="190"/>
      <c r="BQ12017" s="128"/>
    </row>
    <row r="12018" spans="4:71" x14ac:dyDescent="0.25">
      <c r="D12018" s="264" t="s">
        <v>466</v>
      </c>
      <c r="BB12018" s="130"/>
      <c r="BC12018" s="130" t="s">
        <v>22</v>
      </c>
      <c r="BD12018" s="130" t="s">
        <v>100</v>
      </c>
      <c r="BE12018" s="130" t="s">
        <v>237</v>
      </c>
      <c r="BF12018" s="130" t="s">
        <v>1527</v>
      </c>
      <c r="BG12018" s="130" t="s">
        <v>113</v>
      </c>
      <c r="BH12018" s="198" t="s">
        <v>114</v>
      </c>
      <c r="BI12018" s="129"/>
      <c r="BJ12018" s="129"/>
      <c r="BK12018" s="129"/>
      <c r="BL12018" s="129"/>
      <c r="BM12018" s="128"/>
      <c r="BN12018" s="128"/>
      <c r="BO12018" s="129"/>
      <c r="BP12018" s="196" t="s">
        <v>314</v>
      </c>
      <c r="BQ12018" s="128"/>
    </row>
    <row r="12019" spans="4:71" x14ac:dyDescent="0.25">
      <c r="D12019" s="264" t="s">
        <v>465</v>
      </c>
      <c r="BB12019" s="134">
        <f t="shared" ref="BB12019:BB12050" si="434">1+BB12018</f>
        <v>1</v>
      </c>
      <c r="BC12019" s="24"/>
      <c r="BD12019" s="68"/>
      <c r="BE12019" s="10"/>
      <c r="BF12019" s="9"/>
      <c r="BG12019" s="10"/>
      <c r="BH12019" s="9"/>
      <c r="BI12019" s="129"/>
      <c r="BJ12019" s="159"/>
      <c r="BK12019" s="128"/>
      <c r="BL12019" s="128"/>
      <c r="BM12019" s="128"/>
      <c r="BN12019" s="128"/>
      <c r="BO12019" s="128"/>
      <c r="BP12019" s="197">
        <f>IF(BC12019=0,0,IF(BD12019=0,0,IF(BE12019=0,0,IF(BF12019=0,0,IF(BG12019=0,0,IF(BH12019=0,0,BR12019))))))</f>
        <v>0</v>
      </c>
      <c r="BQ12019" s="128"/>
      <c r="BR12019" s="36">
        <f>IF(BF12019="Yes",20,10)</f>
        <v>10</v>
      </c>
      <c r="BS12019" s="36" t="s">
        <v>399</v>
      </c>
    </row>
    <row r="12020" spans="4:71" x14ac:dyDescent="0.25">
      <c r="BB12020" s="134">
        <f t="shared" si="434"/>
        <v>2</v>
      </c>
      <c r="BC12020" s="24"/>
      <c r="BD12020" s="68"/>
      <c r="BE12020" s="10"/>
      <c r="BF12020" s="9"/>
      <c r="BG12020" s="10"/>
      <c r="BH12020" s="9"/>
      <c r="BI12020" s="129"/>
      <c r="BJ12020" s="159"/>
      <c r="BK12020" s="128"/>
      <c r="BL12020" s="128"/>
      <c r="BM12020" s="128"/>
      <c r="BN12020" s="128"/>
      <c r="BO12020" s="128"/>
      <c r="BP12020" s="197">
        <f>IF(BC12020=0,0,IF(BD12020=0,0,IF(BE12020=0,0,IF(BF12020=0,0,IF(BG12020=0,0,IF(BH12020=0,0,BR12020))))))</f>
        <v>0</v>
      </c>
      <c r="BQ12020" s="128"/>
      <c r="BR12020" s="36">
        <f t="shared" ref="BR12020:BR12083" si="435">IF(BF12020="Yes",20,10)</f>
        <v>10</v>
      </c>
      <c r="BS12020" s="36" t="s">
        <v>120</v>
      </c>
    </row>
    <row r="12021" spans="4:71" x14ac:dyDescent="0.25">
      <c r="BB12021" s="134">
        <f t="shared" si="434"/>
        <v>3</v>
      </c>
      <c r="BC12021" s="24"/>
      <c r="BD12021" s="68"/>
      <c r="BE12021" s="10"/>
      <c r="BF12021" s="9"/>
      <c r="BG12021" s="10"/>
      <c r="BH12021" s="9"/>
      <c r="BI12021" s="129"/>
      <c r="BJ12021" s="129"/>
      <c r="BK12021" s="128"/>
      <c r="BL12021" s="128"/>
      <c r="BM12021" s="128"/>
      <c r="BN12021" s="128"/>
      <c r="BO12021" s="128"/>
      <c r="BP12021" s="197">
        <f>IF(BC12021=0,0,IF(BD12021=0,0,IF(BE12021=0,0,IF(BF12021=0,0,IF(BG12021=0,0,IF(BH12021=0,0,BR12021))))))</f>
        <v>0</v>
      </c>
      <c r="BQ12021" s="128"/>
      <c r="BR12021" s="36">
        <f t="shared" si="435"/>
        <v>10</v>
      </c>
    </row>
    <row r="12022" spans="4:71" x14ac:dyDescent="0.25">
      <c r="BB12022" s="134">
        <f t="shared" si="434"/>
        <v>4</v>
      </c>
      <c r="BC12022" s="24"/>
      <c r="BD12022" s="68"/>
      <c r="BE12022" s="10"/>
      <c r="BF12022" s="9"/>
      <c r="BG12022" s="10"/>
      <c r="BH12022" s="9"/>
      <c r="BI12022" s="129"/>
      <c r="BJ12022" s="129"/>
      <c r="BK12022" s="128"/>
      <c r="BL12022" s="128"/>
      <c r="BM12022" s="128"/>
      <c r="BN12022" s="128"/>
      <c r="BO12022" s="128"/>
      <c r="BP12022" s="197">
        <f>IF(BC12022=0,0,IF(BD12022=0,0,IF(BE12022=0,0,IF(BF12022=0,0,IF(BG12022=0,0,IF(BH12022=0,0,BR12022))))))</f>
        <v>0</v>
      </c>
      <c r="BQ12022" s="128"/>
      <c r="BR12022" s="36">
        <f t="shared" si="435"/>
        <v>10</v>
      </c>
    </row>
    <row r="12023" spans="4:71" x14ac:dyDescent="0.25">
      <c r="BB12023" s="134">
        <f t="shared" si="434"/>
        <v>5</v>
      </c>
      <c r="BC12023" s="24"/>
      <c r="BD12023" s="68"/>
      <c r="BE12023" s="10"/>
      <c r="BF12023" s="9"/>
      <c r="BG12023" s="10"/>
      <c r="BH12023" s="9"/>
      <c r="BI12023" s="129"/>
      <c r="BJ12023" s="129"/>
      <c r="BK12023" s="128"/>
      <c r="BL12023" s="128"/>
      <c r="BM12023" s="128"/>
      <c r="BN12023" s="128"/>
      <c r="BO12023" s="128"/>
      <c r="BP12023" s="197">
        <f>IF(BC12023=0,0,IF(BD12023=0,0,IF(BE12023=0,0,IF(BF12023=0,0,IF(BG12023=0,0,IF(BH12023=0,0,BR12023))))))</f>
        <v>0</v>
      </c>
      <c r="BQ12023" s="128"/>
      <c r="BR12023" s="36">
        <f t="shared" si="435"/>
        <v>10</v>
      </c>
    </row>
    <row r="12024" spans="4:71" x14ac:dyDescent="0.25">
      <c r="BB12024" s="134">
        <f t="shared" si="434"/>
        <v>6</v>
      </c>
      <c r="BC12024" s="24"/>
      <c r="BD12024" s="68"/>
      <c r="BE12024" s="10"/>
      <c r="BF12024" s="9"/>
      <c r="BG12024" s="10"/>
      <c r="BH12024" s="9"/>
      <c r="BI12024" s="129"/>
      <c r="BJ12024" s="129"/>
      <c r="BK12024" s="128"/>
      <c r="BL12024" s="128"/>
      <c r="BM12024" s="128"/>
      <c r="BN12024" s="128"/>
      <c r="BO12024" s="128"/>
      <c r="BP12024" s="197">
        <f t="shared" ref="BP12024:BP12087" si="436">IF(BC12024=0,0,IF(BD12024=0,0,IF(BE12024=0,0,IF(BF12024=0,0,IF(BG12024=0,0,IF(BH12024=0,0,BR12024))))))</f>
        <v>0</v>
      </c>
      <c r="BQ12024" s="128"/>
      <c r="BR12024" s="36">
        <f t="shared" si="435"/>
        <v>10</v>
      </c>
    </row>
    <row r="12025" spans="4:71" x14ac:dyDescent="0.25">
      <c r="BB12025" s="134">
        <f t="shared" si="434"/>
        <v>7</v>
      </c>
      <c r="BC12025" s="24"/>
      <c r="BD12025" s="68"/>
      <c r="BE12025" s="10"/>
      <c r="BF12025" s="9"/>
      <c r="BG12025" s="10"/>
      <c r="BH12025" s="9"/>
      <c r="BI12025" s="129"/>
      <c r="BJ12025" s="159"/>
      <c r="BK12025" s="128"/>
      <c r="BL12025" s="128"/>
      <c r="BM12025" s="128"/>
      <c r="BN12025" s="128"/>
      <c r="BO12025" s="128"/>
      <c r="BP12025" s="197">
        <f t="shared" si="436"/>
        <v>0</v>
      </c>
      <c r="BQ12025" s="128"/>
      <c r="BR12025" s="36">
        <f t="shared" si="435"/>
        <v>10</v>
      </c>
    </row>
    <row r="12026" spans="4:71" x14ac:dyDescent="0.25">
      <c r="BB12026" s="134">
        <f t="shared" si="434"/>
        <v>8</v>
      </c>
      <c r="BC12026" s="24"/>
      <c r="BD12026" s="68"/>
      <c r="BE12026" s="10"/>
      <c r="BF12026" s="9"/>
      <c r="BG12026" s="10"/>
      <c r="BH12026" s="9"/>
      <c r="BI12026" s="129"/>
      <c r="BJ12026" s="159"/>
      <c r="BK12026" s="128"/>
      <c r="BL12026" s="128"/>
      <c r="BM12026" s="128"/>
      <c r="BN12026" s="128"/>
      <c r="BO12026" s="128"/>
      <c r="BP12026" s="197">
        <f t="shared" si="436"/>
        <v>0</v>
      </c>
      <c r="BQ12026" s="128"/>
      <c r="BR12026" s="36">
        <f t="shared" si="435"/>
        <v>10</v>
      </c>
    </row>
    <row r="12027" spans="4:71" x14ac:dyDescent="0.25">
      <c r="BB12027" s="134">
        <f t="shared" si="434"/>
        <v>9</v>
      </c>
      <c r="BC12027" s="24"/>
      <c r="BD12027" s="68"/>
      <c r="BE12027" s="10"/>
      <c r="BF12027" s="9"/>
      <c r="BG12027" s="10"/>
      <c r="BH12027" s="9"/>
      <c r="BI12027" s="129"/>
      <c r="BJ12027" s="129"/>
      <c r="BK12027" s="128"/>
      <c r="BL12027" s="128"/>
      <c r="BM12027" s="128"/>
      <c r="BN12027" s="128"/>
      <c r="BO12027" s="128"/>
      <c r="BP12027" s="197">
        <f t="shared" si="436"/>
        <v>0</v>
      </c>
      <c r="BQ12027" s="128"/>
      <c r="BR12027" s="36">
        <f t="shared" si="435"/>
        <v>10</v>
      </c>
    </row>
    <row r="12028" spans="4:71" x14ac:dyDescent="0.25">
      <c r="BB12028" s="134">
        <f t="shared" si="434"/>
        <v>10</v>
      </c>
      <c r="BC12028" s="24"/>
      <c r="BD12028" s="68"/>
      <c r="BE12028" s="10"/>
      <c r="BF12028" s="9"/>
      <c r="BG12028" s="10"/>
      <c r="BH12028" s="9"/>
      <c r="BI12028" s="129"/>
      <c r="BJ12028" s="129"/>
      <c r="BK12028" s="128"/>
      <c r="BL12028" s="128"/>
      <c r="BM12028" s="128"/>
      <c r="BN12028" s="128"/>
      <c r="BO12028" s="128"/>
      <c r="BP12028" s="197">
        <f t="shared" si="436"/>
        <v>0</v>
      </c>
      <c r="BQ12028" s="128"/>
      <c r="BR12028" s="36">
        <f t="shared" si="435"/>
        <v>10</v>
      </c>
    </row>
    <row r="12029" spans="4:71" x14ac:dyDescent="0.25">
      <c r="BB12029" s="134">
        <f t="shared" si="434"/>
        <v>11</v>
      </c>
      <c r="BC12029" s="24"/>
      <c r="BD12029" s="68"/>
      <c r="BE12029" s="10"/>
      <c r="BF12029" s="9"/>
      <c r="BG12029" s="10"/>
      <c r="BH12029" s="9"/>
      <c r="BI12029" s="129"/>
      <c r="BJ12029" s="129"/>
      <c r="BK12029" s="128"/>
      <c r="BL12029" s="128"/>
      <c r="BM12029" s="128"/>
      <c r="BN12029" s="128"/>
      <c r="BO12029" s="128"/>
      <c r="BP12029" s="197">
        <f t="shared" si="436"/>
        <v>0</v>
      </c>
      <c r="BQ12029" s="128"/>
      <c r="BR12029" s="36">
        <f t="shared" si="435"/>
        <v>10</v>
      </c>
    </row>
    <row r="12030" spans="4:71" x14ac:dyDescent="0.25">
      <c r="BB12030" s="134">
        <f t="shared" si="434"/>
        <v>12</v>
      </c>
      <c r="BC12030" s="24"/>
      <c r="BD12030" s="68"/>
      <c r="BE12030" s="10"/>
      <c r="BF12030" s="9"/>
      <c r="BG12030" s="10"/>
      <c r="BH12030" s="9"/>
      <c r="BI12030" s="129"/>
      <c r="BJ12030" s="129"/>
      <c r="BK12030" s="128"/>
      <c r="BL12030" s="128"/>
      <c r="BM12030" s="128"/>
      <c r="BN12030" s="128"/>
      <c r="BO12030" s="128"/>
      <c r="BP12030" s="197">
        <f t="shared" si="436"/>
        <v>0</v>
      </c>
      <c r="BQ12030" s="128"/>
      <c r="BR12030" s="36">
        <f t="shared" si="435"/>
        <v>10</v>
      </c>
    </row>
    <row r="12031" spans="4:71" x14ac:dyDescent="0.25">
      <c r="BB12031" s="134">
        <f t="shared" si="434"/>
        <v>13</v>
      </c>
      <c r="BC12031" s="24"/>
      <c r="BD12031" s="68"/>
      <c r="BE12031" s="10"/>
      <c r="BF12031" s="9"/>
      <c r="BG12031" s="10"/>
      <c r="BH12031" s="9"/>
      <c r="BI12031" s="129"/>
      <c r="BJ12031" s="159"/>
      <c r="BK12031" s="128"/>
      <c r="BL12031" s="128"/>
      <c r="BM12031" s="128"/>
      <c r="BN12031" s="128"/>
      <c r="BO12031" s="128"/>
      <c r="BP12031" s="197">
        <f t="shared" si="436"/>
        <v>0</v>
      </c>
      <c r="BQ12031" s="128"/>
      <c r="BR12031" s="36">
        <f t="shared" si="435"/>
        <v>10</v>
      </c>
    </row>
    <row r="12032" spans="4:71" x14ac:dyDescent="0.25">
      <c r="BB12032" s="134">
        <f t="shared" si="434"/>
        <v>14</v>
      </c>
      <c r="BC12032" s="24"/>
      <c r="BD12032" s="68"/>
      <c r="BE12032" s="10"/>
      <c r="BF12032" s="9"/>
      <c r="BG12032" s="10"/>
      <c r="BH12032" s="9"/>
      <c r="BI12032" s="129"/>
      <c r="BJ12032" s="159"/>
      <c r="BK12032" s="128"/>
      <c r="BL12032" s="128"/>
      <c r="BM12032" s="128"/>
      <c r="BN12032" s="128"/>
      <c r="BO12032" s="128"/>
      <c r="BP12032" s="197">
        <f t="shared" si="436"/>
        <v>0</v>
      </c>
      <c r="BQ12032" s="128"/>
      <c r="BR12032" s="36">
        <f t="shared" si="435"/>
        <v>10</v>
      </c>
    </row>
    <row r="12033" spans="54:70" x14ac:dyDescent="0.25">
      <c r="BB12033" s="134">
        <f t="shared" si="434"/>
        <v>15</v>
      </c>
      <c r="BC12033" s="24"/>
      <c r="BD12033" s="68"/>
      <c r="BE12033" s="10"/>
      <c r="BF12033" s="9"/>
      <c r="BG12033" s="10"/>
      <c r="BH12033" s="9"/>
      <c r="BI12033" s="129"/>
      <c r="BJ12033" s="129"/>
      <c r="BK12033" s="128"/>
      <c r="BL12033" s="128"/>
      <c r="BM12033" s="128"/>
      <c r="BN12033" s="128"/>
      <c r="BO12033" s="128"/>
      <c r="BP12033" s="197">
        <f t="shared" si="436"/>
        <v>0</v>
      </c>
      <c r="BQ12033" s="128"/>
      <c r="BR12033" s="36">
        <f t="shared" si="435"/>
        <v>10</v>
      </c>
    </row>
    <row r="12034" spans="54:70" x14ac:dyDescent="0.25">
      <c r="BB12034" s="134">
        <f t="shared" si="434"/>
        <v>16</v>
      </c>
      <c r="BC12034" s="24"/>
      <c r="BD12034" s="68"/>
      <c r="BE12034" s="10"/>
      <c r="BF12034" s="9"/>
      <c r="BG12034" s="10"/>
      <c r="BH12034" s="9"/>
      <c r="BI12034" s="129"/>
      <c r="BJ12034" s="129"/>
      <c r="BK12034" s="128"/>
      <c r="BL12034" s="128"/>
      <c r="BM12034" s="128"/>
      <c r="BN12034" s="128"/>
      <c r="BO12034" s="128"/>
      <c r="BP12034" s="197">
        <f t="shared" si="436"/>
        <v>0</v>
      </c>
      <c r="BQ12034" s="128"/>
      <c r="BR12034" s="36">
        <f t="shared" si="435"/>
        <v>10</v>
      </c>
    </row>
    <row r="12035" spans="54:70" x14ac:dyDescent="0.25">
      <c r="BB12035" s="134">
        <f t="shared" si="434"/>
        <v>17</v>
      </c>
      <c r="BC12035" s="24"/>
      <c r="BD12035" s="68"/>
      <c r="BE12035" s="10"/>
      <c r="BF12035" s="9"/>
      <c r="BG12035" s="10"/>
      <c r="BH12035" s="9"/>
      <c r="BI12035" s="129"/>
      <c r="BJ12035" s="129"/>
      <c r="BK12035" s="128"/>
      <c r="BL12035" s="128"/>
      <c r="BM12035" s="128"/>
      <c r="BN12035" s="128"/>
      <c r="BO12035" s="128"/>
      <c r="BP12035" s="197">
        <f t="shared" si="436"/>
        <v>0</v>
      </c>
      <c r="BQ12035" s="128"/>
      <c r="BR12035" s="36">
        <f t="shared" si="435"/>
        <v>10</v>
      </c>
    </row>
    <row r="12036" spans="54:70" x14ac:dyDescent="0.25">
      <c r="BB12036" s="134">
        <f t="shared" si="434"/>
        <v>18</v>
      </c>
      <c r="BC12036" s="24"/>
      <c r="BD12036" s="68"/>
      <c r="BE12036" s="10"/>
      <c r="BF12036" s="9"/>
      <c r="BG12036" s="10"/>
      <c r="BH12036" s="9"/>
      <c r="BI12036" s="129"/>
      <c r="BJ12036" s="129"/>
      <c r="BK12036" s="128"/>
      <c r="BL12036" s="128"/>
      <c r="BM12036" s="128"/>
      <c r="BN12036" s="128"/>
      <c r="BO12036" s="128"/>
      <c r="BP12036" s="197">
        <f t="shared" si="436"/>
        <v>0</v>
      </c>
      <c r="BQ12036" s="128"/>
      <c r="BR12036" s="36">
        <f t="shared" si="435"/>
        <v>10</v>
      </c>
    </row>
    <row r="12037" spans="54:70" x14ac:dyDescent="0.25">
      <c r="BB12037" s="134">
        <f t="shared" si="434"/>
        <v>19</v>
      </c>
      <c r="BC12037" s="24"/>
      <c r="BD12037" s="68"/>
      <c r="BE12037" s="10"/>
      <c r="BF12037" s="9"/>
      <c r="BG12037" s="10"/>
      <c r="BH12037" s="9"/>
      <c r="BI12037" s="129"/>
      <c r="BJ12037" s="159"/>
      <c r="BK12037" s="128"/>
      <c r="BL12037" s="128"/>
      <c r="BM12037" s="128"/>
      <c r="BN12037" s="128"/>
      <c r="BO12037" s="128"/>
      <c r="BP12037" s="197">
        <f t="shared" si="436"/>
        <v>0</v>
      </c>
      <c r="BQ12037" s="128"/>
      <c r="BR12037" s="36">
        <f t="shared" si="435"/>
        <v>10</v>
      </c>
    </row>
    <row r="12038" spans="54:70" x14ac:dyDescent="0.25">
      <c r="BB12038" s="134">
        <f t="shared" si="434"/>
        <v>20</v>
      </c>
      <c r="BC12038" s="24"/>
      <c r="BD12038" s="68"/>
      <c r="BE12038" s="10"/>
      <c r="BF12038" s="9"/>
      <c r="BG12038" s="10"/>
      <c r="BH12038" s="9"/>
      <c r="BI12038" s="129"/>
      <c r="BJ12038" s="159"/>
      <c r="BK12038" s="128"/>
      <c r="BL12038" s="128"/>
      <c r="BM12038" s="128"/>
      <c r="BN12038" s="128"/>
      <c r="BO12038" s="128"/>
      <c r="BP12038" s="197">
        <f t="shared" si="436"/>
        <v>0</v>
      </c>
      <c r="BQ12038" s="128"/>
      <c r="BR12038" s="36">
        <f t="shared" si="435"/>
        <v>10</v>
      </c>
    </row>
    <row r="12039" spans="54:70" x14ac:dyDescent="0.25">
      <c r="BB12039" s="134">
        <f t="shared" si="434"/>
        <v>21</v>
      </c>
      <c r="BC12039" s="24"/>
      <c r="BD12039" s="68"/>
      <c r="BE12039" s="10"/>
      <c r="BF12039" s="9"/>
      <c r="BG12039" s="10"/>
      <c r="BH12039" s="9"/>
      <c r="BI12039" s="129"/>
      <c r="BJ12039" s="129"/>
      <c r="BK12039" s="128"/>
      <c r="BL12039" s="128"/>
      <c r="BM12039" s="128"/>
      <c r="BN12039" s="128"/>
      <c r="BO12039" s="128"/>
      <c r="BP12039" s="197">
        <f t="shared" si="436"/>
        <v>0</v>
      </c>
      <c r="BQ12039" s="128"/>
      <c r="BR12039" s="36">
        <f t="shared" si="435"/>
        <v>10</v>
      </c>
    </row>
    <row r="12040" spans="54:70" x14ac:dyDescent="0.25">
      <c r="BB12040" s="134">
        <f t="shared" si="434"/>
        <v>22</v>
      </c>
      <c r="BC12040" s="24"/>
      <c r="BD12040" s="68"/>
      <c r="BE12040" s="10"/>
      <c r="BF12040" s="9"/>
      <c r="BG12040" s="10"/>
      <c r="BH12040" s="9"/>
      <c r="BI12040" s="129"/>
      <c r="BJ12040" s="129"/>
      <c r="BK12040" s="128"/>
      <c r="BL12040" s="128"/>
      <c r="BM12040" s="128"/>
      <c r="BN12040" s="128"/>
      <c r="BO12040" s="128"/>
      <c r="BP12040" s="197">
        <f t="shared" si="436"/>
        <v>0</v>
      </c>
      <c r="BQ12040" s="128"/>
      <c r="BR12040" s="36">
        <f t="shared" si="435"/>
        <v>10</v>
      </c>
    </row>
    <row r="12041" spans="54:70" x14ac:dyDescent="0.25">
      <c r="BB12041" s="134">
        <f t="shared" si="434"/>
        <v>23</v>
      </c>
      <c r="BC12041" s="24"/>
      <c r="BD12041" s="68"/>
      <c r="BE12041" s="10"/>
      <c r="BF12041" s="9"/>
      <c r="BG12041" s="10"/>
      <c r="BH12041" s="9"/>
      <c r="BI12041" s="129"/>
      <c r="BJ12041" s="129"/>
      <c r="BK12041" s="128"/>
      <c r="BL12041" s="128"/>
      <c r="BM12041" s="128"/>
      <c r="BN12041" s="128"/>
      <c r="BO12041" s="128"/>
      <c r="BP12041" s="197">
        <f t="shared" si="436"/>
        <v>0</v>
      </c>
      <c r="BQ12041" s="128"/>
      <c r="BR12041" s="36">
        <f t="shared" si="435"/>
        <v>10</v>
      </c>
    </row>
    <row r="12042" spans="54:70" x14ac:dyDescent="0.25">
      <c r="BB12042" s="134">
        <f t="shared" si="434"/>
        <v>24</v>
      </c>
      <c r="BC12042" s="24"/>
      <c r="BD12042" s="68"/>
      <c r="BE12042" s="10"/>
      <c r="BF12042" s="9"/>
      <c r="BG12042" s="10"/>
      <c r="BH12042" s="9"/>
      <c r="BI12042" s="129"/>
      <c r="BJ12042" s="129"/>
      <c r="BK12042" s="128"/>
      <c r="BL12042" s="128"/>
      <c r="BM12042" s="128"/>
      <c r="BN12042" s="128"/>
      <c r="BO12042" s="128"/>
      <c r="BP12042" s="197">
        <f t="shared" si="436"/>
        <v>0</v>
      </c>
      <c r="BQ12042" s="128"/>
      <c r="BR12042" s="36">
        <f t="shared" si="435"/>
        <v>10</v>
      </c>
    </row>
    <row r="12043" spans="54:70" x14ac:dyDescent="0.25">
      <c r="BB12043" s="134">
        <f t="shared" si="434"/>
        <v>25</v>
      </c>
      <c r="BC12043" s="24"/>
      <c r="BD12043" s="68"/>
      <c r="BE12043" s="10"/>
      <c r="BF12043" s="9"/>
      <c r="BG12043" s="10"/>
      <c r="BH12043" s="9"/>
      <c r="BI12043" s="129"/>
      <c r="BJ12043" s="159"/>
      <c r="BK12043" s="128"/>
      <c r="BL12043" s="128"/>
      <c r="BM12043" s="128"/>
      <c r="BN12043" s="128"/>
      <c r="BO12043" s="128"/>
      <c r="BP12043" s="197">
        <f t="shared" si="436"/>
        <v>0</v>
      </c>
      <c r="BQ12043" s="128"/>
      <c r="BR12043" s="36">
        <f t="shared" si="435"/>
        <v>10</v>
      </c>
    </row>
    <row r="12044" spans="54:70" x14ac:dyDescent="0.25">
      <c r="BB12044" s="134">
        <f t="shared" si="434"/>
        <v>26</v>
      </c>
      <c r="BC12044" s="24"/>
      <c r="BD12044" s="68"/>
      <c r="BE12044" s="10"/>
      <c r="BF12044" s="9"/>
      <c r="BG12044" s="10"/>
      <c r="BH12044" s="9"/>
      <c r="BI12044" s="129"/>
      <c r="BJ12044" s="159"/>
      <c r="BK12044" s="128"/>
      <c r="BL12044" s="128"/>
      <c r="BM12044" s="128"/>
      <c r="BN12044" s="128"/>
      <c r="BO12044" s="128"/>
      <c r="BP12044" s="197">
        <f t="shared" si="436"/>
        <v>0</v>
      </c>
      <c r="BQ12044" s="128"/>
      <c r="BR12044" s="36">
        <f t="shared" si="435"/>
        <v>10</v>
      </c>
    </row>
    <row r="12045" spans="54:70" x14ac:dyDescent="0.25">
      <c r="BB12045" s="134">
        <f t="shared" si="434"/>
        <v>27</v>
      </c>
      <c r="BC12045" s="24"/>
      <c r="BD12045" s="68"/>
      <c r="BE12045" s="10"/>
      <c r="BF12045" s="9"/>
      <c r="BG12045" s="10"/>
      <c r="BH12045" s="9"/>
      <c r="BI12045" s="129"/>
      <c r="BJ12045" s="129"/>
      <c r="BK12045" s="128"/>
      <c r="BL12045" s="128"/>
      <c r="BM12045" s="128"/>
      <c r="BN12045" s="128"/>
      <c r="BO12045" s="128"/>
      <c r="BP12045" s="197">
        <f t="shared" si="436"/>
        <v>0</v>
      </c>
      <c r="BQ12045" s="128"/>
      <c r="BR12045" s="36">
        <f t="shared" si="435"/>
        <v>10</v>
      </c>
    </row>
    <row r="12046" spans="54:70" x14ac:dyDescent="0.25">
      <c r="BB12046" s="134">
        <f t="shared" si="434"/>
        <v>28</v>
      </c>
      <c r="BC12046" s="24"/>
      <c r="BD12046" s="68"/>
      <c r="BE12046" s="10"/>
      <c r="BF12046" s="9"/>
      <c r="BG12046" s="10"/>
      <c r="BH12046" s="9"/>
      <c r="BI12046" s="129"/>
      <c r="BJ12046" s="129"/>
      <c r="BK12046" s="128"/>
      <c r="BL12046" s="128"/>
      <c r="BM12046" s="128"/>
      <c r="BN12046" s="128"/>
      <c r="BO12046" s="128"/>
      <c r="BP12046" s="197">
        <f t="shared" si="436"/>
        <v>0</v>
      </c>
      <c r="BQ12046" s="128"/>
      <c r="BR12046" s="36">
        <f t="shared" si="435"/>
        <v>10</v>
      </c>
    </row>
    <row r="12047" spans="54:70" x14ac:dyDescent="0.25">
      <c r="BB12047" s="134">
        <f t="shared" si="434"/>
        <v>29</v>
      </c>
      <c r="BC12047" s="24"/>
      <c r="BD12047" s="68"/>
      <c r="BE12047" s="10"/>
      <c r="BF12047" s="9"/>
      <c r="BG12047" s="10"/>
      <c r="BH12047" s="9"/>
      <c r="BI12047" s="129"/>
      <c r="BJ12047" s="129"/>
      <c r="BK12047" s="128"/>
      <c r="BL12047" s="128"/>
      <c r="BM12047" s="128"/>
      <c r="BN12047" s="128"/>
      <c r="BO12047" s="128"/>
      <c r="BP12047" s="197">
        <f t="shared" si="436"/>
        <v>0</v>
      </c>
      <c r="BQ12047" s="128"/>
      <c r="BR12047" s="36">
        <f t="shared" si="435"/>
        <v>10</v>
      </c>
    </row>
    <row r="12048" spans="54:70" x14ac:dyDescent="0.25">
      <c r="BB12048" s="134">
        <f t="shared" si="434"/>
        <v>30</v>
      </c>
      <c r="BC12048" s="24"/>
      <c r="BD12048" s="68"/>
      <c r="BE12048" s="10"/>
      <c r="BF12048" s="9"/>
      <c r="BG12048" s="10"/>
      <c r="BH12048" s="9"/>
      <c r="BI12048" s="129"/>
      <c r="BJ12048" s="129"/>
      <c r="BK12048" s="128"/>
      <c r="BL12048" s="128"/>
      <c r="BM12048" s="128"/>
      <c r="BN12048" s="128"/>
      <c r="BO12048" s="128"/>
      <c r="BP12048" s="197">
        <f t="shared" si="436"/>
        <v>0</v>
      </c>
      <c r="BQ12048" s="128"/>
      <c r="BR12048" s="36">
        <f t="shared" si="435"/>
        <v>10</v>
      </c>
    </row>
    <row r="12049" spans="54:70" x14ac:dyDescent="0.25">
      <c r="BB12049" s="134">
        <f t="shared" si="434"/>
        <v>31</v>
      </c>
      <c r="BC12049" s="24"/>
      <c r="BD12049" s="68"/>
      <c r="BE12049" s="10"/>
      <c r="BF12049" s="9"/>
      <c r="BG12049" s="10"/>
      <c r="BH12049" s="9"/>
      <c r="BI12049" s="129"/>
      <c r="BJ12049" s="159"/>
      <c r="BK12049" s="128"/>
      <c r="BL12049" s="128"/>
      <c r="BM12049" s="128"/>
      <c r="BN12049" s="128"/>
      <c r="BO12049" s="128"/>
      <c r="BP12049" s="197">
        <f t="shared" si="436"/>
        <v>0</v>
      </c>
      <c r="BQ12049" s="128"/>
      <c r="BR12049" s="36">
        <f t="shared" si="435"/>
        <v>10</v>
      </c>
    </row>
    <row r="12050" spans="54:70" x14ac:dyDescent="0.25">
      <c r="BB12050" s="134">
        <f t="shared" si="434"/>
        <v>32</v>
      </c>
      <c r="BC12050" s="24"/>
      <c r="BD12050" s="68"/>
      <c r="BE12050" s="10"/>
      <c r="BF12050" s="9"/>
      <c r="BG12050" s="10"/>
      <c r="BH12050" s="9"/>
      <c r="BI12050" s="129"/>
      <c r="BJ12050" s="159"/>
      <c r="BK12050" s="128"/>
      <c r="BL12050" s="128"/>
      <c r="BM12050" s="128"/>
      <c r="BN12050" s="128"/>
      <c r="BO12050" s="128"/>
      <c r="BP12050" s="197">
        <f t="shared" si="436"/>
        <v>0</v>
      </c>
      <c r="BQ12050" s="128"/>
      <c r="BR12050" s="36">
        <f t="shared" si="435"/>
        <v>10</v>
      </c>
    </row>
    <row r="12051" spans="54:70" x14ac:dyDescent="0.25">
      <c r="BB12051" s="134">
        <f t="shared" ref="BB12051:BB12084" si="437">1+BB12050</f>
        <v>33</v>
      </c>
      <c r="BC12051" s="24"/>
      <c r="BD12051" s="68"/>
      <c r="BE12051" s="10"/>
      <c r="BF12051" s="9"/>
      <c r="BG12051" s="10"/>
      <c r="BH12051" s="9"/>
      <c r="BI12051" s="129"/>
      <c r="BJ12051" s="129"/>
      <c r="BK12051" s="128"/>
      <c r="BL12051" s="128"/>
      <c r="BM12051" s="128"/>
      <c r="BN12051" s="128"/>
      <c r="BO12051" s="128"/>
      <c r="BP12051" s="197">
        <f t="shared" si="436"/>
        <v>0</v>
      </c>
      <c r="BQ12051" s="128"/>
      <c r="BR12051" s="36">
        <f t="shared" si="435"/>
        <v>10</v>
      </c>
    </row>
    <row r="12052" spans="54:70" x14ac:dyDescent="0.25">
      <c r="BB12052" s="134">
        <f t="shared" si="437"/>
        <v>34</v>
      </c>
      <c r="BC12052" s="24"/>
      <c r="BD12052" s="68"/>
      <c r="BE12052" s="10"/>
      <c r="BF12052" s="9"/>
      <c r="BG12052" s="10"/>
      <c r="BH12052" s="9"/>
      <c r="BI12052" s="129"/>
      <c r="BJ12052" s="129"/>
      <c r="BK12052" s="128"/>
      <c r="BL12052" s="128"/>
      <c r="BM12052" s="128"/>
      <c r="BN12052" s="128"/>
      <c r="BO12052" s="128"/>
      <c r="BP12052" s="197">
        <f t="shared" si="436"/>
        <v>0</v>
      </c>
      <c r="BQ12052" s="128"/>
      <c r="BR12052" s="36">
        <f t="shared" si="435"/>
        <v>10</v>
      </c>
    </row>
    <row r="12053" spans="54:70" x14ac:dyDescent="0.25">
      <c r="BB12053" s="134">
        <f t="shared" si="437"/>
        <v>35</v>
      </c>
      <c r="BC12053" s="24"/>
      <c r="BD12053" s="68"/>
      <c r="BE12053" s="10"/>
      <c r="BF12053" s="9"/>
      <c r="BG12053" s="10"/>
      <c r="BH12053" s="9"/>
      <c r="BI12053" s="129"/>
      <c r="BJ12053" s="129"/>
      <c r="BK12053" s="128"/>
      <c r="BL12053" s="128"/>
      <c r="BM12053" s="128"/>
      <c r="BN12053" s="128"/>
      <c r="BO12053" s="128"/>
      <c r="BP12053" s="197">
        <f t="shared" si="436"/>
        <v>0</v>
      </c>
      <c r="BQ12053" s="128"/>
      <c r="BR12053" s="36">
        <f t="shared" si="435"/>
        <v>10</v>
      </c>
    </row>
    <row r="12054" spans="54:70" x14ac:dyDescent="0.25">
      <c r="BB12054" s="134">
        <f t="shared" si="437"/>
        <v>36</v>
      </c>
      <c r="BC12054" s="24"/>
      <c r="BD12054" s="68"/>
      <c r="BE12054" s="10"/>
      <c r="BF12054" s="9"/>
      <c r="BG12054" s="10"/>
      <c r="BH12054" s="9"/>
      <c r="BI12054" s="129"/>
      <c r="BJ12054" s="129"/>
      <c r="BK12054" s="128"/>
      <c r="BL12054" s="128"/>
      <c r="BM12054" s="128"/>
      <c r="BN12054" s="128"/>
      <c r="BO12054" s="128"/>
      <c r="BP12054" s="197">
        <f t="shared" si="436"/>
        <v>0</v>
      </c>
      <c r="BQ12054" s="128"/>
      <c r="BR12054" s="36">
        <f t="shared" si="435"/>
        <v>10</v>
      </c>
    </row>
    <row r="12055" spans="54:70" x14ac:dyDescent="0.25">
      <c r="BB12055" s="134">
        <f t="shared" si="437"/>
        <v>37</v>
      </c>
      <c r="BC12055" s="24"/>
      <c r="BD12055" s="68"/>
      <c r="BE12055" s="10"/>
      <c r="BF12055" s="9"/>
      <c r="BG12055" s="10"/>
      <c r="BH12055" s="9"/>
      <c r="BI12055" s="129"/>
      <c r="BJ12055" s="159"/>
      <c r="BK12055" s="128"/>
      <c r="BL12055" s="128"/>
      <c r="BM12055" s="128"/>
      <c r="BN12055" s="128"/>
      <c r="BO12055" s="128"/>
      <c r="BP12055" s="197">
        <f t="shared" si="436"/>
        <v>0</v>
      </c>
      <c r="BQ12055" s="128"/>
      <c r="BR12055" s="36">
        <f t="shared" si="435"/>
        <v>10</v>
      </c>
    </row>
    <row r="12056" spans="54:70" x14ac:dyDescent="0.25">
      <c r="BB12056" s="134">
        <f t="shared" si="437"/>
        <v>38</v>
      </c>
      <c r="BC12056" s="24"/>
      <c r="BD12056" s="68"/>
      <c r="BE12056" s="10"/>
      <c r="BF12056" s="9"/>
      <c r="BG12056" s="10"/>
      <c r="BH12056" s="9"/>
      <c r="BI12056" s="129"/>
      <c r="BJ12056" s="159"/>
      <c r="BK12056" s="128"/>
      <c r="BL12056" s="128"/>
      <c r="BM12056" s="128"/>
      <c r="BN12056" s="128"/>
      <c r="BO12056" s="128"/>
      <c r="BP12056" s="197">
        <f t="shared" si="436"/>
        <v>0</v>
      </c>
      <c r="BQ12056" s="128"/>
      <c r="BR12056" s="36">
        <f t="shared" si="435"/>
        <v>10</v>
      </c>
    </row>
    <row r="12057" spans="54:70" x14ac:dyDescent="0.25">
      <c r="BB12057" s="134">
        <f t="shared" si="437"/>
        <v>39</v>
      </c>
      <c r="BC12057" s="24"/>
      <c r="BD12057" s="68"/>
      <c r="BE12057" s="10"/>
      <c r="BF12057" s="9"/>
      <c r="BG12057" s="10"/>
      <c r="BH12057" s="9"/>
      <c r="BI12057" s="129"/>
      <c r="BJ12057" s="129"/>
      <c r="BK12057" s="128"/>
      <c r="BL12057" s="128"/>
      <c r="BM12057" s="128"/>
      <c r="BN12057" s="128"/>
      <c r="BO12057" s="128"/>
      <c r="BP12057" s="197">
        <f t="shared" si="436"/>
        <v>0</v>
      </c>
      <c r="BQ12057" s="128"/>
      <c r="BR12057" s="36">
        <f t="shared" si="435"/>
        <v>10</v>
      </c>
    </row>
    <row r="12058" spans="54:70" x14ac:dyDescent="0.25">
      <c r="BB12058" s="134">
        <f t="shared" si="437"/>
        <v>40</v>
      </c>
      <c r="BC12058" s="24"/>
      <c r="BD12058" s="68"/>
      <c r="BE12058" s="10"/>
      <c r="BF12058" s="9"/>
      <c r="BG12058" s="10"/>
      <c r="BH12058" s="9"/>
      <c r="BI12058" s="129"/>
      <c r="BJ12058" s="129"/>
      <c r="BK12058" s="128"/>
      <c r="BL12058" s="128"/>
      <c r="BM12058" s="128"/>
      <c r="BN12058" s="128"/>
      <c r="BO12058" s="128"/>
      <c r="BP12058" s="197">
        <f t="shared" si="436"/>
        <v>0</v>
      </c>
      <c r="BQ12058" s="128"/>
      <c r="BR12058" s="36">
        <f t="shared" si="435"/>
        <v>10</v>
      </c>
    </row>
    <row r="12059" spans="54:70" x14ac:dyDescent="0.25">
      <c r="BB12059" s="134">
        <f t="shared" si="437"/>
        <v>41</v>
      </c>
      <c r="BC12059" s="24"/>
      <c r="BD12059" s="68"/>
      <c r="BE12059" s="10"/>
      <c r="BF12059" s="9"/>
      <c r="BG12059" s="10"/>
      <c r="BH12059" s="9"/>
      <c r="BI12059" s="129"/>
      <c r="BJ12059" s="129"/>
      <c r="BK12059" s="128"/>
      <c r="BL12059" s="128"/>
      <c r="BM12059" s="128"/>
      <c r="BN12059" s="128"/>
      <c r="BO12059" s="128"/>
      <c r="BP12059" s="197">
        <f t="shared" si="436"/>
        <v>0</v>
      </c>
      <c r="BQ12059" s="128"/>
      <c r="BR12059" s="36">
        <f t="shared" si="435"/>
        <v>10</v>
      </c>
    </row>
    <row r="12060" spans="54:70" x14ac:dyDescent="0.25">
      <c r="BB12060" s="134">
        <f t="shared" si="437"/>
        <v>42</v>
      </c>
      <c r="BC12060" s="24"/>
      <c r="BD12060" s="68"/>
      <c r="BE12060" s="10"/>
      <c r="BF12060" s="9"/>
      <c r="BG12060" s="10"/>
      <c r="BH12060" s="9"/>
      <c r="BI12060" s="129"/>
      <c r="BJ12060" s="129"/>
      <c r="BK12060" s="128"/>
      <c r="BL12060" s="128"/>
      <c r="BM12060" s="128"/>
      <c r="BN12060" s="128"/>
      <c r="BO12060" s="128"/>
      <c r="BP12060" s="197">
        <f t="shared" si="436"/>
        <v>0</v>
      </c>
      <c r="BQ12060" s="128"/>
      <c r="BR12060" s="36">
        <f t="shared" si="435"/>
        <v>10</v>
      </c>
    </row>
    <row r="12061" spans="54:70" x14ac:dyDescent="0.25">
      <c r="BB12061" s="134">
        <f t="shared" si="437"/>
        <v>43</v>
      </c>
      <c r="BC12061" s="24"/>
      <c r="BD12061" s="68"/>
      <c r="BE12061" s="10"/>
      <c r="BF12061" s="9"/>
      <c r="BG12061" s="10"/>
      <c r="BH12061" s="9"/>
      <c r="BI12061" s="129"/>
      <c r="BJ12061" s="159"/>
      <c r="BK12061" s="128"/>
      <c r="BL12061" s="128"/>
      <c r="BM12061" s="128"/>
      <c r="BN12061" s="128"/>
      <c r="BO12061" s="128"/>
      <c r="BP12061" s="197">
        <f t="shared" si="436"/>
        <v>0</v>
      </c>
      <c r="BQ12061" s="128"/>
      <c r="BR12061" s="36">
        <f t="shared" si="435"/>
        <v>10</v>
      </c>
    </row>
    <row r="12062" spans="54:70" x14ac:dyDescent="0.25">
      <c r="BB12062" s="134">
        <f t="shared" si="437"/>
        <v>44</v>
      </c>
      <c r="BC12062" s="24"/>
      <c r="BD12062" s="68"/>
      <c r="BE12062" s="10"/>
      <c r="BF12062" s="9"/>
      <c r="BG12062" s="10"/>
      <c r="BH12062" s="9"/>
      <c r="BI12062" s="129"/>
      <c r="BJ12062" s="159"/>
      <c r="BK12062" s="128"/>
      <c r="BL12062" s="128"/>
      <c r="BM12062" s="128"/>
      <c r="BN12062" s="128"/>
      <c r="BO12062" s="128"/>
      <c r="BP12062" s="197">
        <f t="shared" si="436"/>
        <v>0</v>
      </c>
      <c r="BQ12062" s="128"/>
      <c r="BR12062" s="36">
        <f t="shared" si="435"/>
        <v>10</v>
      </c>
    </row>
    <row r="12063" spans="54:70" x14ac:dyDescent="0.25">
      <c r="BB12063" s="134">
        <f t="shared" si="437"/>
        <v>45</v>
      </c>
      <c r="BC12063" s="24"/>
      <c r="BD12063" s="68"/>
      <c r="BE12063" s="10"/>
      <c r="BF12063" s="9"/>
      <c r="BG12063" s="10"/>
      <c r="BH12063" s="9"/>
      <c r="BI12063" s="129"/>
      <c r="BJ12063" s="129"/>
      <c r="BK12063" s="128"/>
      <c r="BL12063" s="128"/>
      <c r="BM12063" s="128"/>
      <c r="BN12063" s="128"/>
      <c r="BO12063" s="128"/>
      <c r="BP12063" s="197">
        <f t="shared" si="436"/>
        <v>0</v>
      </c>
      <c r="BQ12063" s="128"/>
      <c r="BR12063" s="36">
        <f t="shared" si="435"/>
        <v>10</v>
      </c>
    </row>
    <row r="12064" spans="54:70" x14ac:dyDescent="0.25">
      <c r="BB12064" s="134">
        <f t="shared" si="437"/>
        <v>46</v>
      </c>
      <c r="BC12064" s="24"/>
      <c r="BD12064" s="68"/>
      <c r="BE12064" s="10"/>
      <c r="BF12064" s="9"/>
      <c r="BG12064" s="10"/>
      <c r="BH12064" s="9"/>
      <c r="BI12064" s="129"/>
      <c r="BJ12064" s="129"/>
      <c r="BK12064" s="128"/>
      <c r="BL12064" s="128"/>
      <c r="BM12064" s="128"/>
      <c r="BN12064" s="128"/>
      <c r="BO12064" s="128"/>
      <c r="BP12064" s="197">
        <f t="shared" si="436"/>
        <v>0</v>
      </c>
      <c r="BQ12064" s="128"/>
      <c r="BR12064" s="36">
        <f t="shared" si="435"/>
        <v>10</v>
      </c>
    </row>
    <row r="12065" spans="54:70" x14ac:dyDescent="0.25">
      <c r="BB12065" s="134">
        <f t="shared" si="437"/>
        <v>47</v>
      </c>
      <c r="BC12065" s="24"/>
      <c r="BD12065" s="68"/>
      <c r="BE12065" s="10"/>
      <c r="BF12065" s="9"/>
      <c r="BG12065" s="10"/>
      <c r="BH12065" s="9"/>
      <c r="BI12065" s="129"/>
      <c r="BJ12065" s="129"/>
      <c r="BK12065" s="128"/>
      <c r="BL12065" s="128"/>
      <c r="BM12065" s="128"/>
      <c r="BN12065" s="128"/>
      <c r="BO12065" s="128"/>
      <c r="BP12065" s="197">
        <f t="shared" si="436"/>
        <v>0</v>
      </c>
      <c r="BQ12065" s="128"/>
      <c r="BR12065" s="36">
        <f t="shared" si="435"/>
        <v>10</v>
      </c>
    </row>
    <row r="12066" spans="54:70" x14ac:dyDescent="0.25">
      <c r="BB12066" s="134">
        <f t="shared" si="437"/>
        <v>48</v>
      </c>
      <c r="BC12066" s="24"/>
      <c r="BD12066" s="68"/>
      <c r="BE12066" s="10"/>
      <c r="BF12066" s="9"/>
      <c r="BG12066" s="10"/>
      <c r="BH12066" s="9"/>
      <c r="BI12066" s="129"/>
      <c r="BJ12066" s="129"/>
      <c r="BK12066" s="128"/>
      <c r="BL12066" s="128"/>
      <c r="BM12066" s="128"/>
      <c r="BN12066" s="128"/>
      <c r="BO12066" s="128"/>
      <c r="BP12066" s="197">
        <f t="shared" si="436"/>
        <v>0</v>
      </c>
      <c r="BQ12066" s="128"/>
      <c r="BR12066" s="36">
        <f t="shared" si="435"/>
        <v>10</v>
      </c>
    </row>
    <row r="12067" spans="54:70" x14ac:dyDescent="0.25">
      <c r="BB12067" s="134">
        <f t="shared" si="437"/>
        <v>49</v>
      </c>
      <c r="BC12067" s="24"/>
      <c r="BD12067" s="68"/>
      <c r="BE12067" s="10"/>
      <c r="BF12067" s="9"/>
      <c r="BG12067" s="10"/>
      <c r="BH12067" s="9"/>
      <c r="BI12067" s="129"/>
      <c r="BJ12067" s="159"/>
      <c r="BK12067" s="128"/>
      <c r="BL12067" s="128"/>
      <c r="BM12067" s="128"/>
      <c r="BN12067" s="128"/>
      <c r="BO12067" s="128"/>
      <c r="BP12067" s="197">
        <f t="shared" si="436"/>
        <v>0</v>
      </c>
      <c r="BQ12067" s="128"/>
      <c r="BR12067" s="36">
        <f t="shared" si="435"/>
        <v>10</v>
      </c>
    </row>
    <row r="12068" spans="54:70" x14ac:dyDescent="0.25">
      <c r="BB12068" s="134">
        <f t="shared" si="437"/>
        <v>50</v>
      </c>
      <c r="BC12068" s="24"/>
      <c r="BD12068" s="68"/>
      <c r="BE12068" s="10"/>
      <c r="BF12068" s="9"/>
      <c r="BG12068" s="10"/>
      <c r="BH12068" s="9"/>
      <c r="BI12068" s="129"/>
      <c r="BJ12068" s="159"/>
      <c r="BK12068" s="128"/>
      <c r="BL12068" s="128"/>
      <c r="BM12068" s="128"/>
      <c r="BN12068" s="128"/>
      <c r="BO12068" s="128"/>
      <c r="BP12068" s="197">
        <f t="shared" si="436"/>
        <v>0</v>
      </c>
      <c r="BQ12068" s="128"/>
      <c r="BR12068" s="36">
        <f t="shared" si="435"/>
        <v>10</v>
      </c>
    </row>
    <row r="12069" spans="54:70" x14ac:dyDescent="0.25">
      <c r="BB12069" s="134">
        <f t="shared" si="437"/>
        <v>51</v>
      </c>
      <c r="BC12069" s="24"/>
      <c r="BD12069" s="68"/>
      <c r="BE12069" s="10"/>
      <c r="BF12069" s="9"/>
      <c r="BG12069" s="10"/>
      <c r="BH12069" s="9"/>
      <c r="BI12069" s="129"/>
      <c r="BJ12069" s="129"/>
      <c r="BK12069" s="128"/>
      <c r="BL12069" s="128"/>
      <c r="BM12069" s="128"/>
      <c r="BN12069" s="128"/>
      <c r="BO12069" s="128"/>
      <c r="BP12069" s="197">
        <f t="shared" si="436"/>
        <v>0</v>
      </c>
      <c r="BQ12069" s="128"/>
      <c r="BR12069" s="36">
        <f t="shared" si="435"/>
        <v>10</v>
      </c>
    </row>
    <row r="12070" spans="54:70" x14ac:dyDescent="0.25">
      <c r="BB12070" s="134">
        <f t="shared" si="437"/>
        <v>52</v>
      </c>
      <c r="BC12070" s="24"/>
      <c r="BD12070" s="68"/>
      <c r="BE12070" s="10"/>
      <c r="BF12070" s="9"/>
      <c r="BG12070" s="10"/>
      <c r="BH12070" s="9"/>
      <c r="BI12070" s="129"/>
      <c r="BJ12070" s="129"/>
      <c r="BK12070" s="128"/>
      <c r="BL12070" s="128"/>
      <c r="BM12070" s="128"/>
      <c r="BN12070" s="128"/>
      <c r="BO12070" s="128"/>
      <c r="BP12070" s="197">
        <f t="shared" si="436"/>
        <v>0</v>
      </c>
      <c r="BQ12070" s="128"/>
      <c r="BR12070" s="36">
        <f t="shared" si="435"/>
        <v>10</v>
      </c>
    </row>
    <row r="12071" spans="54:70" x14ac:dyDescent="0.25">
      <c r="BB12071" s="134">
        <f t="shared" si="437"/>
        <v>53</v>
      </c>
      <c r="BC12071" s="24"/>
      <c r="BD12071" s="68"/>
      <c r="BE12071" s="10"/>
      <c r="BF12071" s="9"/>
      <c r="BG12071" s="10"/>
      <c r="BH12071" s="9"/>
      <c r="BI12071" s="129"/>
      <c r="BJ12071" s="129"/>
      <c r="BK12071" s="128"/>
      <c r="BL12071" s="128"/>
      <c r="BM12071" s="128"/>
      <c r="BN12071" s="128"/>
      <c r="BO12071" s="128"/>
      <c r="BP12071" s="197">
        <f t="shared" si="436"/>
        <v>0</v>
      </c>
      <c r="BQ12071" s="128"/>
      <c r="BR12071" s="36">
        <f t="shared" si="435"/>
        <v>10</v>
      </c>
    </row>
    <row r="12072" spans="54:70" x14ac:dyDescent="0.25">
      <c r="BB12072" s="134">
        <f t="shared" si="437"/>
        <v>54</v>
      </c>
      <c r="BC12072" s="24"/>
      <c r="BD12072" s="68"/>
      <c r="BE12072" s="10"/>
      <c r="BF12072" s="9"/>
      <c r="BG12072" s="10"/>
      <c r="BH12072" s="9"/>
      <c r="BI12072" s="129"/>
      <c r="BJ12072" s="129"/>
      <c r="BK12072" s="128"/>
      <c r="BL12072" s="128"/>
      <c r="BM12072" s="128"/>
      <c r="BN12072" s="128"/>
      <c r="BO12072" s="128"/>
      <c r="BP12072" s="197">
        <f t="shared" si="436"/>
        <v>0</v>
      </c>
      <c r="BQ12072" s="128"/>
      <c r="BR12072" s="36">
        <f t="shared" si="435"/>
        <v>10</v>
      </c>
    </row>
    <row r="12073" spans="54:70" x14ac:dyDescent="0.25">
      <c r="BB12073" s="134">
        <f t="shared" si="437"/>
        <v>55</v>
      </c>
      <c r="BC12073" s="24"/>
      <c r="BD12073" s="68"/>
      <c r="BE12073" s="10"/>
      <c r="BF12073" s="9"/>
      <c r="BG12073" s="10"/>
      <c r="BH12073" s="9"/>
      <c r="BI12073" s="129"/>
      <c r="BJ12073" s="159"/>
      <c r="BK12073" s="128"/>
      <c r="BL12073" s="128"/>
      <c r="BM12073" s="128"/>
      <c r="BN12073" s="128"/>
      <c r="BO12073" s="128"/>
      <c r="BP12073" s="197">
        <f t="shared" si="436"/>
        <v>0</v>
      </c>
      <c r="BQ12073" s="128"/>
      <c r="BR12073" s="36">
        <f t="shared" si="435"/>
        <v>10</v>
      </c>
    </row>
    <row r="12074" spans="54:70" x14ac:dyDescent="0.25">
      <c r="BB12074" s="134">
        <f t="shared" si="437"/>
        <v>56</v>
      </c>
      <c r="BC12074" s="24"/>
      <c r="BD12074" s="68"/>
      <c r="BE12074" s="10"/>
      <c r="BF12074" s="9"/>
      <c r="BG12074" s="10"/>
      <c r="BH12074" s="9"/>
      <c r="BI12074" s="129"/>
      <c r="BJ12074" s="159"/>
      <c r="BK12074" s="128"/>
      <c r="BL12074" s="128"/>
      <c r="BM12074" s="128"/>
      <c r="BN12074" s="128"/>
      <c r="BO12074" s="128"/>
      <c r="BP12074" s="197">
        <f t="shared" si="436"/>
        <v>0</v>
      </c>
      <c r="BQ12074" s="128"/>
      <c r="BR12074" s="36">
        <f t="shared" si="435"/>
        <v>10</v>
      </c>
    </row>
    <row r="12075" spans="54:70" x14ac:dyDescent="0.25">
      <c r="BB12075" s="134">
        <f t="shared" si="437"/>
        <v>57</v>
      </c>
      <c r="BC12075" s="24"/>
      <c r="BD12075" s="68"/>
      <c r="BE12075" s="10"/>
      <c r="BF12075" s="9"/>
      <c r="BG12075" s="10"/>
      <c r="BH12075" s="9"/>
      <c r="BI12075" s="129"/>
      <c r="BJ12075" s="129"/>
      <c r="BK12075" s="128"/>
      <c r="BL12075" s="128"/>
      <c r="BM12075" s="128"/>
      <c r="BN12075" s="128"/>
      <c r="BO12075" s="128"/>
      <c r="BP12075" s="197">
        <f t="shared" si="436"/>
        <v>0</v>
      </c>
      <c r="BQ12075" s="128"/>
      <c r="BR12075" s="36">
        <f t="shared" si="435"/>
        <v>10</v>
      </c>
    </row>
    <row r="12076" spans="54:70" x14ac:dyDescent="0.25">
      <c r="BB12076" s="134">
        <f t="shared" si="437"/>
        <v>58</v>
      </c>
      <c r="BC12076" s="24"/>
      <c r="BD12076" s="68"/>
      <c r="BE12076" s="10"/>
      <c r="BF12076" s="9"/>
      <c r="BG12076" s="10"/>
      <c r="BH12076" s="9"/>
      <c r="BI12076" s="129"/>
      <c r="BJ12076" s="129"/>
      <c r="BK12076" s="128"/>
      <c r="BL12076" s="128"/>
      <c r="BM12076" s="128"/>
      <c r="BN12076" s="128"/>
      <c r="BO12076" s="128"/>
      <c r="BP12076" s="197">
        <f t="shared" si="436"/>
        <v>0</v>
      </c>
      <c r="BQ12076" s="128"/>
      <c r="BR12076" s="36">
        <f t="shared" si="435"/>
        <v>10</v>
      </c>
    </row>
    <row r="12077" spans="54:70" x14ac:dyDescent="0.25">
      <c r="BB12077" s="134">
        <f t="shared" si="437"/>
        <v>59</v>
      </c>
      <c r="BC12077" s="24"/>
      <c r="BD12077" s="68"/>
      <c r="BE12077" s="10"/>
      <c r="BF12077" s="9"/>
      <c r="BG12077" s="10"/>
      <c r="BH12077" s="9"/>
      <c r="BI12077" s="129"/>
      <c r="BJ12077" s="129"/>
      <c r="BK12077" s="128"/>
      <c r="BL12077" s="128"/>
      <c r="BM12077" s="128"/>
      <c r="BN12077" s="128"/>
      <c r="BO12077" s="128"/>
      <c r="BP12077" s="197">
        <f t="shared" si="436"/>
        <v>0</v>
      </c>
      <c r="BQ12077" s="128"/>
      <c r="BR12077" s="36">
        <f t="shared" si="435"/>
        <v>10</v>
      </c>
    </row>
    <row r="12078" spans="54:70" x14ac:dyDescent="0.25">
      <c r="BB12078" s="134">
        <f t="shared" si="437"/>
        <v>60</v>
      </c>
      <c r="BC12078" s="24"/>
      <c r="BD12078" s="68"/>
      <c r="BE12078" s="10"/>
      <c r="BF12078" s="9"/>
      <c r="BG12078" s="10"/>
      <c r="BH12078" s="9"/>
      <c r="BI12078" s="129"/>
      <c r="BJ12078" s="129"/>
      <c r="BK12078" s="128"/>
      <c r="BL12078" s="128"/>
      <c r="BM12078" s="128"/>
      <c r="BN12078" s="128"/>
      <c r="BO12078" s="128"/>
      <c r="BP12078" s="197">
        <f t="shared" si="436"/>
        <v>0</v>
      </c>
      <c r="BQ12078" s="128"/>
      <c r="BR12078" s="36">
        <f t="shared" si="435"/>
        <v>10</v>
      </c>
    </row>
    <row r="12079" spans="54:70" x14ac:dyDescent="0.25">
      <c r="BB12079" s="134">
        <f t="shared" si="437"/>
        <v>61</v>
      </c>
      <c r="BC12079" s="24"/>
      <c r="BD12079" s="68"/>
      <c r="BE12079" s="10"/>
      <c r="BF12079" s="9"/>
      <c r="BG12079" s="10"/>
      <c r="BH12079" s="9"/>
      <c r="BI12079" s="129"/>
      <c r="BJ12079" s="159"/>
      <c r="BK12079" s="128"/>
      <c r="BL12079" s="128"/>
      <c r="BM12079" s="128"/>
      <c r="BN12079" s="128"/>
      <c r="BO12079" s="128"/>
      <c r="BP12079" s="197">
        <f t="shared" si="436"/>
        <v>0</v>
      </c>
      <c r="BQ12079" s="128"/>
      <c r="BR12079" s="36">
        <f t="shared" si="435"/>
        <v>10</v>
      </c>
    </row>
    <row r="12080" spans="54:70" x14ac:dyDescent="0.25">
      <c r="BB12080" s="134">
        <f t="shared" si="437"/>
        <v>62</v>
      </c>
      <c r="BC12080" s="24"/>
      <c r="BD12080" s="68"/>
      <c r="BE12080" s="10"/>
      <c r="BF12080" s="9"/>
      <c r="BG12080" s="10"/>
      <c r="BH12080" s="9"/>
      <c r="BI12080" s="129"/>
      <c r="BJ12080" s="159"/>
      <c r="BK12080" s="128"/>
      <c r="BL12080" s="128"/>
      <c r="BM12080" s="128"/>
      <c r="BN12080" s="128"/>
      <c r="BO12080" s="128"/>
      <c r="BP12080" s="197">
        <f t="shared" si="436"/>
        <v>0</v>
      </c>
      <c r="BQ12080" s="128"/>
      <c r="BR12080" s="36">
        <f t="shared" si="435"/>
        <v>10</v>
      </c>
    </row>
    <row r="12081" spans="54:70" x14ac:dyDescent="0.25">
      <c r="BB12081" s="134">
        <f t="shared" si="437"/>
        <v>63</v>
      </c>
      <c r="BC12081" s="24"/>
      <c r="BD12081" s="68"/>
      <c r="BE12081" s="10"/>
      <c r="BF12081" s="9"/>
      <c r="BG12081" s="10"/>
      <c r="BH12081" s="9"/>
      <c r="BI12081" s="129"/>
      <c r="BJ12081" s="129"/>
      <c r="BK12081" s="128"/>
      <c r="BL12081" s="128"/>
      <c r="BM12081" s="128"/>
      <c r="BN12081" s="128"/>
      <c r="BO12081" s="128"/>
      <c r="BP12081" s="197">
        <f t="shared" si="436"/>
        <v>0</v>
      </c>
      <c r="BQ12081" s="128"/>
      <c r="BR12081" s="36">
        <f t="shared" si="435"/>
        <v>10</v>
      </c>
    </row>
    <row r="12082" spans="54:70" x14ac:dyDescent="0.25">
      <c r="BB12082" s="134">
        <f t="shared" si="437"/>
        <v>64</v>
      </c>
      <c r="BC12082" s="24"/>
      <c r="BD12082" s="68"/>
      <c r="BE12082" s="10"/>
      <c r="BF12082" s="9"/>
      <c r="BG12082" s="10"/>
      <c r="BH12082" s="9"/>
      <c r="BI12082" s="129"/>
      <c r="BJ12082" s="129"/>
      <c r="BK12082" s="128"/>
      <c r="BL12082" s="128"/>
      <c r="BM12082" s="128"/>
      <c r="BN12082" s="128"/>
      <c r="BO12082" s="128"/>
      <c r="BP12082" s="197">
        <f t="shared" si="436"/>
        <v>0</v>
      </c>
      <c r="BQ12082" s="128"/>
      <c r="BR12082" s="36">
        <f t="shared" si="435"/>
        <v>10</v>
      </c>
    </row>
    <row r="12083" spans="54:70" x14ac:dyDescent="0.25">
      <c r="BB12083" s="134">
        <f t="shared" si="437"/>
        <v>65</v>
      </c>
      <c r="BC12083" s="24"/>
      <c r="BD12083" s="68"/>
      <c r="BE12083" s="10"/>
      <c r="BF12083" s="9"/>
      <c r="BG12083" s="10"/>
      <c r="BH12083" s="9"/>
      <c r="BI12083" s="129"/>
      <c r="BJ12083" s="129"/>
      <c r="BK12083" s="128"/>
      <c r="BL12083" s="128"/>
      <c r="BM12083" s="128"/>
      <c r="BN12083" s="128"/>
      <c r="BO12083" s="128"/>
      <c r="BP12083" s="197">
        <f t="shared" si="436"/>
        <v>0</v>
      </c>
      <c r="BQ12083" s="128"/>
      <c r="BR12083" s="36">
        <f t="shared" si="435"/>
        <v>10</v>
      </c>
    </row>
    <row r="12084" spans="54:70" x14ac:dyDescent="0.25">
      <c r="BB12084" s="134">
        <f t="shared" si="437"/>
        <v>66</v>
      </c>
      <c r="BC12084" s="24"/>
      <c r="BD12084" s="68"/>
      <c r="BE12084" s="10"/>
      <c r="BF12084" s="9"/>
      <c r="BG12084" s="10"/>
      <c r="BH12084" s="9"/>
      <c r="BI12084" s="129"/>
      <c r="BJ12084" s="129"/>
      <c r="BK12084" s="128"/>
      <c r="BL12084" s="128"/>
      <c r="BM12084" s="128"/>
      <c r="BN12084" s="128"/>
      <c r="BO12084" s="128"/>
      <c r="BP12084" s="197">
        <f t="shared" si="436"/>
        <v>0</v>
      </c>
      <c r="BQ12084" s="128"/>
      <c r="BR12084" s="36">
        <f t="shared" ref="BR12084:BR12147" si="438">IF(BF12084="Yes",20,10)</f>
        <v>10</v>
      </c>
    </row>
    <row r="12085" spans="54:70" x14ac:dyDescent="0.25">
      <c r="BB12085" s="134">
        <f t="shared" ref="BB12085:BB12115" si="439">1+BB12084</f>
        <v>67</v>
      </c>
      <c r="BC12085" s="24"/>
      <c r="BD12085" s="68"/>
      <c r="BE12085" s="10"/>
      <c r="BF12085" s="9"/>
      <c r="BG12085" s="10"/>
      <c r="BH12085" s="9"/>
      <c r="BI12085" s="129"/>
      <c r="BJ12085" s="129"/>
      <c r="BK12085" s="128"/>
      <c r="BL12085" s="128"/>
      <c r="BM12085" s="128"/>
      <c r="BN12085" s="128"/>
      <c r="BO12085" s="128"/>
      <c r="BP12085" s="197">
        <f t="shared" si="436"/>
        <v>0</v>
      </c>
      <c r="BQ12085" s="128"/>
      <c r="BR12085" s="36">
        <f t="shared" si="438"/>
        <v>10</v>
      </c>
    </row>
    <row r="12086" spans="54:70" x14ac:dyDescent="0.25">
      <c r="BB12086" s="134">
        <f t="shared" si="439"/>
        <v>68</v>
      </c>
      <c r="BC12086" s="24"/>
      <c r="BD12086" s="68"/>
      <c r="BE12086" s="10"/>
      <c r="BF12086" s="9"/>
      <c r="BG12086" s="10"/>
      <c r="BH12086" s="9"/>
      <c r="BI12086" s="129"/>
      <c r="BJ12086" s="129"/>
      <c r="BK12086" s="128"/>
      <c r="BL12086" s="128"/>
      <c r="BM12086" s="128"/>
      <c r="BN12086" s="128"/>
      <c r="BO12086" s="128"/>
      <c r="BP12086" s="197">
        <f t="shared" si="436"/>
        <v>0</v>
      </c>
      <c r="BQ12086" s="128"/>
      <c r="BR12086" s="36">
        <f t="shared" si="438"/>
        <v>10</v>
      </c>
    </row>
    <row r="12087" spans="54:70" x14ac:dyDescent="0.25">
      <c r="BB12087" s="134">
        <f t="shared" si="439"/>
        <v>69</v>
      </c>
      <c r="BC12087" s="24"/>
      <c r="BD12087" s="68"/>
      <c r="BE12087" s="10"/>
      <c r="BF12087" s="9"/>
      <c r="BG12087" s="10"/>
      <c r="BH12087" s="9"/>
      <c r="BI12087" s="129"/>
      <c r="BJ12087" s="129"/>
      <c r="BK12087" s="128"/>
      <c r="BL12087" s="128"/>
      <c r="BM12087" s="128"/>
      <c r="BN12087" s="128"/>
      <c r="BO12087" s="128"/>
      <c r="BP12087" s="197">
        <f t="shared" si="436"/>
        <v>0</v>
      </c>
      <c r="BQ12087" s="128"/>
      <c r="BR12087" s="36">
        <f t="shared" si="438"/>
        <v>10</v>
      </c>
    </row>
    <row r="12088" spans="54:70" x14ac:dyDescent="0.25">
      <c r="BB12088" s="134">
        <f t="shared" si="439"/>
        <v>70</v>
      </c>
      <c r="BC12088" s="24"/>
      <c r="BD12088" s="68"/>
      <c r="BE12088" s="10"/>
      <c r="BF12088" s="9"/>
      <c r="BG12088" s="10"/>
      <c r="BH12088" s="9"/>
      <c r="BI12088" s="129"/>
      <c r="BJ12088" s="129"/>
      <c r="BK12088" s="128"/>
      <c r="BL12088" s="128"/>
      <c r="BM12088" s="128"/>
      <c r="BN12088" s="128"/>
      <c r="BO12088" s="128"/>
      <c r="BP12088" s="197">
        <f t="shared" ref="BP12088:BP12151" si="440">IF(BC12088=0,0,IF(BD12088=0,0,IF(BE12088=0,0,IF(BF12088=0,0,IF(BG12088=0,0,IF(BH12088=0,0,BR12088))))))</f>
        <v>0</v>
      </c>
      <c r="BQ12088" s="128"/>
      <c r="BR12088" s="36">
        <f t="shared" si="438"/>
        <v>10</v>
      </c>
    </row>
    <row r="12089" spans="54:70" x14ac:dyDescent="0.25">
      <c r="BB12089" s="134">
        <f t="shared" si="439"/>
        <v>71</v>
      </c>
      <c r="BC12089" s="24"/>
      <c r="BD12089" s="68"/>
      <c r="BE12089" s="10"/>
      <c r="BF12089" s="9"/>
      <c r="BG12089" s="10"/>
      <c r="BH12089" s="9"/>
      <c r="BI12089" s="129"/>
      <c r="BJ12089" s="129"/>
      <c r="BK12089" s="128"/>
      <c r="BL12089" s="128"/>
      <c r="BM12089" s="128"/>
      <c r="BN12089" s="128"/>
      <c r="BO12089" s="128"/>
      <c r="BP12089" s="197">
        <f t="shared" si="440"/>
        <v>0</v>
      </c>
      <c r="BQ12089" s="128"/>
      <c r="BR12089" s="36">
        <f t="shared" si="438"/>
        <v>10</v>
      </c>
    </row>
    <row r="12090" spans="54:70" x14ac:dyDescent="0.25">
      <c r="BB12090" s="134">
        <f t="shared" si="439"/>
        <v>72</v>
      </c>
      <c r="BC12090" s="24"/>
      <c r="BD12090" s="68"/>
      <c r="BE12090" s="10"/>
      <c r="BF12090" s="9"/>
      <c r="BG12090" s="10"/>
      <c r="BH12090" s="9"/>
      <c r="BI12090" s="129"/>
      <c r="BJ12090" s="129"/>
      <c r="BK12090" s="128"/>
      <c r="BL12090" s="128"/>
      <c r="BM12090" s="128"/>
      <c r="BN12090" s="128"/>
      <c r="BO12090" s="128"/>
      <c r="BP12090" s="197">
        <f t="shared" si="440"/>
        <v>0</v>
      </c>
      <c r="BQ12090" s="128"/>
      <c r="BR12090" s="36">
        <f t="shared" si="438"/>
        <v>10</v>
      </c>
    </row>
    <row r="12091" spans="54:70" x14ac:dyDescent="0.25">
      <c r="BB12091" s="134">
        <f t="shared" si="439"/>
        <v>73</v>
      </c>
      <c r="BC12091" s="24"/>
      <c r="BD12091" s="68"/>
      <c r="BE12091" s="10"/>
      <c r="BF12091" s="9"/>
      <c r="BG12091" s="10"/>
      <c r="BH12091" s="9"/>
      <c r="BI12091" s="129"/>
      <c r="BJ12091" s="129"/>
      <c r="BK12091" s="128"/>
      <c r="BL12091" s="128"/>
      <c r="BM12091" s="128"/>
      <c r="BN12091" s="128"/>
      <c r="BO12091" s="128"/>
      <c r="BP12091" s="197">
        <f t="shared" si="440"/>
        <v>0</v>
      </c>
      <c r="BQ12091" s="128"/>
      <c r="BR12091" s="36">
        <f t="shared" si="438"/>
        <v>10</v>
      </c>
    </row>
    <row r="12092" spans="54:70" x14ac:dyDescent="0.25">
      <c r="BB12092" s="134">
        <f t="shared" si="439"/>
        <v>74</v>
      </c>
      <c r="BC12092" s="24"/>
      <c r="BD12092" s="68"/>
      <c r="BE12092" s="10"/>
      <c r="BF12092" s="9"/>
      <c r="BG12092" s="10"/>
      <c r="BH12092" s="9"/>
      <c r="BI12092" s="129"/>
      <c r="BJ12092" s="129"/>
      <c r="BK12092" s="128"/>
      <c r="BL12092" s="128"/>
      <c r="BM12092" s="128"/>
      <c r="BN12092" s="128"/>
      <c r="BO12092" s="128"/>
      <c r="BP12092" s="197">
        <f t="shared" si="440"/>
        <v>0</v>
      </c>
      <c r="BQ12092" s="128"/>
      <c r="BR12092" s="36">
        <f t="shared" si="438"/>
        <v>10</v>
      </c>
    </row>
    <row r="12093" spans="54:70" x14ac:dyDescent="0.25">
      <c r="BB12093" s="134">
        <f t="shared" si="439"/>
        <v>75</v>
      </c>
      <c r="BC12093" s="24"/>
      <c r="BD12093" s="68"/>
      <c r="BE12093" s="10"/>
      <c r="BF12093" s="9"/>
      <c r="BG12093" s="10"/>
      <c r="BH12093" s="9"/>
      <c r="BI12093" s="129"/>
      <c r="BJ12093" s="129"/>
      <c r="BK12093" s="128"/>
      <c r="BL12093" s="128"/>
      <c r="BM12093" s="128"/>
      <c r="BN12093" s="128"/>
      <c r="BO12093" s="128"/>
      <c r="BP12093" s="197">
        <f t="shared" si="440"/>
        <v>0</v>
      </c>
      <c r="BQ12093" s="128"/>
      <c r="BR12093" s="36">
        <f t="shared" si="438"/>
        <v>10</v>
      </c>
    </row>
    <row r="12094" spans="54:70" x14ac:dyDescent="0.25">
      <c r="BB12094" s="134">
        <f t="shared" si="439"/>
        <v>76</v>
      </c>
      <c r="BC12094" s="24"/>
      <c r="BD12094" s="68"/>
      <c r="BE12094" s="10"/>
      <c r="BF12094" s="9"/>
      <c r="BG12094" s="10"/>
      <c r="BH12094" s="9"/>
      <c r="BI12094" s="129"/>
      <c r="BJ12094" s="129"/>
      <c r="BK12094" s="128"/>
      <c r="BL12094" s="128"/>
      <c r="BM12094" s="128"/>
      <c r="BN12094" s="128"/>
      <c r="BO12094" s="128"/>
      <c r="BP12094" s="197">
        <f t="shared" si="440"/>
        <v>0</v>
      </c>
      <c r="BQ12094" s="128"/>
      <c r="BR12094" s="36">
        <f t="shared" si="438"/>
        <v>10</v>
      </c>
    </row>
    <row r="12095" spans="54:70" x14ac:dyDescent="0.25">
      <c r="BB12095" s="134">
        <f t="shared" si="439"/>
        <v>77</v>
      </c>
      <c r="BC12095" s="24"/>
      <c r="BD12095" s="68"/>
      <c r="BE12095" s="10"/>
      <c r="BF12095" s="9"/>
      <c r="BG12095" s="10"/>
      <c r="BH12095" s="9"/>
      <c r="BI12095" s="129"/>
      <c r="BJ12095" s="129"/>
      <c r="BK12095" s="128"/>
      <c r="BL12095" s="128"/>
      <c r="BM12095" s="128"/>
      <c r="BN12095" s="128"/>
      <c r="BO12095" s="128"/>
      <c r="BP12095" s="197">
        <f t="shared" si="440"/>
        <v>0</v>
      </c>
      <c r="BQ12095" s="128"/>
      <c r="BR12095" s="36">
        <f t="shared" si="438"/>
        <v>10</v>
      </c>
    </row>
    <row r="12096" spans="54:70" x14ac:dyDescent="0.25">
      <c r="BB12096" s="134">
        <f t="shared" si="439"/>
        <v>78</v>
      </c>
      <c r="BC12096" s="24"/>
      <c r="BD12096" s="68"/>
      <c r="BE12096" s="10"/>
      <c r="BF12096" s="9"/>
      <c r="BG12096" s="10"/>
      <c r="BH12096" s="9"/>
      <c r="BI12096" s="129"/>
      <c r="BJ12096" s="129"/>
      <c r="BK12096" s="128"/>
      <c r="BL12096" s="128"/>
      <c r="BM12096" s="128"/>
      <c r="BN12096" s="128"/>
      <c r="BO12096" s="128"/>
      <c r="BP12096" s="197">
        <f t="shared" si="440"/>
        <v>0</v>
      </c>
      <c r="BQ12096" s="128"/>
      <c r="BR12096" s="36">
        <f t="shared" si="438"/>
        <v>10</v>
      </c>
    </row>
    <row r="12097" spans="54:70" x14ac:dyDescent="0.25">
      <c r="BB12097" s="134">
        <f t="shared" si="439"/>
        <v>79</v>
      </c>
      <c r="BC12097" s="24"/>
      <c r="BD12097" s="68"/>
      <c r="BE12097" s="10"/>
      <c r="BF12097" s="9"/>
      <c r="BG12097" s="10"/>
      <c r="BH12097" s="9"/>
      <c r="BI12097" s="129"/>
      <c r="BJ12097" s="129"/>
      <c r="BK12097" s="128"/>
      <c r="BL12097" s="128"/>
      <c r="BM12097" s="128"/>
      <c r="BN12097" s="128"/>
      <c r="BO12097" s="128"/>
      <c r="BP12097" s="197">
        <f t="shared" si="440"/>
        <v>0</v>
      </c>
      <c r="BQ12097" s="128"/>
      <c r="BR12097" s="36">
        <f t="shared" si="438"/>
        <v>10</v>
      </c>
    </row>
    <row r="12098" spans="54:70" x14ac:dyDescent="0.25">
      <c r="BB12098" s="134">
        <f t="shared" si="439"/>
        <v>80</v>
      </c>
      <c r="BC12098" s="24"/>
      <c r="BD12098" s="68"/>
      <c r="BE12098" s="10"/>
      <c r="BF12098" s="9"/>
      <c r="BG12098" s="10"/>
      <c r="BH12098" s="9"/>
      <c r="BI12098" s="129"/>
      <c r="BJ12098" s="129"/>
      <c r="BK12098" s="128"/>
      <c r="BL12098" s="128"/>
      <c r="BM12098" s="128"/>
      <c r="BN12098" s="128"/>
      <c r="BO12098" s="128"/>
      <c r="BP12098" s="197">
        <f t="shared" si="440"/>
        <v>0</v>
      </c>
      <c r="BQ12098" s="128"/>
      <c r="BR12098" s="36">
        <f t="shared" si="438"/>
        <v>10</v>
      </c>
    </row>
    <row r="12099" spans="54:70" x14ac:dyDescent="0.25">
      <c r="BB12099" s="134">
        <f t="shared" si="439"/>
        <v>81</v>
      </c>
      <c r="BC12099" s="24"/>
      <c r="BD12099" s="68"/>
      <c r="BE12099" s="10"/>
      <c r="BF12099" s="9"/>
      <c r="BG12099" s="10"/>
      <c r="BH12099" s="9"/>
      <c r="BI12099" s="129"/>
      <c r="BJ12099" s="129"/>
      <c r="BK12099" s="128"/>
      <c r="BL12099" s="128"/>
      <c r="BM12099" s="128"/>
      <c r="BN12099" s="128"/>
      <c r="BO12099" s="128"/>
      <c r="BP12099" s="197">
        <f t="shared" si="440"/>
        <v>0</v>
      </c>
      <c r="BQ12099" s="128"/>
      <c r="BR12099" s="36">
        <f t="shared" si="438"/>
        <v>10</v>
      </c>
    </row>
    <row r="12100" spans="54:70" x14ac:dyDescent="0.25">
      <c r="BB12100" s="134">
        <f t="shared" si="439"/>
        <v>82</v>
      </c>
      <c r="BC12100" s="24"/>
      <c r="BD12100" s="68"/>
      <c r="BE12100" s="10"/>
      <c r="BF12100" s="9"/>
      <c r="BG12100" s="10"/>
      <c r="BH12100" s="9"/>
      <c r="BI12100" s="129"/>
      <c r="BJ12100" s="129"/>
      <c r="BK12100" s="128"/>
      <c r="BL12100" s="128"/>
      <c r="BM12100" s="128"/>
      <c r="BN12100" s="128"/>
      <c r="BO12100" s="128"/>
      <c r="BP12100" s="197">
        <f t="shared" si="440"/>
        <v>0</v>
      </c>
      <c r="BQ12100" s="128"/>
      <c r="BR12100" s="36">
        <f t="shared" si="438"/>
        <v>10</v>
      </c>
    </row>
    <row r="12101" spans="54:70" x14ac:dyDescent="0.25">
      <c r="BB12101" s="134">
        <f t="shared" si="439"/>
        <v>83</v>
      </c>
      <c r="BC12101" s="24"/>
      <c r="BD12101" s="68"/>
      <c r="BE12101" s="10"/>
      <c r="BF12101" s="9"/>
      <c r="BG12101" s="10"/>
      <c r="BH12101" s="9"/>
      <c r="BI12101" s="129"/>
      <c r="BJ12101" s="129"/>
      <c r="BK12101" s="128"/>
      <c r="BL12101" s="128"/>
      <c r="BM12101" s="128"/>
      <c r="BN12101" s="128"/>
      <c r="BO12101" s="128"/>
      <c r="BP12101" s="197">
        <f t="shared" si="440"/>
        <v>0</v>
      </c>
      <c r="BQ12101" s="128"/>
      <c r="BR12101" s="36">
        <f t="shared" si="438"/>
        <v>10</v>
      </c>
    </row>
    <row r="12102" spans="54:70" x14ac:dyDescent="0.25">
      <c r="BB12102" s="134">
        <f t="shared" si="439"/>
        <v>84</v>
      </c>
      <c r="BC12102" s="24"/>
      <c r="BD12102" s="68"/>
      <c r="BE12102" s="10"/>
      <c r="BF12102" s="9"/>
      <c r="BG12102" s="10"/>
      <c r="BH12102" s="9"/>
      <c r="BI12102" s="129"/>
      <c r="BJ12102" s="129"/>
      <c r="BK12102" s="128"/>
      <c r="BL12102" s="128"/>
      <c r="BM12102" s="128"/>
      <c r="BN12102" s="128"/>
      <c r="BO12102" s="128"/>
      <c r="BP12102" s="197">
        <f t="shared" si="440"/>
        <v>0</v>
      </c>
      <c r="BQ12102" s="128"/>
      <c r="BR12102" s="36">
        <f t="shared" si="438"/>
        <v>10</v>
      </c>
    </row>
    <row r="12103" spans="54:70" x14ac:dyDescent="0.25">
      <c r="BB12103" s="134">
        <f t="shared" si="439"/>
        <v>85</v>
      </c>
      <c r="BC12103" s="24"/>
      <c r="BD12103" s="68"/>
      <c r="BE12103" s="10"/>
      <c r="BF12103" s="9"/>
      <c r="BG12103" s="10"/>
      <c r="BH12103" s="9"/>
      <c r="BI12103" s="129"/>
      <c r="BJ12103" s="129"/>
      <c r="BK12103" s="128"/>
      <c r="BL12103" s="128"/>
      <c r="BM12103" s="128"/>
      <c r="BN12103" s="128"/>
      <c r="BO12103" s="128"/>
      <c r="BP12103" s="197">
        <f t="shared" si="440"/>
        <v>0</v>
      </c>
      <c r="BQ12103" s="128"/>
      <c r="BR12103" s="36">
        <f t="shared" si="438"/>
        <v>10</v>
      </c>
    </row>
    <row r="12104" spans="54:70" x14ac:dyDescent="0.25">
      <c r="BB12104" s="134">
        <f t="shared" si="439"/>
        <v>86</v>
      </c>
      <c r="BC12104" s="24"/>
      <c r="BD12104" s="68"/>
      <c r="BE12104" s="10"/>
      <c r="BF12104" s="9"/>
      <c r="BG12104" s="10"/>
      <c r="BH12104" s="9"/>
      <c r="BI12104" s="129"/>
      <c r="BJ12104" s="129"/>
      <c r="BK12104" s="128"/>
      <c r="BL12104" s="128"/>
      <c r="BM12104" s="128"/>
      <c r="BN12104" s="128"/>
      <c r="BO12104" s="128"/>
      <c r="BP12104" s="197">
        <f t="shared" si="440"/>
        <v>0</v>
      </c>
      <c r="BQ12104" s="128"/>
      <c r="BR12104" s="36">
        <f t="shared" si="438"/>
        <v>10</v>
      </c>
    </row>
    <row r="12105" spans="54:70" x14ac:dyDescent="0.25">
      <c r="BB12105" s="134">
        <f t="shared" si="439"/>
        <v>87</v>
      </c>
      <c r="BC12105" s="24"/>
      <c r="BD12105" s="68"/>
      <c r="BE12105" s="10"/>
      <c r="BF12105" s="9"/>
      <c r="BG12105" s="10"/>
      <c r="BH12105" s="9"/>
      <c r="BI12105" s="129"/>
      <c r="BJ12105" s="129"/>
      <c r="BK12105" s="128"/>
      <c r="BL12105" s="128"/>
      <c r="BM12105" s="128"/>
      <c r="BN12105" s="128"/>
      <c r="BO12105" s="128"/>
      <c r="BP12105" s="197">
        <f t="shared" si="440"/>
        <v>0</v>
      </c>
      <c r="BQ12105" s="128"/>
      <c r="BR12105" s="36">
        <f t="shared" si="438"/>
        <v>10</v>
      </c>
    </row>
    <row r="12106" spans="54:70" x14ac:dyDescent="0.25">
      <c r="BB12106" s="134">
        <f t="shared" si="439"/>
        <v>88</v>
      </c>
      <c r="BC12106" s="24"/>
      <c r="BD12106" s="68"/>
      <c r="BE12106" s="10"/>
      <c r="BF12106" s="9"/>
      <c r="BG12106" s="10"/>
      <c r="BH12106" s="9"/>
      <c r="BI12106" s="129"/>
      <c r="BJ12106" s="129"/>
      <c r="BK12106" s="128"/>
      <c r="BL12106" s="128"/>
      <c r="BM12106" s="128"/>
      <c r="BN12106" s="128"/>
      <c r="BO12106" s="128"/>
      <c r="BP12106" s="197">
        <f t="shared" si="440"/>
        <v>0</v>
      </c>
      <c r="BQ12106" s="128"/>
      <c r="BR12106" s="36">
        <f t="shared" si="438"/>
        <v>10</v>
      </c>
    </row>
    <row r="12107" spans="54:70" x14ac:dyDescent="0.25">
      <c r="BB12107" s="134">
        <f t="shared" si="439"/>
        <v>89</v>
      </c>
      <c r="BC12107" s="24"/>
      <c r="BD12107" s="68"/>
      <c r="BE12107" s="10"/>
      <c r="BF12107" s="9"/>
      <c r="BG12107" s="10"/>
      <c r="BH12107" s="9"/>
      <c r="BI12107" s="129"/>
      <c r="BJ12107" s="129"/>
      <c r="BK12107" s="128"/>
      <c r="BL12107" s="128"/>
      <c r="BM12107" s="128"/>
      <c r="BN12107" s="128"/>
      <c r="BO12107" s="128"/>
      <c r="BP12107" s="197">
        <f t="shared" si="440"/>
        <v>0</v>
      </c>
      <c r="BQ12107" s="128"/>
      <c r="BR12107" s="36">
        <f t="shared" si="438"/>
        <v>10</v>
      </c>
    </row>
    <row r="12108" spans="54:70" x14ac:dyDescent="0.25">
      <c r="BB12108" s="134">
        <f t="shared" si="439"/>
        <v>90</v>
      </c>
      <c r="BC12108" s="24"/>
      <c r="BD12108" s="68"/>
      <c r="BE12108" s="10"/>
      <c r="BF12108" s="9"/>
      <c r="BG12108" s="10"/>
      <c r="BH12108" s="9"/>
      <c r="BI12108" s="129"/>
      <c r="BJ12108" s="129"/>
      <c r="BK12108" s="128"/>
      <c r="BL12108" s="128"/>
      <c r="BM12108" s="128"/>
      <c r="BN12108" s="128"/>
      <c r="BO12108" s="128"/>
      <c r="BP12108" s="197">
        <f t="shared" si="440"/>
        <v>0</v>
      </c>
      <c r="BQ12108" s="128"/>
      <c r="BR12108" s="36">
        <f t="shared" si="438"/>
        <v>10</v>
      </c>
    </row>
    <row r="12109" spans="54:70" x14ac:dyDescent="0.25">
      <c r="BB12109" s="134">
        <f t="shared" si="439"/>
        <v>91</v>
      </c>
      <c r="BC12109" s="24"/>
      <c r="BD12109" s="68"/>
      <c r="BE12109" s="10"/>
      <c r="BF12109" s="9"/>
      <c r="BG12109" s="10"/>
      <c r="BH12109" s="9"/>
      <c r="BI12109" s="129"/>
      <c r="BJ12109" s="129"/>
      <c r="BK12109" s="128"/>
      <c r="BL12109" s="128"/>
      <c r="BM12109" s="128"/>
      <c r="BN12109" s="128"/>
      <c r="BO12109" s="128"/>
      <c r="BP12109" s="197">
        <f t="shared" si="440"/>
        <v>0</v>
      </c>
      <c r="BQ12109" s="128"/>
      <c r="BR12109" s="36">
        <f t="shared" si="438"/>
        <v>10</v>
      </c>
    </row>
    <row r="12110" spans="54:70" x14ac:dyDescent="0.25">
      <c r="BB12110" s="134">
        <f t="shared" si="439"/>
        <v>92</v>
      </c>
      <c r="BC12110" s="24"/>
      <c r="BD12110" s="68"/>
      <c r="BE12110" s="10"/>
      <c r="BF12110" s="9"/>
      <c r="BG12110" s="10"/>
      <c r="BH12110" s="9"/>
      <c r="BI12110" s="129"/>
      <c r="BJ12110" s="129"/>
      <c r="BK12110" s="128"/>
      <c r="BL12110" s="128"/>
      <c r="BM12110" s="128"/>
      <c r="BN12110" s="128"/>
      <c r="BO12110" s="128"/>
      <c r="BP12110" s="197">
        <f t="shared" si="440"/>
        <v>0</v>
      </c>
      <c r="BQ12110" s="128"/>
      <c r="BR12110" s="36">
        <f t="shared" si="438"/>
        <v>10</v>
      </c>
    </row>
    <row r="12111" spans="54:70" x14ac:dyDescent="0.25">
      <c r="BB12111" s="134">
        <f t="shared" si="439"/>
        <v>93</v>
      </c>
      <c r="BC12111" s="24"/>
      <c r="BD12111" s="68"/>
      <c r="BE12111" s="10"/>
      <c r="BF12111" s="9"/>
      <c r="BG12111" s="10"/>
      <c r="BH12111" s="9"/>
      <c r="BI12111" s="129"/>
      <c r="BJ12111" s="129"/>
      <c r="BK12111" s="128"/>
      <c r="BL12111" s="128"/>
      <c r="BM12111" s="128"/>
      <c r="BN12111" s="128"/>
      <c r="BO12111" s="128"/>
      <c r="BP12111" s="197">
        <f t="shared" si="440"/>
        <v>0</v>
      </c>
      <c r="BQ12111" s="128"/>
      <c r="BR12111" s="36">
        <f t="shared" si="438"/>
        <v>10</v>
      </c>
    </row>
    <row r="12112" spans="54:70" x14ac:dyDescent="0.25">
      <c r="BB12112" s="134">
        <f t="shared" si="439"/>
        <v>94</v>
      </c>
      <c r="BC12112" s="24"/>
      <c r="BD12112" s="68"/>
      <c r="BE12112" s="10"/>
      <c r="BF12112" s="9"/>
      <c r="BG12112" s="10"/>
      <c r="BH12112" s="9"/>
      <c r="BI12112" s="129"/>
      <c r="BJ12112" s="129"/>
      <c r="BK12112" s="128"/>
      <c r="BL12112" s="128"/>
      <c r="BM12112" s="128"/>
      <c r="BN12112" s="128"/>
      <c r="BO12112" s="128"/>
      <c r="BP12112" s="197">
        <f t="shared" si="440"/>
        <v>0</v>
      </c>
      <c r="BQ12112" s="128"/>
      <c r="BR12112" s="36">
        <f t="shared" si="438"/>
        <v>10</v>
      </c>
    </row>
    <row r="12113" spans="54:70" x14ac:dyDescent="0.25">
      <c r="BB12113" s="134">
        <f t="shared" si="439"/>
        <v>95</v>
      </c>
      <c r="BC12113" s="24"/>
      <c r="BD12113" s="68"/>
      <c r="BE12113" s="10"/>
      <c r="BF12113" s="9"/>
      <c r="BG12113" s="10"/>
      <c r="BH12113" s="9"/>
      <c r="BI12113" s="129"/>
      <c r="BJ12113" s="129"/>
      <c r="BK12113" s="128"/>
      <c r="BL12113" s="128"/>
      <c r="BM12113" s="128"/>
      <c r="BN12113" s="128"/>
      <c r="BO12113" s="128"/>
      <c r="BP12113" s="197">
        <f t="shared" si="440"/>
        <v>0</v>
      </c>
      <c r="BQ12113" s="128"/>
      <c r="BR12113" s="36">
        <f t="shared" si="438"/>
        <v>10</v>
      </c>
    </row>
    <row r="12114" spans="54:70" x14ac:dyDescent="0.25">
      <c r="BB12114" s="134">
        <f t="shared" si="439"/>
        <v>96</v>
      </c>
      <c r="BC12114" s="24"/>
      <c r="BD12114" s="68"/>
      <c r="BE12114" s="10"/>
      <c r="BF12114" s="9"/>
      <c r="BG12114" s="10"/>
      <c r="BH12114" s="9"/>
      <c r="BI12114" s="129"/>
      <c r="BJ12114" s="129"/>
      <c r="BK12114" s="128"/>
      <c r="BL12114" s="128"/>
      <c r="BM12114" s="128"/>
      <c r="BN12114" s="128"/>
      <c r="BO12114" s="128"/>
      <c r="BP12114" s="197">
        <f t="shared" si="440"/>
        <v>0</v>
      </c>
      <c r="BQ12114" s="128"/>
      <c r="BR12114" s="36">
        <f t="shared" si="438"/>
        <v>10</v>
      </c>
    </row>
    <row r="12115" spans="54:70" x14ac:dyDescent="0.25">
      <c r="BB12115" s="134">
        <f t="shared" si="439"/>
        <v>97</v>
      </c>
      <c r="BC12115" s="24"/>
      <c r="BD12115" s="68"/>
      <c r="BE12115" s="10"/>
      <c r="BF12115" s="9"/>
      <c r="BG12115" s="10"/>
      <c r="BH12115" s="9"/>
      <c r="BI12115" s="129"/>
      <c r="BJ12115" s="129"/>
      <c r="BK12115" s="128"/>
      <c r="BL12115" s="128"/>
      <c r="BM12115" s="128"/>
      <c r="BN12115" s="128"/>
      <c r="BO12115" s="128"/>
      <c r="BP12115" s="197">
        <f t="shared" si="440"/>
        <v>0</v>
      </c>
      <c r="BQ12115" s="128"/>
      <c r="BR12115" s="36">
        <f t="shared" si="438"/>
        <v>10</v>
      </c>
    </row>
    <row r="12116" spans="54:70" x14ac:dyDescent="0.25">
      <c r="BB12116" s="134">
        <f t="shared" ref="BB12116:BB12179" si="441">1+BB12115</f>
        <v>98</v>
      </c>
      <c r="BC12116" s="24"/>
      <c r="BD12116" s="68"/>
      <c r="BE12116" s="10"/>
      <c r="BF12116" s="9"/>
      <c r="BG12116" s="10"/>
      <c r="BH12116" s="9"/>
      <c r="BI12116" s="129"/>
      <c r="BJ12116" s="129"/>
      <c r="BK12116" s="128"/>
      <c r="BL12116" s="128"/>
      <c r="BM12116" s="128"/>
      <c r="BN12116" s="128"/>
      <c r="BO12116" s="128"/>
      <c r="BP12116" s="197">
        <f t="shared" si="440"/>
        <v>0</v>
      </c>
      <c r="BQ12116" s="128"/>
      <c r="BR12116" s="36">
        <f t="shared" si="438"/>
        <v>10</v>
      </c>
    </row>
    <row r="12117" spans="54:70" x14ac:dyDescent="0.25">
      <c r="BB12117" s="134">
        <f t="shared" si="441"/>
        <v>99</v>
      </c>
      <c r="BC12117" s="24"/>
      <c r="BD12117" s="68"/>
      <c r="BE12117" s="10"/>
      <c r="BF12117" s="9"/>
      <c r="BG12117" s="10"/>
      <c r="BH12117" s="9"/>
      <c r="BI12117" s="129"/>
      <c r="BJ12117" s="129"/>
      <c r="BK12117" s="128"/>
      <c r="BL12117" s="128"/>
      <c r="BM12117" s="128"/>
      <c r="BN12117" s="128"/>
      <c r="BO12117" s="128"/>
      <c r="BP12117" s="197">
        <f t="shared" si="440"/>
        <v>0</v>
      </c>
      <c r="BQ12117" s="128"/>
      <c r="BR12117" s="36">
        <f t="shared" si="438"/>
        <v>10</v>
      </c>
    </row>
    <row r="12118" spans="54:70" x14ac:dyDescent="0.25">
      <c r="BB12118" s="134">
        <f t="shared" si="441"/>
        <v>100</v>
      </c>
      <c r="BC12118" s="24"/>
      <c r="BD12118" s="68"/>
      <c r="BE12118" s="10"/>
      <c r="BF12118" s="9"/>
      <c r="BG12118" s="10"/>
      <c r="BH12118" s="9"/>
      <c r="BI12118" s="129"/>
      <c r="BJ12118" s="129"/>
      <c r="BK12118" s="128"/>
      <c r="BL12118" s="128"/>
      <c r="BM12118" s="128"/>
      <c r="BN12118" s="128"/>
      <c r="BO12118" s="128"/>
      <c r="BP12118" s="197">
        <f t="shared" si="440"/>
        <v>0</v>
      </c>
      <c r="BQ12118" s="128"/>
      <c r="BR12118" s="36">
        <f t="shared" si="438"/>
        <v>10</v>
      </c>
    </row>
    <row r="12119" spans="54:70" x14ac:dyDescent="0.25">
      <c r="BB12119" s="134">
        <f t="shared" si="441"/>
        <v>101</v>
      </c>
      <c r="BC12119" s="24"/>
      <c r="BD12119" s="68"/>
      <c r="BE12119" s="10"/>
      <c r="BF12119" s="9"/>
      <c r="BG12119" s="10"/>
      <c r="BH12119" s="9"/>
      <c r="BI12119" s="129"/>
      <c r="BJ12119" s="129"/>
      <c r="BK12119" s="128"/>
      <c r="BL12119" s="128"/>
      <c r="BM12119" s="128"/>
      <c r="BN12119" s="128"/>
      <c r="BO12119" s="128"/>
      <c r="BP12119" s="197">
        <f t="shared" si="440"/>
        <v>0</v>
      </c>
      <c r="BQ12119" s="128"/>
      <c r="BR12119" s="36">
        <f t="shared" si="438"/>
        <v>10</v>
      </c>
    </row>
    <row r="12120" spans="54:70" x14ac:dyDescent="0.25">
      <c r="BB12120" s="134">
        <f t="shared" si="441"/>
        <v>102</v>
      </c>
      <c r="BC12120" s="24"/>
      <c r="BD12120" s="68"/>
      <c r="BE12120" s="10"/>
      <c r="BF12120" s="9"/>
      <c r="BG12120" s="10"/>
      <c r="BH12120" s="9"/>
      <c r="BI12120" s="129"/>
      <c r="BJ12120" s="129"/>
      <c r="BK12120" s="128"/>
      <c r="BL12120" s="128"/>
      <c r="BM12120" s="128"/>
      <c r="BN12120" s="128"/>
      <c r="BO12120" s="128"/>
      <c r="BP12120" s="197">
        <f t="shared" si="440"/>
        <v>0</v>
      </c>
      <c r="BQ12120" s="128"/>
      <c r="BR12120" s="36">
        <f t="shared" si="438"/>
        <v>10</v>
      </c>
    </row>
    <row r="12121" spans="54:70" x14ac:dyDescent="0.25">
      <c r="BB12121" s="134">
        <f t="shared" si="441"/>
        <v>103</v>
      </c>
      <c r="BC12121" s="24"/>
      <c r="BD12121" s="68"/>
      <c r="BE12121" s="10"/>
      <c r="BF12121" s="9"/>
      <c r="BG12121" s="10"/>
      <c r="BH12121" s="9"/>
      <c r="BI12121" s="129"/>
      <c r="BJ12121" s="129"/>
      <c r="BK12121" s="128"/>
      <c r="BL12121" s="128"/>
      <c r="BM12121" s="128"/>
      <c r="BN12121" s="128"/>
      <c r="BO12121" s="128"/>
      <c r="BP12121" s="197">
        <f t="shared" si="440"/>
        <v>0</v>
      </c>
      <c r="BQ12121" s="128"/>
      <c r="BR12121" s="36">
        <f t="shared" si="438"/>
        <v>10</v>
      </c>
    </row>
    <row r="12122" spans="54:70" x14ac:dyDescent="0.25">
      <c r="BB12122" s="134">
        <f t="shared" si="441"/>
        <v>104</v>
      </c>
      <c r="BC12122" s="24"/>
      <c r="BD12122" s="68"/>
      <c r="BE12122" s="10"/>
      <c r="BF12122" s="9"/>
      <c r="BG12122" s="10"/>
      <c r="BH12122" s="9"/>
      <c r="BI12122" s="129"/>
      <c r="BJ12122" s="129"/>
      <c r="BK12122" s="128"/>
      <c r="BL12122" s="128"/>
      <c r="BM12122" s="128"/>
      <c r="BN12122" s="128"/>
      <c r="BO12122" s="128"/>
      <c r="BP12122" s="197">
        <f t="shared" si="440"/>
        <v>0</v>
      </c>
      <c r="BQ12122" s="128"/>
      <c r="BR12122" s="36">
        <f t="shared" si="438"/>
        <v>10</v>
      </c>
    </row>
    <row r="12123" spans="54:70" x14ac:dyDescent="0.25">
      <c r="BB12123" s="134">
        <f t="shared" si="441"/>
        <v>105</v>
      </c>
      <c r="BC12123" s="24"/>
      <c r="BD12123" s="68"/>
      <c r="BE12123" s="10"/>
      <c r="BF12123" s="9"/>
      <c r="BG12123" s="10"/>
      <c r="BH12123" s="9"/>
      <c r="BI12123" s="129"/>
      <c r="BJ12123" s="129"/>
      <c r="BK12123" s="128"/>
      <c r="BL12123" s="128"/>
      <c r="BM12123" s="128"/>
      <c r="BN12123" s="128"/>
      <c r="BO12123" s="128"/>
      <c r="BP12123" s="197">
        <f t="shared" si="440"/>
        <v>0</v>
      </c>
      <c r="BQ12123" s="128"/>
      <c r="BR12123" s="36">
        <f t="shared" si="438"/>
        <v>10</v>
      </c>
    </row>
    <row r="12124" spans="54:70" x14ac:dyDescent="0.25">
      <c r="BB12124" s="134">
        <f t="shared" si="441"/>
        <v>106</v>
      </c>
      <c r="BC12124" s="24"/>
      <c r="BD12124" s="68"/>
      <c r="BE12124" s="10"/>
      <c r="BF12124" s="9"/>
      <c r="BG12124" s="10"/>
      <c r="BH12124" s="9"/>
      <c r="BI12124" s="129"/>
      <c r="BJ12124" s="129"/>
      <c r="BK12124" s="128"/>
      <c r="BL12124" s="128"/>
      <c r="BM12124" s="128"/>
      <c r="BN12124" s="128"/>
      <c r="BO12124" s="128"/>
      <c r="BP12124" s="197">
        <f t="shared" si="440"/>
        <v>0</v>
      </c>
      <c r="BQ12124" s="128"/>
      <c r="BR12124" s="36">
        <f t="shared" si="438"/>
        <v>10</v>
      </c>
    </row>
    <row r="12125" spans="54:70" x14ac:dyDescent="0.25">
      <c r="BB12125" s="134">
        <f t="shared" si="441"/>
        <v>107</v>
      </c>
      <c r="BC12125" s="24"/>
      <c r="BD12125" s="68"/>
      <c r="BE12125" s="10"/>
      <c r="BF12125" s="9"/>
      <c r="BG12125" s="10"/>
      <c r="BH12125" s="9"/>
      <c r="BI12125" s="129"/>
      <c r="BJ12125" s="129"/>
      <c r="BK12125" s="128"/>
      <c r="BL12125" s="128"/>
      <c r="BM12125" s="128"/>
      <c r="BN12125" s="128"/>
      <c r="BO12125" s="128"/>
      <c r="BP12125" s="197">
        <f t="shared" si="440"/>
        <v>0</v>
      </c>
      <c r="BQ12125" s="128"/>
      <c r="BR12125" s="36">
        <f t="shared" si="438"/>
        <v>10</v>
      </c>
    </row>
    <row r="12126" spans="54:70" x14ac:dyDescent="0.25">
      <c r="BB12126" s="134">
        <f t="shared" si="441"/>
        <v>108</v>
      </c>
      <c r="BC12126" s="24"/>
      <c r="BD12126" s="68"/>
      <c r="BE12126" s="10"/>
      <c r="BF12126" s="9"/>
      <c r="BG12126" s="10"/>
      <c r="BH12126" s="9"/>
      <c r="BI12126" s="129"/>
      <c r="BJ12126" s="129"/>
      <c r="BK12126" s="128"/>
      <c r="BL12126" s="128"/>
      <c r="BM12126" s="128"/>
      <c r="BN12126" s="128"/>
      <c r="BO12126" s="128"/>
      <c r="BP12126" s="197">
        <f t="shared" si="440"/>
        <v>0</v>
      </c>
      <c r="BQ12126" s="128"/>
      <c r="BR12126" s="36">
        <f t="shared" si="438"/>
        <v>10</v>
      </c>
    </row>
    <row r="12127" spans="54:70" x14ac:dyDescent="0.25">
      <c r="BB12127" s="134">
        <f t="shared" si="441"/>
        <v>109</v>
      </c>
      <c r="BC12127" s="24"/>
      <c r="BD12127" s="68"/>
      <c r="BE12127" s="10"/>
      <c r="BF12127" s="9"/>
      <c r="BG12127" s="10"/>
      <c r="BH12127" s="9"/>
      <c r="BI12127" s="129"/>
      <c r="BJ12127" s="129"/>
      <c r="BK12127" s="128"/>
      <c r="BL12127" s="128"/>
      <c r="BM12127" s="128"/>
      <c r="BN12127" s="128"/>
      <c r="BO12127" s="128"/>
      <c r="BP12127" s="197">
        <f t="shared" si="440"/>
        <v>0</v>
      </c>
      <c r="BQ12127" s="128"/>
      <c r="BR12127" s="36">
        <f t="shared" si="438"/>
        <v>10</v>
      </c>
    </row>
    <row r="12128" spans="54:70" x14ac:dyDescent="0.25">
      <c r="BB12128" s="134">
        <f t="shared" si="441"/>
        <v>110</v>
      </c>
      <c r="BC12128" s="24"/>
      <c r="BD12128" s="68"/>
      <c r="BE12128" s="10"/>
      <c r="BF12128" s="9"/>
      <c r="BG12128" s="10"/>
      <c r="BH12128" s="9"/>
      <c r="BI12128" s="129"/>
      <c r="BJ12128" s="129"/>
      <c r="BK12128" s="128"/>
      <c r="BL12128" s="128"/>
      <c r="BM12128" s="128"/>
      <c r="BN12128" s="128"/>
      <c r="BO12128" s="128"/>
      <c r="BP12128" s="197">
        <f t="shared" si="440"/>
        <v>0</v>
      </c>
      <c r="BQ12128" s="128"/>
      <c r="BR12128" s="36">
        <f t="shared" si="438"/>
        <v>10</v>
      </c>
    </row>
    <row r="12129" spans="5:70" x14ac:dyDescent="0.25">
      <c r="BB12129" s="134">
        <f t="shared" si="441"/>
        <v>111</v>
      </c>
      <c r="BC12129" s="24"/>
      <c r="BD12129" s="68"/>
      <c r="BE12129" s="10"/>
      <c r="BF12129" s="9"/>
      <c r="BG12129" s="10"/>
      <c r="BH12129" s="9"/>
      <c r="BI12129" s="129"/>
      <c r="BJ12129" s="129"/>
      <c r="BK12129" s="128"/>
      <c r="BL12129" s="128"/>
      <c r="BM12129" s="128"/>
      <c r="BN12129" s="128"/>
      <c r="BO12129" s="128"/>
      <c r="BP12129" s="197">
        <f t="shared" si="440"/>
        <v>0</v>
      </c>
      <c r="BQ12129" s="128"/>
      <c r="BR12129" s="36">
        <f t="shared" si="438"/>
        <v>10</v>
      </c>
    </row>
    <row r="12130" spans="5:70" x14ac:dyDescent="0.25">
      <c r="BB12130" s="134">
        <f t="shared" si="441"/>
        <v>112</v>
      </c>
      <c r="BC12130" s="24"/>
      <c r="BD12130" s="68"/>
      <c r="BE12130" s="10"/>
      <c r="BF12130" s="9"/>
      <c r="BG12130" s="10"/>
      <c r="BH12130" s="9"/>
      <c r="BI12130" s="129"/>
      <c r="BJ12130" s="129"/>
      <c r="BK12130" s="128"/>
      <c r="BL12130" s="128"/>
      <c r="BM12130" s="128"/>
      <c r="BN12130" s="128"/>
      <c r="BO12130" s="128"/>
      <c r="BP12130" s="197">
        <f t="shared" si="440"/>
        <v>0</v>
      </c>
      <c r="BQ12130" s="128"/>
      <c r="BR12130" s="36">
        <f t="shared" si="438"/>
        <v>10</v>
      </c>
    </row>
    <row r="12131" spans="5:70" x14ac:dyDescent="0.25">
      <c r="BB12131" s="134">
        <f t="shared" si="441"/>
        <v>113</v>
      </c>
      <c r="BC12131" s="24"/>
      <c r="BD12131" s="68"/>
      <c r="BE12131" s="10"/>
      <c r="BF12131" s="9"/>
      <c r="BG12131" s="10"/>
      <c r="BH12131" s="9"/>
      <c r="BI12131" s="129"/>
      <c r="BJ12131" s="129"/>
      <c r="BK12131" s="128"/>
      <c r="BL12131" s="128"/>
      <c r="BM12131" s="128"/>
      <c r="BN12131" s="128"/>
      <c r="BO12131" s="128"/>
      <c r="BP12131" s="197">
        <f t="shared" si="440"/>
        <v>0</v>
      </c>
      <c r="BQ12131" s="128"/>
      <c r="BR12131" s="36">
        <f t="shared" si="438"/>
        <v>10</v>
      </c>
    </row>
    <row r="12132" spans="5:70" x14ac:dyDescent="0.25">
      <c r="BB12132" s="134">
        <f t="shared" si="441"/>
        <v>114</v>
      </c>
      <c r="BC12132" s="24"/>
      <c r="BD12132" s="68"/>
      <c r="BE12132" s="10"/>
      <c r="BF12132" s="9"/>
      <c r="BG12132" s="10"/>
      <c r="BH12132" s="9"/>
      <c r="BI12132" s="129"/>
      <c r="BJ12132" s="129"/>
      <c r="BK12132" s="128"/>
      <c r="BL12132" s="128"/>
      <c r="BM12132" s="128"/>
      <c r="BN12132" s="128"/>
      <c r="BO12132" s="128"/>
      <c r="BP12132" s="197">
        <f t="shared" si="440"/>
        <v>0</v>
      </c>
      <c r="BQ12132" s="128"/>
      <c r="BR12132" s="36">
        <f t="shared" si="438"/>
        <v>10</v>
      </c>
    </row>
    <row r="12133" spans="5:70" x14ac:dyDescent="0.25">
      <c r="BB12133" s="134">
        <f t="shared" si="441"/>
        <v>115</v>
      </c>
      <c r="BC12133" s="24"/>
      <c r="BD12133" s="68"/>
      <c r="BE12133" s="10"/>
      <c r="BF12133" s="9"/>
      <c r="BG12133" s="10"/>
      <c r="BH12133" s="9"/>
      <c r="BI12133" s="129"/>
      <c r="BJ12133" s="129"/>
      <c r="BK12133" s="128"/>
      <c r="BL12133" s="128"/>
      <c r="BM12133" s="128"/>
      <c r="BN12133" s="128"/>
      <c r="BO12133" s="128"/>
      <c r="BP12133" s="197">
        <f t="shared" si="440"/>
        <v>0</v>
      </c>
      <c r="BQ12133" s="128"/>
      <c r="BR12133" s="36">
        <f t="shared" si="438"/>
        <v>10</v>
      </c>
    </row>
    <row r="12134" spans="5:70" x14ac:dyDescent="0.25">
      <c r="BB12134" s="134">
        <f t="shared" si="441"/>
        <v>116</v>
      </c>
      <c r="BC12134" s="24"/>
      <c r="BD12134" s="68"/>
      <c r="BE12134" s="10"/>
      <c r="BF12134" s="9"/>
      <c r="BG12134" s="10"/>
      <c r="BH12134" s="9"/>
      <c r="BI12134" s="129"/>
      <c r="BJ12134" s="129"/>
      <c r="BK12134" s="128"/>
      <c r="BL12134" s="128"/>
      <c r="BM12134" s="128"/>
      <c r="BN12134" s="128"/>
      <c r="BO12134" s="128"/>
      <c r="BP12134" s="197">
        <f t="shared" si="440"/>
        <v>0</v>
      </c>
      <c r="BQ12134" s="128"/>
      <c r="BR12134" s="36">
        <f t="shared" si="438"/>
        <v>10</v>
      </c>
    </row>
    <row r="12135" spans="5:70" x14ac:dyDescent="0.25">
      <c r="BB12135" s="134">
        <f t="shared" si="441"/>
        <v>117</v>
      </c>
      <c r="BC12135" s="24"/>
      <c r="BD12135" s="68"/>
      <c r="BE12135" s="10"/>
      <c r="BF12135" s="9"/>
      <c r="BG12135" s="10"/>
      <c r="BH12135" s="9"/>
      <c r="BI12135" s="129"/>
      <c r="BJ12135" s="129"/>
      <c r="BK12135" s="128"/>
      <c r="BL12135" s="128"/>
      <c r="BM12135" s="128"/>
      <c r="BN12135" s="128"/>
      <c r="BO12135" s="128"/>
      <c r="BP12135" s="197">
        <f t="shared" si="440"/>
        <v>0</v>
      </c>
      <c r="BQ12135" s="128"/>
      <c r="BR12135" s="36">
        <f t="shared" si="438"/>
        <v>10</v>
      </c>
    </row>
    <row r="12136" spans="5:70" x14ac:dyDescent="0.25">
      <c r="BB12136" s="134">
        <f t="shared" si="441"/>
        <v>118</v>
      </c>
      <c r="BC12136" s="24"/>
      <c r="BD12136" s="68"/>
      <c r="BE12136" s="10"/>
      <c r="BF12136" s="9"/>
      <c r="BG12136" s="10"/>
      <c r="BH12136" s="9"/>
      <c r="BI12136" s="129"/>
      <c r="BJ12136" s="129"/>
      <c r="BK12136" s="128"/>
      <c r="BL12136" s="128"/>
      <c r="BM12136" s="128"/>
      <c r="BN12136" s="128"/>
      <c r="BO12136" s="128"/>
      <c r="BP12136" s="197">
        <f t="shared" si="440"/>
        <v>0</v>
      </c>
      <c r="BQ12136" s="128"/>
      <c r="BR12136" s="36">
        <f t="shared" si="438"/>
        <v>10</v>
      </c>
    </row>
    <row r="12137" spans="5:70" x14ac:dyDescent="0.25">
      <c r="BB12137" s="134">
        <f t="shared" si="441"/>
        <v>119</v>
      </c>
      <c r="BC12137" s="24"/>
      <c r="BD12137" s="68"/>
      <c r="BE12137" s="10"/>
      <c r="BF12137" s="9"/>
      <c r="BG12137" s="10"/>
      <c r="BH12137" s="9"/>
      <c r="BI12137" s="129"/>
      <c r="BJ12137" s="129"/>
      <c r="BK12137" s="128"/>
      <c r="BL12137" s="128"/>
      <c r="BM12137" s="128"/>
      <c r="BN12137" s="128"/>
      <c r="BO12137" s="128"/>
      <c r="BP12137" s="197">
        <f t="shared" si="440"/>
        <v>0</v>
      </c>
      <c r="BQ12137" s="128"/>
      <c r="BR12137" s="36">
        <f t="shared" si="438"/>
        <v>10</v>
      </c>
    </row>
    <row r="12138" spans="5:70" x14ac:dyDescent="0.25">
      <c r="E12138" s="71"/>
      <c r="F12138" s="71"/>
      <c r="G12138" s="71"/>
      <c r="H12138" s="71"/>
      <c r="I12138" s="71"/>
      <c r="J12138" s="71"/>
      <c r="K12138" s="71"/>
      <c r="L12138" s="71"/>
      <c r="M12138" s="71"/>
      <c r="N12138" s="71"/>
      <c r="O12138" s="71"/>
      <c r="P12138" s="71"/>
      <c r="Q12138" s="71"/>
      <c r="R12138" s="418"/>
      <c r="S12138" s="418"/>
      <c r="U12138" s="418"/>
      <c r="V12138" s="418"/>
      <c r="W12138" s="418"/>
      <c r="X12138" s="418"/>
      <c r="Y12138" s="280"/>
      <c r="Z12138" s="280"/>
      <c r="AA12138" s="280"/>
      <c r="AB12138" s="71"/>
      <c r="AC12138" s="71"/>
      <c r="AD12138" s="71"/>
      <c r="AE12138" s="71"/>
      <c r="AF12138" s="71"/>
      <c r="AG12138" s="71"/>
      <c r="AH12138" s="71"/>
      <c r="AI12138" s="71"/>
      <c r="AJ12138" s="71"/>
      <c r="AK12138" s="71"/>
      <c r="AL12138" s="71"/>
      <c r="AM12138" s="71"/>
      <c r="AN12138" s="71"/>
      <c r="AO12138" s="71"/>
      <c r="AP12138" s="280"/>
      <c r="AQ12138" s="280"/>
      <c r="AR12138" s="280"/>
      <c r="AS12138" s="280"/>
      <c r="AT12138" s="280"/>
      <c r="AU12138" s="280"/>
      <c r="AV12138" s="280"/>
      <c r="AW12138" s="280"/>
      <c r="AX12138" s="280"/>
      <c r="AY12138" s="280"/>
      <c r="AZ12138" s="280"/>
      <c r="BA12138" s="280"/>
      <c r="BB12138" s="134">
        <f t="shared" si="441"/>
        <v>120</v>
      </c>
      <c r="BC12138" s="24"/>
      <c r="BD12138" s="68"/>
      <c r="BE12138" s="10"/>
      <c r="BF12138" s="9"/>
      <c r="BG12138" s="10"/>
      <c r="BH12138" s="9"/>
      <c r="BI12138" s="129"/>
      <c r="BJ12138" s="129"/>
      <c r="BK12138" s="128"/>
      <c r="BL12138" s="128"/>
      <c r="BM12138" s="128"/>
      <c r="BN12138" s="128"/>
      <c r="BO12138" s="128"/>
      <c r="BP12138" s="197">
        <f t="shared" si="440"/>
        <v>0</v>
      </c>
      <c r="BQ12138" s="128"/>
      <c r="BR12138" s="36">
        <f t="shared" si="438"/>
        <v>10</v>
      </c>
    </row>
    <row r="12139" spans="5:70" x14ac:dyDescent="0.25">
      <c r="E12139" s="71"/>
      <c r="F12139" s="71"/>
      <c r="G12139" s="71"/>
      <c r="H12139" s="71"/>
      <c r="I12139" s="71"/>
      <c r="J12139" s="71"/>
      <c r="K12139" s="71"/>
      <c r="L12139" s="71"/>
      <c r="M12139" s="71"/>
      <c r="N12139" s="71"/>
      <c r="O12139" s="71"/>
      <c r="P12139" s="71"/>
      <c r="Q12139" s="71"/>
      <c r="R12139" s="418"/>
      <c r="S12139" s="418"/>
      <c r="U12139" s="418"/>
      <c r="V12139" s="418"/>
      <c r="W12139" s="418"/>
      <c r="X12139" s="418"/>
      <c r="Y12139" s="280"/>
      <c r="Z12139" s="280"/>
      <c r="AA12139" s="280"/>
      <c r="AB12139" s="71"/>
      <c r="AC12139" s="71"/>
      <c r="AD12139" s="71"/>
      <c r="AE12139" s="71"/>
      <c r="AF12139" s="71"/>
      <c r="AG12139" s="71"/>
      <c r="AH12139" s="71"/>
      <c r="AI12139" s="71"/>
      <c r="AJ12139" s="71"/>
      <c r="AK12139" s="71"/>
      <c r="AL12139" s="71"/>
      <c r="AM12139" s="71"/>
      <c r="AN12139" s="71"/>
      <c r="AO12139" s="71"/>
      <c r="AP12139" s="280"/>
      <c r="AQ12139" s="280"/>
      <c r="AR12139" s="280"/>
      <c r="AS12139" s="280"/>
      <c r="AT12139" s="280"/>
      <c r="AU12139" s="280"/>
      <c r="AV12139" s="280"/>
      <c r="AW12139" s="280"/>
      <c r="AX12139" s="280"/>
      <c r="AY12139" s="280"/>
      <c r="AZ12139" s="280"/>
      <c r="BA12139" s="280"/>
      <c r="BB12139" s="134">
        <f t="shared" si="441"/>
        <v>121</v>
      </c>
      <c r="BC12139" s="24"/>
      <c r="BD12139" s="68"/>
      <c r="BE12139" s="10"/>
      <c r="BF12139" s="9"/>
      <c r="BG12139" s="10"/>
      <c r="BH12139" s="9"/>
      <c r="BI12139" s="129"/>
      <c r="BJ12139" s="129"/>
      <c r="BK12139" s="128"/>
      <c r="BL12139" s="128"/>
      <c r="BM12139" s="128"/>
      <c r="BN12139" s="128"/>
      <c r="BO12139" s="128"/>
      <c r="BP12139" s="197">
        <f t="shared" si="440"/>
        <v>0</v>
      </c>
      <c r="BQ12139" s="128"/>
      <c r="BR12139" s="36">
        <f t="shared" si="438"/>
        <v>10</v>
      </c>
    </row>
    <row r="12140" spans="5:70" x14ac:dyDescent="0.25">
      <c r="E12140" s="71"/>
      <c r="F12140" s="71"/>
      <c r="G12140" s="71"/>
      <c r="H12140" s="71"/>
      <c r="I12140" s="71"/>
      <c r="J12140" s="71"/>
      <c r="K12140" s="71"/>
      <c r="L12140" s="71"/>
      <c r="M12140" s="71"/>
      <c r="N12140" s="71"/>
      <c r="O12140" s="71"/>
      <c r="P12140" s="71"/>
      <c r="Q12140" s="71"/>
      <c r="R12140" s="418"/>
      <c r="S12140" s="418"/>
      <c r="U12140" s="418"/>
      <c r="V12140" s="418"/>
      <c r="W12140" s="418"/>
      <c r="X12140" s="418"/>
      <c r="Y12140" s="280"/>
      <c r="Z12140" s="280"/>
      <c r="AA12140" s="280"/>
      <c r="AB12140" s="71"/>
      <c r="AC12140" s="71"/>
      <c r="AD12140" s="71"/>
      <c r="AE12140" s="71"/>
      <c r="AF12140" s="71"/>
      <c r="AG12140" s="71"/>
      <c r="AH12140" s="71"/>
      <c r="AI12140" s="71"/>
      <c r="AJ12140" s="71"/>
      <c r="AK12140" s="71"/>
      <c r="AL12140" s="71"/>
      <c r="AM12140" s="71"/>
      <c r="AN12140" s="71"/>
      <c r="AO12140" s="71"/>
      <c r="AP12140" s="280"/>
      <c r="AQ12140" s="280"/>
      <c r="AR12140" s="280"/>
      <c r="AS12140" s="280"/>
      <c r="AT12140" s="280"/>
      <c r="AU12140" s="280"/>
      <c r="AV12140" s="280"/>
      <c r="AW12140" s="280"/>
      <c r="AX12140" s="280"/>
      <c r="AY12140" s="280"/>
      <c r="AZ12140" s="280"/>
      <c r="BA12140" s="280"/>
      <c r="BB12140" s="134">
        <f t="shared" si="441"/>
        <v>122</v>
      </c>
      <c r="BC12140" s="24"/>
      <c r="BD12140" s="68"/>
      <c r="BE12140" s="10"/>
      <c r="BF12140" s="9"/>
      <c r="BG12140" s="10"/>
      <c r="BH12140" s="9"/>
      <c r="BI12140" s="129"/>
      <c r="BJ12140" s="129"/>
      <c r="BK12140" s="128"/>
      <c r="BL12140" s="128"/>
      <c r="BM12140" s="128"/>
      <c r="BN12140" s="128"/>
      <c r="BO12140" s="128"/>
      <c r="BP12140" s="197">
        <f t="shared" si="440"/>
        <v>0</v>
      </c>
      <c r="BQ12140" s="128"/>
      <c r="BR12140" s="36">
        <f t="shared" si="438"/>
        <v>10</v>
      </c>
    </row>
    <row r="12141" spans="5:70" x14ac:dyDescent="0.25">
      <c r="BB12141" s="134">
        <f t="shared" si="441"/>
        <v>123</v>
      </c>
      <c r="BC12141" s="24"/>
      <c r="BD12141" s="68"/>
      <c r="BE12141" s="10"/>
      <c r="BF12141" s="9"/>
      <c r="BG12141" s="10"/>
      <c r="BH12141" s="9"/>
      <c r="BI12141" s="129"/>
      <c r="BJ12141" s="129"/>
      <c r="BK12141" s="128"/>
      <c r="BL12141" s="128"/>
      <c r="BM12141" s="128"/>
      <c r="BN12141" s="128"/>
      <c r="BO12141" s="128"/>
      <c r="BP12141" s="197">
        <f t="shared" si="440"/>
        <v>0</v>
      </c>
      <c r="BQ12141" s="128"/>
      <c r="BR12141" s="36">
        <f t="shared" si="438"/>
        <v>10</v>
      </c>
    </row>
    <row r="12142" spans="5:70" x14ac:dyDescent="0.25">
      <c r="BB12142" s="134">
        <f t="shared" si="441"/>
        <v>124</v>
      </c>
      <c r="BC12142" s="24"/>
      <c r="BD12142" s="68"/>
      <c r="BE12142" s="10"/>
      <c r="BF12142" s="9"/>
      <c r="BG12142" s="10"/>
      <c r="BH12142" s="9"/>
      <c r="BI12142" s="129"/>
      <c r="BJ12142" s="129"/>
      <c r="BK12142" s="128"/>
      <c r="BL12142" s="128"/>
      <c r="BM12142" s="128"/>
      <c r="BN12142" s="128"/>
      <c r="BO12142" s="128"/>
      <c r="BP12142" s="197">
        <f t="shared" si="440"/>
        <v>0</v>
      </c>
      <c r="BQ12142" s="128"/>
      <c r="BR12142" s="36">
        <f t="shared" si="438"/>
        <v>10</v>
      </c>
    </row>
    <row r="12143" spans="5:70" x14ac:dyDescent="0.25">
      <c r="BB12143" s="134">
        <f t="shared" si="441"/>
        <v>125</v>
      </c>
      <c r="BC12143" s="24"/>
      <c r="BD12143" s="68"/>
      <c r="BE12143" s="10"/>
      <c r="BF12143" s="9"/>
      <c r="BG12143" s="10"/>
      <c r="BH12143" s="9"/>
      <c r="BI12143" s="129"/>
      <c r="BJ12143" s="129"/>
      <c r="BK12143" s="128"/>
      <c r="BL12143" s="128"/>
      <c r="BM12143" s="128"/>
      <c r="BN12143" s="128"/>
      <c r="BO12143" s="128"/>
      <c r="BP12143" s="197">
        <f t="shared" si="440"/>
        <v>0</v>
      </c>
      <c r="BQ12143" s="128"/>
      <c r="BR12143" s="36">
        <f t="shared" si="438"/>
        <v>10</v>
      </c>
    </row>
    <row r="12144" spans="5:70" x14ac:dyDescent="0.25">
      <c r="T12144" s="418"/>
      <c r="BB12144" s="134">
        <f t="shared" si="441"/>
        <v>126</v>
      </c>
      <c r="BC12144" s="24"/>
      <c r="BD12144" s="68"/>
      <c r="BE12144" s="10"/>
      <c r="BF12144" s="9"/>
      <c r="BG12144" s="10"/>
      <c r="BH12144" s="9"/>
      <c r="BI12144" s="129"/>
      <c r="BJ12144" s="129"/>
      <c r="BK12144" s="128"/>
      <c r="BL12144" s="128"/>
      <c r="BM12144" s="128"/>
      <c r="BN12144" s="128"/>
      <c r="BO12144" s="128"/>
      <c r="BP12144" s="197">
        <f t="shared" si="440"/>
        <v>0</v>
      </c>
      <c r="BQ12144" s="128"/>
      <c r="BR12144" s="36">
        <f t="shared" si="438"/>
        <v>10</v>
      </c>
    </row>
    <row r="12145" spans="20:70" x14ac:dyDescent="0.25">
      <c r="T12145" s="418"/>
      <c r="BB12145" s="134">
        <f t="shared" si="441"/>
        <v>127</v>
      </c>
      <c r="BC12145" s="24"/>
      <c r="BD12145" s="68"/>
      <c r="BE12145" s="10"/>
      <c r="BF12145" s="9"/>
      <c r="BG12145" s="10"/>
      <c r="BH12145" s="9"/>
      <c r="BI12145" s="129"/>
      <c r="BJ12145" s="129"/>
      <c r="BK12145" s="128"/>
      <c r="BL12145" s="128"/>
      <c r="BM12145" s="128"/>
      <c r="BN12145" s="128"/>
      <c r="BO12145" s="128"/>
      <c r="BP12145" s="197">
        <f t="shared" si="440"/>
        <v>0</v>
      </c>
      <c r="BQ12145" s="128"/>
      <c r="BR12145" s="36">
        <f t="shared" si="438"/>
        <v>10</v>
      </c>
    </row>
    <row r="12146" spans="20:70" x14ac:dyDescent="0.25">
      <c r="T12146" s="418"/>
      <c r="BB12146" s="134">
        <f t="shared" si="441"/>
        <v>128</v>
      </c>
      <c r="BC12146" s="24"/>
      <c r="BD12146" s="68"/>
      <c r="BE12146" s="10"/>
      <c r="BF12146" s="9"/>
      <c r="BG12146" s="10"/>
      <c r="BH12146" s="9"/>
      <c r="BI12146" s="129"/>
      <c r="BJ12146" s="129"/>
      <c r="BK12146" s="128"/>
      <c r="BL12146" s="128"/>
      <c r="BM12146" s="128"/>
      <c r="BN12146" s="128"/>
      <c r="BO12146" s="128"/>
      <c r="BP12146" s="197">
        <f t="shared" si="440"/>
        <v>0</v>
      </c>
      <c r="BQ12146" s="128"/>
      <c r="BR12146" s="36">
        <f t="shared" si="438"/>
        <v>10</v>
      </c>
    </row>
    <row r="12147" spans="20:70" x14ac:dyDescent="0.25">
      <c r="BB12147" s="134">
        <f t="shared" si="441"/>
        <v>129</v>
      </c>
      <c r="BC12147" s="24"/>
      <c r="BD12147" s="68"/>
      <c r="BE12147" s="10"/>
      <c r="BF12147" s="9"/>
      <c r="BG12147" s="10"/>
      <c r="BH12147" s="9"/>
      <c r="BI12147" s="129"/>
      <c r="BJ12147" s="129"/>
      <c r="BK12147" s="128"/>
      <c r="BL12147" s="128"/>
      <c r="BM12147" s="128"/>
      <c r="BN12147" s="128"/>
      <c r="BO12147" s="128"/>
      <c r="BP12147" s="197">
        <f t="shared" si="440"/>
        <v>0</v>
      </c>
      <c r="BQ12147" s="128"/>
      <c r="BR12147" s="36">
        <f t="shared" si="438"/>
        <v>10</v>
      </c>
    </row>
    <row r="12148" spans="20:70" x14ac:dyDescent="0.25">
      <c r="BB12148" s="134">
        <f t="shared" si="441"/>
        <v>130</v>
      </c>
      <c r="BC12148" s="24"/>
      <c r="BD12148" s="68"/>
      <c r="BE12148" s="10"/>
      <c r="BF12148" s="9"/>
      <c r="BG12148" s="10"/>
      <c r="BH12148" s="9"/>
      <c r="BI12148" s="129"/>
      <c r="BJ12148" s="129"/>
      <c r="BK12148" s="128"/>
      <c r="BL12148" s="128"/>
      <c r="BM12148" s="128"/>
      <c r="BN12148" s="128"/>
      <c r="BO12148" s="128"/>
      <c r="BP12148" s="197">
        <f t="shared" si="440"/>
        <v>0</v>
      </c>
      <c r="BQ12148" s="128"/>
      <c r="BR12148" s="36">
        <f t="shared" ref="BR12148:BR12211" si="442">IF(BF12148="Yes",20,10)</f>
        <v>10</v>
      </c>
    </row>
    <row r="12149" spans="20:70" x14ac:dyDescent="0.25">
      <c r="BB12149" s="134">
        <f t="shared" si="441"/>
        <v>131</v>
      </c>
      <c r="BC12149" s="24"/>
      <c r="BD12149" s="68"/>
      <c r="BE12149" s="10"/>
      <c r="BF12149" s="9"/>
      <c r="BG12149" s="10"/>
      <c r="BH12149" s="9"/>
      <c r="BI12149" s="129"/>
      <c r="BJ12149" s="129"/>
      <c r="BK12149" s="128"/>
      <c r="BL12149" s="128"/>
      <c r="BM12149" s="128"/>
      <c r="BN12149" s="128"/>
      <c r="BO12149" s="128"/>
      <c r="BP12149" s="197">
        <f t="shared" si="440"/>
        <v>0</v>
      </c>
      <c r="BQ12149" s="128"/>
      <c r="BR12149" s="36">
        <f t="shared" si="442"/>
        <v>10</v>
      </c>
    </row>
    <row r="12150" spans="20:70" x14ac:dyDescent="0.25">
      <c r="BB12150" s="134">
        <f t="shared" si="441"/>
        <v>132</v>
      </c>
      <c r="BC12150" s="24"/>
      <c r="BD12150" s="68"/>
      <c r="BE12150" s="10"/>
      <c r="BF12150" s="9"/>
      <c r="BG12150" s="10"/>
      <c r="BH12150" s="9"/>
      <c r="BI12150" s="129"/>
      <c r="BJ12150" s="129"/>
      <c r="BK12150" s="128"/>
      <c r="BL12150" s="128"/>
      <c r="BM12150" s="128"/>
      <c r="BN12150" s="128"/>
      <c r="BO12150" s="128"/>
      <c r="BP12150" s="197">
        <f t="shared" si="440"/>
        <v>0</v>
      </c>
      <c r="BQ12150" s="128"/>
      <c r="BR12150" s="36">
        <f t="shared" si="442"/>
        <v>10</v>
      </c>
    </row>
    <row r="12151" spans="20:70" x14ac:dyDescent="0.25">
      <c r="BB12151" s="134">
        <f t="shared" si="441"/>
        <v>133</v>
      </c>
      <c r="BC12151" s="24"/>
      <c r="BD12151" s="68"/>
      <c r="BE12151" s="10"/>
      <c r="BF12151" s="9"/>
      <c r="BG12151" s="10"/>
      <c r="BH12151" s="9"/>
      <c r="BI12151" s="129"/>
      <c r="BJ12151" s="129"/>
      <c r="BK12151" s="128"/>
      <c r="BL12151" s="128"/>
      <c r="BM12151" s="128"/>
      <c r="BN12151" s="128"/>
      <c r="BO12151" s="128"/>
      <c r="BP12151" s="197">
        <f t="shared" si="440"/>
        <v>0</v>
      </c>
      <c r="BQ12151" s="128"/>
      <c r="BR12151" s="36">
        <f t="shared" si="442"/>
        <v>10</v>
      </c>
    </row>
    <row r="12152" spans="20:70" x14ac:dyDescent="0.25">
      <c r="BB12152" s="134">
        <f t="shared" si="441"/>
        <v>134</v>
      </c>
      <c r="BC12152" s="24"/>
      <c r="BD12152" s="68"/>
      <c r="BE12152" s="10"/>
      <c r="BF12152" s="9"/>
      <c r="BG12152" s="10"/>
      <c r="BH12152" s="9"/>
      <c r="BI12152" s="129"/>
      <c r="BJ12152" s="129"/>
      <c r="BK12152" s="128"/>
      <c r="BL12152" s="128"/>
      <c r="BM12152" s="128"/>
      <c r="BN12152" s="128"/>
      <c r="BO12152" s="128"/>
      <c r="BP12152" s="197">
        <f t="shared" ref="BP12152:BP12215" si="443">IF(BC12152=0,0,IF(BD12152=0,0,IF(BE12152=0,0,IF(BF12152=0,0,IF(BG12152=0,0,IF(BH12152=0,0,BR12152))))))</f>
        <v>0</v>
      </c>
      <c r="BQ12152" s="128"/>
      <c r="BR12152" s="36">
        <f t="shared" si="442"/>
        <v>10</v>
      </c>
    </row>
    <row r="12153" spans="20:70" x14ac:dyDescent="0.25">
      <c r="BB12153" s="134">
        <f t="shared" si="441"/>
        <v>135</v>
      </c>
      <c r="BC12153" s="24"/>
      <c r="BD12153" s="68"/>
      <c r="BE12153" s="10"/>
      <c r="BF12153" s="9"/>
      <c r="BG12153" s="10"/>
      <c r="BH12153" s="9"/>
      <c r="BI12153" s="129"/>
      <c r="BJ12153" s="129"/>
      <c r="BK12153" s="128"/>
      <c r="BL12153" s="128"/>
      <c r="BM12153" s="128"/>
      <c r="BN12153" s="128"/>
      <c r="BO12153" s="128"/>
      <c r="BP12153" s="197">
        <f t="shared" si="443"/>
        <v>0</v>
      </c>
      <c r="BQ12153" s="128"/>
      <c r="BR12153" s="36">
        <f t="shared" si="442"/>
        <v>10</v>
      </c>
    </row>
    <row r="12154" spans="20:70" x14ac:dyDescent="0.25">
      <c r="BB12154" s="134">
        <f t="shared" si="441"/>
        <v>136</v>
      </c>
      <c r="BC12154" s="24"/>
      <c r="BD12154" s="68"/>
      <c r="BE12154" s="10"/>
      <c r="BF12154" s="9"/>
      <c r="BG12154" s="10"/>
      <c r="BH12154" s="9"/>
      <c r="BI12154" s="129"/>
      <c r="BJ12154" s="129"/>
      <c r="BK12154" s="128"/>
      <c r="BL12154" s="128"/>
      <c r="BM12154" s="128"/>
      <c r="BN12154" s="128"/>
      <c r="BO12154" s="128"/>
      <c r="BP12154" s="197">
        <f t="shared" si="443"/>
        <v>0</v>
      </c>
      <c r="BQ12154" s="128"/>
      <c r="BR12154" s="36">
        <f t="shared" si="442"/>
        <v>10</v>
      </c>
    </row>
    <row r="12155" spans="20:70" x14ac:dyDescent="0.25">
      <c r="BB12155" s="134">
        <f t="shared" si="441"/>
        <v>137</v>
      </c>
      <c r="BC12155" s="24"/>
      <c r="BD12155" s="68"/>
      <c r="BE12155" s="10"/>
      <c r="BF12155" s="9"/>
      <c r="BG12155" s="10"/>
      <c r="BH12155" s="9"/>
      <c r="BI12155" s="129"/>
      <c r="BJ12155" s="129"/>
      <c r="BK12155" s="128"/>
      <c r="BL12155" s="128"/>
      <c r="BM12155" s="128"/>
      <c r="BN12155" s="128"/>
      <c r="BO12155" s="128"/>
      <c r="BP12155" s="197">
        <f t="shared" si="443"/>
        <v>0</v>
      </c>
      <c r="BQ12155" s="128"/>
      <c r="BR12155" s="36">
        <f t="shared" si="442"/>
        <v>10</v>
      </c>
    </row>
    <row r="12156" spans="20:70" x14ac:dyDescent="0.25">
      <c r="BB12156" s="134">
        <f t="shared" si="441"/>
        <v>138</v>
      </c>
      <c r="BC12156" s="24"/>
      <c r="BD12156" s="68"/>
      <c r="BE12156" s="10"/>
      <c r="BF12156" s="9"/>
      <c r="BG12156" s="10"/>
      <c r="BH12156" s="9"/>
      <c r="BI12156" s="129"/>
      <c r="BJ12156" s="129"/>
      <c r="BK12156" s="128"/>
      <c r="BL12156" s="128"/>
      <c r="BM12156" s="128"/>
      <c r="BN12156" s="128"/>
      <c r="BO12156" s="128"/>
      <c r="BP12156" s="197">
        <f t="shared" si="443"/>
        <v>0</v>
      </c>
      <c r="BQ12156" s="128"/>
      <c r="BR12156" s="36">
        <f t="shared" si="442"/>
        <v>10</v>
      </c>
    </row>
    <row r="12157" spans="20:70" x14ac:dyDescent="0.25">
      <c r="BB12157" s="134">
        <f t="shared" si="441"/>
        <v>139</v>
      </c>
      <c r="BC12157" s="24"/>
      <c r="BD12157" s="68"/>
      <c r="BE12157" s="10"/>
      <c r="BF12157" s="9"/>
      <c r="BG12157" s="10"/>
      <c r="BH12157" s="9"/>
      <c r="BI12157" s="129"/>
      <c r="BJ12157" s="129"/>
      <c r="BK12157" s="128"/>
      <c r="BL12157" s="128"/>
      <c r="BM12157" s="128"/>
      <c r="BN12157" s="128"/>
      <c r="BO12157" s="128"/>
      <c r="BP12157" s="197">
        <f t="shared" si="443"/>
        <v>0</v>
      </c>
      <c r="BQ12157" s="128"/>
      <c r="BR12157" s="36">
        <f t="shared" si="442"/>
        <v>10</v>
      </c>
    </row>
    <row r="12158" spans="20:70" x14ac:dyDescent="0.25">
      <c r="BB12158" s="134">
        <f t="shared" si="441"/>
        <v>140</v>
      </c>
      <c r="BC12158" s="24"/>
      <c r="BD12158" s="68"/>
      <c r="BE12158" s="10"/>
      <c r="BF12158" s="9"/>
      <c r="BG12158" s="10"/>
      <c r="BH12158" s="9"/>
      <c r="BI12158" s="129"/>
      <c r="BJ12158" s="129"/>
      <c r="BK12158" s="128"/>
      <c r="BL12158" s="128"/>
      <c r="BM12158" s="128"/>
      <c r="BN12158" s="128"/>
      <c r="BO12158" s="128"/>
      <c r="BP12158" s="197">
        <f t="shared" si="443"/>
        <v>0</v>
      </c>
      <c r="BQ12158" s="128"/>
      <c r="BR12158" s="36">
        <f t="shared" si="442"/>
        <v>10</v>
      </c>
    </row>
    <row r="12159" spans="20:70" x14ac:dyDescent="0.25">
      <c r="BB12159" s="134">
        <f t="shared" si="441"/>
        <v>141</v>
      </c>
      <c r="BC12159" s="24"/>
      <c r="BD12159" s="68"/>
      <c r="BE12159" s="10"/>
      <c r="BF12159" s="9"/>
      <c r="BG12159" s="10"/>
      <c r="BH12159" s="9"/>
      <c r="BI12159" s="129"/>
      <c r="BJ12159" s="129"/>
      <c r="BK12159" s="128"/>
      <c r="BL12159" s="128"/>
      <c r="BM12159" s="128"/>
      <c r="BN12159" s="128"/>
      <c r="BO12159" s="128"/>
      <c r="BP12159" s="197">
        <f t="shared" si="443"/>
        <v>0</v>
      </c>
      <c r="BQ12159" s="128"/>
      <c r="BR12159" s="36">
        <f t="shared" si="442"/>
        <v>10</v>
      </c>
    </row>
    <row r="12160" spans="20:70" x14ac:dyDescent="0.25">
      <c r="BB12160" s="134">
        <f t="shared" si="441"/>
        <v>142</v>
      </c>
      <c r="BC12160" s="24"/>
      <c r="BD12160" s="68"/>
      <c r="BE12160" s="10"/>
      <c r="BF12160" s="9"/>
      <c r="BG12160" s="10"/>
      <c r="BH12160" s="9"/>
      <c r="BI12160" s="129"/>
      <c r="BJ12160" s="129"/>
      <c r="BK12160" s="128"/>
      <c r="BL12160" s="128"/>
      <c r="BM12160" s="128"/>
      <c r="BN12160" s="128"/>
      <c r="BO12160" s="128"/>
      <c r="BP12160" s="197">
        <f t="shared" si="443"/>
        <v>0</v>
      </c>
      <c r="BQ12160" s="128"/>
      <c r="BR12160" s="36">
        <f t="shared" si="442"/>
        <v>10</v>
      </c>
    </row>
    <row r="12161" spans="54:70" x14ac:dyDescent="0.25">
      <c r="BB12161" s="134">
        <f t="shared" si="441"/>
        <v>143</v>
      </c>
      <c r="BC12161" s="24"/>
      <c r="BD12161" s="68"/>
      <c r="BE12161" s="10"/>
      <c r="BF12161" s="9"/>
      <c r="BG12161" s="10"/>
      <c r="BH12161" s="9"/>
      <c r="BI12161" s="129"/>
      <c r="BJ12161" s="129"/>
      <c r="BK12161" s="128"/>
      <c r="BL12161" s="128"/>
      <c r="BM12161" s="128"/>
      <c r="BN12161" s="128"/>
      <c r="BO12161" s="128"/>
      <c r="BP12161" s="197">
        <f t="shared" si="443"/>
        <v>0</v>
      </c>
      <c r="BQ12161" s="128"/>
      <c r="BR12161" s="36">
        <f t="shared" si="442"/>
        <v>10</v>
      </c>
    </row>
    <row r="12162" spans="54:70" x14ac:dyDescent="0.25">
      <c r="BB12162" s="134">
        <f t="shared" si="441"/>
        <v>144</v>
      </c>
      <c r="BC12162" s="24"/>
      <c r="BD12162" s="68"/>
      <c r="BE12162" s="10"/>
      <c r="BF12162" s="9"/>
      <c r="BG12162" s="10"/>
      <c r="BH12162" s="9"/>
      <c r="BI12162" s="129"/>
      <c r="BJ12162" s="129"/>
      <c r="BK12162" s="128"/>
      <c r="BL12162" s="128"/>
      <c r="BM12162" s="128"/>
      <c r="BN12162" s="128"/>
      <c r="BO12162" s="128"/>
      <c r="BP12162" s="197">
        <f t="shared" si="443"/>
        <v>0</v>
      </c>
      <c r="BQ12162" s="128"/>
      <c r="BR12162" s="36">
        <f t="shared" si="442"/>
        <v>10</v>
      </c>
    </row>
    <row r="12163" spans="54:70" x14ac:dyDescent="0.25">
      <c r="BB12163" s="134">
        <f t="shared" si="441"/>
        <v>145</v>
      </c>
      <c r="BC12163" s="24"/>
      <c r="BD12163" s="68"/>
      <c r="BE12163" s="10"/>
      <c r="BF12163" s="9"/>
      <c r="BG12163" s="10"/>
      <c r="BH12163" s="9"/>
      <c r="BI12163" s="129"/>
      <c r="BJ12163" s="129"/>
      <c r="BK12163" s="128"/>
      <c r="BL12163" s="128"/>
      <c r="BM12163" s="128"/>
      <c r="BN12163" s="128"/>
      <c r="BO12163" s="128"/>
      <c r="BP12163" s="197">
        <f t="shared" si="443"/>
        <v>0</v>
      </c>
      <c r="BQ12163" s="128"/>
      <c r="BR12163" s="36">
        <f t="shared" si="442"/>
        <v>10</v>
      </c>
    </row>
    <row r="12164" spans="54:70" x14ac:dyDescent="0.25">
      <c r="BB12164" s="134">
        <f t="shared" si="441"/>
        <v>146</v>
      </c>
      <c r="BC12164" s="24"/>
      <c r="BD12164" s="68"/>
      <c r="BE12164" s="10"/>
      <c r="BF12164" s="9"/>
      <c r="BG12164" s="10"/>
      <c r="BH12164" s="9"/>
      <c r="BI12164" s="129"/>
      <c r="BJ12164" s="129"/>
      <c r="BK12164" s="128"/>
      <c r="BL12164" s="128"/>
      <c r="BM12164" s="128"/>
      <c r="BN12164" s="128"/>
      <c r="BO12164" s="128"/>
      <c r="BP12164" s="197">
        <f t="shared" si="443"/>
        <v>0</v>
      </c>
      <c r="BQ12164" s="128"/>
      <c r="BR12164" s="36">
        <f t="shared" si="442"/>
        <v>10</v>
      </c>
    </row>
    <row r="12165" spans="54:70" x14ac:dyDescent="0.25">
      <c r="BB12165" s="134">
        <f t="shared" si="441"/>
        <v>147</v>
      </c>
      <c r="BC12165" s="24"/>
      <c r="BD12165" s="68"/>
      <c r="BE12165" s="10"/>
      <c r="BF12165" s="9"/>
      <c r="BG12165" s="10"/>
      <c r="BH12165" s="9"/>
      <c r="BI12165" s="129"/>
      <c r="BJ12165" s="129"/>
      <c r="BK12165" s="128"/>
      <c r="BL12165" s="128"/>
      <c r="BM12165" s="128"/>
      <c r="BN12165" s="128"/>
      <c r="BO12165" s="128"/>
      <c r="BP12165" s="197">
        <f t="shared" si="443"/>
        <v>0</v>
      </c>
      <c r="BQ12165" s="128"/>
      <c r="BR12165" s="36">
        <f t="shared" si="442"/>
        <v>10</v>
      </c>
    </row>
    <row r="12166" spans="54:70" x14ac:dyDescent="0.25">
      <c r="BB12166" s="134">
        <f t="shared" si="441"/>
        <v>148</v>
      </c>
      <c r="BC12166" s="24"/>
      <c r="BD12166" s="68"/>
      <c r="BE12166" s="10"/>
      <c r="BF12166" s="9"/>
      <c r="BG12166" s="10"/>
      <c r="BH12166" s="9"/>
      <c r="BI12166" s="129"/>
      <c r="BJ12166" s="129"/>
      <c r="BK12166" s="128"/>
      <c r="BL12166" s="128"/>
      <c r="BM12166" s="128"/>
      <c r="BN12166" s="128"/>
      <c r="BO12166" s="128"/>
      <c r="BP12166" s="197">
        <f t="shared" si="443"/>
        <v>0</v>
      </c>
      <c r="BQ12166" s="128"/>
      <c r="BR12166" s="36">
        <f t="shared" si="442"/>
        <v>10</v>
      </c>
    </row>
    <row r="12167" spans="54:70" x14ac:dyDescent="0.25">
      <c r="BB12167" s="134">
        <f t="shared" si="441"/>
        <v>149</v>
      </c>
      <c r="BC12167" s="24"/>
      <c r="BD12167" s="68"/>
      <c r="BE12167" s="10"/>
      <c r="BF12167" s="9"/>
      <c r="BG12167" s="10"/>
      <c r="BH12167" s="9"/>
      <c r="BI12167" s="129"/>
      <c r="BJ12167" s="129"/>
      <c r="BK12167" s="128"/>
      <c r="BL12167" s="128"/>
      <c r="BM12167" s="128"/>
      <c r="BN12167" s="128"/>
      <c r="BO12167" s="128"/>
      <c r="BP12167" s="197">
        <f t="shared" si="443"/>
        <v>0</v>
      </c>
      <c r="BQ12167" s="128"/>
      <c r="BR12167" s="36">
        <f t="shared" si="442"/>
        <v>10</v>
      </c>
    </row>
    <row r="12168" spans="54:70" x14ac:dyDescent="0.25">
      <c r="BB12168" s="134">
        <f t="shared" si="441"/>
        <v>150</v>
      </c>
      <c r="BC12168" s="24"/>
      <c r="BD12168" s="68"/>
      <c r="BE12168" s="10"/>
      <c r="BF12168" s="9"/>
      <c r="BG12168" s="10"/>
      <c r="BH12168" s="9"/>
      <c r="BI12168" s="129"/>
      <c r="BJ12168" s="129"/>
      <c r="BK12168" s="128"/>
      <c r="BL12168" s="128"/>
      <c r="BM12168" s="128"/>
      <c r="BN12168" s="128"/>
      <c r="BO12168" s="128"/>
      <c r="BP12168" s="197">
        <f t="shared" si="443"/>
        <v>0</v>
      </c>
      <c r="BQ12168" s="128"/>
      <c r="BR12168" s="36">
        <f t="shared" si="442"/>
        <v>10</v>
      </c>
    </row>
    <row r="12169" spans="54:70" x14ac:dyDescent="0.25">
      <c r="BB12169" s="134">
        <f t="shared" si="441"/>
        <v>151</v>
      </c>
      <c r="BC12169" s="24"/>
      <c r="BD12169" s="68"/>
      <c r="BE12169" s="10"/>
      <c r="BF12169" s="9"/>
      <c r="BG12169" s="10"/>
      <c r="BH12169" s="9"/>
      <c r="BI12169" s="129"/>
      <c r="BJ12169" s="129"/>
      <c r="BK12169" s="128"/>
      <c r="BL12169" s="128"/>
      <c r="BM12169" s="128"/>
      <c r="BN12169" s="128"/>
      <c r="BO12169" s="128"/>
      <c r="BP12169" s="197">
        <f t="shared" si="443"/>
        <v>0</v>
      </c>
      <c r="BQ12169" s="128"/>
      <c r="BR12169" s="36">
        <f t="shared" si="442"/>
        <v>10</v>
      </c>
    </row>
    <row r="12170" spans="54:70" x14ac:dyDescent="0.25">
      <c r="BB12170" s="134">
        <f t="shared" si="441"/>
        <v>152</v>
      </c>
      <c r="BC12170" s="24"/>
      <c r="BD12170" s="68"/>
      <c r="BE12170" s="10"/>
      <c r="BF12170" s="9"/>
      <c r="BG12170" s="10"/>
      <c r="BH12170" s="9"/>
      <c r="BI12170" s="129"/>
      <c r="BJ12170" s="129"/>
      <c r="BK12170" s="128"/>
      <c r="BL12170" s="128"/>
      <c r="BM12170" s="128"/>
      <c r="BN12170" s="128"/>
      <c r="BO12170" s="128"/>
      <c r="BP12170" s="197">
        <f t="shared" si="443"/>
        <v>0</v>
      </c>
      <c r="BQ12170" s="128"/>
      <c r="BR12170" s="36">
        <f t="shared" si="442"/>
        <v>10</v>
      </c>
    </row>
    <row r="12171" spans="54:70" x14ac:dyDescent="0.25">
      <c r="BB12171" s="134">
        <f t="shared" si="441"/>
        <v>153</v>
      </c>
      <c r="BC12171" s="24"/>
      <c r="BD12171" s="68"/>
      <c r="BE12171" s="10"/>
      <c r="BF12171" s="9"/>
      <c r="BG12171" s="10"/>
      <c r="BH12171" s="9"/>
      <c r="BI12171" s="129"/>
      <c r="BJ12171" s="129"/>
      <c r="BK12171" s="128"/>
      <c r="BL12171" s="128"/>
      <c r="BM12171" s="128"/>
      <c r="BN12171" s="128"/>
      <c r="BO12171" s="128"/>
      <c r="BP12171" s="197">
        <f t="shared" si="443"/>
        <v>0</v>
      </c>
      <c r="BQ12171" s="128"/>
      <c r="BR12171" s="36">
        <f t="shared" si="442"/>
        <v>10</v>
      </c>
    </row>
    <row r="12172" spans="54:70" x14ac:dyDescent="0.25">
      <c r="BB12172" s="134">
        <f t="shared" si="441"/>
        <v>154</v>
      </c>
      <c r="BC12172" s="24"/>
      <c r="BD12172" s="68"/>
      <c r="BE12172" s="10"/>
      <c r="BF12172" s="9"/>
      <c r="BG12172" s="10"/>
      <c r="BH12172" s="9"/>
      <c r="BI12172" s="129"/>
      <c r="BJ12172" s="129"/>
      <c r="BK12172" s="128"/>
      <c r="BL12172" s="128"/>
      <c r="BM12172" s="128"/>
      <c r="BN12172" s="128"/>
      <c r="BO12172" s="128"/>
      <c r="BP12172" s="197">
        <f t="shared" si="443"/>
        <v>0</v>
      </c>
      <c r="BQ12172" s="128"/>
      <c r="BR12172" s="36">
        <f t="shared" si="442"/>
        <v>10</v>
      </c>
    </row>
    <row r="12173" spans="54:70" x14ac:dyDescent="0.25">
      <c r="BB12173" s="134">
        <f t="shared" si="441"/>
        <v>155</v>
      </c>
      <c r="BC12173" s="24"/>
      <c r="BD12173" s="68"/>
      <c r="BE12173" s="10"/>
      <c r="BF12173" s="9"/>
      <c r="BG12173" s="10"/>
      <c r="BH12173" s="9"/>
      <c r="BI12173" s="129"/>
      <c r="BJ12173" s="129"/>
      <c r="BK12173" s="128"/>
      <c r="BL12173" s="128"/>
      <c r="BM12173" s="128"/>
      <c r="BN12173" s="128"/>
      <c r="BO12173" s="128"/>
      <c r="BP12173" s="197">
        <f t="shared" si="443"/>
        <v>0</v>
      </c>
      <c r="BQ12173" s="128"/>
      <c r="BR12173" s="36">
        <f t="shared" si="442"/>
        <v>10</v>
      </c>
    </row>
    <row r="12174" spans="54:70" x14ac:dyDescent="0.25">
      <c r="BB12174" s="134">
        <f t="shared" si="441"/>
        <v>156</v>
      </c>
      <c r="BC12174" s="24"/>
      <c r="BD12174" s="68"/>
      <c r="BE12174" s="10"/>
      <c r="BF12174" s="9"/>
      <c r="BG12174" s="10"/>
      <c r="BH12174" s="9"/>
      <c r="BI12174" s="129"/>
      <c r="BJ12174" s="129"/>
      <c r="BK12174" s="128"/>
      <c r="BL12174" s="128"/>
      <c r="BM12174" s="128"/>
      <c r="BN12174" s="128"/>
      <c r="BO12174" s="128"/>
      <c r="BP12174" s="197">
        <f t="shared" si="443"/>
        <v>0</v>
      </c>
      <c r="BQ12174" s="128"/>
      <c r="BR12174" s="36">
        <f t="shared" si="442"/>
        <v>10</v>
      </c>
    </row>
    <row r="12175" spans="54:70" x14ac:dyDescent="0.25">
      <c r="BB12175" s="134">
        <f t="shared" si="441"/>
        <v>157</v>
      </c>
      <c r="BC12175" s="24"/>
      <c r="BD12175" s="68"/>
      <c r="BE12175" s="10"/>
      <c r="BF12175" s="9"/>
      <c r="BG12175" s="10"/>
      <c r="BH12175" s="9"/>
      <c r="BI12175" s="129"/>
      <c r="BJ12175" s="129"/>
      <c r="BK12175" s="128"/>
      <c r="BL12175" s="128"/>
      <c r="BM12175" s="128"/>
      <c r="BN12175" s="128"/>
      <c r="BO12175" s="128"/>
      <c r="BP12175" s="197">
        <f t="shared" si="443"/>
        <v>0</v>
      </c>
      <c r="BQ12175" s="128"/>
      <c r="BR12175" s="36">
        <f t="shared" si="442"/>
        <v>10</v>
      </c>
    </row>
    <row r="12176" spans="54:70" x14ac:dyDescent="0.25">
      <c r="BB12176" s="134">
        <f t="shared" si="441"/>
        <v>158</v>
      </c>
      <c r="BC12176" s="24"/>
      <c r="BD12176" s="68"/>
      <c r="BE12176" s="10"/>
      <c r="BF12176" s="9"/>
      <c r="BG12176" s="10"/>
      <c r="BH12176" s="9"/>
      <c r="BI12176" s="129"/>
      <c r="BJ12176" s="129"/>
      <c r="BK12176" s="128"/>
      <c r="BL12176" s="128"/>
      <c r="BM12176" s="128"/>
      <c r="BN12176" s="128"/>
      <c r="BO12176" s="128"/>
      <c r="BP12176" s="197">
        <f t="shared" si="443"/>
        <v>0</v>
      </c>
      <c r="BQ12176" s="128"/>
      <c r="BR12176" s="36">
        <f t="shared" si="442"/>
        <v>10</v>
      </c>
    </row>
    <row r="12177" spans="54:70" x14ac:dyDescent="0.25">
      <c r="BB12177" s="134">
        <f t="shared" si="441"/>
        <v>159</v>
      </c>
      <c r="BC12177" s="24"/>
      <c r="BD12177" s="68"/>
      <c r="BE12177" s="10"/>
      <c r="BF12177" s="9"/>
      <c r="BG12177" s="10"/>
      <c r="BH12177" s="9"/>
      <c r="BI12177" s="129"/>
      <c r="BJ12177" s="129"/>
      <c r="BK12177" s="128"/>
      <c r="BL12177" s="128"/>
      <c r="BM12177" s="128"/>
      <c r="BN12177" s="128"/>
      <c r="BO12177" s="128"/>
      <c r="BP12177" s="197">
        <f t="shared" si="443"/>
        <v>0</v>
      </c>
      <c r="BQ12177" s="128"/>
      <c r="BR12177" s="36">
        <f t="shared" si="442"/>
        <v>10</v>
      </c>
    </row>
    <row r="12178" spans="54:70" x14ac:dyDescent="0.25">
      <c r="BB12178" s="134">
        <f t="shared" si="441"/>
        <v>160</v>
      </c>
      <c r="BC12178" s="24"/>
      <c r="BD12178" s="68"/>
      <c r="BE12178" s="10"/>
      <c r="BF12178" s="9"/>
      <c r="BG12178" s="10"/>
      <c r="BH12178" s="9"/>
      <c r="BI12178" s="129"/>
      <c r="BJ12178" s="129"/>
      <c r="BK12178" s="128"/>
      <c r="BL12178" s="128"/>
      <c r="BM12178" s="128"/>
      <c r="BN12178" s="128"/>
      <c r="BO12178" s="128"/>
      <c r="BP12178" s="197">
        <f t="shared" si="443"/>
        <v>0</v>
      </c>
      <c r="BQ12178" s="128"/>
      <c r="BR12178" s="36">
        <f t="shared" si="442"/>
        <v>10</v>
      </c>
    </row>
    <row r="12179" spans="54:70" x14ac:dyDescent="0.25">
      <c r="BB12179" s="134">
        <f t="shared" si="441"/>
        <v>161</v>
      </c>
      <c r="BC12179" s="24"/>
      <c r="BD12179" s="68"/>
      <c r="BE12179" s="10"/>
      <c r="BF12179" s="9"/>
      <c r="BG12179" s="10"/>
      <c r="BH12179" s="9"/>
      <c r="BI12179" s="129"/>
      <c r="BJ12179" s="129"/>
      <c r="BK12179" s="128"/>
      <c r="BL12179" s="128"/>
      <c r="BM12179" s="128"/>
      <c r="BN12179" s="128"/>
      <c r="BO12179" s="128"/>
      <c r="BP12179" s="197">
        <f t="shared" si="443"/>
        <v>0</v>
      </c>
      <c r="BQ12179" s="128"/>
      <c r="BR12179" s="36">
        <f t="shared" si="442"/>
        <v>10</v>
      </c>
    </row>
    <row r="12180" spans="54:70" x14ac:dyDescent="0.25">
      <c r="BB12180" s="134">
        <f t="shared" ref="BB12180:BB12243" si="444">1+BB12179</f>
        <v>162</v>
      </c>
      <c r="BC12180" s="24"/>
      <c r="BD12180" s="68"/>
      <c r="BE12180" s="10"/>
      <c r="BF12180" s="9"/>
      <c r="BG12180" s="10"/>
      <c r="BH12180" s="9"/>
      <c r="BI12180" s="129"/>
      <c r="BJ12180" s="129"/>
      <c r="BK12180" s="128"/>
      <c r="BL12180" s="128"/>
      <c r="BM12180" s="128"/>
      <c r="BN12180" s="128"/>
      <c r="BO12180" s="128"/>
      <c r="BP12180" s="197">
        <f t="shared" si="443"/>
        <v>0</v>
      </c>
      <c r="BQ12180" s="128"/>
      <c r="BR12180" s="36">
        <f t="shared" si="442"/>
        <v>10</v>
      </c>
    </row>
    <row r="12181" spans="54:70" x14ac:dyDescent="0.25">
      <c r="BB12181" s="134">
        <f t="shared" si="444"/>
        <v>163</v>
      </c>
      <c r="BC12181" s="24"/>
      <c r="BD12181" s="68"/>
      <c r="BE12181" s="10"/>
      <c r="BF12181" s="9"/>
      <c r="BG12181" s="10"/>
      <c r="BH12181" s="9"/>
      <c r="BI12181" s="129"/>
      <c r="BJ12181" s="129"/>
      <c r="BK12181" s="128"/>
      <c r="BL12181" s="128"/>
      <c r="BM12181" s="128"/>
      <c r="BN12181" s="128"/>
      <c r="BO12181" s="128"/>
      <c r="BP12181" s="197">
        <f t="shared" si="443"/>
        <v>0</v>
      </c>
      <c r="BQ12181" s="128"/>
      <c r="BR12181" s="36">
        <f t="shared" si="442"/>
        <v>10</v>
      </c>
    </row>
    <row r="12182" spans="54:70" x14ac:dyDescent="0.25">
      <c r="BB12182" s="134">
        <f t="shared" si="444"/>
        <v>164</v>
      </c>
      <c r="BC12182" s="24"/>
      <c r="BD12182" s="68"/>
      <c r="BE12182" s="10"/>
      <c r="BF12182" s="9"/>
      <c r="BG12182" s="10"/>
      <c r="BH12182" s="9"/>
      <c r="BI12182" s="129"/>
      <c r="BJ12182" s="129"/>
      <c r="BK12182" s="128"/>
      <c r="BL12182" s="128"/>
      <c r="BM12182" s="128"/>
      <c r="BN12182" s="128"/>
      <c r="BO12182" s="128"/>
      <c r="BP12182" s="197">
        <f t="shared" si="443"/>
        <v>0</v>
      </c>
      <c r="BQ12182" s="128"/>
      <c r="BR12182" s="36">
        <f t="shared" si="442"/>
        <v>10</v>
      </c>
    </row>
    <row r="12183" spans="54:70" x14ac:dyDescent="0.25">
      <c r="BB12183" s="134">
        <f t="shared" si="444"/>
        <v>165</v>
      </c>
      <c r="BC12183" s="24"/>
      <c r="BD12183" s="68"/>
      <c r="BE12183" s="10"/>
      <c r="BF12183" s="9"/>
      <c r="BG12183" s="10"/>
      <c r="BH12183" s="9"/>
      <c r="BI12183" s="129"/>
      <c r="BJ12183" s="129"/>
      <c r="BK12183" s="128"/>
      <c r="BL12183" s="128"/>
      <c r="BM12183" s="128"/>
      <c r="BN12183" s="128"/>
      <c r="BO12183" s="128"/>
      <c r="BP12183" s="197">
        <f t="shared" si="443"/>
        <v>0</v>
      </c>
      <c r="BQ12183" s="128"/>
      <c r="BR12183" s="36">
        <f t="shared" si="442"/>
        <v>10</v>
      </c>
    </row>
    <row r="12184" spans="54:70" x14ac:dyDescent="0.25">
      <c r="BB12184" s="134">
        <f t="shared" si="444"/>
        <v>166</v>
      </c>
      <c r="BC12184" s="24"/>
      <c r="BD12184" s="68"/>
      <c r="BE12184" s="10"/>
      <c r="BF12184" s="9"/>
      <c r="BG12184" s="10"/>
      <c r="BH12184" s="9"/>
      <c r="BI12184" s="129"/>
      <c r="BJ12184" s="129"/>
      <c r="BK12184" s="128"/>
      <c r="BL12184" s="128"/>
      <c r="BM12184" s="128"/>
      <c r="BN12184" s="128"/>
      <c r="BO12184" s="128"/>
      <c r="BP12184" s="197">
        <f t="shared" si="443"/>
        <v>0</v>
      </c>
      <c r="BQ12184" s="128"/>
      <c r="BR12184" s="36">
        <f t="shared" si="442"/>
        <v>10</v>
      </c>
    </row>
    <row r="12185" spans="54:70" x14ac:dyDescent="0.25">
      <c r="BB12185" s="134">
        <f t="shared" si="444"/>
        <v>167</v>
      </c>
      <c r="BC12185" s="24"/>
      <c r="BD12185" s="68"/>
      <c r="BE12185" s="10"/>
      <c r="BF12185" s="9"/>
      <c r="BG12185" s="10"/>
      <c r="BH12185" s="9"/>
      <c r="BI12185" s="129"/>
      <c r="BJ12185" s="129"/>
      <c r="BK12185" s="128"/>
      <c r="BL12185" s="128"/>
      <c r="BM12185" s="128"/>
      <c r="BN12185" s="128"/>
      <c r="BO12185" s="128"/>
      <c r="BP12185" s="197">
        <f t="shared" si="443"/>
        <v>0</v>
      </c>
      <c r="BQ12185" s="128"/>
      <c r="BR12185" s="36">
        <f t="shared" si="442"/>
        <v>10</v>
      </c>
    </row>
    <row r="12186" spans="54:70" x14ac:dyDescent="0.25">
      <c r="BB12186" s="134">
        <f t="shared" si="444"/>
        <v>168</v>
      </c>
      <c r="BC12186" s="24"/>
      <c r="BD12186" s="68"/>
      <c r="BE12186" s="10"/>
      <c r="BF12186" s="9"/>
      <c r="BG12186" s="10"/>
      <c r="BH12186" s="9"/>
      <c r="BI12186" s="129"/>
      <c r="BJ12186" s="129"/>
      <c r="BK12186" s="128"/>
      <c r="BL12186" s="128"/>
      <c r="BM12186" s="128"/>
      <c r="BN12186" s="128"/>
      <c r="BO12186" s="128"/>
      <c r="BP12186" s="197">
        <f t="shared" si="443"/>
        <v>0</v>
      </c>
      <c r="BQ12186" s="128"/>
      <c r="BR12186" s="36">
        <f t="shared" si="442"/>
        <v>10</v>
      </c>
    </row>
    <row r="12187" spans="54:70" x14ac:dyDescent="0.25">
      <c r="BB12187" s="134">
        <f t="shared" si="444"/>
        <v>169</v>
      </c>
      <c r="BC12187" s="24"/>
      <c r="BD12187" s="68"/>
      <c r="BE12187" s="10"/>
      <c r="BF12187" s="9"/>
      <c r="BG12187" s="10"/>
      <c r="BH12187" s="9"/>
      <c r="BI12187" s="129"/>
      <c r="BJ12187" s="129"/>
      <c r="BK12187" s="128"/>
      <c r="BL12187" s="128"/>
      <c r="BM12187" s="128"/>
      <c r="BN12187" s="128"/>
      <c r="BO12187" s="128"/>
      <c r="BP12187" s="197">
        <f t="shared" si="443"/>
        <v>0</v>
      </c>
      <c r="BQ12187" s="128"/>
      <c r="BR12187" s="36">
        <f t="shared" si="442"/>
        <v>10</v>
      </c>
    </row>
    <row r="12188" spans="54:70" x14ac:dyDescent="0.25">
      <c r="BB12188" s="134">
        <f t="shared" si="444"/>
        <v>170</v>
      </c>
      <c r="BC12188" s="24"/>
      <c r="BD12188" s="68"/>
      <c r="BE12188" s="10"/>
      <c r="BF12188" s="9"/>
      <c r="BG12188" s="10"/>
      <c r="BH12188" s="9"/>
      <c r="BI12188" s="129"/>
      <c r="BJ12188" s="129"/>
      <c r="BK12188" s="128"/>
      <c r="BL12188" s="128"/>
      <c r="BM12188" s="128"/>
      <c r="BN12188" s="128"/>
      <c r="BO12188" s="128"/>
      <c r="BP12188" s="197">
        <f t="shared" si="443"/>
        <v>0</v>
      </c>
      <c r="BQ12188" s="128"/>
      <c r="BR12188" s="36">
        <f t="shared" si="442"/>
        <v>10</v>
      </c>
    </row>
    <row r="12189" spans="54:70" x14ac:dyDescent="0.25">
      <c r="BB12189" s="134">
        <f t="shared" si="444"/>
        <v>171</v>
      </c>
      <c r="BC12189" s="24"/>
      <c r="BD12189" s="68"/>
      <c r="BE12189" s="10"/>
      <c r="BF12189" s="9"/>
      <c r="BG12189" s="10"/>
      <c r="BH12189" s="9"/>
      <c r="BI12189" s="129"/>
      <c r="BJ12189" s="129"/>
      <c r="BK12189" s="128"/>
      <c r="BL12189" s="128"/>
      <c r="BM12189" s="128"/>
      <c r="BN12189" s="128"/>
      <c r="BO12189" s="128"/>
      <c r="BP12189" s="197">
        <f t="shared" si="443"/>
        <v>0</v>
      </c>
      <c r="BQ12189" s="128"/>
      <c r="BR12189" s="36">
        <f t="shared" si="442"/>
        <v>10</v>
      </c>
    </row>
    <row r="12190" spans="54:70" x14ac:dyDescent="0.25">
      <c r="BB12190" s="134">
        <f t="shared" si="444"/>
        <v>172</v>
      </c>
      <c r="BC12190" s="24"/>
      <c r="BD12190" s="68"/>
      <c r="BE12190" s="10"/>
      <c r="BF12190" s="9"/>
      <c r="BG12190" s="10"/>
      <c r="BH12190" s="9"/>
      <c r="BI12190" s="129"/>
      <c r="BJ12190" s="129"/>
      <c r="BK12190" s="128"/>
      <c r="BL12190" s="128"/>
      <c r="BM12190" s="128"/>
      <c r="BN12190" s="128"/>
      <c r="BO12190" s="128"/>
      <c r="BP12190" s="197">
        <f t="shared" si="443"/>
        <v>0</v>
      </c>
      <c r="BQ12190" s="128"/>
      <c r="BR12190" s="36">
        <f t="shared" si="442"/>
        <v>10</v>
      </c>
    </row>
    <row r="12191" spans="54:70" x14ac:dyDescent="0.25">
      <c r="BB12191" s="134">
        <f t="shared" si="444"/>
        <v>173</v>
      </c>
      <c r="BC12191" s="24"/>
      <c r="BD12191" s="68"/>
      <c r="BE12191" s="10"/>
      <c r="BF12191" s="9"/>
      <c r="BG12191" s="10"/>
      <c r="BH12191" s="9"/>
      <c r="BI12191" s="129"/>
      <c r="BJ12191" s="129"/>
      <c r="BK12191" s="128"/>
      <c r="BL12191" s="128"/>
      <c r="BM12191" s="128"/>
      <c r="BN12191" s="128"/>
      <c r="BO12191" s="128"/>
      <c r="BP12191" s="197">
        <f t="shared" si="443"/>
        <v>0</v>
      </c>
      <c r="BQ12191" s="128"/>
      <c r="BR12191" s="36">
        <f t="shared" si="442"/>
        <v>10</v>
      </c>
    </row>
    <row r="12192" spans="54:70" x14ac:dyDescent="0.25">
      <c r="BB12192" s="134">
        <f t="shared" si="444"/>
        <v>174</v>
      </c>
      <c r="BC12192" s="24"/>
      <c r="BD12192" s="68"/>
      <c r="BE12192" s="10"/>
      <c r="BF12192" s="9"/>
      <c r="BG12192" s="10"/>
      <c r="BH12192" s="9"/>
      <c r="BI12192" s="129"/>
      <c r="BJ12192" s="129"/>
      <c r="BK12192" s="128"/>
      <c r="BL12192" s="128"/>
      <c r="BM12192" s="128"/>
      <c r="BN12192" s="128"/>
      <c r="BO12192" s="128"/>
      <c r="BP12192" s="197">
        <f t="shared" si="443"/>
        <v>0</v>
      </c>
      <c r="BQ12192" s="128"/>
      <c r="BR12192" s="36">
        <f t="shared" si="442"/>
        <v>10</v>
      </c>
    </row>
    <row r="12193" spans="54:70" x14ac:dyDescent="0.25">
      <c r="BB12193" s="134">
        <f t="shared" si="444"/>
        <v>175</v>
      </c>
      <c r="BC12193" s="24"/>
      <c r="BD12193" s="68"/>
      <c r="BE12193" s="10"/>
      <c r="BF12193" s="9"/>
      <c r="BG12193" s="10"/>
      <c r="BH12193" s="9"/>
      <c r="BI12193" s="129"/>
      <c r="BJ12193" s="129"/>
      <c r="BK12193" s="128"/>
      <c r="BL12193" s="128"/>
      <c r="BM12193" s="128"/>
      <c r="BN12193" s="128"/>
      <c r="BO12193" s="128"/>
      <c r="BP12193" s="197">
        <f t="shared" si="443"/>
        <v>0</v>
      </c>
      <c r="BQ12193" s="128"/>
      <c r="BR12193" s="36">
        <f t="shared" si="442"/>
        <v>10</v>
      </c>
    </row>
    <row r="12194" spans="54:70" x14ac:dyDescent="0.25">
      <c r="BB12194" s="134">
        <f t="shared" si="444"/>
        <v>176</v>
      </c>
      <c r="BC12194" s="24"/>
      <c r="BD12194" s="68"/>
      <c r="BE12194" s="10"/>
      <c r="BF12194" s="9"/>
      <c r="BG12194" s="10"/>
      <c r="BH12194" s="9"/>
      <c r="BI12194" s="129"/>
      <c r="BJ12194" s="129"/>
      <c r="BK12194" s="128"/>
      <c r="BL12194" s="128"/>
      <c r="BM12194" s="128"/>
      <c r="BN12194" s="128"/>
      <c r="BO12194" s="128"/>
      <c r="BP12194" s="197">
        <f t="shared" si="443"/>
        <v>0</v>
      </c>
      <c r="BQ12194" s="128"/>
      <c r="BR12194" s="36">
        <f t="shared" si="442"/>
        <v>10</v>
      </c>
    </row>
    <row r="12195" spans="54:70" x14ac:dyDescent="0.25">
      <c r="BB12195" s="134">
        <f t="shared" si="444"/>
        <v>177</v>
      </c>
      <c r="BC12195" s="24"/>
      <c r="BD12195" s="68"/>
      <c r="BE12195" s="10"/>
      <c r="BF12195" s="9"/>
      <c r="BG12195" s="10"/>
      <c r="BH12195" s="9"/>
      <c r="BI12195" s="129"/>
      <c r="BJ12195" s="129"/>
      <c r="BK12195" s="128"/>
      <c r="BL12195" s="128"/>
      <c r="BM12195" s="128"/>
      <c r="BN12195" s="128"/>
      <c r="BO12195" s="128"/>
      <c r="BP12195" s="197">
        <f t="shared" si="443"/>
        <v>0</v>
      </c>
      <c r="BQ12195" s="128"/>
      <c r="BR12195" s="36">
        <f t="shared" si="442"/>
        <v>10</v>
      </c>
    </row>
    <row r="12196" spans="54:70" x14ac:dyDescent="0.25">
      <c r="BB12196" s="134">
        <f t="shared" si="444"/>
        <v>178</v>
      </c>
      <c r="BC12196" s="24"/>
      <c r="BD12196" s="68"/>
      <c r="BE12196" s="10"/>
      <c r="BF12196" s="9"/>
      <c r="BG12196" s="10"/>
      <c r="BH12196" s="9"/>
      <c r="BI12196" s="129"/>
      <c r="BJ12196" s="129"/>
      <c r="BK12196" s="128"/>
      <c r="BL12196" s="128"/>
      <c r="BM12196" s="128"/>
      <c r="BN12196" s="128"/>
      <c r="BO12196" s="128"/>
      <c r="BP12196" s="197">
        <f t="shared" si="443"/>
        <v>0</v>
      </c>
      <c r="BQ12196" s="128"/>
      <c r="BR12196" s="36">
        <f t="shared" si="442"/>
        <v>10</v>
      </c>
    </row>
    <row r="12197" spans="54:70" x14ac:dyDescent="0.25">
      <c r="BB12197" s="134">
        <f t="shared" si="444"/>
        <v>179</v>
      </c>
      <c r="BC12197" s="24"/>
      <c r="BD12197" s="68"/>
      <c r="BE12197" s="10"/>
      <c r="BF12197" s="9"/>
      <c r="BG12197" s="10"/>
      <c r="BH12197" s="9"/>
      <c r="BI12197" s="129"/>
      <c r="BJ12197" s="129"/>
      <c r="BK12197" s="128"/>
      <c r="BL12197" s="128"/>
      <c r="BM12197" s="128"/>
      <c r="BN12197" s="128"/>
      <c r="BO12197" s="128"/>
      <c r="BP12197" s="197">
        <f t="shared" si="443"/>
        <v>0</v>
      </c>
      <c r="BQ12197" s="128"/>
      <c r="BR12197" s="36">
        <f t="shared" si="442"/>
        <v>10</v>
      </c>
    </row>
    <row r="12198" spans="54:70" x14ac:dyDescent="0.25">
      <c r="BB12198" s="134">
        <f t="shared" si="444"/>
        <v>180</v>
      </c>
      <c r="BC12198" s="24"/>
      <c r="BD12198" s="68"/>
      <c r="BE12198" s="10"/>
      <c r="BF12198" s="9"/>
      <c r="BG12198" s="10"/>
      <c r="BH12198" s="9"/>
      <c r="BI12198" s="129"/>
      <c r="BJ12198" s="129"/>
      <c r="BK12198" s="128"/>
      <c r="BL12198" s="128"/>
      <c r="BM12198" s="128"/>
      <c r="BN12198" s="128"/>
      <c r="BO12198" s="128"/>
      <c r="BP12198" s="197">
        <f t="shared" si="443"/>
        <v>0</v>
      </c>
      <c r="BQ12198" s="128"/>
      <c r="BR12198" s="36">
        <f t="shared" si="442"/>
        <v>10</v>
      </c>
    </row>
    <row r="12199" spans="54:70" x14ac:dyDescent="0.25">
      <c r="BB12199" s="134">
        <f t="shared" si="444"/>
        <v>181</v>
      </c>
      <c r="BC12199" s="24"/>
      <c r="BD12199" s="68"/>
      <c r="BE12199" s="10"/>
      <c r="BF12199" s="9"/>
      <c r="BG12199" s="10"/>
      <c r="BH12199" s="9"/>
      <c r="BI12199" s="129"/>
      <c r="BJ12199" s="129"/>
      <c r="BK12199" s="128"/>
      <c r="BL12199" s="128"/>
      <c r="BM12199" s="128"/>
      <c r="BN12199" s="128"/>
      <c r="BO12199" s="128"/>
      <c r="BP12199" s="197">
        <f t="shared" si="443"/>
        <v>0</v>
      </c>
      <c r="BQ12199" s="128"/>
      <c r="BR12199" s="36">
        <f t="shared" si="442"/>
        <v>10</v>
      </c>
    </row>
    <row r="12200" spans="54:70" x14ac:dyDescent="0.25">
      <c r="BB12200" s="134">
        <f t="shared" si="444"/>
        <v>182</v>
      </c>
      <c r="BC12200" s="24"/>
      <c r="BD12200" s="68"/>
      <c r="BE12200" s="10"/>
      <c r="BF12200" s="9"/>
      <c r="BG12200" s="10"/>
      <c r="BH12200" s="9"/>
      <c r="BI12200" s="129"/>
      <c r="BJ12200" s="129"/>
      <c r="BK12200" s="128"/>
      <c r="BL12200" s="128"/>
      <c r="BM12200" s="128"/>
      <c r="BN12200" s="128"/>
      <c r="BO12200" s="128"/>
      <c r="BP12200" s="197">
        <f t="shared" si="443"/>
        <v>0</v>
      </c>
      <c r="BQ12200" s="128"/>
      <c r="BR12200" s="36">
        <f t="shared" si="442"/>
        <v>10</v>
      </c>
    </row>
    <row r="12201" spans="54:70" x14ac:dyDescent="0.25">
      <c r="BB12201" s="134">
        <f t="shared" si="444"/>
        <v>183</v>
      </c>
      <c r="BC12201" s="24"/>
      <c r="BD12201" s="68"/>
      <c r="BE12201" s="10"/>
      <c r="BF12201" s="9"/>
      <c r="BG12201" s="10"/>
      <c r="BH12201" s="9"/>
      <c r="BI12201" s="129"/>
      <c r="BJ12201" s="129"/>
      <c r="BK12201" s="128"/>
      <c r="BL12201" s="128"/>
      <c r="BM12201" s="128"/>
      <c r="BN12201" s="128"/>
      <c r="BO12201" s="128"/>
      <c r="BP12201" s="197">
        <f t="shared" si="443"/>
        <v>0</v>
      </c>
      <c r="BQ12201" s="128"/>
      <c r="BR12201" s="36">
        <f t="shared" si="442"/>
        <v>10</v>
      </c>
    </row>
    <row r="12202" spans="54:70" x14ac:dyDescent="0.25">
      <c r="BB12202" s="134">
        <f t="shared" si="444"/>
        <v>184</v>
      </c>
      <c r="BC12202" s="24"/>
      <c r="BD12202" s="68"/>
      <c r="BE12202" s="10"/>
      <c r="BF12202" s="9"/>
      <c r="BG12202" s="10"/>
      <c r="BH12202" s="9"/>
      <c r="BI12202" s="129"/>
      <c r="BJ12202" s="129"/>
      <c r="BK12202" s="128"/>
      <c r="BL12202" s="128"/>
      <c r="BM12202" s="128"/>
      <c r="BN12202" s="128"/>
      <c r="BO12202" s="128"/>
      <c r="BP12202" s="197">
        <f t="shared" si="443"/>
        <v>0</v>
      </c>
      <c r="BQ12202" s="128"/>
      <c r="BR12202" s="36">
        <f t="shared" si="442"/>
        <v>10</v>
      </c>
    </row>
    <row r="12203" spans="54:70" x14ac:dyDescent="0.25">
      <c r="BB12203" s="134">
        <f t="shared" si="444"/>
        <v>185</v>
      </c>
      <c r="BC12203" s="24"/>
      <c r="BD12203" s="68"/>
      <c r="BE12203" s="10"/>
      <c r="BF12203" s="9"/>
      <c r="BG12203" s="10"/>
      <c r="BH12203" s="9"/>
      <c r="BI12203" s="129"/>
      <c r="BJ12203" s="129"/>
      <c r="BK12203" s="128"/>
      <c r="BL12203" s="128"/>
      <c r="BM12203" s="128"/>
      <c r="BN12203" s="128"/>
      <c r="BO12203" s="128"/>
      <c r="BP12203" s="197">
        <f t="shared" si="443"/>
        <v>0</v>
      </c>
      <c r="BQ12203" s="128"/>
      <c r="BR12203" s="36">
        <f t="shared" si="442"/>
        <v>10</v>
      </c>
    </row>
    <row r="12204" spans="54:70" x14ac:dyDescent="0.25">
      <c r="BB12204" s="134">
        <f t="shared" si="444"/>
        <v>186</v>
      </c>
      <c r="BC12204" s="24"/>
      <c r="BD12204" s="68"/>
      <c r="BE12204" s="10"/>
      <c r="BF12204" s="9"/>
      <c r="BG12204" s="10"/>
      <c r="BH12204" s="9"/>
      <c r="BI12204" s="129"/>
      <c r="BJ12204" s="129"/>
      <c r="BK12204" s="128"/>
      <c r="BL12204" s="128"/>
      <c r="BM12204" s="128"/>
      <c r="BN12204" s="128"/>
      <c r="BO12204" s="128"/>
      <c r="BP12204" s="197">
        <f t="shared" si="443"/>
        <v>0</v>
      </c>
      <c r="BQ12204" s="128"/>
      <c r="BR12204" s="36">
        <f t="shared" si="442"/>
        <v>10</v>
      </c>
    </row>
    <row r="12205" spans="54:70" x14ac:dyDescent="0.25">
      <c r="BB12205" s="134">
        <f t="shared" si="444"/>
        <v>187</v>
      </c>
      <c r="BC12205" s="24"/>
      <c r="BD12205" s="68"/>
      <c r="BE12205" s="10"/>
      <c r="BF12205" s="9"/>
      <c r="BG12205" s="10"/>
      <c r="BH12205" s="9"/>
      <c r="BI12205" s="129"/>
      <c r="BJ12205" s="129"/>
      <c r="BK12205" s="128"/>
      <c r="BL12205" s="128"/>
      <c r="BM12205" s="128"/>
      <c r="BN12205" s="128"/>
      <c r="BO12205" s="128"/>
      <c r="BP12205" s="197">
        <f t="shared" si="443"/>
        <v>0</v>
      </c>
      <c r="BQ12205" s="128"/>
      <c r="BR12205" s="36">
        <f t="shared" si="442"/>
        <v>10</v>
      </c>
    </row>
    <row r="12206" spans="54:70" x14ac:dyDescent="0.25">
      <c r="BB12206" s="134">
        <f t="shared" si="444"/>
        <v>188</v>
      </c>
      <c r="BC12206" s="24"/>
      <c r="BD12206" s="68"/>
      <c r="BE12206" s="10"/>
      <c r="BF12206" s="9"/>
      <c r="BG12206" s="10"/>
      <c r="BH12206" s="9"/>
      <c r="BI12206" s="129"/>
      <c r="BJ12206" s="129"/>
      <c r="BK12206" s="128"/>
      <c r="BL12206" s="128"/>
      <c r="BM12206" s="128"/>
      <c r="BN12206" s="128"/>
      <c r="BO12206" s="128"/>
      <c r="BP12206" s="197">
        <f t="shared" si="443"/>
        <v>0</v>
      </c>
      <c r="BQ12206" s="128"/>
      <c r="BR12206" s="36">
        <f t="shared" si="442"/>
        <v>10</v>
      </c>
    </row>
    <row r="12207" spans="54:70" x14ac:dyDescent="0.25">
      <c r="BB12207" s="134">
        <f t="shared" si="444"/>
        <v>189</v>
      </c>
      <c r="BC12207" s="24"/>
      <c r="BD12207" s="68"/>
      <c r="BE12207" s="10"/>
      <c r="BF12207" s="9"/>
      <c r="BG12207" s="10"/>
      <c r="BH12207" s="9"/>
      <c r="BI12207" s="129"/>
      <c r="BJ12207" s="129"/>
      <c r="BK12207" s="128"/>
      <c r="BL12207" s="128"/>
      <c r="BM12207" s="128"/>
      <c r="BN12207" s="128"/>
      <c r="BO12207" s="128"/>
      <c r="BP12207" s="197">
        <f t="shared" si="443"/>
        <v>0</v>
      </c>
      <c r="BQ12207" s="128"/>
      <c r="BR12207" s="36">
        <f t="shared" si="442"/>
        <v>10</v>
      </c>
    </row>
    <row r="12208" spans="54:70" x14ac:dyDescent="0.25">
      <c r="BB12208" s="134">
        <f t="shared" si="444"/>
        <v>190</v>
      </c>
      <c r="BC12208" s="24"/>
      <c r="BD12208" s="68"/>
      <c r="BE12208" s="10"/>
      <c r="BF12208" s="9"/>
      <c r="BG12208" s="10"/>
      <c r="BH12208" s="9"/>
      <c r="BI12208" s="129"/>
      <c r="BJ12208" s="129"/>
      <c r="BK12208" s="128"/>
      <c r="BL12208" s="128"/>
      <c r="BM12208" s="128"/>
      <c r="BN12208" s="128"/>
      <c r="BO12208" s="128"/>
      <c r="BP12208" s="197">
        <f t="shared" si="443"/>
        <v>0</v>
      </c>
      <c r="BQ12208" s="128"/>
      <c r="BR12208" s="36">
        <f t="shared" si="442"/>
        <v>10</v>
      </c>
    </row>
    <row r="12209" spans="54:70" x14ac:dyDescent="0.25">
      <c r="BB12209" s="134">
        <f t="shared" si="444"/>
        <v>191</v>
      </c>
      <c r="BC12209" s="24"/>
      <c r="BD12209" s="68"/>
      <c r="BE12209" s="10"/>
      <c r="BF12209" s="9"/>
      <c r="BG12209" s="10"/>
      <c r="BH12209" s="9"/>
      <c r="BI12209" s="129"/>
      <c r="BJ12209" s="129"/>
      <c r="BK12209" s="128"/>
      <c r="BL12209" s="128"/>
      <c r="BM12209" s="128"/>
      <c r="BN12209" s="128"/>
      <c r="BO12209" s="128"/>
      <c r="BP12209" s="197">
        <f t="shared" si="443"/>
        <v>0</v>
      </c>
      <c r="BQ12209" s="128"/>
      <c r="BR12209" s="36">
        <f t="shared" si="442"/>
        <v>10</v>
      </c>
    </row>
    <row r="12210" spans="54:70" x14ac:dyDescent="0.25">
      <c r="BB12210" s="134">
        <f t="shared" si="444"/>
        <v>192</v>
      </c>
      <c r="BC12210" s="24"/>
      <c r="BD12210" s="68"/>
      <c r="BE12210" s="10"/>
      <c r="BF12210" s="9"/>
      <c r="BG12210" s="10"/>
      <c r="BH12210" s="9"/>
      <c r="BI12210" s="129"/>
      <c r="BJ12210" s="129"/>
      <c r="BK12210" s="128"/>
      <c r="BL12210" s="128"/>
      <c r="BM12210" s="128"/>
      <c r="BN12210" s="128"/>
      <c r="BO12210" s="128"/>
      <c r="BP12210" s="197">
        <f t="shared" si="443"/>
        <v>0</v>
      </c>
      <c r="BQ12210" s="128"/>
      <c r="BR12210" s="36">
        <f t="shared" si="442"/>
        <v>10</v>
      </c>
    </row>
    <row r="12211" spans="54:70" x14ac:dyDescent="0.25">
      <c r="BB12211" s="134">
        <f t="shared" si="444"/>
        <v>193</v>
      </c>
      <c r="BC12211" s="24"/>
      <c r="BD12211" s="68"/>
      <c r="BE12211" s="10"/>
      <c r="BF12211" s="9"/>
      <c r="BG12211" s="10"/>
      <c r="BH12211" s="9"/>
      <c r="BI12211" s="129"/>
      <c r="BJ12211" s="129"/>
      <c r="BK12211" s="128"/>
      <c r="BL12211" s="128"/>
      <c r="BM12211" s="128"/>
      <c r="BN12211" s="128"/>
      <c r="BO12211" s="128"/>
      <c r="BP12211" s="197">
        <f t="shared" si="443"/>
        <v>0</v>
      </c>
      <c r="BQ12211" s="128"/>
      <c r="BR12211" s="36">
        <f t="shared" si="442"/>
        <v>10</v>
      </c>
    </row>
    <row r="12212" spans="54:70" x14ac:dyDescent="0.25">
      <c r="BB12212" s="134">
        <f t="shared" si="444"/>
        <v>194</v>
      </c>
      <c r="BC12212" s="24"/>
      <c r="BD12212" s="68"/>
      <c r="BE12212" s="10"/>
      <c r="BF12212" s="9"/>
      <c r="BG12212" s="10"/>
      <c r="BH12212" s="9"/>
      <c r="BI12212" s="129"/>
      <c r="BJ12212" s="129"/>
      <c r="BK12212" s="128"/>
      <c r="BL12212" s="128"/>
      <c r="BM12212" s="128"/>
      <c r="BN12212" s="128"/>
      <c r="BO12212" s="128"/>
      <c r="BP12212" s="197">
        <f t="shared" si="443"/>
        <v>0</v>
      </c>
      <c r="BQ12212" s="128"/>
      <c r="BR12212" s="36">
        <f t="shared" ref="BR12212:BR12275" si="445">IF(BF12212="Yes",20,10)</f>
        <v>10</v>
      </c>
    </row>
    <row r="12213" spans="54:70" x14ac:dyDescent="0.25">
      <c r="BB12213" s="134">
        <f t="shared" si="444"/>
        <v>195</v>
      </c>
      <c r="BC12213" s="24"/>
      <c r="BD12213" s="68"/>
      <c r="BE12213" s="10"/>
      <c r="BF12213" s="9"/>
      <c r="BG12213" s="10"/>
      <c r="BH12213" s="9"/>
      <c r="BI12213" s="129"/>
      <c r="BJ12213" s="129"/>
      <c r="BK12213" s="128"/>
      <c r="BL12213" s="128"/>
      <c r="BM12213" s="128"/>
      <c r="BN12213" s="128"/>
      <c r="BO12213" s="128"/>
      <c r="BP12213" s="197">
        <f t="shared" si="443"/>
        <v>0</v>
      </c>
      <c r="BQ12213" s="128"/>
      <c r="BR12213" s="36">
        <f t="shared" si="445"/>
        <v>10</v>
      </c>
    </row>
    <row r="12214" spans="54:70" x14ac:dyDescent="0.25">
      <c r="BB12214" s="134">
        <f t="shared" si="444"/>
        <v>196</v>
      </c>
      <c r="BC12214" s="24"/>
      <c r="BD12214" s="68"/>
      <c r="BE12214" s="10"/>
      <c r="BF12214" s="9"/>
      <c r="BG12214" s="10"/>
      <c r="BH12214" s="9"/>
      <c r="BI12214" s="129"/>
      <c r="BJ12214" s="129"/>
      <c r="BK12214" s="128"/>
      <c r="BL12214" s="128"/>
      <c r="BM12214" s="128"/>
      <c r="BN12214" s="128"/>
      <c r="BO12214" s="128"/>
      <c r="BP12214" s="197">
        <f t="shared" si="443"/>
        <v>0</v>
      </c>
      <c r="BQ12214" s="128"/>
      <c r="BR12214" s="36">
        <f t="shared" si="445"/>
        <v>10</v>
      </c>
    </row>
    <row r="12215" spans="54:70" x14ac:dyDescent="0.25">
      <c r="BB12215" s="134">
        <f t="shared" si="444"/>
        <v>197</v>
      </c>
      <c r="BC12215" s="24"/>
      <c r="BD12215" s="68"/>
      <c r="BE12215" s="10"/>
      <c r="BF12215" s="9"/>
      <c r="BG12215" s="10"/>
      <c r="BH12215" s="9"/>
      <c r="BI12215" s="129"/>
      <c r="BJ12215" s="129"/>
      <c r="BK12215" s="128"/>
      <c r="BL12215" s="128"/>
      <c r="BM12215" s="128"/>
      <c r="BN12215" s="128"/>
      <c r="BO12215" s="128"/>
      <c r="BP12215" s="197">
        <f t="shared" si="443"/>
        <v>0</v>
      </c>
      <c r="BQ12215" s="128"/>
      <c r="BR12215" s="36">
        <f t="shared" si="445"/>
        <v>10</v>
      </c>
    </row>
    <row r="12216" spans="54:70" x14ac:dyDescent="0.25">
      <c r="BB12216" s="134">
        <f t="shared" si="444"/>
        <v>198</v>
      </c>
      <c r="BC12216" s="24"/>
      <c r="BD12216" s="68"/>
      <c r="BE12216" s="10"/>
      <c r="BF12216" s="9"/>
      <c r="BG12216" s="10"/>
      <c r="BH12216" s="9"/>
      <c r="BI12216" s="129"/>
      <c r="BJ12216" s="129"/>
      <c r="BK12216" s="128"/>
      <c r="BL12216" s="128"/>
      <c r="BM12216" s="128"/>
      <c r="BN12216" s="128"/>
      <c r="BO12216" s="128"/>
      <c r="BP12216" s="197">
        <f t="shared" ref="BP12216:BP12279" si="446">IF(BC12216=0,0,IF(BD12216=0,0,IF(BE12216=0,0,IF(BF12216=0,0,IF(BG12216=0,0,IF(BH12216=0,0,BR12216))))))</f>
        <v>0</v>
      </c>
      <c r="BQ12216" s="128"/>
      <c r="BR12216" s="36">
        <f t="shared" si="445"/>
        <v>10</v>
      </c>
    </row>
    <row r="12217" spans="54:70" x14ac:dyDescent="0.25">
      <c r="BB12217" s="134">
        <f t="shared" si="444"/>
        <v>199</v>
      </c>
      <c r="BC12217" s="24"/>
      <c r="BD12217" s="68"/>
      <c r="BE12217" s="10"/>
      <c r="BF12217" s="9"/>
      <c r="BG12217" s="10"/>
      <c r="BH12217" s="9"/>
      <c r="BI12217" s="129"/>
      <c r="BJ12217" s="129"/>
      <c r="BK12217" s="128"/>
      <c r="BL12217" s="128"/>
      <c r="BM12217" s="128"/>
      <c r="BN12217" s="128"/>
      <c r="BO12217" s="128"/>
      <c r="BP12217" s="197">
        <f t="shared" si="446"/>
        <v>0</v>
      </c>
      <c r="BQ12217" s="128"/>
      <c r="BR12217" s="36">
        <f t="shared" si="445"/>
        <v>10</v>
      </c>
    </row>
    <row r="12218" spans="54:70" x14ac:dyDescent="0.25">
      <c r="BB12218" s="134">
        <f t="shared" si="444"/>
        <v>200</v>
      </c>
      <c r="BC12218" s="24"/>
      <c r="BD12218" s="68"/>
      <c r="BE12218" s="10"/>
      <c r="BF12218" s="9"/>
      <c r="BG12218" s="10"/>
      <c r="BH12218" s="9"/>
      <c r="BI12218" s="129"/>
      <c r="BJ12218" s="129"/>
      <c r="BK12218" s="128"/>
      <c r="BL12218" s="128"/>
      <c r="BM12218" s="128"/>
      <c r="BN12218" s="128"/>
      <c r="BO12218" s="128"/>
      <c r="BP12218" s="197">
        <f t="shared" si="446"/>
        <v>0</v>
      </c>
      <c r="BQ12218" s="128"/>
      <c r="BR12218" s="36">
        <f t="shared" si="445"/>
        <v>10</v>
      </c>
    </row>
    <row r="12219" spans="54:70" x14ac:dyDescent="0.25">
      <c r="BB12219" s="134">
        <f t="shared" si="444"/>
        <v>201</v>
      </c>
      <c r="BC12219" s="24"/>
      <c r="BD12219" s="68"/>
      <c r="BE12219" s="10"/>
      <c r="BF12219" s="9"/>
      <c r="BG12219" s="10"/>
      <c r="BH12219" s="9"/>
      <c r="BI12219" s="129"/>
      <c r="BJ12219" s="129"/>
      <c r="BK12219" s="128"/>
      <c r="BL12219" s="128"/>
      <c r="BM12219" s="128"/>
      <c r="BN12219" s="128"/>
      <c r="BO12219" s="128"/>
      <c r="BP12219" s="197">
        <f t="shared" si="446"/>
        <v>0</v>
      </c>
      <c r="BQ12219" s="128"/>
      <c r="BR12219" s="36">
        <f t="shared" si="445"/>
        <v>10</v>
      </c>
    </row>
    <row r="12220" spans="54:70" x14ac:dyDescent="0.25">
      <c r="BB12220" s="134">
        <f t="shared" si="444"/>
        <v>202</v>
      </c>
      <c r="BC12220" s="24"/>
      <c r="BD12220" s="68"/>
      <c r="BE12220" s="10"/>
      <c r="BF12220" s="9"/>
      <c r="BG12220" s="10"/>
      <c r="BH12220" s="9"/>
      <c r="BI12220" s="129"/>
      <c r="BJ12220" s="129"/>
      <c r="BK12220" s="128"/>
      <c r="BL12220" s="128"/>
      <c r="BM12220" s="128"/>
      <c r="BN12220" s="128"/>
      <c r="BO12220" s="128"/>
      <c r="BP12220" s="197">
        <f t="shared" si="446"/>
        <v>0</v>
      </c>
      <c r="BQ12220" s="128"/>
      <c r="BR12220" s="36">
        <f t="shared" si="445"/>
        <v>10</v>
      </c>
    </row>
    <row r="12221" spans="54:70" x14ac:dyDescent="0.25">
      <c r="BB12221" s="134">
        <f t="shared" si="444"/>
        <v>203</v>
      </c>
      <c r="BC12221" s="24"/>
      <c r="BD12221" s="68"/>
      <c r="BE12221" s="10"/>
      <c r="BF12221" s="9"/>
      <c r="BG12221" s="10"/>
      <c r="BH12221" s="9"/>
      <c r="BI12221" s="129"/>
      <c r="BJ12221" s="129"/>
      <c r="BK12221" s="128"/>
      <c r="BL12221" s="128"/>
      <c r="BM12221" s="128"/>
      <c r="BN12221" s="128"/>
      <c r="BO12221" s="128"/>
      <c r="BP12221" s="197">
        <f t="shared" si="446"/>
        <v>0</v>
      </c>
      <c r="BQ12221" s="128"/>
      <c r="BR12221" s="36">
        <f t="shared" si="445"/>
        <v>10</v>
      </c>
    </row>
    <row r="12222" spans="54:70" x14ac:dyDescent="0.25">
      <c r="BB12222" s="134">
        <f t="shared" si="444"/>
        <v>204</v>
      </c>
      <c r="BC12222" s="24"/>
      <c r="BD12222" s="68"/>
      <c r="BE12222" s="10"/>
      <c r="BF12222" s="9"/>
      <c r="BG12222" s="10"/>
      <c r="BH12222" s="9"/>
      <c r="BI12222" s="129"/>
      <c r="BJ12222" s="129"/>
      <c r="BK12222" s="128"/>
      <c r="BL12222" s="128"/>
      <c r="BM12222" s="128"/>
      <c r="BN12222" s="128"/>
      <c r="BO12222" s="128"/>
      <c r="BP12222" s="197">
        <f t="shared" si="446"/>
        <v>0</v>
      </c>
      <c r="BQ12222" s="128"/>
      <c r="BR12222" s="36">
        <f t="shared" si="445"/>
        <v>10</v>
      </c>
    </row>
    <row r="12223" spans="54:70" x14ac:dyDescent="0.25">
      <c r="BB12223" s="134">
        <f t="shared" si="444"/>
        <v>205</v>
      </c>
      <c r="BC12223" s="24"/>
      <c r="BD12223" s="68"/>
      <c r="BE12223" s="10"/>
      <c r="BF12223" s="9"/>
      <c r="BG12223" s="10"/>
      <c r="BH12223" s="9"/>
      <c r="BI12223" s="129"/>
      <c r="BJ12223" s="129"/>
      <c r="BK12223" s="128"/>
      <c r="BL12223" s="128"/>
      <c r="BM12223" s="128"/>
      <c r="BN12223" s="128"/>
      <c r="BO12223" s="128"/>
      <c r="BP12223" s="197">
        <f t="shared" si="446"/>
        <v>0</v>
      </c>
      <c r="BQ12223" s="128"/>
      <c r="BR12223" s="36">
        <f t="shared" si="445"/>
        <v>10</v>
      </c>
    </row>
    <row r="12224" spans="54:70" x14ac:dyDescent="0.25">
      <c r="BB12224" s="134">
        <f t="shared" si="444"/>
        <v>206</v>
      </c>
      <c r="BC12224" s="24"/>
      <c r="BD12224" s="68"/>
      <c r="BE12224" s="10"/>
      <c r="BF12224" s="9"/>
      <c r="BG12224" s="10"/>
      <c r="BH12224" s="9"/>
      <c r="BI12224" s="129"/>
      <c r="BJ12224" s="129"/>
      <c r="BK12224" s="128"/>
      <c r="BL12224" s="128"/>
      <c r="BM12224" s="128"/>
      <c r="BN12224" s="128"/>
      <c r="BO12224" s="128"/>
      <c r="BP12224" s="197">
        <f t="shared" si="446"/>
        <v>0</v>
      </c>
      <c r="BQ12224" s="128"/>
      <c r="BR12224" s="36">
        <f t="shared" si="445"/>
        <v>10</v>
      </c>
    </row>
    <row r="12225" spans="54:70" x14ac:dyDescent="0.25">
      <c r="BB12225" s="134">
        <f t="shared" si="444"/>
        <v>207</v>
      </c>
      <c r="BC12225" s="24"/>
      <c r="BD12225" s="68"/>
      <c r="BE12225" s="10"/>
      <c r="BF12225" s="9"/>
      <c r="BG12225" s="10"/>
      <c r="BH12225" s="9"/>
      <c r="BI12225" s="129"/>
      <c r="BJ12225" s="129"/>
      <c r="BK12225" s="128"/>
      <c r="BL12225" s="128"/>
      <c r="BM12225" s="128"/>
      <c r="BN12225" s="128"/>
      <c r="BO12225" s="128"/>
      <c r="BP12225" s="197">
        <f t="shared" si="446"/>
        <v>0</v>
      </c>
      <c r="BQ12225" s="128"/>
      <c r="BR12225" s="36">
        <f t="shared" si="445"/>
        <v>10</v>
      </c>
    </row>
    <row r="12226" spans="54:70" x14ac:dyDescent="0.25">
      <c r="BB12226" s="134">
        <f t="shared" si="444"/>
        <v>208</v>
      </c>
      <c r="BC12226" s="24"/>
      <c r="BD12226" s="68"/>
      <c r="BE12226" s="10"/>
      <c r="BF12226" s="9"/>
      <c r="BG12226" s="10"/>
      <c r="BH12226" s="9"/>
      <c r="BI12226" s="129"/>
      <c r="BJ12226" s="129"/>
      <c r="BK12226" s="128"/>
      <c r="BL12226" s="128"/>
      <c r="BM12226" s="128"/>
      <c r="BN12226" s="128"/>
      <c r="BO12226" s="128"/>
      <c r="BP12226" s="197">
        <f t="shared" si="446"/>
        <v>0</v>
      </c>
      <c r="BQ12226" s="128"/>
      <c r="BR12226" s="36">
        <f t="shared" si="445"/>
        <v>10</v>
      </c>
    </row>
    <row r="12227" spans="54:70" x14ac:dyDescent="0.25">
      <c r="BB12227" s="134">
        <f t="shared" si="444"/>
        <v>209</v>
      </c>
      <c r="BC12227" s="24"/>
      <c r="BD12227" s="68"/>
      <c r="BE12227" s="10"/>
      <c r="BF12227" s="9"/>
      <c r="BG12227" s="10"/>
      <c r="BH12227" s="9"/>
      <c r="BI12227" s="129"/>
      <c r="BJ12227" s="129"/>
      <c r="BK12227" s="128"/>
      <c r="BL12227" s="128"/>
      <c r="BM12227" s="128"/>
      <c r="BN12227" s="128"/>
      <c r="BO12227" s="128"/>
      <c r="BP12227" s="197">
        <f t="shared" si="446"/>
        <v>0</v>
      </c>
      <c r="BQ12227" s="128"/>
      <c r="BR12227" s="36">
        <f t="shared" si="445"/>
        <v>10</v>
      </c>
    </row>
    <row r="12228" spans="54:70" x14ac:dyDescent="0.25">
      <c r="BB12228" s="134">
        <f t="shared" si="444"/>
        <v>210</v>
      </c>
      <c r="BC12228" s="24"/>
      <c r="BD12228" s="68"/>
      <c r="BE12228" s="10"/>
      <c r="BF12228" s="9"/>
      <c r="BG12228" s="10"/>
      <c r="BH12228" s="9"/>
      <c r="BI12228" s="129"/>
      <c r="BJ12228" s="129"/>
      <c r="BK12228" s="128"/>
      <c r="BL12228" s="128"/>
      <c r="BM12228" s="128"/>
      <c r="BN12228" s="128"/>
      <c r="BO12228" s="128"/>
      <c r="BP12228" s="197">
        <f t="shared" si="446"/>
        <v>0</v>
      </c>
      <c r="BQ12228" s="128"/>
      <c r="BR12228" s="36">
        <f t="shared" si="445"/>
        <v>10</v>
      </c>
    </row>
    <row r="12229" spans="54:70" x14ac:dyDescent="0.25">
      <c r="BB12229" s="134">
        <f t="shared" si="444"/>
        <v>211</v>
      </c>
      <c r="BC12229" s="24"/>
      <c r="BD12229" s="68"/>
      <c r="BE12229" s="10"/>
      <c r="BF12229" s="9"/>
      <c r="BG12229" s="10"/>
      <c r="BH12229" s="9"/>
      <c r="BI12229" s="129"/>
      <c r="BJ12229" s="129"/>
      <c r="BK12229" s="128"/>
      <c r="BL12229" s="128"/>
      <c r="BM12229" s="128"/>
      <c r="BN12229" s="128"/>
      <c r="BO12229" s="128"/>
      <c r="BP12229" s="197">
        <f t="shared" si="446"/>
        <v>0</v>
      </c>
      <c r="BQ12229" s="128"/>
      <c r="BR12229" s="36">
        <f t="shared" si="445"/>
        <v>10</v>
      </c>
    </row>
    <row r="12230" spans="54:70" x14ac:dyDescent="0.25">
      <c r="BB12230" s="134">
        <f t="shared" si="444"/>
        <v>212</v>
      </c>
      <c r="BC12230" s="24"/>
      <c r="BD12230" s="68"/>
      <c r="BE12230" s="10"/>
      <c r="BF12230" s="9"/>
      <c r="BG12230" s="10"/>
      <c r="BH12230" s="9"/>
      <c r="BI12230" s="129"/>
      <c r="BJ12230" s="129"/>
      <c r="BK12230" s="128"/>
      <c r="BL12230" s="128"/>
      <c r="BM12230" s="128"/>
      <c r="BN12230" s="128"/>
      <c r="BO12230" s="128"/>
      <c r="BP12230" s="197">
        <f t="shared" si="446"/>
        <v>0</v>
      </c>
      <c r="BQ12230" s="128"/>
      <c r="BR12230" s="36">
        <f t="shared" si="445"/>
        <v>10</v>
      </c>
    </row>
    <row r="12231" spans="54:70" x14ac:dyDescent="0.25">
      <c r="BB12231" s="134">
        <f t="shared" si="444"/>
        <v>213</v>
      </c>
      <c r="BC12231" s="24"/>
      <c r="BD12231" s="68"/>
      <c r="BE12231" s="10"/>
      <c r="BF12231" s="9"/>
      <c r="BG12231" s="10"/>
      <c r="BH12231" s="9"/>
      <c r="BI12231" s="129"/>
      <c r="BJ12231" s="129"/>
      <c r="BK12231" s="128"/>
      <c r="BL12231" s="128"/>
      <c r="BM12231" s="128"/>
      <c r="BN12231" s="128"/>
      <c r="BO12231" s="128"/>
      <c r="BP12231" s="197">
        <f t="shared" si="446"/>
        <v>0</v>
      </c>
      <c r="BQ12231" s="128"/>
      <c r="BR12231" s="36">
        <f t="shared" si="445"/>
        <v>10</v>
      </c>
    </row>
    <row r="12232" spans="54:70" x14ac:dyDescent="0.25">
      <c r="BB12232" s="134">
        <f t="shared" si="444"/>
        <v>214</v>
      </c>
      <c r="BC12232" s="24"/>
      <c r="BD12232" s="68"/>
      <c r="BE12232" s="10"/>
      <c r="BF12232" s="9"/>
      <c r="BG12232" s="10"/>
      <c r="BH12232" s="9"/>
      <c r="BI12232" s="129"/>
      <c r="BJ12232" s="129"/>
      <c r="BK12232" s="128"/>
      <c r="BL12232" s="128"/>
      <c r="BM12232" s="128"/>
      <c r="BN12232" s="128"/>
      <c r="BO12232" s="128"/>
      <c r="BP12232" s="197">
        <f t="shared" si="446"/>
        <v>0</v>
      </c>
      <c r="BQ12232" s="128"/>
      <c r="BR12232" s="36">
        <f t="shared" si="445"/>
        <v>10</v>
      </c>
    </row>
    <row r="12233" spans="54:70" x14ac:dyDescent="0.25">
      <c r="BB12233" s="134">
        <f t="shared" si="444"/>
        <v>215</v>
      </c>
      <c r="BC12233" s="24"/>
      <c r="BD12233" s="68"/>
      <c r="BE12233" s="10"/>
      <c r="BF12233" s="9"/>
      <c r="BG12233" s="10"/>
      <c r="BH12233" s="9"/>
      <c r="BI12233" s="129"/>
      <c r="BJ12233" s="129"/>
      <c r="BK12233" s="128"/>
      <c r="BL12233" s="128"/>
      <c r="BM12233" s="128"/>
      <c r="BN12233" s="128"/>
      <c r="BO12233" s="128"/>
      <c r="BP12233" s="197">
        <f t="shared" si="446"/>
        <v>0</v>
      </c>
      <c r="BQ12233" s="128"/>
      <c r="BR12233" s="36">
        <f t="shared" si="445"/>
        <v>10</v>
      </c>
    </row>
    <row r="12234" spans="54:70" x14ac:dyDescent="0.25">
      <c r="BB12234" s="134">
        <f t="shared" si="444"/>
        <v>216</v>
      </c>
      <c r="BC12234" s="24"/>
      <c r="BD12234" s="68"/>
      <c r="BE12234" s="10"/>
      <c r="BF12234" s="9"/>
      <c r="BG12234" s="10"/>
      <c r="BH12234" s="9"/>
      <c r="BI12234" s="129"/>
      <c r="BJ12234" s="129"/>
      <c r="BK12234" s="128"/>
      <c r="BL12234" s="128"/>
      <c r="BM12234" s="128"/>
      <c r="BN12234" s="128"/>
      <c r="BO12234" s="128"/>
      <c r="BP12234" s="197">
        <f t="shared" si="446"/>
        <v>0</v>
      </c>
      <c r="BQ12234" s="128"/>
      <c r="BR12234" s="36">
        <f t="shared" si="445"/>
        <v>10</v>
      </c>
    </row>
    <row r="12235" spans="54:70" x14ac:dyDescent="0.25">
      <c r="BB12235" s="134">
        <f t="shared" si="444"/>
        <v>217</v>
      </c>
      <c r="BC12235" s="24"/>
      <c r="BD12235" s="68"/>
      <c r="BE12235" s="10"/>
      <c r="BF12235" s="9"/>
      <c r="BG12235" s="10"/>
      <c r="BH12235" s="9"/>
      <c r="BI12235" s="129"/>
      <c r="BJ12235" s="129"/>
      <c r="BK12235" s="128"/>
      <c r="BL12235" s="128"/>
      <c r="BM12235" s="128"/>
      <c r="BN12235" s="128"/>
      <c r="BO12235" s="128"/>
      <c r="BP12235" s="197">
        <f t="shared" si="446"/>
        <v>0</v>
      </c>
      <c r="BQ12235" s="128"/>
      <c r="BR12235" s="36">
        <f t="shared" si="445"/>
        <v>10</v>
      </c>
    </row>
    <row r="12236" spans="54:70" x14ac:dyDescent="0.25">
      <c r="BB12236" s="134">
        <f t="shared" si="444"/>
        <v>218</v>
      </c>
      <c r="BC12236" s="24"/>
      <c r="BD12236" s="68"/>
      <c r="BE12236" s="10"/>
      <c r="BF12236" s="9"/>
      <c r="BG12236" s="10"/>
      <c r="BH12236" s="9"/>
      <c r="BI12236" s="129"/>
      <c r="BJ12236" s="129"/>
      <c r="BK12236" s="128"/>
      <c r="BL12236" s="128"/>
      <c r="BM12236" s="128"/>
      <c r="BN12236" s="128"/>
      <c r="BO12236" s="128"/>
      <c r="BP12236" s="197">
        <f t="shared" si="446"/>
        <v>0</v>
      </c>
      <c r="BQ12236" s="128"/>
      <c r="BR12236" s="36">
        <f t="shared" si="445"/>
        <v>10</v>
      </c>
    </row>
    <row r="12237" spans="54:70" x14ac:dyDescent="0.25">
      <c r="BB12237" s="134">
        <f t="shared" si="444"/>
        <v>219</v>
      </c>
      <c r="BC12237" s="24"/>
      <c r="BD12237" s="68"/>
      <c r="BE12237" s="10"/>
      <c r="BF12237" s="9"/>
      <c r="BG12237" s="10"/>
      <c r="BH12237" s="9"/>
      <c r="BI12237" s="129"/>
      <c r="BJ12237" s="129"/>
      <c r="BK12237" s="128"/>
      <c r="BL12237" s="128"/>
      <c r="BM12237" s="128"/>
      <c r="BN12237" s="128"/>
      <c r="BO12237" s="128"/>
      <c r="BP12237" s="197">
        <f t="shared" si="446"/>
        <v>0</v>
      </c>
      <c r="BQ12237" s="128"/>
      <c r="BR12237" s="36">
        <f t="shared" si="445"/>
        <v>10</v>
      </c>
    </row>
    <row r="12238" spans="54:70" x14ac:dyDescent="0.25">
      <c r="BB12238" s="134">
        <f t="shared" si="444"/>
        <v>220</v>
      </c>
      <c r="BC12238" s="24"/>
      <c r="BD12238" s="68"/>
      <c r="BE12238" s="10"/>
      <c r="BF12238" s="9"/>
      <c r="BG12238" s="10"/>
      <c r="BH12238" s="9"/>
      <c r="BI12238" s="129"/>
      <c r="BJ12238" s="129"/>
      <c r="BK12238" s="128"/>
      <c r="BL12238" s="128"/>
      <c r="BM12238" s="128"/>
      <c r="BN12238" s="128"/>
      <c r="BO12238" s="128"/>
      <c r="BP12238" s="197">
        <f t="shared" si="446"/>
        <v>0</v>
      </c>
      <c r="BQ12238" s="128"/>
      <c r="BR12238" s="36">
        <f t="shared" si="445"/>
        <v>10</v>
      </c>
    </row>
    <row r="12239" spans="54:70" x14ac:dyDescent="0.25">
      <c r="BB12239" s="134">
        <f t="shared" si="444"/>
        <v>221</v>
      </c>
      <c r="BC12239" s="24"/>
      <c r="BD12239" s="68"/>
      <c r="BE12239" s="10"/>
      <c r="BF12239" s="9"/>
      <c r="BG12239" s="10"/>
      <c r="BH12239" s="9"/>
      <c r="BI12239" s="129"/>
      <c r="BJ12239" s="129"/>
      <c r="BK12239" s="128"/>
      <c r="BL12239" s="128"/>
      <c r="BM12239" s="128"/>
      <c r="BN12239" s="128"/>
      <c r="BO12239" s="128"/>
      <c r="BP12239" s="197">
        <f t="shared" si="446"/>
        <v>0</v>
      </c>
      <c r="BQ12239" s="128"/>
      <c r="BR12239" s="36">
        <f t="shared" si="445"/>
        <v>10</v>
      </c>
    </row>
    <row r="12240" spans="54:70" x14ac:dyDescent="0.25">
      <c r="BB12240" s="134">
        <f t="shared" si="444"/>
        <v>222</v>
      </c>
      <c r="BC12240" s="24"/>
      <c r="BD12240" s="68"/>
      <c r="BE12240" s="10"/>
      <c r="BF12240" s="9"/>
      <c r="BG12240" s="10"/>
      <c r="BH12240" s="9"/>
      <c r="BI12240" s="129"/>
      <c r="BJ12240" s="129"/>
      <c r="BK12240" s="128"/>
      <c r="BL12240" s="128"/>
      <c r="BM12240" s="128"/>
      <c r="BN12240" s="128"/>
      <c r="BO12240" s="128"/>
      <c r="BP12240" s="197">
        <f t="shared" si="446"/>
        <v>0</v>
      </c>
      <c r="BQ12240" s="128"/>
      <c r="BR12240" s="36">
        <f t="shared" si="445"/>
        <v>10</v>
      </c>
    </row>
    <row r="12241" spans="54:70" x14ac:dyDescent="0.25">
      <c r="BB12241" s="134">
        <f t="shared" si="444"/>
        <v>223</v>
      </c>
      <c r="BC12241" s="24"/>
      <c r="BD12241" s="68"/>
      <c r="BE12241" s="10"/>
      <c r="BF12241" s="9"/>
      <c r="BG12241" s="10"/>
      <c r="BH12241" s="9"/>
      <c r="BI12241" s="129"/>
      <c r="BJ12241" s="129"/>
      <c r="BK12241" s="128"/>
      <c r="BL12241" s="128"/>
      <c r="BM12241" s="128"/>
      <c r="BN12241" s="128"/>
      <c r="BO12241" s="128"/>
      <c r="BP12241" s="197">
        <f t="shared" si="446"/>
        <v>0</v>
      </c>
      <c r="BQ12241" s="128"/>
      <c r="BR12241" s="36">
        <f t="shared" si="445"/>
        <v>10</v>
      </c>
    </row>
    <row r="12242" spans="54:70" x14ac:dyDescent="0.25">
      <c r="BB12242" s="134">
        <f t="shared" si="444"/>
        <v>224</v>
      </c>
      <c r="BC12242" s="24"/>
      <c r="BD12242" s="68"/>
      <c r="BE12242" s="10"/>
      <c r="BF12242" s="9"/>
      <c r="BG12242" s="10"/>
      <c r="BH12242" s="9"/>
      <c r="BI12242" s="129"/>
      <c r="BJ12242" s="129"/>
      <c r="BK12242" s="128"/>
      <c r="BL12242" s="128"/>
      <c r="BM12242" s="128"/>
      <c r="BN12242" s="128"/>
      <c r="BO12242" s="128"/>
      <c r="BP12242" s="197">
        <f t="shared" si="446"/>
        <v>0</v>
      </c>
      <c r="BQ12242" s="128"/>
      <c r="BR12242" s="36">
        <f t="shared" si="445"/>
        <v>10</v>
      </c>
    </row>
    <row r="12243" spans="54:70" x14ac:dyDescent="0.25">
      <c r="BB12243" s="134">
        <f t="shared" si="444"/>
        <v>225</v>
      </c>
      <c r="BC12243" s="24"/>
      <c r="BD12243" s="68"/>
      <c r="BE12243" s="10"/>
      <c r="BF12243" s="9"/>
      <c r="BG12243" s="10"/>
      <c r="BH12243" s="9"/>
      <c r="BI12243" s="129"/>
      <c r="BJ12243" s="129"/>
      <c r="BK12243" s="128"/>
      <c r="BL12243" s="128"/>
      <c r="BM12243" s="128"/>
      <c r="BN12243" s="128"/>
      <c r="BO12243" s="128"/>
      <c r="BP12243" s="197">
        <f t="shared" si="446"/>
        <v>0</v>
      </c>
      <c r="BQ12243" s="128"/>
      <c r="BR12243" s="36">
        <f t="shared" si="445"/>
        <v>10</v>
      </c>
    </row>
    <row r="12244" spans="54:70" x14ac:dyDescent="0.25">
      <c r="BB12244" s="134">
        <f t="shared" ref="BB12244:BB12307" si="447">1+BB12243</f>
        <v>226</v>
      </c>
      <c r="BC12244" s="24"/>
      <c r="BD12244" s="68"/>
      <c r="BE12244" s="10"/>
      <c r="BF12244" s="9"/>
      <c r="BG12244" s="10"/>
      <c r="BH12244" s="9"/>
      <c r="BI12244" s="129"/>
      <c r="BJ12244" s="129"/>
      <c r="BK12244" s="128"/>
      <c r="BL12244" s="128"/>
      <c r="BM12244" s="128"/>
      <c r="BN12244" s="128"/>
      <c r="BO12244" s="128"/>
      <c r="BP12244" s="197">
        <f t="shared" si="446"/>
        <v>0</v>
      </c>
      <c r="BQ12244" s="128"/>
      <c r="BR12244" s="36">
        <f t="shared" si="445"/>
        <v>10</v>
      </c>
    </row>
    <row r="12245" spans="54:70" x14ac:dyDescent="0.25">
      <c r="BB12245" s="134">
        <f t="shared" si="447"/>
        <v>227</v>
      </c>
      <c r="BC12245" s="24"/>
      <c r="BD12245" s="68"/>
      <c r="BE12245" s="10"/>
      <c r="BF12245" s="9"/>
      <c r="BG12245" s="10"/>
      <c r="BH12245" s="9"/>
      <c r="BI12245" s="129"/>
      <c r="BJ12245" s="129"/>
      <c r="BK12245" s="128"/>
      <c r="BL12245" s="128"/>
      <c r="BM12245" s="128"/>
      <c r="BN12245" s="128"/>
      <c r="BO12245" s="128"/>
      <c r="BP12245" s="197">
        <f t="shared" si="446"/>
        <v>0</v>
      </c>
      <c r="BQ12245" s="128"/>
      <c r="BR12245" s="36">
        <f t="shared" si="445"/>
        <v>10</v>
      </c>
    </row>
    <row r="12246" spans="54:70" x14ac:dyDescent="0.25">
      <c r="BB12246" s="134">
        <f t="shared" si="447"/>
        <v>228</v>
      </c>
      <c r="BC12246" s="24"/>
      <c r="BD12246" s="68"/>
      <c r="BE12246" s="10"/>
      <c r="BF12246" s="9"/>
      <c r="BG12246" s="10"/>
      <c r="BH12246" s="9"/>
      <c r="BI12246" s="129"/>
      <c r="BJ12246" s="129"/>
      <c r="BK12246" s="128"/>
      <c r="BL12246" s="128"/>
      <c r="BM12246" s="128"/>
      <c r="BN12246" s="128"/>
      <c r="BO12246" s="128"/>
      <c r="BP12246" s="197">
        <f t="shared" si="446"/>
        <v>0</v>
      </c>
      <c r="BQ12246" s="128"/>
      <c r="BR12246" s="36">
        <f t="shared" si="445"/>
        <v>10</v>
      </c>
    </row>
    <row r="12247" spans="54:70" x14ac:dyDescent="0.25">
      <c r="BB12247" s="134">
        <f t="shared" si="447"/>
        <v>229</v>
      </c>
      <c r="BC12247" s="24"/>
      <c r="BD12247" s="68"/>
      <c r="BE12247" s="10"/>
      <c r="BF12247" s="9"/>
      <c r="BG12247" s="10"/>
      <c r="BH12247" s="9"/>
      <c r="BI12247" s="129"/>
      <c r="BJ12247" s="129"/>
      <c r="BK12247" s="128"/>
      <c r="BL12247" s="128"/>
      <c r="BM12247" s="128"/>
      <c r="BN12247" s="128"/>
      <c r="BO12247" s="128"/>
      <c r="BP12247" s="197">
        <f t="shared" si="446"/>
        <v>0</v>
      </c>
      <c r="BQ12247" s="128"/>
      <c r="BR12247" s="36">
        <f t="shared" si="445"/>
        <v>10</v>
      </c>
    </row>
    <row r="12248" spans="54:70" x14ac:dyDescent="0.25">
      <c r="BB12248" s="134">
        <f t="shared" si="447"/>
        <v>230</v>
      </c>
      <c r="BC12248" s="24"/>
      <c r="BD12248" s="68"/>
      <c r="BE12248" s="10"/>
      <c r="BF12248" s="9"/>
      <c r="BG12248" s="10"/>
      <c r="BH12248" s="9"/>
      <c r="BI12248" s="129"/>
      <c r="BJ12248" s="129"/>
      <c r="BK12248" s="128"/>
      <c r="BL12248" s="128"/>
      <c r="BM12248" s="128"/>
      <c r="BN12248" s="128"/>
      <c r="BO12248" s="128"/>
      <c r="BP12248" s="197">
        <f t="shared" si="446"/>
        <v>0</v>
      </c>
      <c r="BQ12248" s="128"/>
      <c r="BR12248" s="36">
        <f t="shared" si="445"/>
        <v>10</v>
      </c>
    </row>
    <row r="12249" spans="54:70" x14ac:dyDescent="0.25">
      <c r="BB12249" s="134">
        <f t="shared" si="447"/>
        <v>231</v>
      </c>
      <c r="BC12249" s="24"/>
      <c r="BD12249" s="68"/>
      <c r="BE12249" s="10"/>
      <c r="BF12249" s="9"/>
      <c r="BG12249" s="10"/>
      <c r="BH12249" s="9"/>
      <c r="BI12249" s="129"/>
      <c r="BJ12249" s="129"/>
      <c r="BK12249" s="128"/>
      <c r="BL12249" s="128"/>
      <c r="BM12249" s="128"/>
      <c r="BN12249" s="128"/>
      <c r="BO12249" s="128"/>
      <c r="BP12249" s="197">
        <f t="shared" si="446"/>
        <v>0</v>
      </c>
      <c r="BQ12249" s="128"/>
      <c r="BR12249" s="36">
        <f t="shared" si="445"/>
        <v>10</v>
      </c>
    </row>
    <row r="12250" spans="54:70" x14ac:dyDescent="0.25">
      <c r="BB12250" s="134">
        <f t="shared" si="447"/>
        <v>232</v>
      </c>
      <c r="BC12250" s="24"/>
      <c r="BD12250" s="68"/>
      <c r="BE12250" s="10"/>
      <c r="BF12250" s="9"/>
      <c r="BG12250" s="10"/>
      <c r="BH12250" s="9"/>
      <c r="BI12250" s="129"/>
      <c r="BJ12250" s="129"/>
      <c r="BK12250" s="128"/>
      <c r="BL12250" s="128"/>
      <c r="BM12250" s="128"/>
      <c r="BN12250" s="128"/>
      <c r="BO12250" s="128"/>
      <c r="BP12250" s="197">
        <f t="shared" si="446"/>
        <v>0</v>
      </c>
      <c r="BQ12250" s="128"/>
      <c r="BR12250" s="36">
        <f t="shared" si="445"/>
        <v>10</v>
      </c>
    </row>
    <row r="12251" spans="54:70" x14ac:dyDescent="0.25">
      <c r="BB12251" s="134">
        <f t="shared" si="447"/>
        <v>233</v>
      </c>
      <c r="BC12251" s="24"/>
      <c r="BD12251" s="68"/>
      <c r="BE12251" s="10"/>
      <c r="BF12251" s="9"/>
      <c r="BG12251" s="10"/>
      <c r="BH12251" s="9"/>
      <c r="BI12251" s="129"/>
      <c r="BJ12251" s="129"/>
      <c r="BK12251" s="128"/>
      <c r="BL12251" s="128"/>
      <c r="BM12251" s="128"/>
      <c r="BN12251" s="128"/>
      <c r="BO12251" s="128"/>
      <c r="BP12251" s="197">
        <f t="shared" si="446"/>
        <v>0</v>
      </c>
      <c r="BQ12251" s="128"/>
      <c r="BR12251" s="36">
        <f t="shared" si="445"/>
        <v>10</v>
      </c>
    </row>
    <row r="12252" spans="54:70" x14ac:dyDescent="0.25">
      <c r="BB12252" s="134">
        <f t="shared" si="447"/>
        <v>234</v>
      </c>
      <c r="BC12252" s="24"/>
      <c r="BD12252" s="68"/>
      <c r="BE12252" s="10"/>
      <c r="BF12252" s="9"/>
      <c r="BG12252" s="10"/>
      <c r="BH12252" s="9"/>
      <c r="BI12252" s="129"/>
      <c r="BJ12252" s="129"/>
      <c r="BK12252" s="128"/>
      <c r="BL12252" s="128"/>
      <c r="BM12252" s="128"/>
      <c r="BN12252" s="128"/>
      <c r="BO12252" s="128"/>
      <c r="BP12252" s="197">
        <f t="shared" si="446"/>
        <v>0</v>
      </c>
      <c r="BQ12252" s="128"/>
      <c r="BR12252" s="36">
        <f t="shared" si="445"/>
        <v>10</v>
      </c>
    </row>
    <row r="12253" spans="54:70" x14ac:dyDescent="0.25">
      <c r="BB12253" s="134">
        <f t="shared" si="447"/>
        <v>235</v>
      </c>
      <c r="BC12253" s="24"/>
      <c r="BD12253" s="68"/>
      <c r="BE12253" s="10"/>
      <c r="BF12253" s="9"/>
      <c r="BG12253" s="10"/>
      <c r="BH12253" s="9"/>
      <c r="BI12253" s="129"/>
      <c r="BJ12253" s="129"/>
      <c r="BK12253" s="128"/>
      <c r="BL12253" s="128"/>
      <c r="BM12253" s="128"/>
      <c r="BN12253" s="128"/>
      <c r="BO12253" s="128"/>
      <c r="BP12253" s="197">
        <f t="shared" si="446"/>
        <v>0</v>
      </c>
      <c r="BQ12253" s="128"/>
      <c r="BR12253" s="36">
        <f t="shared" si="445"/>
        <v>10</v>
      </c>
    </row>
    <row r="12254" spans="54:70" x14ac:dyDescent="0.25">
      <c r="BB12254" s="134">
        <f t="shared" si="447"/>
        <v>236</v>
      </c>
      <c r="BC12254" s="24"/>
      <c r="BD12254" s="68"/>
      <c r="BE12254" s="10"/>
      <c r="BF12254" s="9"/>
      <c r="BG12254" s="10"/>
      <c r="BH12254" s="9"/>
      <c r="BI12254" s="129"/>
      <c r="BJ12254" s="129"/>
      <c r="BK12254" s="128"/>
      <c r="BL12254" s="128"/>
      <c r="BM12254" s="128"/>
      <c r="BN12254" s="128"/>
      <c r="BO12254" s="128"/>
      <c r="BP12254" s="197">
        <f t="shared" si="446"/>
        <v>0</v>
      </c>
      <c r="BQ12254" s="128"/>
      <c r="BR12254" s="36">
        <f t="shared" si="445"/>
        <v>10</v>
      </c>
    </row>
    <row r="12255" spans="54:70" x14ac:dyDescent="0.25">
      <c r="BB12255" s="134">
        <f t="shared" si="447"/>
        <v>237</v>
      </c>
      <c r="BC12255" s="24"/>
      <c r="BD12255" s="68"/>
      <c r="BE12255" s="10"/>
      <c r="BF12255" s="9"/>
      <c r="BG12255" s="10"/>
      <c r="BH12255" s="9"/>
      <c r="BI12255" s="129"/>
      <c r="BJ12255" s="129"/>
      <c r="BK12255" s="128"/>
      <c r="BL12255" s="128"/>
      <c r="BM12255" s="128"/>
      <c r="BN12255" s="128"/>
      <c r="BO12255" s="128"/>
      <c r="BP12255" s="197">
        <f t="shared" si="446"/>
        <v>0</v>
      </c>
      <c r="BQ12255" s="128"/>
      <c r="BR12255" s="36">
        <f t="shared" si="445"/>
        <v>10</v>
      </c>
    </row>
    <row r="12256" spans="54:70" x14ac:dyDescent="0.25">
      <c r="BB12256" s="134">
        <f t="shared" si="447"/>
        <v>238</v>
      </c>
      <c r="BC12256" s="24"/>
      <c r="BD12256" s="68"/>
      <c r="BE12256" s="10"/>
      <c r="BF12256" s="9"/>
      <c r="BG12256" s="10"/>
      <c r="BH12256" s="9"/>
      <c r="BI12256" s="129"/>
      <c r="BJ12256" s="129"/>
      <c r="BK12256" s="128"/>
      <c r="BL12256" s="128"/>
      <c r="BM12256" s="128"/>
      <c r="BN12256" s="128"/>
      <c r="BO12256" s="128"/>
      <c r="BP12256" s="197">
        <f t="shared" si="446"/>
        <v>0</v>
      </c>
      <c r="BQ12256" s="128"/>
      <c r="BR12256" s="36">
        <f t="shared" si="445"/>
        <v>10</v>
      </c>
    </row>
    <row r="12257" spans="54:70" x14ac:dyDescent="0.25">
      <c r="BB12257" s="134">
        <f t="shared" si="447"/>
        <v>239</v>
      </c>
      <c r="BC12257" s="24"/>
      <c r="BD12257" s="68"/>
      <c r="BE12257" s="10"/>
      <c r="BF12257" s="9"/>
      <c r="BG12257" s="10"/>
      <c r="BH12257" s="9"/>
      <c r="BI12257" s="129"/>
      <c r="BJ12257" s="129"/>
      <c r="BK12257" s="128"/>
      <c r="BL12257" s="128"/>
      <c r="BM12257" s="128"/>
      <c r="BN12257" s="128"/>
      <c r="BO12257" s="128"/>
      <c r="BP12257" s="197">
        <f t="shared" si="446"/>
        <v>0</v>
      </c>
      <c r="BQ12257" s="128"/>
      <c r="BR12257" s="36">
        <f t="shared" si="445"/>
        <v>10</v>
      </c>
    </row>
    <row r="12258" spans="54:70" x14ac:dyDescent="0.25">
      <c r="BB12258" s="134">
        <f t="shared" si="447"/>
        <v>240</v>
      </c>
      <c r="BC12258" s="24"/>
      <c r="BD12258" s="68"/>
      <c r="BE12258" s="10"/>
      <c r="BF12258" s="9"/>
      <c r="BG12258" s="10"/>
      <c r="BH12258" s="9"/>
      <c r="BI12258" s="129"/>
      <c r="BJ12258" s="129"/>
      <c r="BK12258" s="128"/>
      <c r="BL12258" s="128"/>
      <c r="BM12258" s="128"/>
      <c r="BN12258" s="128"/>
      <c r="BO12258" s="128"/>
      <c r="BP12258" s="197">
        <f t="shared" si="446"/>
        <v>0</v>
      </c>
      <c r="BQ12258" s="128"/>
      <c r="BR12258" s="36">
        <f t="shared" si="445"/>
        <v>10</v>
      </c>
    </row>
    <row r="12259" spans="54:70" x14ac:dyDescent="0.25">
      <c r="BB12259" s="134">
        <f t="shared" si="447"/>
        <v>241</v>
      </c>
      <c r="BC12259" s="24"/>
      <c r="BD12259" s="68"/>
      <c r="BE12259" s="10"/>
      <c r="BF12259" s="9"/>
      <c r="BG12259" s="10"/>
      <c r="BH12259" s="9"/>
      <c r="BI12259" s="129"/>
      <c r="BJ12259" s="129"/>
      <c r="BK12259" s="128"/>
      <c r="BL12259" s="128"/>
      <c r="BM12259" s="128"/>
      <c r="BN12259" s="128"/>
      <c r="BO12259" s="128"/>
      <c r="BP12259" s="197">
        <f t="shared" si="446"/>
        <v>0</v>
      </c>
      <c r="BQ12259" s="128"/>
      <c r="BR12259" s="36">
        <f t="shared" si="445"/>
        <v>10</v>
      </c>
    </row>
    <row r="12260" spans="54:70" x14ac:dyDescent="0.25">
      <c r="BB12260" s="134">
        <f t="shared" si="447"/>
        <v>242</v>
      </c>
      <c r="BC12260" s="24"/>
      <c r="BD12260" s="68"/>
      <c r="BE12260" s="10"/>
      <c r="BF12260" s="9"/>
      <c r="BG12260" s="10"/>
      <c r="BH12260" s="9"/>
      <c r="BI12260" s="129"/>
      <c r="BJ12260" s="129"/>
      <c r="BK12260" s="128"/>
      <c r="BL12260" s="128"/>
      <c r="BM12260" s="128"/>
      <c r="BN12260" s="128"/>
      <c r="BO12260" s="128"/>
      <c r="BP12260" s="197">
        <f t="shared" si="446"/>
        <v>0</v>
      </c>
      <c r="BQ12260" s="128"/>
      <c r="BR12260" s="36">
        <f t="shared" si="445"/>
        <v>10</v>
      </c>
    </row>
    <row r="12261" spans="54:70" x14ac:dyDescent="0.25">
      <c r="BB12261" s="134">
        <f t="shared" si="447"/>
        <v>243</v>
      </c>
      <c r="BC12261" s="24"/>
      <c r="BD12261" s="68"/>
      <c r="BE12261" s="10"/>
      <c r="BF12261" s="9"/>
      <c r="BG12261" s="10"/>
      <c r="BH12261" s="9"/>
      <c r="BI12261" s="129"/>
      <c r="BJ12261" s="129"/>
      <c r="BK12261" s="128"/>
      <c r="BL12261" s="128"/>
      <c r="BM12261" s="128"/>
      <c r="BN12261" s="128"/>
      <c r="BO12261" s="128"/>
      <c r="BP12261" s="197">
        <f t="shared" si="446"/>
        <v>0</v>
      </c>
      <c r="BQ12261" s="128"/>
      <c r="BR12261" s="36">
        <f t="shared" si="445"/>
        <v>10</v>
      </c>
    </row>
    <row r="12262" spans="54:70" x14ac:dyDescent="0.25">
      <c r="BB12262" s="134">
        <f t="shared" si="447"/>
        <v>244</v>
      </c>
      <c r="BC12262" s="24"/>
      <c r="BD12262" s="68"/>
      <c r="BE12262" s="10"/>
      <c r="BF12262" s="9"/>
      <c r="BG12262" s="10"/>
      <c r="BH12262" s="9"/>
      <c r="BI12262" s="129"/>
      <c r="BJ12262" s="129"/>
      <c r="BK12262" s="128"/>
      <c r="BL12262" s="128"/>
      <c r="BM12262" s="128"/>
      <c r="BN12262" s="128"/>
      <c r="BO12262" s="128"/>
      <c r="BP12262" s="197">
        <f t="shared" si="446"/>
        <v>0</v>
      </c>
      <c r="BQ12262" s="128"/>
      <c r="BR12262" s="36">
        <f t="shared" si="445"/>
        <v>10</v>
      </c>
    </row>
    <row r="12263" spans="54:70" x14ac:dyDescent="0.25">
      <c r="BB12263" s="134">
        <f t="shared" si="447"/>
        <v>245</v>
      </c>
      <c r="BC12263" s="24"/>
      <c r="BD12263" s="68"/>
      <c r="BE12263" s="10"/>
      <c r="BF12263" s="9"/>
      <c r="BG12263" s="10"/>
      <c r="BH12263" s="9"/>
      <c r="BI12263" s="129"/>
      <c r="BJ12263" s="129"/>
      <c r="BK12263" s="128"/>
      <c r="BL12263" s="128"/>
      <c r="BM12263" s="128"/>
      <c r="BN12263" s="128"/>
      <c r="BO12263" s="128"/>
      <c r="BP12263" s="197">
        <f t="shared" si="446"/>
        <v>0</v>
      </c>
      <c r="BQ12263" s="128"/>
      <c r="BR12263" s="36">
        <f t="shared" si="445"/>
        <v>10</v>
      </c>
    </row>
    <row r="12264" spans="54:70" x14ac:dyDescent="0.25">
      <c r="BB12264" s="134">
        <f t="shared" si="447"/>
        <v>246</v>
      </c>
      <c r="BC12264" s="24"/>
      <c r="BD12264" s="68"/>
      <c r="BE12264" s="10"/>
      <c r="BF12264" s="9"/>
      <c r="BG12264" s="10"/>
      <c r="BH12264" s="9"/>
      <c r="BI12264" s="129"/>
      <c r="BJ12264" s="129"/>
      <c r="BK12264" s="128"/>
      <c r="BL12264" s="128"/>
      <c r="BM12264" s="128"/>
      <c r="BN12264" s="128"/>
      <c r="BO12264" s="128"/>
      <c r="BP12264" s="197">
        <f t="shared" si="446"/>
        <v>0</v>
      </c>
      <c r="BQ12264" s="128"/>
      <c r="BR12264" s="36">
        <f t="shared" si="445"/>
        <v>10</v>
      </c>
    </row>
    <row r="12265" spans="54:70" x14ac:dyDescent="0.25">
      <c r="BB12265" s="134">
        <f t="shared" si="447"/>
        <v>247</v>
      </c>
      <c r="BC12265" s="24"/>
      <c r="BD12265" s="68"/>
      <c r="BE12265" s="10"/>
      <c r="BF12265" s="9"/>
      <c r="BG12265" s="10"/>
      <c r="BH12265" s="9"/>
      <c r="BI12265" s="129"/>
      <c r="BJ12265" s="129"/>
      <c r="BK12265" s="128"/>
      <c r="BL12265" s="128"/>
      <c r="BM12265" s="128"/>
      <c r="BN12265" s="128"/>
      <c r="BO12265" s="128"/>
      <c r="BP12265" s="197">
        <f t="shared" si="446"/>
        <v>0</v>
      </c>
      <c r="BQ12265" s="128"/>
      <c r="BR12265" s="36">
        <f t="shared" si="445"/>
        <v>10</v>
      </c>
    </row>
    <row r="12266" spans="54:70" x14ac:dyDescent="0.25">
      <c r="BB12266" s="134">
        <f t="shared" si="447"/>
        <v>248</v>
      </c>
      <c r="BC12266" s="24"/>
      <c r="BD12266" s="68"/>
      <c r="BE12266" s="10"/>
      <c r="BF12266" s="9"/>
      <c r="BG12266" s="10"/>
      <c r="BH12266" s="9"/>
      <c r="BI12266" s="129"/>
      <c r="BJ12266" s="129"/>
      <c r="BK12266" s="128"/>
      <c r="BL12266" s="128"/>
      <c r="BM12266" s="128"/>
      <c r="BN12266" s="128"/>
      <c r="BO12266" s="128"/>
      <c r="BP12266" s="197">
        <f t="shared" si="446"/>
        <v>0</v>
      </c>
      <c r="BQ12266" s="128"/>
      <c r="BR12266" s="36">
        <f t="shared" si="445"/>
        <v>10</v>
      </c>
    </row>
    <row r="12267" spans="54:70" x14ac:dyDescent="0.25">
      <c r="BB12267" s="134">
        <f t="shared" si="447"/>
        <v>249</v>
      </c>
      <c r="BC12267" s="24"/>
      <c r="BD12267" s="68"/>
      <c r="BE12267" s="10"/>
      <c r="BF12267" s="9"/>
      <c r="BG12267" s="10"/>
      <c r="BH12267" s="9"/>
      <c r="BI12267" s="129"/>
      <c r="BJ12267" s="129"/>
      <c r="BK12267" s="128"/>
      <c r="BL12267" s="128"/>
      <c r="BM12267" s="128"/>
      <c r="BN12267" s="128"/>
      <c r="BO12267" s="128"/>
      <c r="BP12267" s="197">
        <f t="shared" si="446"/>
        <v>0</v>
      </c>
      <c r="BQ12267" s="128"/>
      <c r="BR12267" s="36">
        <f t="shared" si="445"/>
        <v>10</v>
      </c>
    </row>
    <row r="12268" spans="54:70" x14ac:dyDescent="0.25">
      <c r="BB12268" s="134">
        <f t="shared" si="447"/>
        <v>250</v>
      </c>
      <c r="BC12268" s="24"/>
      <c r="BD12268" s="68"/>
      <c r="BE12268" s="10"/>
      <c r="BF12268" s="9"/>
      <c r="BG12268" s="10"/>
      <c r="BH12268" s="9"/>
      <c r="BI12268" s="129"/>
      <c r="BJ12268" s="129"/>
      <c r="BK12268" s="128"/>
      <c r="BL12268" s="128"/>
      <c r="BM12268" s="128"/>
      <c r="BN12268" s="128"/>
      <c r="BO12268" s="128"/>
      <c r="BP12268" s="197">
        <f t="shared" si="446"/>
        <v>0</v>
      </c>
      <c r="BQ12268" s="128"/>
      <c r="BR12268" s="36">
        <f t="shared" si="445"/>
        <v>10</v>
      </c>
    </row>
    <row r="12269" spans="54:70" x14ac:dyDescent="0.25">
      <c r="BB12269" s="134">
        <f t="shared" si="447"/>
        <v>251</v>
      </c>
      <c r="BC12269" s="24"/>
      <c r="BD12269" s="68"/>
      <c r="BE12269" s="10"/>
      <c r="BF12269" s="9"/>
      <c r="BG12269" s="10"/>
      <c r="BH12269" s="9"/>
      <c r="BI12269" s="129"/>
      <c r="BJ12269" s="129"/>
      <c r="BK12269" s="128"/>
      <c r="BL12269" s="128"/>
      <c r="BM12269" s="128"/>
      <c r="BN12269" s="128"/>
      <c r="BO12269" s="128"/>
      <c r="BP12269" s="197">
        <f t="shared" si="446"/>
        <v>0</v>
      </c>
      <c r="BQ12269" s="128"/>
      <c r="BR12269" s="36">
        <f t="shared" si="445"/>
        <v>10</v>
      </c>
    </row>
    <row r="12270" spans="54:70" x14ac:dyDescent="0.25">
      <c r="BB12270" s="134">
        <f t="shared" si="447"/>
        <v>252</v>
      </c>
      <c r="BC12270" s="24"/>
      <c r="BD12270" s="68"/>
      <c r="BE12270" s="10"/>
      <c r="BF12270" s="9"/>
      <c r="BG12270" s="10"/>
      <c r="BH12270" s="9"/>
      <c r="BI12270" s="129"/>
      <c r="BJ12270" s="129"/>
      <c r="BK12270" s="128"/>
      <c r="BL12270" s="128"/>
      <c r="BM12270" s="128"/>
      <c r="BN12270" s="128"/>
      <c r="BO12270" s="128"/>
      <c r="BP12270" s="197">
        <f t="shared" si="446"/>
        <v>0</v>
      </c>
      <c r="BQ12270" s="128"/>
      <c r="BR12270" s="36">
        <f t="shared" si="445"/>
        <v>10</v>
      </c>
    </row>
    <row r="12271" spans="54:70" x14ac:dyDescent="0.25">
      <c r="BB12271" s="134">
        <f t="shared" si="447"/>
        <v>253</v>
      </c>
      <c r="BC12271" s="24"/>
      <c r="BD12271" s="68"/>
      <c r="BE12271" s="10"/>
      <c r="BF12271" s="9"/>
      <c r="BG12271" s="10"/>
      <c r="BH12271" s="9"/>
      <c r="BI12271" s="129"/>
      <c r="BJ12271" s="129"/>
      <c r="BK12271" s="128"/>
      <c r="BL12271" s="128"/>
      <c r="BM12271" s="128"/>
      <c r="BN12271" s="128"/>
      <c r="BO12271" s="128"/>
      <c r="BP12271" s="197">
        <f t="shared" si="446"/>
        <v>0</v>
      </c>
      <c r="BQ12271" s="128"/>
      <c r="BR12271" s="36">
        <f t="shared" si="445"/>
        <v>10</v>
      </c>
    </row>
    <row r="12272" spans="54:70" x14ac:dyDescent="0.25">
      <c r="BB12272" s="134">
        <f t="shared" si="447"/>
        <v>254</v>
      </c>
      <c r="BC12272" s="24"/>
      <c r="BD12272" s="68"/>
      <c r="BE12272" s="10"/>
      <c r="BF12272" s="9"/>
      <c r="BG12272" s="10"/>
      <c r="BH12272" s="9"/>
      <c r="BI12272" s="129"/>
      <c r="BJ12272" s="129"/>
      <c r="BK12272" s="128"/>
      <c r="BL12272" s="128"/>
      <c r="BM12272" s="128"/>
      <c r="BN12272" s="128"/>
      <c r="BO12272" s="128"/>
      <c r="BP12272" s="197">
        <f t="shared" si="446"/>
        <v>0</v>
      </c>
      <c r="BQ12272" s="128"/>
      <c r="BR12272" s="36">
        <f t="shared" si="445"/>
        <v>10</v>
      </c>
    </row>
    <row r="12273" spans="54:70" x14ac:dyDescent="0.25">
      <c r="BB12273" s="134">
        <f t="shared" si="447"/>
        <v>255</v>
      </c>
      <c r="BC12273" s="24"/>
      <c r="BD12273" s="68"/>
      <c r="BE12273" s="10"/>
      <c r="BF12273" s="9"/>
      <c r="BG12273" s="10"/>
      <c r="BH12273" s="9"/>
      <c r="BI12273" s="129"/>
      <c r="BJ12273" s="129"/>
      <c r="BK12273" s="128"/>
      <c r="BL12273" s="128"/>
      <c r="BM12273" s="128"/>
      <c r="BN12273" s="128"/>
      <c r="BO12273" s="128"/>
      <c r="BP12273" s="197">
        <f t="shared" si="446"/>
        <v>0</v>
      </c>
      <c r="BQ12273" s="128"/>
      <c r="BR12273" s="36">
        <f t="shared" si="445"/>
        <v>10</v>
      </c>
    </row>
    <row r="12274" spans="54:70" x14ac:dyDescent="0.25">
      <c r="BB12274" s="134">
        <f t="shared" si="447"/>
        <v>256</v>
      </c>
      <c r="BC12274" s="24"/>
      <c r="BD12274" s="68"/>
      <c r="BE12274" s="10"/>
      <c r="BF12274" s="9"/>
      <c r="BG12274" s="10"/>
      <c r="BH12274" s="9"/>
      <c r="BI12274" s="129"/>
      <c r="BJ12274" s="129"/>
      <c r="BK12274" s="128"/>
      <c r="BL12274" s="128"/>
      <c r="BM12274" s="128"/>
      <c r="BN12274" s="128"/>
      <c r="BO12274" s="128"/>
      <c r="BP12274" s="197">
        <f t="shared" si="446"/>
        <v>0</v>
      </c>
      <c r="BQ12274" s="128"/>
      <c r="BR12274" s="36">
        <f t="shared" si="445"/>
        <v>10</v>
      </c>
    </row>
    <row r="12275" spans="54:70" x14ac:dyDescent="0.25">
      <c r="BB12275" s="134">
        <f t="shared" si="447"/>
        <v>257</v>
      </c>
      <c r="BC12275" s="24"/>
      <c r="BD12275" s="68"/>
      <c r="BE12275" s="10"/>
      <c r="BF12275" s="9"/>
      <c r="BG12275" s="10"/>
      <c r="BH12275" s="9"/>
      <c r="BI12275" s="129"/>
      <c r="BJ12275" s="129"/>
      <c r="BK12275" s="128"/>
      <c r="BL12275" s="128"/>
      <c r="BM12275" s="128"/>
      <c r="BN12275" s="128"/>
      <c r="BO12275" s="128"/>
      <c r="BP12275" s="197">
        <f t="shared" si="446"/>
        <v>0</v>
      </c>
      <c r="BQ12275" s="128"/>
      <c r="BR12275" s="36">
        <f t="shared" si="445"/>
        <v>10</v>
      </c>
    </row>
    <row r="12276" spans="54:70" x14ac:dyDescent="0.25">
      <c r="BB12276" s="134">
        <f t="shared" si="447"/>
        <v>258</v>
      </c>
      <c r="BC12276" s="24"/>
      <c r="BD12276" s="68"/>
      <c r="BE12276" s="10"/>
      <c r="BF12276" s="9"/>
      <c r="BG12276" s="10"/>
      <c r="BH12276" s="9"/>
      <c r="BI12276" s="129"/>
      <c r="BJ12276" s="129"/>
      <c r="BK12276" s="128"/>
      <c r="BL12276" s="128"/>
      <c r="BM12276" s="128"/>
      <c r="BN12276" s="128"/>
      <c r="BO12276" s="128"/>
      <c r="BP12276" s="197">
        <f t="shared" si="446"/>
        <v>0</v>
      </c>
      <c r="BQ12276" s="128"/>
      <c r="BR12276" s="36">
        <f t="shared" ref="BR12276:BR12339" si="448">IF(BF12276="Yes",20,10)</f>
        <v>10</v>
      </c>
    </row>
    <row r="12277" spans="54:70" x14ac:dyDescent="0.25">
      <c r="BB12277" s="134">
        <f t="shared" si="447"/>
        <v>259</v>
      </c>
      <c r="BC12277" s="24"/>
      <c r="BD12277" s="68"/>
      <c r="BE12277" s="10"/>
      <c r="BF12277" s="9"/>
      <c r="BG12277" s="10"/>
      <c r="BH12277" s="9"/>
      <c r="BI12277" s="129"/>
      <c r="BJ12277" s="129"/>
      <c r="BK12277" s="128"/>
      <c r="BL12277" s="128"/>
      <c r="BM12277" s="128"/>
      <c r="BN12277" s="128"/>
      <c r="BO12277" s="128"/>
      <c r="BP12277" s="197">
        <f t="shared" si="446"/>
        <v>0</v>
      </c>
      <c r="BQ12277" s="128"/>
      <c r="BR12277" s="36">
        <f t="shared" si="448"/>
        <v>10</v>
      </c>
    </row>
    <row r="12278" spans="54:70" x14ac:dyDescent="0.25">
      <c r="BB12278" s="134">
        <f t="shared" si="447"/>
        <v>260</v>
      </c>
      <c r="BC12278" s="24"/>
      <c r="BD12278" s="68"/>
      <c r="BE12278" s="10"/>
      <c r="BF12278" s="9"/>
      <c r="BG12278" s="10"/>
      <c r="BH12278" s="9"/>
      <c r="BI12278" s="129"/>
      <c r="BJ12278" s="129"/>
      <c r="BK12278" s="128"/>
      <c r="BL12278" s="128"/>
      <c r="BM12278" s="128"/>
      <c r="BN12278" s="128"/>
      <c r="BO12278" s="128"/>
      <c r="BP12278" s="197">
        <f t="shared" si="446"/>
        <v>0</v>
      </c>
      <c r="BQ12278" s="128"/>
      <c r="BR12278" s="36">
        <f t="shared" si="448"/>
        <v>10</v>
      </c>
    </row>
    <row r="12279" spans="54:70" x14ac:dyDescent="0.25">
      <c r="BB12279" s="134">
        <f t="shared" si="447"/>
        <v>261</v>
      </c>
      <c r="BC12279" s="24"/>
      <c r="BD12279" s="68"/>
      <c r="BE12279" s="10"/>
      <c r="BF12279" s="9"/>
      <c r="BG12279" s="10"/>
      <c r="BH12279" s="9"/>
      <c r="BI12279" s="129"/>
      <c r="BJ12279" s="129"/>
      <c r="BK12279" s="128"/>
      <c r="BL12279" s="128"/>
      <c r="BM12279" s="128"/>
      <c r="BN12279" s="128"/>
      <c r="BO12279" s="128"/>
      <c r="BP12279" s="197">
        <f t="shared" si="446"/>
        <v>0</v>
      </c>
      <c r="BQ12279" s="128"/>
      <c r="BR12279" s="36">
        <f t="shared" si="448"/>
        <v>10</v>
      </c>
    </row>
    <row r="12280" spans="54:70" x14ac:dyDescent="0.25">
      <c r="BB12280" s="134">
        <f t="shared" si="447"/>
        <v>262</v>
      </c>
      <c r="BC12280" s="24"/>
      <c r="BD12280" s="68"/>
      <c r="BE12280" s="10"/>
      <c r="BF12280" s="9"/>
      <c r="BG12280" s="10"/>
      <c r="BH12280" s="9"/>
      <c r="BI12280" s="129"/>
      <c r="BJ12280" s="129"/>
      <c r="BK12280" s="128"/>
      <c r="BL12280" s="128"/>
      <c r="BM12280" s="128"/>
      <c r="BN12280" s="128"/>
      <c r="BO12280" s="128"/>
      <c r="BP12280" s="197">
        <f t="shared" ref="BP12280:BP12343" si="449">IF(BC12280=0,0,IF(BD12280=0,0,IF(BE12280=0,0,IF(BF12280=0,0,IF(BG12280=0,0,IF(BH12280=0,0,BR12280))))))</f>
        <v>0</v>
      </c>
      <c r="BQ12280" s="128"/>
      <c r="BR12280" s="36">
        <f t="shared" si="448"/>
        <v>10</v>
      </c>
    </row>
    <row r="12281" spans="54:70" x14ac:dyDescent="0.25">
      <c r="BB12281" s="134">
        <f t="shared" si="447"/>
        <v>263</v>
      </c>
      <c r="BC12281" s="24"/>
      <c r="BD12281" s="68"/>
      <c r="BE12281" s="10"/>
      <c r="BF12281" s="9"/>
      <c r="BG12281" s="10"/>
      <c r="BH12281" s="9"/>
      <c r="BI12281" s="129"/>
      <c r="BJ12281" s="129"/>
      <c r="BK12281" s="128"/>
      <c r="BL12281" s="128"/>
      <c r="BM12281" s="128"/>
      <c r="BN12281" s="128"/>
      <c r="BO12281" s="128"/>
      <c r="BP12281" s="197">
        <f t="shared" si="449"/>
        <v>0</v>
      </c>
      <c r="BQ12281" s="128"/>
      <c r="BR12281" s="36">
        <f t="shared" si="448"/>
        <v>10</v>
      </c>
    </row>
    <row r="12282" spans="54:70" x14ac:dyDescent="0.25">
      <c r="BB12282" s="134">
        <f t="shared" si="447"/>
        <v>264</v>
      </c>
      <c r="BC12282" s="24"/>
      <c r="BD12282" s="68"/>
      <c r="BE12282" s="10"/>
      <c r="BF12282" s="9"/>
      <c r="BG12282" s="10"/>
      <c r="BH12282" s="9"/>
      <c r="BI12282" s="129"/>
      <c r="BJ12282" s="129"/>
      <c r="BK12282" s="128"/>
      <c r="BL12282" s="128"/>
      <c r="BM12282" s="128"/>
      <c r="BN12282" s="128"/>
      <c r="BO12282" s="128"/>
      <c r="BP12282" s="197">
        <f t="shared" si="449"/>
        <v>0</v>
      </c>
      <c r="BQ12282" s="128"/>
      <c r="BR12282" s="36">
        <f t="shared" si="448"/>
        <v>10</v>
      </c>
    </row>
    <row r="12283" spans="54:70" x14ac:dyDescent="0.25">
      <c r="BB12283" s="134">
        <f t="shared" si="447"/>
        <v>265</v>
      </c>
      <c r="BC12283" s="24"/>
      <c r="BD12283" s="68"/>
      <c r="BE12283" s="10"/>
      <c r="BF12283" s="9"/>
      <c r="BG12283" s="10"/>
      <c r="BH12283" s="9"/>
      <c r="BI12283" s="129"/>
      <c r="BJ12283" s="129"/>
      <c r="BK12283" s="128"/>
      <c r="BL12283" s="128"/>
      <c r="BM12283" s="128"/>
      <c r="BN12283" s="128"/>
      <c r="BO12283" s="128"/>
      <c r="BP12283" s="197">
        <f t="shared" si="449"/>
        <v>0</v>
      </c>
      <c r="BQ12283" s="128"/>
      <c r="BR12283" s="36">
        <f t="shared" si="448"/>
        <v>10</v>
      </c>
    </row>
    <row r="12284" spans="54:70" x14ac:dyDescent="0.25">
      <c r="BB12284" s="134">
        <f t="shared" si="447"/>
        <v>266</v>
      </c>
      <c r="BC12284" s="24"/>
      <c r="BD12284" s="68"/>
      <c r="BE12284" s="10"/>
      <c r="BF12284" s="9"/>
      <c r="BG12284" s="10"/>
      <c r="BH12284" s="9"/>
      <c r="BI12284" s="129"/>
      <c r="BJ12284" s="129"/>
      <c r="BK12284" s="128"/>
      <c r="BL12284" s="128"/>
      <c r="BM12284" s="128"/>
      <c r="BN12284" s="128"/>
      <c r="BO12284" s="128"/>
      <c r="BP12284" s="197">
        <f t="shared" si="449"/>
        <v>0</v>
      </c>
      <c r="BQ12284" s="128"/>
      <c r="BR12284" s="36">
        <f t="shared" si="448"/>
        <v>10</v>
      </c>
    </row>
    <row r="12285" spans="54:70" x14ac:dyDescent="0.25">
      <c r="BB12285" s="134">
        <f t="shared" si="447"/>
        <v>267</v>
      </c>
      <c r="BC12285" s="24"/>
      <c r="BD12285" s="68"/>
      <c r="BE12285" s="10"/>
      <c r="BF12285" s="9"/>
      <c r="BG12285" s="10"/>
      <c r="BH12285" s="9"/>
      <c r="BI12285" s="129"/>
      <c r="BJ12285" s="129"/>
      <c r="BK12285" s="128"/>
      <c r="BL12285" s="128"/>
      <c r="BM12285" s="128"/>
      <c r="BN12285" s="128"/>
      <c r="BO12285" s="128"/>
      <c r="BP12285" s="197">
        <f t="shared" si="449"/>
        <v>0</v>
      </c>
      <c r="BQ12285" s="128"/>
      <c r="BR12285" s="36">
        <f t="shared" si="448"/>
        <v>10</v>
      </c>
    </row>
    <row r="12286" spans="54:70" x14ac:dyDescent="0.25">
      <c r="BB12286" s="134">
        <f t="shared" si="447"/>
        <v>268</v>
      </c>
      <c r="BC12286" s="24"/>
      <c r="BD12286" s="68"/>
      <c r="BE12286" s="10"/>
      <c r="BF12286" s="9"/>
      <c r="BG12286" s="10"/>
      <c r="BH12286" s="9"/>
      <c r="BI12286" s="129"/>
      <c r="BJ12286" s="129"/>
      <c r="BK12286" s="128"/>
      <c r="BL12286" s="128"/>
      <c r="BM12286" s="128"/>
      <c r="BN12286" s="128"/>
      <c r="BO12286" s="128"/>
      <c r="BP12286" s="197">
        <f t="shared" si="449"/>
        <v>0</v>
      </c>
      <c r="BQ12286" s="128"/>
      <c r="BR12286" s="36">
        <f t="shared" si="448"/>
        <v>10</v>
      </c>
    </row>
    <row r="12287" spans="54:70" x14ac:dyDescent="0.25">
      <c r="BB12287" s="134">
        <f t="shared" si="447"/>
        <v>269</v>
      </c>
      <c r="BC12287" s="24"/>
      <c r="BD12287" s="68"/>
      <c r="BE12287" s="10"/>
      <c r="BF12287" s="9"/>
      <c r="BG12287" s="10"/>
      <c r="BH12287" s="9"/>
      <c r="BI12287" s="129"/>
      <c r="BJ12287" s="129"/>
      <c r="BK12287" s="128"/>
      <c r="BL12287" s="128"/>
      <c r="BM12287" s="128"/>
      <c r="BN12287" s="128"/>
      <c r="BO12287" s="128"/>
      <c r="BP12287" s="197">
        <f t="shared" si="449"/>
        <v>0</v>
      </c>
      <c r="BQ12287" s="128"/>
      <c r="BR12287" s="36">
        <f t="shared" si="448"/>
        <v>10</v>
      </c>
    </row>
    <row r="12288" spans="54:70" x14ac:dyDescent="0.25">
      <c r="BB12288" s="134">
        <f t="shared" si="447"/>
        <v>270</v>
      </c>
      <c r="BC12288" s="24"/>
      <c r="BD12288" s="68"/>
      <c r="BE12288" s="10"/>
      <c r="BF12288" s="9"/>
      <c r="BG12288" s="10"/>
      <c r="BH12288" s="9"/>
      <c r="BI12288" s="129"/>
      <c r="BJ12288" s="129"/>
      <c r="BK12288" s="128"/>
      <c r="BL12288" s="128"/>
      <c r="BM12288" s="128"/>
      <c r="BN12288" s="128"/>
      <c r="BO12288" s="128"/>
      <c r="BP12288" s="197">
        <f t="shared" si="449"/>
        <v>0</v>
      </c>
      <c r="BQ12288" s="128"/>
      <c r="BR12288" s="36">
        <f t="shared" si="448"/>
        <v>10</v>
      </c>
    </row>
    <row r="12289" spans="54:70" x14ac:dyDescent="0.25">
      <c r="BB12289" s="134">
        <f t="shared" si="447"/>
        <v>271</v>
      </c>
      <c r="BC12289" s="24"/>
      <c r="BD12289" s="68"/>
      <c r="BE12289" s="10"/>
      <c r="BF12289" s="9"/>
      <c r="BG12289" s="10"/>
      <c r="BH12289" s="9"/>
      <c r="BI12289" s="129"/>
      <c r="BJ12289" s="129"/>
      <c r="BK12289" s="128"/>
      <c r="BL12289" s="128"/>
      <c r="BM12289" s="128"/>
      <c r="BN12289" s="128"/>
      <c r="BO12289" s="128"/>
      <c r="BP12289" s="197">
        <f t="shared" si="449"/>
        <v>0</v>
      </c>
      <c r="BQ12289" s="128"/>
      <c r="BR12289" s="36">
        <f t="shared" si="448"/>
        <v>10</v>
      </c>
    </row>
    <row r="12290" spans="54:70" x14ac:dyDescent="0.25">
      <c r="BB12290" s="134">
        <f t="shared" si="447"/>
        <v>272</v>
      </c>
      <c r="BC12290" s="24"/>
      <c r="BD12290" s="68"/>
      <c r="BE12290" s="10"/>
      <c r="BF12290" s="9"/>
      <c r="BG12290" s="10"/>
      <c r="BH12290" s="9"/>
      <c r="BI12290" s="129"/>
      <c r="BJ12290" s="129"/>
      <c r="BK12290" s="128"/>
      <c r="BL12290" s="128"/>
      <c r="BM12290" s="128"/>
      <c r="BN12290" s="128"/>
      <c r="BO12290" s="128"/>
      <c r="BP12290" s="197">
        <f t="shared" si="449"/>
        <v>0</v>
      </c>
      <c r="BQ12290" s="128"/>
      <c r="BR12290" s="36">
        <f t="shared" si="448"/>
        <v>10</v>
      </c>
    </row>
    <row r="12291" spans="54:70" x14ac:dyDescent="0.25">
      <c r="BB12291" s="134">
        <f t="shared" si="447"/>
        <v>273</v>
      </c>
      <c r="BC12291" s="24"/>
      <c r="BD12291" s="68"/>
      <c r="BE12291" s="10"/>
      <c r="BF12291" s="9"/>
      <c r="BG12291" s="10"/>
      <c r="BH12291" s="9"/>
      <c r="BI12291" s="129"/>
      <c r="BJ12291" s="129"/>
      <c r="BK12291" s="128"/>
      <c r="BL12291" s="128"/>
      <c r="BM12291" s="128"/>
      <c r="BN12291" s="128"/>
      <c r="BO12291" s="128"/>
      <c r="BP12291" s="197">
        <f t="shared" si="449"/>
        <v>0</v>
      </c>
      <c r="BQ12291" s="128"/>
      <c r="BR12291" s="36">
        <f t="shared" si="448"/>
        <v>10</v>
      </c>
    </row>
    <row r="12292" spans="54:70" x14ac:dyDescent="0.25">
      <c r="BB12292" s="134">
        <f t="shared" si="447"/>
        <v>274</v>
      </c>
      <c r="BC12292" s="24"/>
      <c r="BD12292" s="68"/>
      <c r="BE12292" s="10"/>
      <c r="BF12292" s="9"/>
      <c r="BG12292" s="10"/>
      <c r="BH12292" s="9"/>
      <c r="BI12292" s="129"/>
      <c r="BJ12292" s="129"/>
      <c r="BK12292" s="128"/>
      <c r="BL12292" s="128"/>
      <c r="BM12292" s="128"/>
      <c r="BN12292" s="128"/>
      <c r="BO12292" s="128"/>
      <c r="BP12292" s="197">
        <f t="shared" si="449"/>
        <v>0</v>
      </c>
      <c r="BQ12292" s="128"/>
      <c r="BR12292" s="36">
        <f t="shared" si="448"/>
        <v>10</v>
      </c>
    </row>
    <row r="12293" spans="54:70" x14ac:dyDescent="0.25">
      <c r="BB12293" s="134">
        <f t="shared" si="447"/>
        <v>275</v>
      </c>
      <c r="BC12293" s="24"/>
      <c r="BD12293" s="68"/>
      <c r="BE12293" s="10"/>
      <c r="BF12293" s="9"/>
      <c r="BG12293" s="10"/>
      <c r="BH12293" s="9"/>
      <c r="BI12293" s="129"/>
      <c r="BJ12293" s="129"/>
      <c r="BK12293" s="128"/>
      <c r="BL12293" s="128"/>
      <c r="BM12293" s="128"/>
      <c r="BN12293" s="128"/>
      <c r="BO12293" s="128"/>
      <c r="BP12293" s="197">
        <f t="shared" si="449"/>
        <v>0</v>
      </c>
      <c r="BQ12293" s="128"/>
      <c r="BR12293" s="36">
        <f t="shared" si="448"/>
        <v>10</v>
      </c>
    </row>
    <row r="12294" spans="54:70" x14ac:dyDescent="0.25">
      <c r="BB12294" s="134">
        <f t="shared" si="447"/>
        <v>276</v>
      </c>
      <c r="BC12294" s="24"/>
      <c r="BD12294" s="68"/>
      <c r="BE12294" s="10"/>
      <c r="BF12294" s="9"/>
      <c r="BG12294" s="10"/>
      <c r="BH12294" s="9"/>
      <c r="BI12294" s="129"/>
      <c r="BJ12294" s="129"/>
      <c r="BK12294" s="128"/>
      <c r="BL12294" s="128"/>
      <c r="BM12294" s="128"/>
      <c r="BN12294" s="128"/>
      <c r="BO12294" s="128"/>
      <c r="BP12294" s="197">
        <f t="shared" si="449"/>
        <v>0</v>
      </c>
      <c r="BQ12294" s="128"/>
      <c r="BR12294" s="36">
        <f t="shared" si="448"/>
        <v>10</v>
      </c>
    </row>
    <row r="12295" spans="54:70" x14ac:dyDescent="0.25">
      <c r="BB12295" s="134">
        <f t="shared" si="447"/>
        <v>277</v>
      </c>
      <c r="BC12295" s="24"/>
      <c r="BD12295" s="68"/>
      <c r="BE12295" s="10"/>
      <c r="BF12295" s="9"/>
      <c r="BG12295" s="10"/>
      <c r="BH12295" s="9"/>
      <c r="BI12295" s="129"/>
      <c r="BJ12295" s="129"/>
      <c r="BK12295" s="128"/>
      <c r="BL12295" s="128"/>
      <c r="BM12295" s="128"/>
      <c r="BN12295" s="128"/>
      <c r="BO12295" s="128"/>
      <c r="BP12295" s="197">
        <f t="shared" si="449"/>
        <v>0</v>
      </c>
      <c r="BQ12295" s="128"/>
      <c r="BR12295" s="36">
        <f t="shared" si="448"/>
        <v>10</v>
      </c>
    </row>
    <row r="12296" spans="54:70" x14ac:dyDescent="0.25">
      <c r="BB12296" s="134">
        <f t="shared" si="447"/>
        <v>278</v>
      </c>
      <c r="BC12296" s="24"/>
      <c r="BD12296" s="68"/>
      <c r="BE12296" s="10"/>
      <c r="BF12296" s="9"/>
      <c r="BG12296" s="10"/>
      <c r="BH12296" s="9"/>
      <c r="BI12296" s="129"/>
      <c r="BJ12296" s="129"/>
      <c r="BK12296" s="128"/>
      <c r="BL12296" s="128"/>
      <c r="BM12296" s="128"/>
      <c r="BN12296" s="128"/>
      <c r="BO12296" s="128"/>
      <c r="BP12296" s="197">
        <f t="shared" si="449"/>
        <v>0</v>
      </c>
      <c r="BQ12296" s="128"/>
      <c r="BR12296" s="36">
        <f t="shared" si="448"/>
        <v>10</v>
      </c>
    </row>
    <row r="12297" spans="54:70" x14ac:dyDescent="0.25">
      <c r="BB12297" s="134">
        <f t="shared" si="447"/>
        <v>279</v>
      </c>
      <c r="BC12297" s="24"/>
      <c r="BD12297" s="68"/>
      <c r="BE12297" s="10"/>
      <c r="BF12297" s="9"/>
      <c r="BG12297" s="10"/>
      <c r="BH12297" s="9"/>
      <c r="BI12297" s="129"/>
      <c r="BJ12297" s="129"/>
      <c r="BK12297" s="128"/>
      <c r="BL12297" s="128"/>
      <c r="BM12297" s="128"/>
      <c r="BN12297" s="128"/>
      <c r="BO12297" s="128"/>
      <c r="BP12297" s="197">
        <f t="shared" si="449"/>
        <v>0</v>
      </c>
      <c r="BQ12297" s="128"/>
      <c r="BR12297" s="36">
        <f t="shared" si="448"/>
        <v>10</v>
      </c>
    </row>
    <row r="12298" spans="54:70" x14ac:dyDescent="0.25">
      <c r="BB12298" s="134">
        <f t="shared" si="447"/>
        <v>280</v>
      </c>
      <c r="BC12298" s="24"/>
      <c r="BD12298" s="68"/>
      <c r="BE12298" s="10"/>
      <c r="BF12298" s="9"/>
      <c r="BG12298" s="10"/>
      <c r="BH12298" s="9"/>
      <c r="BI12298" s="129"/>
      <c r="BJ12298" s="129"/>
      <c r="BK12298" s="128"/>
      <c r="BL12298" s="128"/>
      <c r="BM12298" s="128"/>
      <c r="BN12298" s="128"/>
      <c r="BO12298" s="128"/>
      <c r="BP12298" s="197">
        <f t="shared" si="449"/>
        <v>0</v>
      </c>
      <c r="BQ12298" s="128"/>
      <c r="BR12298" s="36">
        <f t="shared" si="448"/>
        <v>10</v>
      </c>
    </row>
    <row r="12299" spans="54:70" x14ac:dyDescent="0.25">
      <c r="BB12299" s="134">
        <f t="shared" si="447"/>
        <v>281</v>
      </c>
      <c r="BC12299" s="24"/>
      <c r="BD12299" s="68"/>
      <c r="BE12299" s="10"/>
      <c r="BF12299" s="9"/>
      <c r="BG12299" s="10"/>
      <c r="BH12299" s="9"/>
      <c r="BI12299" s="129"/>
      <c r="BJ12299" s="129"/>
      <c r="BK12299" s="128"/>
      <c r="BL12299" s="128"/>
      <c r="BM12299" s="128"/>
      <c r="BN12299" s="128"/>
      <c r="BO12299" s="128"/>
      <c r="BP12299" s="197">
        <f t="shared" si="449"/>
        <v>0</v>
      </c>
      <c r="BQ12299" s="128"/>
      <c r="BR12299" s="36">
        <f t="shared" si="448"/>
        <v>10</v>
      </c>
    </row>
    <row r="12300" spans="54:70" x14ac:dyDescent="0.25">
      <c r="BB12300" s="134">
        <f t="shared" si="447"/>
        <v>282</v>
      </c>
      <c r="BC12300" s="24"/>
      <c r="BD12300" s="68"/>
      <c r="BE12300" s="10"/>
      <c r="BF12300" s="9"/>
      <c r="BG12300" s="10"/>
      <c r="BH12300" s="9"/>
      <c r="BI12300" s="129"/>
      <c r="BJ12300" s="129"/>
      <c r="BK12300" s="128"/>
      <c r="BL12300" s="128"/>
      <c r="BM12300" s="128"/>
      <c r="BN12300" s="128"/>
      <c r="BO12300" s="128"/>
      <c r="BP12300" s="197">
        <f t="shared" si="449"/>
        <v>0</v>
      </c>
      <c r="BQ12300" s="128"/>
      <c r="BR12300" s="36">
        <f t="shared" si="448"/>
        <v>10</v>
      </c>
    </row>
    <row r="12301" spans="54:70" x14ac:dyDescent="0.25">
      <c r="BB12301" s="134">
        <f t="shared" si="447"/>
        <v>283</v>
      </c>
      <c r="BC12301" s="24"/>
      <c r="BD12301" s="68"/>
      <c r="BE12301" s="10"/>
      <c r="BF12301" s="9"/>
      <c r="BG12301" s="10"/>
      <c r="BH12301" s="9"/>
      <c r="BI12301" s="129"/>
      <c r="BJ12301" s="129"/>
      <c r="BK12301" s="128"/>
      <c r="BL12301" s="128"/>
      <c r="BM12301" s="128"/>
      <c r="BN12301" s="128"/>
      <c r="BO12301" s="128"/>
      <c r="BP12301" s="197">
        <f t="shared" si="449"/>
        <v>0</v>
      </c>
      <c r="BQ12301" s="128"/>
      <c r="BR12301" s="36">
        <f t="shared" si="448"/>
        <v>10</v>
      </c>
    </row>
    <row r="12302" spans="54:70" x14ac:dyDescent="0.25">
      <c r="BB12302" s="134">
        <f t="shared" si="447"/>
        <v>284</v>
      </c>
      <c r="BC12302" s="24"/>
      <c r="BD12302" s="68"/>
      <c r="BE12302" s="10"/>
      <c r="BF12302" s="9"/>
      <c r="BG12302" s="10"/>
      <c r="BH12302" s="9"/>
      <c r="BI12302" s="129"/>
      <c r="BJ12302" s="129"/>
      <c r="BK12302" s="128"/>
      <c r="BL12302" s="128"/>
      <c r="BM12302" s="128"/>
      <c r="BN12302" s="128"/>
      <c r="BO12302" s="128"/>
      <c r="BP12302" s="197">
        <f t="shared" si="449"/>
        <v>0</v>
      </c>
      <c r="BQ12302" s="128"/>
      <c r="BR12302" s="36">
        <f t="shared" si="448"/>
        <v>10</v>
      </c>
    </row>
    <row r="12303" spans="54:70" x14ac:dyDescent="0.25">
      <c r="BB12303" s="134">
        <f t="shared" si="447"/>
        <v>285</v>
      </c>
      <c r="BC12303" s="24"/>
      <c r="BD12303" s="68"/>
      <c r="BE12303" s="10"/>
      <c r="BF12303" s="9"/>
      <c r="BG12303" s="10"/>
      <c r="BH12303" s="9"/>
      <c r="BI12303" s="129"/>
      <c r="BJ12303" s="129"/>
      <c r="BK12303" s="128"/>
      <c r="BL12303" s="128"/>
      <c r="BM12303" s="128"/>
      <c r="BN12303" s="128"/>
      <c r="BO12303" s="128"/>
      <c r="BP12303" s="197">
        <f t="shared" si="449"/>
        <v>0</v>
      </c>
      <c r="BQ12303" s="128"/>
      <c r="BR12303" s="36">
        <f t="shared" si="448"/>
        <v>10</v>
      </c>
    </row>
    <row r="12304" spans="54:70" x14ac:dyDescent="0.25">
      <c r="BB12304" s="134">
        <f t="shared" si="447"/>
        <v>286</v>
      </c>
      <c r="BC12304" s="24"/>
      <c r="BD12304" s="68"/>
      <c r="BE12304" s="10"/>
      <c r="BF12304" s="9"/>
      <c r="BG12304" s="10"/>
      <c r="BH12304" s="9"/>
      <c r="BI12304" s="129"/>
      <c r="BJ12304" s="129"/>
      <c r="BK12304" s="128"/>
      <c r="BL12304" s="128"/>
      <c r="BM12304" s="128"/>
      <c r="BN12304" s="128"/>
      <c r="BO12304" s="128"/>
      <c r="BP12304" s="197">
        <f t="shared" si="449"/>
        <v>0</v>
      </c>
      <c r="BQ12304" s="128"/>
      <c r="BR12304" s="36">
        <f t="shared" si="448"/>
        <v>10</v>
      </c>
    </row>
    <row r="12305" spans="54:70" x14ac:dyDescent="0.25">
      <c r="BB12305" s="134">
        <f t="shared" si="447"/>
        <v>287</v>
      </c>
      <c r="BC12305" s="24"/>
      <c r="BD12305" s="68"/>
      <c r="BE12305" s="10"/>
      <c r="BF12305" s="9"/>
      <c r="BG12305" s="10"/>
      <c r="BH12305" s="9"/>
      <c r="BI12305" s="129"/>
      <c r="BJ12305" s="129"/>
      <c r="BK12305" s="128"/>
      <c r="BL12305" s="128"/>
      <c r="BM12305" s="128"/>
      <c r="BN12305" s="128"/>
      <c r="BO12305" s="128"/>
      <c r="BP12305" s="197">
        <f t="shared" si="449"/>
        <v>0</v>
      </c>
      <c r="BQ12305" s="128"/>
      <c r="BR12305" s="36">
        <f t="shared" si="448"/>
        <v>10</v>
      </c>
    </row>
    <row r="12306" spans="54:70" x14ac:dyDescent="0.25">
      <c r="BB12306" s="134">
        <f t="shared" si="447"/>
        <v>288</v>
      </c>
      <c r="BC12306" s="24"/>
      <c r="BD12306" s="68"/>
      <c r="BE12306" s="10"/>
      <c r="BF12306" s="9"/>
      <c r="BG12306" s="10"/>
      <c r="BH12306" s="9"/>
      <c r="BI12306" s="129"/>
      <c r="BJ12306" s="129"/>
      <c r="BK12306" s="128"/>
      <c r="BL12306" s="128"/>
      <c r="BM12306" s="128"/>
      <c r="BN12306" s="128"/>
      <c r="BO12306" s="128"/>
      <c r="BP12306" s="197">
        <f t="shared" si="449"/>
        <v>0</v>
      </c>
      <c r="BQ12306" s="128"/>
      <c r="BR12306" s="36">
        <f t="shared" si="448"/>
        <v>10</v>
      </c>
    </row>
    <row r="12307" spans="54:70" x14ac:dyDescent="0.25">
      <c r="BB12307" s="134">
        <f t="shared" si="447"/>
        <v>289</v>
      </c>
      <c r="BC12307" s="24"/>
      <c r="BD12307" s="68"/>
      <c r="BE12307" s="10"/>
      <c r="BF12307" s="9"/>
      <c r="BG12307" s="10"/>
      <c r="BH12307" s="9"/>
      <c r="BI12307" s="129"/>
      <c r="BJ12307" s="129"/>
      <c r="BK12307" s="128"/>
      <c r="BL12307" s="128"/>
      <c r="BM12307" s="128"/>
      <c r="BN12307" s="128"/>
      <c r="BO12307" s="128"/>
      <c r="BP12307" s="197">
        <f t="shared" si="449"/>
        <v>0</v>
      </c>
      <c r="BQ12307" s="128"/>
      <c r="BR12307" s="36">
        <f t="shared" si="448"/>
        <v>10</v>
      </c>
    </row>
    <row r="12308" spans="54:70" x14ac:dyDescent="0.25">
      <c r="BB12308" s="134">
        <f t="shared" ref="BB12308:BB12371" si="450">1+BB12307</f>
        <v>290</v>
      </c>
      <c r="BC12308" s="24"/>
      <c r="BD12308" s="68"/>
      <c r="BE12308" s="10"/>
      <c r="BF12308" s="9"/>
      <c r="BG12308" s="10"/>
      <c r="BH12308" s="9"/>
      <c r="BI12308" s="129"/>
      <c r="BJ12308" s="129"/>
      <c r="BK12308" s="128"/>
      <c r="BL12308" s="128"/>
      <c r="BM12308" s="128"/>
      <c r="BN12308" s="128"/>
      <c r="BO12308" s="128"/>
      <c r="BP12308" s="197">
        <f t="shared" si="449"/>
        <v>0</v>
      </c>
      <c r="BQ12308" s="128"/>
      <c r="BR12308" s="36">
        <f t="shared" si="448"/>
        <v>10</v>
      </c>
    </row>
    <row r="12309" spans="54:70" x14ac:dyDescent="0.25">
      <c r="BB12309" s="134">
        <f t="shared" si="450"/>
        <v>291</v>
      </c>
      <c r="BC12309" s="24"/>
      <c r="BD12309" s="68"/>
      <c r="BE12309" s="10"/>
      <c r="BF12309" s="9"/>
      <c r="BG12309" s="10"/>
      <c r="BH12309" s="9"/>
      <c r="BI12309" s="129"/>
      <c r="BJ12309" s="129"/>
      <c r="BK12309" s="128"/>
      <c r="BL12309" s="128"/>
      <c r="BM12309" s="128"/>
      <c r="BN12309" s="128"/>
      <c r="BO12309" s="128"/>
      <c r="BP12309" s="197">
        <f t="shared" si="449"/>
        <v>0</v>
      </c>
      <c r="BQ12309" s="128"/>
      <c r="BR12309" s="36">
        <f t="shared" si="448"/>
        <v>10</v>
      </c>
    </row>
    <row r="12310" spans="54:70" x14ac:dyDescent="0.25">
      <c r="BB12310" s="134">
        <f t="shared" si="450"/>
        <v>292</v>
      </c>
      <c r="BC12310" s="24"/>
      <c r="BD12310" s="68"/>
      <c r="BE12310" s="10"/>
      <c r="BF12310" s="9"/>
      <c r="BG12310" s="10"/>
      <c r="BH12310" s="9"/>
      <c r="BI12310" s="129"/>
      <c r="BJ12310" s="129"/>
      <c r="BK12310" s="128"/>
      <c r="BL12310" s="128"/>
      <c r="BM12310" s="128"/>
      <c r="BN12310" s="128"/>
      <c r="BO12310" s="128"/>
      <c r="BP12310" s="197">
        <f t="shared" si="449"/>
        <v>0</v>
      </c>
      <c r="BQ12310" s="128"/>
      <c r="BR12310" s="36">
        <f t="shared" si="448"/>
        <v>10</v>
      </c>
    </row>
    <row r="12311" spans="54:70" x14ac:dyDescent="0.25">
      <c r="BB12311" s="134">
        <f t="shared" si="450"/>
        <v>293</v>
      </c>
      <c r="BC12311" s="24"/>
      <c r="BD12311" s="68"/>
      <c r="BE12311" s="10"/>
      <c r="BF12311" s="9"/>
      <c r="BG12311" s="10"/>
      <c r="BH12311" s="9"/>
      <c r="BI12311" s="129"/>
      <c r="BJ12311" s="129"/>
      <c r="BK12311" s="128"/>
      <c r="BL12311" s="128"/>
      <c r="BM12311" s="128"/>
      <c r="BN12311" s="128"/>
      <c r="BO12311" s="128"/>
      <c r="BP12311" s="197">
        <f t="shared" si="449"/>
        <v>0</v>
      </c>
      <c r="BQ12311" s="128"/>
      <c r="BR12311" s="36">
        <f t="shared" si="448"/>
        <v>10</v>
      </c>
    </row>
    <row r="12312" spans="54:70" x14ac:dyDescent="0.25">
      <c r="BB12312" s="134">
        <f t="shared" si="450"/>
        <v>294</v>
      </c>
      <c r="BC12312" s="24"/>
      <c r="BD12312" s="68"/>
      <c r="BE12312" s="10"/>
      <c r="BF12312" s="9"/>
      <c r="BG12312" s="10"/>
      <c r="BH12312" s="9"/>
      <c r="BI12312" s="129"/>
      <c r="BJ12312" s="129"/>
      <c r="BK12312" s="128"/>
      <c r="BL12312" s="128"/>
      <c r="BM12312" s="128"/>
      <c r="BN12312" s="128"/>
      <c r="BO12312" s="128"/>
      <c r="BP12312" s="197">
        <f t="shared" si="449"/>
        <v>0</v>
      </c>
      <c r="BQ12312" s="128"/>
      <c r="BR12312" s="36">
        <f t="shared" si="448"/>
        <v>10</v>
      </c>
    </row>
    <row r="12313" spans="54:70" x14ac:dyDescent="0.25">
      <c r="BB12313" s="134">
        <f t="shared" si="450"/>
        <v>295</v>
      </c>
      <c r="BC12313" s="24"/>
      <c r="BD12313" s="68"/>
      <c r="BE12313" s="10"/>
      <c r="BF12313" s="9"/>
      <c r="BG12313" s="10"/>
      <c r="BH12313" s="9"/>
      <c r="BI12313" s="129"/>
      <c r="BJ12313" s="129"/>
      <c r="BK12313" s="128"/>
      <c r="BL12313" s="128"/>
      <c r="BM12313" s="128"/>
      <c r="BN12313" s="128"/>
      <c r="BO12313" s="128"/>
      <c r="BP12313" s="197">
        <f t="shared" si="449"/>
        <v>0</v>
      </c>
      <c r="BQ12313" s="128"/>
      <c r="BR12313" s="36">
        <f t="shared" si="448"/>
        <v>10</v>
      </c>
    </row>
    <row r="12314" spans="54:70" x14ac:dyDescent="0.25">
      <c r="BB12314" s="134">
        <f t="shared" si="450"/>
        <v>296</v>
      </c>
      <c r="BC12314" s="24"/>
      <c r="BD12314" s="68"/>
      <c r="BE12314" s="10"/>
      <c r="BF12314" s="9"/>
      <c r="BG12314" s="10"/>
      <c r="BH12314" s="9"/>
      <c r="BI12314" s="129"/>
      <c r="BJ12314" s="129"/>
      <c r="BK12314" s="128"/>
      <c r="BL12314" s="128"/>
      <c r="BM12314" s="128"/>
      <c r="BN12314" s="128"/>
      <c r="BO12314" s="128"/>
      <c r="BP12314" s="197">
        <f t="shared" si="449"/>
        <v>0</v>
      </c>
      <c r="BQ12314" s="128"/>
      <c r="BR12314" s="36">
        <f t="shared" si="448"/>
        <v>10</v>
      </c>
    </row>
    <row r="12315" spans="54:70" x14ac:dyDescent="0.25">
      <c r="BB12315" s="134">
        <f t="shared" si="450"/>
        <v>297</v>
      </c>
      <c r="BC12315" s="24"/>
      <c r="BD12315" s="68"/>
      <c r="BE12315" s="10"/>
      <c r="BF12315" s="9"/>
      <c r="BG12315" s="10"/>
      <c r="BH12315" s="9"/>
      <c r="BI12315" s="129"/>
      <c r="BJ12315" s="129"/>
      <c r="BK12315" s="128"/>
      <c r="BL12315" s="128"/>
      <c r="BM12315" s="128"/>
      <c r="BN12315" s="128"/>
      <c r="BO12315" s="128"/>
      <c r="BP12315" s="197">
        <f t="shared" si="449"/>
        <v>0</v>
      </c>
      <c r="BQ12315" s="128"/>
      <c r="BR12315" s="36">
        <f t="shared" si="448"/>
        <v>10</v>
      </c>
    </row>
    <row r="12316" spans="54:70" x14ac:dyDescent="0.25">
      <c r="BB12316" s="134">
        <f t="shared" si="450"/>
        <v>298</v>
      </c>
      <c r="BC12316" s="24"/>
      <c r="BD12316" s="68"/>
      <c r="BE12316" s="10"/>
      <c r="BF12316" s="9"/>
      <c r="BG12316" s="10"/>
      <c r="BH12316" s="9"/>
      <c r="BI12316" s="129"/>
      <c r="BJ12316" s="129"/>
      <c r="BK12316" s="128"/>
      <c r="BL12316" s="128"/>
      <c r="BM12316" s="128"/>
      <c r="BN12316" s="128"/>
      <c r="BO12316" s="128"/>
      <c r="BP12316" s="197">
        <f t="shared" si="449"/>
        <v>0</v>
      </c>
      <c r="BQ12316" s="128"/>
      <c r="BR12316" s="36">
        <f t="shared" si="448"/>
        <v>10</v>
      </c>
    </row>
    <row r="12317" spans="54:70" x14ac:dyDescent="0.25">
      <c r="BB12317" s="134">
        <f t="shared" si="450"/>
        <v>299</v>
      </c>
      <c r="BC12317" s="24"/>
      <c r="BD12317" s="68"/>
      <c r="BE12317" s="10"/>
      <c r="BF12317" s="9"/>
      <c r="BG12317" s="10"/>
      <c r="BH12317" s="9"/>
      <c r="BI12317" s="129"/>
      <c r="BJ12317" s="129"/>
      <c r="BK12317" s="128"/>
      <c r="BL12317" s="128"/>
      <c r="BM12317" s="128"/>
      <c r="BN12317" s="128"/>
      <c r="BO12317" s="128"/>
      <c r="BP12317" s="197">
        <f t="shared" si="449"/>
        <v>0</v>
      </c>
      <c r="BQ12317" s="128"/>
      <c r="BR12317" s="36">
        <f t="shared" si="448"/>
        <v>10</v>
      </c>
    </row>
    <row r="12318" spans="54:70" x14ac:dyDescent="0.25">
      <c r="BB12318" s="134">
        <f t="shared" si="450"/>
        <v>300</v>
      </c>
      <c r="BC12318" s="24"/>
      <c r="BD12318" s="68"/>
      <c r="BE12318" s="10"/>
      <c r="BF12318" s="9"/>
      <c r="BG12318" s="10"/>
      <c r="BH12318" s="9"/>
      <c r="BI12318" s="129"/>
      <c r="BJ12318" s="129"/>
      <c r="BK12318" s="128"/>
      <c r="BL12318" s="128"/>
      <c r="BM12318" s="128"/>
      <c r="BN12318" s="128"/>
      <c r="BO12318" s="128"/>
      <c r="BP12318" s="197">
        <f t="shared" si="449"/>
        <v>0</v>
      </c>
      <c r="BQ12318" s="128"/>
      <c r="BR12318" s="36">
        <f t="shared" si="448"/>
        <v>10</v>
      </c>
    </row>
    <row r="12319" spans="54:70" x14ac:dyDescent="0.25">
      <c r="BB12319" s="134">
        <f t="shared" si="450"/>
        <v>301</v>
      </c>
      <c r="BC12319" s="24"/>
      <c r="BD12319" s="68"/>
      <c r="BE12319" s="10"/>
      <c r="BF12319" s="9"/>
      <c r="BG12319" s="10"/>
      <c r="BH12319" s="9"/>
      <c r="BI12319" s="129"/>
      <c r="BJ12319" s="129"/>
      <c r="BK12319" s="128"/>
      <c r="BL12319" s="128"/>
      <c r="BM12319" s="128"/>
      <c r="BN12319" s="128"/>
      <c r="BO12319" s="128"/>
      <c r="BP12319" s="197">
        <f t="shared" si="449"/>
        <v>0</v>
      </c>
      <c r="BQ12319" s="128"/>
      <c r="BR12319" s="36">
        <f t="shared" si="448"/>
        <v>10</v>
      </c>
    </row>
    <row r="12320" spans="54:70" x14ac:dyDescent="0.25">
      <c r="BB12320" s="134">
        <f t="shared" si="450"/>
        <v>302</v>
      </c>
      <c r="BC12320" s="24"/>
      <c r="BD12320" s="68"/>
      <c r="BE12320" s="10"/>
      <c r="BF12320" s="9"/>
      <c r="BG12320" s="10"/>
      <c r="BH12320" s="9"/>
      <c r="BI12320" s="129"/>
      <c r="BJ12320" s="129"/>
      <c r="BK12320" s="128"/>
      <c r="BL12320" s="128"/>
      <c r="BM12320" s="128"/>
      <c r="BN12320" s="128"/>
      <c r="BO12320" s="128"/>
      <c r="BP12320" s="197">
        <f t="shared" si="449"/>
        <v>0</v>
      </c>
      <c r="BQ12320" s="128"/>
      <c r="BR12320" s="36">
        <f t="shared" si="448"/>
        <v>10</v>
      </c>
    </row>
    <row r="12321" spans="54:70" x14ac:dyDescent="0.25">
      <c r="BB12321" s="134">
        <f t="shared" si="450"/>
        <v>303</v>
      </c>
      <c r="BC12321" s="24"/>
      <c r="BD12321" s="68"/>
      <c r="BE12321" s="10"/>
      <c r="BF12321" s="9"/>
      <c r="BG12321" s="10"/>
      <c r="BH12321" s="9"/>
      <c r="BI12321" s="129"/>
      <c r="BJ12321" s="129"/>
      <c r="BK12321" s="128"/>
      <c r="BL12321" s="128"/>
      <c r="BM12321" s="128"/>
      <c r="BN12321" s="128"/>
      <c r="BO12321" s="128"/>
      <c r="BP12321" s="197">
        <f t="shared" si="449"/>
        <v>0</v>
      </c>
      <c r="BQ12321" s="128"/>
      <c r="BR12321" s="36">
        <f t="shared" si="448"/>
        <v>10</v>
      </c>
    </row>
    <row r="12322" spans="54:70" x14ac:dyDescent="0.25">
      <c r="BB12322" s="134">
        <f t="shared" si="450"/>
        <v>304</v>
      </c>
      <c r="BC12322" s="24"/>
      <c r="BD12322" s="68"/>
      <c r="BE12322" s="10"/>
      <c r="BF12322" s="9"/>
      <c r="BG12322" s="10"/>
      <c r="BH12322" s="9"/>
      <c r="BI12322" s="129"/>
      <c r="BJ12322" s="129"/>
      <c r="BK12322" s="128"/>
      <c r="BL12322" s="128"/>
      <c r="BM12322" s="128"/>
      <c r="BN12322" s="128"/>
      <c r="BO12322" s="128"/>
      <c r="BP12322" s="197">
        <f t="shared" si="449"/>
        <v>0</v>
      </c>
      <c r="BQ12322" s="128"/>
      <c r="BR12322" s="36">
        <f t="shared" si="448"/>
        <v>10</v>
      </c>
    </row>
    <row r="12323" spans="54:70" x14ac:dyDescent="0.25">
      <c r="BB12323" s="134">
        <f t="shared" si="450"/>
        <v>305</v>
      </c>
      <c r="BC12323" s="24"/>
      <c r="BD12323" s="68"/>
      <c r="BE12323" s="10"/>
      <c r="BF12323" s="9"/>
      <c r="BG12323" s="10"/>
      <c r="BH12323" s="9"/>
      <c r="BI12323" s="129"/>
      <c r="BJ12323" s="129"/>
      <c r="BK12323" s="128"/>
      <c r="BL12323" s="128"/>
      <c r="BM12323" s="128"/>
      <c r="BN12323" s="128"/>
      <c r="BO12323" s="128"/>
      <c r="BP12323" s="197">
        <f t="shared" si="449"/>
        <v>0</v>
      </c>
      <c r="BQ12323" s="128"/>
      <c r="BR12323" s="36">
        <f t="shared" si="448"/>
        <v>10</v>
      </c>
    </row>
    <row r="12324" spans="54:70" x14ac:dyDescent="0.25">
      <c r="BB12324" s="134">
        <f t="shared" si="450"/>
        <v>306</v>
      </c>
      <c r="BC12324" s="24"/>
      <c r="BD12324" s="68"/>
      <c r="BE12324" s="10"/>
      <c r="BF12324" s="9"/>
      <c r="BG12324" s="10"/>
      <c r="BH12324" s="9"/>
      <c r="BI12324" s="129"/>
      <c r="BJ12324" s="129"/>
      <c r="BK12324" s="128"/>
      <c r="BL12324" s="128"/>
      <c r="BM12324" s="128"/>
      <c r="BN12324" s="128"/>
      <c r="BO12324" s="128"/>
      <c r="BP12324" s="197">
        <f t="shared" si="449"/>
        <v>0</v>
      </c>
      <c r="BQ12324" s="128"/>
      <c r="BR12324" s="36">
        <f t="shared" si="448"/>
        <v>10</v>
      </c>
    </row>
    <row r="12325" spans="54:70" x14ac:dyDescent="0.25">
      <c r="BB12325" s="134">
        <f t="shared" si="450"/>
        <v>307</v>
      </c>
      <c r="BC12325" s="24"/>
      <c r="BD12325" s="68"/>
      <c r="BE12325" s="10"/>
      <c r="BF12325" s="9"/>
      <c r="BG12325" s="10"/>
      <c r="BH12325" s="9"/>
      <c r="BI12325" s="129"/>
      <c r="BJ12325" s="129"/>
      <c r="BK12325" s="128"/>
      <c r="BL12325" s="128"/>
      <c r="BM12325" s="128"/>
      <c r="BN12325" s="128"/>
      <c r="BO12325" s="128"/>
      <c r="BP12325" s="197">
        <f t="shared" si="449"/>
        <v>0</v>
      </c>
      <c r="BQ12325" s="128"/>
      <c r="BR12325" s="36">
        <f t="shared" si="448"/>
        <v>10</v>
      </c>
    </row>
    <row r="12326" spans="54:70" x14ac:dyDescent="0.25">
      <c r="BB12326" s="134">
        <f t="shared" si="450"/>
        <v>308</v>
      </c>
      <c r="BC12326" s="24"/>
      <c r="BD12326" s="68"/>
      <c r="BE12326" s="10"/>
      <c r="BF12326" s="9"/>
      <c r="BG12326" s="10"/>
      <c r="BH12326" s="9"/>
      <c r="BI12326" s="129"/>
      <c r="BJ12326" s="129"/>
      <c r="BK12326" s="128"/>
      <c r="BL12326" s="128"/>
      <c r="BM12326" s="128"/>
      <c r="BN12326" s="128"/>
      <c r="BO12326" s="128"/>
      <c r="BP12326" s="197">
        <f t="shared" si="449"/>
        <v>0</v>
      </c>
      <c r="BQ12326" s="128"/>
      <c r="BR12326" s="36">
        <f t="shared" si="448"/>
        <v>10</v>
      </c>
    </row>
    <row r="12327" spans="54:70" x14ac:dyDescent="0.25">
      <c r="BB12327" s="134">
        <f t="shared" si="450"/>
        <v>309</v>
      </c>
      <c r="BC12327" s="24"/>
      <c r="BD12327" s="68"/>
      <c r="BE12327" s="10"/>
      <c r="BF12327" s="9"/>
      <c r="BG12327" s="10"/>
      <c r="BH12327" s="9"/>
      <c r="BI12327" s="129"/>
      <c r="BJ12327" s="129"/>
      <c r="BK12327" s="128"/>
      <c r="BL12327" s="128"/>
      <c r="BM12327" s="128"/>
      <c r="BN12327" s="128"/>
      <c r="BO12327" s="128"/>
      <c r="BP12327" s="197">
        <f t="shared" si="449"/>
        <v>0</v>
      </c>
      <c r="BQ12327" s="128"/>
      <c r="BR12327" s="36">
        <f t="shared" si="448"/>
        <v>10</v>
      </c>
    </row>
    <row r="12328" spans="54:70" x14ac:dyDescent="0.25">
      <c r="BB12328" s="134">
        <f t="shared" si="450"/>
        <v>310</v>
      </c>
      <c r="BC12328" s="24"/>
      <c r="BD12328" s="68"/>
      <c r="BE12328" s="10"/>
      <c r="BF12328" s="9"/>
      <c r="BG12328" s="10"/>
      <c r="BH12328" s="9"/>
      <c r="BI12328" s="129"/>
      <c r="BJ12328" s="129"/>
      <c r="BK12328" s="128"/>
      <c r="BL12328" s="128"/>
      <c r="BM12328" s="128"/>
      <c r="BN12328" s="128"/>
      <c r="BO12328" s="128"/>
      <c r="BP12328" s="197">
        <f t="shared" si="449"/>
        <v>0</v>
      </c>
      <c r="BQ12328" s="128"/>
      <c r="BR12328" s="36">
        <f t="shared" si="448"/>
        <v>10</v>
      </c>
    </row>
    <row r="12329" spans="54:70" x14ac:dyDescent="0.25">
      <c r="BB12329" s="134">
        <f t="shared" si="450"/>
        <v>311</v>
      </c>
      <c r="BC12329" s="24"/>
      <c r="BD12329" s="68"/>
      <c r="BE12329" s="10"/>
      <c r="BF12329" s="9"/>
      <c r="BG12329" s="10"/>
      <c r="BH12329" s="9"/>
      <c r="BI12329" s="129"/>
      <c r="BJ12329" s="129"/>
      <c r="BK12329" s="128"/>
      <c r="BL12329" s="128"/>
      <c r="BM12329" s="128"/>
      <c r="BN12329" s="128"/>
      <c r="BO12329" s="128"/>
      <c r="BP12329" s="197">
        <f t="shared" si="449"/>
        <v>0</v>
      </c>
      <c r="BQ12329" s="128"/>
      <c r="BR12329" s="36">
        <f t="shared" si="448"/>
        <v>10</v>
      </c>
    </row>
    <row r="12330" spans="54:70" x14ac:dyDescent="0.25">
      <c r="BB12330" s="134">
        <f t="shared" si="450"/>
        <v>312</v>
      </c>
      <c r="BC12330" s="24"/>
      <c r="BD12330" s="68"/>
      <c r="BE12330" s="10"/>
      <c r="BF12330" s="9"/>
      <c r="BG12330" s="10"/>
      <c r="BH12330" s="9"/>
      <c r="BI12330" s="129"/>
      <c r="BJ12330" s="129"/>
      <c r="BK12330" s="128"/>
      <c r="BL12330" s="128"/>
      <c r="BM12330" s="128"/>
      <c r="BN12330" s="128"/>
      <c r="BO12330" s="128"/>
      <c r="BP12330" s="197">
        <f t="shared" si="449"/>
        <v>0</v>
      </c>
      <c r="BQ12330" s="128"/>
      <c r="BR12330" s="36">
        <f t="shared" si="448"/>
        <v>10</v>
      </c>
    </row>
    <row r="12331" spans="54:70" x14ac:dyDescent="0.25">
      <c r="BB12331" s="134">
        <f t="shared" si="450"/>
        <v>313</v>
      </c>
      <c r="BC12331" s="24"/>
      <c r="BD12331" s="68"/>
      <c r="BE12331" s="10"/>
      <c r="BF12331" s="9"/>
      <c r="BG12331" s="10"/>
      <c r="BH12331" s="9"/>
      <c r="BI12331" s="129"/>
      <c r="BJ12331" s="129"/>
      <c r="BK12331" s="128"/>
      <c r="BL12331" s="128"/>
      <c r="BM12331" s="128"/>
      <c r="BN12331" s="128"/>
      <c r="BO12331" s="128"/>
      <c r="BP12331" s="197">
        <f t="shared" si="449"/>
        <v>0</v>
      </c>
      <c r="BQ12331" s="128"/>
      <c r="BR12331" s="36">
        <f t="shared" si="448"/>
        <v>10</v>
      </c>
    </row>
    <row r="12332" spans="54:70" x14ac:dyDescent="0.25">
      <c r="BB12332" s="134">
        <f t="shared" si="450"/>
        <v>314</v>
      </c>
      <c r="BC12332" s="24"/>
      <c r="BD12332" s="68"/>
      <c r="BE12332" s="10"/>
      <c r="BF12332" s="9"/>
      <c r="BG12332" s="10"/>
      <c r="BH12332" s="9"/>
      <c r="BI12332" s="129"/>
      <c r="BJ12332" s="129"/>
      <c r="BK12332" s="128"/>
      <c r="BL12332" s="128"/>
      <c r="BM12332" s="128"/>
      <c r="BN12332" s="128"/>
      <c r="BO12332" s="128"/>
      <c r="BP12332" s="197">
        <f t="shared" si="449"/>
        <v>0</v>
      </c>
      <c r="BQ12332" s="128"/>
      <c r="BR12332" s="36">
        <f t="shared" si="448"/>
        <v>10</v>
      </c>
    </row>
    <row r="12333" spans="54:70" x14ac:dyDescent="0.25">
      <c r="BB12333" s="134">
        <f t="shared" si="450"/>
        <v>315</v>
      </c>
      <c r="BC12333" s="24"/>
      <c r="BD12333" s="68"/>
      <c r="BE12333" s="10"/>
      <c r="BF12333" s="9"/>
      <c r="BG12333" s="10"/>
      <c r="BH12333" s="9"/>
      <c r="BI12333" s="129"/>
      <c r="BJ12333" s="129"/>
      <c r="BK12333" s="128"/>
      <c r="BL12333" s="128"/>
      <c r="BM12333" s="128"/>
      <c r="BN12333" s="128"/>
      <c r="BO12333" s="128"/>
      <c r="BP12333" s="197">
        <f t="shared" si="449"/>
        <v>0</v>
      </c>
      <c r="BQ12333" s="128"/>
      <c r="BR12333" s="36">
        <f t="shared" si="448"/>
        <v>10</v>
      </c>
    </row>
    <row r="12334" spans="54:70" x14ac:dyDescent="0.25">
      <c r="BB12334" s="134">
        <f t="shared" si="450"/>
        <v>316</v>
      </c>
      <c r="BC12334" s="24"/>
      <c r="BD12334" s="68"/>
      <c r="BE12334" s="10"/>
      <c r="BF12334" s="9"/>
      <c r="BG12334" s="10"/>
      <c r="BH12334" s="9"/>
      <c r="BI12334" s="129"/>
      <c r="BJ12334" s="129"/>
      <c r="BK12334" s="128"/>
      <c r="BL12334" s="128"/>
      <c r="BM12334" s="128"/>
      <c r="BN12334" s="128"/>
      <c r="BO12334" s="128"/>
      <c r="BP12334" s="197">
        <f t="shared" si="449"/>
        <v>0</v>
      </c>
      <c r="BQ12334" s="128"/>
      <c r="BR12334" s="36">
        <f t="shared" si="448"/>
        <v>10</v>
      </c>
    </row>
    <row r="12335" spans="54:70" x14ac:dyDescent="0.25">
      <c r="BB12335" s="134">
        <f t="shared" si="450"/>
        <v>317</v>
      </c>
      <c r="BC12335" s="24"/>
      <c r="BD12335" s="68"/>
      <c r="BE12335" s="10"/>
      <c r="BF12335" s="9"/>
      <c r="BG12335" s="10"/>
      <c r="BH12335" s="9"/>
      <c r="BI12335" s="129"/>
      <c r="BJ12335" s="129"/>
      <c r="BK12335" s="128"/>
      <c r="BL12335" s="128"/>
      <c r="BM12335" s="128"/>
      <c r="BN12335" s="128"/>
      <c r="BO12335" s="128"/>
      <c r="BP12335" s="197">
        <f t="shared" si="449"/>
        <v>0</v>
      </c>
      <c r="BQ12335" s="128"/>
      <c r="BR12335" s="36">
        <f t="shared" si="448"/>
        <v>10</v>
      </c>
    </row>
    <row r="12336" spans="54:70" x14ac:dyDescent="0.25">
      <c r="BB12336" s="134">
        <f t="shared" si="450"/>
        <v>318</v>
      </c>
      <c r="BC12336" s="24"/>
      <c r="BD12336" s="68"/>
      <c r="BE12336" s="10"/>
      <c r="BF12336" s="9"/>
      <c r="BG12336" s="10"/>
      <c r="BH12336" s="9"/>
      <c r="BI12336" s="129"/>
      <c r="BJ12336" s="129"/>
      <c r="BK12336" s="128"/>
      <c r="BL12336" s="128"/>
      <c r="BM12336" s="128"/>
      <c r="BN12336" s="128"/>
      <c r="BO12336" s="128"/>
      <c r="BP12336" s="197">
        <f t="shared" si="449"/>
        <v>0</v>
      </c>
      <c r="BQ12336" s="128"/>
      <c r="BR12336" s="36">
        <f t="shared" si="448"/>
        <v>10</v>
      </c>
    </row>
    <row r="12337" spans="54:70" x14ac:dyDescent="0.25">
      <c r="BB12337" s="134">
        <f t="shared" si="450"/>
        <v>319</v>
      </c>
      <c r="BC12337" s="24"/>
      <c r="BD12337" s="68"/>
      <c r="BE12337" s="10"/>
      <c r="BF12337" s="9"/>
      <c r="BG12337" s="10"/>
      <c r="BH12337" s="9"/>
      <c r="BI12337" s="129"/>
      <c r="BJ12337" s="129"/>
      <c r="BK12337" s="128"/>
      <c r="BL12337" s="128"/>
      <c r="BM12337" s="128"/>
      <c r="BN12337" s="128"/>
      <c r="BO12337" s="128"/>
      <c r="BP12337" s="197">
        <f t="shared" si="449"/>
        <v>0</v>
      </c>
      <c r="BQ12337" s="128"/>
      <c r="BR12337" s="36">
        <f t="shared" si="448"/>
        <v>10</v>
      </c>
    </row>
    <row r="12338" spans="54:70" x14ac:dyDescent="0.25">
      <c r="BB12338" s="134">
        <f t="shared" si="450"/>
        <v>320</v>
      </c>
      <c r="BC12338" s="24"/>
      <c r="BD12338" s="68"/>
      <c r="BE12338" s="10"/>
      <c r="BF12338" s="9"/>
      <c r="BG12338" s="10"/>
      <c r="BH12338" s="9"/>
      <c r="BI12338" s="129"/>
      <c r="BJ12338" s="129"/>
      <c r="BK12338" s="128"/>
      <c r="BL12338" s="128"/>
      <c r="BM12338" s="128"/>
      <c r="BN12338" s="128"/>
      <c r="BO12338" s="128"/>
      <c r="BP12338" s="197">
        <f t="shared" si="449"/>
        <v>0</v>
      </c>
      <c r="BQ12338" s="128"/>
      <c r="BR12338" s="36">
        <f t="shared" si="448"/>
        <v>10</v>
      </c>
    </row>
    <row r="12339" spans="54:70" x14ac:dyDescent="0.25">
      <c r="BB12339" s="134">
        <f t="shared" si="450"/>
        <v>321</v>
      </c>
      <c r="BC12339" s="24"/>
      <c r="BD12339" s="68"/>
      <c r="BE12339" s="10"/>
      <c r="BF12339" s="9"/>
      <c r="BG12339" s="10"/>
      <c r="BH12339" s="9"/>
      <c r="BI12339" s="129"/>
      <c r="BJ12339" s="129"/>
      <c r="BK12339" s="128"/>
      <c r="BL12339" s="128"/>
      <c r="BM12339" s="128"/>
      <c r="BN12339" s="128"/>
      <c r="BO12339" s="128"/>
      <c r="BP12339" s="197">
        <f t="shared" si="449"/>
        <v>0</v>
      </c>
      <c r="BQ12339" s="128"/>
      <c r="BR12339" s="36">
        <f t="shared" si="448"/>
        <v>10</v>
      </c>
    </row>
    <row r="12340" spans="54:70" x14ac:dyDescent="0.25">
      <c r="BB12340" s="134">
        <f t="shared" si="450"/>
        <v>322</v>
      </c>
      <c r="BC12340" s="24"/>
      <c r="BD12340" s="68"/>
      <c r="BE12340" s="10"/>
      <c r="BF12340" s="9"/>
      <c r="BG12340" s="10"/>
      <c r="BH12340" s="9"/>
      <c r="BI12340" s="129"/>
      <c r="BJ12340" s="129"/>
      <c r="BK12340" s="128"/>
      <c r="BL12340" s="128"/>
      <c r="BM12340" s="128"/>
      <c r="BN12340" s="128"/>
      <c r="BO12340" s="128"/>
      <c r="BP12340" s="197">
        <f t="shared" si="449"/>
        <v>0</v>
      </c>
      <c r="BQ12340" s="128"/>
      <c r="BR12340" s="36">
        <f t="shared" ref="BR12340:BR12403" si="451">IF(BF12340="Yes",20,10)</f>
        <v>10</v>
      </c>
    </row>
    <row r="12341" spans="54:70" x14ac:dyDescent="0.25">
      <c r="BB12341" s="134">
        <f t="shared" si="450"/>
        <v>323</v>
      </c>
      <c r="BC12341" s="24"/>
      <c r="BD12341" s="68"/>
      <c r="BE12341" s="10"/>
      <c r="BF12341" s="9"/>
      <c r="BG12341" s="10"/>
      <c r="BH12341" s="9"/>
      <c r="BI12341" s="129"/>
      <c r="BJ12341" s="129"/>
      <c r="BK12341" s="128"/>
      <c r="BL12341" s="128"/>
      <c r="BM12341" s="128"/>
      <c r="BN12341" s="128"/>
      <c r="BO12341" s="128"/>
      <c r="BP12341" s="197">
        <f t="shared" si="449"/>
        <v>0</v>
      </c>
      <c r="BQ12341" s="128"/>
      <c r="BR12341" s="36">
        <f t="shared" si="451"/>
        <v>10</v>
      </c>
    </row>
    <row r="12342" spans="54:70" x14ac:dyDescent="0.25">
      <c r="BB12342" s="134">
        <f t="shared" si="450"/>
        <v>324</v>
      </c>
      <c r="BC12342" s="24"/>
      <c r="BD12342" s="68"/>
      <c r="BE12342" s="10"/>
      <c r="BF12342" s="9"/>
      <c r="BG12342" s="10"/>
      <c r="BH12342" s="9"/>
      <c r="BI12342" s="129"/>
      <c r="BJ12342" s="129"/>
      <c r="BK12342" s="128"/>
      <c r="BL12342" s="128"/>
      <c r="BM12342" s="128"/>
      <c r="BN12342" s="128"/>
      <c r="BO12342" s="128"/>
      <c r="BP12342" s="197">
        <f t="shared" si="449"/>
        <v>0</v>
      </c>
      <c r="BQ12342" s="128"/>
      <c r="BR12342" s="36">
        <f t="shared" si="451"/>
        <v>10</v>
      </c>
    </row>
    <row r="12343" spans="54:70" x14ac:dyDescent="0.25">
      <c r="BB12343" s="134">
        <f t="shared" si="450"/>
        <v>325</v>
      </c>
      <c r="BC12343" s="24"/>
      <c r="BD12343" s="68"/>
      <c r="BE12343" s="10"/>
      <c r="BF12343" s="9"/>
      <c r="BG12343" s="10"/>
      <c r="BH12343" s="9"/>
      <c r="BI12343" s="129"/>
      <c r="BJ12343" s="129"/>
      <c r="BK12343" s="128"/>
      <c r="BL12343" s="128"/>
      <c r="BM12343" s="128"/>
      <c r="BN12343" s="128"/>
      <c r="BO12343" s="128"/>
      <c r="BP12343" s="197">
        <f t="shared" si="449"/>
        <v>0</v>
      </c>
      <c r="BQ12343" s="128"/>
      <c r="BR12343" s="36">
        <f t="shared" si="451"/>
        <v>10</v>
      </c>
    </row>
    <row r="12344" spans="54:70" x14ac:dyDescent="0.25">
      <c r="BB12344" s="134">
        <f t="shared" si="450"/>
        <v>326</v>
      </c>
      <c r="BC12344" s="24"/>
      <c r="BD12344" s="68"/>
      <c r="BE12344" s="10"/>
      <c r="BF12344" s="9"/>
      <c r="BG12344" s="10"/>
      <c r="BH12344" s="9"/>
      <c r="BI12344" s="129"/>
      <c r="BJ12344" s="129"/>
      <c r="BK12344" s="128"/>
      <c r="BL12344" s="128"/>
      <c r="BM12344" s="128"/>
      <c r="BN12344" s="128"/>
      <c r="BO12344" s="128"/>
      <c r="BP12344" s="197">
        <f t="shared" ref="BP12344:BP12407" si="452">IF(BC12344=0,0,IF(BD12344=0,0,IF(BE12344=0,0,IF(BF12344=0,0,IF(BG12344=0,0,IF(BH12344=0,0,BR12344))))))</f>
        <v>0</v>
      </c>
      <c r="BQ12344" s="128"/>
      <c r="BR12344" s="36">
        <f t="shared" si="451"/>
        <v>10</v>
      </c>
    </row>
    <row r="12345" spans="54:70" x14ac:dyDescent="0.25">
      <c r="BB12345" s="134">
        <f t="shared" si="450"/>
        <v>327</v>
      </c>
      <c r="BC12345" s="24"/>
      <c r="BD12345" s="68"/>
      <c r="BE12345" s="10"/>
      <c r="BF12345" s="9"/>
      <c r="BG12345" s="10"/>
      <c r="BH12345" s="9"/>
      <c r="BI12345" s="129"/>
      <c r="BJ12345" s="129"/>
      <c r="BK12345" s="128"/>
      <c r="BL12345" s="128"/>
      <c r="BM12345" s="128"/>
      <c r="BN12345" s="128"/>
      <c r="BO12345" s="128"/>
      <c r="BP12345" s="197">
        <f t="shared" si="452"/>
        <v>0</v>
      </c>
      <c r="BQ12345" s="128"/>
      <c r="BR12345" s="36">
        <f t="shared" si="451"/>
        <v>10</v>
      </c>
    </row>
    <row r="12346" spans="54:70" x14ac:dyDescent="0.25">
      <c r="BB12346" s="134">
        <f t="shared" si="450"/>
        <v>328</v>
      </c>
      <c r="BC12346" s="24"/>
      <c r="BD12346" s="68"/>
      <c r="BE12346" s="10"/>
      <c r="BF12346" s="9"/>
      <c r="BG12346" s="10"/>
      <c r="BH12346" s="9"/>
      <c r="BI12346" s="129"/>
      <c r="BJ12346" s="129"/>
      <c r="BK12346" s="128"/>
      <c r="BL12346" s="128"/>
      <c r="BM12346" s="128"/>
      <c r="BN12346" s="128"/>
      <c r="BO12346" s="128"/>
      <c r="BP12346" s="197">
        <f t="shared" si="452"/>
        <v>0</v>
      </c>
      <c r="BQ12346" s="128"/>
      <c r="BR12346" s="36">
        <f t="shared" si="451"/>
        <v>10</v>
      </c>
    </row>
    <row r="12347" spans="54:70" x14ac:dyDescent="0.25">
      <c r="BB12347" s="134">
        <f t="shared" si="450"/>
        <v>329</v>
      </c>
      <c r="BC12347" s="24"/>
      <c r="BD12347" s="68"/>
      <c r="BE12347" s="10"/>
      <c r="BF12347" s="9"/>
      <c r="BG12347" s="10"/>
      <c r="BH12347" s="9"/>
      <c r="BI12347" s="129"/>
      <c r="BJ12347" s="129"/>
      <c r="BK12347" s="128"/>
      <c r="BL12347" s="128"/>
      <c r="BM12347" s="128"/>
      <c r="BN12347" s="128"/>
      <c r="BO12347" s="128"/>
      <c r="BP12347" s="197">
        <f t="shared" si="452"/>
        <v>0</v>
      </c>
      <c r="BQ12347" s="128"/>
      <c r="BR12347" s="36">
        <f t="shared" si="451"/>
        <v>10</v>
      </c>
    </row>
    <row r="12348" spans="54:70" x14ac:dyDescent="0.25">
      <c r="BB12348" s="134">
        <f t="shared" si="450"/>
        <v>330</v>
      </c>
      <c r="BC12348" s="24"/>
      <c r="BD12348" s="68"/>
      <c r="BE12348" s="10"/>
      <c r="BF12348" s="9"/>
      <c r="BG12348" s="10"/>
      <c r="BH12348" s="9"/>
      <c r="BI12348" s="129"/>
      <c r="BJ12348" s="129"/>
      <c r="BK12348" s="128"/>
      <c r="BL12348" s="128"/>
      <c r="BM12348" s="128"/>
      <c r="BN12348" s="128"/>
      <c r="BO12348" s="128"/>
      <c r="BP12348" s="197">
        <f t="shared" si="452"/>
        <v>0</v>
      </c>
      <c r="BQ12348" s="128"/>
      <c r="BR12348" s="36">
        <f t="shared" si="451"/>
        <v>10</v>
      </c>
    </row>
    <row r="12349" spans="54:70" x14ac:dyDescent="0.25">
      <c r="BB12349" s="134">
        <f t="shared" si="450"/>
        <v>331</v>
      </c>
      <c r="BC12349" s="24"/>
      <c r="BD12349" s="68"/>
      <c r="BE12349" s="10"/>
      <c r="BF12349" s="9"/>
      <c r="BG12349" s="10"/>
      <c r="BH12349" s="9"/>
      <c r="BI12349" s="129"/>
      <c r="BJ12349" s="129"/>
      <c r="BK12349" s="128"/>
      <c r="BL12349" s="128"/>
      <c r="BM12349" s="128"/>
      <c r="BN12349" s="128"/>
      <c r="BO12349" s="128"/>
      <c r="BP12349" s="197">
        <f t="shared" si="452"/>
        <v>0</v>
      </c>
      <c r="BQ12349" s="128"/>
      <c r="BR12349" s="36">
        <f t="shared" si="451"/>
        <v>10</v>
      </c>
    </row>
    <row r="12350" spans="54:70" x14ac:dyDescent="0.25">
      <c r="BB12350" s="134">
        <f t="shared" si="450"/>
        <v>332</v>
      </c>
      <c r="BC12350" s="24"/>
      <c r="BD12350" s="68"/>
      <c r="BE12350" s="10"/>
      <c r="BF12350" s="9"/>
      <c r="BG12350" s="10"/>
      <c r="BH12350" s="9"/>
      <c r="BI12350" s="129"/>
      <c r="BJ12350" s="129"/>
      <c r="BK12350" s="128"/>
      <c r="BL12350" s="128"/>
      <c r="BM12350" s="128"/>
      <c r="BN12350" s="128"/>
      <c r="BO12350" s="128"/>
      <c r="BP12350" s="197">
        <f t="shared" si="452"/>
        <v>0</v>
      </c>
      <c r="BQ12350" s="128"/>
      <c r="BR12350" s="36">
        <f t="shared" si="451"/>
        <v>10</v>
      </c>
    </row>
    <row r="12351" spans="54:70" x14ac:dyDescent="0.25">
      <c r="BB12351" s="134">
        <f t="shared" si="450"/>
        <v>333</v>
      </c>
      <c r="BC12351" s="24"/>
      <c r="BD12351" s="68"/>
      <c r="BE12351" s="10"/>
      <c r="BF12351" s="9"/>
      <c r="BG12351" s="10"/>
      <c r="BH12351" s="9"/>
      <c r="BI12351" s="129"/>
      <c r="BJ12351" s="129"/>
      <c r="BK12351" s="128"/>
      <c r="BL12351" s="128"/>
      <c r="BM12351" s="128"/>
      <c r="BN12351" s="128"/>
      <c r="BO12351" s="128"/>
      <c r="BP12351" s="197">
        <f t="shared" si="452"/>
        <v>0</v>
      </c>
      <c r="BQ12351" s="128"/>
      <c r="BR12351" s="36">
        <f t="shared" si="451"/>
        <v>10</v>
      </c>
    </row>
    <row r="12352" spans="54:70" x14ac:dyDescent="0.25">
      <c r="BB12352" s="134">
        <f t="shared" si="450"/>
        <v>334</v>
      </c>
      <c r="BC12352" s="24"/>
      <c r="BD12352" s="68"/>
      <c r="BE12352" s="10"/>
      <c r="BF12352" s="9"/>
      <c r="BG12352" s="10"/>
      <c r="BH12352" s="9"/>
      <c r="BI12352" s="129"/>
      <c r="BJ12352" s="129"/>
      <c r="BK12352" s="128"/>
      <c r="BL12352" s="128"/>
      <c r="BM12352" s="128"/>
      <c r="BN12352" s="128"/>
      <c r="BO12352" s="128"/>
      <c r="BP12352" s="197">
        <f t="shared" si="452"/>
        <v>0</v>
      </c>
      <c r="BQ12352" s="128"/>
      <c r="BR12352" s="36">
        <f t="shared" si="451"/>
        <v>10</v>
      </c>
    </row>
    <row r="12353" spans="54:70" ht="14.1" customHeight="1" x14ac:dyDescent="0.25">
      <c r="BB12353" s="134">
        <f t="shared" si="450"/>
        <v>335</v>
      </c>
      <c r="BC12353" s="24"/>
      <c r="BD12353" s="68"/>
      <c r="BE12353" s="10"/>
      <c r="BF12353" s="9"/>
      <c r="BG12353" s="10"/>
      <c r="BH12353" s="9"/>
      <c r="BI12353" s="129"/>
      <c r="BJ12353" s="129"/>
      <c r="BK12353" s="128"/>
      <c r="BL12353" s="128"/>
      <c r="BM12353" s="128"/>
      <c r="BN12353" s="128"/>
      <c r="BO12353" s="128"/>
      <c r="BP12353" s="197">
        <f t="shared" si="452"/>
        <v>0</v>
      </c>
      <c r="BQ12353" s="128"/>
      <c r="BR12353" s="36">
        <f t="shared" si="451"/>
        <v>10</v>
      </c>
    </row>
    <row r="12354" spans="54:70" x14ac:dyDescent="0.25">
      <c r="BB12354" s="134">
        <f t="shared" si="450"/>
        <v>336</v>
      </c>
      <c r="BC12354" s="24"/>
      <c r="BD12354" s="68"/>
      <c r="BE12354" s="10"/>
      <c r="BF12354" s="9"/>
      <c r="BG12354" s="10"/>
      <c r="BH12354" s="9"/>
      <c r="BI12354" s="129"/>
      <c r="BJ12354" s="129"/>
      <c r="BK12354" s="128"/>
      <c r="BL12354" s="128"/>
      <c r="BM12354" s="128"/>
      <c r="BN12354" s="128"/>
      <c r="BO12354" s="128"/>
      <c r="BP12354" s="197">
        <f t="shared" si="452"/>
        <v>0</v>
      </c>
      <c r="BQ12354" s="128"/>
      <c r="BR12354" s="36">
        <f t="shared" si="451"/>
        <v>10</v>
      </c>
    </row>
    <row r="12355" spans="54:70" x14ac:dyDescent="0.25">
      <c r="BB12355" s="134">
        <f t="shared" si="450"/>
        <v>337</v>
      </c>
      <c r="BC12355" s="24"/>
      <c r="BD12355" s="68"/>
      <c r="BE12355" s="10"/>
      <c r="BF12355" s="9"/>
      <c r="BG12355" s="10"/>
      <c r="BH12355" s="9"/>
      <c r="BI12355" s="129"/>
      <c r="BJ12355" s="129"/>
      <c r="BK12355" s="128"/>
      <c r="BL12355" s="128"/>
      <c r="BM12355" s="128"/>
      <c r="BN12355" s="128"/>
      <c r="BO12355" s="128"/>
      <c r="BP12355" s="197">
        <f t="shared" si="452"/>
        <v>0</v>
      </c>
      <c r="BQ12355" s="128"/>
      <c r="BR12355" s="36">
        <f t="shared" si="451"/>
        <v>10</v>
      </c>
    </row>
    <row r="12356" spans="54:70" x14ac:dyDescent="0.25">
      <c r="BB12356" s="134">
        <f t="shared" si="450"/>
        <v>338</v>
      </c>
      <c r="BC12356" s="24"/>
      <c r="BD12356" s="68"/>
      <c r="BE12356" s="10"/>
      <c r="BF12356" s="9"/>
      <c r="BG12356" s="10"/>
      <c r="BH12356" s="9"/>
      <c r="BI12356" s="129"/>
      <c r="BJ12356" s="129"/>
      <c r="BK12356" s="128"/>
      <c r="BL12356" s="128"/>
      <c r="BM12356" s="128"/>
      <c r="BN12356" s="128"/>
      <c r="BO12356" s="128"/>
      <c r="BP12356" s="197">
        <f t="shared" si="452"/>
        <v>0</v>
      </c>
      <c r="BQ12356" s="128"/>
      <c r="BR12356" s="36">
        <f t="shared" si="451"/>
        <v>10</v>
      </c>
    </row>
    <row r="12357" spans="54:70" x14ac:dyDescent="0.25">
      <c r="BB12357" s="134">
        <f t="shared" si="450"/>
        <v>339</v>
      </c>
      <c r="BC12357" s="24"/>
      <c r="BD12357" s="68"/>
      <c r="BE12357" s="10"/>
      <c r="BF12357" s="9"/>
      <c r="BG12357" s="10"/>
      <c r="BH12357" s="9"/>
      <c r="BI12357" s="129"/>
      <c r="BJ12357" s="129"/>
      <c r="BK12357" s="128"/>
      <c r="BL12357" s="128"/>
      <c r="BM12357" s="128"/>
      <c r="BN12357" s="128"/>
      <c r="BO12357" s="128"/>
      <c r="BP12357" s="197">
        <f t="shared" si="452"/>
        <v>0</v>
      </c>
      <c r="BQ12357" s="128"/>
      <c r="BR12357" s="36">
        <f t="shared" si="451"/>
        <v>10</v>
      </c>
    </row>
    <row r="12358" spans="54:70" x14ac:dyDescent="0.25">
      <c r="BB12358" s="134">
        <f t="shared" si="450"/>
        <v>340</v>
      </c>
      <c r="BC12358" s="24"/>
      <c r="BD12358" s="68"/>
      <c r="BE12358" s="10"/>
      <c r="BF12358" s="9"/>
      <c r="BG12358" s="10"/>
      <c r="BH12358" s="9"/>
      <c r="BI12358" s="129"/>
      <c r="BJ12358" s="129"/>
      <c r="BK12358" s="128"/>
      <c r="BL12358" s="128"/>
      <c r="BM12358" s="128"/>
      <c r="BN12358" s="128"/>
      <c r="BO12358" s="128"/>
      <c r="BP12358" s="197">
        <f t="shared" si="452"/>
        <v>0</v>
      </c>
      <c r="BQ12358" s="128"/>
      <c r="BR12358" s="36">
        <f t="shared" si="451"/>
        <v>10</v>
      </c>
    </row>
    <row r="12359" spans="54:70" x14ac:dyDescent="0.25">
      <c r="BB12359" s="134">
        <f t="shared" si="450"/>
        <v>341</v>
      </c>
      <c r="BC12359" s="24"/>
      <c r="BD12359" s="68"/>
      <c r="BE12359" s="10"/>
      <c r="BF12359" s="9"/>
      <c r="BG12359" s="10"/>
      <c r="BH12359" s="9"/>
      <c r="BI12359" s="129"/>
      <c r="BJ12359" s="129"/>
      <c r="BK12359" s="128"/>
      <c r="BL12359" s="128"/>
      <c r="BM12359" s="128"/>
      <c r="BN12359" s="128"/>
      <c r="BO12359" s="128"/>
      <c r="BP12359" s="197">
        <f t="shared" si="452"/>
        <v>0</v>
      </c>
      <c r="BQ12359" s="128"/>
      <c r="BR12359" s="36">
        <f t="shared" si="451"/>
        <v>10</v>
      </c>
    </row>
    <row r="12360" spans="54:70" x14ac:dyDescent="0.25">
      <c r="BB12360" s="134">
        <f t="shared" si="450"/>
        <v>342</v>
      </c>
      <c r="BC12360" s="24"/>
      <c r="BD12360" s="68"/>
      <c r="BE12360" s="10"/>
      <c r="BF12360" s="9"/>
      <c r="BG12360" s="10"/>
      <c r="BH12360" s="9"/>
      <c r="BI12360" s="129"/>
      <c r="BJ12360" s="129"/>
      <c r="BK12360" s="128"/>
      <c r="BL12360" s="128"/>
      <c r="BM12360" s="128"/>
      <c r="BN12360" s="128"/>
      <c r="BO12360" s="128"/>
      <c r="BP12360" s="197">
        <f t="shared" si="452"/>
        <v>0</v>
      </c>
      <c r="BQ12360" s="128"/>
      <c r="BR12360" s="36">
        <f t="shared" si="451"/>
        <v>10</v>
      </c>
    </row>
    <row r="12361" spans="54:70" x14ac:dyDescent="0.25">
      <c r="BB12361" s="134">
        <f t="shared" si="450"/>
        <v>343</v>
      </c>
      <c r="BC12361" s="24"/>
      <c r="BD12361" s="68"/>
      <c r="BE12361" s="10"/>
      <c r="BF12361" s="9"/>
      <c r="BG12361" s="10"/>
      <c r="BH12361" s="9"/>
      <c r="BI12361" s="129"/>
      <c r="BJ12361" s="129"/>
      <c r="BK12361" s="128"/>
      <c r="BL12361" s="128"/>
      <c r="BM12361" s="128"/>
      <c r="BN12361" s="128"/>
      <c r="BO12361" s="128"/>
      <c r="BP12361" s="197">
        <f t="shared" si="452"/>
        <v>0</v>
      </c>
      <c r="BQ12361" s="128"/>
      <c r="BR12361" s="36">
        <f t="shared" si="451"/>
        <v>10</v>
      </c>
    </row>
    <row r="12362" spans="54:70" x14ac:dyDescent="0.25">
      <c r="BB12362" s="134">
        <f t="shared" si="450"/>
        <v>344</v>
      </c>
      <c r="BC12362" s="24"/>
      <c r="BD12362" s="68"/>
      <c r="BE12362" s="10"/>
      <c r="BF12362" s="9"/>
      <c r="BG12362" s="10"/>
      <c r="BH12362" s="9"/>
      <c r="BI12362" s="129"/>
      <c r="BJ12362" s="129"/>
      <c r="BK12362" s="128"/>
      <c r="BL12362" s="128"/>
      <c r="BM12362" s="128"/>
      <c r="BN12362" s="128"/>
      <c r="BO12362" s="128"/>
      <c r="BP12362" s="197">
        <f t="shared" si="452"/>
        <v>0</v>
      </c>
      <c r="BQ12362" s="128"/>
      <c r="BR12362" s="36">
        <f t="shared" si="451"/>
        <v>10</v>
      </c>
    </row>
    <row r="12363" spans="54:70" x14ac:dyDescent="0.25">
      <c r="BB12363" s="134">
        <f t="shared" si="450"/>
        <v>345</v>
      </c>
      <c r="BC12363" s="24"/>
      <c r="BD12363" s="68"/>
      <c r="BE12363" s="10"/>
      <c r="BF12363" s="9"/>
      <c r="BG12363" s="10"/>
      <c r="BH12363" s="9"/>
      <c r="BI12363" s="129"/>
      <c r="BJ12363" s="129"/>
      <c r="BK12363" s="128"/>
      <c r="BL12363" s="128"/>
      <c r="BM12363" s="128"/>
      <c r="BN12363" s="128"/>
      <c r="BO12363" s="128"/>
      <c r="BP12363" s="197">
        <f t="shared" si="452"/>
        <v>0</v>
      </c>
      <c r="BQ12363" s="128"/>
      <c r="BR12363" s="36">
        <f t="shared" si="451"/>
        <v>10</v>
      </c>
    </row>
    <row r="12364" spans="54:70" x14ac:dyDescent="0.25">
      <c r="BB12364" s="134">
        <f t="shared" si="450"/>
        <v>346</v>
      </c>
      <c r="BC12364" s="24"/>
      <c r="BD12364" s="68"/>
      <c r="BE12364" s="10"/>
      <c r="BF12364" s="9"/>
      <c r="BG12364" s="10"/>
      <c r="BH12364" s="9"/>
      <c r="BI12364" s="129"/>
      <c r="BJ12364" s="129"/>
      <c r="BK12364" s="128"/>
      <c r="BL12364" s="128"/>
      <c r="BM12364" s="128"/>
      <c r="BN12364" s="128"/>
      <c r="BO12364" s="128"/>
      <c r="BP12364" s="197">
        <f t="shared" si="452"/>
        <v>0</v>
      </c>
      <c r="BQ12364" s="128"/>
      <c r="BR12364" s="36">
        <f t="shared" si="451"/>
        <v>10</v>
      </c>
    </row>
    <row r="12365" spans="54:70" x14ac:dyDescent="0.25">
      <c r="BB12365" s="134">
        <f t="shared" si="450"/>
        <v>347</v>
      </c>
      <c r="BC12365" s="24"/>
      <c r="BD12365" s="68"/>
      <c r="BE12365" s="10"/>
      <c r="BF12365" s="9"/>
      <c r="BG12365" s="10"/>
      <c r="BH12365" s="9"/>
      <c r="BI12365" s="129"/>
      <c r="BJ12365" s="129"/>
      <c r="BK12365" s="128"/>
      <c r="BL12365" s="128"/>
      <c r="BM12365" s="128"/>
      <c r="BN12365" s="128"/>
      <c r="BO12365" s="128"/>
      <c r="BP12365" s="197">
        <f t="shared" si="452"/>
        <v>0</v>
      </c>
      <c r="BQ12365" s="128"/>
      <c r="BR12365" s="36">
        <f t="shared" si="451"/>
        <v>10</v>
      </c>
    </row>
    <row r="12366" spans="54:70" x14ac:dyDescent="0.25">
      <c r="BB12366" s="134">
        <f t="shared" si="450"/>
        <v>348</v>
      </c>
      <c r="BC12366" s="24"/>
      <c r="BD12366" s="68"/>
      <c r="BE12366" s="10"/>
      <c r="BF12366" s="9"/>
      <c r="BG12366" s="10"/>
      <c r="BH12366" s="9"/>
      <c r="BI12366" s="129"/>
      <c r="BJ12366" s="129"/>
      <c r="BK12366" s="128"/>
      <c r="BL12366" s="128"/>
      <c r="BM12366" s="128"/>
      <c r="BN12366" s="128"/>
      <c r="BO12366" s="128"/>
      <c r="BP12366" s="197">
        <f t="shared" si="452"/>
        <v>0</v>
      </c>
      <c r="BQ12366" s="128"/>
      <c r="BR12366" s="36">
        <f t="shared" si="451"/>
        <v>10</v>
      </c>
    </row>
    <row r="12367" spans="54:70" x14ac:dyDescent="0.25">
      <c r="BB12367" s="134">
        <f t="shared" si="450"/>
        <v>349</v>
      </c>
      <c r="BC12367" s="24"/>
      <c r="BD12367" s="68"/>
      <c r="BE12367" s="10"/>
      <c r="BF12367" s="9"/>
      <c r="BG12367" s="10"/>
      <c r="BH12367" s="9"/>
      <c r="BI12367" s="129"/>
      <c r="BJ12367" s="129"/>
      <c r="BK12367" s="128"/>
      <c r="BL12367" s="128"/>
      <c r="BM12367" s="128"/>
      <c r="BN12367" s="128"/>
      <c r="BO12367" s="128"/>
      <c r="BP12367" s="197">
        <f t="shared" si="452"/>
        <v>0</v>
      </c>
      <c r="BQ12367" s="128"/>
      <c r="BR12367" s="36">
        <f t="shared" si="451"/>
        <v>10</v>
      </c>
    </row>
    <row r="12368" spans="54:70" x14ac:dyDescent="0.25">
      <c r="BB12368" s="134">
        <f t="shared" si="450"/>
        <v>350</v>
      </c>
      <c r="BC12368" s="24"/>
      <c r="BD12368" s="68"/>
      <c r="BE12368" s="10"/>
      <c r="BF12368" s="9"/>
      <c r="BG12368" s="10"/>
      <c r="BH12368" s="9"/>
      <c r="BI12368" s="129"/>
      <c r="BJ12368" s="129"/>
      <c r="BK12368" s="128"/>
      <c r="BL12368" s="128"/>
      <c r="BM12368" s="128"/>
      <c r="BN12368" s="128"/>
      <c r="BO12368" s="128"/>
      <c r="BP12368" s="197">
        <f t="shared" si="452"/>
        <v>0</v>
      </c>
      <c r="BQ12368" s="128"/>
      <c r="BR12368" s="36">
        <f t="shared" si="451"/>
        <v>10</v>
      </c>
    </row>
    <row r="12369" spans="54:70" x14ac:dyDescent="0.25">
      <c r="BB12369" s="134">
        <f t="shared" si="450"/>
        <v>351</v>
      </c>
      <c r="BC12369" s="24"/>
      <c r="BD12369" s="68"/>
      <c r="BE12369" s="10"/>
      <c r="BF12369" s="9"/>
      <c r="BG12369" s="10"/>
      <c r="BH12369" s="9"/>
      <c r="BI12369" s="129"/>
      <c r="BJ12369" s="129"/>
      <c r="BK12369" s="128"/>
      <c r="BL12369" s="128"/>
      <c r="BM12369" s="128"/>
      <c r="BN12369" s="128"/>
      <c r="BO12369" s="128"/>
      <c r="BP12369" s="197">
        <f t="shared" si="452"/>
        <v>0</v>
      </c>
      <c r="BQ12369" s="128"/>
      <c r="BR12369" s="36">
        <f t="shared" si="451"/>
        <v>10</v>
      </c>
    </row>
    <row r="12370" spans="54:70" x14ac:dyDescent="0.25">
      <c r="BB12370" s="134">
        <f t="shared" si="450"/>
        <v>352</v>
      </c>
      <c r="BC12370" s="24"/>
      <c r="BD12370" s="68"/>
      <c r="BE12370" s="10"/>
      <c r="BF12370" s="9"/>
      <c r="BG12370" s="10"/>
      <c r="BH12370" s="9"/>
      <c r="BI12370" s="129"/>
      <c r="BJ12370" s="129"/>
      <c r="BK12370" s="128"/>
      <c r="BL12370" s="128"/>
      <c r="BM12370" s="128"/>
      <c r="BN12370" s="128"/>
      <c r="BO12370" s="128"/>
      <c r="BP12370" s="197">
        <f t="shared" si="452"/>
        <v>0</v>
      </c>
      <c r="BQ12370" s="128"/>
      <c r="BR12370" s="36">
        <f t="shared" si="451"/>
        <v>10</v>
      </c>
    </row>
    <row r="12371" spans="54:70" x14ac:dyDescent="0.25">
      <c r="BB12371" s="134">
        <f t="shared" si="450"/>
        <v>353</v>
      </c>
      <c r="BC12371" s="24"/>
      <c r="BD12371" s="68"/>
      <c r="BE12371" s="10"/>
      <c r="BF12371" s="9"/>
      <c r="BG12371" s="10"/>
      <c r="BH12371" s="9"/>
      <c r="BI12371" s="129"/>
      <c r="BJ12371" s="129"/>
      <c r="BK12371" s="128"/>
      <c r="BL12371" s="128"/>
      <c r="BM12371" s="128"/>
      <c r="BN12371" s="128"/>
      <c r="BO12371" s="128"/>
      <c r="BP12371" s="197">
        <f t="shared" si="452"/>
        <v>0</v>
      </c>
      <c r="BQ12371" s="128"/>
      <c r="BR12371" s="36">
        <f t="shared" si="451"/>
        <v>10</v>
      </c>
    </row>
    <row r="12372" spans="54:70" x14ac:dyDescent="0.25">
      <c r="BB12372" s="134">
        <f t="shared" ref="BB12372:BB12435" si="453">1+BB12371</f>
        <v>354</v>
      </c>
      <c r="BC12372" s="24"/>
      <c r="BD12372" s="68"/>
      <c r="BE12372" s="10"/>
      <c r="BF12372" s="9"/>
      <c r="BG12372" s="10"/>
      <c r="BH12372" s="9"/>
      <c r="BI12372" s="129"/>
      <c r="BJ12372" s="129"/>
      <c r="BK12372" s="128"/>
      <c r="BL12372" s="128"/>
      <c r="BM12372" s="128"/>
      <c r="BN12372" s="128"/>
      <c r="BO12372" s="128"/>
      <c r="BP12372" s="197">
        <f t="shared" si="452"/>
        <v>0</v>
      </c>
      <c r="BQ12372" s="128"/>
      <c r="BR12372" s="36">
        <f t="shared" si="451"/>
        <v>10</v>
      </c>
    </row>
    <row r="12373" spans="54:70" x14ac:dyDescent="0.25">
      <c r="BB12373" s="134">
        <f t="shared" si="453"/>
        <v>355</v>
      </c>
      <c r="BC12373" s="24"/>
      <c r="BD12373" s="68"/>
      <c r="BE12373" s="10"/>
      <c r="BF12373" s="9"/>
      <c r="BG12373" s="10"/>
      <c r="BH12373" s="9"/>
      <c r="BI12373" s="129"/>
      <c r="BJ12373" s="129"/>
      <c r="BK12373" s="128"/>
      <c r="BL12373" s="128"/>
      <c r="BM12373" s="128"/>
      <c r="BN12373" s="128"/>
      <c r="BO12373" s="128"/>
      <c r="BP12373" s="197">
        <f t="shared" si="452"/>
        <v>0</v>
      </c>
      <c r="BQ12373" s="128"/>
      <c r="BR12373" s="36">
        <f t="shared" si="451"/>
        <v>10</v>
      </c>
    </row>
    <row r="12374" spans="54:70" x14ac:dyDescent="0.25">
      <c r="BB12374" s="134">
        <f t="shared" si="453"/>
        <v>356</v>
      </c>
      <c r="BC12374" s="24"/>
      <c r="BD12374" s="68"/>
      <c r="BE12374" s="10"/>
      <c r="BF12374" s="9"/>
      <c r="BG12374" s="10"/>
      <c r="BH12374" s="9"/>
      <c r="BI12374" s="129"/>
      <c r="BJ12374" s="129"/>
      <c r="BK12374" s="128"/>
      <c r="BL12374" s="128"/>
      <c r="BM12374" s="128"/>
      <c r="BN12374" s="128"/>
      <c r="BO12374" s="128"/>
      <c r="BP12374" s="197">
        <f t="shared" si="452"/>
        <v>0</v>
      </c>
      <c r="BQ12374" s="128"/>
      <c r="BR12374" s="36">
        <f t="shared" si="451"/>
        <v>10</v>
      </c>
    </row>
    <row r="12375" spans="54:70" x14ac:dyDescent="0.25">
      <c r="BB12375" s="134">
        <f t="shared" si="453"/>
        <v>357</v>
      </c>
      <c r="BC12375" s="24"/>
      <c r="BD12375" s="68"/>
      <c r="BE12375" s="10"/>
      <c r="BF12375" s="9"/>
      <c r="BG12375" s="10"/>
      <c r="BH12375" s="9"/>
      <c r="BI12375" s="129"/>
      <c r="BJ12375" s="129"/>
      <c r="BK12375" s="128"/>
      <c r="BL12375" s="128"/>
      <c r="BM12375" s="128"/>
      <c r="BN12375" s="128"/>
      <c r="BO12375" s="128"/>
      <c r="BP12375" s="197">
        <f t="shared" si="452"/>
        <v>0</v>
      </c>
      <c r="BQ12375" s="128"/>
      <c r="BR12375" s="36">
        <f t="shared" si="451"/>
        <v>10</v>
      </c>
    </row>
    <row r="12376" spans="54:70" x14ac:dyDescent="0.25">
      <c r="BB12376" s="134">
        <f t="shared" si="453"/>
        <v>358</v>
      </c>
      <c r="BC12376" s="24"/>
      <c r="BD12376" s="68"/>
      <c r="BE12376" s="10"/>
      <c r="BF12376" s="9"/>
      <c r="BG12376" s="10"/>
      <c r="BH12376" s="9"/>
      <c r="BI12376" s="129"/>
      <c r="BJ12376" s="129"/>
      <c r="BK12376" s="128"/>
      <c r="BL12376" s="128"/>
      <c r="BM12376" s="128"/>
      <c r="BN12376" s="128"/>
      <c r="BO12376" s="128"/>
      <c r="BP12376" s="197">
        <f t="shared" si="452"/>
        <v>0</v>
      </c>
      <c r="BQ12376" s="128"/>
      <c r="BR12376" s="36">
        <f t="shared" si="451"/>
        <v>10</v>
      </c>
    </row>
    <row r="12377" spans="54:70" x14ac:dyDescent="0.25">
      <c r="BB12377" s="134">
        <f t="shared" si="453"/>
        <v>359</v>
      </c>
      <c r="BC12377" s="24"/>
      <c r="BD12377" s="68"/>
      <c r="BE12377" s="10"/>
      <c r="BF12377" s="9"/>
      <c r="BG12377" s="10"/>
      <c r="BH12377" s="9"/>
      <c r="BI12377" s="129"/>
      <c r="BJ12377" s="129"/>
      <c r="BK12377" s="128"/>
      <c r="BL12377" s="128"/>
      <c r="BM12377" s="128"/>
      <c r="BN12377" s="128"/>
      <c r="BO12377" s="128"/>
      <c r="BP12377" s="197">
        <f t="shared" si="452"/>
        <v>0</v>
      </c>
      <c r="BQ12377" s="128"/>
      <c r="BR12377" s="36">
        <f t="shared" si="451"/>
        <v>10</v>
      </c>
    </row>
    <row r="12378" spans="54:70" x14ac:dyDescent="0.25">
      <c r="BB12378" s="134">
        <f t="shared" si="453"/>
        <v>360</v>
      </c>
      <c r="BC12378" s="24"/>
      <c r="BD12378" s="68"/>
      <c r="BE12378" s="10"/>
      <c r="BF12378" s="9"/>
      <c r="BG12378" s="10"/>
      <c r="BH12378" s="9"/>
      <c r="BI12378" s="129"/>
      <c r="BJ12378" s="129"/>
      <c r="BK12378" s="128"/>
      <c r="BL12378" s="128"/>
      <c r="BM12378" s="128"/>
      <c r="BN12378" s="128"/>
      <c r="BO12378" s="128"/>
      <c r="BP12378" s="197">
        <f t="shared" si="452"/>
        <v>0</v>
      </c>
      <c r="BQ12378" s="128"/>
      <c r="BR12378" s="36">
        <f t="shared" si="451"/>
        <v>10</v>
      </c>
    </row>
    <row r="12379" spans="54:70" x14ac:dyDescent="0.25">
      <c r="BB12379" s="134">
        <f t="shared" si="453"/>
        <v>361</v>
      </c>
      <c r="BC12379" s="24"/>
      <c r="BD12379" s="68"/>
      <c r="BE12379" s="10"/>
      <c r="BF12379" s="9"/>
      <c r="BG12379" s="10"/>
      <c r="BH12379" s="9"/>
      <c r="BI12379" s="129"/>
      <c r="BJ12379" s="129"/>
      <c r="BK12379" s="128"/>
      <c r="BL12379" s="128"/>
      <c r="BM12379" s="128"/>
      <c r="BN12379" s="128"/>
      <c r="BO12379" s="128"/>
      <c r="BP12379" s="197">
        <f t="shared" si="452"/>
        <v>0</v>
      </c>
      <c r="BQ12379" s="128"/>
      <c r="BR12379" s="36">
        <f t="shared" si="451"/>
        <v>10</v>
      </c>
    </row>
    <row r="12380" spans="54:70" x14ac:dyDescent="0.25">
      <c r="BB12380" s="134">
        <f t="shared" si="453"/>
        <v>362</v>
      </c>
      <c r="BC12380" s="24"/>
      <c r="BD12380" s="68"/>
      <c r="BE12380" s="10"/>
      <c r="BF12380" s="9"/>
      <c r="BG12380" s="10"/>
      <c r="BH12380" s="9"/>
      <c r="BI12380" s="129"/>
      <c r="BJ12380" s="129"/>
      <c r="BK12380" s="128"/>
      <c r="BL12380" s="128"/>
      <c r="BM12380" s="128"/>
      <c r="BN12380" s="128"/>
      <c r="BO12380" s="128"/>
      <c r="BP12380" s="197">
        <f t="shared" si="452"/>
        <v>0</v>
      </c>
      <c r="BQ12380" s="128"/>
      <c r="BR12380" s="36">
        <f t="shared" si="451"/>
        <v>10</v>
      </c>
    </row>
    <row r="12381" spans="54:70" x14ac:dyDescent="0.25">
      <c r="BB12381" s="134">
        <f t="shared" si="453"/>
        <v>363</v>
      </c>
      <c r="BC12381" s="24"/>
      <c r="BD12381" s="68"/>
      <c r="BE12381" s="10"/>
      <c r="BF12381" s="9"/>
      <c r="BG12381" s="10"/>
      <c r="BH12381" s="9"/>
      <c r="BI12381" s="129"/>
      <c r="BJ12381" s="129"/>
      <c r="BK12381" s="128"/>
      <c r="BL12381" s="128"/>
      <c r="BM12381" s="128"/>
      <c r="BN12381" s="128"/>
      <c r="BO12381" s="128"/>
      <c r="BP12381" s="197">
        <f t="shared" si="452"/>
        <v>0</v>
      </c>
      <c r="BQ12381" s="128"/>
      <c r="BR12381" s="36">
        <f t="shared" si="451"/>
        <v>10</v>
      </c>
    </row>
    <row r="12382" spans="54:70" x14ac:dyDescent="0.25">
      <c r="BB12382" s="134">
        <f t="shared" si="453"/>
        <v>364</v>
      </c>
      <c r="BC12382" s="24"/>
      <c r="BD12382" s="68"/>
      <c r="BE12382" s="10"/>
      <c r="BF12382" s="9"/>
      <c r="BG12382" s="10"/>
      <c r="BH12382" s="9"/>
      <c r="BI12382" s="129"/>
      <c r="BJ12382" s="129"/>
      <c r="BK12382" s="128"/>
      <c r="BL12382" s="128"/>
      <c r="BM12382" s="128"/>
      <c r="BN12382" s="128"/>
      <c r="BO12382" s="128"/>
      <c r="BP12382" s="197">
        <f t="shared" si="452"/>
        <v>0</v>
      </c>
      <c r="BQ12382" s="128"/>
      <c r="BR12382" s="36">
        <f t="shared" si="451"/>
        <v>10</v>
      </c>
    </row>
    <row r="12383" spans="54:70" x14ac:dyDescent="0.25">
      <c r="BB12383" s="134">
        <f t="shared" si="453"/>
        <v>365</v>
      </c>
      <c r="BC12383" s="24"/>
      <c r="BD12383" s="68"/>
      <c r="BE12383" s="10"/>
      <c r="BF12383" s="9"/>
      <c r="BG12383" s="10"/>
      <c r="BH12383" s="9"/>
      <c r="BI12383" s="129"/>
      <c r="BJ12383" s="129"/>
      <c r="BK12383" s="128"/>
      <c r="BL12383" s="128"/>
      <c r="BM12383" s="128"/>
      <c r="BN12383" s="128"/>
      <c r="BO12383" s="128"/>
      <c r="BP12383" s="197">
        <f t="shared" si="452"/>
        <v>0</v>
      </c>
      <c r="BQ12383" s="128"/>
      <c r="BR12383" s="36">
        <f t="shared" si="451"/>
        <v>10</v>
      </c>
    </row>
    <row r="12384" spans="54:70" x14ac:dyDescent="0.25">
      <c r="BB12384" s="134">
        <f t="shared" si="453"/>
        <v>366</v>
      </c>
      <c r="BC12384" s="24"/>
      <c r="BD12384" s="68"/>
      <c r="BE12384" s="10"/>
      <c r="BF12384" s="9"/>
      <c r="BG12384" s="10"/>
      <c r="BH12384" s="9"/>
      <c r="BI12384" s="129"/>
      <c r="BJ12384" s="129"/>
      <c r="BK12384" s="128"/>
      <c r="BL12384" s="128"/>
      <c r="BM12384" s="128"/>
      <c r="BN12384" s="128"/>
      <c r="BO12384" s="128"/>
      <c r="BP12384" s="197">
        <f t="shared" si="452"/>
        <v>0</v>
      </c>
      <c r="BQ12384" s="128"/>
      <c r="BR12384" s="36">
        <f t="shared" si="451"/>
        <v>10</v>
      </c>
    </row>
    <row r="12385" spans="54:70" x14ac:dyDescent="0.25">
      <c r="BB12385" s="134">
        <f t="shared" si="453"/>
        <v>367</v>
      </c>
      <c r="BC12385" s="24"/>
      <c r="BD12385" s="68"/>
      <c r="BE12385" s="10"/>
      <c r="BF12385" s="9"/>
      <c r="BG12385" s="10"/>
      <c r="BH12385" s="9"/>
      <c r="BI12385" s="129"/>
      <c r="BJ12385" s="129"/>
      <c r="BK12385" s="128"/>
      <c r="BL12385" s="128"/>
      <c r="BM12385" s="128"/>
      <c r="BN12385" s="128"/>
      <c r="BO12385" s="128"/>
      <c r="BP12385" s="197">
        <f t="shared" si="452"/>
        <v>0</v>
      </c>
      <c r="BQ12385" s="128"/>
      <c r="BR12385" s="36">
        <f t="shared" si="451"/>
        <v>10</v>
      </c>
    </row>
    <row r="12386" spans="54:70" x14ac:dyDescent="0.25">
      <c r="BB12386" s="134">
        <f t="shared" si="453"/>
        <v>368</v>
      </c>
      <c r="BC12386" s="24"/>
      <c r="BD12386" s="68"/>
      <c r="BE12386" s="10"/>
      <c r="BF12386" s="9"/>
      <c r="BG12386" s="10"/>
      <c r="BH12386" s="9"/>
      <c r="BI12386" s="129"/>
      <c r="BJ12386" s="129"/>
      <c r="BK12386" s="128"/>
      <c r="BL12386" s="128"/>
      <c r="BM12386" s="128"/>
      <c r="BN12386" s="128"/>
      <c r="BO12386" s="128"/>
      <c r="BP12386" s="197">
        <f t="shared" si="452"/>
        <v>0</v>
      </c>
      <c r="BQ12386" s="128"/>
      <c r="BR12386" s="36">
        <f t="shared" si="451"/>
        <v>10</v>
      </c>
    </row>
    <row r="12387" spans="54:70" x14ac:dyDescent="0.25">
      <c r="BB12387" s="134">
        <f t="shared" si="453"/>
        <v>369</v>
      </c>
      <c r="BC12387" s="24"/>
      <c r="BD12387" s="68"/>
      <c r="BE12387" s="10"/>
      <c r="BF12387" s="9"/>
      <c r="BG12387" s="10"/>
      <c r="BH12387" s="9"/>
      <c r="BI12387" s="129"/>
      <c r="BJ12387" s="129"/>
      <c r="BK12387" s="128"/>
      <c r="BL12387" s="128"/>
      <c r="BM12387" s="128"/>
      <c r="BN12387" s="128"/>
      <c r="BO12387" s="128"/>
      <c r="BP12387" s="197">
        <f t="shared" si="452"/>
        <v>0</v>
      </c>
      <c r="BQ12387" s="128"/>
      <c r="BR12387" s="36">
        <f t="shared" si="451"/>
        <v>10</v>
      </c>
    </row>
    <row r="12388" spans="54:70" x14ac:dyDescent="0.25">
      <c r="BB12388" s="134">
        <f t="shared" si="453"/>
        <v>370</v>
      </c>
      <c r="BC12388" s="24"/>
      <c r="BD12388" s="68"/>
      <c r="BE12388" s="10"/>
      <c r="BF12388" s="9"/>
      <c r="BG12388" s="10"/>
      <c r="BH12388" s="9"/>
      <c r="BI12388" s="129"/>
      <c r="BJ12388" s="129"/>
      <c r="BK12388" s="128"/>
      <c r="BL12388" s="128"/>
      <c r="BM12388" s="128"/>
      <c r="BN12388" s="128"/>
      <c r="BO12388" s="128"/>
      <c r="BP12388" s="197">
        <f t="shared" si="452"/>
        <v>0</v>
      </c>
      <c r="BQ12388" s="128"/>
      <c r="BR12388" s="36">
        <f t="shared" si="451"/>
        <v>10</v>
      </c>
    </row>
    <row r="12389" spans="54:70" x14ac:dyDescent="0.25">
      <c r="BB12389" s="134">
        <f t="shared" si="453"/>
        <v>371</v>
      </c>
      <c r="BC12389" s="24"/>
      <c r="BD12389" s="68"/>
      <c r="BE12389" s="10"/>
      <c r="BF12389" s="9"/>
      <c r="BG12389" s="10"/>
      <c r="BH12389" s="9"/>
      <c r="BI12389" s="129"/>
      <c r="BJ12389" s="129"/>
      <c r="BK12389" s="128"/>
      <c r="BL12389" s="128"/>
      <c r="BM12389" s="128"/>
      <c r="BN12389" s="128"/>
      <c r="BO12389" s="128"/>
      <c r="BP12389" s="197">
        <f t="shared" si="452"/>
        <v>0</v>
      </c>
      <c r="BQ12389" s="128"/>
      <c r="BR12389" s="36">
        <f t="shared" si="451"/>
        <v>10</v>
      </c>
    </row>
    <row r="12390" spans="54:70" x14ac:dyDescent="0.25">
      <c r="BB12390" s="134">
        <f t="shared" si="453"/>
        <v>372</v>
      </c>
      <c r="BC12390" s="24"/>
      <c r="BD12390" s="68"/>
      <c r="BE12390" s="10"/>
      <c r="BF12390" s="9"/>
      <c r="BG12390" s="10"/>
      <c r="BH12390" s="9"/>
      <c r="BI12390" s="129"/>
      <c r="BJ12390" s="129"/>
      <c r="BK12390" s="128"/>
      <c r="BL12390" s="128"/>
      <c r="BM12390" s="128"/>
      <c r="BN12390" s="128"/>
      <c r="BO12390" s="128"/>
      <c r="BP12390" s="197">
        <f t="shared" si="452"/>
        <v>0</v>
      </c>
      <c r="BQ12390" s="128"/>
      <c r="BR12390" s="36">
        <f t="shared" si="451"/>
        <v>10</v>
      </c>
    </row>
    <row r="12391" spans="54:70" x14ac:dyDescent="0.25">
      <c r="BB12391" s="134">
        <f t="shared" si="453"/>
        <v>373</v>
      </c>
      <c r="BC12391" s="24"/>
      <c r="BD12391" s="68"/>
      <c r="BE12391" s="10"/>
      <c r="BF12391" s="9"/>
      <c r="BG12391" s="10"/>
      <c r="BH12391" s="9"/>
      <c r="BI12391" s="129"/>
      <c r="BJ12391" s="129"/>
      <c r="BK12391" s="128"/>
      <c r="BL12391" s="128"/>
      <c r="BM12391" s="128"/>
      <c r="BN12391" s="128"/>
      <c r="BO12391" s="128"/>
      <c r="BP12391" s="197">
        <f t="shared" si="452"/>
        <v>0</v>
      </c>
      <c r="BQ12391" s="128"/>
      <c r="BR12391" s="36">
        <f t="shared" si="451"/>
        <v>10</v>
      </c>
    </row>
    <row r="12392" spans="54:70" x14ac:dyDescent="0.25">
      <c r="BB12392" s="134">
        <f t="shared" si="453"/>
        <v>374</v>
      </c>
      <c r="BC12392" s="24"/>
      <c r="BD12392" s="68"/>
      <c r="BE12392" s="10"/>
      <c r="BF12392" s="9"/>
      <c r="BG12392" s="10"/>
      <c r="BH12392" s="9"/>
      <c r="BI12392" s="129"/>
      <c r="BJ12392" s="129"/>
      <c r="BK12392" s="128"/>
      <c r="BL12392" s="128"/>
      <c r="BM12392" s="128"/>
      <c r="BN12392" s="128"/>
      <c r="BO12392" s="128"/>
      <c r="BP12392" s="197">
        <f t="shared" si="452"/>
        <v>0</v>
      </c>
      <c r="BQ12392" s="128"/>
      <c r="BR12392" s="36">
        <f t="shared" si="451"/>
        <v>10</v>
      </c>
    </row>
    <row r="12393" spans="54:70" x14ac:dyDescent="0.25">
      <c r="BB12393" s="134">
        <f t="shared" si="453"/>
        <v>375</v>
      </c>
      <c r="BC12393" s="24"/>
      <c r="BD12393" s="68"/>
      <c r="BE12393" s="10"/>
      <c r="BF12393" s="9"/>
      <c r="BG12393" s="10"/>
      <c r="BH12393" s="9"/>
      <c r="BI12393" s="129"/>
      <c r="BJ12393" s="129"/>
      <c r="BK12393" s="128"/>
      <c r="BL12393" s="128"/>
      <c r="BM12393" s="128"/>
      <c r="BN12393" s="128"/>
      <c r="BO12393" s="128"/>
      <c r="BP12393" s="197">
        <f t="shared" si="452"/>
        <v>0</v>
      </c>
      <c r="BQ12393" s="128"/>
      <c r="BR12393" s="36">
        <f t="shared" si="451"/>
        <v>10</v>
      </c>
    </row>
    <row r="12394" spans="54:70" x14ac:dyDescent="0.25">
      <c r="BB12394" s="134">
        <f t="shared" si="453"/>
        <v>376</v>
      </c>
      <c r="BC12394" s="24"/>
      <c r="BD12394" s="68"/>
      <c r="BE12394" s="10"/>
      <c r="BF12394" s="9"/>
      <c r="BG12394" s="10"/>
      <c r="BH12394" s="9"/>
      <c r="BI12394" s="129"/>
      <c r="BJ12394" s="129"/>
      <c r="BK12394" s="128"/>
      <c r="BL12394" s="128"/>
      <c r="BM12394" s="128"/>
      <c r="BN12394" s="128"/>
      <c r="BO12394" s="128"/>
      <c r="BP12394" s="197">
        <f t="shared" si="452"/>
        <v>0</v>
      </c>
      <c r="BQ12394" s="128"/>
      <c r="BR12394" s="36">
        <f t="shared" si="451"/>
        <v>10</v>
      </c>
    </row>
    <row r="12395" spans="54:70" x14ac:dyDescent="0.25">
      <c r="BB12395" s="134">
        <f t="shared" si="453"/>
        <v>377</v>
      </c>
      <c r="BC12395" s="24"/>
      <c r="BD12395" s="68"/>
      <c r="BE12395" s="10"/>
      <c r="BF12395" s="9"/>
      <c r="BG12395" s="10"/>
      <c r="BH12395" s="9"/>
      <c r="BI12395" s="129"/>
      <c r="BJ12395" s="129"/>
      <c r="BK12395" s="128"/>
      <c r="BL12395" s="128"/>
      <c r="BM12395" s="128"/>
      <c r="BN12395" s="128"/>
      <c r="BO12395" s="128"/>
      <c r="BP12395" s="197">
        <f t="shared" si="452"/>
        <v>0</v>
      </c>
      <c r="BQ12395" s="128"/>
      <c r="BR12395" s="36">
        <f t="shared" si="451"/>
        <v>10</v>
      </c>
    </row>
    <row r="12396" spans="54:70" x14ac:dyDescent="0.25">
      <c r="BB12396" s="134">
        <f t="shared" si="453"/>
        <v>378</v>
      </c>
      <c r="BC12396" s="24"/>
      <c r="BD12396" s="68"/>
      <c r="BE12396" s="10"/>
      <c r="BF12396" s="9"/>
      <c r="BG12396" s="10"/>
      <c r="BH12396" s="9"/>
      <c r="BI12396" s="129"/>
      <c r="BJ12396" s="129"/>
      <c r="BK12396" s="128"/>
      <c r="BL12396" s="128"/>
      <c r="BM12396" s="128"/>
      <c r="BN12396" s="128"/>
      <c r="BO12396" s="128"/>
      <c r="BP12396" s="197">
        <f t="shared" si="452"/>
        <v>0</v>
      </c>
      <c r="BQ12396" s="128"/>
      <c r="BR12396" s="36">
        <f t="shared" si="451"/>
        <v>10</v>
      </c>
    </row>
    <row r="12397" spans="54:70" x14ac:dyDescent="0.25">
      <c r="BB12397" s="134">
        <f t="shared" si="453"/>
        <v>379</v>
      </c>
      <c r="BC12397" s="24"/>
      <c r="BD12397" s="68"/>
      <c r="BE12397" s="10"/>
      <c r="BF12397" s="9"/>
      <c r="BG12397" s="10"/>
      <c r="BH12397" s="9"/>
      <c r="BI12397" s="129"/>
      <c r="BJ12397" s="129"/>
      <c r="BK12397" s="128"/>
      <c r="BL12397" s="128"/>
      <c r="BM12397" s="128"/>
      <c r="BN12397" s="128"/>
      <c r="BO12397" s="128"/>
      <c r="BP12397" s="197">
        <f t="shared" si="452"/>
        <v>0</v>
      </c>
      <c r="BQ12397" s="128"/>
      <c r="BR12397" s="36">
        <f t="shared" si="451"/>
        <v>10</v>
      </c>
    </row>
    <row r="12398" spans="54:70" x14ac:dyDescent="0.25">
      <c r="BB12398" s="134">
        <f t="shared" si="453"/>
        <v>380</v>
      </c>
      <c r="BC12398" s="24"/>
      <c r="BD12398" s="68"/>
      <c r="BE12398" s="10"/>
      <c r="BF12398" s="9"/>
      <c r="BG12398" s="10"/>
      <c r="BH12398" s="9"/>
      <c r="BI12398" s="129"/>
      <c r="BJ12398" s="129"/>
      <c r="BK12398" s="128"/>
      <c r="BL12398" s="128"/>
      <c r="BM12398" s="128"/>
      <c r="BN12398" s="128"/>
      <c r="BO12398" s="128"/>
      <c r="BP12398" s="197">
        <f t="shared" si="452"/>
        <v>0</v>
      </c>
      <c r="BQ12398" s="128"/>
      <c r="BR12398" s="36">
        <f t="shared" si="451"/>
        <v>10</v>
      </c>
    </row>
    <row r="12399" spans="54:70" x14ac:dyDescent="0.25">
      <c r="BB12399" s="134">
        <f t="shared" si="453"/>
        <v>381</v>
      </c>
      <c r="BC12399" s="24"/>
      <c r="BD12399" s="68"/>
      <c r="BE12399" s="10"/>
      <c r="BF12399" s="9"/>
      <c r="BG12399" s="10"/>
      <c r="BH12399" s="9"/>
      <c r="BI12399" s="129"/>
      <c r="BJ12399" s="129"/>
      <c r="BK12399" s="128"/>
      <c r="BL12399" s="128"/>
      <c r="BM12399" s="128"/>
      <c r="BN12399" s="128"/>
      <c r="BO12399" s="128"/>
      <c r="BP12399" s="197">
        <f t="shared" si="452"/>
        <v>0</v>
      </c>
      <c r="BQ12399" s="128"/>
      <c r="BR12399" s="36">
        <f t="shared" si="451"/>
        <v>10</v>
      </c>
    </row>
    <row r="12400" spans="54:70" x14ac:dyDescent="0.25">
      <c r="BB12400" s="134">
        <f t="shared" si="453"/>
        <v>382</v>
      </c>
      <c r="BC12400" s="24"/>
      <c r="BD12400" s="68"/>
      <c r="BE12400" s="10"/>
      <c r="BF12400" s="9"/>
      <c r="BG12400" s="10"/>
      <c r="BH12400" s="9"/>
      <c r="BI12400" s="129"/>
      <c r="BJ12400" s="129"/>
      <c r="BK12400" s="128"/>
      <c r="BL12400" s="128"/>
      <c r="BM12400" s="128"/>
      <c r="BN12400" s="128"/>
      <c r="BO12400" s="128"/>
      <c r="BP12400" s="197">
        <f t="shared" si="452"/>
        <v>0</v>
      </c>
      <c r="BQ12400" s="128"/>
      <c r="BR12400" s="36">
        <f t="shared" si="451"/>
        <v>10</v>
      </c>
    </row>
    <row r="12401" spans="54:70" x14ac:dyDescent="0.25">
      <c r="BB12401" s="134">
        <f t="shared" si="453"/>
        <v>383</v>
      </c>
      <c r="BC12401" s="24"/>
      <c r="BD12401" s="68"/>
      <c r="BE12401" s="10"/>
      <c r="BF12401" s="9"/>
      <c r="BG12401" s="10"/>
      <c r="BH12401" s="9"/>
      <c r="BI12401" s="129"/>
      <c r="BJ12401" s="129"/>
      <c r="BK12401" s="128"/>
      <c r="BL12401" s="128"/>
      <c r="BM12401" s="128"/>
      <c r="BN12401" s="128"/>
      <c r="BO12401" s="128"/>
      <c r="BP12401" s="197">
        <f t="shared" si="452"/>
        <v>0</v>
      </c>
      <c r="BQ12401" s="128"/>
      <c r="BR12401" s="36">
        <f t="shared" si="451"/>
        <v>10</v>
      </c>
    </row>
    <row r="12402" spans="54:70" x14ac:dyDescent="0.25">
      <c r="BB12402" s="134">
        <f t="shared" si="453"/>
        <v>384</v>
      </c>
      <c r="BC12402" s="24"/>
      <c r="BD12402" s="68"/>
      <c r="BE12402" s="10"/>
      <c r="BF12402" s="9"/>
      <c r="BG12402" s="10"/>
      <c r="BH12402" s="9"/>
      <c r="BI12402" s="129"/>
      <c r="BJ12402" s="129"/>
      <c r="BK12402" s="128"/>
      <c r="BL12402" s="128"/>
      <c r="BM12402" s="128"/>
      <c r="BN12402" s="128"/>
      <c r="BO12402" s="128"/>
      <c r="BP12402" s="197">
        <f t="shared" si="452"/>
        <v>0</v>
      </c>
      <c r="BQ12402" s="128"/>
      <c r="BR12402" s="36">
        <f t="shared" si="451"/>
        <v>10</v>
      </c>
    </row>
    <row r="12403" spans="54:70" x14ac:dyDescent="0.25">
      <c r="BB12403" s="134">
        <f t="shared" si="453"/>
        <v>385</v>
      </c>
      <c r="BC12403" s="24"/>
      <c r="BD12403" s="68"/>
      <c r="BE12403" s="10"/>
      <c r="BF12403" s="9"/>
      <c r="BG12403" s="10"/>
      <c r="BH12403" s="9"/>
      <c r="BI12403" s="129"/>
      <c r="BJ12403" s="129"/>
      <c r="BK12403" s="128"/>
      <c r="BL12403" s="128"/>
      <c r="BM12403" s="128"/>
      <c r="BN12403" s="128"/>
      <c r="BO12403" s="128"/>
      <c r="BP12403" s="197">
        <f t="shared" si="452"/>
        <v>0</v>
      </c>
      <c r="BQ12403" s="128"/>
      <c r="BR12403" s="36">
        <f t="shared" si="451"/>
        <v>10</v>
      </c>
    </row>
    <row r="12404" spans="54:70" x14ac:dyDescent="0.25">
      <c r="BB12404" s="134">
        <f t="shared" si="453"/>
        <v>386</v>
      </c>
      <c r="BC12404" s="24"/>
      <c r="BD12404" s="68"/>
      <c r="BE12404" s="10"/>
      <c r="BF12404" s="9"/>
      <c r="BG12404" s="10"/>
      <c r="BH12404" s="9"/>
      <c r="BI12404" s="129"/>
      <c r="BJ12404" s="129"/>
      <c r="BK12404" s="128"/>
      <c r="BL12404" s="128"/>
      <c r="BM12404" s="128"/>
      <c r="BN12404" s="128"/>
      <c r="BO12404" s="128"/>
      <c r="BP12404" s="197">
        <f t="shared" si="452"/>
        <v>0</v>
      </c>
      <c r="BQ12404" s="128"/>
      <c r="BR12404" s="36">
        <f t="shared" ref="BR12404:BR12467" si="454">IF(BF12404="Yes",20,10)</f>
        <v>10</v>
      </c>
    </row>
    <row r="12405" spans="54:70" x14ac:dyDescent="0.25">
      <c r="BB12405" s="134">
        <f t="shared" si="453"/>
        <v>387</v>
      </c>
      <c r="BC12405" s="24"/>
      <c r="BD12405" s="68"/>
      <c r="BE12405" s="10"/>
      <c r="BF12405" s="9"/>
      <c r="BG12405" s="10"/>
      <c r="BH12405" s="9"/>
      <c r="BI12405" s="129"/>
      <c r="BJ12405" s="129"/>
      <c r="BK12405" s="128"/>
      <c r="BL12405" s="128"/>
      <c r="BM12405" s="128"/>
      <c r="BN12405" s="128"/>
      <c r="BO12405" s="128"/>
      <c r="BP12405" s="197">
        <f t="shared" si="452"/>
        <v>0</v>
      </c>
      <c r="BQ12405" s="128"/>
      <c r="BR12405" s="36">
        <f t="shared" si="454"/>
        <v>10</v>
      </c>
    </row>
    <row r="12406" spans="54:70" x14ac:dyDescent="0.25">
      <c r="BB12406" s="134">
        <f t="shared" si="453"/>
        <v>388</v>
      </c>
      <c r="BC12406" s="24"/>
      <c r="BD12406" s="68"/>
      <c r="BE12406" s="10"/>
      <c r="BF12406" s="9"/>
      <c r="BG12406" s="10"/>
      <c r="BH12406" s="9"/>
      <c r="BI12406" s="129"/>
      <c r="BJ12406" s="129"/>
      <c r="BK12406" s="128"/>
      <c r="BL12406" s="128"/>
      <c r="BM12406" s="128"/>
      <c r="BN12406" s="128"/>
      <c r="BO12406" s="128"/>
      <c r="BP12406" s="197">
        <f t="shared" si="452"/>
        <v>0</v>
      </c>
      <c r="BQ12406" s="128"/>
      <c r="BR12406" s="36">
        <f t="shared" si="454"/>
        <v>10</v>
      </c>
    </row>
    <row r="12407" spans="54:70" x14ac:dyDescent="0.25">
      <c r="BB12407" s="134">
        <f t="shared" si="453"/>
        <v>389</v>
      </c>
      <c r="BC12407" s="24"/>
      <c r="BD12407" s="68"/>
      <c r="BE12407" s="10"/>
      <c r="BF12407" s="9"/>
      <c r="BG12407" s="10"/>
      <c r="BH12407" s="9"/>
      <c r="BI12407" s="129"/>
      <c r="BJ12407" s="129"/>
      <c r="BK12407" s="128"/>
      <c r="BL12407" s="128"/>
      <c r="BM12407" s="128"/>
      <c r="BN12407" s="128"/>
      <c r="BO12407" s="128"/>
      <c r="BP12407" s="197">
        <f t="shared" si="452"/>
        <v>0</v>
      </c>
      <c r="BQ12407" s="128"/>
      <c r="BR12407" s="36">
        <f t="shared" si="454"/>
        <v>10</v>
      </c>
    </row>
    <row r="12408" spans="54:70" x14ac:dyDescent="0.25">
      <c r="BB12408" s="134">
        <f t="shared" si="453"/>
        <v>390</v>
      </c>
      <c r="BC12408" s="24"/>
      <c r="BD12408" s="68"/>
      <c r="BE12408" s="10"/>
      <c r="BF12408" s="9"/>
      <c r="BG12408" s="10"/>
      <c r="BH12408" s="9"/>
      <c r="BI12408" s="129"/>
      <c r="BJ12408" s="129"/>
      <c r="BK12408" s="128"/>
      <c r="BL12408" s="128"/>
      <c r="BM12408" s="128"/>
      <c r="BN12408" s="128"/>
      <c r="BO12408" s="128"/>
      <c r="BP12408" s="197">
        <f t="shared" ref="BP12408:BP12471" si="455">IF(BC12408=0,0,IF(BD12408=0,0,IF(BE12408=0,0,IF(BF12408=0,0,IF(BG12408=0,0,IF(BH12408=0,0,BR12408))))))</f>
        <v>0</v>
      </c>
      <c r="BQ12408" s="128"/>
      <c r="BR12408" s="36">
        <f t="shared" si="454"/>
        <v>10</v>
      </c>
    </row>
    <row r="12409" spans="54:70" x14ac:dyDescent="0.25">
      <c r="BB12409" s="134">
        <f t="shared" si="453"/>
        <v>391</v>
      </c>
      <c r="BC12409" s="24"/>
      <c r="BD12409" s="68"/>
      <c r="BE12409" s="10"/>
      <c r="BF12409" s="9"/>
      <c r="BG12409" s="10"/>
      <c r="BH12409" s="9"/>
      <c r="BI12409" s="129"/>
      <c r="BJ12409" s="129"/>
      <c r="BK12409" s="128"/>
      <c r="BL12409" s="128"/>
      <c r="BM12409" s="128"/>
      <c r="BN12409" s="128"/>
      <c r="BO12409" s="128"/>
      <c r="BP12409" s="197">
        <f t="shared" si="455"/>
        <v>0</v>
      </c>
      <c r="BQ12409" s="128"/>
      <c r="BR12409" s="36">
        <f t="shared" si="454"/>
        <v>10</v>
      </c>
    </row>
    <row r="12410" spans="54:70" x14ac:dyDescent="0.25">
      <c r="BB12410" s="134">
        <f t="shared" si="453"/>
        <v>392</v>
      </c>
      <c r="BC12410" s="24"/>
      <c r="BD12410" s="68"/>
      <c r="BE12410" s="10"/>
      <c r="BF12410" s="9"/>
      <c r="BG12410" s="10"/>
      <c r="BH12410" s="9"/>
      <c r="BI12410" s="129"/>
      <c r="BJ12410" s="129"/>
      <c r="BK12410" s="128"/>
      <c r="BL12410" s="128"/>
      <c r="BM12410" s="128"/>
      <c r="BN12410" s="128"/>
      <c r="BO12410" s="128"/>
      <c r="BP12410" s="197">
        <f t="shared" si="455"/>
        <v>0</v>
      </c>
      <c r="BQ12410" s="128"/>
      <c r="BR12410" s="36">
        <f t="shared" si="454"/>
        <v>10</v>
      </c>
    </row>
    <row r="12411" spans="54:70" x14ac:dyDescent="0.25">
      <c r="BB12411" s="134">
        <f t="shared" si="453"/>
        <v>393</v>
      </c>
      <c r="BC12411" s="24"/>
      <c r="BD12411" s="68"/>
      <c r="BE12411" s="10"/>
      <c r="BF12411" s="9"/>
      <c r="BG12411" s="10"/>
      <c r="BH12411" s="9"/>
      <c r="BI12411" s="129"/>
      <c r="BJ12411" s="129"/>
      <c r="BK12411" s="128"/>
      <c r="BL12411" s="128"/>
      <c r="BM12411" s="128"/>
      <c r="BN12411" s="128"/>
      <c r="BO12411" s="128"/>
      <c r="BP12411" s="197">
        <f t="shared" si="455"/>
        <v>0</v>
      </c>
      <c r="BQ12411" s="128"/>
      <c r="BR12411" s="36">
        <f t="shared" si="454"/>
        <v>10</v>
      </c>
    </row>
    <row r="12412" spans="54:70" x14ac:dyDescent="0.25">
      <c r="BB12412" s="134">
        <f t="shared" si="453"/>
        <v>394</v>
      </c>
      <c r="BC12412" s="24"/>
      <c r="BD12412" s="68"/>
      <c r="BE12412" s="10"/>
      <c r="BF12412" s="9"/>
      <c r="BG12412" s="10"/>
      <c r="BH12412" s="9"/>
      <c r="BI12412" s="129"/>
      <c r="BJ12412" s="129"/>
      <c r="BK12412" s="128"/>
      <c r="BL12412" s="128"/>
      <c r="BM12412" s="128"/>
      <c r="BN12412" s="128"/>
      <c r="BO12412" s="128"/>
      <c r="BP12412" s="197">
        <f t="shared" si="455"/>
        <v>0</v>
      </c>
      <c r="BQ12412" s="128"/>
      <c r="BR12412" s="36">
        <f t="shared" si="454"/>
        <v>10</v>
      </c>
    </row>
    <row r="12413" spans="54:70" x14ac:dyDescent="0.25">
      <c r="BB12413" s="134">
        <f t="shared" si="453"/>
        <v>395</v>
      </c>
      <c r="BC12413" s="24"/>
      <c r="BD12413" s="68"/>
      <c r="BE12413" s="10"/>
      <c r="BF12413" s="9"/>
      <c r="BG12413" s="10"/>
      <c r="BH12413" s="9"/>
      <c r="BI12413" s="129"/>
      <c r="BJ12413" s="129"/>
      <c r="BK12413" s="128"/>
      <c r="BL12413" s="128"/>
      <c r="BM12413" s="128"/>
      <c r="BN12413" s="128"/>
      <c r="BO12413" s="128"/>
      <c r="BP12413" s="197">
        <f t="shared" si="455"/>
        <v>0</v>
      </c>
      <c r="BQ12413" s="128"/>
      <c r="BR12413" s="36">
        <f t="shared" si="454"/>
        <v>10</v>
      </c>
    </row>
    <row r="12414" spans="54:70" x14ac:dyDescent="0.25">
      <c r="BB12414" s="134">
        <f t="shared" si="453"/>
        <v>396</v>
      </c>
      <c r="BC12414" s="24"/>
      <c r="BD12414" s="68"/>
      <c r="BE12414" s="10"/>
      <c r="BF12414" s="9"/>
      <c r="BG12414" s="10"/>
      <c r="BH12414" s="9"/>
      <c r="BI12414" s="129"/>
      <c r="BJ12414" s="129"/>
      <c r="BK12414" s="128"/>
      <c r="BL12414" s="128"/>
      <c r="BM12414" s="128"/>
      <c r="BN12414" s="128"/>
      <c r="BO12414" s="128"/>
      <c r="BP12414" s="197">
        <f t="shared" si="455"/>
        <v>0</v>
      </c>
      <c r="BQ12414" s="128"/>
      <c r="BR12414" s="36">
        <f t="shared" si="454"/>
        <v>10</v>
      </c>
    </row>
    <row r="12415" spans="54:70" x14ac:dyDescent="0.25">
      <c r="BB12415" s="134">
        <f t="shared" si="453"/>
        <v>397</v>
      </c>
      <c r="BC12415" s="24"/>
      <c r="BD12415" s="68"/>
      <c r="BE12415" s="10"/>
      <c r="BF12415" s="9"/>
      <c r="BG12415" s="10"/>
      <c r="BH12415" s="9"/>
      <c r="BI12415" s="129"/>
      <c r="BJ12415" s="129"/>
      <c r="BK12415" s="128"/>
      <c r="BL12415" s="128"/>
      <c r="BM12415" s="128"/>
      <c r="BN12415" s="128"/>
      <c r="BO12415" s="128"/>
      <c r="BP12415" s="197">
        <f t="shared" si="455"/>
        <v>0</v>
      </c>
      <c r="BQ12415" s="128"/>
      <c r="BR12415" s="36">
        <f t="shared" si="454"/>
        <v>10</v>
      </c>
    </row>
    <row r="12416" spans="54:70" x14ac:dyDescent="0.25">
      <c r="BB12416" s="134">
        <f t="shared" si="453"/>
        <v>398</v>
      </c>
      <c r="BC12416" s="24"/>
      <c r="BD12416" s="68"/>
      <c r="BE12416" s="10"/>
      <c r="BF12416" s="9"/>
      <c r="BG12416" s="10"/>
      <c r="BH12416" s="9"/>
      <c r="BI12416" s="129"/>
      <c r="BJ12416" s="129"/>
      <c r="BK12416" s="128"/>
      <c r="BL12416" s="128"/>
      <c r="BM12416" s="128"/>
      <c r="BN12416" s="128"/>
      <c r="BO12416" s="128"/>
      <c r="BP12416" s="197">
        <f t="shared" si="455"/>
        <v>0</v>
      </c>
      <c r="BQ12416" s="128"/>
      <c r="BR12416" s="36">
        <f t="shared" si="454"/>
        <v>10</v>
      </c>
    </row>
    <row r="12417" spans="54:70" x14ac:dyDescent="0.25">
      <c r="BB12417" s="134">
        <f t="shared" si="453"/>
        <v>399</v>
      </c>
      <c r="BC12417" s="24"/>
      <c r="BD12417" s="68"/>
      <c r="BE12417" s="10"/>
      <c r="BF12417" s="9"/>
      <c r="BG12417" s="10"/>
      <c r="BH12417" s="9"/>
      <c r="BI12417" s="129"/>
      <c r="BJ12417" s="129"/>
      <c r="BK12417" s="128"/>
      <c r="BL12417" s="128"/>
      <c r="BM12417" s="128"/>
      <c r="BN12417" s="128"/>
      <c r="BO12417" s="128"/>
      <c r="BP12417" s="197">
        <f t="shared" si="455"/>
        <v>0</v>
      </c>
      <c r="BQ12417" s="128"/>
      <c r="BR12417" s="36">
        <f t="shared" si="454"/>
        <v>10</v>
      </c>
    </row>
    <row r="12418" spans="54:70" x14ac:dyDescent="0.25">
      <c r="BB12418" s="134">
        <f t="shared" si="453"/>
        <v>400</v>
      </c>
      <c r="BC12418" s="24"/>
      <c r="BD12418" s="68"/>
      <c r="BE12418" s="10"/>
      <c r="BF12418" s="9"/>
      <c r="BG12418" s="10"/>
      <c r="BH12418" s="9"/>
      <c r="BI12418" s="129"/>
      <c r="BJ12418" s="129"/>
      <c r="BK12418" s="128"/>
      <c r="BL12418" s="128"/>
      <c r="BM12418" s="128"/>
      <c r="BN12418" s="128"/>
      <c r="BO12418" s="128"/>
      <c r="BP12418" s="197">
        <f t="shared" si="455"/>
        <v>0</v>
      </c>
      <c r="BQ12418" s="128"/>
      <c r="BR12418" s="36">
        <f t="shared" si="454"/>
        <v>10</v>
      </c>
    </row>
    <row r="12419" spans="54:70" x14ac:dyDescent="0.25">
      <c r="BB12419" s="134">
        <f t="shared" si="453"/>
        <v>401</v>
      </c>
      <c r="BC12419" s="24"/>
      <c r="BD12419" s="68"/>
      <c r="BE12419" s="10"/>
      <c r="BF12419" s="9"/>
      <c r="BG12419" s="10"/>
      <c r="BH12419" s="9"/>
      <c r="BI12419" s="129"/>
      <c r="BJ12419" s="129"/>
      <c r="BK12419" s="128"/>
      <c r="BL12419" s="128"/>
      <c r="BM12419" s="128"/>
      <c r="BN12419" s="128"/>
      <c r="BO12419" s="128"/>
      <c r="BP12419" s="197">
        <f t="shared" si="455"/>
        <v>0</v>
      </c>
      <c r="BQ12419" s="128"/>
      <c r="BR12419" s="36">
        <f t="shared" si="454"/>
        <v>10</v>
      </c>
    </row>
    <row r="12420" spans="54:70" x14ac:dyDescent="0.25">
      <c r="BB12420" s="134">
        <f t="shared" si="453"/>
        <v>402</v>
      </c>
      <c r="BC12420" s="24"/>
      <c r="BD12420" s="68"/>
      <c r="BE12420" s="10"/>
      <c r="BF12420" s="9"/>
      <c r="BG12420" s="10"/>
      <c r="BH12420" s="9"/>
      <c r="BI12420" s="129"/>
      <c r="BJ12420" s="129"/>
      <c r="BK12420" s="128"/>
      <c r="BL12420" s="128"/>
      <c r="BM12420" s="128"/>
      <c r="BN12420" s="128"/>
      <c r="BO12420" s="128"/>
      <c r="BP12420" s="197">
        <f t="shared" si="455"/>
        <v>0</v>
      </c>
      <c r="BQ12420" s="128"/>
      <c r="BR12420" s="36">
        <f t="shared" si="454"/>
        <v>10</v>
      </c>
    </row>
    <row r="12421" spans="54:70" x14ac:dyDescent="0.25">
      <c r="BB12421" s="134">
        <f t="shared" si="453"/>
        <v>403</v>
      </c>
      <c r="BC12421" s="24"/>
      <c r="BD12421" s="68"/>
      <c r="BE12421" s="10"/>
      <c r="BF12421" s="9"/>
      <c r="BG12421" s="10"/>
      <c r="BH12421" s="9"/>
      <c r="BI12421" s="129"/>
      <c r="BJ12421" s="129"/>
      <c r="BK12421" s="128"/>
      <c r="BL12421" s="128"/>
      <c r="BM12421" s="128"/>
      <c r="BN12421" s="128"/>
      <c r="BO12421" s="128"/>
      <c r="BP12421" s="197">
        <f t="shared" si="455"/>
        <v>0</v>
      </c>
      <c r="BQ12421" s="128"/>
      <c r="BR12421" s="36">
        <f t="shared" si="454"/>
        <v>10</v>
      </c>
    </row>
    <row r="12422" spans="54:70" x14ac:dyDescent="0.25">
      <c r="BB12422" s="134">
        <f t="shared" si="453"/>
        <v>404</v>
      </c>
      <c r="BC12422" s="24"/>
      <c r="BD12422" s="68"/>
      <c r="BE12422" s="10"/>
      <c r="BF12422" s="9"/>
      <c r="BG12422" s="10"/>
      <c r="BH12422" s="9"/>
      <c r="BI12422" s="129"/>
      <c r="BJ12422" s="129"/>
      <c r="BK12422" s="128"/>
      <c r="BL12422" s="128"/>
      <c r="BM12422" s="128"/>
      <c r="BN12422" s="128"/>
      <c r="BO12422" s="128"/>
      <c r="BP12422" s="197">
        <f t="shared" si="455"/>
        <v>0</v>
      </c>
      <c r="BQ12422" s="128"/>
      <c r="BR12422" s="36">
        <f t="shared" si="454"/>
        <v>10</v>
      </c>
    </row>
    <row r="12423" spans="54:70" x14ac:dyDescent="0.25">
      <c r="BB12423" s="134">
        <f t="shared" si="453"/>
        <v>405</v>
      </c>
      <c r="BC12423" s="24"/>
      <c r="BD12423" s="68"/>
      <c r="BE12423" s="10"/>
      <c r="BF12423" s="9"/>
      <c r="BG12423" s="10"/>
      <c r="BH12423" s="9"/>
      <c r="BI12423" s="129"/>
      <c r="BJ12423" s="129"/>
      <c r="BK12423" s="128"/>
      <c r="BL12423" s="128"/>
      <c r="BM12423" s="128"/>
      <c r="BN12423" s="128"/>
      <c r="BO12423" s="128"/>
      <c r="BP12423" s="197">
        <f t="shared" si="455"/>
        <v>0</v>
      </c>
      <c r="BQ12423" s="128"/>
      <c r="BR12423" s="36">
        <f t="shared" si="454"/>
        <v>10</v>
      </c>
    </row>
    <row r="12424" spans="54:70" x14ac:dyDescent="0.25">
      <c r="BB12424" s="134">
        <f t="shared" si="453"/>
        <v>406</v>
      </c>
      <c r="BC12424" s="24"/>
      <c r="BD12424" s="68"/>
      <c r="BE12424" s="10"/>
      <c r="BF12424" s="9"/>
      <c r="BG12424" s="10"/>
      <c r="BH12424" s="9"/>
      <c r="BI12424" s="129"/>
      <c r="BJ12424" s="129"/>
      <c r="BK12424" s="128"/>
      <c r="BL12424" s="128"/>
      <c r="BM12424" s="128"/>
      <c r="BN12424" s="128"/>
      <c r="BO12424" s="128"/>
      <c r="BP12424" s="197">
        <f t="shared" si="455"/>
        <v>0</v>
      </c>
      <c r="BQ12424" s="128"/>
      <c r="BR12424" s="36">
        <f t="shared" si="454"/>
        <v>10</v>
      </c>
    </row>
    <row r="12425" spans="54:70" x14ac:dyDescent="0.25">
      <c r="BB12425" s="134">
        <f t="shared" si="453"/>
        <v>407</v>
      </c>
      <c r="BC12425" s="24"/>
      <c r="BD12425" s="68"/>
      <c r="BE12425" s="10"/>
      <c r="BF12425" s="9"/>
      <c r="BG12425" s="10"/>
      <c r="BH12425" s="9"/>
      <c r="BI12425" s="129"/>
      <c r="BJ12425" s="129"/>
      <c r="BK12425" s="128"/>
      <c r="BL12425" s="128"/>
      <c r="BM12425" s="128"/>
      <c r="BN12425" s="128"/>
      <c r="BO12425" s="128"/>
      <c r="BP12425" s="197">
        <f t="shared" si="455"/>
        <v>0</v>
      </c>
      <c r="BQ12425" s="128"/>
      <c r="BR12425" s="36">
        <f t="shared" si="454"/>
        <v>10</v>
      </c>
    </row>
    <row r="12426" spans="54:70" x14ac:dyDescent="0.25">
      <c r="BB12426" s="134">
        <f t="shared" si="453"/>
        <v>408</v>
      </c>
      <c r="BC12426" s="24"/>
      <c r="BD12426" s="68"/>
      <c r="BE12426" s="10"/>
      <c r="BF12426" s="9"/>
      <c r="BG12426" s="10"/>
      <c r="BH12426" s="9"/>
      <c r="BI12426" s="129"/>
      <c r="BJ12426" s="129"/>
      <c r="BK12426" s="128"/>
      <c r="BL12426" s="128"/>
      <c r="BM12426" s="128"/>
      <c r="BN12426" s="128"/>
      <c r="BO12426" s="128"/>
      <c r="BP12426" s="197">
        <f t="shared" si="455"/>
        <v>0</v>
      </c>
      <c r="BQ12426" s="128"/>
      <c r="BR12426" s="36">
        <f t="shared" si="454"/>
        <v>10</v>
      </c>
    </row>
    <row r="12427" spans="54:70" x14ac:dyDescent="0.25">
      <c r="BB12427" s="134">
        <f t="shared" si="453"/>
        <v>409</v>
      </c>
      <c r="BC12427" s="24"/>
      <c r="BD12427" s="68"/>
      <c r="BE12427" s="10"/>
      <c r="BF12427" s="9"/>
      <c r="BG12427" s="10"/>
      <c r="BH12427" s="9"/>
      <c r="BI12427" s="129"/>
      <c r="BJ12427" s="129"/>
      <c r="BK12427" s="128"/>
      <c r="BL12427" s="128"/>
      <c r="BM12427" s="128"/>
      <c r="BN12427" s="128"/>
      <c r="BO12427" s="128"/>
      <c r="BP12427" s="197">
        <f t="shared" si="455"/>
        <v>0</v>
      </c>
      <c r="BQ12427" s="128"/>
      <c r="BR12427" s="36">
        <f t="shared" si="454"/>
        <v>10</v>
      </c>
    </row>
    <row r="12428" spans="54:70" x14ac:dyDescent="0.25">
      <c r="BB12428" s="134">
        <f t="shared" si="453"/>
        <v>410</v>
      </c>
      <c r="BC12428" s="24"/>
      <c r="BD12428" s="68"/>
      <c r="BE12428" s="10"/>
      <c r="BF12428" s="9"/>
      <c r="BG12428" s="10"/>
      <c r="BH12428" s="9"/>
      <c r="BI12428" s="129"/>
      <c r="BJ12428" s="129"/>
      <c r="BK12428" s="128"/>
      <c r="BL12428" s="128"/>
      <c r="BM12428" s="128"/>
      <c r="BN12428" s="128"/>
      <c r="BO12428" s="128"/>
      <c r="BP12428" s="197">
        <f t="shared" si="455"/>
        <v>0</v>
      </c>
      <c r="BQ12428" s="128"/>
      <c r="BR12428" s="36">
        <f t="shared" si="454"/>
        <v>10</v>
      </c>
    </row>
    <row r="12429" spans="54:70" x14ac:dyDescent="0.25">
      <c r="BB12429" s="134">
        <f t="shared" si="453"/>
        <v>411</v>
      </c>
      <c r="BC12429" s="24"/>
      <c r="BD12429" s="68"/>
      <c r="BE12429" s="10"/>
      <c r="BF12429" s="9"/>
      <c r="BG12429" s="10"/>
      <c r="BH12429" s="9"/>
      <c r="BI12429" s="129"/>
      <c r="BJ12429" s="129"/>
      <c r="BK12429" s="128"/>
      <c r="BL12429" s="128"/>
      <c r="BM12429" s="128"/>
      <c r="BN12429" s="128"/>
      <c r="BO12429" s="128"/>
      <c r="BP12429" s="197">
        <f t="shared" si="455"/>
        <v>0</v>
      </c>
      <c r="BQ12429" s="128"/>
      <c r="BR12429" s="36">
        <f t="shared" si="454"/>
        <v>10</v>
      </c>
    </row>
    <row r="12430" spans="54:70" x14ac:dyDescent="0.25">
      <c r="BB12430" s="134">
        <f t="shared" si="453"/>
        <v>412</v>
      </c>
      <c r="BC12430" s="24"/>
      <c r="BD12430" s="68"/>
      <c r="BE12430" s="10"/>
      <c r="BF12430" s="9"/>
      <c r="BG12430" s="10"/>
      <c r="BH12430" s="9"/>
      <c r="BI12430" s="129"/>
      <c r="BJ12430" s="129"/>
      <c r="BK12430" s="128"/>
      <c r="BL12430" s="128"/>
      <c r="BM12430" s="128"/>
      <c r="BN12430" s="128"/>
      <c r="BO12430" s="128"/>
      <c r="BP12430" s="197">
        <f t="shared" si="455"/>
        <v>0</v>
      </c>
      <c r="BQ12430" s="128"/>
      <c r="BR12430" s="36">
        <f t="shared" si="454"/>
        <v>10</v>
      </c>
    </row>
    <row r="12431" spans="54:70" x14ac:dyDescent="0.25">
      <c r="BB12431" s="134">
        <f t="shared" si="453"/>
        <v>413</v>
      </c>
      <c r="BC12431" s="24"/>
      <c r="BD12431" s="68"/>
      <c r="BE12431" s="10"/>
      <c r="BF12431" s="9"/>
      <c r="BG12431" s="10"/>
      <c r="BH12431" s="9"/>
      <c r="BI12431" s="129"/>
      <c r="BJ12431" s="129"/>
      <c r="BK12431" s="128"/>
      <c r="BL12431" s="128"/>
      <c r="BM12431" s="128"/>
      <c r="BN12431" s="128"/>
      <c r="BO12431" s="128"/>
      <c r="BP12431" s="197">
        <f t="shared" si="455"/>
        <v>0</v>
      </c>
      <c r="BQ12431" s="128"/>
      <c r="BR12431" s="36">
        <f t="shared" si="454"/>
        <v>10</v>
      </c>
    </row>
    <row r="12432" spans="54:70" x14ac:dyDescent="0.25">
      <c r="BB12432" s="134">
        <f t="shared" si="453"/>
        <v>414</v>
      </c>
      <c r="BC12432" s="24"/>
      <c r="BD12432" s="68"/>
      <c r="BE12432" s="10"/>
      <c r="BF12432" s="9"/>
      <c r="BG12432" s="10"/>
      <c r="BH12432" s="9"/>
      <c r="BI12432" s="129"/>
      <c r="BJ12432" s="129"/>
      <c r="BK12432" s="128"/>
      <c r="BL12432" s="128"/>
      <c r="BM12432" s="128"/>
      <c r="BN12432" s="128"/>
      <c r="BO12432" s="128"/>
      <c r="BP12432" s="197">
        <f t="shared" si="455"/>
        <v>0</v>
      </c>
      <c r="BQ12432" s="128"/>
      <c r="BR12432" s="36">
        <f t="shared" si="454"/>
        <v>10</v>
      </c>
    </row>
    <row r="12433" spans="54:70" x14ac:dyDescent="0.25">
      <c r="BB12433" s="134">
        <f t="shared" si="453"/>
        <v>415</v>
      </c>
      <c r="BC12433" s="24"/>
      <c r="BD12433" s="68"/>
      <c r="BE12433" s="10"/>
      <c r="BF12433" s="9"/>
      <c r="BG12433" s="10"/>
      <c r="BH12433" s="9"/>
      <c r="BI12433" s="129"/>
      <c r="BJ12433" s="129"/>
      <c r="BK12433" s="128"/>
      <c r="BL12433" s="128"/>
      <c r="BM12433" s="128"/>
      <c r="BN12433" s="128"/>
      <c r="BO12433" s="128"/>
      <c r="BP12433" s="197">
        <f t="shared" si="455"/>
        <v>0</v>
      </c>
      <c r="BQ12433" s="128"/>
      <c r="BR12433" s="36">
        <f t="shared" si="454"/>
        <v>10</v>
      </c>
    </row>
    <row r="12434" spans="54:70" x14ac:dyDescent="0.25">
      <c r="BB12434" s="134">
        <f t="shared" si="453"/>
        <v>416</v>
      </c>
      <c r="BC12434" s="24"/>
      <c r="BD12434" s="68"/>
      <c r="BE12434" s="10"/>
      <c r="BF12434" s="9"/>
      <c r="BG12434" s="10"/>
      <c r="BH12434" s="9"/>
      <c r="BI12434" s="129"/>
      <c r="BJ12434" s="129"/>
      <c r="BK12434" s="128"/>
      <c r="BL12434" s="128"/>
      <c r="BM12434" s="128"/>
      <c r="BN12434" s="128"/>
      <c r="BO12434" s="128"/>
      <c r="BP12434" s="197">
        <f t="shared" si="455"/>
        <v>0</v>
      </c>
      <c r="BQ12434" s="128"/>
      <c r="BR12434" s="36">
        <f t="shared" si="454"/>
        <v>10</v>
      </c>
    </row>
    <row r="12435" spans="54:70" x14ac:dyDescent="0.25">
      <c r="BB12435" s="134">
        <f t="shared" si="453"/>
        <v>417</v>
      </c>
      <c r="BC12435" s="24"/>
      <c r="BD12435" s="68"/>
      <c r="BE12435" s="10"/>
      <c r="BF12435" s="9"/>
      <c r="BG12435" s="10"/>
      <c r="BH12435" s="9"/>
      <c r="BI12435" s="129"/>
      <c r="BJ12435" s="129"/>
      <c r="BK12435" s="128"/>
      <c r="BL12435" s="128"/>
      <c r="BM12435" s="128"/>
      <c r="BN12435" s="128"/>
      <c r="BO12435" s="128"/>
      <c r="BP12435" s="197">
        <f t="shared" si="455"/>
        <v>0</v>
      </c>
      <c r="BQ12435" s="128"/>
      <c r="BR12435" s="36">
        <f t="shared" si="454"/>
        <v>10</v>
      </c>
    </row>
    <row r="12436" spans="54:70" x14ac:dyDescent="0.25">
      <c r="BB12436" s="134">
        <f t="shared" ref="BB12436:BB12499" si="456">1+BB12435</f>
        <v>418</v>
      </c>
      <c r="BC12436" s="24"/>
      <c r="BD12436" s="68"/>
      <c r="BE12436" s="10"/>
      <c r="BF12436" s="9"/>
      <c r="BG12436" s="10"/>
      <c r="BH12436" s="9"/>
      <c r="BI12436" s="129"/>
      <c r="BJ12436" s="129"/>
      <c r="BK12436" s="128"/>
      <c r="BL12436" s="128"/>
      <c r="BM12436" s="128"/>
      <c r="BN12436" s="128"/>
      <c r="BO12436" s="128"/>
      <c r="BP12436" s="197">
        <f t="shared" si="455"/>
        <v>0</v>
      </c>
      <c r="BQ12436" s="128"/>
      <c r="BR12436" s="36">
        <f t="shared" si="454"/>
        <v>10</v>
      </c>
    </row>
    <row r="12437" spans="54:70" x14ac:dyDescent="0.25">
      <c r="BB12437" s="134">
        <f t="shared" si="456"/>
        <v>419</v>
      </c>
      <c r="BC12437" s="24"/>
      <c r="BD12437" s="68"/>
      <c r="BE12437" s="10"/>
      <c r="BF12437" s="9"/>
      <c r="BG12437" s="10"/>
      <c r="BH12437" s="9"/>
      <c r="BI12437" s="129"/>
      <c r="BJ12437" s="129"/>
      <c r="BK12437" s="128"/>
      <c r="BL12437" s="128"/>
      <c r="BM12437" s="128"/>
      <c r="BN12437" s="128"/>
      <c r="BO12437" s="128"/>
      <c r="BP12437" s="197">
        <f t="shared" si="455"/>
        <v>0</v>
      </c>
      <c r="BQ12437" s="128"/>
      <c r="BR12437" s="36">
        <f t="shared" si="454"/>
        <v>10</v>
      </c>
    </row>
    <row r="12438" spans="54:70" x14ac:dyDescent="0.25">
      <c r="BB12438" s="134">
        <f t="shared" si="456"/>
        <v>420</v>
      </c>
      <c r="BC12438" s="24"/>
      <c r="BD12438" s="68"/>
      <c r="BE12438" s="10"/>
      <c r="BF12438" s="9"/>
      <c r="BG12438" s="10"/>
      <c r="BH12438" s="9"/>
      <c r="BI12438" s="129"/>
      <c r="BJ12438" s="129"/>
      <c r="BK12438" s="128"/>
      <c r="BL12438" s="128"/>
      <c r="BM12438" s="128"/>
      <c r="BN12438" s="128"/>
      <c r="BO12438" s="128"/>
      <c r="BP12438" s="197">
        <f t="shared" si="455"/>
        <v>0</v>
      </c>
      <c r="BQ12438" s="128"/>
      <c r="BR12438" s="36">
        <f t="shared" si="454"/>
        <v>10</v>
      </c>
    </row>
    <row r="12439" spans="54:70" x14ac:dyDescent="0.25">
      <c r="BB12439" s="134">
        <f t="shared" si="456"/>
        <v>421</v>
      </c>
      <c r="BC12439" s="24"/>
      <c r="BD12439" s="68"/>
      <c r="BE12439" s="10"/>
      <c r="BF12439" s="9"/>
      <c r="BG12439" s="10"/>
      <c r="BH12439" s="9"/>
      <c r="BI12439" s="129"/>
      <c r="BJ12439" s="129"/>
      <c r="BK12439" s="128"/>
      <c r="BL12439" s="128"/>
      <c r="BM12439" s="128"/>
      <c r="BN12439" s="128"/>
      <c r="BO12439" s="128"/>
      <c r="BP12439" s="197">
        <f t="shared" si="455"/>
        <v>0</v>
      </c>
      <c r="BQ12439" s="128"/>
      <c r="BR12439" s="36">
        <f t="shared" si="454"/>
        <v>10</v>
      </c>
    </row>
    <row r="12440" spans="54:70" x14ac:dyDescent="0.25">
      <c r="BB12440" s="134">
        <f t="shared" si="456"/>
        <v>422</v>
      </c>
      <c r="BC12440" s="24"/>
      <c r="BD12440" s="68"/>
      <c r="BE12440" s="10"/>
      <c r="BF12440" s="9"/>
      <c r="BG12440" s="10"/>
      <c r="BH12440" s="9"/>
      <c r="BI12440" s="129"/>
      <c r="BJ12440" s="129"/>
      <c r="BK12440" s="128"/>
      <c r="BL12440" s="128"/>
      <c r="BM12440" s="128"/>
      <c r="BN12440" s="128"/>
      <c r="BO12440" s="128"/>
      <c r="BP12440" s="197">
        <f t="shared" si="455"/>
        <v>0</v>
      </c>
      <c r="BQ12440" s="128"/>
      <c r="BR12440" s="36">
        <f t="shared" si="454"/>
        <v>10</v>
      </c>
    </row>
    <row r="12441" spans="54:70" x14ac:dyDescent="0.25">
      <c r="BB12441" s="134">
        <f t="shared" si="456"/>
        <v>423</v>
      </c>
      <c r="BC12441" s="24"/>
      <c r="BD12441" s="68"/>
      <c r="BE12441" s="10"/>
      <c r="BF12441" s="9"/>
      <c r="BG12441" s="10"/>
      <c r="BH12441" s="9"/>
      <c r="BI12441" s="129"/>
      <c r="BJ12441" s="129"/>
      <c r="BK12441" s="128"/>
      <c r="BL12441" s="128"/>
      <c r="BM12441" s="128"/>
      <c r="BN12441" s="128"/>
      <c r="BO12441" s="128"/>
      <c r="BP12441" s="197">
        <f t="shared" si="455"/>
        <v>0</v>
      </c>
      <c r="BQ12441" s="128"/>
      <c r="BR12441" s="36">
        <f t="shared" si="454"/>
        <v>10</v>
      </c>
    </row>
    <row r="12442" spans="54:70" x14ac:dyDescent="0.25">
      <c r="BB12442" s="134">
        <f t="shared" si="456"/>
        <v>424</v>
      </c>
      <c r="BC12442" s="24"/>
      <c r="BD12442" s="68"/>
      <c r="BE12442" s="10"/>
      <c r="BF12442" s="9"/>
      <c r="BG12442" s="10"/>
      <c r="BH12442" s="9"/>
      <c r="BI12442" s="129"/>
      <c r="BJ12442" s="129"/>
      <c r="BK12442" s="128"/>
      <c r="BL12442" s="128"/>
      <c r="BM12442" s="128"/>
      <c r="BN12442" s="128"/>
      <c r="BO12442" s="128"/>
      <c r="BP12442" s="197">
        <f t="shared" si="455"/>
        <v>0</v>
      </c>
      <c r="BQ12442" s="128"/>
      <c r="BR12442" s="36">
        <f t="shared" si="454"/>
        <v>10</v>
      </c>
    </row>
    <row r="12443" spans="54:70" x14ac:dyDescent="0.25">
      <c r="BB12443" s="134">
        <f t="shared" si="456"/>
        <v>425</v>
      </c>
      <c r="BC12443" s="24"/>
      <c r="BD12443" s="68"/>
      <c r="BE12443" s="10"/>
      <c r="BF12443" s="9"/>
      <c r="BG12443" s="10"/>
      <c r="BH12443" s="9"/>
      <c r="BI12443" s="129"/>
      <c r="BJ12443" s="129"/>
      <c r="BK12443" s="128"/>
      <c r="BL12443" s="128"/>
      <c r="BM12443" s="128"/>
      <c r="BN12443" s="128"/>
      <c r="BO12443" s="128"/>
      <c r="BP12443" s="197">
        <f t="shared" si="455"/>
        <v>0</v>
      </c>
      <c r="BQ12443" s="128"/>
      <c r="BR12443" s="36">
        <f t="shared" si="454"/>
        <v>10</v>
      </c>
    </row>
    <row r="12444" spans="54:70" x14ac:dyDescent="0.25">
      <c r="BB12444" s="134">
        <f t="shared" si="456"/>
        <v>426</v>
      </c>
      <c r="BC12444" s="24"/>
      <c r="BD12444" s="68"/>
      <c r="BE12444" s="10"/>
      <c r="BF12444" s="9"/>
      <c r="BG12444" s="10"/>
      <c r="BH12444" s="9"/>
      <c r="BI12444" s="129"/>
      <c r="BJ12444" s="129"/>
      <c r="BK12444" s="128"/>
      <c r="BL12444" s="128"/>
      <c r="BM12444" s="128"/>
      <c r="BN12444" s="128"/>
      <c r="BO12444" s="128"/>
      <c r="BP12444" s="197">
        <f t="shared" si="455"/>
        <v>0</v>
      </c>
      <c r="BQ12444" s="128"/>
      <c r="BR12444" s="36">
        <f t="shared" si="454"/>
        <v>10</v>
      </c>
    </row>
    <row r="12445" spans="54:70" x14ac:dyDescent="0.25">
      <c r="BB12445" s="134">
        <f t="shared" si="456"/>
        <v>427</v>
      </c>
      <c r="BC12445" s="24"/>
      <c r="BD12445" s="68"/>
      <c r="BE12445" s="10"/>
      <c r="BF12445" s="9"/>
      <c r="BG12445" s="10"/>
      <c r="BH12445" s="9"/>
      <c r="BI12445" s="129"/>
      <c r="BJ12445" s="129"/>
      <c r="BK12445" s="128"/>
      <c r="BL12445" s="128"/>
      <c r="BM12445" s="128"/>
      <c r="BN12445" s="128"/>
      <c r="BO12445" s="128"/>
      <c r="BP12445" s="197">
        <f t="shared" si="455"/>
        <v>0</v>
      </c>
      <c r="BQ12445" s="128"/>
      <c r="BR12445" s="36">
        <f t="shared" si="454"/>
        <v>10</v>
      </c>
    </row>
    <row r="12446" spans="54:70" x14ac:dyDescent="0.25">
      <c r="BB12446" s="134">
        <f t="shared" si="456"/>
        <v>428</v>
      </c>
      <c r="BC12446" s="24"/>
      <c r="BD12446" s="68"/>
      <c r="BE12446" s="10"/>
      <c r="BF12446" s="9"/>
      <c r="BG12446" s="10"/>
      <c r="BH12446" s="9"/>
      <c r="BI12446" s="129"/>
      <c r="BJ12446" s="129"/>
      <c r="BK12446" s="128"/>
      <c r="BL12446" s="128"/>
      <c r="BM12446" s="128"/>
      <c r="BN12446" s="128"/>
      <c r="BO12446" s="128"/>
      <c r="BP12446" s="197">
        <f t="shared" si="455"/>
        <v>0</v>
      </c>
      <c r="BQ12446" s="128"/>
      <c r="BR12446" s="36">
        <f t="shared" si="454"/>
        <v>10</v>
      </c>
    </row>
    <row r="12447" spans="54:70" x14ac:dyDescent="0.25">
      <c r="BB12447" s="134">
        <f t="shared" si="456"/>
        <v>429</v>
      </c>
      <c r="BC12447" s="24"/>
      <c r="BD12447" s="68"/>
      <c r="BE12447" s="10"/>
      <c r="BF12447" s="9"/>
      <c r="BG12447" s="10"/>
      <c r="BH12447" s="9"/>
      <c r="BI12447" s="129"/>
      <c r="BJ12447" s="129"/>
      <c r="BK12447" s="128"/>
      <c r="BL12447" s="128"/>
      <c r="BM12447" s="128"/>
      <c r="BN12447" s="128"/>
      <c r="BO12447" s="128"/>
      <c r="BP12447" s="197">
        <f t="shared" si="455"/>
        <v>0</v>
      </c>
      <c r="BQ12447" s="128"/>
      <c r="BR12447" s="36">
        <f t="shared" si="454"/>
        <v>10</v>
      </c>
    </row>
    <row r="12448" spans="54:70" x14ac:dyDescent="0.25">
      <c r="BB12448" s="134">
        <f t="shared" si="456"/>
        <v>430</v>
      </c>
      <c r="BC12448" s="24"/>
      <c r="BD12448" s="68"/>
      <c r="BE12448" s="10"/>
      <c r="BF12448" s="9"/>
      <c r="BG12448" s="10"/>
      <c r="BH12448" s="9"/>
      <c r="BI12448" s="129"/>
      <c r="BJ12448" s="129"/>
      <c r="BK12448" s="128"/>
      <c r="BL12448" s="128"/>
      <c r="BM12448" s="128"/>
      <c r="BN12448" s="128"/>
      <c r="BO12448" s="128"/>
      <c r="BP12448" s="197">
        <f t="shared" si="455"/>
        <v>0</v>
      </c>
      <c r="BQ12448" s="128"/>
      <c r="BR12448" s="36">
        <f t="shared" si="454"/>
        <v>10</v>
      </c>
    </row>
    <row r="12449" spans="54:70" x14ac:dyDescent="0.25">
      <c r="BB12449" s="134">
        <f t="shared" si="456"/>
        <v>431</v>
      </c>
      <c r="BC12449" s="24"/>
      <c r="BD12449" s="68"/>
      <c r="BE12449" s="10"/>
      <c r="BF12449" s="9"/>
      <c r="BG12449" s="10"/>
      <c r="BH12449" s="9"/>
      <c r="BI12449" s="129"/>
      <c r="BJ12449" s="129"/>
      <c r="BK12449" s="128"/>
      <c r="BL12449" s="128"/>
      <c r="BM12449" s="128"/>
      <c r="BN12449" s="128"/>
      <c r="BO12449" s="128"/>
      <c r="BP12449" s="197">
        <f t="shared" si="455"/>
        <v>0</v>
      </c>
      <c r="BQ12449" s="128"/>
      <c r="BR12449" s="36">
        <f t="shared" si="454"/>
        <v>10</v>
      </c>
    </row>
    <row r="12450" spans="54:70" x14ac:dyDescent="0.25">
      <c r="BB12450" s="134">
        <f t="shared" si="456"/>
        <v>432</v>
      </c>
      <c r="BC12450" s="24"/>
      <c r="BD12450" s="68"/>
      <c r="BE12450" s="10"/>
      <c r="BF12450" s="9"/>
      <c r="BG12450" s="10"/>
      <c r="BH12450" s="9"/>
      <c r="BI12450" s="129"/>
      <c r="BJ12450" s="129"/>
      <c r="BK12450" s="128"/>
      <c r="BL12450" s="128"/>
      <c r="BM12450" s="128"/>
      <c r="BN12450" s="128"/>
      <c r="BO12450" s="128"/>
      <c r="BP12450" s="197">
        <f t="shared" si="455"/>
        <v>0</v>
      </c>
      <c r="BQ12450" s="128"/>
      <c r="BR12450" s="36">
        <f t="shared" si="454"/>
        <v>10</v>
      </c>
    </row>
    <row r="12451" spans="54:70" x14ac:dyDescent="0.25">
      <c r="BB12451" s="134">
        <f t="shared" si="456"/>
        <v>433</v>
      </c>
      <c r="BC12451" s="24"/>
      <c r="BD12451" s="68"/>
      <c r="BE12451" s="10"/>
      <c r="BF12451" s="9"/>
      <c r="BG12451" s="10"/>
      <c r="BH12451" s="9"/>
      <c r="BI12451" s="129"/>
      <c r="BJ12451" s="129"/>
      <c r="BK12451" s="128"/>
      <c r="BL12451" s="128"/>
      <c r="BM12451" s="128"/>
      <c r="BN12451" s="128"/>
      <c r="BO12451" s="128"/>
      <c r="BP12451" s="197">
        <f t="shared" si="455"/>
        <v>0</v>
      </c>
      <c r="BQ12451" s="128"/>
      <c r="BR12451" s="36">
        <f t="shared" si="454"/>
        <v>10</v>
      </c>
    </row>
    <row r="12452" spans="54:70" x14ac:dyDescent="0.25">
      <c r="BB12452" s="134">
        <f t="shared" si="456"/>
        <v>434</v>
      </c>
      <c r="BC12452" s="24"/>
      <c r="BD12452" s="68"/>
      <c r="BE12452" s="10"/>
      <c r="BF12452" s="9"/>
      <c r="BG12452" s="10"/>
      <c r="BH12452" s="9"/>
      <c r="BI12452" s="129"/>
      <c r="BJ12452" s="129"/>
      <c r="BK12452" s="128"/>
      <c r="BL12452" s="128"/>
      <c r="BM12452" s="128"/>
      <c r="BN12452" s="128"/>
      <c r="BO12452" s="128"/>
      <c r="BP12452" s="197">
        <f t="shared" si="455"/>
        <v>0</v>
      </c>
      <c r="BQ12452" s="128"/>
      <c r="BR12452" s="36">
        <f t="shared" si="454"/>
        <v>10</v>
      </c>
    </row>
    <row r="12453" spans="54:70" x14ac:dyDescent="0.25">
      <c r="BB12453" s="134">
        <f t="shared" si="456"/>
        <v>435</v>
      </c>
      <c r="BC12453" s="24"/>
      <c r="BD12453" s="68"/>
      <c r="BE12453" s="10"/>
      <c r="BF12453" s="9"/>
      <c r="BG12453" s="10"/>
      <c r="BH12453" s="9"/>
      <c r="BI12453" s="129"/>
      <c r="BJ12453" s="129"/>
      <c r="BK12453" s="128"/>
      <c r="BL12453" s="128"/>
      <c r="BM12453" s="128"/>
      <c r="BN12453" s="128"/>
      <c r="BO12453" s="128"/>
      <c r="BP12453" s="197">
        <f t="shared" si="455"/>
        <v>0</v>
      </c>
      <c r="BQ12453" s="128"/>
      <c r="BR12453" s="36">
        <f t="shared" si="454"/>
        <v>10</v>
      </c>
    </row>
    <row r="12454" spans="54:70" x14ac:dyDescent="0.25">
      <c r="BB12454" s="134">
        <f t="shared" si="456"/>
        <v>436</v>
      </c>
      <c r="BC12454" s="24"/>
      <c r="BD12454" s="68"/>
      <c r="BE12454" s="10"/>
      <c r="BF12454" s="9"/>
      <c r="BG12454" s="10"/>
      <c r="BH12454" s="9"/>
      <c r="BI12454" s="129"/>
      <c r="BJ12454" s="129"/>
      <c r="BK12454" s="128"/>
      <c r="BL12454" s="128"/>
      <c r="BM12454" s="128"/>
      <c r="BN12454" s="128"/>
      <c r="BO12454" s="128"/>
      <c r="BP12454" s="197">
        <f t="shared" si="455"/>
        <v>0</v>
      </c>
      <c r="BQ12454" s="128"/>
      <c r="BR12454" s="36">
        <f t="shared" si="454"/>
        <v>10</v>
      </c>
    </row>
    <row r="12455" spans="54:70" x14ac:dyDescent="0.25">
      <c r="BB12455" s="134">
        <f t="shared" si="456"/>
        <v>437</v>
      </c>
      <c r="BC12455" s="24"/>
      <c r="BD12455" s="68"/>
      <c r="BE12455" s="10"/>
      <c r="BF12455" s="9"/>
      <c r="BG12455" s="10"/>
      <c r="BH12455" s="9"/>
      <c r="BI12455" s="129"/>
      <c r="BJ12455" s="129"/>
      <c r="BK12455" s="128"/>
      <c r="BL12455" s="128"/>
      <c r="BM12455" s="128"/>
      <c r="BN12455" s="128"/>
      <c r="BO12455" s="128"/>
      <c r="BP12455" s="197">
        <f t="shared" si="455"/>
        <v>0</v>
      </c>
      <c r="BQ12455" s="128"/>
      <c r="BR12455" s="36">
        <f t="shared" si="454"/>
        <v>10</v>
      </c>
    </row>
    <row r="12456" spans="54:70" x14ac:dyDescent="0.25">
      <c r="BB12456" s="134">
        <f t="shared" si="456"/>
        <v>438</v>
      </c>
      <c r="BC12456" s="24"/>
      <c r="BD12456" s="68"/>
      <c r="BE12456" s="10"/>
      <c r="BF12456" s="9"/>
      <c r="BG12456" s="10"/>
      <c r="BH12456" s="9"/>
      <c r="BI12456" s="129"/>
      <c r="BJ12456" s="129"/>
      <c r="BK12456" s="128"/>
      <c r="BL12456" s="128"/>
      <c r="BM12456" s="128"/>
      <c r="BN12456" s="128"/>
      <c r="BO12456" s="128"/>
      <c r="BP12456" s="197">
        <f t="shared" si="455"/>
        <v>0</v>
      </c>
      <c r="BQ12456" s="128"/>
      <c r="BR12456" s="36">
        <f t="shared" si="454"/>
        <v>10</v>
      </c>
    </row>
    <row r="12457" spans="54:70" x14ac:dyDescent="0.25">
      <c r="BB12457" s="134">
        <f t="shared" si="456"/>
        <v>439</v>
      </c>
      <c r="BC12457" s="24"/>
      <c r="BD12457" s="68"/>
      <c r="BE12457" s="10"/>
      <c r="BF12457" s="9"/>
      <c r="BG12457" s="10"/>
      <c r="BH12457" s="9"/>
      <c r="BI12457" s="129"/>
      <c r="BJ12457" s="129"/>
      <c r="BK12457" s="128"/>
      <c r="BL12457" s="128"/>
      <c r="BM12457" s="128"/>
      <c r="BN12457" s="128"/>
      <c r="BO12457" s="128"/>
      <c r="BP12457" s="197">
        <f t="shared" si="455"/>
        <v>0</v>
      </c>
      <c r="BQ12457" s="128"/>
      <c r="BR12457" s="36">
        <f t="shared" si="454"/>
        <v>10</v>
      </c>
    </row>
    <row r="12458" spans="54:70" x14ac:dyDescent="0.25">
      <c r="BB12458" s="134">
        <f t="shared" si="456"/>
        <v>440</v>
      </c>
      <c r="BC12458" s="24"/>
      <c r="BD12458" s="68"/>
      <c r="BE12458" s="10"/>
      <c r="BF12458" s="9"/>
      <c r="BG12458" s="10"/>
      <c r="BH12458" s="9"/>
      <c r="BI12458" s="129"/>
      <c r="BJ12458" s="129"/>
      <c r="BK12458" s="128"/>
      <c r="BL12458" s="128"/>
      <c r="BM12458" s="128"/>
      <c r="BN12458" s="128"/>
      <c r="BO12458" s="128"/>
      <c r="BP12458" s="197">
        <f t="shared" si="455"/>
        <v>0</v>
      </c>
      <c r="BQ12458" s="128"/>
      <c r="BR12458" s="36">
        <f t="shared" si="454"/>
        <v>10</v>
      </c>
    </row>
    <row r="12459" spans="54:70" x14ac:dyDescent="0.25">
      <c r="BB12459" s="134">
        <f t="shared" si="456"/>
        <v>441</v>
      </c>
      <c r="BC12459" s="24"/>
      <c r="BD12459" s="68"/>
      <c r="BE12459" s="10"/>
      <c r="BF12459" s="9"/>
      <c r="BG12459" s="10"/>
      <c r="BH12459" s="9"/>
      <c r="BI12459" s="129"/>
      <c r="BJ12459" s="129"/>
      <c r="BK12459" s="128"/>
      <c r="BL12459" s="128"/>
      <c r="BM12459" s="128"/>
      <c r="BN12459" s="128"/>
      <c r="BO12459" s="128"/>
      <c r="BP12459" s="197">
        <f t="shared" si="455"/>
        <v>0</v>
      </c>
      <c r="BQ12459" s="128"/>
      <c r="BR12459" s="36">
        <f t="shared" si="454"/>
        <v>10</v>
      </c>
    </row>
    <row r="12460" spans="54:70" x14ac:dyDescent="0.25">
      <c r="BB12460" s="134">
        <f t="shared" si="456"/>
        <v>442</v>
      </c>
      <c r="BC12460" s="24"/>
      <c r="BD12460" s="68"/>
      <c r="BE12460" s="10"/>
      <c r="BF12460" s="9"/>
      <c r="BG12460" s="10"/>
      <c r="BH12460" s="9"/>
      <c r="BI12460" s="129"/>
      <c r="BJ12460" s="129"/>
      <c r="BK12460" s="128"/>
      <c r="BL12460" s="128"/>
      <c r="BM12460" s="128"/>
      <c r="BN12460" s="128"/>
      <c r="BO12460" s="128"/>
      <c r="BP12460" s="197">
        <f t="shared" si="455"/>
        <v>0</v>
      </c>
      <c r="BQ12460" s="128"/>
      <c r="BR12460" s="36">
        <f t="shared" si="454"/>
        <v>10</v>
      </c>
    </row>
    <row r="12461" spans="54:70" x14ac:dyDescent="0.25">
      <c r="BB12461" s="134">
        <f t="shared" si="456"/>
        <v>443</v>
      </c>
      <c r="BC12461" s="24"/>
      <c r="BD12461" s="68"/>
      <c r="BE12461" s="10"/>
      <c r="BF12461" s="9"/>
      <c r="BG12461" s="10"/>
      <c r="BH12461" s="9"/>
      <c r="BI12461" s="129"/>
      <c r="BJ12461" s="129"/>
      <c r="BK12461" s="128"/>
      <c r="BL12461" s="128"/>
      <c r="BM12461" s="128"/>
      <c r="BN12461" s="128"/>
      <c r="BO12461" s="128"/>
      <c r="BP12461" s="197">
        <f t="shared" si="455"/>
        <v>0</v>
      </c>
      <c r="BQ12461" s="128"/>
      <c r="BR12461" s="36">
        <f t="shared" si="454"/>
        <v>10</v>
      </c>
    </row>
    <row r="12462" spans="54:70" x14ac:dyDescent="0.25">
      <c r="BB12462" s="134">
        <f t="shared" si="456"/>
        <v>444</v>
      </c>
      <c r="BC12462" s="24"/>
      <c r="BD12462" s="68"/>
      <c r="BE12462" s="10"/>
      <c r="BF12462" s="9"/>
      <c r="BG12462" s="10"/>
      <c r="BH12462" s="9"/>
      <c r="BI12462" s="129"/>
      <c r="BJ12462" s="129"/>
      <c r="BK12462" s="128"/>
      <c r="BL12462" s="128"/>
      <c r="BM12462" s="128"/>
      <c r="BN12462" s="128"/>
      <c r="BO12462" s="128"/>
      <c r="BP12462" s="197">
        <f t="shared" si="455"/>
        <v>0</v>
      </c>
      <c r="BQ12462" s="128"/>
      <c r="BR12462" s="36">
        <f t="shared" si="454"/>
        <v>10</v>
      </c>
    </row>
    <row r="12463" spans="54:70" x14ac:dyDescent="0.25">
      <c r="BB12463" s="134">
        <f t="shared" si="456"/>
        <v>445</v>
      </c>
      <c r="BC12463" s="24"/>
      <c r="BD12463" s="68"/>
      <c r="BE12463" s="10"/>
      <c r="BF12463" s="9"/>
      <c r="BG12463" s="10"/>
      <c r="BH12463" s="9"/>
      <c r="BI12463" s="129"/>
      <c r="BJ12463" s="129"/>
      <c r="BK12463" s="128"/>
      <c r="BL12463" s="128"/>
      <c r="BM12463" s="128"/>
      <c r="BN12463" s="128"/>
      <c r="BO12463" s="128"/>
      <c r="BP12463" s="197">
        <f t="shared" si="455"/>
        <v>0</v>
      </c>
      <c r="BQ12463" s="128"/>
      <c r="BR12463" s="36">
        <f t="shared" si="454"/>
        <v>10</v>
      </c>
    </row>
    <row r="12464" spans="54:70" x14ac:dyDescent="0.25">
      <c r="BB12464" s="134">
        <f t="shared" si="456"/>
        <v>446</v>
      </c>
      <c r="BC12464" s="24"/>
      <c r="BD12464" s="68"/>
      <c r="BE12464" s="10"/>
      <c r="BF12464" s="9"/>
      <c r="BG12464" s="10"/>
      <c r="BH12464" s="9"/>
      <c r="BI12464" s="129"/>
      <c r="BJ12464" s="129"/>
      <c r="BK12464" s="128"/>
      <c r="BL12464" s="128"/>
      <c r="BM12464" s="128"/>
      <c r="BN12464" s="128"/>
      <c r="BO12464" s="128"/>
      <c r="BP12464" s="197">
        <f t="shared" si="455"/>
        <v>0</v>
      </c>
      <c r="BQ12464" s="128"/>
      <c r="BR12464" s="36">
        <f t="shared" si="454"/>
        <v>10</v>
      </c>
    </row>
    <row r="12465" spans="54:70" x14ac:dyDescent="0.25">
      <c r="BB12465" s="134">
        <f t="shared" si="456"/>
        <v>447</v>
      </c>
      <c r="BC12465" s="24"/>
      <c r="BD12465" s="68"/>
      <c r="BE12465" s="10"/>
      <c r="BF12465" s="9"/>
      <c r="BG12465" s="10"/>
      <c r="BH12465" s="9"/>
      <c r="BI12465" s="129"/>
      <c r="BJ12465" s="129"/>
      <c r="BK12465" s="128"/>
      <c r="BL12465" s="128"/>
      <c r="BM12465" s="128"/>
      <c r="BN12465" s="128"/>
      <c r="BO12465" s="128"/>
      <c r="BP12465" s="197">
        <f t="shared" si="455"/>
        <v>0</v>
      </c>
      <c r="BQ12465" s="128"/>
      <c r="BR12465" s="36">
        <f t="shared" si="454"/>
        <v>10</v>
      </c>
    </row>
    <row r="12466" spans="54:70" x14ac:dyDescent="0.25">
      <c r="BB12466" s="134">
        <f t="shared" si="456"/>
        <v>448</v>
      </c>
      <c r="BC12466" s="24"/>
      <c r="BD12466" s="68"/>
      <c r="BE12466" s="10"/>
      <c r="BF12466" s="9"/>
      <c r="BG12466" s="10"/>
      <c r="BH12466" s="9"/>
      <c r="BI12466" s="129"/>
      <c r="BJ12466" s="129"/>
      <c r="BK12466" s="128"/>
      <c r="BL12466" s="128"/>
      <c r="BM12466" s="128"/>
      <c r="BN12466" s="128"/>
      <c r="BO12466" s="128"/>
      <c r="BP12466" s="197">
        <f t="shared" si="455"/>
        <v>0</v>
      </c>
      <c r="BQ12466" s="128"/>
      <c r="BR12466" s="36">
        <f t="shared" si="454"/>
        <v>10</v>
      </c>
    </row>
    <row r="12467" spans="54:70" x14ac:dyDescent="0.25">
      <c r="BB12467" s="134">
        <f t="shared" si="456"/>
        <v>449</v>
      </c>
      <c r="BC12467" s="24"/>
      <c r="BD12467" s="68"/>
      <c r="BE12467" s="10"/>
      <c r="BF12467" s="9"/>
      <c r="BG12467" s="10"/>
      <c r="BH12467" s="9"/>
      <c r="BI12467" s="129"/>
      <c r="BJ12467" s="129"/>
      <c r="BK12467" s="128"/>
      <c r="BL12467" s="128"/>
      <c r="BM12467" s="128"/>
      <c r="BN12467" s="128"/>
      <c r="BO12467" s="128"/>
      <c r="BP12467" s="197">
        <f t="shared" si="455"/>
        <v>0</v>
      </c>
      <c r="BQ12467" s="128"/>
      <c r="BR12467" s="36">
        <f t="shared" si="454"/>
        <v>10</v>
      </c>
    </row>
    <row r="12468" spans="54:70" x14ac:dyDescent="0.25">
      <c r="BB12468" s="134">
        <f t="shared" si="456"/>
        <v>450</v>
      </c>
      <c r="BC12468" s="24"/>
      <c r="BD12468" s="68"/>
      <c r="BE12468" s="10"/>
      <c r="BF12468" s="9"/>
      <c r="BG12468" s="10"/>
      <c r="BH12468" s="9"/>
      <c r="BI12468" s="129"/>
      <c r="BJ12468" s="129"/>
      <c r="BK12468" s="128"/>
      <c r="BL12468" s="128"/>
      <c r="BM12468" s="128"/>
      <c r="BN12468" s="128"/>
      <c r="BO12468" s="128"/>
      <c r="BP12468" s="197">
        <f t="shared" si="455"/>
        <v>0</v>
      </c>
      <c r="BQ12468" s="128"/>
      <c r="BR12468" s="36">
        <f t="shared" ref="BR12468:BR12531" si="457">IF(BF12468="Yes",20,10)</f>
        <v>10</v>
      </c>
    </row>
    <row r="12469" spans="54:70" x14ac:dyDescent="0.25">
      <c r="BB12469" s="134">
        <f t="shared" si="456"/>
        <v>451</v>
      </c>
      <c r="BC12469" s="24"/>
      <c r="BD12469" s="68"/>
      <c r="BE12469" s="10"/>
      <c r="BF12469" s="9"/>
      <c r="BG12469" s="10"/>
      <c r="BH12469" s="9"/>
      <c r="BI12469" s="129"/>
      <c r="BJ12469" s="129"/>
      <c r="BK12469" s="128"/>
      <c r="BL12469" s="128"/>
      <c r="BM12469" s="128"/>
      <c r="BN12469" s="128"/>
      <c r="BO12469" s="128"/>
      <c r="BP12469" s="197">
        <f t="shared" si="455"/>
        <v>0</v>
      </c>
      <c r="BQ12469" s="128"/>
      <c r="BR12469" s="36">
        <f t="shared" si="457"/>
        <v>10</v>
      </c>
    </row>
    <row r="12470" spans="54:70" x14ac:dyDescent="0.25">
      <c r="BB12470" s="134">
        <f t="shared" si="456"/>
        <v>452</v>
      </c>
      <c r="BC12470" s="24"/>
      <c r="BD12470" s="68"/>
      <c r="BE12470" s="10"/>
      <c r="BF12470" s="9"/>
      <c r="BG12470" s="10"/>
      <c r="BH12470" s="9"/>
      <c r="BI12470" s="129"/>
      <c r="BJ12470" s="129"/>
      <c r="BK12470" s="128"/>
      <c r="BL12470" s="128"/>
      <c r="BM12470" s="128"/>
      <c r="BN12470" s="128"/>
      <c r="BO12470" s="128"/>
      <c r="BP12470" s="197">
        <f t="shared" si="455"/>
        <v>0</v>
      </c>
      <c r="BQ12470" s="128"/>
      <c r="BR12470" s="36">
        <f t="shared" si="457"/>
        <v>10</v>
      </c>
    </row>
    <row r="12471" spans="54:70" x14ac:dyDescent="0.25">
      <c r="BB12471" s="134">
        <f t="shared" si="456"/>
        <v>453</v>
      </c>
      <c r="BC12471" s="24"/>
      <c r="BD12471" s="68"/>
      <c r="BE12471" s="10"/>
      <c r="BF12471" s="9"/>
      <c r="BG12471" s="10"/>
      <c r="BH12471" s="9"/>
      <c r="BI12471" s="129"/>
      <c r="BJ12471" s="129"/>
      <c r="BK12471" s="128"/>
      <c r="BL12471" s="128"/>
      <c r="BM12471" s="128"/>
      <c r="BN12471" s="128"/>
      <c r="BO12471" s="128"/>
      <c r="BP12471" s="197">
        <f t="shared" si="455"/>
        <v>0</v>
      </c>
      <c r="BQ12471" s="128"/>
      <c r="BR12471" s="36">
        <f t="shared" si="457"/>
        <v>10</v>
      </c>
    </row>
    <row r="12472" spans="54:70" x14ac:dyDescent="0.25">
      <c r="BB12472" s="134">
        <f t="shared" si="456"/>
        <v>454</v>
      </c>
      <c r="BC12472" s="24"/>
      <c r="BD12472" s="68"/>
      <c r="BE12472" s="10"/>
      <c r="BF12472" s="9"/>
      <c r="BG12472" s="10"/>
      <c r="BH12472" s="9"/>
      <c r="BI12472" s="129"/>
      <c r="BJ12472" s="129"/>
      <c r="BK12472" s="128"/>
      <c r="BL12472" s="128"/>
      <c r="BM12472" s="128"/>
      <c r="BN12472" s="128"/>
      <c r="BO12472" s="128"/>
      <c r="BP12472" s="197">
        <f t="shared" ref="BP12472:BP12535" si="458">IF(BC12472=0,0,IF(BD12472=0,0,IF(BE12472=0,0,IF(BF12472=0,0,IF(BG12472=0,0,IF(BH12472=0,0,BR12472))))))</f>
        <v>0</v>
      </c>
      <c r="BQ12472" s="128"/>
      <c r="BR12472" s="36">
        <f t="shared" si="457"/>
        <v>10</v>
      </c>
    </row>
    <row r="12473" spans="54:70" x14ac:dyDescent="0.25">
      <c r="BB12473" s="134">
        <f t="shared" si="456"/>
        <v>455</v>
      </c>
      <c r="BC12473" s="24"/>
      <c r="BD12473" s="68"/>
      <c r="BE12473" s="10"/>
      <c r="BF12473" s="9"/>
      <c r="BG12473" s="10"/>
      <c r="BH12473" s="9"/>
      <c r="BI12473" s="129"/>
      <c r="BJ12473" s="129"/>
      <c r="BK12473" s="128"/>
      <c r="BL12473" s="128"/>
      <c r="BM12473" s="128"/>
      <c r="BN12473" s="128"/>
      <c r="BO12473" s="128"/>
      <c r="BP12473" s="197">
        <f t="shared" si="458"/>
        <v>0</v>
      </c>
      <c r="BQ12473" s="128"/>
      <c r="BR12473" s="36">
        <f t="shared" si="457"/>
        <v>10</v>
      </c>
    </row>
    <row r="12474" spans="54:70" x14ac:dyDescent="0.25">
      <c r="BB12474" s="134">
        <f t="shared" si="456"/>
        <v>456</v>
      </c>
      <c r="BC12474" s="24"/>
      <c r="BD12474" s="68"/>
      <c r="BE12474" s="10"/>
      <c r="BF12474" s="9"/>
      <c r="BG12474" s="10"/>
      <c r="BH12474" s="9"/>
      <c r="BI12474" s="129"/>
      <c r="BJ12474" s="129"/>
      <c r="BK12474" s="128"/>
      <c r="BL12474" s="128"/>
      <c r="BM12474" s="128"/>
      <c r="BN12474" s="128"/>
      <c r="BO12474" s="128"/>
      <c r="BP12474" s="197">
        <f t="shared" si="458"/>
        <v>0</v>
      </c>
      <c r="BQ12474" s="128"/>
      <c r="BR12474" s="36">
        <f t="shared" si="457"/>
        <v>10</v>
      </c>
    </row>
    <row r="12475" spans="54:70" x14ac:dyDescent="0.25">
      <c r="BB12475" s="134">
        <f t="shared" si="456"/>
        <v>457</v>
      </c>
      <c r="BC12475" s="24"/>
      <c r="BD12475" s="68"/>
      <c r="BE12475" s="10"/>
      <c r="BF12475" s="9"/>
      <c r="BG12475" s="10"/>
      <c r="BH12475" s="9"/>
      <c r="BI12475" s="129"/>
      <c r="BJ12475" s="129"/>
      <c r="BK12475" s="128"/>
      <c r="BL12475" s="128"/>
      <c r="BM12475" s="128"/>
      <c r="BN12475" s="128"/>
      <c r="BO12475" s="128"/>
      <c r="BP12475" s="197">
        <f t="shared" si="458"/>
        <v>0</v>
      </c>
      <c r="BQ12475" s="128"/>
      <c r="BR12475" s="36">
        <f t="shared" si="457"/>
        <v>10</v>
      </c>
    </row>
    <row r="12476" spans="54:70" x14ac:dyDescent="0.25">
      <c r="BB12476" s="134">
        <f t="shared" si="456"/>
        <v>458</v>
      </c>
      <c r="BC12476" s="24"/>
      <c r="BD12476" s="68"/>
      <c r="BE12476" s="10"/>
      <c r="BF12476" s="9"/>
      <c r="BG12476" s="10"/>
      <c r="BH12476" s="9"/>
      <c r="BI12476" s="129"/>
      <c r="BJ12476" s="129"/>
      <c r="BK12476" s="128"/>
      <c r="BL12476" s="128"/>
      <c r="BM12476" s="128"/>
      <c r="BN12476" s="128"/>
      <c r="BO12476" s="128"/>
      <c r="BP12476" s="197">
        <f t="shared" si="458"/>
        <v>0</v>
      </c>
      <c r="BQ12476" s="128"/>
      <c r="BR12476" s="36">
        <f t="shared" si="457"/>
        <v>10</v>
      </c>
    </row>
    <row r="12477" spans="54:70" x14ac:dyDescent="0.25">
      <c r="BB12477" s="134">
        <f t="shared" si="456"/>
        <v>459</v>
      </c>
      <c r="BC12477" s="24"/>
      <c r="BD12477" s="68"/>
      <c r="BE12477" s="10"/>
      <c r="BF12477" s="9"/>
      <c r="BG12477" s="10"/>
      <c r="BH12477" s="9"/>
      <c r="BI12477" s="129"/>
      <c r="BJ12477" s="129"/>
      <c r="BK12477" s="128"/>
      <c r="BL12477" s="128"/>
      <c r="BM12477" s="128"/>
      <c r="BN12477" s="128"/>
      <c r="BO12477" s="128"/>
      <c r="BP12477" s="197">
        <f t="shared" si="458"/>
        <v>0</v>
      </c>
      <c r="BQ12477" s="128"/>
      <c r="BR12477" s="36">
        <f t="shared" si="457"/>
        <v>10</v>
      </c>
    </row>
    <row r="12478" spans="54:70" x14ac:dyDescent="0.25">
      <c r="BB12478" s="134">
        <f t="shared" si="456"/>
        <v>460</v>
      </c>
      <c r="BC12478" s="24"/>
      <c r="BD12478" s="68"/>
      <c r="BE12478" s="10"/>
      <c r="BF12478" s="9"/>
      <c r="BG12478" s="10"/>
      <c r="BH12478" s="9"/>
      <c r="BI12478" s="129"/>
      <c r="BJ12478" s="129"/>
      <c r="BK12478" s="128"/>
      <c r="BL12478" s="128"/>
      <c r="BM12478" s="128"/>
      <c r="BN12478" s="128"/>
      <c r="BO12478" s="128"/>
      <c r="BP12478" s="197">
        <f t="shared" si="458"/>
        <v>0</v>
      </c>
      <c r="BQ12478" s="128"/>
      <c r="BR12478" s="36">
        <f t="shared" si="457"/>
        <v>10</v>
      </c>
    </row>
    <row r="12479" spans="54:70" x14ac:dyDescent="0.25">
      <c r="BB12479" s="134">
        <f t="shared" si="456"/>
        <v>461</v>
      </c>
      <c r="BC12479" s="24"/>
      <c r="BD12479" s="68"/>
      <c r="BE12479" s="10"/>
      <c r="BF12479" s="9"/>
      <c r="BG12479" s="10"/>
      <c r="BH12479" s="9"/>
      <c r="BI12479" s="129"/>
      <c r="BJ12479" s="129"/>
      <c r="BK12479" s="128"/>
      <c r="BL12479" s="128"/>
      <c r="BM12479" s="128"/>
      <c r="BN12479" s="128"/>
      <c r="BO12479" s="128"/>
      <c r="BP12479" s="197">
        <f t="shared" si="458"/>
        <v>0</v>
      </c>
      <c r="BQ12479" s="128"/>
      <c r="BR12479" s="36">
        <f t="shared" si="457"/>
        <v>10</v>
      </c>
    </row>
    <row r="12480" spans="54:70" x14ac:dyDescent="0.25">
      <c r="BB12480" s="134">
        <f t="shared" si="456"/>
        <v>462</v>
      </c>
      <c r="BC12480" s="24"/>
      <c r="BD12480" s="68"/>
      <c r="BE12480" s="10"/>
      <c r="BF12480" s="9"/>
      <c r="BG12480" s="10"/>
      <c r="BH12480" s="9"/>
      <c r="BI12480" s="129"/>
      <c r="BJ12480" s="129"/>
      <c r="BK12480" s="128"/>
      <c r="BL12480" s="128"/>
      <c r="BM12480" s="128"/>
      <c r="BN12480" s="128"/>
      <c r="BO12480" s="128"/>
      <c r="BP12480" s="197">
        <f t="shared" si="458"/>
        <v>0</v>
      </c>
      <c r="BQ12480" s="128"/>
      <c r="BR12480" s="36">
        <f t="shared" si="457"/>
        <v>10</v>
      </c>
    </row>
    <row r="12481" spans="54:70" x14ac:dyDescent="0.25">
      <c r="BB12481" s="134">
        <f t="shared" si="456"/>
        <v>463</v>
      </c>
      <c r="BC12481" s="24"/>
      <c r="BD12481" s="68"/>
      <c r="BE12481" s="10"/>
      <c r="BF12481" s="9"/>
      <c r="BG12481" s="10"/>
      <c r="BH12481" s="9"/>
      <c r="BI12481" s="129"/>
      <c r="BJ12481" s="129"/>
      <c r="BK12481" s="128"/>
      <c r="BL12481" s="128"/>
      <c r="BM12481" s="128"/>
      <c r="BN12481" s="128"/>
      <c r="BO12481" s="128"/>
      <c r="BP12481" s="197">
        <f t="shared" si="458"/>
        <v>0</v>
      </c>
      <c r="BQ12481" s="128"/>
      <c r="BR12481" s="36">
        <f t="shared" si="457"/>
        <v>10</v>
      </c>
    </row>
    <row r="12482" spans="54:70" x14ac:dyDescent="0.25">
      <c r="BB12482" s="134">
        <f t="shared" si="456"/>
        <v>464</v>
      </c>
      <c r="BC12482" s="24"/>
      <c r="BD12482" s="68"/>
      <c r="BE12482" s="10"/>
      <c r="BF12482" s="9"/>
      <c r="BG12482" s="10"/>
      <c r="BH12482" s="9"/>
      <c r="BI12482" s="129"/>
      <c r="BJ12482" s="129"/>
      <c r="BK12482" s="128"/>
      <c r="BL12482" s="128"/>
      <c r="BM12482" s="128"/>
      <c r="BN12482" s="128"/>
      <c r="BO12482" s="128"/>
      <c r="BP12482" s="197">
        <f t="shared" si="458"/>
        <v>0</v>
      </c>
      <c r="BQ12482" s="128"/>
      <c r="BR12482" s="36">
        <f t="shared" si="457"/>
        <v>10</v>
      </c>
    </row>
    <row r="12483" spans="54:70" x14ac:dyDescent="0.25">
      <c r="BB12483" s="134">
        <f t="shared" si="456"/>
        <v>465</v>
      </c>
      <c r="BC12483" s="24"/>
      <c r="BD12483" s="68"/>
      <c r="BE12483" s="10"/>
      <c r="BF12483" s="9"/>
      <c r="BG12483" s="10"/>
      <c r="BH12483" s="9"/>
      <c r="BI12483" s="129"/>
      <c r="BJ12483" s="129"/>
      <c r="BK12483" s="128"/>
      <c r="BL12483" s="128"/>
      <c r="BM12483" s="128"/>
      <c r="BN12483" s="128"/>
      <c r="BO12483" s="128"/>
      <c r="BP12483" s="197">
        <f t="shared" si="458"/>
        <v>0</v>
      </c>
      <c r="BQ12483" s="128"/>
      <c r="BR12483" s="36">
        <f t="shared" si="457"/>
        <v>10</v>
      </c>
    </row>
    <row r="12484" spans="54:70" x14ac:dyDescent="0.25">
      <c r="BB12484" s="134">
        <f t="shared" si="456"/>
        <v>466</v>
      </c>
      <c r="BC12484" s="24"/>
      <c r="BD12484" s="68"/>
      <c r="BE12484" s="10"/>
      <c r="BF12484" s="9"/>
      <c r="BG12484" s="10"/>
      <c r="BH12484" s="9"/>
      <c r="BI12484" s="129"/>
      <c r="BJ12484" s="129"/>
      <c r="BK12484" s="128"/>
      <c r="BL12484" s="128"/>
      <c r="BM12484" s="128"/>
      <c r="BN12484" s="128"/>
      <c r="BO12484" s="128"/>
      <c r="BP12484" s="197">
        <f t="shared" si="458"/>
        <v>0</v>
      </c>
      <c r="BQ12484" s="128"/>
      <c r="BR12484" s="36">
        <f t="shared" si="457"/>
        <v>10</v>
      </c>
    </row>
    <row r="12485" spans="54:70" x14ac:dyDescent="0.25">
      <c r="BB12485" s="134">
        <f t="shared" si="456"/>
        <v>467</v>
      </c>
      <c r="BC12485" s="24"/>
      <c r="BD12485" s="68"/>
      <c r="BE12485" s="10"/>
      <c r="BF12485" s="9"/>
      <c r="BG12485" s="10"/>
      <c r="BH12485" s="9"/>
      <c r="BI12485" s="129"/>
      <c r="BJ12485" s="129"/>
      <c r="BK12485" s="128"/>
      <c r="BL12485" s="128"/>
      <c r="BM12485" s="128"/>
      <c r="BN12485" s="128"/>
      <c r="BO12485" s="128"/>
      <c r="BP12485" s="197">
        <f t="shared" si="458"/>
        <v>0</v>
      </c>
      <c r="BQ12485" s="128"/>
      <c r="BR12485" s="36">
        <f t="shared" si="457"/>
        <v>10</v>
      </c>
    </row>
    <row r="12486" spans="54:70" x14ac:dyDescent="0.25">
      <c r="BB12486" s="134">
        <f t="shared" si="456"/>
        <v>468</v>
      </c>
      <c r="BC12486" s="24"/>
      <c r="BD12486" s="68"/>
      <c r="BE12486" s="10"/>
      <c r="BF12486" s="9"/>
      <c r="BG12486" s="10"/>
      <c r="BH12486" s="9"/>
      <c r="BI12486" s="129"/>
      <c r="BJ12486" s="129"/>
      <c r="BK12486" s="128"/>
      <c r="BL12486" s="128"/>
      <c r="BM12486" s="128"/>
      <c r="BN12486" s="128"/>
      <c r="BO12486" s="128"/>
      <c r="BP12486" s="197">
        <f t="shared" si="458"/>
        <v>0</v>
      </c>
      <c r="BQ12486" s="128"/>
      <c r="BR12486" s="36">
        <f t="shared" si="457"/>
        <v>10</v>
      </c>
    </row>
    <row r="12487" spans="54:70" x14ac:dyDescent="0.25">
      <c r="BB12487" s="134">
        <f t="shared" si="456"/>
        <v>469</v>
      </c>
      <c r="BC12487" s="24"/>
      <c r="BD12487" s="68"/>
      <c r="BE12487" s="10"/>
      <c r="BF12487" s="9"/>
      <c r="BG12487" s="10"/>
      <c r="BH12487" s="9"/>
      <c r="BI12487" s="129"/>
      <c r="BJ12487" s="129"/>
      <c r="BK12487" s="128"/>
      <c r="BL12487" s="128"/>
      <c r="BM12487" s="128"/>
      <c r="BN12487" s="128"/>
      <c r="BO12487" s="128"/>
      <c r="BP12487" s="197">
        <f t="shared" si="458"/>
        <v>0</v>
      </c>
      <c r="BQ12487" s="128"/>
      <c r="BR12487" s="36">
        <f t="shared" si="457"/>
        <v>10</v>
      </c>
    </row>
    <row r="12488" spans="54:70" x14ac:dyDescent="0.25">
      <c r="BB12488" s="134">
        <f t="shared" si="456"/>
        <v>470</v>
      </c>
      <c r="BC12488" s="24"/>
      <c r="BD12488" s="68"/>
      <c r="BE12488" s="10"/>
      <c r="BF12488" s="9"/>
      <c r="BG12488" s="10"/>
      <c r="BH12488" s="9"/>
      <c r="BI12488" s="129"/>
      <c r="BJ12488" s="129"/>
      <c r="BK12488" s="128"/>
      <c r="BL12488" s="128"/>
      <c r="BM12488" s="128"/>
      <c r="BN12488" s="128"/>
      <c r="BO12488" s="128"/>
      <c r="BP12488" s="197">
        <f t="shared" si="458"/>
        <v>0</v>
      </c>
      <c r="BQ12488" s="128"/>
      <c r="BR12488" s="36">
        <f t="shared" si="457"/>
        <v>10</v>
      </c>
    </row>
    <row r="12489" spans="54:70" x14ac:dyDescent="0.25">
      <c r="BB12489" s="134">
        <f t="shared" si="456"/>
        <v>471</v>
      </c>
      <c r="BC12489" s="24"/>
      <c r="BD12489" s="68"/>
      <c r="BE12489" s="10"/>
      <c r="BF12489" s="9"/>
      <c r="BG12489" s="10"/>
      <c r="BH12489" s="9"/>
      <c r="BI12489" s="129"/>
      <c r="BJ12489" s="129"/>
      <c r="BK12489" s="128"/>
      <c r="BL12489" s="128"/>
      <c r="BM12489" s="128"/>
      <c r="BN12489" s="128"/>
      <c r="BO12489" s="128"/>
      <c r="BP12489" s="197">
        <f t="shared" si="458"/>
        <v>0</v>
      </c>
      <c r="BQ12489" s="128"/>
      <c r="BR12489" s="36">
        <f t="shared" si="457"/>
        <v>10</v>
      </c>
    </row>
    <row r="12490" spans="54:70" x14ac:dyDescent="0.25">
      <c r="BB12490" s="134">
        <f t="shared" si="456"/>
        <v>472</v>
      </c>
      <c r="BC12490" s="24"/>
      <c r="BD12490" s="68"/>
      <c r="BE12490" s="10"/>
      <c r="BF12490" s="9"/>
      <c r="BG12490" s="10"/>
      <c r="BH12490" s="9"/>
      <c r="BI12490" s="129"/>
      <c r="BJ12490" s="129"/>
      <c r="BK12490" s="128"/>
      <c r="BL12490" s="128"/>
      <c r="BM12490" s="128"/>
      <c r="BN12490" s="128"/>
      <c r="BO12490" s="128"/>
      <c r="BP12490" s="197">
        <f t="shared" si="458"/>
        <v>0</v>
      </c>
      <c r="BQ12490" s="128"/>
      <c r="BR12490" s="36">
        <f t="shared" si="457"/>
        <v>10</v>
      </c>
    </row>
    <row r="12491" spans="54:70" x14ac:dyDescent="0.25">
      <c r="BB12491" s="134">
        <f t="shared" si="456"/>
        <v>473</v>
      </c>
      <c r="BC12491" s="24"/>
      <c r="BD12491" s="68"/>
      <c r="BE12491" s="10"/>
      <c r="BF12491" s="9"/>
      <c r="BG12491" s="10"/>
      <c r="BH12491" s="9"/>
      <c r="BI12491" s="129"/>
      <c r="BJ12491" s="129"/>
      <c r="BK12491" s="128"/>
      <c r="BL12491" s="128"/>
      <c r="BM12491" s="128"/>
      <c r="BN12491" s="128"/>
      <c r="BO12491" s="128"/>
      <c r="BP12491" s="197">
        <f t="shared" si="458"/>
        <v>0</v>
      </c>
      <c r="BQ12491" s="128"/>
      <c r="BR12491" s="36">
        <f t="shared" si="457"/>
        <v>10</v>
      </c>
    </row>
    <row r="12492" spans="54:70" x14ac:dyDescent="0.25">
      <c r="BB12492" s="134">
        <f t="shared" si="456"/>
        <v>474</v>
      </c>
      <c r="BC12492" s="24"/>
      <c r="BD12492" s="68"/>
      <c r="BE12492" s="10"/>
      <c r="BF12492" s="9"/>
      <c r="BG12492" s="10"/>
      <c r="BH12492" s="9"/>
      <c r="BI12492" s="129"/>
      <c r="BJ12492" s="129"/>
      <c r="BK12492" s="128"/>
      <c r="BL12492" s="128"/>
      <c r="BM12492" s="128"/>
      <c r="BN12492" s="128"/>
      <c r="BO12492" s="128"/>
      <c r="BP12492" s="197">
        <f t="shared" si="458"/>
        <v>0</v>
      </c>
      <c r="BQ12492" s="128"/>
      <c r="BR12492" s="36">
        <f t="shared" si="457"/>
        <v>10</v>
      </c>
    </row>
    <row r="12493" spans="54:70" x14ac:dyDescent="0.25">
      <c r="BB12493" s="134">
        <f t="shared" si="456"/>
        <v>475</v>
      </c>
      <c r="BC12493" s="24"/>
      <c r="BD12493" s="68"/>
      <c r="BE12493" s="10"/>
      <c r="BF12493" s="9"/>
      <c r="BG12493" s="10"/>
      <c r="BH12493" s="9"/>
      <c r="BI12493" s="129"/>
      <c r="BJ12493" s="129"/>
      <c r="BK12493" s="128"/>
      <c r="BL12493" s="128"/>
      <c r="BM12493" s="128"/>
      <c r="BN12493" s="128"/>
      <c r="BO12493" s="128"/>
      <c r="BP12493" s="197">
        <f t="shared" si="458"/>
        <v>0</v>
      </c>
      <c r="BQ12493" s="128"/>
      <c r="BR12493" s="36">
        <f t="shared" si="457"/>
        <v>10</v>
      </c>
    </row>
    <row r="12494" spans="54:70" x14ac:dyDescent="0.25">
      <c r="BB12494" s="134">
        <f t="shared" si="456"/>
        <v>476</v>
      </c>
      <c r="BC12494" s="24"/>
      <c r="BD12494" s="68"/>
      <c r="BE12494" s="10"/>
      <c r="BF12494" s="9"/>
      <c r="BG12494" s="10"/>
      <c r="BH12494" s="9"/>
      <c r="BI12494" s="129"/>
      <c r="BJ12494" s="129"/>
      <c r="BK12494" s="128"/>
      <c r="BL12494" s="128"/>
      <c r="BM12494" s="128"/>
      <c r="BN12494" s="128"/>
      <c r="BO12494" s="128"/>
      <c r="BP12494" s="197">
        <f t="shared" si="458"/>
        <v>0</v>
      </c>
      <c r="BQ12494" s="128"/>
      <c r="BR12494" s="36">
        <f t="shared" si="457"/>
        <v>10</v>
      </c>
    </row>
    <row r="12495" spans="54:70" x14ac:dyDescent="0.25">
      <c r="BB12495" s="134">
        <f t="shared" si="456"/>
        <v>477</v>
      </c>
      <c r="BC12495" s="24"/>
      <c r="BD12495" s="68"/>
      <c r="BE12495" s="10"/>
      <c r="BF12495" s="9"/>
      <c r="BG12495" s="10"/>
      <c r="BH12495" s="9"/>
      <c r="BI12495" s="129"/>
      <c r="BJ12495" s="129"/>
      <c r="BK12495" s="128"/>
      <c r="BL12495" s="128"/>
      <c r="BM12495" s="128"/>
      <c r="BN12495" s="128"/>
      <c r="BO12495" s="128"/>
      <c r="BP12495" s="197">
        <f t="shared" si="458"/>
        <v>0</v>
      </c>
      <c r="BQ12495" s="128"/>
      <c r="BR12495" s="36">
        <f t="shared" si="457"/>
        <v>10</v>
      </c>
    </row>
    <row r="12496" spans="54:70" x14ac:dyDescent="0.25">
      <c r="BB12496" s="134">
        <f t="shared" si="456"/>
        <v>478</v>
      </c>
      <c r="BC12496" s="24"/>
      <c r="BD12496" s="68"/>
      <c r="BE12496" s="10"/>
      <c r="BF12496" s="9"/>
      <c r="BG12496" s="10"/>
      <c r="BH12496" s="9"/>
      <c r="BI12496" s="129"/>
      <c r="BJ12496" s="129"/>
      <c r="BK12496" s="128"/>
      <c r="BL12496" s="128"/>
      <c r="BM12496" s="128"/>
      <c r="BN12496" s="128"/>
      <c r="BO12496" s="128"/>
      <c r="BP12496" s="197">
        <f t="shared" si="458"/>
        <v>0</v>
      </c>
      <c r="BQ12496" s="128"/>
      <c r="BR12496" s="36">
        <f t="shared" si="457"/>
        <v>10</v>
      </c>
    </row>
    <row r="12497" spans="54:70" x14ac:dyDescent="0.25">
      <c r="BB12497" s="134">
        <f t="shared" si="456"/>
        <v>479</v>
      </c>
      <c r="BC12497" s="24"/>
      <c r="BD12497" s="68"/>
      <c r="BE12497" s="10"/>
      <c r="BF12497" s="9"/>
      <c r="BG12497" s="10"/>
      <c r="BH12497" s="9"/>
      <c r="BI12497" s="129"/>
      <c r="BJ12497" s="129"/>
      <c r="BK12497" s="128"/>
      <c r="BL12497" s="128"/>
      <c r="BM12497" s="128"/>
      <c r="BN12497" s="128"/>
      <c r="BO12497" s="128"/>
      <c r="BP12497" s="197">
        <f t="shared" si="458"/>
        <v>0</v>
      </c>
      <c r="BQ12497" s="128"/>
      <c r="BR12497" s="36">
        <f t="shared" si="457"/>
        <v>10</v>
      </c>
    </row>
    <row r="12498" spans="54:70" x14ac:dyDescent="0.25">
      <c r="BB12498" s="134">
        <f t="shared" si="456"/>
        <v>480</v>
      </c>
      <c r="BC12498" s="24"/>
      <c r="BD12498" s="68"/>
      <c r="BE12498" s="10"/>
      <c r="BF12498" s="9"/>
      <c r="BG12498" s="10"/>
      <c r="BH12498" s="9"/>
      <c r="BI12498" s="129"/>
      <c r="BJ12498" s="129"/>
      <c r="BK12498" s="128"/>
      <c r="BL12498" s="128"/>
      <c r="BM12498" s="128"/>
      <c r="BN12498" s="128"/>
      <c r="BO12498" s="128"/>
      <c r="BP12498" s="197">
        <f t="shared" si="458"/>
        <v>0</v>
      </c>
      <c r="BQ12498" s="128"/>
      <c r="BR12498" s="36">
        <f t="shared" si="457"/>
        <v>10</v>
      </c>
    </row>
    <row r="12499" spans="54:70" x14ac:dyDescent="0.25">
      <c r="BB12499" s="134">
        <f t="shared" si="456"/>
        <v>481</v>
      </c>
      <c r="BC12499" s="24"/>
      <c r="BD12499" s="68"/>
      <c r="BE12499" s="10"/>
      <c r="BF12499" s="9"/>
      <c r="BG12499" s="10"/>
      <c r="BH12499" s="9"/>
      <c r="BI12499" s="129"/>
      <c r="BJ12499" s="129"/>
      <c r="BK12499" s="128"/>
      <c r="BL12499" s="128"/>
      <c r="BM12499" s="128"/>
      <c r="BN12499" s="128"/>
      <c r="BO12499" s="128"/>
      <c r="BP12499" s="197">
        <f t="shared" si="458"/>
        <v>0</v>
      </c>
      <c r="BQ12499" s="128"/>
      <c r="BR12499" s="36">
        <f t="shared" si="457"/>
        <v>10</v>
      </c>
    </row>
    <row r="12500" spans="54:70" x14ac:dyDescent="0.25">
      <c r="BB12500" s="134">
        <f t="shared" ref="BB12500:BB12563" si="459">1+BB12499</f>
        <v>482</v>
      </c>
      <c r="BC12500" s="24"/>
      <c r="BD12500" s="68"/>
      <c r="BE12500" s="10"/>
      <c r="BF12500" s="9"/>
      <c r="BG12500" s="10"/>
      <c r="BH12500" s="9"/>
      <c r="BI12500" s="129"/>
      <c r="BJ12500" s="129"/>
      <c r="BK12500" s="128"/>
      <c r="BL12500" s="128"/>
      <c r="BM12500" s="128"/>
      <c r="BN12500" s="128"/>
      <c r="BO12500" s="128"/>
      <c r="BP12500" s="197">
        <f t="shared" si="458"/>
        <v>0</v>
      </c>
      <c r="BQ12500" s="128"/>
      <c r="BR12500" s="36">
        <f t="shared" si="457"/>
        <v>10</v>
      </c>
    </row>
    <row r="12501" spans="54:70" x14ac:dyDescent="0.25">
      <c r="BB12501" s="134">
        <f t="shared" si="459"/>
        <v>483</v>
      </c>
      <c r="BC12501" s="24"/>
      <c r="BD12501" s="68"/>
      <c r="BE12501" s="10"/>
      <c r="BF12501" s="9"/>
      <c r="BG12501" s="10"/>
      <c r="BH12501" s="9"/>
      <c r="BI12501" s="129"/>
      <c r="BJ12501" s="129"/>
      <c r="BK12501" s="128"/>
      <c r="BL12501" s="128"/>
      <c r="BM12501" s="128"/>
      <c r="BN12501" s="128"/>
      <c r="BO12501" s="128"/>
      <c r="BP12501" s="197">
        <f t="shared" si="458"/>
        <v>0</v>
      </c>
      <c r="BQ12501" s="128"/>
      <c r="BR12501" s="36">
        <f t="shared" si="457"/>
        <v>10</v>
      </c>
    </row>
    <row r="12502" spans="54:70" x14ac:dyDescent="0.25">
      <c r="BB12502" s="134">
        <f t="shared" si="459"/>
        <v>484</v>
      </c>
      <c r="BC12502" s="24"/>
      <c r="BD12502" s="68"/>
      <c r="BE12502" s="10"/>
      <c r="BF12502" s="9"/>
      <c r="BG12502" s="10"/>
      <c r="BH12502" s="9"/>
      <c r="BI12502" s="129"/>
      <c r="BJ12502" s="129"/>
      <c r="BK12502" s="128"/>
      <c r="BL12502" s="128"/>
      <c r="BM12502" s="128"/>
      <c r="BN12502" s="128"/>
      <c r="BO12502" s="128"/>
      <c r="BP12502" s="197">
        <f t="shared" si="458"/>
        <v>0</v>
      </c>
      <c r="BQ12502" s="128"/>
      <c r="BR12502" s="36">
        <f t="shared" si="457"/>
        <v>10</v>
      </c>
    </row>
    <row r="12503" spans="54:70" x14ac:dyDescent="0.25">
      <c r="BB12503" s="134">
        <f t="shared" si="459"/>
        <v>485</v>
      </c>
      <c r="BC12503" s="24"/>
      <c r="BD12503" s="68"/>
      <c r="BE12503" s="10"/>
      <c r="BF12503" s="9"/>
      <c r="BG12503" s="10"/>
      <c r="BH12503" s="9"/>
      <c r="BI12503" s="129"/>
      <c r="BJ12503" s="129"/>
      <c r="BK12503" s="128"/>
      <c r="BL12503" s="128"/>
      <c r="BM12503" s="128"/>
      <c r="BN12503" s="128"/>
      <c r="BO12503" s="128"/>
      <c r="BP12503" s="197">
        <f t="shared" si="458"/>
        <v>0</v>
      </c>
      <c r="BQ12503" s="128"/>
      <c r="BR12503" s="36">
        <f t="shared" si="457"/>
        <v>10</v>
      </c>
    </row>
    <row r="12504" spans="54:70" x14ac:dyDescent="0.25">
      <c r="BB12504" s="134">
        <f t="shared" si="459"/>
        <v>486</v>
      </c>
      <c r="BC12504" s="24"/>
      <c r="BD12504" s="68"/>
      <c r="BE12504" s="10"/>
      <c r="BF12504" s="9"/>
      <c r="BG12504" s="10"/>
      <c r="BH12504" s="9"/>
      <c r="BI12504" s="129"/>
      <c r="BJ12504" s="129"/>
      <c r="BK12504" s="128"/>
      <c r="BL12504" s="128"/>
      <c r="BM12504" s="128"/>
      <c r="BN12504" s="128"/>
      <c r="BO12504" s="128"/>
      <c r="BP12504" s="197">
        <f t="shared" si="458"/>
        <v>0</v>
      </c>
      <c r="BQ12504" s="128"/>
      <c r="BR12504" s="36">
        <f t="shared" si="457"/>
        <v>10</v>
      </c>
    </row>
    <row r="12505" spans="54:70" x14ac:dyDescent="0.25">
      <c r="BB12505" s="134">
        <f t="shared" si="459"/>
        <v>487</v>
      </c>
      <c r="BC12505" s="24"/>
      <c r="BD12505" s="68"/>
      <c r="BE12505" s="10"/>
      <c r="BF12505" s="9"/>
      <c r="BG12505" s="10"/>
      <c r="BH12505" s="9"/>
      <c r="BI12505" s="129"/>
      <c r="BJ12505" s="129"/>
      <c r="BK12505" s="128"/>
      <c r="BL12505" s="128"/>
      <c r="BM12505" s="128"/>
      <c r="BN12505" s="128"/>
      <c r="BO12505" s="128"/>
      <c r="BP12505" s="197">
        <f t="shared" si="458"/>
        <v>0</v>
      </c>
      <c r="BQ12505" s="128"/>
      <c r="BR12505" s="36">
        <f t="shared" si="457"/>
        <v>10</v>
      </c>
    </row>
    <row r="12506" spans="54:70" x14ac:dyDescent="0.25">
      <c r="BB12506" s="134">
        <f t="shared" si="459"/>
        <v>488</v>
      </c>
      <c r="BC12506" s="24"/>
      <c r="BD12506" s="68"/>
      <c r="BE12506" s="10"/>
      <c r="BF12506" s="9"/>
      <c r="BG12506" s="10"/>
      <c r="BH12506" s="9"/>
      <c r="BI12506" s="129"/>
      <c r="BJ12506" s="129"/>
      <c r="BK12506" s="128"/>
      <c r="BL12506" s="128"/>
      <c r="BM12506" s="128"/>
      <c r="BN12506" s="128"/>
      <c r="BO12506" s="128"/>
      <c r="BP12506" s="197">
        <f t="shared" si="458"/>
        <v>0</v>
      </c>
      <c r="BQ12506" s="128"/>
      <c r="BR12506" s="36">
        <f t="shared" si="457"/>
        <v>10</v>
      </c>
    </row>
    <row r="12507" spans="54:70" x14ac:dyDescent="0.25">
      <c r="BB12507" s="134">
        <f t="shared" si="459"/>
        <v>489</v>
      </c>
      <c r="BC12507" s="24"/>
      <c r="BD12507" s="68"/>
      <c r="BE12507" s="10"/>
      <c r="BF12507" s="9"/>
      <c r="BG12507" s="10"/>
      <c r="BH12507" s="9"/>
      <c r="BI12507" s="129"/>
      <c r="BJ12507" s="129"/>
      <c r="BK12507" s="128"/>
      <c r="BL12507" s="128"/>
      <c r="BM12507" s="128"/>
      <c r="BN12507" s="128"/>
      <c r="BO12507" s="128"/>
      <c r="BP12507" s="197">
        <f t="shared" si="458"/>
        <v>0</v>
      </c>
      <c r="BQ12507" s="128"/>
      <c r="BR12507" s="36">
        <f t="shared" si="457"/>
        <v>10</v>
      </c>
    </row>
    <row r="12508" spans="54:70" x14ac:dyDescent="0.25">
      <c r="BB12508" s="134">
        <f t="shared" si="459"/>
        <v>490</v>
      </c>
      <c r="BC12508" s="24"/>
      <c r="BD12508" s="68"/>
      <c r="BE12508" s="10"/>
      <c r="BF12508" s="9"/>
      <c r="BG12508" s="10"/>
      <c r="BH12508" s="9"/>
      <c r="BI12508" s="129"/>
      <c r="BJ12508" s="129"/>
      <c r="BK12508" s="128"/>
      <c r="BL12508" s="128"/>
      <c r="BM12508" s="128"/>
      <c r="BN12508" s="128"/>
      <c r="BO12508" s="128"/>
      <c r="BP12508" s="197">
        <f t="shared" si="458"/>
        <v>0</v>
      </c>
      <c r="BQ12508" s="128"/>
      <c r="BR12508" s="36">
        <f t="shared" si="457"/>
        <v>10</v>
      </c>
    </row>
    <row r="12509" spans="54:70" x14ac:dyDescent="0.25">
      <c r="BB12509" s="134">
        <f t="shared" si="459"/>
        <v>491</v>
      </c>
      <c r="BC12509" s="24"/>
      <c r="BD12509" s="68"/>
      <c r="BE12509" s="10"/>
      <c r="BF12509" s="9"/>
      <c r="BG12509" s="10"/>
      <c r="BH12509" s="9"/>
      <c r="BI12509" s="129"/>
      <c r="BJ12509" s="129"/>
      <c r="BK12509" s="128"/>
      <c r="BL12509" s="128"/>
      <c r="BM12509" s="128"/>
      <c r="BN12509" s="128"/>
      <c r="BO12509" s="128"/>
      <c r="BP12509" s="197">
        <f t="shared" si="458"/>
        <v>0</v>
      </c>
      <c r="BQ12509" s="128"/>
      <c r="BR12509" s="36">
        <f t="shared" si="457"/>
        <v>10</v>
      </c>
    </row>
    <row r="12510" spans="54:70" x14ac:dyDescent="0.25">
      <c r="BB12510" s="134">
        <f t="shared" si="459"/>
        <v>492</v>
      </c>
      <c r="BC12510" s="24"/>
      <c r="BD12510" s="68"/>
      <c r="BE12510" s="10"/>
      <c r="BF12510" s="9"/>
      <c r="BG12510" s="10"/>
      <c r="BH12510" s="9"/>
      <c r="BI12510" s="129"/>
      <c r="BJ12510" s="129"/>
      <c r="BK12510" s="128"/>
      <c r="BL12510" s="128"/>
      <c r="BM12510" s="128"/>
      <c r="BN12510" s="128"/>
      <c r="BO12510" s="128"/>
      <c r="BP12510" s="197">
        <f t="shared" si="458"/>
        <v>0</v>
      </c>
      <c r="BQ12510" s="128"/>
      <c r="BR12510" s="36">
        <f t="shared" si="457"/>
        <v>10</v>
      </c>
    </row>
    <row r="12511" spans="54:70" x14ac:dyDescent="0.25">
      <c r="BB12511" s="134">
        <f t="shared" si="459"/>
        <v>493</v>
      </c>
      <c r="BC12511" s="24"/>
      <c r="BD12511" s="68"/>
      <c r="BE12511" s="10"/>
      <c r="BF12511" s="9"/>
      <c r="BG12511" s="10"/>
      <c r="BH12511" s="9"/>
      <c r="BI12511" s="129"/>
      <c r="BJ12511" s="129"/>
      <c r="BK12511" s="128"/>
      <c r="BL12511" s="128"/>
      <c r="BM12511" s="128"/>
      <c r="BN12511" s="128"/>
      <c r="BO12511" s="128"/>
      <c r="BP12511" s="197">
        <f t="shared" si="458"/>
        <v>0</v>
      </c>
      <c r="BQ12511" s="128"/>
      <c r="BR12511" s="36">
        <f t="shared" si="457"/>
        <v>10</v>
      </c>
    </row>
    <row r="12512" spans="54:70" x14ac:dyDescent="0.25">
      <c r="BB12512" s="134">
        <f t="shared" si="459"/>
        <v>494</v>
      </c>
      <c r="BC12512" s="24"/>
      <c r="BD12512" s="68"/>
      <c r="BE12512" s="10"/>
      <c r="BF12512" s="9"/>
      <c r="BG12512" s="10"/>
      <c r="BH12512" s="9"/>
      <c r="BI12512" s="129"/>
      <c r="BJ12512" s="129"/>
      <c r="BK12512" s="128"/>
      <c r="BL12512" s="128"/>
      <c r="BM12512" s="128"/>
      <c r="BN12512" s="128"/>
      <c r="BO12512" s="128"/>
      <c r="BP12512" s="197">
        <f t="shared" si="458"/>
        <v>0</v>
      </c>
      <c r="BQ12512" s="128"/>
      <c r="BR12512" s="36">
        <f t="shared" si="457"/>
        <v>10</v>
      </c>
    </row>
    <row r="12513" spans="54:70" x14ac:dyDescent="0.25">
      <c r="BB12513" s="134">
        <f t="shared" si="459"/>
        <v>495</v>
      </c>
      <c r="BC12513" s="24"/>
      <c r="BD12513" s="68"/>
      <c r="BE12513" s="10"/>
      <c r="BF12513" s="9"/>
      <c r="BG12513" s="10"/>
      <c r="BH12513" s="9"/>
      <c r="BI12513" s="129"/>
      <c r="BJ12513" s="129"/>
      <c r="BK12513" s="128"/>
      <c r="BL12513" s="128"/>
      <c r="BM12513" s="128"/>
      <c r="BN12513" s="128"/>
      <c r="BO12513" s="128"/>
      <c r="BP12513" s="197">
        <f t="shared" si="458"/>
        <v>0</v>
      </c>
      <c r="BQ12513" s="128"/>
      <c r="BR12513" s="36">
        <f t="shared" si="457"/>
        <v>10</v>
      </c>
    </row>
    <row r="12514" spans="54:70" x14ac:dyDescent="0.25">
      <c r="BB12514" s="134">
        <f t="shared" si="459"/>
        <v>496</v>
      </c>
      <c r="BC12514" s="24"/>
      <c r="BD12514" s="68"/>
      <c r="BE12514" s="10"/>
      <c r="BF12514" s="9"/>
      <c r="BG12514" s="10"/>
      <c r="BH12514" s="9"/>
      <c r="BI12514" s="129"/>
      <c r="BJ12514" s="129"/>
      <c r="BK12514" s="128"/>
      <c r="BL12514" s="128"/>
      <c r="BM12514" s="128"/>
      <c r="BN12514" s="128"/>
      <c r="BO12514" s="128"/>
      <c r="BP12514" s="197">
        <f t="shared" si="458"/>
        <v>0</v>
      </c>
      <c r="BQ12514" s="128"/>
      <c r="BR12514" s="36">
        <f t="shared" si="457"/>
        <v>10</v>
      </c>
    </row>
    <row r="12515" spans="54:70" x14ac:dyDescent="0.25">
      <c r="BB12515" s="134">
        <f t="shared" si="459"/>
        <v>497</v>
      </c>
      <c r="BC12515" s="24"/>
      <c r="BD12515" s="68"/>
      <c r="BE12515" s="10"/>
      <c r="BF12515" s="9"/>
      <c r="BG12515" s="10"/>
      <c r="BH12515" s="9"/>
      <c r="BI12515" s="129"/>
      <c r="BJ12515" s="129"/>
      <c r="BK12515" s="128"/>
      <c r="BL12515" s="128"/>
      <c r="BM12515" s="128"/>
      <c r="BN12515" s="128"/>
      <c r="BO12515" s="128"/>
      <c r="BP12515" s="197">
        <f t="shared" si="458"/>
        <v>0</v>
      </c>
      <c r="BQ12515" s="128"/>
      <c r="BR12515" s="36">
        <f t="shared" si="457"/>
        <v>10</v>
      </c>
    </row>
    <row r="12516" spans="54:70" x14ac:dyDescent="0.25">
      <c r="BB12516" s="134">
        <f t="shared" si="459"/>
        <v>498</v>
      </c>
      <c r="BC12516" s="24"/>
      <c r="BD12516" s="68"/>
      <c r="BE12516" s="10"/>
      <c r="BF12516" s="9"/>
      <c r="BG12516" s="10"/>
      <c r="BH12516" s="9"/>
      <c r="BI12516" s="129"/>
      <c r="BJ12516" s="129"/>
      <c r="BK12516" s="128"/>
      <c r="BL12516" s="128"/>
      <c r="BM12516" s="128"/>
      <c r="BN12516" s="128"/>
      <c r="BO12516" s="128"/>
      <c r="BP12516" s="197">
        <f t="shared" si="458"/>
        <v>0</v>
      </c>
      <c r="BQ12516" s="128"/>
      <c r="BR12516" s="36">
        <f t="shared" si="457"/>
        <v>10</v>
      </c>
    </row>
    <row r="12517" spans="54:70" x14ac:dyDescent="0.25">
      <c r="BB12517" s="134">
        <f t="shared" si="459"/>
        <v>499</v>
      </c>
      <c r="BC12517" s="24"/>
      <c r="BD12517" s="68"/>
      <c r="BE12517" s="10"/>
      <c r="BF12517" s="9"/>
      <c r="BG12517" s="10"/>
      <c r="BH12517" s="9"/>
      <c r="BI12517" s="129"/>
      <c r="BJ12517" s="129"/>
      <c r="BK12517" s="128"/>
      <c r="BL12517" s="128"/>
      <c r="BM12517" s="128"/>
      <c r="BN12517" s="128"/>
      <c r="BO12517" s="128"/>
      <c r="BP12517" s="197">
        <f t="shared" si="458"/>
        <v>0</v>
      </c>
      <c r="BQ12517" s="128"/>
      <c r="BR12517" s="36">
        <f t="shared" si="457"/>
        <v>10</v>
      </c>
    </row>
    <row r="12518" spans="54:70" x14ac:dyDescent="0.25">
      <c r="BB12518" s="134">
        <f t="shared" si="459"/>
        <v>500</v>
      </c>
      <c r="BC12518" s="24"/>
      <c r="BD12518" s="68"/>
      <c r="BE12518" s="10"/>
      <c r="BF12518" s="9"/>
      <c r="BG12518" s="10"/>
      <c r="BH12518" s="9"/>
      <c r="BI12518" s="129"/>
      <c r="BJ12518" s="129"/>
      <c r="BK12518" s="128"/>
      <c r="BL12518" s="128"/>
      <c r="BM12518" s="128"/>
      <c r="BN12518" s="128"/>
      <c r="BO12518" s="128"/>
      <c r="BP12518" s="197">
        <f t="shared" si="458"/>
        <v>0</v>
      </c>
      <c r="BQ12518" s="128"/>
      <c r="BR12518" s="36">
        <f t="shared" si="457"/>
        <v>10</v>
      </c>
    </row>
    <row r="12519" spans="54:70" x14ac:dyDescent="0.25">
      <c r="BB12519" s="134">
        <f t="shared" si="459"/>
        <v>501</v>
      </c>
      <c r="BC12519" s="24"/>
      <c r="BD12519" s="68"/>
      <c r="BE12519" s="10"/>
      <c r="BF12519" s="9"/>
      <c r="BG12519" s="10"/>
      <c r="BH12519" s="9"/>
      <c r="BI12519" s="129"/>
      <c r="BJ12519" s="129"/>
      <c r="BK12519" s="128"/>
      <c r="BL12519" s="128"/>
      <c r="BM12519" s="128"/>
      <c r="BN12519" s="128"/>
      <c r="BO12519" s="128"/>
      <c r="BP12519" s="197">
        <f t="shared" si="458"/>
        <v>0</v>
      </c>
      <c r="BQ12519" s="128"/>
      <c r="BR12519" s="36">
        <f t="shared" si="457"/>
        <v>10</v>
      </c>
    </row>
    <row r="12520" spans="54:70" x14ac:dyDescent="0.25">
      <c r="BB12520" s="134">
        <f t="shared" si="459"/>
        <v>502</v>
      </c>
      <c r="BC12520" s="24"/>
      <c r="BD12520" s="68"/>
      <c r="BE12520" s="10"/>
      <c r="BF12520" s="9"/>
      <c r="BG12520" s="10"/>
      <c r="BH12520" s="9"/>
      <c r="BI12520" s="129"/>
      <c r="BJ12520" s="129"/>
      <c r="BK12520" s="128"/>
      <c r="BL12520" s="128"/>
      <c r="BM12520" s="128"/>
      <c r="BN12520" s="128"/>
      <c r="BO12520" s="128"/>
      <c r="BP12520" s="197">
        <f t="shared" si="458"/>
        <v>0</v>
      </c>
      <c r="BQ12520" s="128"/>
      <c r="BR12520" s="36">
        <f t="shared" si="457"/>
        <v>10</v>
      </c>
    </row>
    <row r="12521" spans="54:70" x14ac:dyDescent="0.25">
      <c r="BB12521" s="134">
        <f t="shared" si="459"/>
        <v>503</v>
      </c>
      <c r="BC12521" s="24"/>
      <c r="BD12521" s="68"/>
      <c r="BE12521" s="10"/>
      <c r="BF12521" s="9"/>
      <c r="BG12521" s="10"/>
      <c r="BH12521" s="9"/>
      <c r="BI12521" s="129"/>
      <c r="BJ12521" s="129"/>
      <c r="BK12521" s="128"/>
      <c r="BL12521" s="128"/>
      <c r="BM12521" s="128"/>
      <c r="BN12521" s="128"/>
      <c r="BO12521" s="128"/>
      <c r="BP12521" s="197">
        <f t="shared" si="458"/>
        <v>0</v>
      </c>
      <c r="BQ12521" s="128"/>
      <c r="BR12521" s="36">
        <f t="shared" si="457"/>
        <v>10</v>
      </c>
    </row>
    <row r="12522" spans="54:70" x14ac:dyDescent="0.25">
      <c r="BB12522" s="134">
        <f t="shared" si="459"/>
        <v>504</v>
      </c>
      <c r="BC12522" s="24"/>
      <c r="BD12522" s="68"/>
      <c r="BE12522" s="10"/>
      <c r="BF12522" s="9"/>
      <c r="BG12522" s="10"/>
      <c r="BH12522" s="9"/>
      <c r="BI12522" s="129"/>
      <c r="BJ12522" s="129"/>
      <c r="BK12522" s="128"/>
      <c r="BL12522" s="128"/>
      <c r="BM12522" s="128"/>
      <c r="BN12522" s="128"/>
      <c r="BO12522" s="128"/>
      <c r="BP12522" s="197">
        <f t="shared" si="458"/>
        <v>0</v>
      </c>
      <c r="BQ12522" s="128"/>
      <c r="BR12522" s="36">
        <f t="shared" si="457"/>
        <v>10</v>
      </c>
    </row>
    <row r="12523" spans="54:70" x14ac:dyDescent="0.25">
      <c r="BB12523" s="134">
        <f t="shared" si="459"/>
        <v>505</v>
      </c>
      <c r="BC12523" s="24"/>
      <c r="BD12523" s="68"/>
      <c r="BE12523" s="10"/>
      <c r="BF12523" s="9"/>
      <c r="BG12523" s="10"/>
      <c r="BH12523" s="9"/>
      <c r="BI12523" s="129"/>
      <c r="BJ12523" s="129"/>
      <c r="BK12523" s="128"/>
      <c r="BL12523" s="128"/>
      <c r="BM12523" s="128"/>
      <c r="BN12523" s="128"/>
      <c r="BO12523" s="128"/>
      <c r="BP12523" s="197">
        <f t="shared" si="458"/>
        <v>0</v>
      </c>
      <c r="BQ12523" s="128"/>
      <c r="BR12523" s="36">
        <f t="shared" si="457"/>
        <v>10</v>
      </c>
    </row>
    <row r="12524" spans="54:70" x14ac:dyDescent="0.25">
      <c r="BB12524" s="134">
        <f t="shared" si="459"/>
        <v>506</v>
      </c>
      <c r="BC12524" s="24"/>
      <c r="BD12524" s="68"/>
      <c r="BE12524" s="10"/>
      <c r="BF12524" s="9"/>
      <c r="BG12524" s="10"/>
      <c r="BH12524" s="9"/>
      <c r="BI12524" s="129"/>
      <c r="BJ12524" s="129"/>
      <c r="BK12524" s="128"/>
      <c r="BL12524" s="128"/>
      <c r="BM12524" s="128"/>
      <c r="BN12524" s="128"/>
      <c r="BO12524" s="128"/>
      <c r="BP12524" s="197">
        <f t="shared" si="458"/>
        <v>0</v>
      </c>
      <c r="BQ12524" s="128"/>
      <c r="BR12524" s="36">
        <f t="shared" si="457"/>
        <v>10</v>
      </c>
    </row>
    <row r="12525" spans="54:70" x14ac:dyDescent="0.25">
      <c r="BB12525" s="134">
        <f t="shared" si="459"/>
        <v>507</v>
      </c>
      <c r="BC12525" s="24"/>
      <c r="BD12525" s="68"/>
      <c r="BE12525" s="10"/>
      <c r="BF12525" s="9"/>
      <c r="BG12525" s="10"/>
      <c r="BH12525" s="9"/>
      <c r="BI12525" s="129"/>
      <c r="BJ12525" s="129"/>
      <c r="BK12525" s="128"/>
      <c r="BL12525" s="128"/>
      <c r="BM12525" s="128"/>
      <c r="BN12525" s="128"/>
      <c r="BO12525" s="128"/>
      <c r="BP12525" s="197">
        <f t="shared" si="458"/>
        <v>0</v>
      </c>
      <c r="BQ12525" s="128"/>
      <c r="BR12525" s="36">
        <f t="shared" si="457"/>
        <v>10</v>
      </c>
    </row>
    <row r="12526" spans="54:70" x14ac:dyDescent="0.25">
      <c r="BB12526" s="134">
        <f t="shared" si="459"/>
        <v>508</v>
      </c>
      <c r="BC12526" s="24"/>
      <c r="BD12526" s="68"/>
      <c r="BE12526" s="10"/>
      <c r="BF12526" s="9"/>
      <c r="BG12526" s="10"/>
      <c r="BH12526" s="9"/>
      <c r="BI12526" s="129"/>
      <c r="BJ12526" s="129"/>
      <c r="BK12526" s="128"/>
      <c r="BL12526" s="128"/>
      <c r="BM12526" s="128"/>
      <c r="BN12526" s="128"/>
      <c r="BO12526" s="128"/>
      <c r="BP12526" s="197">
        <f t="shared" si="458"/>
        <v>0</v>
      </c>
      <c r="BQ12526" s="128"/>
      <c r="BR12526" s="36">
        <f t="shared" si="457"/>
        <v>10</v>
      </c>
    </row>
    <row r="12527" spans="54:70" x14ac:dyDescent="0.25">
      <c r="BB12527" s="134">
        <f t="shared" si="459"/>
        <v>509</v>
      </c>
      <c r="BC12527" s="24"/>
      <c r="BD12527" s="68"/>
      <c r="BE12527" s="10"/>
      <c r="BF12527" s="9"/>
      <c r="BG12527" s="10"/>
      <c r="BH12527" s="9"/>
      <c r="BI12527" s="129"/>
      <c r="BJ12527" s="129"/>
      <c r="BK12527" s="128"/>
      <c r="BL12527" s="128"/>
      <c r="BM12527" s="128"/>
      <c r="BN12527" s="128"/>
      <c r="BO12527" s="128"/>
      <c r="BP12527" s="197">
        <f t="shared" si="458"/>
        <v>0</v>
      </c>
      <c r="BQ12527" s="128"/>
      <c r="BR12527" s="36">
        <f t="shared" si="457"/>
        <v>10</v>
      </c>
    </row>
    <row r="12528" spans="54:70" x14ac:dyDescent="0.25">
      <c r="BB12528" s="134">
        <f t="shared" si="459"/>
        <v>510</v>
      </c>
      <c r="BC12528" s="24"/>
      <c r="BD12528" s="68"/>
      <c r="BE12528" s="10"/>
      <c r="BF12528" s="9"/>
      <c r="BG12528" s="10"/>
      <c r="BH12528" s="9"/>
      <c r="BI12528" s="129"/>
      <c r="BJ12528" s="129"/>
      <c r="BK12528" s="128"/>
      <c r="BL12528" s="128"/>
      <c r="BM12528" s="128"/>
      <c r="BN12528" s="128"/>
      <c r="BO12528" s="128"/>
      <c r="BP12528" s="197">
        <f t="shared" si="458"/>
        <v>0</v>
      </c>
      <c r="BQ12528" s="128"/>
      <c r="BR12528" s="36">
        <f t="shared" si="457"/>
        <v>10</v>
      </c>
    </row>
    <row r="12529" spans="54:70" x14ac:dyDescent="0.25">
      <c r="BB12529" s="134">
        <f t="shared" si="459"/>
        <v>511</v>
      </c>
      <c r="BC12529" s="24"/>
      <c r="BD12529" s="68"/>
      <c r="BE12529" s="10"/>
      <c r="BF12529" s="9"/>
      <c r="BG12529" s="10"/>
      <c r="BH12529" s="9"/>
      <c r="BI12529" s="129"/>
      <c r="BJ12529" s="129"/>
      <c r="BK12529" s="128"/>
      <c r="BL12529" s="128"/>
      <c r="BM12529" s="128"/>
      <c r="BN12529" s="128"/>
      <c r="BO12529" s="128"/>
      <c r="BP12529" s="197">
        <f t="shared" si="458"/>
        <v>0</v>
      </c>
      <c r="BQ12529" s="128"/>
      <c r="BR12529" s="36">
        <f t="shared" si="457"/>
        <v>10</v>
      </c>
    </row>
    <row r="12530" spans="54:70" x14ac:dyDescent="0.25">
      <c r="BB12530" s="134">
        <f t="shared" si="459"/>
        <v>512</v>
      </c>
      <c r="BC12530" s="24"/>
      <c r="BD12530" s="68"/>
      <c r="BE12530" s="10"/>
      <c r="BF12530" s="9"/>
      <c r="BG12530" s="10"/>
      <c r="BH12530" s="9"/>
      <c r="BI12530" s="129"/>
      <c r="BJ12530" s="129"/>
      <c r="BK12530" s="128"/>
      <c r="BL12530" s="128"/>
      <c r="BM12530" s="128"/>
      <c r="BN12530" s="128"/>
      <c r="BO12530" s="128"/>
      <c r="BP12530" s="197">
        <f t="shared" si="458"/>
        <v>0</v>
      </c>
      <c r="BQ12530" s="128"/>
      <c r="BR12530" s="36">
        <f t="shared" si="457"/>
        <v>10</v>
      </c>
    </row>
    <row r="12531" spans="54:70" x14ac:dyDescent="0.25">
      <c r="BB12531" s="134">
        <f t="shared" si="459"/>
        <v>513</v>
      </c>
      <c r="BC12531" s="24"/>
      <c r="BD12531" s="68"/>
      <c r="BE12531" s="10"/>
      <c r="BF12531" s="9"/>
      <c r="BG12531" s="10"/>
      <c r="BH12531" s="9"/>
      <c r="BI12531" s="129"/>
      <c r="BJ12531" s="129"/>
      <c r="BK12531" s="128"/>
      <c r="BL12531" s="128"/>
      <c r="BM12531" s="128"/>
      <c r="BN12531" s="128"/>
      <c r="BO12531" s="128"/>
      <c r="BP12531" s="197">
        <f t="shared" si="458"/>
        <v>0</v>
      </c>
      <c r="BQ12531" s="128"/>
      <c r="BR12531" s="36">
        <f t="shared" si="457"/>
        <v>10</v>
      </c>
    </row>
    <row r="12532" spans="54:70" x14ac:dyDescent="0.25">
      <c r="BB12532" s="134">
        <f t="shared" si="459"/>
        <v>514</v>
      </c>
      <c r="BC12532" s="24"/>
      <c r="BD12532" s="68"/>
      <c r="BE12532" s="10"/>
      <c r="BF12532" s="9"/>
      <c r="BG12532" s="10"/>
      <c r="BH12532" s="9"/>
      <c r="BI12532" s="129"/>
      <c r="BJ12532" s="129"/>
      <c r="BK12532" s="128"/>
      <c r="BL12532" s="128"/>
      <c r="BM12532" s="128"/>
      <c r="BN12532" s="128"/>
      <c r="BO12532" s="128"/>
      <c r="BP12532" s="197">
        <f t="shared" si="458"/>
        <v>0</v>
      </c>
      <c r="BQ12532" s="128"/>
      <c r="BR12532" s="36">
        <f t="shared" ref="BR12532:BR12595" si="460">IF(BF12532="Yes",20,10)</f>
        <v>10</v>
      </c>
    </row>
    <row r="12533" spans="54:70" x14ac:dyDescent="0.25">
      <c r="BB12533" s="134">
        <f t="shared" si="459"/>
        <v>515</v>
      </c>
      <c r="BC12533" s="24"/>
      <c r="BD12533" s="68"/>
      <c r="BE12533" s="10"/>
      <c r="BF12533" s="9"/>
      <c r="BG12533" s="10"/>
      <c r="BH12533" s="9"/>
      <c r="BI12533" s="129"/>
      <c r="BJ12533" s="129"/>
      <c r="BK12533" s="128"/>
      <c r="BL12533" s="128"/>
      <c r="BM12533" s="128"/>
      <c r="BN12533" s="128"/>
      <c r="BO12533" s="128"/>
      <c r="BP12533" s="197">
        <f t="shared" si="458"/>
        <v>0</v>
      </c>
      <c r="BQ12533" s="128"/>
      <c r="BR12533" s="36">
        <f t="shared" si="460"/>
        <v>10</v>
      </c>
    </row>
    <row r="12534" spans="54:70" x14ac:dyDescent="0.25">
      <c r="BB12534" s="134">
        <f t="shared" si="459"/>
        <v>516</v>
      </c>
      <c r="BC12534" s="24"/>
      <c r="BD12534" s="68"/>
      <c r="BE12534" s="10"/>
      <c r="BF12534" s="9"/>
      <c r="BG12534" s="10"/>
      <c r="BH12534" s="9"/>
      <c r="BI12534" s="129"/>
      <c r="BJ12534" s="129"/>
      <c r="BK12534" s="128"/>
      <c r="BL12534" s="128"/>
      <c r="BM12534" s="128"/>
      <c r="BN12534" s="128"/>
      <c r="BO12534" s="128"/>
      <c r="BP12534" s="197">
        <f t="shared" si="458"/>
        <v>0</v>
      </c>
      <c r="BQ12534" s="128"/>
      <c r="BR12534" s="36">
        <f t="shared" si="460"/>
        <v>10</v>
      </c>
    </row>
    <row r="12535" spans="54:70" x14ac:dyDescent="0.25">
      <c r="BB12535" s="134">
        <f t="shared" si="459"/>
        <v>517</v>
      </c>
      <c r="BC12535" s="24"/>
      <c r="BD12535" s="68"/>
      <c r="BE12535" s="10"/>
      <c r="BF12535" s="9"/>
      <c r="BG12535" s="10"/>
      <c r="BH12535" s="9"/>
      <c r="BI12535" s="129"/>
      <c r="BJ12535" s="129"/>
      <c r="BK12535" s="128"/>
      <c r="BL12535" s="128"/>
      <c r="BM12535" s="128"/>
      <c r="BN12535" s="128"/>
      <c r="BO12535" s="128"/>
      <c r="BP12535" s="197">
        <f t="shared" si="458"/>
        <v>0</v>
      </c>
      <c r="BQ12535" s="128"/>
      <c r="BR12535" s="36">
        <f t="shared" si="460"/>
        <v>10</v>
      </c>
    </row>
    <row r="12536" spans="54:70" x14ac:dyDescent="0.25">
      <c r="BB12536" s="134">
        <f t="shared" si="459"/>
        <v>518</v>
      </c>
      <c r="BC12536" s="24"/>
      <c r="BD12536" s="68"/>
      <c r="BE12536" s="10"/>
      <c r="BF12536" s="9"/>
      <c r="BG12536" s="10"/>
      <c r="BH12536" s="9"/>
      <c r="BI12536" s="129"/>
      <c r="BJ12536" s="129"/>
      <c r="BK12536" s="128"/>
      <c r="BL12536" s="128"/>
      <c r="BM12536" s="128"/>
      <c r="BN12536" s="128"/>
      <c r="BO12536" s="128"/>
      <c r="BP12536" s="197">
        <f t="shared" ref="BP12536:BP12599" si="461">IF(BC12536=0,0,IF(BD12536=0,0,IF(BE12536=0,0,IF(BF12536=0,0,IF(BG12536=0,0,IF(BH12536=0,0,BR12536))))))</f>
        <v>0</v>
      </c>
      <c r="BQ12536" s="128"/>
      <c r="BR12536" s="36">
        <f t="shared" si="460"/>
        <v>10</v>
      </c>
    </row>
    <row r="12537" spans="54:70" x14ac:dyDescent="0.25">
      <c r="BB12537" s="134">
        <f t="shared" si="459"/>
        <v>519</v>
      </c>
      <c r="BC12537" s="24"/>
      <c r="BD12537" s="68"/>
      <c r="BE12537" s="10"/>
      <c r="BF12537" s="9"/>
      <c r="BG12537" s="10"/>
      <c r="BH12537" s="9"/>
      <c r="BI12537" s="129"/>
      <c r="BJ12537" s="129"/>
      <c r="BK12537" s="128"/>
      <c r="BL12537" s="128"/>
      <c r="BM12537" s="128"/>
      <c r="BN12537" s="128"/>
      <c r="BO12537" s="128"/>
      <c r="BP12537" s="197">
        <f t="shared" si="461"/>
        <v>0</v>
      </c>
      <c r="BQ12537" s="128"/>
      <c r="BR12537" s="36">
        <f t="shared" si="460"/>
        <v>10</v>
      </c>
    </row>
    <row r="12538" spans="54:70" x14ac:dyDescent="0.25">
      <c r="BB12538" s="134">
        <f t="shared" si="459"/>
        <v>520</v>
      </c>
      <c r="BC12538" s="24"/>
      <c r="BD12538" s="68"/>
      <c r="BE12538" s="10"/>
      <c r="BF12538" s="9"/>
      <c r="BG12538" s="10"/>
      <c r="BH12538" s="9"/>
      <c r="BI12538" s="129"/>
      <c r="BJ12538" s="129"/>
      <c r="BK12538" s="128"/>
      <c r="BL12538" s="128"/>
      <c r="BM12538" s="128"/>
      <c r="BN12538" s="128"/>
      <c r="BO12538" s="128"/>
      <c r="BP12538" s="197">
        <f t="shared" si="461"/>
        <v>0</v>
      </c>
      <c r="BQ12538" s="128"/>
      <c r="BR12538" s="36">
        <f t="shared" si="460"/>
        <v>10</v>
      </c>
    </row>
    <row r="12539" spans="54:70" x14ac:dyDescent="0.25">
      <c r="BB12539" s="134">
        <f t="shared" si="459"/>
        <v>521</v>
      </c>
      <c r="BC12539" s="24"/>
      <c r="BD12539" s="68"/>
      <c r="BE12539" s="10"/>
      <c r="BF12539" s="9"/>
      <c r="BG12539" s="10"/>
      <c r="BH12539" s="9"/>
      <c r="BI12539" s="129"/>
      <c r="BJ12539" s="129"/>
      <c r="BK12539" s="128"/>
      <c r="BL12539" s="128"/>
      <c r="BM12539" s="128"/>
      <c r="BN12539" s="128"/>
      <c r="BO12539" s="128"/>
      <c r="BP12539" s="197">
        <f t="shared" si="461"/>
        <v>0</v>
      </c>
      <c r="BQ12539" s="128"/>
      <c r="BR12539" s="36">
        <f t="shared" si="460"/>
        <v>10</v>
      </c>
    </row>
    <row r="12540" spans="54:70" x14ac:dyDescent="0.25">
      <c r="BB12540" s="134">
        <f t="shared" si="459"/>
        <v>522</v>
      </c>
      <c r="BC12540" s="24"/>
      <c r="BD12540" s="68"/>
      <c r="BE12540" s="10"/>
      <c r="BF12540" s="9"/>
      <c r="BG12540" s="10"/>
      <c r="BH12540" s="9"/>
      <c r="BI12540" s="129"/>
      <c r="BJ12540" s="129"/>
      <c r="BK12540" s="128"/>
      <c r="BL12540" s="128"/>
      <c r="BM12540" s="128"/>
      <c r="BN12540" s="128"/>
      <c r="BO12540" s="128"/>
      <c r="BP12540" s="197">
        <f t="shared" si="461"/>
        <v>0</v>
      </c>
      <c r="BQ12540" s="128"/>
      <c r="BR12540" s="36">
        <f t="shared" si="460"/>
        <v>10</v>
      </c>
    </row>
    <row r="12541" spans="54:70" x14ac:dyDescent="0.25">
      <c r="BB12541" s="134">
        <f t="shared" si="459"/>
        <v>523</v>
      </c>
      <c r="BC12541" s="24"/>
      <c r="BD12541" s="68"/>
      <c r="BE12541" s="10"/>
      <c r="BF12541" s="9"/>
      <c r="BG12541" s="10"/>
      <c r="BH12541" s="9"/>
      <c r="BI12541" s="129"/>
      <c r="BJ12541" s="129"/>
      <c r="BK12541" s="128"/>
      <c r="BL12541" s="128"/>
      <c r="BM12541" s="128"/>
      <c r="BN12541" s="128"/>
      <c r="BO12541" s="128"/>
      <c r="BP12541" s="197">
        <f t="shared" si="461"/>
        <v>0</v>
      </c>
      <c r="BQ12541" s="128"/>
      <c r="BR12541" s="36">
        <f t="shared" si="460"/>
        <v>10</v>
      </c>
    </row>
    <row r="12542" spans="54:70" x14ac:dyDescent="0.25">
      <c r="BB12542" s="134">
        <f t="shared" si="459"/>
        <v>524</v>
      </c>
      <c r="BC12542" s="24"/>
      <c r="BD12542" s="68"/>
      <c r="BE12542" s="10"/>
      <c r="BF12542" s="9"/>
      <c r="BG12542" s="10"/>
      <c r="BH12542" s="9"/>
      <c r="BI12542" s="129"/>
      <c r="BJ12542" s="129"/>
      <c r="BK12542" s="128"/>
      <c r="BL12542" s="128"/>
      <c r="BM12542" s="128"/>
      <c r="BN12542" s="128"/>
      <c r="BO12542" s="128"/>
      <c r="BP12542" s="197">
        <f t="shared" si="461"/>
        <v>0</v>
      </c>
      <c r="BQ12542" s="128"/>
      <c r="BR12542" s="36">
        <f t="shared" si="460"/>
        <v>10</v>
      </c>
    </row>
    <row r="12543" spans="54:70" x14ac:dyDescent="0.25">
      <c r="BB12543" s="134">
        <f t="shared" si="459"/>
        <v>525</v>
      </c>
      <c r="BC12543" s="24"/>
      <c r="BD12543" s="68"/>
      <c r="BE12543" s="10"/>
      <c r="BF12543" s="9"/>
      <c r="BG12543" s="10"/>
      <c r="BH12543" s="9"/>
      <c r="BI12543" s="129"/>
      <c r="BJ12543" s="129"/>
      <c r="BK12543" s="128"/>
      <c r="BL12543" s="128"/>
      <c r="BM12543" s="128"/>
      <c r="BN12543" s="128"/>
      <c r="BO12543" s="128"/>
      <c r="BP12543" s="197">
        <f t="shared" si="461"/>
        <v>0</v>
      </c>
      <c r="BQ12543" s="128"/>
      <c r="BR12543" s="36">
        <f t="shared" si="460"/>
        <v>10</v>
      </c>
    </row>
    <row r="12544" spans="54:70" x14ac:dyDescent="0.25">
      <c r="BB12544" s="134">
        <f t="shared" si="459"/>
        <v>526</v>
      </c>
      <c r="BC12544" s="24"/>
      <c r="BD12544" s="68"/>
      <c r="BE12544" s="10"/>
      <c r="BF12544" s="9"/>
      <c r="BG12544" s="10"/>
      <c r="BH12544" s="9"/>
      <c r="BI12544" s="129"/>
      <c r="BJ12544" s="129"/>
      <c r="BK12544" s="128"/>
      <c r="BL12544" s="128"/>
      <c r="BM12544" s="128"/>
      <c r="BN12544" s="128"/>
      <c r="BO12544" s="128"/>
      <c r="BP12544" s="197">
        <f t="shared" si="461"/>
        <v>0</v>
      </c>
      <c r="BQ12544" s="128"/>
      <c r="BR12544" s="36">
        <f t="shared" si="460"/>
        <v>10</v>
      </c>
    </row>
    <row r="12545" spans="54:70" x14ac:dyDescent="0.25">
      <c r="BB12545" s="134">
        <f t="shared" si="459"/>
        <v>527</v>
      </c>
      <c r="BC12545" s="24"/>
      <c r="BD12545" s="68"/>
      <c r="BE12545" s="10"/>
      <c r="BF12545" s="9"/>
      <c r="BG12545" s="10"/>
      <c r="BH12545" s="9"/>
      <c r="BI12545" s="129"/>
      <c r="BJ12545" s="129"/>
      <c r="BK12545" s="128"/>
      <c r="BL12545" s="128"/>
      <c r="BM12545" s="128"/>
      <c r="BN12545" s="128"/>
      <c r="BO12545" s="128"/>
      <c r="BP12545" s="197">
        <f t="shared" si="461"/>
        <v>0</v>
      </c>
      <c r="BQ12545" s="128"/>
      <c r="BR12545" s="36">
        <f t="shared" si="460"/>
        <v>10</v>
      </c>
    </row>
    <row r="12546" spans="54:70" x14ac:dyDescent="0.25">
      <c r="BB12546" s="134">
        <f t="shared" si="459"/>
        <v>528</v>
      </c>
      <c r="BC12546" s="24"/>
      <c r="BD12546" s="68"/>
      <c r="BE12546" s="10"/>
      <c r="BF12546" s="9"/>
      <c r="BG12546" s="10"/>
      <c r="BH12546" s="9"/>
      <c r="BI12546" s="129"/>
      <c r="BJ12546" s="129"/>
      <c r="BK12546" s="128"/>
      <c r="BL12546" s="128"/>
      <c r="BM12546" s="128"/>
      <c r="BN12546" s="128"/>
      <c r="BO12546" s="128"/>
      <c r="BP12546" s="197">
        <f t="shared" si="461"/>
        <v>0</v>
      </c>
      <c r="BQ12546" s="128"/>
      <c r="BR12546" s="36">
        <f t="shared" si="460"/>
        <v>10</v>
      </c>
    </row>
    <row r="12547" spans="54:70" x14ac:dyDescent="0.25">
      <c r="BB12547" s="134">
        <f t="shared" si="459"/>
        <v>529</v>
      </c>
      <c r="BC12547" s="24"/>
      <c r="BD12547" s="68"/>
      <c r="BE12547" s="10"/>
      <c r="BF12547" s="9"/>
      <c r="BG12547" s="10"/>
      <c r="BH12547" s="9"/>
      <c r="BI12547" s="129"/>
      <c r="BJ12547" s="129"/>
      <c r="BK12547" s="128"/>
      <c r="BL12547" s="128"/>
      <c r="BM12547" s="128"/>
      <c r="BN12547" s="128"/>
      <c r="BO12547" s="128"/>
      <c r="BP12547" s="197">
        <f t="shared" si="461"/>
        <v>0</v>
      </c>
      <c r="BQ12547" s="128"/>
      <c r="BR12547" s="36">
        <f t="shared" si="460"/>
        <v>10</v>
      </c>
    </row>
    <row r="12548" spans="54:70" x14ac:dyDescent="0.25">
      <c r="BB12548" s="134">
        <f t="shared" si="459"/>
        <v>530</v>
      </c>
      <c r="BC12548" s="24"/>
      <c r="BD12548" s="68"/>
      <c r="BE12548" s="10"/>
      <c r="BF12548" s="9"/>
      <c r="BG12548" s="10"/>
      <c r="BH12548" s="9"/>
      <c r="BI12548" s="129"/>
      <c r="BJ12548" s="129"/>
      <c r="BK12548" s="128"/>
      <c r="BL12548" s="128"/>
      <c r="BM12548" s="128"/>
      <c r="BN12548" s="128"/>
      <c r="BO12548" s="128"/>
      <c r="BP12548" s="197">
        <f t="shared" si="461"/>
        <v>0</v>
      </c>
      <c r="BQ12548" s="128"/>
      <c r="BR12548" s="36">
        <f t="shared" si="460"/>
        <v>10</v>
      </c>
    </row>
    <row r="12549" spans="54:70" x14ac:dyDescent="0.25">
      <c r="BB12549" s="134">
        <f t="shared" si="459"/>
        <v>531</v>
      </c>
      <c r="BC12549" s="24"/>
      <c r="BD12549" s="68"/>
      <c r="BE12549" s="10"/>
      <c r="BF12549" s="9"/>
      <c r="BG12549" s="10"/>
      <c r="BH12549" s="9"/>
      <c r="BI12549" s="129"/>
      <c r="BJ12549" s="129"/>
      <c r="BK12549" s="128"/>
      <c r="BL12549" s="128"/>
      <c r="BM12549" s="128"/>
      <c r="BN12549" s="128"/>
      <c r="BO12549" s="128"/>
      <c r="BP12549" s="197">
        <f t="shared" si="461"/>
        <v>0</v>
      </c>
      <c r="BQ12549" s="128"/>
      <c r="BR12549" s="36">
        <f t="shared" si="460"/>
        <v>10</v>
      </c>
    </row>
    <row r="12550" spans="54:70" x14ac:dyDescent="0.25">
      <c r="BB12550" s="134">
        <f t="shared" si="459"/>
        <v>532</v>
      </c>
      <c r="BC12550" s="24"/>
      <c r="BD12550" s="68"/>
      <c r="BE12550" s="10"/>
      <c r="BF12550" s="9"/>
      <c r="BG12550" s="10"/>
      <c r="BH12550" s="9"/>
      <c r="BI12550" s="129"/>
      <c r="BJ12550" s="129"/>
      <c r="BK12550" s="128"/>
      <c r="BL12550" s="128"/>
      <c r="BM12550" s="128"/>
      <c r="BN12550" s="128"/>
      <c r="BO12550" s="128"/>
      <c r="BP12550" s="197">
        <f t="shared" si="461"/>
        <v>0</v>
      </c>
      <c r="BQ12550" s="128"/>
      <c r="BR12550" s="36">
        <f t="shared" si="460"/>
        <v>10</v>
      </c>
    </row>
    <row r="12551" spans="54:70" x14ac:dyDescent="0.25">
      <c r="BB12551" s="134">
        <f t="shared" si="459"/>
        <v>533</v>
      </c>
      <c r="BC12551" s="24"/>
      <c r="BD12551" s="68"/>
      <c r="BE12551" s="10"/>
      <c r="BF12551" s="9"/>
      <c r="BG12551" s="10"/>
      <c r="BH12551" s="9"/>
      <c r="BI12551" s="129"/>
      <c r="BJ12551" s="129"/>
      <c r="BK12551" s="128"/>
      <c r="BL12551" s="128"/>
      <c r="BM12551" s="128"/>
      <c r="BN12551" s="128"/>
      <c r="BO12551" s="128"/>
      <c r="BP12551" s="197">
        <f t="shared" si="461"/>
        <v>0</v>
      </c>
      <c r="BQ12551" s="128"/>
      <c r="BR12551" s="36">
        <f t="shared" si="460"/>
        <v>10</v>
      </c>
    </row>
    <row r="12552" spans="54:70" x14ac:dyDescent="0.25">
      <c r="BB12552" s="134">
        <f t="shared" si="459"/>
        <v>534</v>
      </c>
      <c r="BC12552" s="24"/>
      <c r="BD12552" s="68"/>
      <c r="BE12552" s="10"/>
      <c r="BF12552" s="9"/>
      <c r="BG12552" s="10"/>
      <c r="BH12552" s="9"/>
      <c r="BI12552" s="129"/>
      <c r="BJ12552" s="129"/>
      <c r="BK12552" s="128"/>
      <c r="BL12552" s="128"/>
      <c r="BM12552" s="128"/>
      <c r="BN12552" s="128"/>
      <c r="BO12552" s="128"/>
      <c r="BP12552" s="197">
        <f t="shared" si="461"/>
        <v>0</v>
      </c>
      <c r="BQ12552" s="128"/>
      <c r="BR12552" s="36">
        <f t="shared" si="460"/>
        <v>10</v>
      </c>
    </row>
    <row r="12553" spans="54:70" x14ac:dyDescent="0.25">
      <c r="BB12553" s="134">
        <f t="shared" si="459"/>
        <v>535</v>
      </c>
      <c r="BC12553" s="24"/>
      <c r="BD12553" s="68"/>
      <c r="BE12553" s="10"/>
      <c r="BF12553" s="9"/>
      <c r="BG12553" s="10"/>
      <c r="BH12553" s="9"/>
      <c r="BI12553" s="129"/>
      <c r="BJ12553" s="129"/>
      <c r="BK12553" s="128"/>
      <c r="BL12553" s="128"/>
      <c r="BM12553" s="128"/>
      <c r="BN12553" s="128"/>
      <c r="BO12553" s="128"/>
      <c r="BP12553" s="197">
        <f t="shared" si="461"/>
        <v>0</v>
      </c>
      <c r="BQ12553" s="128"/>
      <c r="BR12553" s="36">
        <f t="shared" si="460"/>
        <v>10</v>
      </c>
    </row>
    <row r="12554" spans="54:70" x14ac:dyDescent="0.25">
      <c r="BB12554" s="134">
        <f t="shared" si="459"/>
        <v>536</v>
      </c>
      <c r="BC12554" s="24"/>
      <c r="BD12554" s="68"/>
      <c r="BE12554" s="10"/>
      <c r="BF12554" s="9"/>
      <c r="BG12554" s="10"/>
      <c r="BH12554" s="9"/>
      <c r="BI12554" s="129"/>
      <c r="BJ12554" s="129"/>
      <c r="BK12554" s="128"/>
      <c r="BL12554" s="128"/>
      <c r="BM12554" s="128"/>
      <c r="BN12554" s="128"/>
      <c r="BO12554" s="128"/>
      <c r="BP12554" s="197">
        <f t="shared" si="461"/>
        <v>0</v>
      </c>
      <c r="BQ12554" s="128"/>
      <c r="BR12554" s="36">
        <f t="shared" si="460"/>
        <v>10</v>
      </c>
    </row>
    <row r="12555" spans="54:70" x14ac:dyDescent="0.25">
      <c r="BB12555" s="134">
        <f t="shared" si="459"/>
        <v>537</v>
      </c>
      <c r="BC12555" s="24"/>
      <c r="BD12555" s="68"/>
      <c r="BE12555" s="10"/>
      <c r="BF12555" s="9"/>
      <c r="BG12555" s="10"/>
      <c r="BH12555" s="9"/>
      <c r="BI12555" s="129"/>
      <c r="BJ12555" s="129"/>
      <c r="BK12555" s="128"/>
      <c r="BL12555" s="128"/>
      <c r="BM12555" s="128"/>
      <c r="BN12555" s="128"/>
      <c r="BO12555" s="128"/>
      <c r="BP12555" s="197">
        <f t="shared" si="461"/>
        <v>0</v>
      </c>
      <c r="BQ12555" s="128"/>
      <c r="BR12555" s="36">
        <f t="shared" si="460"/>
        <v>10</v>
      </c>
    </row>
    <row r="12556" spans="54:70" x14ac:dyDescent="0.25">
      <c r="BB12556" s="134">
        <f t="shared" si="459"/>
        <v>538</v>
      </c>
      <c r="BC12556" s="24"/>
      <c r="BD12556" s="68"/>
      <c r="BE12556" s="10"/>
      <c r="BF12556" s="9"/>
      <c r="BG12556" s="10"/>
      <c r="BH12556" s="9"/>
      <c r="BI12556" s="129"/>
      <c r="BJ12556" s="129"/>
      <c r="BK12556" s="128"/>
      <c r="BL12556" s="128"/>
      <c r="BM12556" s="128"/>
      <c r="BN12556" s="128"/>
      <c r="BO12556" s="128"/>
      <c r="BP12556" s="197">
        <f t="shared" si="461"/>
        <v>0</v>
      </c>
      <c r="BQ12556" s="128"/>
      <c r="BR12556" s="36">
        <f t="shared" si="460"/>
        <v>10</v>
      </c>
    </row>
    <row r="12557" spans="54:70" x14ac:dyDescent="0.25">
      <c r="BB12557" s="134">
        <f t="shared" si="459"/>
        <v>539</v>
      </c>
      <c r="BC12557" s="24"/>
      <c r="BD12557" s="68"/>
      <c r="BE12557" s="10"/>
      <c r="BF12557" s="9"/>
      <c r="BG12557" s="10"/>
      <c r="BH12557" s="9"/>
      <c r="BI12557" s="129"/>
      <c r="BJ12557" s="129"/>
      <c r="BK12557" s="128"/>
      <c r="BL12557" s="128"/>
      <c r="BM12557" s="128"/>
      <c r="BN12557" s="128"/>
      <c r="BO12557" s="128"/>
      <c r="BP12557" s="197">
        <f t="shared" si="461"/>
        <v>0</v>
      </c>
      <c r="BQ12557" s="128"/>
      <c r="BR12557" s="36">
        <f t="shared" si="460"/>
        <v>10</v>
      </c>
    </row>
    <row r="12558" spans="54:70" x14ac:dyDescent="0.25">
      <c r="BB12558" s="134">
        <f t="shared" si="459"/>
        <v>540</v>
      </c>
      <c r="BC12558" s="24"/>
      <c r="BD12558" s="68"/>
      <c r="BE12558" s="10"/>
      <c r="BF12558" s="9"/>
      <c r="BG12558" s="10"/>
      <c r="BH12558" s="9"/>
      <c r="BI12558" s="129"/>
      <c r="BJ12558" s="129"/>
      <c r="BK12558" s="128"/>
      <c r="BL12558" s="128"/>
      <c r="BM12558" s="128"/>
      <c r="BN12558" s="128"/>
      <c r="BO12558" s="128"/>
      <c r="BP12558" s="197">
        <f t="shared" si="461"/>
        <v>0</v>
      </c>
      <c r="BQ12558" s="128"/>
      <c r="BR12558" s="36">
        <f t="shared" si="460"/>
        <v>10</v>
      </c>
    </row>
    <row r="12559" spans="54:70" x14ac:dyDescent="0.25">
      <c r="BB12559" s="134">
        <f t="shared" si="459"/>
        <v>541</v>
      </c>
      <c r="BC12559" s="24"/>
      <c r="BD12559" s="68"/>
      <c r="BE12559" s="10"/>
      <c r="BF12559" s="9"/>
      <c r="BG12559" s="10"/>
      <c r="BH12559" s="9"/>
      <c r="BI12559" s="129"/>
      <c r="BJ12559" s="129"/>
      <c r="BK12559" s="128"/>
      <c r="BL12559" s="128"/>
      <c r="BM12559" s="128"/>
      <c r="BN12559" s="128"/>
      <c r="BO12559" s="128"/>
      <c r="BP12559" s="197">
        <f t="shared" si="461"/>
        <v>0</v>
      </c>
      <c r="BQ12559" s="128"/>
      <c r="BR12559" s="36">
        <f t="shared" si="460"/>
        <v>10</v>
      </c>
    </row>
    <row r="12560" spans="54:70" x14ac:dyDescent="0.25">
      <c r="BB12560" s="134">
        <f t="shared" si="459"/>
        <v>542</v>
      </c>
      <c r="BC12560" s="24"/>
      <c r="BD12560" s="68"/>
      <c r="BE12560" s="10"/>
      <c r="BF12560" s="9"/>
      <c r="BG12560" s="10"/>
      <c r="BH12560" s="9"/>
      <c r="BI12560" s="129"/>
      <c r="BJ12560" s="129"/>
      <c r="BK12560" s="128"/>
      <c r="BL12560" s="128"/>
      <c r="BM12560" s="128"/>
      <c r="BN12560" s="128"/>
      <c r="BO12560" s="128"/>
      <c r="BP12560" s="197">
        <f t="shared" si="461"/>
        <v>0</v>
      </c>
      <c r="BQ12560" s="128"/>
      <c r="BR12560" s="36">
        <f t="shared" si="460"/>
        <v>10</v>
      </c>
    </row>
    <row r="12561" spans="54:70" x14ac:dyDescent="0.25">
      <c r="BB12561" s="134">
        <f t="shared" si="459"/>
        <v>543</v>
      </c>
      <c r="BC12561" s="24"/>
      <c r="BD12561" s="68"/>
      <c r="BE12561" s="10"/>
      <c r="BF12561" s="9"/>
      <c r="BG12561" s="10"/>
      <c r="BH12561" s="9"/>
      <c r="BI12561" s="129"/>
      <c r="BJ12561" s="129"/>
      <c r="BK12561" s="128"/>
      <c r="BL12561" s="128"/>
      <c r="BM12561" s="128"/>
      <c r="BN12561" s="128"/>
      <c r="BO12561" s="128"/>
      <c r="BP12561" s="197">
        <f t="shared" si="461"/>
        <v>0</v>
      </c>
      <c r="BQ12561" s="128"/>
      <c r="BR12561" s="36">
        <f t="shared" si="460"/>
        <v>10</v>
      </c>
    </row>
    <row r="12562" spans="54:70" x14ac:dyDescent="0.25">
      <c r="BB12562" s="134">
        <f t="shared" si="459"/>
        <v>544</v>
      </c>
      <c r="BC12562" s="24"/>
      <c r="BD12562" s="68"/>
      <c r="BE12562" s="10"/>
      <c r="BF12562" s="9"/>
      <c r="BG12562" s="10"/>
      <c r="BH12562" s="9"/>
      <c r="BI12562" s="129"/>
      <c r="BJ12562" s="129"/>
      <c r="BK12562" s="128"/>
      <c r="BL12562" s="128"/>
      <c r="BM12562" s="128"/>
      <c r="BN12562" s="128"/>
      <c r="BO12562" s="128"/>
      <c r="BP12562" s="197">
        <f t="shared" si="461"/>
        <v>0</v>
      </c>
      <c r="BQ12562" s="128"/>
      <c r="BR12562" s="36">
        <f t="shared" si="460"/>
        <v>10</v>
      </c>
    </row>
    <row r="12563" spans="54:70" x14ac:dyDescent="0.25">
      <c r="BB12563" s="134">
        <f t="shared" si="459"/>
        <v>545</v>
      </c>
      <c r="BC12563" s="24"/>
      <c r="BD12563" s="68"/>
      <c r="BE12563" s="10"/>
      <c r="BF12563" s="9"/>
      <c r="BG12563" s="10"/>
      <c r="BH12563" s="9"/>
      <c r="BI12563" s="129"/>
      <c r="BJ12563" s="129"/>
      <c r="BK12563" s="128"/>
      <c r="BL12563" s="128"/>
      <c r="BM12563" s="128"/>
      <c r="BN12563" s="128"/>
      <c r="BO12563" s="128"/>
      <c r="BP12563" s="197">
        <f t="shared" si="461"/>
        <v>0</v>
      </c>
      <c r="BQ12563" s="128"/>
      <c r="BR12563" s="36">
        <f t="shared" si="460"/>
        <v>10</v>
      </c>
    </row>
    <row r="12564" spans="54:70" x14ac:dyDescent="0.25">
      <c r="BB12564" s="134">
        <f t="shared" ref="BB12564:BB12627" si="462">1+BB12563</f>
        <v>546</v>
      </c>
      <c r="BC12564" s="24"/>
      <c r="BD12564" s="68"/>
      <c r="BE12564" s="10"/>
      <c r="BF12564" s="9"/>
      <c r="BG12564" s="10"/>
      <c r="BH12564" s="9"/>
      <c r="BI12564" s="129"/>
      <c r="BJ12564" s="129"/>
      <c r="BK12564" s="128"/>
      <c r="BL12564" s="128"/>
      <c r="BM12564" s="128"/>
      <c r="BN12564" s="128"/>
      <c r="BO12564" s="128"/>
      <c r="BP12564" s="197">
        <f t="shared" si="461"/>
        <v>0</v>
      </c>
      <c r="BQ12564" s="128"/>
      <c r="BR12564" s="36">
        <f t="shared" si="460"/>
        <v>10</v>
      </c>
    </row>
    <row r="12565" spans="54:70" x14ac:dyDescent="0.25">
      <c r="BB12565" s="134">
        <f t="shared" si="462"/>
        <v>547</v>
      </c>
      <c r="BC12565" s="24"/>
      <c r="BD12565" s="68"/>
      <c r="BE12565" s="10"/>
      <c r="BF12565" s="9"/>
      <c r="BG12565" s="10"/>
      <c r="BH12565" s="9"/>
      <c r="BI12565" s="129"/>
      <c r="BJ12565" s="129"/>
      <c r="BK12565" s="128"/>
      <c r="BL12565" s="128"/>
      <c r="BM12565" s="128"/>
      <c r="BN12565" s="128"/>
      <c r="BO12565" s="128"/>
      <c r="BP12565" s="197">
        <f t="shared" si="461"/>
        <v>0</v>
      </c>
      <c r="BQ12565" s="128"/>
      <c r="BR12565" s="36">
        <f t="shared" si="460"/>
        <v>10</v>
      </c>
    </row>
    <row r="12566" spans="54:70" x14ac:dyDescent="0.25">
      <c r="BB12566" s="134">
        <f t="shared" si="462"/>
        <v>548</v>
      </c>
      <c r="BC12566" s="24"/>
      <c r="BD12566" s="68"/>
      <c r="BE12566" s="10"/>
      <c r="BF12566" s="9"/>
      <c r="BG12566" s="10"/>
      <c r="BH12566" s="9"/>
      <c r="BI12566" s="129"/>
      <c r="BJ12566" s="129"/>
      <c r="BK12566" s="128"/>
      <c r="BL12566" s="128"/>
      <c r="BM12566" s="128"/>
      <c r="BN12566" s="128"/>
      <c r="BO12566" s="128"/>
      <c r="BP12566" s="197">
        <f t="shared" si="461"/>
        <v>0</v>
      </c>
      <c r="BQ12566" s="128"/>
      <c r="BR12566" s="36">
        <f t="shared" si="460"/>
        <v>10</v>
      </c>
    </row>
    <row r="12567" spans="54:70" x14ac:dyDescent="0.25">
      <c r="BB12567" s="134">
        <f t="shared" si="462"/>
        <v>549</v>
      </c>
      <c r="BC12567" s="24"/>
      <c r="BD12567" s="68"/>
      <c r="BE12567" s="10"/>
      <c r="BF12567" s="9"/>
      <c r="BG12567" s="10"/>
      <c r="BH12567" s="9"/>
      <c r="BI12567" s="129"/>
      <c r="BJ12567" s="129"/>
      <c r="BK12567" s="128"/>
      <c r="BL12567" s="128"/>
      <c r="BM12567" s="128"/>
      <c r="BN12567" s="128"/>
      <c r="BO12567" s="128"/>
      <c r="BP12567" s="197">
        <f t="shared" si="461"/>
        <v>0</v>
      </c>
      <c r="BQ12567" s="128"/>
      <c r="BR12567" s="36">
        <f t="shared" si="460"/>
        <v>10</v>
      </c>
    </row>
    <row r="12568" spans="54:70" x14ac:dyDescent="0.25">
      <c r="BB12568" s="134">
        <f t="shared" si="462"/>
        <v>550</v>
      </c>
      <c r="BC12568" s="24"/>
      <c r="BD12568" s="68"/>
      <c r="BE12568" s="10"/>
      <c r="BF12568" s="9"/>
      <c r="BG12568" s="10"/>
      <c r="BH12568" s="9"/>
      <c r="BI12568" s="129"/>
      <c r="BJ12568" s="129"/>
      <c r="BK12568" s="128"/>
      <c r="BL12568" s="128"/>
      <c r="BM12568" s="128"/>
      <c r="BN12568" s="128"/>
      <c r="BO12568" s="128"/>
      <c r="BP12568" s="197">
        <f t="shared" si="461"/>
        <v>0</v>
      </c>
      <c r="BQ12568" s="128"/>
      <c r="BR12568" s="36">
        <f t="shared" si="460"/>
        <v>10</v>
      </c>
    </row>
    <row r="12569" spans="54:70" x14ac:dyDescent="0.25">
      <c r="BB12569" s="134">
        <f t="shared" si="462"/>
        <v>551</v>
      </c>
      <c r="BC12569" s="24"/>
      <c r="BD12569" s="68"/>
      <c r="BE12569" s="10"/>
      <c r="BF12569" s="9"/>
      <c r="BG12569" s="10"/>
      <c r="BH12569" s="9"/>
      <c r="BI12569" s="129"/>
      <c r="BJ12569" s="129"/>
      <c r="BK12569" s="128"/>
      <c r="BL12569" s="128"/>
      <c r="BM12569" s="128"/>
      <c r="BN12569" s="128"/>
      <c r="BO12569" s="128"/>
      <c r="BP12569" s="197">
        <f t="shared" si="461"/>
        <v>0</v>
      </c>
      <c r="BQ12569" s="128"/>
      <c r="BR12569" s="36">
        <f t="shared" si="460"/>
        <v>10</v>
      </c>
    </row>
    <row r="12570" spans="54:70" x14ac:dyDescent="0.25">
      <c r="BB12570" s="134">
        <f t="shared" si="462"/>
        <v>552</v>
      </c>
      <c r="BC12570" s="24"/>
      <c r="BD12570" s="68"/>
      <c r="BE12570" s="10"/>
      <c r="BF12570" s="9"/>
      <c r="BG12570" s="10"/>
      <c r="BH12570" s="9"/>
      <c r="BI12570" s="129"/>
      <c r="BJ12570" s="129"/>
      <c r="BK12570" s="128"/>
      <c r="BL12570" s="128"/>
      <c r="BM12570" s="128"/>
      <c r="BN12570" s="128"/>
      <c r="BO12570" s="128"/>
      <c r="BP12570" s="197">
        <f t="shared" si="461"/>
        <v>0</v>
      </c>
      <c r="BQ12570" s="128"/>
      <c r="BR12570" s="36">
        <f t="shared" si="460"/>
        <v>10</v>
      </c>
    </row>
    <row r="12571" spans="54:70" x14ac:dyDescent="0.25">
      <c r="BB12571" s="134">
        <f t="shared" si="462"/>
        <v>553</v>
      </c>
      <c r="BC12571" s="24"/>
      <c r="BD12571" s="68"/>
      <c r="BE12571" s="10"/>
      <c r="BF12571" s="9"/>
      <c r="BG12571" s="10"/>
      <c r="BH12571" s="9"/>
      <c r="BI12571" s="129"/>
      <c r="BJ12571" s="129"/>
      <c r="BK12571" s="128"/>
      <c r="BL12571" s="128"/>
      <c r="BM12571" s="128"/>
      <c r="BN12571" s="128"/>
      <c r="BO12571" s="128"/>
      <c r="BP12571" s="197">
        <f t="shared" si="461"/>
        <v>0</v>
      </c>
      <c r="BQ12571" s="128"/>
      <c r="BR12571" s="36">
        <f t="shared" si="460"/>
        <v>10</v>
      </c>
    </row>
    <row r="12572" spans="54:70" x14ac:dyDescent="0.25">
      <c r="BB12572" s="134">
        <f t="shared" si="462"/>
        <v>554</v>
      </c>
      <c r="BC12572" s="24"/>
      <c r="BD12572" s="68"/>
      <c r="BE12572" s="10"/>
      <c r="BF12572" s="9"/>
      <c r="BG12572" s="10"/>
      <c r="BH12572" s="9"/>
      <c r="BI12572" s="129"/>
      <c r="BJ12572" s="129"/>
      <c r="BK12572" s="128"/>
      <c r="BL12572" s="128"/>
      <c r="BM12572" s="128"/>
      <c r="BN12572" s="128"/>
      <c r="BO12572" s="128"/>
      <c r="BP12572" s="197">
        <f t="shared" si="461"/>
        <v>0</v>
      </c>
      <c r="BQ12572" s="128"/>
      <c r="BR12572" s="36">
        <f t="shared" si="460"/>
        <v>10</v>
      </c>
    </row>
    <row r="12573" spans="54:70" x14ac:dyDescent="0.25">
      <c r="BB12573" s="134">
        <f t="shared" si="462"/>
        <v>555</v>
      </c>
      <c r="BC12573" s="24"/>
      <c r="BD12573" s="68"/>
      <c r="BE12573" s="10"/>
      <c r="BF12573" s="9"/>
      <c r="BG12573" s="10"/>
      <c r="BH12573" s="9"/>
      <c r="BI12573" s="129"/>
      <c r="BJ12573" s="129"/>
      <c r="BK12573" s="128"/>
      <c r="BL12573" s="128"/>
      <c r="BM12573" s="128"/>
      <c r="BN12573" s="128"/>
      <c r="BO12573" s="128"/>
      <c r="BP12573" s="197">
        <f t="shared" si="461"/>
        <v>0</v>
      </c>
      <c r="BQ12573" s="128"/>
      <c r="BR12573" s="36">
        <f t="shared" si="460"/>
        <v>10</v>
      </c>
    </row>
    <row r="12574" spans="54:70" x14ac:dyDescent="0.25">
      <c r="BB12574" s="134">
        <f t="shared" si="462"/>
        <v>556</v>
      </c>
      <c r="BC12574" s="24"/>
      <c r="BD12574" s="68"/>
      <c r="BE12574" s="10"/>
      <c r="BF12574" s="9"/>
      <c r="BG12574" s="10"/>
      <c r="BH12574" s="9"/>
      <c r="BI12574" s="129"/>
      <c r="BJ12574" s="129"/>
      <c r="BK12574" s="128"/>
      <c r="BL12574" s="128"/>
      <c r="BM12574" s="128"/>
      <c r="BN12574" s="128"/>
      <c r="BO12574" s="128"/>
      <c r="BP12574" s="197">
        <f t="shared" si="461"/>
        <v>0</v>
      </c>
      <c r="BQ12574" s="128"/>
      <c r="BR12574" s="36">
        <f t="shared" si="460"/>
        <v>10</v>
      </c>
    </row>
    <row r="12575" spans="54:70" x14ac:dyDescent="0.25">
      <c r="BB12575" s="134">
        <f t="shared" si="462"/>
        <v>557</v>
      </c>
      <c r="BC12575" s="24"/>
      <c r="BD12575" s="68"/>
      <c r="BE12575" s="10"/>
      <c r="BF12575" s="9"/>
      <c r="BG12575" s="10"/>
      <c r="BH12575" s="9"/>
      <c r="BI12575" s="129"/>
      <c r="BJ12575" s="129"/>
      <c r="BK12575" s="128"/>
      <c r="BL12575" s="128"/>
      <c r="BM12575" s="128"/>
      <c r="BN12575" s="128"/>
      <c r="BO12575" s="128"/>
      <c r="BP12575" s="197">
        <f t="shared" si="461"/>
        <v>0</v>
      </c>
      <c r="BQ12575" s="128"/>
      <c r="BR12575" s="36">
        <f t="shared" si="460"/>
        <v>10</v>
      </c>
    </row>
    <row r="12576" spans="54:70" x14ac:dyDescent="0.25">
      <c r="BB12576" s="134">
        <f t="shared" si="462"/>
        <v>558</v>
      </c>
      <c r="BC12576" s="24"/>
      <c r="BD12576" s="68"/>
      <c r="BE12576" s="10"/>
      <c r="BF12576" s="9"/>
      <c r="BG12576" s="10"/>
      <c r="BH12576" s="9"/>
      <c r="BI12576" s="129"/>
      <c r="BJ12576" s="129"/>
      <c r="BK12576" s="128"/>
      <c r="BL12576" s="128"/>
      <c r="BM12576" s="128"/>
      <c r="BN12576" s="128"/>
      <c r="BO12576" s="128"/>
      <c r="BP12576" s="197">
        <f t="shared" si="461"/>
        <v>0</v>
      </c>
      <c r="BQ12576" s="128"/>
      <c r="BR12576" s="36">
        <f t="shared" si="460"/>
        <v>10</v>
      </c>
    </row>
    <row r="12577" spans="54:70" x14ac:dyDescent="0.25">
      <c r="BB12577" s="134">
        <f t="shared" si="462"/>
        <v>559</v>
      </c>
      <c r="BC12577" s="24"/>
      <c r="BD12577" s="68"/>
      <c r="BE12577" s="10"/>
      <c r="BF12577" s="9"/>
      <c r="BG12577" s="10"/>
      <c r="BH12577" s="9"/>
      <c r="BI12577" s="129"/>
      <c r="BJ12577" s="129"/>
      <c r="BK12577" s="128"/>
      <c r="BL12577" s="128"/>
      <c r="BM12577" s="128"/>
      <c r="BN12577" s="128"/>
      <c r="BO12577" s="128"/>
      <c r="BP12577" s="197">
        <f t="shared" si="461"/>
        <v>0</v>
      </c>
      <c r="BQ12577" s="128"/>
      <c r="BR12577" s="36">
        <f t="shared" si="460"/>
        <v>10</v>
      </c>
    </row>
    <row r="12578" spans="54:70" x14ac:dyDescent="0.25">
      <c r="BB12578" s="134">
        <f t="shared" si="462"/>
        <v>560</v>
      </c>
      <c r="BC12578" s="24"/>
      <c r="BD12578" s="68"/>
      <c r="BE12578" s="10"/>
      <c r="BF12578" s="9"/>
      <c r="BG12578" s="10"/>
      <c r="BH12578" s="9"/>
      <c r="BI12578" s="129"/>
      <c r="BJ12578" s="129"/>
      <c r="BK12578" s="128"/>
      <c r="BL12578" s="128"/>
      <c r="BM12578" s="128"/>
      <c r="BN12578" s="128"/>
      <c r="BO12578" s="128"/>
      <c r="BP12578" s="197">
        <f t="shared" si="461"/>
        <v>0</v>
      </c>
      <c r="BQ12578" s="128"/>
      <c r="BR12578" s="36">
        <f t="shared" si="460"/>
        <v>10</v>
      </c>
    </row>
    <row r="12579" spans="54:70" x14ac:dyDescent="0.25">
      <c r="BB12579" s="134">
        <f t="shared" si="462"/>
        <v>561</v>
      </c>
      <c r="BC12579" s="24"/>
      <c r="BD12579" s="68"/>
      <c r="BE12579" s="10"/>
      <c r="BF12579" s="9"/>
      <c r="BG12579" s="10"/>
      <c r="BH12579" s="9"/>
      <c r="BI12579" s="129"/>
      <c r="BJ12579" s="129"/>
      <c r="BK12579" s="128"/>
      <c r="BL12579" s="128"/>
      <c r="BM12579" s="128"/>
      <c r="BN12579" s="128"/>
      <c r="BO12579" s="128"/>
      <c r="BP12579" s="197">
        <f t="shared" si="461"/>
        <v>0</v>
      </c>
      <c r="BQ12579" s="128"/>
      <c r="BR12579" s="36">
        <f t="shared" si="460"/>
        <v>10</v>
      </c>
    </row>
    <row r="12580" spans="54:70" x14ac:dyDescent="0.25">
      <c r="BB12580" s="134">
        <f t="shared" si="462"/>
        <v>562</v>
      </c>
      <c r="BC12580" s="24"/>
      <c r="BD12580" s="68"/>
      <c r="BE12580" s="10"/>
      <c r="BF12580" s="9"/>
      <c r="BG12580" s="10"/>
      <c r="BH12580" s="9"/>
      <c r="BI12580" s="129"/>
      <c r="BJ12580" s="129"/>
      <c r="BK12580" s="128"/>
      <c r="BL12580" s="128"/>
      <c r="BM12580" s="128"/>
      <c r="BN12580" s="128"/>
      <c r="BO12580" s="128"/>
      <c r="BP12580" s="197">
        <f t="shared" si="461"/>
        <v>0</v>
      </c>
      <c r="BQ12580" s="128"/>
      <c r="BR12580" s="36">
        <f t="shared" si="460"/>
        <v>10</v>
      </c>
    </row>
    <row r="12581" spans="54:70" x14ac:dyDescent="0.25">
      <c r="BB12581" s="134">
        <f t="shared" si="462"/>
        <v>563</v>
      </c>
      <c r="BC12581" s="24"/>
      <c r="BD12581" s="68"/>
      <c r="BE12581" s="10"/>
      <c r="BF12581" s="9"/>
      <c r="BG12581" s="10"/>
      <c r="BH12581" s="9"/>
      <c r="BI12581" s="129"/>
      <c r="BJ12581" s="129"/>
      <c r="BK12581" s="128"/>
      <c r="BL12581" s="128"/>
      <c r="BM12581" s="128"/>
      <c r="BN12581" s="128"/>
      <c r="BO12581" s="128"/>
      <c r="BP12581" s="197">
        <f t="shared" si="461"/>
        <v>0</v>
      </c>
      <c r="BQ12581" s="128"/>
      <c r="BR12581" s="36">
        <f t="shared" si="460"/>
        <v>10</v>
      </c>
    </row>
    <row r="12582" spans="54:70" x14ac:dyDescent="0.25">
      <c r="BB12582" s="134">
        <f t="shared" si="462"/>
        <v>564</v>
      </c>
      <c r="BC12582" s="24"/>
      <c r="BD12582" s="68"/>
      <c r="BE12582" s="10"/>
      <c r="BF12582" s="9"/>
      <c r="BG12582" s="10"/>
      <c r="BH12582" s="9"/>
      <c r="BI12582" s="129"/>
      <c r="BJ12582" s="129"/>
      <c r="BK12582" s="128"/>
      <c r="BL12582" s="128"/>
      <c r="BM12582" s="128"/>
      <c r="BN12582" s="128"/>
      <c r="BO12582" s="128"/>
      <c r="BP12582" s="197">
        <f t="shared" si="461"/>
        <v>0</v>
      </c>
      <c r="BQ12582" s="128"/>
      <c r="BR12582" s="36">
        <f t="shared" si="460"/>
        <v>10</v>
      </c>
    </row>
    <row r="12583" spans="54:70" x14ac:dyDescent="0.25">
      <c r="BB12583" s="134">
        <f t="shared" si="462"/>
        <v>565</v>
      </c>
      <c r="BC12583" s="24"/>
      <c r="BD12583" s="68"/>
      <c r="BE12583" s="10"/>
      <c r="BF12583" s="9"/>
      <c r="BG12583" s="10"/>
      <c r="BH12583" s="9"/>
      <c r="BI12583" s="129"/>
      <c r="BJ12583" s="129"/>
      <c r="BK12583" s="128"/>
      <c r="BL12583" s="128"/>
      <c r="BM12583" s="128"/>
      <c r="BN12583" s="128"/>
      <c r="BO12583" s="128"/>
      <c r="BP12583" s="197">
        <f t="shared" si="461"/>
        <v>0</v>
      </c>
      <c r="BQ12583" s="128"/>
      <c r="BR12583" s="36">
        <f t="shared" si="460"/>
        <v>10</v>
      </c>
    </row>
    <row r="12584" spans="54:70" x14ac:dyDescent="0.25">
      <c r="BB12584" s="134">
        <f t="shared" si="462"/>
        <v>566</v>
      </c>
      <c r="BC12584" s="24"/>
      <c r="BD12584" s="68"/>
      <c r="BE12584" s="10"/>
      <c r="BF12584" s="9"/>
      <c r="BG12584" s="10"/>
      <c r="BH12584" s="9"/>
      <c r="BI12584" s="129"/>
      <c r="BJ12584" s="129"/>
      <c r="BK12584" s="128"/>
      <c r="BL12584" s="128"/>
      <c r="BM12584" s="128"/>
      <c r="BN12584" s="128"/>
      <c r="BO12584" s="128"/>
      <c r="BP12584" s="197">
        <f t="shared" si="461"/>
        <v>0</v>
      </c>
      <c r="BQ12584" s="128"/>
      <c r="BR12584" s="36">
        <f t="shared" si="460"/>
        <v>10</v>
      </c>
    </row>
    <row r="12585" spans="54:70" x14ac:dyDescent="0.25">
      <c r="BB12585" s="134">
        <f t="shared" si="462"/>
        <v>567</v>
      </c>
      <c r="BC12585" s="24"/>
      <c r="BD12585" s="68"/>
      <c r="BE12585" s="10"/>
      <c r="BF12585" s="9"/>
      <c r="BG12585" s="10"/>
      <c r="BH12585" s="9"/>
      <c r="BI12585" s="129"/>
      <c r="BJ12585" s="129"/>
      <c r="BK12585" s="128"/>
      <c r="BL12585" s="128"/>
      <c r="BM12585" s="128"/>
      <c r="BN12585" s="128"/>
      <c r="BO12585" s="128"/>
      <c r="BP12585" s="197">
        <f t="shared" si="461"/>
        <v>0</v>
      </c>
      <c r="BQ12585" s="128"/>
      <c r="BR12585" s="36">
        <f t="shared" si="460"/>
        <v>10</v>
      </c>
    </row>
    <row r="12586" spans="54:70" x14ac:dyDescent="0.25">
      <c r="BB12586" s="134">
        <f t="shared" si="462"/>
        <v>568</v>
      </c>
      <c r="BC12586" s="24"/>
      <c r="BD12586" s="68"/>
      <c r="BE12586" s="10"/>
      <c r="BF12586" s="9"/>
      <c r="BG12586" s="10"/>
      <c r="BH12586" s="9"/>
      <c r="BI12586" s="129"/>
      <c r="BJ12586" s="129"/>
      <c r="BK12586" s="128"/>
      <c r="BL12586" s="128"/>
      <c r="BM12586" s="128"/>
      <c r="BN12586" s="128"/>
      <c r="BO12586" s="128"/>
      <c r="BP12586" s="197">
        <f t="shared" si="461"/>
        <v>0</v>
      </c>
      <c r="BQ12586" s="128"/>
      <c r="BR12586" s="36">
        <f t="shared" si="460"/>
        <v>10</v>
      </c>
    </row>
    <row r="12587" spans="54:70" x14ac:dyDescent="0.25">
      <c r="BB12587" s="134">
        <f t="shared" si="462"/>
        <v>569</v>
      </c>
      <c r="BC12587" s="24"/>
      <c r="BD12587" s="68"/>
      <c r="BE12587" s="10"/>
      <c r="BF12587" s="9"/>
      <c r="BG12587" s="10"/>
      <c r="BH12587" s="9"/>
      <c r="BI12587" s="129"/>
      <c r="BJ12587" s="129"/>
      <c r="BK12587" s="128"/>
      <c r="BL12587" s="128"/>
      <c r="BM12587" s="128"/>
      <c r="BN12587" s="128"/>
      <c r="BO12587" s="128"/>
      <c r="BP12587" s="197">
        <f t="shared" si="461"/>
        <v>0</v>
      </c>
      <c r="BQ12587" s="128"/>
      <c r="BR12587" s="36">
        <f t="shared" si="460"/>
        <v>10</v>
      </c>
    </row>
    <row r="12588" spans="54:70" x14ac:dyDescent="0.25">
      <c r="BB12588" s="134">
        <f t="shared" si="462"/>
        <v>570</v>
      </c>
      <c r="BC12588" s="24"/>
      <c r="BD12588" s="68"/>
      <c r="BE12588" s="10"/>
      <c r="BF12588" s="9"/>
      <c r="BG12588" s="10"/>
      <c r="BH12588" s="9"/>
      <c r="BI12588" s="129"/>
      <c r="BJ12588" s="129"/>
      <c r="BK12588" s="128"/>
      <c r="BL12588" s="128"/>
      <c r="BM12588" s="128"/>
      <c r="BN12588" s="128"/>
      <c r="BO12588" s="128"/>
      <c r="BP12588" s="197">
        <f t="shared" si="461"/>
        <v>0</v>
      </c>
      <c r="BQ12588" s="128"/>
      <c r="BR12588" s="36">
        <f t="shared" si="460"/>
        <v>10</v>
      </c>
    </row>
    <row r="12589" spans="54:70" x14ac:dyDescent="0.25">
      <c r="BB12589" s="134">
        <f t="shared" si="462"/>
        <v>571</v>
      </c>
      <c r="BC12589" s="24"/>
      <c r="BD12589" s="68"/>
      <c r="BE12589" s="10"/>
      <c r="BF12589" s="9"/>
      <c r="BG12589" s="10"/>
      <c r="BH12589" s="9"/>
      <c r="BI12589" s="129"/>
      <c r="BJ12589" s="129"/>
      <c r="BK12589" s="128"/>
      <c r="BL12589" s="128"/>
      <c r="BM12589" s="128"/>
      <c r="BN12589" s="128"/>
      <c r="BO12589" s="128"/>
      <c r="BP12589" s="197">
        <f t="shared" si="461"/>
        <v>0</v>
      </c>
      <c r="BQ12589" s="128"/>
      <c r="BR12589" s="36">
        <f t="shared" si="460"/>
        <v>10</v>
      </c>
    </row>
    <row r="12590" spans="54:70" x14ac:dyDescent="0.25">
      <c r="BB12590" s="134">
        <f t="shared" si="462"/>
        <v>572</v>
      </c>
      <c r="BC12590" s="24"/>
      <c r="BD12590" s="68"/>
      <c r="BE12590" s="10"/>
      <c r="BF12590" s="9"/>
      <c r="BG12590" s="10"/>
      <c r="BH12590" s="9"/>
      <c r="BI12590" s="129"/>
      <c r="BJ12590" s="129"/>
      <c r="BK12590" s="128"/>
      <c r="BL12590" s="128"/>
      <c r="BM12590" s="128"/>
      <c r="BN12590" s="128"/>
      <c r="BO12590" s="128"/>
      <c r="BP12590" s="197">
        <f t="shared" si="461"/>
        <v>0</v>
      </c>
      <c r="BQ12590" s="128"/>
      <c r="BR12590" s="36">
        <f t="shared" si="460"/>
        <v>10</v>
      </c>
    </row>
    <row r="12591" spans="54:70" x14ac:dyDescent="0.25">
      <c r="BB12591" s="134">
        <f t="shared" si="462"/>
        <v>573</v>
      </c>
      <c r="BC12591" s="24"/>
      <c r="BD12591" s="68"/>
      <c r="BE12591" s="10"/>
      <c r="BF12591" s="9"/>
      <c r="BG12591" s="10"/>
      <c r="BH12591" s="9"/>
      <c r="BI12591" s="129"/>
      <c r="BJ12591" s="129"/>
      <c r="BK12591" s="128"/>
      <c r="BL12591" s="128"/>
      <c r="BM12591" s="128"/>
      <c r="BN12591" s="128"/>
      <c r="BO12591" s="128"/>
      <c r="BP12591" s="197">
        <f t="shared" si="461"/>
        <v>0</v>
      </c>
      <c r="BQ12591" s="128"/>
      <c r="BR12591" s="36">
        <f t="shared" si="460"/>
        <v>10</v>
      </c>
    </row>
    <row r="12592" spans="54:70" x14ac:dyDescent="0.25">
      <c r="BB12592" s="134">
        <f t="shared" si="462"/>
        <v>574</v>
      </c>
      <c r="BC12592" s="24"/>
      <c r="BD12592" s="68"/>
      <c r="BE12592" s="10"/>
      <c r="BF12592" s="9"/>
      <c r="BG12592" s="10"/>
      <c r="BH12592" s="9"/>
      <c r="BI12592" s="129"/>
      <c r="BJ12592" s="129"/>
      <c r="BK12592" s="128"/>
      <c r="BL12592" s="128"/>
      <c r="BM12592" s="128"/>
      <c r="BN12592" s="128"/>
      <c r="BO12592" s="128"/>
      <c r="BP12592" s="197">
        <f t="shared" si="461"/>
        <v>0</v>
      </c>
      <c r="BQ12592" s="128"/>
      <c r="BR12592" s="36">
        <f t="shared" si="460"/>
        <v>10</v>
      </c>
    </row>
    <row r="12593" spans="54:70" x14ac:dyDescent="0.25">
      <c r="BB12593" s="134">
        <f t="shared" si="462"/>
        <v>575</v>
      </c>
      <c r="BC12593" s="24"/>
      <c r="BD12593" s="68"/>
      <c r="BE12593" s="10"/>
      <c r="BF12593" s="9"/>
      <c r="BG12593" s="10"/>
      <c r="BH12593" s="9"/>
      <c r="BI12593" s="129"/>
      <c r="BJ12593" s="129"/>
      <c r="BK12593" s="128"/>
      <c r="BL12593" s="128"/>
      <c r="BM12593" s="128"/>
      <c r="BN12593" s="128"/>
      <c r="BO12593" s="128"/>
      <c r="BP12593" s="197">
        <f t="shared" si="461"/>
        <v>0</v>
      </c>
      <c r="BQ12593" s="128"/>
      <c r="BR12593" s="36">
        <f t="shared" si="460"/>
        <v>10</v>
      </c>
    </row>
    <row r="12594" spans="54:70" x14ac:dyDescent="0.25">
      <c r="BB12594" s="134">
        <f t="shared" si="462"/>
        <v>576</v>
      </c>
      <c r="BC12594" s="24"/>
      <c r="BD12594" s="68"/>
      <c r="BE12594" s="10"/>
      <c r="BF12594" s="9"/>
      <c r="BG12594" s="10"/>
      <c r="BH12594" s="9"/>
      <c r="BI12594" s="129"/>
      <c r="BJ12594" s="129"/>
      <c r="BK12594" s="128"/>
      <c r="BL12594" s="128"/>
      <c r="BM12594" s="128"/>
      <c r="BN12594" s="128"/>
      <c r="BO12594" s="128"/>
      <c r="BP12594" s="197">
        <f t="shared" si="461"/>
        <v>0</v>
      </c>
      <c r="BQ12594" s="128"/>
      <c r="BR12594" s="36">
        <f t="shared" si="460"/>
        <v>10</v>
      </c>
    </row>
    <row r="12595" spans="54:70" x14ac:dyDescent="0.25">
      <c r="BB12595" s="134">
        <f t="shared" si="462"/>
        <v>577</v>
      </c>
      <c r="BC12595" s="24"/>
      <c r="BD12595" s="68"/>
      <c r="BE12595" s="10"/>
      <c r="BF12595" s="9"/>
      <c r="BG12595" s="10"/>
      <c r="BH12595" s="9"/>
      <c r="BI12595" s="129"/>
      <c r="BJ12595" s="129"/>
      <c r="BK12595" s="128"/>
      <c r="BL12595" s="128"/>
      <c r="BM12595" s="128"/>
      <c r="BN12595" s="128"/>
      <c r="BO12595" s="128"/>
      <c r="BP12595" s="197">
        <f t="shared" si="461"/>
        <v>0</v>
      </c>
      <c r="BQ12595" s="128"/>
      <c r="BR12595" s="36">
        <f t="shared" si="460"/>
        <v>10</v>
      </c>
    </row>
    <row r="12596" spans="54:70" x14ac:dyDescent="0.25">
      <c r="BB12596" s="134">
        <f t="shared" si="462"/>
        <v>578</v>
      </c>
      <c r="BC12596" s="24"/>
      <c r="BD12596" s="68"/>
      <c r="BE12596" s="10"/>
      <c r="BF12596" s="9"/>
      <c r="BG12596" s="10"/>
      <c r="BH12596" s="9"/>
      <c r="BI12596" s="129"/>
      <c r="BJ12596" s="129"/>
      <c r="BK12596" s="128"/>
      <c r="BL12596" s="128"/>
      <c r="BM12596" s="128"/>
      <c r="BN12596" s="128"/>
      <c r="BO12596" s="128"/>
      <c r="BP12596" s="197">
        <f t="shared" si="461"/>
        <v>0</v>
      </c>
      <c r="BQ12596" s="128"/>
      <c r="BR12596" s="36">
        <f t="shared" ref="BR12596:BR12659" si="463">IF(BF12596="Yes",20,10)</f>
        <v>10</v>
      </c>
    </row>
    <row r="12597" spans="54:70" x14ac:dyDescent="0.25">
      <c r="BB12597" s="134">
        <f t="shared" si="462"/>
        <v>579</v>
      </c>
      <c r="BC12597" s="24"/>
      <c r="BD12597" s="68"/>
      <c r="BE12597" s="10"/>
      <c r="BF12597" s="9"/>
      <c r="BG12597" s="10"/>
      <c r="BH12597" s="9"/>
      <c r="BI12597" s="129"/>
      <c r="BJ12597" s="129"/>
      <c r="BK12597" s="128"/>
      <c r="BL12597" s="128"/>
      <c r="BM12597" s="128"/>
      <c r="BN12597" s="128"/>
      <c r="BO12597" s="128"/>
      <c r="BP12597" s="197">
        <f t="shared" si="461"/>
        <v>0</v>
      </c>
      <c r="BQ12597" s="128"/>
      <c r="BR12597" s="36">
        <f t="shared" si="463"/>
        <v>10</v>
      </c>
    </row>
    <row r="12598" spans="54:70" x14ac:dyDescent="0.25">
      <c r="BB12598" s="134">
        <f t="shared" si="462"/>
        <v>580</v>
      </c>
      <c r="BC12598" s="24"/>
      <c r="BD12598" s="68"/>
      <c r="BE12598" s="10"/>
      <c r="BF12598" s="9"/>
      <c r="BG12598" s="10"/>
      <c r="BH12598" s="9"/>
      <c r="BI12598" s="129"/>
      <c r="BJ12598" s="129"/>
      <c r="BK12598" s="128"/>
      <c r="BL12598" s="128"/>
      <c r="BM12598" s="128"/>
      <c r="BN12598" s="128"/>
      <c r="BO12598" s="128"/>
      <c r="BP12598" s="197">
        <f t="shared" si="461"/>
        <v>0</v>
      </c>
      <c r="BQ12598" s="128"/>
      <c r="BR12598" s="36">
        <f t="shared" si="463"/>
        <v>10</v>
      </c>
    </row>
    <row r="12599" spans="54:70" x14ac:dyDescent="0.25">
      <c r="BB12599" s="134">
        <f t="shared" si="462"/>
        <v>581</v>
      </c>
      <c r="BC12599" s="24"/>
      <c r="BD12599" s="68"/>
      <c r="BE12599" s="10"/>
      <c r="BF12599" s="9"/>
      <c r="BG12599" s="10"/>
      <c r="BH12599" s="9"/>
      <c r="BI12599" s="129"/>
      <c r="BJ12599" s="129"/>
      <c r="BK12599" s="128"/>
      <c r="BL12599" s="128"/>
      <c r="BM12599" s="128"/>
      <c r="BN12599" s="128"/>
      <c r="BO12599" s="128"/>
      <c r="BP12599" s="197">
        <f t="shared" si="461"/>
        <v>0</v>
      </c>
      <c r="BQ12599" s="128"/>
      <c r="BR12599" s="36">
        <f t="shared" si="463"/>
        <v>10</v>
      </c>
    </row>
    <row r="12600" spans="54:70" x14ac:dyDescent="0.25">
      <c r="BB12600" s="134">
        <f t="shared" si="462"/>
        <v>582</v>
      </c>
      <c r="BC12600" s="24"/>
      <c r="BD12600" s="68"/>
      <c r="BE12600" s="10"/>
      <c r="BF12600" s="9"/>
      <c r="BG12600" s="10"/>
      <c r="BH12600" s="9"/>
      <c r="BI12600" s="129"/>
      <c r="BJ12600" s="129"/>
      <c r="BK12600" s="128"/>
      <c r="BL12600" s="128"/>
      <c r="BM12600" s="128"/>
      <c r="BN12600" s="128"/>
      <c r="BO12600" s="128"/>
      <c r="BP12600" s="197">
        <f t="shared" ref="BP12600:BP12663" si="464">IF(BC12600=0,0,IF(BD12600=0,0,IF(BE12600=0,0,IF(BF12600=0,0,IF(BG12600=0,0,IF(BH12600=0,0,BR12600))))))</f>
        <v>0</v>
      </c>
      <c r="BQ12600" s="128"/>
      <c r="BR12600" s="36">
        <f t="shared" si="463"/>
        <v>10</v>
      </c>
    </row>
    <row r="12601" spans="54:70" x14ac:dyDescent="0.25">
      <c r="BB12601" s="134">
        <f t="shared" si="462"/>
        <v>583</v>
      </c>
      <c r="BC12601" s="24"/>
      <c r="BD12601" s="68"/>
      <c r="BE12601" s="10"/>
      <c r="BF12601" s="9"/>
      <c r="BG12601" s="10"/>
      <c r="BH12601" s="9"/>
      <c r="BI12601" s="129"/>
      <c r="BJ12601" s="129"/>
      <c r="BK12601" s="128"/>
      <c r="BL12601" s="128"/>
      <c r="BM12601" s="128"/>
      <c r="BN12601" s="128"/>
      <c r="BO12601" s="128"/>
      <c r="BP12601" s="197">
        <f t="shared" si="464"/>
        <v>0</v>
      </c>
      <c r="BQ12601" s="128"/>
      <c r="BR12601" s="36">
        <f t="shared" si="463"/>
        <v>10</v>
      </c>
    </row>
    <row r="12602" spans="54:70" x14ac:dyDescent="0.25">
      <c r="BB12602" s="134">
        <f t="shared" si="462"/>
        <v>584</v>
      </c>
      <c r="BC12602" s="24"/>
      <c r="BD12602" s="68"/>
      <c r="BE12602" s="10"/>
      <c r="BF12602" s="9"/>
      <c r="BG12602" s="10"/>
      <c r="BH12602" s="9"/>
      <c r="BI12602" s="129"/>
      <c r="BJ12602" s="129"/>
      <c r="BK12602" s="128"/>
      <c r="BL12602" s="128"/>
      <c r="BM12602" s="128"/>
      <c r="BN12602" s="128"/>
      <c r="BO12602" s="128"/>
      <c r="BP12602" s="197">
        <f t="shared" si="464"/>
        <v>0</v>
      </c>
      <c r="BQ12602" s="128"/>
      <c r="BR12602" s="36">
        <f t="shared" si="463"/>
        <v>10</v>
      </c>
    </row>
    <row r="12603" spans="54:70" x14ac:dyDescent="0.25">
      <c r="BB12603" s="134">
        <f t="shared" si="462"/>
        <v>585</v>
      </c>
      <c r="BC12603" s="24"/>
      <c r="BD12603" s="68"/>
      <c r="BE12603" s="10"/>
      <c r="BF12603" s="9"/>
      <c r="BG12603" s="10"/>
      <c r="BH12603" s="9"/>
      <c r="BI12603" s="129"/>
      <c r="BJ12603" s="129"/>
      <c r="BK12603" s="128"/>
      <c r="BL12603" s="128"/>
      <c r="BM12603" s="128"/>
      <c r="BN12603" s="128"/>
      <c r="BO12603" s="128"/>
      <c r="BP12603" s="197">
        <f t="shared" si="464"/>
        <v>0</v>
      </c>
      <c r="BQ12603" s="128"/>
      <c r="BR12603" s="36">
        <f t="shared" si="463"/>
        <v>10</v>
      </c>
    </row>
    <row r="12604" spans="54:70" x14ac:dyDescent="0.25">
      <c r="BB12604" s="134">
        <f t="shared" si="462"/>
        <v>586</v>
      </c>
      <c r="BC12604" s="24"/>
      <c r="BD12604" s="68"/>
      <c r="BE12604" s="10"/>
      <c r="BF12604" s="9"/>
      <c r="BG12604" s="10"/>
      <c r="BH12604" s="9"/>
      <c r="BI12604" s="129"/>
      <c r="BJ12604" s="129"/>
      <c r="BK12604" s="128"/>
      <c r="BL12604" s="128"/>
      <c r="BM12604" s="128"/>
      <c r="BN12604" s="128"/>
      <c r="BO12604" s="128"/>
      <c r="BP12604" s="197">
        <f t="shared" si="464"/>
        <v>0</v>
      </c>
      <c r="BQ12604" s="128"/>
      <c r="BR12604" s="36">
        <f t="shared" si="463"/>
        <v>10</v>
      </c>
    </row>
    <row r="12605" spans="54:70" x14ac:dyDescent="0.25">
      <c r="BB12605" s="134">
        <f t="shared" si="462"/>
        <v>587</v>
      </c>
      <c r="BC12605" s="24"/>
      <c r="BD12605" s="68"/>
      <c r="BE12605" s="10"/>
      <c r="BF12605" s="9"/>
      <c r="BG12605" s="10"/>
      <c r="BH12605" s="9"/>
      <c r="BI12605" s="129"/>
      <c r="BJ12605" s="129"/>
      <c r="BK12605" s="128"/>
      <c r="BL12605" s="128"/>
      <c r="BM12605" s="128"/>
      <c r="BN12605" s="128"/>
      <c r="BO12605" s="128"/>
      <c r="BP12605" s="197">
        <f t="shared" si="464"/>
        <v>0</v>
      </c>
      <c r="BQ12605" s="128"/>
      <c r="BR12605" s="36">
        <f t="shared" si="463"/>
        <v>10</v>
      </c>
    </row>
    <row r="12606" spans="54:70" x14ac:dyDescent="0.25">
      <c r="BB12606" s="134">
        <f t="shared" si="462"/>
        <v>588</v>
      </c>
      <c r="BC12606" s="24"/>
      <c r="BD12606" s="68"/>
      <c r="BE12606" s="10"/>
      <c r="BF12606" s="9"/>
      <c r="BG12606" s="10"/>
      <c r="BH12606" s="9"/>
      <c r="BI12606" s="129"/>
      <c r="BJ12606" s="129"/>
      <c r="BK12606" s="128"/>
      <c r="BL12606" s="128"/>
      <c r="BM12606" s="128"/>
      <c r="BN12606" s="128"/>
      <c r="BO12606" s="128"/>
      <c r="BP12606" s="197">
        <f t="shared" si="464"/>
        <v>0</v>
      </c>
      <c r="BQ12606" s="128"/>
      <c r="BR12606" s="36">
        <f t="shared" si="463"/>
        <v>10</v>
      </c>
    </row>
    <row r="12607" spans="54:70" x14ac:dyDescent="0.25">
      <c r="BB12607" s="134">
        <f t="shared" si="462"/>
        <v>589</v>
      </c>
      <c r="BC12607" s="24"/>
      <c r="BD12607" s="68"/>
      <c r="BE12607" s="10"/>
      <c r="BF12607" s="9"/>
      <c r="BG12607" s="10"/>
      <c r="BH12607" s="9"/>
      <c r="BI12607" s="129"/>
      <c r="BJ12607" s="129"/>
      <c r="BK12607" s="128"/>
      <c r="BL12607" s="128"/>
      <c r="BM12607" s="128"/>
      <c r="BN12607" s="128"/>
      <c r="BO12607" s="128"/>
      <c r="BP12607" s="197">
        <f t="shared" si="464"/>
        <v>0</v>
      </c>
      <c r="BQ12607" s="128"/>
      <c r="BR12607" s="36">
        <f t="shared" si="463"/>
        <v>10</v>
      </c>
    </row>
    <row r="12608" spans="54:70" x14ac:dyDescent="0.25">
      <c r="BB12608" s="134">
        <f t="shared" si="462"/>
        <v>590</v>
      </c>
      <c r="BC12608" s="24"/>
      <c r="BD12608" s="68"/>
      <c r="BE12608" s="10"/>
      <c r="BF12608" s="9"/>
      <c r="BG12608" s="10"/>
      <c r="BH12608" s="9"/>
      <c r="BI12608" s="129"/>
      <c r="BJ12608" s="129"/>
      <c r="BK12608" s="128"/>
      <c r="BL12608" s="128"/>
      <c r="BM12608" s="128"/>
      <c r="BN12608" s="128"/>
      <c r="BO12608" s="128"/>
      <c r="BP12608" s="197">
        <f t="shared" si="464"/>
        <v>0</v>
      </c>
      <c r="BQ12608" s="128"/>
      <c r="BR12608" s="36">
        <f t="shared" si="463"/>
        <v>10</v>
      </c>
    </row>
    <row r="12609" spans="54:70" x14ac:dyDescent="0.25">
      <c r="BB12609" s="134">
        <f t="shared" si="462"/>
        <v>591</v>
      </c>
      <c r="BC12609" s="24"/>
      <c r="BD12609" s="68"/>
      <c r="BE12609" s="10"/>
      <c r="BF12609" s="9"/>
      <c r="BG12609" s="10"/>
      <c r="BH12609" s="9"/>
      <c r="BI12609" s="129"/>
      <c r="BJ12609" s="129"/>
      <c r="BK12609" s="128"/>
      <c r="BL12609" s="128"/>
      <c r="BM12609" s="128"/>
      <c r="BN12609" s="128"/>
      <c r="BO12609" s="128"/>
      <c r="BP12609" s="197">
        <f t="shared" si="464"/>
        <v>0</v>
      </c>
      <c r="BQ12609" s="128"/>
      <c r="BR12609" s="36">
        <f t="shared" si="463"/>
        <v>10</v>
      </c>
    </row>
    <row r="12610" spans="54:70" x14ac:dyDescent="0.25">
      <c r="BB12610" s="134">
        <f t="shared" si="462"/>
        <v>592</v>
      </c>
      <c r="BC12610" s="24"/>
      <c r="BD12610" s="68"/>
      <c r="BE12610" s="10"/>
      <c r="BF12610" s="9"/>
      <c r="BG12610" s="10"/>
      <c r="BH12610" s="9"/>
      <c r="BI12610" s="129"/>
      <c r="BJ12610" s="129"/>
      <c r="BK12610" s="128"/>
      <c r="BL12610" s="128"/>
      <c r="BM12610" s="128"/>
      <c r="BN12610" s="128"/>
      <c r="BO12610" s="128"/>
      <c r="BP12610" s="197">
        <f t="shared" si="464"/>
        <v>0</v>
      </c>
      <c r="BQ12610" s="128"/>
      <c r="BR12610" s="36">
        <f t="shared" si="463"/>
        <v>10</v>
      </c>
    </row>
    <row r="12611" spans="54:70" x14ac:dyDescent="0.25">
      <c r="BB12611" s="134">
        <f t="shared" si="462"/>
        <v>593</v>
      </c>
      <c r="BC12611" s="24"/>
      <c r="BD12611" s="68"/>
      <c r="BE12611" s="10"/>
      <c r="BF12611" s="9"/>
      <c r="BG12611" s="10"/>
      <c r="BH12611" s="9"/>
      <c r="BI12611" s="129"/>
      <c r="BJ12611" s="129"/>
      <c r="BK12611" s="128"/>
      <c r="BL12611" s="128"/>
      <c r="BM12611" s="128"/>
      <c r="BN12611" s="128"/>
      <c r="BO12611" s="128"/>
      <c r="BP12611" s="197">
        <f t="shared" si="464"/>
        <v>0</v>
      </c>
      <c r="BQ12611" s="128"/>
      <c r="BR12611" s="36">
        <f t="shared" si="463"/>
        <v>10</v>
      </c>
    </row>
    <row r="12612" spans="54:70" x14ac:dyDescent="0.25">
      <c r="BB12612" s="134">
        <f t="shared" si="462"/>
        <v>594</v>
      </c>
      <c r="BC12612" s="24"/>
      <c r="BD12612" s="68"/>
      <c r="BE12612" s="10"/>
      <c r="BF12612" s="9"/>
      <c r="BG12612" s="10"/>
      <c r="BH12612" s="9"/>
      <c r="BI12612" s="129"/>
      <c r="BJ12612" s="129"/>
      <c r="BK12612" s="128"/>
      <c r="BL12612" s="128"/>
      <c r="BM12612" s="128"/>
      <c r="BN12612" s="128"/>
      <c r="BO12612" s="128"/>
      <c r="BP12612" s="197">
        <f t="shared" si="464"/>
        <v>0</v>
      </c>
      <c r="BQ12612" s="128"/>
      <c r="BR12612" s="36">
        <f t="shared" si="463"/>
        <v>10</v>
      </c>
    </row>
    <row r="12613" spans="54:70" x14ac:dyDescent="0.25">
      <c r="BB12613" s="134">
        <f t="shared" si="462"/>
        <v>595</v>
      </c>
      <c r="BC12613" s="24"/>
      <c r="BD12613" s="68"/>
      <c r="BE12613" s="10"/>
      <c r="BF12613" s="9"/>
      <c r="BG12613" s="10"/>
      <c r="BH12613" s="9"/>
      <c r="BI12613" s="129"/>
      <c r="BJ12613" s="129"/>
      <c r="BK12613" s="128"/>
      <c r="BL12613" s="128"/>
      <c r="BM12613" s="128"/>
      <c r="BN12613" s="128"/>
      <c r="BO12613" s="128"/>
      <c r="BP12613" s="197">
        <f t="shared" si="464"/>
        <v>0</v>
      </c>
      <c r="BQ12613" s="128"/>
      <c r="BR12613" s="36">
        <f t="shared" si="463"/>
        <v>10</v>
      </c>
    </row>
    <row r="12614" spans="54:70" x14ac:dyDescent="0.25">
      <c r="BB12614" s="134">
        <f t="shared" si="462"/>
        <v>596</v>
      </c>
      <c r="BC12614" s="24"/>
      <c r="BD12614" s="68"/>
      <c r="BE12614" s="10"/>
      <c r="BF12614" s="9"/>
      <c r="BG12614" s="10"/>
      <c r="BH12614" s="9"/>
      <c r="BI12614" s="129"/>
      <c r="BJ12614" s="129"/>
      <c r="BK12614" s="128"/>
      <c r="BL12614" s="128"/>
      <c r="BM12614" s="128"/>
      <c r="BN12614" s="128"/>
      <c r="BO12614" s="128"/>
      <c r="BP12614" s="197">
        <f t="shared" si="464"/>
        <v>0</v>
      </c>
      <c r="BQ12614" s="128"/>
      <c r="BR12614" s="36">
        <f t="shared" si="463"/>
        <v>10</v>
      </c>
    </row>
    <row r="12615" spans="54:70" x14ac:dyDescent="0.25">
      <c r="BB12615" s="134">
        <f t="shared" si="462"/>
        <v>597</v>
      </c>
      <c r="BC12615" s="24"/>
      <c r="BD12615" s="68"/>
      <c r="BE12615" s="10"/>
      <c r="BF12615" s="9"/>
      <c r="BG12615" s="10"/>
      <c r="BH12615" s="9"/>
      <c r="BI12615" s="129"/>
      <c r="BJ12615" s="129"/>
      <c r="BK12615" s="128"/>
      <c r="BL12615" s="128"/>
      <c r="BM12615" s="128"/>
      <c r="BN12615" s="128"/>
      <c r="BO12615" s="128"/>
      <c r="BP12615" s="197">
        <f t="shared" si="464"/>
        <v>0</v>
      </c>
      <c r="BQ12615" s="128"/>
      <c r="BR12615" s="36">
        <f t="shared" si="463"/>
        <v>10</v>
      </c>
    </row>
    <row r="12616" spans="54:70" x14ac:dyDescent="0.25">
      <c r="BB12616" s="134">
        <f t="shared" si="462"/>
        <v>598</v>
      </c>
      <c r="BC12616" s="24"/>
      <c r="BD12616" s="68"/>
      <c r="BE12616" s="10"/>
      <c r="BF12616" s="9"/>
      <c r="BG12616" s="10"/>
      <c r="BH12616" s="9"/>
      <c r="BI12616" s="129"/>
      <c r="BJ12616" s="129"/>
      <c r="BK12616" s="128"/>
      <c r="BL12616" s="128"/>
      <c r="BM12616" s="128"/>
      <c r="BN12616" s="128"/>
      <c r="BO12616" s="128"/>
      <c r="BP12616" s="197">
        <f t="shared" si="464"/>
        <v>0</v>
      </c>
      <c r="BQ12616" s="128"/>
      <c r="BR12616" s="36">
        <f t="shared" si="463"/>
        <v>10</v>
      </c>
    </row>
    <row r="12617" spans="54:70" x14ac:dyDescent="0.25">
      <c r="BB12617" s="134">
        <f t="shared" si="462"/>
        <v>599</v>
      </c>
      <c r="BC12617" s="24"/>
      <c r="BD12617" s="68"/>
      <c r="BE12617" s="10"/>
      <c r="BF12617" s="9"/>
      <c r="BG12617" s="10"/>
      <c r="BH12617" s="9"/>
      <c r="BI12617" s="129"/>
      <c r="BJ12617" s="129"/>
      <c r="BK12617" s="128"/>
      <c r="BL12617" s="128"/>
      <c r="BM12617" s="128"/>
      <c r="BN12617" s="128"/>
      <c r="BO12617" s="128"/>
      <c r="BP12617" s="197">
        <f t="shared" si="464"/>
        <v>0</v>
      </c>
      <c r="BQ12617" s="128"/>
      <c r="BR12617" s="36">
        <f t="shared" si="463"/>
        <v>10</v>
      </c>
    </row>
    <row r="12618" spans="54:70" x14ac:dyDescent="0.25">
      <c r="BB12618" s="134">
        <f t="shared" si="462"/>
        <v>600</v>
      </c>
      <c r="BC12618" s="24"/>
      <c r="BD12618" s="68"/>
      <c r="BE12618" s="10"/>
      <c r="BF12618" s="9"/>
      <c r="BG12618" s="10"/>
      <c r="BH12618" s="9"/>
      <c r="BI12618" s="129"/>
      <c r="BJ12618" s="129"/>
      <c r="BK12618" s="128"/>
      <c r="BL12618" s="128"/>
      <c r="BM12618" s="128"/>
      <c r="BN12618" s="128"/>
      <c r="BO12618" s="128"/>
      <c r="BP12618" s="197">
        <f t="shared" si="464"/>
        <v>0</v>
      </c>
      <c r="BQ12618" s="128"/>
      <c r="BR12618" s="36">
        <f t="shared" si="463"/>
        <v>10</v>
      </c>
    </row>
    <row r="12619" spans="54:70" x14ac:dyDescent="0.25">
      <c r="BB12619" s="134">
        <f t="shared" si="462"/>
        <v>601</v>
      </c>
      <c r="BC12619" s="24"/>
      <c r="BD12619" s="68"/>
      <c r="BE12619" s="10"/>
      <c r="BF12619" s="9"/>
      <c r="BG12619" s="10"/>
      <c r="BH12619" s="9"/>
      <c r="BI12619" s="129"/>
      <c r="BJ12619" s="129"/>
      <c r="BK12619" s="128"/>
      <c r="BL12619" s="128"/>
      <c r="BM12619" s="128"/>
      <c r="BN12619" s="128"/>
      <c r="BO12619" s="128"/>
      <c r="BP12619" s="197">
        <f t="shared" si="464"/>
        <v>0</v>
      </c>
      <c r="BQ12619" s="128"/>
      <c r="BR12619" s="36">
        <f t="shared" si="463"/>
        <v>10</v>
      </c>
    </row>
    <row r="12620" spans="54:70" x14ac:dyDescent="0.25">
      <c r="BB12620" s="134">
        <f t="shared" si="462"/>
        <v>602</v>
      </c>
      <c r="BC12620" s="24"/>
      <c r="BD12620" s="68"/>
      <c r="BE12620" s="10"/>
      <c r="BF12620" s="9"/>
      <c r="BG12620" s="10"/>
      <c r="BH12620" s="9"/>
      <c r="BI12620" s="129"/>
      <c r="BJ12620" s="129"/>
      <c r="BK12620" s="128"/>
      <c r="BL12620" s="128"/>
      <c r="BM12620" s="128"/>
      <c r="BN12620" s="128"/>
      <c r="BO12620" s="128"/>
      <c r="BP12620" s="197">
        <f t="shared" si="464"/>
        <v>0</v>
      </c>
      <c r="BQ12620" s="128"/>
      <c r="BR12620" s="36">
        <f t="shared" si="463"/>
        <v>10</v>
      </c>
    </row>
    <row r="12621" spans="54:70" x14ac:dyDescent="0.25">
      <c r="BB12621" s="134">
        <f t="shared" si="462"/>
        <v>603</v>
      </c>
      <c r="BC12621" s="24"/>
      <c r="BD12621" s="68"/>
      <c r="BE12621" s="10"/>
      <c r="BF12621" s="9"/>
      <c r="BG12621" s="10"/>
      <c r="BH12621" s="9"/>
      <c r="BI12621" s="129"/>
      <c r="BJ12621" s="129"/>
      <c r="BK12621" s="128"/>
      <c r="BL12621" s="128"/>
      <c r="BM12621" s="128"/>
      <c r="BN12621" s="128"/>
      <c r="BO12621" s="128"/>
      <c r="BP12621" s="197">
        <f t="shared" si="464"/>
        <v>0</v>
      </c>
      <c r="BQ12621" s="128"/>
      <c r="BR12621" s="36">
        <f t="shared" si="463"/>
        <v>10</v>
      </c>
    </row>
    <row r="12622" spans="54:70" x14ac:dyDescent="0.25">
      <c r="BB12622" s="134">
        <f t="shared" si="462"/>
        <v>604</v>
      </c>
      <c r="BC12622" s="24"/>
      <c r="BD12622" s="68"/>
      <c r="BE12622" s="10"/>
      <c r="BF12622" s="9"/>
      <c r="BG12622" s="10"/>
      <c r="BH12622" s="9"/>
      <c r="BI12622" s="129"/>
      <c r="BJ12622" s="129"/>
      <c r="BK12622" s="128"/>
      <c r="BL12622" s="128"/>
      <c r="BM12622" s="128"/>
      <c r="BN12622" s="128"/>
      <c r="BO12622" s="128"/>
      <c r="BP12622" s="197">
        <f t="shared" si="464"/>
        <v>0</v>
      </c>
      <c r="BQ12622" s="128"/>
      <c r="BR12622" s="36">
        <f t="shared" si="463"/>
        <v>10</v>
      </c>
    </row>
    <row r="12623" spans="54:70" x14ac:dyDescent="0.25">
      <c r="BB12623" s="134">
        <f t="shared" si="462"/>
        <v>605</v>
      </c>
      <c r="BC12623" s="24"/>
      <c r="BD12623" s="68"/>
      <c r="BE12623" s="10"/>
      <c r="BF12623" s="9"/>
      <c r="BG12623" s="10"/>
      <c r="BH12623" s="9"/>
      <c r="BI12623" s="129"/>
      <c r="BJ12623" s="129"/>
      <c r="BK12623" s="128"/>
      <c r="BL12623" s="128"/>
      <c r="BM12623" s="128"/>
      <c r="BN12623" s="128"/>
      <c r="BO12623" s="128"/>
      <c r="BP12623" s="197">
        <f t="shared" si="464"/>
        <v>0</v>
      </c>
      <c r="BQ12623" s="128"/>
      <c r="BR12623" s="36">
        <f t="shared" si="463"/>
        <v>10</v>
      </c>
    </row>
    <row r="12624" spans="54:70" x14ac:dyDescent="0.25">
      <c r="BB12624" s="134">
        <f t="shared" si="462"/>
        <v>606</v>
      </c>
      <c r="BC12624" s="24"/>
      <c r="BD12624" s="68"/>
      <c r="BE12624" s="10"/>
      <c r="BF12624" s="9"/>
      <c r="BG12624" s="10"/>
      <c r="BH12624" s="9"/>
      <c r="BI12624" s="129"/>
      <c r="BJ12624" s="129"/>
      <c r="BK12624" s="128"/>
      <c r="BL12624" s="128"/>
      <c r="BM12624" s="128"/>
      <c r="BN12624" s="128"/>
      <c r="BO12624" s="128"/>
      <c r="BP12624" s="197">
        <f t="shared" si="464"/>
        <v>0</v>
      </c>
      <c r="BQ12624" s="128"/>
      <c r="BR12624" s="36">
        <f t="shared" si="463"/>
        <v>10</v>
      </c>
    </row>
    <row r="12625" spans="54:70" x14ac:dyDescent="0.25">
      <c r="BB12625" s="134">
        <f t="shared" si="462"/>
        <v>607</v>
      </c>
      <c r="BC12625" s="24"/>
      <c r="BD12625" s="68"/>
      <c r="BE12625" s="10"/>
      <c r="BF12625" s="9"/>
      <c r="BG12625" s="10"/>
      <c r="BH12625" s="9"/>
      <c r="BI12625" s="129"/>
      <c r="BJ12625" s="129"/>
      <c r="BK12625" s="128"/>
      <c r="BL12625" s="128"/>
      <c r="BM12625" s="128"/>
      <c r="BN12625" s="128"/>
      <c r="BO12625" s="128"/>
      <c r="BP12625" s="197">
        <f t="shared" si="464"/>
        <v>0</v>
      </c>
      <c r="BQ12625" s="128"/>
      <c r="BR12625" s="36">
        <f t="shared" si="463"/>
        <v>10</v>
      </c>
    </row>
    <row r="12626" spans="54:70" x14ac:dyDescent="0.25">
      <c r="BB12626" s="134">
        <f t="shared" si="462"/>
        <v>608</v>
      </c>
      <c r="BC12626" s="24"/>
      <c r="BD12626" s="68"/>
      <c r="BE12626" s="10"/>
      <c r="BF12626" s="9"/>
      <c r="BG12626" s="10"/>
      <c r="BH12626" s="9"/>
      <c r="BI12626" s="129"/>
      <c r="BJ12626" s="129"/>
      <c r="BK12626" s="128"/>
      <c r="BL12626" s="128"/>
      <c r="BM12626" s="128"/>
      <c r="BN12626" s="128"/>
      <c r="BO12626" s="128"/>
      <c r="BP12626" s="197">
        <f t="shared" si="464"/>
        <v>0</v>
      </c>
      <c r="BQ12626" s="128"/>
      <c r="BR12626" s="36">
        <f t="shared" si="463"/>
        <v>10</v>
      </c>
    </row>
    <row r="12627" spans="54:70" x14ac:dyDescent="0.25">
      <c r="BB12627" s="134">
        <f t="shared" si="462"/>
        <v>609</v>
      </c>
      <c r="BC12627" s="24"/>
      <c r="BD12627" s="68"/>
      <c r="BE12627" s="10"/>
      <c r="BF12627" s="9"/>
      <c r="BG12627" s="10"/>
      <c r="BH12627" s="9"/>
      <c r="BI12627" s="129"/>
      <c r="BJ12627" s="129"/>
      <c r="BK12627" s="128"/>
      <c r="BL12627" s="128"/>
      <c r="BM12627" s="128"/>
      <c r="BN12627" s="128"/>
      <c r="BO12627" s="128"/>
      <c r="BP12627" s="197">
        <f t="shared" si="464"/>
        <v>0</v>
      </c>
      <c r="BQ12627" s="128"/>
      <c r="BR12627" s="36">
        <f t="shared" si="463"/>
        <v>10</v>
      </c>
    </row>
    <row r="12628" spans="54:70" x14ac:dyDescent="0.25">
      <c r="BB12628" s="134">
        <f t="shared" ref="BB12628:BB12691" si="465">1+BB12627</f>
        <v>610</v>
      </c>
      <c r="BC12628" s="24"/>
      <c r="BD12628" s="68"/>
      <c r="BE12628" s="10"/>
      <c r="BF12628" s="9"/>
      <c r="BG12628" s="10"/>
      <c r="BH12628" s="9"/>
      <c r="BI12628" s="129"/>
      <c r="BJ12628" s="129"/>
      <c r="BK12628" s="128"/>
      <c r="BL12628" s="128"/>
      <c r="BM12628" s="128"/>
      <c r="BN12628" s="128"/>
      <c r="BO12628" s="128"/>
      <c r="BP12628" s="197">
        <f t="shared" si="464"/>
        <v>0</v>
      </c>
      <c r="BQ12628" s="128"/>
      <c r="BR12628" s="36">
        <f t="shared" si="463"/>
        <v>10</v>
      </c>
    </row>
    <row r="12629" spans="54:70" x14ac:dyDescent="0.25">
      <c r="BB12629" s="134">
        <f t="shared" si="465"/>
        <v>611</v>
      </c>
      <c r="BC12629" s="24"/>
      <c r="BD12629" s="68"/>
      <c r="BE12629" s="10"/>
      <c r="BF12629" s="9"/>
      <c r="BG12629" s="10"/>
      <c r="BH12629" s="9"/>
      <c r="BI12629" s="129"/>
      <c r="BJ12629" s="129"/>
      <c r="BK12629" s="128"/>
      <c r="BL12629" s="128"/>
      <c r="BM12629" s="128"/>
      <c r="BN12629" s="128"/>
      <c r="BO12629" s="128"/>
      <c r="BP12629" s="197">
        <f t="shared" si="464"/>
        <v>0</v>
      </c>
      <c r="BQ12629" s="128"/>
      <c r="BR12629" s="36">
        <f t="shared" si="463"/>
        <v>10</v>
      </c>
    </row>
    <row r="12630" spans="54:70" x14ac:dyDescent="0.25">
      <c r="BB12630" s="134">
        <f t="shared" si="465"/>
        <v>612</v>
      </c>
      <c r="BC12630" s="24"/>
      <c r="BD12630" s="68"/>
      <c r="BE12630" s="10"/>
      <c r="BF12630" s="9"/>
      <c r="BG12630" s="10"/>
      <c r="BH12630" s="9"/>
      <c r="BI12630" s="129"/>
      <c r="BJ12630" s="129"/>
      <c r="BK12630" s="128"/>
      <c r="BL12630" s="128"/>
      <c r="BM12630" s="128"/>
      <c r="BN12630" s="128"/>
      <c r="BO12630" s="128"/>
      <c r="BP12630" s="197">
        <f t="shared" si="464"/>
        <v>0</v>
      </c>
      <c r="BQ12630" s="128"/>
      <c r="BR12630" s="36">
        <f t="shared" si="463"/>
        <v>10</v>
      </c>
    </row>
    <row r="12631" spans="54:70" x14ac:dyDescent="0.25">
      <c r="BB12631" s="134">
        <f t="shared" si="465"/>
        <v>613</v>
      </c>
      <c r="BC12631" s="24"/>
      <c r="BD12631" s="68"/>
      <c r="BE12631" s="10"/>
      <c r="BF12631" s="9"/>
      <c r="BG12631" s="10"/>
      <c r="BH12631" s="9"/>
      <c r="BI12631" s="129"/>
      <c r="BJ12631" s="129"/>
      <c r="BK12631" s="128"/>
      <c r="BL12631" s="128"/>
      <c r="BM12631" s="128"/>
      <c r="BN12631" s="128"/>
      <c r="BO12631" s="128"/>
      <c r="BP12631" s="197">
        <f t="shared" si="464"/>
        <v>0</v>
      </c>
      <c r="BQ12631" s="128"/>
      <c r="BR12631" s="36">
        <f t="shared" si="463"/>
        <v>10</v>
      </c>
    </row>
    <row r="12632" spans="54:70" x14ac:dyDescent="0.25">
      <c r="BB12632" s="134">
        <f t="shared" si="465"/>
        <v>614</v>
      </c>
      <c r="BC12632" s="24"/>
      <c r="BD12632" s="68"/>
      <c r="BE12632" s="10"/>
      <c r="BF12632" s="9"/>
      <c r="BG12632" s="10"/>
      <c r="BH12632" s="9"/>
      <c r="BI12632" s="129"/>
      <c r="BJ12632" s="129"/>
      <c r="BK12632" s="128"/>
      <c r="BL12632" s="128"/>
      <c r="BM12632" s="128"/>
      <c r="BN12632" s="128"/>
      <c r="BO12632" s="128"/>
      <c r="BP12632" s="197">
        <f t="shared" si="464"/>
        <v>0</v>
      </c>
      <c r="BQ12632" s="128"/>
      <c r="BR12632" s="36">
        <f t="shared" si="463"/>
        <v>10</v>
      </c>
    </row>
    <row r="12633" spans="54:70" x14ac:dyDescent="0.25">
      <c r="BB12633" s="134">
        <f t="shared" si="465"/>
        <v>615</v>
      </c>
      <c r="BC12633" s="24"/>
      <c r="BD12633" s="68"/>
      <c r="BE12633" s="10"/>
      <c r="BF12633" s="9"/>
      <c r="BG12633" s="10"/>
      <c r="BH12633" s="9"/>
      <c r="BI12633" s="129"/>
      <c r="BJ12633" s="129"/>
      <c r="BK12633" s="128"/>
      <c r="BL12633" s="128"/>
      <c r="BM12633" s="128"/>
      <c r="BN12633" s="128"/>
      <c r="BO12633" s="128"/>
      <c r="BP12633" s="197">
        <f t="shared" si="464"/>
        <v>0</v>
      </c>
      <c r="BQ12633" s="128"/>
      <c r="BR12633" s="36">
        <f t="shared" si="463"/>
        <v>10</v>
      </c>
    </row>
    <row r="12634" spans="54:70" x14ac:dyDescent="0.25">
      <c r="BB12634" s="134">
        <f t="shared" si="465"/>
        <v>616</v>
      </c>
      <c r="BC12634" s="24"/>
      <c r="BD12634" s="68"/>
      <c r="BE12634" s="10"/>
      <c r="BF12634" s="9"/>
      <c r="BG12634" s="10"/>
      <c r="BH12634" s="9"/>
      <c r="BI12634" s="129"/>
      <c r="BJ12634" s="129"/>
      <c r="BK12634" s="128"/>
      <c r="BL12634" s="128"/>
      <c r="BM12634" s="128"/>
      <c r="BN12634" s="128"/>
      <c r="BO12634" s="128"/>
      <c r="BP12634" s="197">
        <f t="shared" si="464"/>
        <v>0</v>
      </c>
      <c r="BQ12634" s="128"/>
      <c r="BR12634" s="36">
        <f t="shared" si="463"/>
        <v>10</v>
      </c>
    </row>
    <row r="12635" spans="54:70" x14ac:dyDescent="0.25">
      <c r="BB12635" s="134">
        <f t="shared" si="465"/>
        <v>617</v>
      </c>
      <c r="BC12635" s="24"/>
      <c r="BD12635" s="68"/>
      <c r="BE12635" s="10"/>
      <c r="BF12635" s="9"/>
      <c r="BG12635" s="10"/>
      <c r="BH12635" s="9"/>
      <c r="BI12635" s="129"/>
      <c r="BJ12635" s="129"/>
      <c r="BK12635" s="128"/>
      <c r="BL12635" s="128"/>
      <c r="BM12635" s="128"/>
      <c r="BN12635" s="128"/>
      <c r="BO12635" s="128"/>
      <c r="BP12635" s="197">
        <f t="shared" si="464"/>
        <v>0</v>
      </c>
      <c r="BQ12635" s="128"/>
      <c r="BR12635" s="36">
        <f t="shared" si="463"/>
        <v>10</v>
      </c>
    </row>
    <row r="12636" spans="54:70" x14ac:dyDescent="0.25">
      <c r="BB12636" s="134">
        <f t="shared" si="465"/>
        <v>618</v>
      </c>
      <c r="BC12636" s="24"/>
      <c r="BD12636" s="68"/>
      <c r="BE12636" s="10"/>
      <c r="BF12636" s="9"/>
      <c r="BG12636" s="10"/>
      <c r="BH12636" s="9"/>
      <c r="BI12636" s="129"/>
      <c r="BJ12636" s="129"/>
      <c r="BK12636" s="128"/>
      <c r="BL12636" s="128"/>
      <c r="BM12636" s="128"/>
      <c r="BN12636" s="128"/>
      <c r="BO12636" s="128"/>
      <c r="BP12636" s="197">
        <f t="shared" si="464"/>
        <v>0</v>
      </c>
      <c r="BQ12636" s="128"/>
      <c r="BR12636" s="36">
        <f t="shared" si="463"/>
        <v>10</v>
      </c>
    </row>
    <row r="12637" spans="54:70" x14ac:dyDescent="0.25">
      <c r="BB12637" s="134">
        <f t="shared" si="465"/>
        <v>619</v>
      </c>
      <c r="BC12637" s="24"/>
      <c r="BD12637" s="68"/>
      <c r="BE12637" s="10"/>
      <c r="BF12637" s="9"/>
      <c r="BG12637" s="10"/>
      <c r="BH12637" s="9"/>
      <c r="BI12637" s="129"/>
      <c r="BJ12637" s="129"/>
      <c r="BK12637" s="128"/>
      <c r="BL12637" s="128"/>
      <c r="BM12637" s="128"/>
      <c r="BN12637" s="128"/>
      <c r="BO12637" s="128"/>
      <c r="BP12637" s="197">
        <f t="shared" si="464"/>
        <v>0</v>
      </c>
      <c r="BQ12637" s="128"/>
      <c r="BR12637" s="36">
        <f t="shared" si="463"/>
        <v>10</v>
      </c>
    </row>
    <row r="12638" spans="54:70" x14ac:dyDescent="0.25">
      <c r="BB12638" s="134">
        <f t="shared" si="465"/>
        <v>620</v>
      </c>
      <c r="BC12638" s="24"/>
      <c r="BD12638" s="68"/>
      <c r="BE12638" s="10"/>
      <c r="BF12638" s="9"/>
      <c r="BG12638" s="10"/>
      <c r="BH12638" s="9"/>
      <c r="BI12638" s="129"/>
      <c r="BJ12638" s="129"/>
      <c r="BK12638" s="128"/>
      <c r="BL12638" s="128"/>
      <c r="BM12638" s="128"/>
      <c r="BN12638" s="128"/>
      <c r="BO12638" s="128"/>
      <c r="BP12638" s="197">
        <f t="shared" si="464"/>
        <v>0</v>
      </c>
      <c r="BQ12638" s="128"/>
      <c r="BR12638" s="36">
        <f t="shared" si="463"/>
        <v>10</v>
      </c>
    </row>
    <row r="12639" spans="54:70" x14ac:dyDescent="0.25">
      <c r="BB12639" s="134">
        <f t="shared" si="465"/>
        <v>621</v>
      </c>
      <c r="BC12639" s="24"/>
      <c r="BD12639" s="68"/>
      <c r="BE12639" s="10"/>
      <c r="BF12639" s="9"/>
      <c r="BG12639" s="10"/>
      <c r="BH12639" s="9"/>
      <c r="BI12639" s="129"/>
      <c r="BJ12639" s="129"/>
      <c r="BK12639" s="128"/>
      <c r="BL12639" s="128"/>
      <c r="BM12639" s="128"/>
      <c r="BN12639" s="128"/>
      <c r="BO12639" s="128"/>
      <c r="BP12639" s="197">
        <f t="shared" si="464"/>
        <v>0</v>
      </c>
      <c r="BQ12639" s="128"/>
      <c r="BR12639" s="36">
        <f t="shared" si="463"/>
        <v>10</v>
      </c>
    </row>
    <row r="12640" spans="54:70" x14ac:dyDescent="0.25">
      <c r="BB12640" s="134">
        <f t="shared" si="465"/>
        <v>622</v>
      </c>
      <c r="BC12640" s="24"/>
      <c r="BD12640" s="68"/>
      <c r="BE12640" s="10"/>
      <c r="BF12640" s="9"/>
      <c r="BG12640" s="10"/>
      <c r="BH12640" s="9"/>
      <c r="BI12640" s="129"/>
      <c r="BJ12640" s="129"/>
      <c r="BK12640" s="128"/>
      <c r="BL12640" s="128"/>
      <c r="BM12640" s="128"/>
      <c r="BN12640" s="128"/>
      <c r="BO12640" s="128"/>
      <c r="BP12640" s="197">
        <f t="shared" si="464"/>
        <v>0</v>
      </c>
      <c r="BQ12640" s="128"/>
      <c r="BR12640" s="36">
        <f t="shared" si="463"/>
        <v>10</v>
      </c>
    </row>
    <row r="12641" spans="54:70" x14ac:dyDescent="0.25">
      <c r="BB12641" s="134">
        <f t="shared" si="465"/>
        <v>623</v>
      </c>
      <c r="BC12641" s="24"/>
      <c r="BD12641" s="68"/>
      <c r="BE12641" s="10"/>
      <c r="BF12641" s="9"/>
      <c r="BG12641" s="10"/>
      <c r="BH12641" s="9"/>
      <c r="BI12641" s="129"/>
      <c r="BJ12641" s="129"/>
      <c r="BK12641" s="128"/>
      <c r="BL12641" s="128"/>
      <c r="BM12641" s="128"/>
      <c r="BN12641" s="128"/>
      <c r="BO12641" s="128"/>
      <c r="BP12641" s="197">
        <f t="shared" si="464"/>
        <v>0</v>
      </c>
      <c r="BQ12641" s="128"/>
      <c r="BR12641" s="36">
        <f t="shared" si="463"/>
        <v>10</v>
      </c>
    </row>
    <row r="12642" spans="54:70" x14ac:dyDescent="0.25">
      <c r="BB12642" s="134">
        <f t="shared" si="465"/>
        <v>624</v>
      </c>
      <c r="BC12642" s="24"/>
      <c r="BD12642" s="68"/>
      <c r="BE12642" s="10"/>
      <c r="BF12642" s="9"/>
      <c r="BG12642" s="10"/>
      <c r="BH12642" s="9"/>
      <c r="BI12642" s="129"/>
      <c r="BJ12642" s="129"/>
      <c r="BK12642" s="128"/>
      <c r="BL12642" s="128"/>
      <c r="BM12642" s="128"/>
      <c r="BN12642" s="128"/>
      <c r="BO12642" s="128"/>
      <c r="BP12642" s="197">
        <f t="shared" si="464"/>
        <v>0</v>
      </c>
      <c r="BQ12642" s="128"/>
      <c r="BR12642" s="36">
        <f t="shared" si="463"/>
        <v>10</v>
      </c>
    </row>
    <row r="12643" spans="54:70" x14ac:dyDescent="0.25">
      <c r="BB12643" s="134">
        <f t="shared" si="465"/>
        <v>625</v>
      </c>
      <c r="BC12643" s="24"/>
      <c r="BD12643" s="68"/>
      <c r="BE12643" s="10"/>
      <c r="BF12643" s="9"/>
      <c r="BG12643" s="10"/>
      <c r="BH12643" s="9"/>
      <c r="BI12643" s="129"/>
      <c r="BJ12643" s="129"/>
      <c r="BK12643" s="128"/>
      <c r="BL12643" s="128"/>
      <c r="BM12643" s="128"/>
      <c r="BN12643" s="128"/>
      <c r="BO12643" s="128"/>
      <c r="BP12643" s="197">
        <f t="shared" si="464"/>
        <v>0</v>
      </c>
      <c r="BQ12643" s="128"/>
      <c r="BR12643" s="36">
        <f t="shared" si="463"/>
        <v>10</v>
      </c>
    </row>
    <row r="12644" spans="54:70" x14ac:dyDescent="0.25">
      <c r="BB12644" s="134">
        <f t="shared" si="465"/>
        <v>626</v>
      </c>
      <c r="BC12644" s="24"/>
      <c r="BD12644" s="68"/>
      <c r="BE12644" s="10"/>
      <c r="BF12644" s="9"/>
      <c r="BG12644" s="10"/>
      <c r="BH12644" s="9"/>
      <c r="BI12644" s="129"/>
      <c r="BJ12644" s="129"/>
      <c r="BK12644" s="128"/>
      <c r="BL12644" s="128"/>
      <c r="BM12644" s="128"/>
      <c r="BN12644" s="128"/>
      <c r="BO12644" s="128"/>
      <c r="BP12644" s="197">
        <f t="shared" si="464"/>
        <v>0</v>
      </c>
      <c r="BQ12644" s="128"/>
      <c r="BR12644" s="36">
        <f t="shared" si="463"/>
        <v>10</v>
      </c>
    </row>
    <row r="12645" spans="54:70" x14ac:dyDescent="0.25">
      <c r="BB12645" s="134">
        <f t="shared" si="465"/>
        <v>627</v>
      </c>
      <c r="BC12645" s="24"/>
      <c r="BD12645" s="68"/>
      <c r="BE12645" s="10"/>
      <c r="BF12645" s="9"/>
      <c r="BG12645" s="10"/>
      <c r="BH12645" s="9"/>
      <c r="BI12645" s="129"/>
      <c r="BJ12645" s="129"/>
      <c r="BK12645" s="128"/>
      <c r="BL12645" s="128"/>
      <c r="BM12645" s="128"/>
      <c r="BN12645" s="128"/>
      <c r="BO12645" s="128"/>
      <c r="BP12645" s="197">
        <f t="shared" si="464"/>
        <v>0</v>
      </c>
      <c r="BQ12645" s="128"/>
      <c r="BR12645" s="36">
        <f t="shared" si="463"/>
        <v>10</v>
      </c>
    </row>
    <row r="12646" spans="54:70" x14ac:dyDescent="0.25">
      <c r="BB12646" s="134">
        <f t="shared" si="465"/>
        <v>628</v>
      </c>
      <c r="BC12646" s="24"/>
      <c r="BD12646" s="68"/>
      <c r="BE12646" s="10"/>
      <c r="BF12646" s="9"/>
      <c r="BG12646" s="10"/>
      <c r="BH12646" s="9"/>
      <c r="BI12646" s="129"/>
      <c r="BJ12646" s="129"/>
      <c r="BK12646" s="128"/>
      <c r="BL12646" s="128"/>
      <c r="BM12646" s="128"/>
      <c r="BN12646" s="128"/>
      <c r="BO12646" s="128"/>
      <c r="BP12646" s="197">
        <f t="shared" si="464"/>
        <v>0</v>
      </c>
      <c r="BQ12646" s="128"/>
      <c r="BR12646" s="36">
        <f t="shared" si="463"/>
        <v>10</v>
      </c>
    </row>
    <row r="12647" spans="54:70" x14ac:dyDescent="0.25">
      <c r="BB12647" s="134">
        <f t="shared" si="465"/>
        <v>629</v>
      </c>
      <c r="BC12647" s="24"/>
      <c r="BD12647" s="68"/>
      <c r="BE12647" s="10"/>
      <c r="BF12647" s="9"/>
      <c r="BG12647" s="10"/>
      <c r="BH12647" s="9"/>
      <c r="BI12647" s="129"/>
      <c r="BJ12647" s="129"/>
      <c r="BK12647" s="128"/>
      <c r="BL12647" s="128"/>
      <c r="BM12647" s="128"/>
      <c r="BN12647" s="128"/>
      <c r="BO12647" s="128"/>
      <c r="BP12647" s="197">
        <f t="shared" si="464"/>
        <v>0</v>
      </c>
      <c r="BQ12647" s="128"/>
      <c r="BR12647" s="36">
        <f t="shared" si="463"/>
        <v>10</v>
      </c>
    </row>
    <row r="12648" spans="54:70" x14ac:dyDescent="0.25">
      <c r="BB12648" s="134">
        <f t="shared" si="465"/>
        <v>630</v>
      </c>
      <c r="BC12648" s="24"/>
      <c r="BD12648" s="68"/>
      <c r="BE12648" s="10"/>
      <c r="BF12648" s="9"/>
      <c r="BG12648" s="10"/>
      <c r="BH12648" s="9"/>
      <c r="BI12648" s="129"/>
      <c r="BJ12648" s="129"/>
      <c r="BK12648" s="128"/>
      <c r="BL12648" s="128"/>
      <c r="BM12648" s="128"/>
      <c r="BN12648" s="128"/>
      <c r="BO12648" s="128"/>
      <c r="BP12648" s="197">
        <f t="shared" si="464"/>
        <v>0</v>
      </c>
      <c r="BQ12648" s="128"/>
      <c r="BR12648" s="36">
        <f t="shared" si="463"/>
        <v>10</v>
      </c>
    </row>
    <row r="12649" spans="54:70" x14ac:dyDescent="0.25">
      <c r="BB12649" s="134">
        <f t="shared" si="465"/>
        <v>631</v>
      </c>
      <c r="BC12649" s="24"/>
      <c r="BD12649" s="68"/>
      <c r="BE12649" s="10"/>
      <c r="BF12649" s="9"/>
      <c r="BG12649" s="10"/>
      <c r="BH12649" s="9"/>
      <c r="BI12649" s="129"/>
      <c r="BJ12649" s="129"/>
      <c r="BK12649" s="128"/>
      <c r="BL12649" s="128"/>
      <c r="BM12649" s="128"/>
      <c r="BN12649" s="128"/>
      <c r="BO12649" s="128"/>
      <c r="BP12649" s="197">
        <f t="shared" si="464"/>
        <v>0</v>
      </c>
      <c r="BQ12649" s="128"/>
      <c r="BR12649" s="36">
        <f t="shared" si="463"/>
        <v>10</v>
      </c>
    </row>
    <row r="12650" spans="54:70" x14ac:dyDescent="0.25">
      <c r="BB12650" s="134">
        <f t="shared" si="465"/>
        <v>632</v>
      </c>
      <c r="BC12650" s="24"/>
      <c r="BD12650" s="68"/>
      <c r="BE12650" s="10"/>
      <c r="BF12650" s="9"/>
      <c r="BG12650" s="10"/>
      <c r="BH12650" s="9"/>
      <c r="BI12650" s="129"/>
      <c r="BJ12650" s="129"/>
      <c r="BK12650" s="128"/>
      <c r="BL12650" s="128"/>
      <c r="BM12650" s="128"/>
      <c r="BN12650" s="128"/>
      <c r="BO12650" s="128"/>
      <c r="BP12650" s="197">
        <f t="shared" si="464"/>
        <v>0</v>
      </c>
      <c r="BQ12650" s="128"/>
      <c r="BR12650" s="36">
        <f t="shared" si="463"/>
        <v>10</v>
      </c>
    </row>
    <row r="12651" spans="54:70" x14ac:dyDescent="0.25">
      <c r="BB12651" s="134">
        <f t="shared" si="465"/>
        <v>633</v>
      </c>
      <c r="BC12651" s="24"/>
      <c r="BD12651" s="68"/>
      <c r="BE12651" s="10"/>
      <c r="BF12651" s="9"/>
      <c r="BG12651" s="10"/>
      <c r="BH12651" s="9"/>
      <c r="BI12651" s="129"/>
      <c r="BJ12651" s="129"/>
      <c r="BK12651" s="128"/>
      <c r="BL12651" s="128"/>
      <c r="BM12651" s="128"/>
      <c r="BN12651" s="128"/>
      <c r="BO12651" s="128"/>
      <c r="BP12651" s="197">
        <f t="shared" si="464"/>
        <v>0</v>
      </c>
      <c r="BQ12651" s="128"/>
      <c r="BR12651" s="36">
        <f t="shared" si="463"/>
        <v>10</v>
      </c>
    </row>
    <row r="12652" spans="54:70" x14ac:dyDescent="0.25">
      <c r="BB12652" s="134">
        <f t="shared" si="465"/>
        <v>634</v>
      </c>
      <c r="BC12652" s="24"/>
      <c r="BD12652" s="68"/>
      <c r="BE12652" s="10"/>
      <c r="BF12652" s="9"/>
      <c r="BG12652" s="10"/>
      <c r="BH12652" s="9"/>
      <c r="BI12652" s="129"/>
      <c r="BJ12652" s="129"/>
      <c r="BK12652" s="128"/>
      <c r="BL12652" s="128"/>
      <c r="BM12652" s="128"/>
      <c r="BN12652" s="128"/>
      <c r="BO12652" s="128"/>
      <c r="BP12652" s="197">
        <f t="shared" si="464"/>
        <v>0</v>
      </c>
      <c r="BQ12652" s="128"/>
      <c r="BR12652" s="36">
        <f t="shared" si="463"/>
        <v>10</v>
      </c>
    </row>
    <row r="12653" spans="54:70" x14ac:dyDescent="0.25">
      <c r="BB12653" s="134">
        <f t="shared" si="465"/>
        <v>635</v>
      </c>
      <c r="BC12653" s="24"/>
      <c r="BD12653" s="68"/>
      <c r="BE12653" s="10"/>
      <c r="BF12653" s="9"/>
      <c r="BG12653" s="10"/>
      <c r="BH12653" s="9"/>
      <c r="BI12653" s="129"/>
      <c r="BJ12653" s="129"/>
      <c r="BK12653" s="128"/>
      <c r="BL12653" s="128"/>
      <c r="BM12653" s="128"/>
      <c r="BN12653" s="128"/>
      <c r="BO12653" s="128"/>
      <c r="BP12653" s="197">
        <f t="shared" si="464"/>
        <v>0</v>
      </c>
      <c r="BQ12653" s="128"/>
      <c r="BR12653" s="36">
        <f t="shared" si="463"/>
        <v>10</v>
      </c>
    </row>
    <row r="12654" spans="54:70" x14ac:dyDescent="0.25">
      <c r="BB12654" s="134">
        <f t="shared" si="465"/>
        <v>636</v>
      </c>
      <c r="BC12654" s="24"/>
      <c r="BD12654" s="68"/>
      <c r="BE12654" s="10"/>
      <c r="BF12654" s="9"/>
      <c r="BG12654" s="10"/>
      <c r="BH12654" s="9"/>
      <c r="BI12654" s="129"/>
      <c r="BJ12654" s="129"/>
      <c r="BK12654" s="128"/>
      <c r="BL12654" s="128"/>
      <c r="BM12654" s="128"/>
      <c r="BN12654" s="128"/>
      <c r="BO12654" s="128"/>
      <c r="BP12654" s="197">
        <f t="shared" si="464"/>
        <v>0</v>
      </c>
      <c r="BQ12654" s="128"/>
      <c r="BR12654" s="36">
        <f t="shared" si="463"/>
        <v>10</v>
      </c>
    </row>
    <row r="12655" spans="54:70" x14ac:dyDescent="0.25">
      <c r="BB12655" s="134">
        <f t="shared" si="465"/>
        <v>637</v>
      </c>
      <c r="BC12655" s="24"/>
      <c r="BD12655" s="68"/>
      <c r="BE12655" s="10"/>
      <c r="BF12655" s="9"/>
      <c r="BG12655" s="10"/>
      <c r="BH12655" s="9"/>
      <c r="BI12655" s="129"/>
      <c r="BJ12655" s="129"/>
      <c r="BK12655" s="128"/>
      <c r="BL12655" s="128"/>
      <c r="BM12655" s="128"/>
      <c r="BN12655" s="128"/>
      <c r="BO12655" s="128"/>
      <c r="BP12655" s="197">
        <f t="shared" si="464"/>
        <v>0</v>
      </c>
      <c r="BQ12655" s="128"/>
      <c r="BR12655" s="36">
        <f t="shared" si="463"/>
        <v>10</v>
      </c>
    </row>
    <row r="12656" spans="54:70" x14ac:dyDescent="0.25">
      <c r="BB12656" s="134">
        <f t="shared" si="465"/>
        <v>638</v>
      </c>
      <c r="BC12656" s="24"/>
      <c r="BD12656" s="68"/>
      <c r="BE12656" s="10"/>
      <c r="BF12656" s="9"/>
      <c r="BG12656" s="10"/>
      <c r="BH12656" s="9"/>
      <c r="BI12656" s="129"/>
      <c r="BJ12656" s="129"/>
      <c r="BK12656" s="128"/>
      <c r="BL12656" s="128"/>
      <c r="BM12656" s="128"/>
      <c r="BN12656" s="128"/>
      <c r="BO12656" s="128"/>
      <c r="BP12656" s="197">
        <f t="shared" si="464"/>
        <v>0</v>
      </c>
      <c r="BQ12656" s="128"/>
      <c r="BR12656" s="36">
        <f t="shared" si="463"/>
        <v>10</v>
      </c>
    </row>
    <row r="12657" spans="54:70" x14ac:dyDescent="0.25">
      <c r="BB12657" s="134">
        <f t="shared" si="465"/>
        <v>639</v>
      </c>
      <c r="BC12657" s="24"/>
      <c r="BD12657" s="68"/>
      <c r="BE12657" s="10"/>
      <c r="BF12657" s="9"/>
      <c r="BG12657" s="10"/>
      <c r="BH12657" s="9"/>
      <c r="BI12657" s="129"/>
      <c r="BJ12657" s="129"/>
      <c r="BK12657" s="128"/>
      <c r="BL12657" s="128"/>
      <c r="BM12657" s="128"/>
      <c r="BN12657" s="128"/>
      <c r="BO12657" s="128"/>
      <c r="BP12657" s="197">
        <f t="shared" si="464"/>
        <v>0</v>
      </c>
      <c r="BQ12657" s="128"/>
      <c r="BR12657" s="36">
        <f t="shared" si="463"/>
        <v>10</v>
      </c>
    </row>
    <row r="12658" spans="54:70" x14ac:dyDescent="0.25">
      <c r="BB12658" s="134">
        <f t="shared" si="465"/>
        <v>640</v>
      </c>
      <c r="BC12658" s="24"/>
      <c r="BD12658" s="68"/>
      <c r="BE12658" s="10"/>
      <c r="BF12658" s="9"/>
      <c r="BG12658" s="10"/>
      <c r="BH12658" s="9"/>
      <c r="BI12658" s="129"/>
      <c r="BJ12658" s="129"/>
      <c r="BK12658" s="128"/>
      <c r="BL12658" s="128"/>
      <c r="BM12658" s="128"/>
      <c r="BN12658" s="128"/>
      <c r="BO12658" s="128"/>
      <c r="BP12658" s="197">
        <f t="shared" si="464"/>
        <v>0</v>
      </c>
      <c r="BQ12658" s="128"/>
      <c r="BR12658" s="36">
        <f t="shared" si="463"/>
        <v>10</v>
      </c>
    </row>
    <row r="12659" spans="54:70" x14ac:dyDescent="0.25">
      <c r="BB12659" s="134">
        <f t="shared" si="465"/>
        <v>641</v>
      </c>
      <c r="BC12659" s="24"/>
      <c r="BD12659" s="68"/>
      <c r="BE12659" s="10"/>
      <c r="BF12659" s="9"/>
      <c r="BG12659" s="10"/>
      <c r="BH12659" s="9"/>
      <c r="BI12659" s="129"/>
      <c r="BJ12659" s="129"/>
      <c r="BK12659" s="128"/>
      <c r="BL12659" s="128"/>
      <c r="BM12659" s="128"/>
      <c r="BN12659" s="128"/>
      <c r="BO12659" s="128"/>
      <c r="BP12659" s="197">
        <f t="shared" si="464"/>
        <v>0</v>
      </c>
      <c r="BQ12659" s="128"/>
      <c r="BR12659" s="36">
        <f t="shared" si="463"/>
        <v>10</v>
      </c>
    </row>
    <row r="12660" spans="54:70" x14ac:dyDescent="0.25">
      <c r="BB12660" s="134">
        <f t="shared" si="465"/>
        <v>642</v>
      </c>
      <c r="BC12660" s="24"/>
      <c r="BD12660" s="68"/>
      <c r="BE12660" s="10"/>
      <c r="BF12660" s="9"/>
      <c r="BG12660" s="10"/>
      <c r="BH12660" s="9"/>
      <c r="BI12660" s="129"/>
      <c r="BJ12660" s="129"/>
      <c r="BK12660" s="128"/>
      <c r="BL12660" s="128"/>
      <c r="BM12660" s="128"/>
      <c r="BN12660" s="128"/>
      <c r="BO12660" s="128"/>
      <c r="BP12660" s="197">
        <f t="shared" si="464"/>
        <v>0</v>
      </c>
      <c r="BQ12660" s="128"/>
      <c r="BR12660" s="36">
        <f t="shared" ref="BR12660:BR12723" si="466">IF(BF12660="Yes",20,10)</f>
        <v>10</v>
      </c>
    </row>
    <row r="12661" spans="54:70" x14ac:dyDescent="0.25">
      <c r="BB12661" s="134">
        <f t="shared" si="465"/>
        <v>643</v>
      </c>
      <c r="BC12661" s="24"/>
      <c r="BD12661" s="68"/>
      <c r="BE12661" s="10"/>
      <c r="BF12661" s="9"/>
      <c r="BG12661" s="10"/>
      <c r="BH12661" s="9"/>
      <c r="BI12661" s="129"/>
      <c r="BJ12661" s="129"/>
      <c r="BK12661" s="128"/>
      <c r="BL12661" s="128"/>
      <c r="BM12661" s="128"/>
      <c r="BN12661" s="128"/>
      <c r="BO12661" s="128"/>
      <c r="BP12661" s="197">
        <f t="shared" si="464"/>
        <v>0</v>
      </c>
      <c r="BQ12661" s="128"/>
      <c r="BR12661" s="36">
        <f t="shared" si="466"/>
        <v>10</v>
      </c>
    </row>
    <row r="12662" spans="54:70" x14ac:dyDescent="0.25">
      <c r="BB12662" s="134">
        <f t="shared" si="465"/>
        <v>644</v>
      </c>
      <c r="BC12662" s="24"/>
      <c r="BD12662" s="68"/>
      <c r="BE12662" s="10"/>
      <c r="BF12662" s="9"/>
      <c r="BG12662" s="10"/>
      <c r="BH12662" s="9"/>
      <c r="BI12662" s="129"/>
      <c r="BJ12662" s="129"/>
      <c r="BK12662" s="128"/>
      <c r="BL12662" s="128"/>
      <c r="BM12662" s="128"/>
      <c r="BN12662" s="128"/>
      <c r="BO12662" s="128"/>
      <c r="BP12662" s="197">
        <f t="shared" si="464"/>
        <v>0</v>
      </c>
      <c r="BQ12662" s="128"/>
      <c r="BR12662" s="36">
        <f t="shared" si="466"/>
        <v>10</v>
      </c>
    </row>
    <row r="12663" spans="54:70" x14ac:dyDescent="0.25">
      <c r="BB12663" s="134">
        <f t="shared" si="465"/>
        <v>645</v>
      </c>
      <c r="BC12663" s="24"/>
      <c r="BD12663" s="68"/>
      <c r="BE12663" s="10"/>
      <c r="BF12663" s="9"/>
      <c r="BG12663" s="10"/>
      <c r="BH12663" s="9"/>
      <c r="BI12663" s="129"/>
      <c r="BJ12663" s="129"/>
      <c r="BK12663" s="128"/>
      <c r="BL12663" s="128"/>
      <c r="BM12663" s="128"/>
      <c r="BN12663" s="128"/>
      <c r="BO12663" s="128"/>
      <c r="BP12663" s="197">
        <f t="shared" si="464"/>
        <v>0</v>
      </c>
      <c r="BQ12663" s="128"/>
      <c r="BR12663" s="36">
        <f t="shared" si="466"/>
        <v>10</v>
      </c>
    </row>
    <row r="12664" spans="54:70" x14ac:dyDescent="0.25">
      <c r="BB12664" s="134">
        <f t="shared" si="465"/>
        <v>646</v>
      </c>
      <c r="BC12664" s="24"/>
      <c r="BD12664" s="68"/>
      <c r="BE12664" s="10"/>
      <c r="BF12664" s="9"/>
      <c r="BG12664" s="10"/>
      <c r="BH12664" s="9"/>
      <c r="BI12664" s="129"/>
      <c r="BJ12664" s="129"/>
      <c r="BK12664" s="128"/>
      <c r="BL12664" s="128"/>
      <c r="BM12664" s="128"/>
      <c r="BN12664" s="128"/>
      <c r="BO12664" s="128"/>
      <c r="BP12664" s="197">
        <f t="shared" ref="BP12664:BP12727" si="467">IF(BC12664=0,0,IF(BD12664=0,0,IF(BE12664=0,0,IF(BF12664=0,0,IF(BG12664=0,0,IF(BH12664=0,0,BR12664))))))</f>
        <v>0</v>
      </c>
      <c r="BQ12664" s="128"/>
      <c r="BR12664" s="36">
        <f t="shared" si="466"/>
        <v>10</v>
      </c>
    </row>
    <row r="12665" spans="54:70" x14ac:dyDescent="0.25">
      <c r="BB12665" s="134">
        <f t="shared" si="465"/>
        <v>647</v>
      </c>
      <c r="BC12665" s="24"/>
      <c r="BD12665" s="68"/>
      <c r="BE12665" s="10"/>
      <c r="BF12665" s="9"/>
      <c r="BG12665" s="10"/>
      <c r="BH12665" s="9"/>
      <c r="BI12665" s="129"/>
      <c r="BJ12665" s="129"/>
      <c r="BK12665" s="128"/>
      <c r="BL12665" s="128"/>
      <c r="BM12665" s="128"/>
      <c r="BN12665" s="128"/>
      <c r="BO12665" s="128"/>
      <c r="BP12665" s="197">
        <f t="shared" si="467"/>
        <v>0</v>
      </c>
      <c r="BQ12665" s="128"/>
      <c r="BR12665" s="36">
        <f t="shared" si="466"/>
        <v>10</v>
      </c>
    </row>
    <row r="12666" spans="54:70" x14ac:dyDescent="0.25">
      <c r="BB12666" s="134">
        <f t="shared" si="465"/>
        <v>648</v>
      </c>
      <c r="BC12666" s="24"/>
      <c r="BD12666" s="68"/>
      <c r="BE12666" s="10"/>
      <c r="BF12666" s="9"/>
      <c r="BG12666" s="10"/>
      <c r="BH12666" s="9"/>
      <c r="BI12666" s="129"/>
      <c r="BJ12666" s="129"/>
      <c r="BK12666" s="128"/>
      <c r="BL12666" s="128"/>
      <c r="BM12666" s="128"/>
      <c r="BN12666" s="128"/>
      <c r="BO12666" s="128"/>
      <c r="BP12666" s="197">
        <f t="shared" si="467"/>
        <v>0</v>
      </c>
      <c r="BQ12666" s="128"/>
      <c r="BR12666" s="36">
        <f t="shared" si="466"/>
        <v>10</v>
      </c>
    </row>
    <row r="12667" spans="54:70" x14ac:dyDescent="0.25">
      <c r="BB12667" s="134">
        <f t="shared" si="465"/>
        <v>649</v>
      </c>
      <c r="BC12667" s="24"/>
      <c r="BD12667" s="68"/>
      <c r="BE12667" s="10"/>
      <c r="BF12667" s="9"/>
      <c r="BG12667" s="10"/>
      <c r="BH12667" s="9"/>
      <c r="BI12667" s="129"/>
      <c r="BJ12667" s="129"/>
      <c r="BK12667" s="128"/>
      <c r="BL12667" s="128"/>
      <c r="BM12667" s="128"/>
      <c r="BN12667" s="128"/>
      <c r="BO12667" s="128"/>
      <c r="BP12667" s="197">
        <f t="shared" si="467"/>
        <v>0</v>
      </c>
      <c r="BQ12667" s="128"/>
      <c r="BR12667" s="36">
        <f t="shared" si="466"/>
        <v>10</v>
      </c>
    </row>
    <row r="12668" spans="54:70" x14ac:dyDescent="0.25">
      <c r="BB12668" s="134">
        <f t="shared" si="465"/>
        <v>650</v>
      </c>
      <c r="BC12668" s="24"/>
      <c r="BD12668" s="68"/>
      <c r="BE12668" s="10"/>
      <c r="BF12668" s="9"/>
      <c r="BG12668" s="10"/>
      <c r="BH12668" s="9"/>
      <c r="BI12668" s="129"/>
      <c r="BJ12668" s="129"/>
      <c r="BK12668" s="128"/>
      <c r="BL12668" s="128"/>
      <c r="BM12668" s="128"/>
      <c r="BN12668" s="128"/>
      <c r="BO12668" s="128"/>
      <c r="BP12668" s="197">
        <f t="shared" si="467"/>
        <v>0</v>
      </c>
      <c r="BQ12668" s="128"/>
      <c r="BR12668" s="36">
        <f t="shared" si="466"/>
        <v>10</v>
      </c>
    </row>
    <row r="12669" spans="54:70" x14ac:dyDescent="0.25">
      <c r="BB12669" s="134">
        <f t="shared" si="465"/>
        <v>651</v>
      </c>
      <c r="BC12669" s="24"/>
      <c r="BD12669" s="68"/>
      <c r="BE12669" s="10"/>
      <c r="BF12669" s="9"/>
      <c r="BG12669" s="10"/>
      <c r="BH12669" s="9"/>
      <c r="BI12669" s="129"/>
      <c r="BJ12669" s="129"/>
      <c r="BK12669" s="128"/>
      <c r="BL12669" s="128"/>
      <c r="BM12669" s="128"/>
      <c r="BN12669" s="128"/>
      <c r="BO12669" s="128"/>
      <c r="BP12669" s="197">
        <f t="shared" si="467"/>
        <v>0</v>
      </c>
      <c r="BQ12669" s="128"/>
      <c r="BR12669" s="36">
        <f t="shared" si="466"/>
        <v>10</v>
      </c>
    </row>
    <row r="12670" spans="54:70" x14ac:dyDescent="0.25">
      <c r="BB12670" s="134">
        <f t="shared" si="465"/>
        <v>652</v>
      </c>
      <c r="BC12670" s="24"/>
      <c r="BD12670" s="68"/>
      <c r="BE12670" s="10"/>
      <c r="BF12670" s="9"/>
      <c r="BG12670" s="10"/>
      <c r="BH12670" s="9"/>
      <c r="BI12670" s="129"/>
      <c r="BJ12670" s="129"/>
      <c r="BK12670" s="128"/>
      <c r="BL12670" s="128"/>
      <c r="BM12670" s="128"/>
      <c r="BN12670" s="128"/>
      <c r="BO12670" s="128"/>
      <c r="BP12670" s="197">
        <f t="shared" si="467"/>
        <v>0</v>
      </c>
      <c r="BQ12670" s="128"/>
      <c r="BR12670" s="36">
        <f t="shared" si="466"/>
        <v>10</v>
      </c>
    </row>
    <row r="12671" spans="54:70" x14ac:dyDescent="0.25">
      <c r="BB12671" s="134">
        <f t="shared" si="465"/>
        <v>653</v>
      </c>
      <c r="BC12671" s="24"/>
      <c r="BD12671" s="68"/>
      <c r="BE12671" s="10"/>
      <c r="BF12671" s="9"/>
      <c r="BG12671" s="10"/>
      <c r="BH12671" s="9"/>
      <c r="BI12671" s="129"/>
      <c r="BJ12671" s="129"/>
      <c r="BK12671" s="128"/>
      <c r="BL12671" s="128"/>
      <c r="BM12671" s="128"/>
      <c r="BN12671" s="128"/>
      <c r="BO12671" s="128"/>
      <c r="BP12671" s="197">
        <f t="shared" si="467"/>
        <v>0</v>
      </c>
      <c r="BQ12671" s="128"/>
      <c r="BR12671" s="36">
        <f t="shared" si="466"/>
        <v>10</v>
      </c>
    </row>
    <row r="12672" spans="54:70" x14ac:dyDescent="0.25">
      <c r="BB12672" s="134">
        <f t="shared" si="465"/>
        <v>654</v>
      </c>
      <c r="BC12672" s="24"/>
      <c r="BD12672" s="68"/>
      <c r="BE12672" s="10"/>
      <c r="BF12672" s="9"/>
      <c r="BG12672" s="10"/>
      <c r="BH12672" s="9"/>
      <c r="BI12672" s="129"/>
      <c r="BJ12672" s="129"/>
      <c r="BK12672" s="128"/>
      <c r="BL12672" s="128"/>
      <c r="BM12672" s="128"/>
      <c r="BN12672" s="128"/>
      <c r="BO12672" s="128"/>
      <c r="BP12672" s="197">
        <f t="shared" si="467"/>
        <v>0</v>
      </c>
      <c r="BQ12672" s="128"/>
      <c r="BR12672" s="36">
        <f t="shared" si="466"/>
        <v>10</v>
      </c>
    </row>
    <row r="12673" spans="54:70" x14ac:dyDescent="0.25">
      <c r="BB12673" s="134">
        <f t="shared" si="465"/>
        <v>655</v>
      </c>
      <c r="BC12673" s="24"/>
      <c r="BD12673" s="68"/>
      <c r="BE12673" s="10"/>
      <c r="BF12673" s="9"/>
      <c r="BG12673" s="10"/>
      <c r="BH12673" s="9"/>
      <c r="BI12673" s="129"/>
      <c r="BJ12673" s="129"/>
      <c r="BK12673" s="128"/>
      <c r="BL12673" s="128"/>
      <c r="BM12673" s="128"/>
      <c r="BN12673" s="128"/>
      <c r="BO12673" s="128"/>
      <c r="BP12673" s="197">
        <f t="shared" si="467"/>
        <v>0</v>
      </c>
      <c r="BQ12673" s="128"/>
      <c r="BR12673" s="36">
        <f t="shared" si="466"/>
        <v>10</v>
      </c>
    </row>
    <row r="12674" spans="54:70" x14ac:dyDescent="0.25">
      <c r="BB12674" s="134">
        <f t="shared" si="465"/>
        <v>656</v>
      </c>
      <c r="BC12674" s="24"/>
      <c r="BD12674" s="68"/>
      <c r="BE12674" s="10"/>
      <c r="BF12674" s="9"/>
      <c r="BG12674" s="10"/>
      <c r="BH12674" s="9"/>
      <c r="BI12674" s="129"/>
      <c r="BJ12674" s="129"/>
      <c r="BK12674" s="128"/>
      <c r="BL12674" s="128"/>
      <c r="BM12674" s="128"/>
      <c r="BN12674" s="128"/>
      <c r="BO12674" s="128"/>
      <c r="BP12674" s="197">
        <f t="shared" si="467"/>
        <v>0</v>
      </c>
      <c r="BQ12674" s="128"/>
      <c r="BR12674" s="36">
        <f t="shared" si="466"/>
        <v>10</v>
      </c>
    </row>
    <row r="12675" spans="54:70" x14ac:dyDescent="0.25">
      <c r="BB12675" s="134">
        <f t="shared" si="465"/>
        <v>657</v>
      </c>
      <c r="BC12675" s="24"/>
      <c r="BD12675" s="68"/>
      <c r="BE12675" s="10"/>
      <c r="BF12675" s="9"/>
      <c r="BG12675" s="10"/>
      <c r="BH12675" s="9"/>
      <c r="BI12675" s="129"/>
      <c r="BJ12675" s="129"/>
      <c r="BK12675" s="128"/>
      <c r="BL12675" s="128"/>
      <c r="BM12675" s="128"/>
      <c r="BN12675" s="128"/>
      <c r="BO12675" s="128"/>
      <c r="BP12675" s="197">
        <f t="shared" si="467"/>
        <v>0</v>
      </c>
      <c r="BQ12675" s="128"/>
      <c r="BR12675" s="36">
        <f t="shared" si="466"/>
        <v>10</v>
      </c>
    </row>
    <row r="12676" spans="54:70" x14ac:dyDescent="0.25">
      <c r="BB12676" s="134">
        <f t="shared" si="465"/>
        <v>658</v>
      </c>
      <c r="BC12676" s="24"/>
      <c r="BD12676" s="68"/>
      <c r="BE12676" s="10"/>
      <c r="BF12676" s="9"/>
      <c r="BG12676" s="10"/>
      <c r="BH12676" s="9"/>
      <c r="BI12676" s="129"/>
      <c r="BJ12676" s="129"/>
      <c r="BK12676" s="128"/>
      <c r="BL12676" s="128"/>
      <c r="BM12676" s="128"/>
      <c r="BN12676" s="128"/>
      <c r="BO12676" s="128"/>
      <c r="BP12676" s="197">
        <f t="shared" si="467"/>
        <v>0</v>
      </c>
      <c r="BQ12676" s="128"/>
      <c r="BR12676" s="36">
        <f t="shared" si="466"/>
        <v>10</v>
      </c>
    </row>
    <row r="12677" spans="54:70" x14ac:dyDescent="0.25">
      <c r="BB12677" s="134">
        <f t="shared" si="465"/>
        <v>659</v>
      </c>
      <c r="BC12677" s="24"/>
      <c r="BD12677" s="68"/>
      <c r="BE12677" s="10"/>
      <c r="BF12677" s="9"/>
      <c r="BG12677" s="10"/>
      <c r="BH12677" s="9"/>
      <c r="BI12677" s="129"/>
      <c r="BJ12677" s="129"/>
      <c r="BK12677" s="128"/>
      <c r="BL12677" s="128"/>
      <c r="BM12677" s="128"/>
      <c r="BN12677" s="128"/>
      <c r="BO12677" s="128"/>
      <c r="BP12677" s="197">
        <f t="shared" si="467"/>
        <v>0</v>
      </c>
      <c r="BQ12677" s="128"/>
      <c r="BR12677" s="36">
        <f t="shared" si="466"/>
        <v>10</v>
      </c>
    </row>
    <row r="12678" spans="54:70" x14ac:dyDescent="0.25">
      <c r="BB12678" s="134">
        <f t="shared" si="465"/>
        <v>660</v>
      </c>
      <c r="BC12678" s="24"/>
      <c r="BD12678" s="68"/>
      <c r="BE12678" s="10"/>
      <c r="BF12678" s="9"/>
      <c r="BG12678" s="10"/>
      <c r="BH12678" s="9"/>
      <c r="BI12678" s="129"/>
      <c r="BJ12678" s="129"/>
      <c r="BK12678" s="128"/>
      <c r="BL12678" s="128"/>
      <c r="BM12678" s="128"/>
      <c r="BN12678" s="128"/>
      <c r="BO12678" s="128"/>
      <c r="BP12678" s="197">
        <f t="shared" si="467"/>
        <v>0</v>
      </c>
      <c r="BQ12678" s="128"/>
      <c r="BR12678" s="36">
        <f t="shared" si="466"/>
        <v>10</v>
      </c>
    </row>
    <row r="12679" spans="54:70" x14ac:dyDescent="0.25">
      <c r="BB12679" s="134">
        <f t="shared" si="465"/>
        <v>661</v>
      </c>
      <c r="BC12679" s="24"/>
      <c r="BD12679" s="68"/>
      <c r="BE12679" s="10"/>
      <c r="BF12679" s="9"/>
      <c r="BG12679" s="10"/>
      <c r="BH12679" s="9"/>
      <c r="BI12679" s="129"/>
      <c r="BJ12679" s="129"/>
      <c r="BK12679" s="128"/>
      <c r="BL12679" s="128"/>
      <c r="BM12679" s="128"/>
      <c r="BN12679" s="128"/>
      <c r="BO12679" s="128"/>
      <c r="BP12679" s="197">
        <f t="shared" si="467"/>
        <v>0</v>
      </c>
      <c r="BQ12679" s="128"/>
      <c r="BR12679" s="36">
        <f t="shared" si="466"/>
        <v>10</v>
      </c>
    </row>
    <row r="12680" spans="54:70" x14ac:dyDescent="0.25">
      <c r="BB12680" s="134">
        <f t="shared" si="465"/>
        <v>662</v>
      </c>
      <c r="BC12680" s="24"/>
      <c r="BD12680" s="68"/>
      <c r="BE12680" s="10"/>
      <c r="BF12680" s="9"/>
      <c r="BG12680" s="10"/>
      <c r="BH12680" s="9"/>
      <c r="BI12680" s="129"/>
      <c r="BJ12680" s="129"/>
      <c r="BK12680" s="128"/>
      <c r="BL12680" s="128"/>
      <c r="BM12680" s="128"/>
      <c r="BN12680" s="128"/>
      <c r="BO12680" s="128"/>
      <c r="BP12680" s="197">
        <f t="shared" si="467"/>
        <v>0</v>
      </c>
      <c r="BQ12680" s="128"/>
      <c r="BR12680" s="36">
        <f t="shared" si="466"/>
        <v>10</v>
      </c>
    </row>
    <row r="12681" spans="54:70" x14ac:dyDescent="0.25">
      <c r="BB12681" s="134">
        <f t="shared" si="465"/>
        <v>663</v>
      </c>
      <c r="BC12681" s="24"/>
      <c r="BD12681" s="68"/>
      <c r="BE12681" s="10"/>
      <c r="BF12681" s="9"/>
      <c r="BG12681" s="10"/>
      <c r="BH12681" s="9"/>
      <c r="BI12681" s="129"/>
      <c r="BJ12681" s="129"/>
      <c r="BK12681" s="128"/>
      <c r="BL12681" s="128"/>
      <c r="BM12681" s="128"/>
      <c r="BN12681" s="128"/>
      <c r="BO12681" s="128"/>
      <c r="BP12681" s="197">
        <f t="shared" si="467"/>
        <v>0</v>
      </c>
      <c r="BQ12681" s="128"/>
      <c r="BR12681" s="36">
        <f t="shared" si="466"/>
        <v>10</v>
      </c>
    </row>
    <row r="12682" spans="54:70" x14ac:dyDescent="0.25">
      <c r="BB12682" s="134">
        <f t="shared" si="465"/>
        <v>664</v>
      </c>
      <c r="BC12682" s="24"/>
      <c r="BD12682" s="68"/>
      <c r="BE12682" s="10"/>
      <c r="BF12682" s="9"/>
      <c r="BG12682" s="10"/>
      <c r="BH12682" s="9"/>
      <c r="BI12682" s="129"/>
      <c r="BJ12682" s="129"/>
      <c r="BK12682" s="128"/>
      <c r="BL12682" s="128"/>
      <c r="BM12682" s="128"/>
      <c r="BN12682" s="128"/>
      <c r="BO12682" s="128"/>
      <c r="BP12682" s="197">
        <f t="shared" si="467"/>
        <v>0</v>
      </c>
      <c r="BQ12682" s="128"/>
      <c r="BR12682" s="36">
        <f t="shared" si="466"/>
        <v>10</v>
      </c>
    </row>
    <row r="12683" spans="54:70" x14ac:dyDescent="0.25">
      <c r="BB12683" s="134">
        <f t="shared" si="465"/>
        <v>665</v>
      </c>
      <c r="BC12683" s="24"/>
      <c r="BD12683" s="68"/>
      <c r="BE12683" s="10"/>
      <c r="BF12683" s="9"/>
      <c r="BG12683" s="10"/>
      <c r="BH12683" s="9"/>
      <c r="BI12683" s="129"/>
      <c r="BJ12683" s="129"/>
      <c r="BK12683" s="128"/>
      <c r="BL12683" s="128"/>
      <c r="BM12683" s="128"/>
      <c r="BN12683" s="128"/>
      <c r="BO12683" s="128"/>
      <c r="BP12683" s="197">
        <f t="shared" si="467"/>
        <v>0</v>
      </c>
      <c r="BQ12683" s="128"/>
      <c r="BR12683" s="36">
        <f t="shared" si="466"/>
        <v>10</v>
      </c>
    </row>
    <row r="12684" spans="54:70" x14ac:dyDescent="0.25">
      <c r="BB12684" s="134">
        <f t="shared" si="465"/>
        <v>666</v>
      </c>
      <c r="BC12684" s="24"/>
      <c r="BD12684" s="68"/>
      <c r="BE12684" s="10"/>
      <c r="BF12684" s="9"/>
      <c r="BG12684" s="10"/>
      <c r="BH12684" s="9"/>
      <c r="BI12684" s="129"/>
      <c r="BJ12684" s="129"/>
      <c r="BK12684" s="128"/>
      <c r="BL12684" s="128"/>
      <c r="BM12684" s="128"/>
      <c r="BN12684" s="128"/>
      <c r="BO12684" s="128"/>
      <c r="BP12684" s="197">
        <f t="shared" si="467"/>
        <v>0</v>
      </c>
      <c r="BQ12684" s="128"/>
      <c r="BR12684" s="36">
        <f t="shared" si="466"/>
        <v>10</v>
      </c>
    </row>
    <row r="12685" spans="54:70" x14ac:dyDescent="0.25">
      <c r="BB12685" s="134">
        <f t="shared" si="465"/>
        <v>667</v>
      </c>
      <c r="BC12685" s="24"/>
      <c r="BD12685" s="68"/>
      <c r="BE12685" s="10"/>
      <c r="BF12685" s="9"/>
      <c r="BG12685" s="10"/>
      <c r="BH12685" s="9"/>
      <c r="BI12685" s="129"/>
      <c r="BJ12685" s="129"/>
      <c r="BK12685" s="128"/>
      <c r="BL12685" s="128"/>
      <c r="BM12685" s="128"/>
      <c r="BN12685" s="128"/>
      <c r="BO12685" s="128"/>
      <c r="BP12685" s="197">
        <f t="shared" si="467"/>
        <v>0</v>
      </c>
      <c r="BQ12685" s="128"/>
      <c r="BR12685" s="36">
        <f t="shared" si="466"/>
        <v>10</v>
      </c>
    </row>
    <row r="12686" spans="54:70" x14ac:dyDescent="0.25">
      <c r="BB12686" s="134">
        <f t="shared" si="465"/>
        <v>668</v>
      </c>
      <c r="BC12686" s="24"/>
      <c r="BD12686" s="68"/>
      <c r="BE12686" s="10"/>
      <c r="BF12686" s="9"/>
      <c r="BG12686" s="10"/>
      <c r="BH12686" s="9"/>
      <c r="BI12686" s="129"/>
      <c r="BJ12686" s="129"/>
      <c r="BK12686" s="128"/>
      <c r="BL12686" s="128"/>
      <c r="BM12686" s="128"/>
      <c r="BN12686" s="128"/>
      <c r="BO12686" s="128"/>
      <c r="BP12686" s="197">
        <f t="shared" si="467"/>
        <v>0</v>
      </c>
      <c r="BQ12686" s="128"/>
      <c r="BR12686" s="36">
        <f t="shared" si="466"/>
        <v>10</v>
      </c>
    </row>
    <row r="12687" spans="54:70" x14ac:dyDescent="0.25">
      <c r="BB12687" s="134">
        <f t="shared" si="465"/>
        <v>669</v>
      </c>
      <c r="BC12687" s="24"/>
      <c r="BD12687" s="68"/>
      <c r="BE12687" s="10"/>
      <c r="BF12687" s="9"/>
      <c r="BG12687" s="10"/>
      <c r="BH12687" s="9"/>
      <c r="BI12687" s="129"/>
      <c r="BJ12687" s="129"/>
      <c r="BK12687" s="128"/>
      <c r="BL12687" s="128"/>
      <c r="BM12687" s="128"/>
      <c r="BN12687" s="128"/>
      <c r="BO12687" s="128"/>
      <c r="BP12687" s="197">
        <f t="shared" si="467"/>
        <v>0</v>
      </c>
      <c r="BQ12687" s="128"/>
      <c r="BR12687" s="36">
        <f t="shared" si="466"/>
        <v>10</v>
      </c>
    </row>
    <row r="12688" spans="54:70" x14ac:dyDescent="0.25">
      <c r="BB12688" s="134">
        <f t="shared" si="465"/>
        <v>670</v>
      </c>
      <c r="BC12688" s="24"/>
      <c r="BD12688" s="68"/>
      <c r="BE12688" s="10"/>
      <c r="BF12688" s="9"/>
      <c r="BG12688" s="10"/>
      <c r="BH12688" s="9"/>
      <c r="BI12688" s="129"/>
      <c r="BJ12688" s="129"/>
      <c r="BK12688" s="128"/>
      <c r="BL12688" s="128"/>
      <c r="BM12688" s="128"/>
      <c r="BN12688" s="128"/>
      <c r="BO12688" s="128"/>
      <c r="BP12688" s="197">
        <f t="shared" si="467"/>
        <v>0</v>
      </c>
      <c r="BQ12688" s="128"/>
      <c r="BR12688" s="36">
        <f t="shared" si="466"/>
        <v>10</v>
      </c>
    </row>
    <row r="12689" spans="54:70" x14ac:dyDescent="0.25">
      <c r="BB12689" s="134">
        <f t="shared" si="465"/>
        <v>671</v>
      </c>
      <c r="BC12689" s="24"/>
      <c r="BD12689" s="68"/>
      <c r="BE12689" s="10"/>
      <c r="BF12689" s="9"/>
      <c r="BG12689" s="10"/>
      <c r="BH12689" s="9"/>
      <c r="BI12689" s="129"/>
      <c r="BJ12689" s="129"/>
      <c r="BK12689" s="128"/>
      <c r="BL12689" s="128"/>
      <c r="BM12689" s="128"/>
      <c r="BN12689" s="128"/>
      <c r="BO12689" s="128"/>
      <c r="BP12689" s="197">
        <f t="shared" si="467"/>
        <v>0</v>
      </c>
      <c r="BQ12689" s="128"/>
      <c r="BR12689" s="36">
        <f t="shared" si="466"/>
        <v>10</v>
      </c>
    </row>
    <row r="12690" spans="54:70" x14ac:dyDescent="0.25">
      <c r="BB12690" s="134">
        <f t="shared" si="465"/>
        <v>672</v>
      </c>
      <c r="BC12690" s="24"/>
      <c r="BD12690" s="68"/>
      <c r="BE12690" s="10"/>
      <c r="BF12690" s="9"/>
      <c r="BG12690" s="10"/>
      <c r="BH12690" s="9"/>
      <c r="BI12690" s="129"/>
      <c r="BJ12690" s="129"/>
      <c r="BK12690" s="128"/>
      <c r="BL12690" s="128"/>
      <c r="BM12690" s="128"/>
      <c r="BN12690" s="128"/>
      <c r="BO12690" s="128"/>
      <c r="BP12690" s="197">
        <f t="shared" si="467"/>
        <v>0</v>
      </c>
      <c r="BQ12690" s="128"/>
      <c r="BR12690" s="36">
        <f t="shared" si="466"/>
        <v>10</v>
      </c>
    </row>
    <row r="12691" spans="54:70" x14ac:dyDescent="0.25">
      <c r="BB12691" s="134">
        <f t="shared" si="465"/>
        <v>673</v>
      </c>
      <c r="BC12691" s="24"/>
      <c r="BD12691" s="68"/>
      <c r="BE12691" s="10"/>
      <c r="BF12691" s="9"/>
      <c r="BG12691" s="10"/>
      <c r="BH12691" s="9"/>
      <c r="BI12691" s="129"/>
      <c r="BJ12691" s="129"/>
      <c r="BK12691" s="128"/>
      <c r="BL12691" s="128"/>
      <c r="BM12691" s="128"/>
      <c r="BN12691" s="128"/>
      <c r="BO12691" s="128"/>
      <c r="BP12691" s="197">
        <f t="shared" si="467"/>
        <v>0</v>
      </c>
      <c r="BQ12691" s="128"/>
      <c r="BR12691" s="36">
        <f t="shared" si="466"/>
        <v>10</v>
      </c>
    </row>
    <row r="12692" spans="54:70" x14ac:dyDescent="0.25">
      <c r="BB12692" s="134">
        <f t="shared" ref="BB12692:BB12755" si="468">1+BB12691</f>
        <v>674</v>
      </c>
      <c r="BC12692" s="24"/>
      <c r="BD12692" s="68"/>
      <c r="BE12692" s="10"/>
      <c r="BF12692" s="9"/>
      <c r="BG12692" s="10"/>
      <c r="BH12692" s="9"/>
      <c r="BI12692" s="129"/>
      <c r="BJ12692" s="129"/>
      <c r="BK12692" s="128"/>
      <c r="BL12692" s="128"/>
      <c r="BM12692" s="128"/>
      <c r="BN12692" s="128"/>
      <c r="BO12692" s="128"/>
      <c r="BP12692" s="197">
        <f t="shared" si="467"/>
        <v>0</v>
      </c>
      <c r="BQ12692" s="128"/>
      <c r="BR12692" s="36">
        <f t="shared" si="466"/>
        <v>10</v>
      </c>
    </row>
    <row r="12693" spans="54:70" x14ac:dyDescent="0.25">
      <c r="BB12693" s="134">
        <f t="shared" si="468"/>
        <v>675</v>
      </c>
      <c r="BC12693" s="24"/>
      <c r="BD12693" s="68"/>
      <c r="BE12693" s="10"/>
      <c r="BF12693" s="9"/>
      <c r="BG12693" s="10"/>
      <c r="BH12693" s="9"/>
      <c r="BI12693" s="129"/>
      <c r="BJ12693" s="129"/>
      <c r="BK12693" s="128"/>
      <c r="BL12693" s="128"/>
      <c r="BM12693" s="128"/>
      <c r="BN12693" s="128"/>
      <c r="BO12693" s="128"/>
      <c r="BP12693" s="197">
        <f t="shared" si="467"/>
        <v>0</v>
      </c>
      <c r="BQ12693" s="128"/>
      <c r="BR12693" s="36">
        <f t="shared" si="466"/>
        <v>10</v>
      </c>
    </row>
    <row r="12694" spans="54:70" x14ac:dyDescent="0.25">
      <c r="BB12694" s="134">
        <f t="shared" si="468"/>
        <v>676</v>
      </c>
      <c r="BC12694" s="24"/>
      <c r="BD12694" s="68"/>
      <c r="BE12694" s="10"/>
      <c r="BF12694" s="9"/>
      <c r="BG12694" s="10"/>
      <c r="BH12694" s="9"/>
      <c r="BI12694" s="129"/>
      <c r="BJ12694" s="129"/>
      <c r="BK12694" s="128"/>
      <c r="BL12694" s="128"/>
      <c r="BM12694" s="128"/>
      <c r="BN12694" s="128"/>
      <c r="BO12694" s="128"/>
      <c r="BP12694" s="197">
        <f t="shared" si="467"/>
        <v>0</v>
      </c>
      <c r="BQ12694" s="128"/>
      <c r="BR12694" s="36">
        <f t="shared" si="466"/>
        <v>10</v>
      </c>
    </row>
    <row r="12695" spans="54:70" x14ac:dyDescent="0.25">
      <c r="BB12695" s="134">
        <f t="shared" si="468"/>
        <v>677</v>
      </c>
      <c r="BC12695" s="24"/>
      <c r="BD12695" s="68"/>
      <c r="BE12695" s="10"/>
      <c r="BF12695" s="9"/>
      <c r="BG12695" s="10"/>
      <c r="BH12695" s="9"/>
      <c r="BI12695" s="129"/>
      <c r="BJ12695" s="129"/>
      <c r="BK12695" s="128"/>
      <c r="BL12695" s="128"/>
      <c r="BM12695" s="128"/>
      <c r="BN12695" s="128"/>
      <c r="BO12695" s="128"/>
      <c r="BP12695" s="197">
        <f t="shared" si="467"/>
        <v>0</v>
      </c>
      <c r="BQ12695" s="128"/>
      <c r="BR12695" s="36">
        <f t="shared" si="466"/>
        <v>10</v>
      </c>
    </row>
    <row r="12696" spans="54:70" x14ac:dyDescent="0.25">
      <c r="BB12696" s="134">
        <f t="shared" si="468"/>
        <v>678</v>
      </c>
      <c r="BC12696" s="24"/>
      <c r="BD12696" s="68"/>
      <c r="BE12696" s="10"/>
      <c r="BF12696" s="9"/>
      <c r="BG12696" s="10"/>
      <c r="BH12696" s="9"/>
      <c r="BI12696" s="129"/>
      <c r="BJ12696" s="129"/>
      <c r="BK12696" s="128"/>
      <c r="BL12696" s="128"/>
      <c r="BM12696" s="128"/>
      <c r="BN12696" s="128"/>
      <c r="BO12696" s="128"/>
      <c r="BP12696" s="197">
        <f t="shared" si="467"/>
        <v>0</v>
      </c>
      <c r="BQ12696" s="128"/>
      <c r="BR12696" s="36">
        <f t="shared" si="466"/>
        <v>10</v>
      </c>
    </row>
    <row r="12697" spans="54:70" x14ac:dyDescent="0.25">
      <c r="BB12697" s="134">
        <f t="shared" si="468"/>
        <v>679</v>
      </c>
      <c r="BC12697" s="24"/>
      <c r="BD12697" s="68"/>
      <c r="BE12697" s="10"/>
      <c r="BF12697" s="9"/>
      <c r="BG12697" s="10"/>
      <c r="BH12697" s="9"/>
      <c r="BI12697" s="129"/>
      <c r="BJ12697" s="129"/>
      <c r="BK12697" s="128"/>
      <c r="BL12697" s="128"/>
      <c r="BM12697" s="128"/>
      <c r="BN12697" s="128"/>
      <c r="BO12697" s="128"/>
      <c r="BP12697" s="197">
        <f t="shared" si="467"/>
        <v>0</v>
      </c>
      <c r="BQ12697" s="128"/>
      <c r="BR12697" s="36">
        <f t="shared" si="466"/>
        <v>10</v>
      </c>
    </row>
    <row r="12698" spans="54:70" x14ac:dyDescent="0.25">
      <c r="BB12698" s="134">
        <f t="shared" si="468"/>
        <v>680</v>
      </c>
      <c r="BC12698" s="24"/>
      <c r="BD12698" s="68"/>
      <c r="BE12698" s="10"/>
      <c r="BF12698" s="9"/>
      <c r="BG12698" s="10"/>
      <c r="BH12698" s="9"/>
      <c r="BI12698" s="129"/>
      <c r="BJ12698" s="129"/>
      <c r="BK12698" s="128"/>
      <c r="BL12698" s="128"/>
      <c r="BM12698" s="128"/>
      <c r="BN12698" s="128"/>
      <c r="BO12698" s="128"/>
      <c r="BP12698" s="197">
        <f t="shared" si="467"/>
        <v>0</v>
      </c>
      <c r="BQ12698" s="128"/>
      <c r="BR12698" s="36">
        <f t="shared" si="466"/>
        <v>10</v>
      </c>
    </row>
    <row r="12699" spans="54:70" x14ac:dyDescent="0.25">
      <c r="BB12699" s="134">
        <f t="shared" si="468"/>
        <v>681</v>
      </c>
      <c r="BC12699" s="24"/>
      <c r="BD12699" s="68"/>
      <c r="BE12699" s="10"/>
      <c r="BF12699" s="9"/>
      <c r="BG12699" s="10"/>
      <c r="BH12699" s="9"/>
      <c r="BI12699" s="129"/>
      <c r="BJ12699" s="129"/>
      <c r="BK12699" s="128"/>
      <c r="BL12699" s="128"/>
      <c r="BM12699" s="128"/>
      <c r="BN12699" s="128"/>
      <c r="BO12699" s="128"/>
      <c r="BP12699" s="197">
        <f t="shared" si="467"/>
        <v>0</v>
      </c>
      <c r="BQ12699" s="128"/>
      <c r="BR12699" s="36">
        <f t="shared" si="466"/>
        <v>10</v>
      </c>
    </row>
    <row r="12700" spans="54:70" x14ac:dyDescent="0.25">
      <c r="BB12700" s="134">
        <f t="shared" si="468"/>
        <v>682</v>
      </c>
      <c r="BC12700" s="24"/>
      <c r="BD12700" s="68"/>
      <c r="BE12700" s="10"/>
      <c r="BF12700" s="9"/>
      <c r="BG12700" s="10"/>
      <c r="BH12700" s="9"/>
      <c r="BI12700" s="129"/>
      <c r="BJ12700" s="129"/>
      <c r="BK12700" s="128"/>
      <c r="BL12700" s="128"/>
      <c r="BM12700" s="128"/>
      <c r="BN12700" s="128"/>
      <c r="BO12700" s="128"/>
      <c r="BP12700" s="197">
        <f t="shared" si="467"/>
        <v>0</v>
      </c>
      <c r="BQ12700" s="128"/>
      <c r="BR12700" s="36">
        <f t="shared" si="466"/>
        <v>10</v>
      </c>
    </row>
    <row r="12701" spans="54:70" x14ac:dyDescent="0.25">
      <c r="BB12701" s="134">
        <f t="shared" si="468"/>
        <v>683</v>
      </c>
      <c r="BC12701" s="24"/>
      <c r="BD12701" s="68"/>
      <c r="BE12701" s="10"/>
      <c r="BF12701" s="9"/>
      <c r="BG12701" s="10"/>
      <c r="BH12701" s="9"/>
      <c r="BI12701" s="129"/>
      <c r="BJ12701" s="129"/>
      <c r="BK12701" s="128"/>
      <c r="BL12701" s="128"/>
      <c r="BM12701" s="128"/>
      <c r="BN12701" s="128"/>
      <c r="BO12701" s="128"/>
      <c r="BP12701" s="197">
        <f t="shared" si="467"/>
        <v>0</v>
      </c>
      <c r="BQ12701" s="128"/>
      <c r="BR12701" s="36">
        <f t="shared" si="466"/>
        <v>10</v>
      </c>
    </row>
    <row r="12702" spans="54:70" x14ac:dyDescent="0.25">
      <c r="BB12702" s="134">
        <f t="shared" si="468"/>
        <v>684</v>
      </c>
      <c r="BC12702" s="24"/>
      <c r="BD12702" s="68"/>
      <c r="BE12702" s="10"/>
      <c r="BF12702" s="9"/>
      <c r="BG12702" s="10"/>
      <c r="BH12702" s="9"/>
      <c r="BI12702" s="129"/>
      <c r="BJ12702" s="129"/>
      <c r="BK12702" s="128"/>
      <c r="BL12702" s="128"/>
      <c r="BM12702" s="128"/>
      <c r="BN12702" s="128"/>
      <c r="BO12702" s="128"/>
      <c r="BP12702" s="197">
        <f t="shared" si="467"/>
        <v>0</v>
      </c>
      <c r="BQ12702" s="128"/>
      <c r="BR12702" s="36">
        <f t="shared" si="466"/>
        <v>10</v>
      </c>
    </row>
    <row r="12703" spans="54:70" x14ac:dyDescent="0.25">
      <c r="BB12703" s="134">
        <f t="shared" si="468"/>
        <v>685</v>
      </c>
      <c r="BC12703" s="24"/>
      <c r="BD12703" s="68"/>
      <c r="BE12703" s="10"/>
      <c r="BF12703" s="9"/>
      <c r="BG12703" s="10"/>
      <c r="BH12703" s="9"/>
      <c r="BI12703" s="129"/>
      <c r="BJ12703" s="129"/>
      <c r="BK12703" s="128"/>
      <c r="BL12703" s="128"/>
      <c r="BM12703" s="128"/>
      <c r="BN12703" s="128"/>
      <c r="BO12703" s="128"/>
      <c r="BP12703" s="197">
        <f t="shared" si="467"/>
        <v>0</v>
      </c>
      <c r="BQ12703" s="128"/>
      <c r="BR12703" s="36">
        <f t="shared" si="466"/>
        <v>10</v>
      </c>
    </row>
    <row r="12704" spans="54:70" x14ac:dyDescent="0.25">
      <c r="BB12704" s="134">
        <f t="shared" si="468"/>
        <v>686</v>
      </c>
      <c r="BC12704" s="24"/>
      <c r="BD12704" s="68"/>
      <c r="BE12704" s="10"/>
      <c r="BF12704" s="9"/>
      <c r="BG12704" s="10"/>
      <c r="BH12704" s="9"/>
      <c r="BI12704" s="129"/>
      <c r="BJ12704" s="129"/>
      <c r="BK12704" s="128"/>
      <c r="BL12704" s="128"/>
      <c r="BM12704" s="128"/>
      <c r="BN12704" s="128"/>
      <c r="BO12704" s="128"/>
      <c r="BP12704" s="197">
        <f t="shared" si="467"/>
        <v>0</v>
      </c>
      <c r="BQ12704" s="128"/>
      <c r="BR12704" s="36">
        <f t="shared" si="466"/>
        <v>10</v>
      </c>
    </row>
    <row r="12705" spans="54:70" x14ac:dyDescent="0.25">
      <c r="BB12705" s="134">
        <f t="shared" si="468"/>
        <v>687</v>
      </c>
      <c r="BC12705" s="24"/>
      <c r="BD12705" s="68"/>
      <c r="BE12705" s="10"/>
      <c r="BF12705" s="9"/>
      <c r="BG12705" s="10"/>
      <c r="BH12705" s="9"/>
      <c r="BI12705" s="129"/>
      <c r="BJ12705" s="129"/>
      <c r="BK12705" s="128"/>
      <c r="BL12705" s="128"/>
      <c r="BM12705" s="128"/>
      <c r="BN12705" s="128"/>
      <c r="BO12705" s="128"/>
      <c r="BP12705" s="197">
        <f t="shared" si="467"/>
        <v>0</v>
      </c>
      <c r="BQ12705" s="128"/>
      <c r="BR12705" s="36">
        <f t="shared" si="466"/>
        <v>10</v>
      </c>
    </row>
    <row r="12706" spans="54:70" x14ac:dyDescent="0.25">
      <c r="BB12706" s="134">
        <f t="shared" si="468"/>
        <v>688</v>
      </c>
      <c r="BC12706" s="24"/>
      <c r="BD12706" s="68"/>
      <c r="BE12706" s="10"/>
      <c r="BF12706" s="9"/>
      <c r="BG12706" s="10"/>
      <c r="BH12706" s="9"/>
      <c r="BI12706" s="129"/>
      <c r="BJ12706" s="129"/>
      <c r="BK12706" s="128"/>
      <c r="BL12706" s="128"/>
      <c r="BM12706" s="128"/>
      <c r="BN12706" s="128"/>
      <c r="BO12706" s="128"/>
      <c r="BP12706" s="197">
        <f t="shared" si="467"/>
        <v>0</v>
      </c>
      <c r="BQ12706" s="128"/>
      <c r="BR12706" s="36">
        <f t="shared" si="466"/>
        <v>10</v>
      </c>
    </row>
    <row r="12707" spans="54:70" x14ac:dyDescent="0.25">
      <c r="BB12707" s="134">
        <f t="shared" si="468"/>
        <v>689</v>
      </c>
      <c r="BC12707" s="24"/>
      <c r="BD12707" s="68"/>
      <c r="BE12707" s="10"/>
      <c r="BF12707" s="9"/>
      <c r="BG12707" s="10"/>
      <c r="BH12707" s="9"/>
      <c r="BI12707" s="129"/>
      <c r="BJ12707" s="129"/>
      <c r="BK12707" s="128"/>
      <c r="BL12707" s="128"/>
      <c r="BM12707" s="128"/>
      <c r="BN12707" s="128"/>
      <c r="BO12707" s="128"/>
      <c r="BP12707" s="197">
        <f t="shared" si="467"/>
        <v>0</v>
      </c>
      <c r="BQ12707" s="128"/>
      <c r="BR12707" s="36">
        <f t="shared" si="466"/>
        <v>10</v>
      </c>
    </row>
    <row r="12708" spans="54:70" x14ac:dyDescent="0.25">
      <c r="BB12708" s="134">
        <f t="shared" si="468"/>
        <v>690</v>
      </c>
      <c r="BC12708" s="24"/>
      <c r="BD12708" s="68"/>
      <c r="BE12708" s="10"/>
      <c r="BF12708" s="9"/>
      <c r="BG12708" s="10"/>
      <c r="BH12708" s="9"/>
      <c r="BI12708" s="129"/>
      <c r="BJ12708" s="129"/>
      <c r="BK12708" s="128"/>
      <c r="BL12708" s="128"/>
      <c r="BM12708" s="128"/>
      <c r="BN12708" s="128"/>
      <c r="BO12708" s="128"/>
      <c r="BP12708" s="197">
        <f t="shared" si="467"/>
        <v>0</v>
      </c>
      <c r="BQ12708" s="128"/>
      <c r="BR12708" s="36">
        <f t="shared" si="466"/>
        <v>10</v>
      </c>
    </row>
    <row r="12709" spans="54:70" x14ac:dyDescent="0.25">
      <c r="BB12709" s="134">
        <f t="shared" si="468"/>
        <v>691</v>
      </c>
      <c r="BC12709" s="24"/>
      <c r="BD12709" s="68"/>
      <c r="BE12709" s="10"/>
      <c r="BF12709" s="9"/>
      <c r="BG12709" s="10"/>
      <c r="BH12709" s="9"/>
      <c r="BI12709" s="129"/>
      <c r="BJ12709" s="129"/>
      <c r="BK12709" s="128"/>
      <c r="BL12709" s="128"/>
      <c r="BM12709" s="128"/>
      <c r="BN12709" s="128"/>
      <c r="BO12709" s="128"/>
      <c r="BP12709" s="197">
        <f t="shared" si="467"/>
        <v>0</v>
      </c>
      <c r="BQ12709" s="128"/>
      <c r="BR12709" s="36">
        <f t="shared" si="466"/>
        <v>10</v>
      </c>
    </row>
    <row r="12710" spans="54:70" x14ac:dyDescent="0.25">
      <c r="BB12710" s="134">
        <f t="shared" si="468"/>
        <v>692</v>
      </c>
      <c r="BC12710" s="24"/>
      <c r="BD12710" s="68"/>
      <c r="BE12710" s="10"/>
      <c r="BF12710" s="9"/>
      <c r="BG12710" s="10"/>
      <c r="BH12710" s="9"/>
      <c r="BI12710" s="129"/>
      <c r="BJ12710" s="129"/>
      <c r="BK12710" s="128"/>
      <c r="BL12710" s="128"/>
      <c r="BM12710" s="128"/>
      <c r="BN12710" s="128"/>
      <c r="BO12710" s="128"/>
      <c r="BP12710" s="197">
        <f t="shared" si="467"/>
        <v>0</v>
      </c>
      <c r="BQ12710" s="128"/>
      <c r="BR12710" s="36">
        <f t="shared" si="466"/>
        <v>10</v>
      </c>
    </row>
    <row r="12711" spans="54:70" x14ac:dyDescent="0.25">
      <c r="BB12711" s="134">
        <f t="shared" si="468"/>
        <v>693</v>
      </c>
      <c r="BC12711" s="24"/>
      <c r="BD12711" s="68"/>
      <c r="BE12711" s="10"/>
      <c r="BF12711" s="9"/>
      <c r="BG12711" s="10"/>
      <c r="BH12711" s="9"/>
      <c r="BI12711" s="129"/>
      <c r="BJ12711" s="129"/>
      <c r="BK12711" s="128"/>
      <c r="BL12711" s="128"/>
      <c r="BM12711" s="128"/>
      <c r="BN12711" s="128"/>
      <c r="BO12711" s="128"/>
      <c r="BP12711" s="197">
        <f t="shared" si="467"/>
        <v>0</v>
      </c>
      <c r="BQ12711" s="128"/>
      <c r="BR12711" s="36">
        <f t="shared" si="466"/>
        <v>10</v>
      </c>
    </row>
    <row r="12712" spans="54:70" x14ac:dyDescent="0.25">
      <c r="BB12712" s="134">
        <f t="shared" si="468"/>
        <v>694</v>
      </c>
      <c r="BC12712" s="24"/>
      <c r="BD12712" s="68"/>
      <c r="BE12712" s="10"/>
      <c r="BF12712" s="9"/>
      <c r="BG12712" s="10"/>
      <c r="BH12712" s="9"/>
      <c r="BI12712" s="129"/>
      <c r="BJ12712" s="129"/>
      <c r="BK12712" s="128"/>
      <c r="BL12712" s="128"/>
      <c r="BM12712" s="128"/>
      <c r="BN12712" s="128"/>
      <c r="BO12712" s="128"/>
      <c r="BP12712" s="197">
        <f t="shared" si="467"/>
        <v>0</v>
      </c>
      <c r="BQ12712" s="128"/>
      <c r="BR12712" s="36">
        <f t="shared" si="466"/>
        <v>10</v>
      </c>
    </row>
    <row r="12713" spans="54:70" x14ac:dyDescent="0.25">
      <c r="BB12713" s="134">
        <f t="shared" si="468"/>
        <v>695</v>
      </c>
      <c r="BC12713" s="24"/>
      <c r="BD12713" s="68"/>
      <c r="BE12713" s="10"/>
      <c r="BF12713" s="9"/>
      <c r="BG12713" s="10"/>
      <c r="BH12713" s="9"/>
      <c r="BI12713" s="129"/>
      <c r="BJ12713" s="129"/>
      <c r="BK12713" s="128"/>
      <c r="BL12713" s="128"/>
      <c r="BM12713" s="128"/>
      <c r="BN12713" s="128"/>
      <c r="BO12713" s="128"/>
      <c r="BP12713" s="197">
        <f t="shared" si="467"/>
        <v>0</v>
      </c>
      <c r="BQ12713" s="128"/>
      <c r="BR12713" s="36">
        <f t="shared" si="466"/>
        <v>10</v>
      </c>
    </row>
    <row r="12714" spans="54:70" x14ac:dyDescent="0.25">
      <c r="BB12714" s="134">
        <f t="shared" si="468"/>
        <v>696</v>
      </c>
      <c r="BC12714" s="24"/>
      <c r="BD12714" s="68"/>
      <c r="BE12714" s="10"/>
      <c r="BF12714" s="9"/>
      <c r="BG12714" s="10"/>
      <c r="BH12714" s="9"/>
      <c r="BI12714" s="129"/>
      <c r="BJ12714" s="129"/>
      <c r="BK12714" s="128"/>
      <c r="BL12714" s="128"/>
      <c r="BM12714" s="128"/>
      <c r="BN12714" s="128"/>
      <c r="BO12714" s="128"/>
      <c r="BP12714" s="197">
        <f t="shared" si="467"/>
        <v>0</v>
      </c>
      <c r="BQ12714" s="128"/>
      <c r="BR12714" s="36">
        <f t="shared" si="466"/>
        <v>10</v>
      </c>
    </row>
    <row r="12715" spans="54:70" x14ac:dyDescent="0.25">
      <c r="BB12715" s="134">
        <f t="shared" si="468"/>
        <v>697</v>
      </c>
      <c r="BC12715" s="24"/>
      <c r="BD12715" s="68"/>
      <c r="BE12715" s="10"/>
      <c r="BF12715" s="9"/>
      <c r="BG12715" s="10"/>
      <c r="BH12715" s="9"/>
      <c r="BI12715" s="129"/>
      <c r="BJ12715" s="129"/>
      <c r="BK12715" s="128"/>
      <c r="BL12715" s="128"/>
      <c r="BM12715" s="128"/>
      <c r="BN12715" s="128"/>
      <c r="BO12715" s="128"/>
      <c r="BP12715" s="197">
        <f t="shared" si="467"/>
        <v>0</v>
      </c>
      <c r="BQ12715" s="128"/>
      <c r="BR12715" s="36">
        <f t="shared" si="466"/>
        <v>10</v>
      </c>
    </row>
    <row r="12716" spans="54:70" x14ac:dyDescent="0.25">
      <c r="BB12716" s="134">
        <f t="shared" si="468"/>
        <v>698</v>
      </c>
      <c r="BC12716" s="24"/>
      <c r="BD12716" s="68"/>
      <c r="BE12716" s="10"/>
      <c r="BF12716" s="9"/>
      <c r="BG12716" s="10"/>
      <c r="BH12716" s="9"/>
      <c r="BI12716" s="129"/>
      <c r="BJ12716" s="129"/>
      <c r="BK12716" s="128"/>
      <c r="BL12716" s="128"/>
      <c r="BM12716" s="128"/>
      <c r="BN12716" s="128"/>
      <c r="BO12716" s="128"/>
      <c r="BP12716" s="197">
        <f t="shared" si="467"/>
        <v>0</v>
      </c>
      <c r="BQ12716" s="128"/>
      <c r="BR12716" s="36">
        <f t="shared" si="466"/>
        <v>10</v>
      </c>
    </row>
    <row r="12717" spans="54:70" x14ac:dyDescent="0.25">
      <c r="BB12717" s="134">
        <f t="shared" si="468"/>
        <v>699</v>
      </c>
      <c r="BC12717" s="24"/>
      <c r="BD12717" s="68"/>
      <c r="BE12717" s="10"/>
      <c r="BF12717" s="9"/>
      <c r="BG12717" s="10"/>
      <c r="BH12717" s="9"/>
      <c r="BI12717" s="129"/>
      <c r="BJ12717" s="129"/>
      <c r="BK12717" s="128"/>
      <c r="BL12717" s="128"/>
      <c r="BM12717" s="128"/>
      <c r="BN12717" s="128"/>
      <c r="BO12717" s="128"/>
      <c r="BP12717" s="197">
        <f t="shared" si="467"/>
        <v>0</v>
      </c>
      <c r="BQ12717" s="128"/>
      <c r="BR12717" s="36">
        <f t="shared" si="466"/>
        <v>10</v>
      </c>
    </row>
    <row r="12718" spans="54:70" x14ac:dyDescent="0.25">
      <c r="BB12718" s="134">
        <f t="shared" si="468"/>
        <v>700</v>
      </c>
      <c r="BC12718" s="24"/>
      <c r="BD12718" s="68"/>
      <c r="BE12718" s="10"/>
      <c r="BF12718" s="9"/>
      <c r="BG12718" s="10"/>
      <c r="BH12718" s="9"/>
      <c r="BI12718" s="129"/>
      <c r="BJ12718" s="129"/>
      <c r="BK12718" s="128"/>
      <c r="BL12718" s="128"/>
      <c r="BM12718" s="128"/>
      <c r="BN12718" s="128"/>
      <c r="BO12718" s="128"/>
      <c r="BP12718" s="197">
        <f t="shared" si="467"/>
        <v>0</v>
      </c>
      <c r="BQ12718" s="128"/>
      <c r="BR12718" s="36">
        <f t="shared" si="466"/>
        <v>10</v>
      </c>
    </row>
    <row r="12719" spans="54:70" x14ac:dyDescent="0.25">
      <c r="BB12719" s="134">
        <f t="shared" si="468"/>
        <v>701</v>
      </c>
      <c r="BC12719" s="24"/>
      <c r="BD12719" s="68"/>
      <c r="BE12719" s="10"/>
      <c r="BF12719" s="9"/>
      <c r="BG12719" s="10"/>
      <c r="BH12719" s="9"/>
      <c r="BI12719" s="129"/>
      <c r="BJ12719" s="129"/>
      <c r="BK12719" s="128"/>
      <c r="BL12719" s="128"/>
      <c r="BM12719" s="128"/>
      <c r="BN12719" s="128"/>
      <c r="BO12719" s="128"/>
      <c r="BP12719" s="197">
        <f t="shared" si="467"/>
        <v>0</v>
      </c>
      <c r="BQ12719" s="128"/>
      <c r="BR12719" s="36">
        <f t="shared" si="466"/>
        <v>10</v>
      </c>
    </row>
    <row r="12720" spans="54:70" x14ac:dyDescent="0.25">
      <c r="BB12720" s="134">
        <f t="shared" si="468"/>
        <v>702</v>
      </c>
      <c r="BC12720" s="24"/>
      <c r="BD12720" s="68"/>
      <c r="BE12720" s="10"/>
      <c r="BF12720" s="9"/>
      <c r="BG12720" s="10"/>
      <c r="BH12720" s="9"/>
      <c r="BI12720" s="129"/>
      <c r="BJ12720" s="129"/>
      <c r="BK12720" s="128"/>
      <c r="BL12720" s="128"/>
      <c r="BM12720" s="128"/>
      <c r="BN12720" s="128"/>
      <c r="BO12720" s="128"/>
      <c r="BP12720" s="197">
        <f t="shared" si="467"/>
        <v>0</v>
      </c>
      <c r="BQ12720" s="128"/>
      <c r="BR12720" s="36">
        <f t="shared" si="466"/>
        <v>10</v>
      </c>
    </row>
    <row r="12721" spans="54:70" x14ac:dyDescent="0.25">
      <c r="BB12721" s="134">
        <f t="shared" si="468"/>
        <v>703</v>
      </c>
      <c r="BC12721" s="24"/>
      <c r="BD12721" s="68"/>
      <c r="BE12721" s="10"/>
      <c r="BF12721" s="9"/>
      <c r="BG12721" s="10"/>
      <c r="BH12721" s="9"/>
      <c r="BI12721" s="129"/>
      <c r="BJ12721" s="129"/>
      <c r="BK12721" s="128"/>
      <c r="BL12721" s="128"/>
      <c r="BM12721" s="128"/>
      <c r="BN12721" s="128"/>
      <c r="BO12721" s="128"/>
      <c r="BP12721" s="197">
        <f t="shared" si="467"/>
        <v>0</v>
      </c>
      <c r="BQ12721" s="128"/>
      <c r="BR12721" s="36">
        <f t="shared" si="466"/>
        <v>10</v>
      </c>
    </row>
    <row r="12722" spans="54:70" x14ac:dyDescent="0.25">
      <c r="BB12722" s="134">
        <f t="shared" si="468"/>
        <v>704</v>
      </c>
      <c r="BC12722" s="24"/>
      <c r="BD12722" s="68"/>
      <c r="BE12722" s="10"/>
      <c r="BF12722" s="9"/>
      <c r="BG12722" s="10"/>
      <c r="BH12722" s="9"/>
      <c r="BI12722" s="129"/>
      <c r="BJ12722" s="129"/>
      <c r="BK12722" s="128"/>
      <c r="BL12722" s="128"/>
      <c r="BM12722" s="128"/>
      <c r="BN12722" s="128"/>
      <c r="BO12722" s="128"/>
      <c r="BP12722" s="197">
        <f t="shared" si="467"/>
        <v>0</v>
      </c>
      <c r="BQ12722" s="128"/>
      <c r="BR12722" s="36">
        <f t="shared" si="466"/>
        <v>10</v>
      </c>
    </row>
    <row r="12723" spans="54:70" x14ac:dyDescent="0.25">
      <c r="BB12723" s="134">
        <f t="shared" si="468"/>
        <v>705</v>
      </c>
      <c r="BC12723" s="24"/>
      <c r="BD12723" s="68"/>
      <c r="BE12723" s="10"/>
      <c r="BF12723" s="9"/>
      <c r="BG12723" s="10"/>
      <c r="BH12723" s="9"/>
      <c r="BI12723" s="129"/>
      <c r="BJ12723" s="129"/>
      <c r="BK12723" s="128"/>
      <c r="BL12723" s="128"/>
      <c r="BM12723" s="128"/>
      <c r="BN12723" s="128"/>
      <c r="BO12723" s="128"/>
      <c r="BP12723" s="197">
        <f t="shared" si="467"/>
        <v>0</v>
      </c>
      <c r="BQ12723" s="128"/>
      <c r="BR12723" s="36">
        <f t="shared" si="466"/>
        <v>10</v>
      </c>
    </row>
    <row r="12724" spans="54:70" x14ac:dyDescent="0.25">
      <c r="BB12724" s="134">
        <f t="shared" si="468"/>
        <v>706</v>
      </c>
      <c r="BC12724" s="24"/>
      <c r="BD12724" s="68"/>
      <c r="BE12724" s="10"/>
      <c r="BF12724" s="9"/>
      <c r="BG12724" s="10"/>
      <c r="BH12724" s="9"/>
      <c r="BI12724" s="129"/>
      <c r="BJ12724" s="129"/>
      <c r="BK12724" s="128"/>
      <c r="BL12724" s="128"/>
      <c r="BM12724" s="128"/>
      <c r="BN12724" s="128"/>
      <c r="BO12724" s="128"/>
      <c r="BP12724" s="197">
        <f t="shared" si="467"/>
        <v>0</v>
      </c>
      <c r="BQ12724" s="128"/>
      <c r="BR12724" s="36">
        <f t="shared" ref="BR12724:BR12787" si="469">IF(BF12724="Yes",20,10)</f>
        <v>10</v>
      </c>
    </row>
    <row r="12725" spans="54:70" x14ac:dyDescent="0.25">
      <c r="BB12725" s="134">
        <f t="shared" si="468"/>
        <v>707</v>
      </c>
      <c r="BC12725" s="24"/>
      <c r="BD12725" s="68"/>
      <c r="BE12725" s="10"/>
      <c r="BF12725" s="9"/>
      <c r="BG12725" s="10"/>
      <c r="BH12725" s="9"/>
      <c r="BI12725" s="129"/>
      <c r="BJ12725" s="129"/>
      <c r="BK12725" s="128"/>
      <c r="BL12725" s="128"/>
      <c r="BM12725" s="128"/>
      <c r="BN12725" s="128"/>
      <c r="BO12725" s="128"/>
      <c r="BP12725" s="197">
        <f t="shared" si="467"/>
        <v>0</v>
      </c>
      <c r="BQ12725" s="128"/>
      <c r="BR12725" s="36">
        <f t="shared" si="469"/>
        <v>10</v>
      </c>
    </row>
    <row r="12726" spans="54:70" x14ac:dyDescent="0.25">
      <c r="BB12726" s="134">
        <f t="shared" si="468"/>
        <v>708</v>
      </c>
      <c r="BC12726" s="24"/>
      <c r="BD12726" s="68"/>
      <c r="BE12726" s="10"/>
      <c r="BF12726" s="9"/>
      <c r="BG12726" s="10"/>
      <c r="BH12726" s="9"/>
      <c r="BI12726" s="129"/>
      <c r="BJ12726" s="129"/>
      <c r="BK12726" s="128"/>
      <c r="BL12726" s="128"/>
      <c r="BM12726" s="128"/>
      <c r="BN12726" s="128"/>
      <c r="BO12726" s="128"/>
      <c r="BP12726" s="197">
        <f t="shared" si="467"/>
        <v>0</v>
      </c>
      <c r="BQ12726" s="128"/>
      <c r="BR12726" s="36">
        <f t="shared" si="469"/>
        <v>10</v>
      </c>
    </row>
    <row r="12727" spans="54:70" x14ac:dyDescent="0.25">
      <c r="BB12727" s="134">
        <f t="shared" si="468"/>
        <v>709</v>
      </c>
      <c r="BC12727" s="24"/>
      <c r="BD12727" s="68"/>
      <c r="BE12727" s="10"/>
      <c r="BF12727" s="9"/>
      <c r="BG12727" s="10"/>
      <c r="BH12727" s="9"/>
      <c r="BI12727" s="129"/>
      <c r="BJ12727" s="129"/>
      <c r="BK12727" s="128"/>
      <c r="BL12727" s="128"/>
      <c r="BM12727" s="128"/>
      <c r="BN12727" s="128"/>
      <c r="BO12727" s="128"/>
      <c r="BP12727" s="197">
        <f t="shared" si="467"/>
        <v>0</v>
      </c>
      <c r="BQ12727" s="128"/>
      <c r="BR12727" s="36">
        <f t="shared" si="469"/>
        <v>10</v>
      </c>
    </row>
    <row r="12728" spans="54:70" x14ac:dyDescent="0.25">
      <c r="BB12728" s="134">
        <f t="shared" si="468"/>
        <v>710</v>
      </c>
      <c r="BC12728" s="24"/>
      <c r="BD12728" s="68"/>
      <c r="BE12728" s="10"/>
      <c r="BF12728" s="9"/>
      <c r="BG12728" s="10"/>
      <c r="BH12728" s="9"/>
      <c r="BI12728" s="129"/>
      <c r="BJ12728" s="129"/>
      <c r="BK12728" s="128"/>
      <c r="BL12728" s="128"/>
      <c r="BM12728" s="128"/>
      <c r="BN12728" s="128"/>
      <c r="BO12728" s="128"/>
      <c r="BP12728" s="197">
        <f t="shared" ref="BP12728:BP12791" si="470">IF(BC12728=0,0,IF(BD12728=0,0,IF(BE12728=0,0,IF(BF12728=0,0,IF(BG12728=0,0,IF(BH12728=0,0,BR12728))))))</f>
        <v>0</v>
      </c>
      <c r="BQ12728" s="128"/>
      <c r="BR12728" s="36">
        <f t="shared" si="469"/>
        <v>10</v>
      </c>
    </row>
    <row r="12729" spans="54:70" x14ac:dyDescent="0.25">
      <c r="BB12729" s="134">
        <f t="shared" si="468"/>
        <v>711</v>
      </c>
      <c r="BC12729" s="24"/>
      <c r="BD12729" s="68"/>
      <c r="BE12729" s="10"/>
      <c r="BF12729" s="9"/>
      <c r="BG12729" s="10"/>
      <c r="BH12729" s="9"/>
      <c r="BI12729" s="129"/>
      <c r="BJ12729" s="129"/>
      <c r="BK12729" s="128"/>
      <c r="BL12729" s="128"/>
      <c r="BM12729" s="128"/>
      <c r="BN12729" s="128"/>
      <c r="BO12729" s="128"/>
      <c r="BP12729" s="197">
        <f t="shared" si="470"/>
        <v>0</v>
      </c>
      <c r="BQ12729" s="128"/>
      <c r="BR12729" s="36">
        <f t="shared" si="469"/>
        <v>10</v>
      </c>
    </row>
    <row r="12730" spans="54:70" x14ac:dyDescent="0.25">
      <c r="BB12730" s="134">
        <f t="shared" si="468"/>
        <v>712</v>
      </c>
      <c r="BC12730" s="24"/>
      <c r="BD12730" s="68"/>
      <c r="BE12730" s="10"/>
      <c r="BF12730" s="9"/>
      <c r="BG12730" s="10"/>
      <c r="BH12730" s="9"/>
      <c r="BI12730" s="129"/>
      <c r="BJ12730" s="129"/>
      <c r="BK12730" s="128"/>
      <c r="BL12730" s="128"/>
      <c r="BM12730" s="128"/>
      <c r="BN12730" s="128"/>
      <c r="BO12730" s="128"/>
      <c r="BP12730" s="197">
        <f t="shared" si="470"/>
        <v>0</v>
      </c>
      <c r="BQ12730" s="128"/>
      <c r="BR12730" s="36">
        <f t="shared" si="469"/>
        <v>10</v>
      </c>
    </row>
    <row r="12731" spans="54:70" x14ac:dyDescent="0.25">
      <c r="BB12731" s="134">
        <f t="shared" si="468"/>
        <v>713</v>
      </c>
      <c r="BC12731" s="24"/>
      <c r="BD12731" s="68"/>
      <c r="BE12731" s="10"/>
      <c r="BF12731" s="9"/>
      <c r="BG12731" s="10"/>
      <c r="BH12731" s="9"/>
      <c r="BI12731" s="129"/>
      <c r="BJ12731" s="129"/>
      <c r="BK12731" s="128"/>
      <c r="BL12731" s="128"/>
      <c r="BM12731" s="128"/>
      <c r="BN12731" s="128"/>
      <c r="BO12731" s="128"/>
      <c r="BP12731" s="197">
        <f t="shared" si="470"/>
        <v>0</v>
      </c>
      <c r="BQ12731" s="128"/>
      <c r="BR12731" s="36">
        <f t="shared" si="469"/>
        <v>10</v>
      </c>
    </row>
    <row r="12732" spans="54:70" x14ac:dyDescent="0.25">
      <c r="BB12732" s="134">
        <f t="shared" si="468"/>
        <v>714</v>
      </c>
      <c r="BC12732" s="24"/>
      <c r="BD12732" s="68"/>
      <c r="BE12732" s="10"/>
      <c r="BF12732" s="9"/>
      <c r="BG12732" s="10"/>
      <c r="BH12732" s="9"/>
      <c r="BI12732" s="129"/>
      <c r="BJ12732" s="129"/>
      <c r="BK12732" s="128"/>
      <c r="BL12732" s="128"/>
      <c r="BM12732" s="128"/>
      <c r="BN12732" s="128"/>
      <c r="BO12732" s="128"/>
      <c r="BP12732" s="197">
        <f t="shared" si="470"/>
        <v>0</v>
      </c>
      <c r="BQ12732" s="128"/>
      <c r="BR12732" s="36">
        <f t="shared" si="469"/>
        <v>10</v>
      </c>
    </row>
    <row r="12733" spans="54:70" x14ac:dyDescent="0.25">
      <c r="BB12733" s="134">
        <f t="shared" si="468"/>
        <v>715</v>
      </c>
      <c r="BC12733" s="24"/>
      <c r="BD12733" s="68"/>
      <c r="BE12733" s="10"/>
      <c r="BF12733" s="9"/>
      <c r="BG12733" s="10"/>
      <c r="BH12733" s="9"/>
      <c r="BI12733" s="129"/>
      <c r="BJ12733" s="129"/>
      <c r="BK12733" s="128"/>
      <c r="BL12733" s="128"/>
      <c r="BM12733" s="128"/>
      <c r="BN12733" s="128"/>
      <c r="BO12733" s="128"/>
      <c r="BP12733" s="197">
        <f t="shared" si="470"/>
        <v>0</v>
      </c>
      <c r="BQ12733" s="128"/>
      <c r="BR12733" s="36">
        <f t="shared" si="469"/>
        <v>10</v>
      </c>
    </row>
    <row r="12734" spans="54:70" x14ac:dyDescent="0.25">
      <c r="BB12734" s="134">
        <f t="shared" si="468"/>
        <v>716</v>
      </c>
      <c r="BC12734" s="24"/>
      <c r="BD12734" s="68"/>
      <c r="BE12734" s="10"/>
      <c r="BF12734" s="9"/>
      <c r="BG12734" s="10"/>
      <c r="BH12734" s="9"/>
      <c r="BI12734" s="129"/>
      <c r="BJ12734" s="129"/>
      <c r="BK12734" s="128"/>
      <c r="BL12734" s="128"/>
      <c r="BM12734" s="128"/>
      <c r="BN12734" s="128"/>
      <c r="BO12734" s="128"/>
      <c r="BP12734" s="197">
        <f t="shared" si="470"/>
        <v>0</v>
      </c>
      <c r="BQ12734" s="128"/>
      <c r="BR12734" s="36">
        <f t="shared" si="469"/>
        <v>10</v>
      </c>
    </row>
    <row r="12735" spans="54:70" x14ac:dyDescent="0.25">
      <c r="BB12735" s="134">
        <f t="shared" si="468"/>
        <v>717</v>
      </c>
      <c r="BC12735" s="24"/>
      <c r="BD12735" s="68"/>
      <c r="BE12735" s="10"/>
      <c r="BF12735" s="9"/>
      <c r="BG12735" s="10"/>
      <c r="BH12735" s="9"/>
      <c r="BI12735" s="129"/>
      <c r="BJ12735" s="129"/>
      <c r="BK12735" s="128"/>
      <c r="BL12735" s="128"/>
      <c r="BM12735" s="128"/>
      <c r="BN12735" s="128"/>
      <c r="BO12735" s="128"/>
      <c r="BP12735" s="197">
        <f t="shared" si="470"/>
        <v>0</v>
      </c>
      <c r="BQ12735" s="128"/>
      <c r="BR12735" s="36">
        <f t="shared" si="469"/>
        <v>10</v>
      </c>
    </row>
    <row r="12736" spans="54:70" x14ac:dyDescent="0.25">
      <c r="BB12736" s="134">
        <f t="shared" si="468"/>
        <v>718</v>
      </c>
      <c r="BC12736" s="24"/>
      <c r="BD12736" s="68"/>
      <c r="BE12736" s="10"/>
      <c r="BF12736" s="9"/>
      <c r="BG12736" s="10"/>
      <c r="BH12736" s="9"/>
      <c r="BI12736" s="129"/>
      <c r="BJ12736" s="129"/>
      <c r="BK12736" s="128"/>
      <c r="BL12736" s="128"/>
      <c r="BM12736" s="128"/>
      <c r="BN12736" s="128"/>
      <c r="BO12736" s="128"/>
      <c r="BP12736" s="197">
        <f t="shared" si="470"/>
        <v>0</v>
      </c>
      <c r="BQ12736" s="128"/>
      <c r="BR12736" s="36">
        <f t="shared" si="469"/>
        <v>10</v>
      </c>
    </row>
    <row r="12737" spans="54:70" x14ac:dyDescent="0.25">
      <c r="BB12737" s="134">
        <f t="shared" si="468"/>
        <v>719</v>
      </c>
      <c r="BC12737" s="24"/>
      <c r="BD12737" s="68"/>
      <c r="BE12737" s="10"/>
      <c r="BF12737" s="9"/>
      <c r="BG12737" s="10"/>
      <c r="BH12737" s="9"/>
      <c r="BI12737" s="129"/>
      <c r="BJ12737" s="129"/>
      <c r="BK12737" s="128"/>
      <c r="BL12737" s="128"/>
      <c r="BM12737" s="128"/>
      <c r="BN12737" s="128"/>
      <c r="BO12737" s="128"/>
      <c r="BP12737" s="197">
        <f t="shared" si="470"/>
        <v>0</v>
      </c>
      <c r="BQ12737" s="128"/>
      <c r="BR12737" s="36">
        <f t="shared" si="469"/>
        <v>10</v>
      </c>
    </row>
    <row r="12738" spans="54:70" x14ac:dyDescent="0.25">
      <c r="BB12738" s="134">
        <f t="shared" si="468"/>
        <v>720</v>
      </c>
      <c r="BC12738" s="24"/>
      <c r="BD12738" s="68"/>
      <c r="BE12738" s="10"/>
      <c r="BF12738" s="9"/>
      <c r="BG12738" s="10"/>
      <c r="BH12738" s="9"/>
      <c r="BI12738" s="129"/>
      <c r="BJ12738" s="129"/>
      <c r="BK12738" s="128"/>
      <c r="BL12738" s="128"/>
      <c r="BM12738" s="128"/>
      <c r="BN12738" s="128"/>
      <c r="BO12738" s="128"/>
      <c r="BP12738" s="197">
        <f t="shared" si="470"/>
        <v>0</v>
      </c>
      <c r="BQ12738" s="128"/>
      <c r="BR12738" s="36">
        <f t="shared" si="469"/>
        <v>10</v>
      </c>
    </row>
    <row r="12739" spans="54:70" x14ac:dyDescent="0.25">
      <c r="BB12739" s="134">
        <f t="shared" si="468"/>
        <v>721</v>
      </c>
      <c r="BC12739" s="24"/>
      <c r="BD12739" s="68"/>
      <c r="BE12739" s="10"/>
      <c r="BF12739" s="9"/>
      <c r="BG12739" s="10"/>
      <c r="BH12739" s="9"/>
      <c r="BI12739" s="129"/>
      <c r="BJ12739" s="129"/>
      <c r="BK12739" s="128"/>
      <c r="BL12739" s="128"/>
      <c r="BM12739" s="128"/>
      <c r="BN12739" s="128"/>
      <c r="BO12739" s="128"/>
      <c r="BP12739" s="197">
        <f t="shared" si="470"/>
        <v>0</v>
      </c>
      <c r="BQ12739" s="128"/>
      <c r="BR12739" s="36">
        <f t="shared" si="469"/>
        <v>10</v>
      </c>
    </row>
    <row r="12740" spans="54:70" x14ac:dyDescent="0.25">
      <c r="BB12740" s="134">
        <f t="shared" si="468"/>
        <v>722</v>
      </c>
      <c r="BC12740" s="24"/>
      <c r="BD12740" s="68"/>
      <c r="BE12740" s="10"/>
      <c r="BF12740" s="9"/>
      <c r="BG12740" s="10"/>
      <c r="BH12740" s="9"/>
      <c r="BI12740" s="129"/>
      <c r="BJ12740" s="129"/>
      <c r="BK12740" s="128"/>
      <c r="BL12740" s="128"/>
      <c r="BM12740" s="128"/>
      <c r="BN12740" s="128"/>
      <c r="BO12740" s="128"/>
      <c r="BP12740" s="197">
        <f t="shared" si="470"/>
        <v>0</v>
      </c>
      <c r="BQ12740" s="128"/>
      <c r="BR12740" s="36">
        <f t="shared" si="469"/>
        <v>10</v>
      </c>
    </row>
    <row r="12741" spans="54:70" x14ac:dyDescent="0.25">
      <c r="BB12741" s="134">
        <f t="shared" si="468"/>
        <v>723</v>
      </c>
      <c r="BC12741" s="24"/>
      <c r="BD12741" s="68"/>
      <c r="BE12741" s="10"/>
      <c r="BF12741" s="9"/>
      <c r="BG12741" s="10"/>
      <c r="BH12741" s="9"/>
      <c r="BI12741" s="129"/>
      <c r="BJ12741" s="129"/>
      <c r="BK12741" s="128"/>
      <c r="BL12741" s="128"/>
      <c r="BM12741" s="128"/>
      <c r="BN12741" s="128"/>
      <c r="BO12741" s="128"/>
      <c r="BP12741" s="197">
        <f t="shared" si="470"/>
        <v>0</v>
      </c>
      <c r="BQ12741" s="128"/>
      <c r="BR12741" s="36">
        <f t="shared" si="469"/>
        <v>10</v>
      </c>
    </row>
    <row r="12742" spans="54:70" x14ac:dyDescent="0.25">
      <c r="BB12742" s="134">
        <f t="shared" si="468"/>
        <v>724</v>
      </c>
      <c r="BC12742" s="24"/>
      <c r="BD12742" s="68"/>
      <c r="BE12742" s="10"/>
      <c r="BF12742" s="9"/>
      <c r="BG12742" s="10"/>
      <c r="BH12742" s="9"/>
      <c r="BI12742" s="129"/>
      <c r="BJ12742" s="129"/>
      <c r="BK12742" s="128"/>
      <c r="BL12742" s="128"/>
      <c r="BM12742" s="128"/>
      <c r="BN12742" s="128"/>
      <c r="BO12742" s="128"/>
      <c r="BP12742" s="197">
        <f t="shared" si="470"/>
        <v>0</v>
      </c>
      <c r="BQ12742" s="128"/>
      <c r="BR12742" s="36">
        <f t="shared" si="469"/>
        <v>10</v>
      </c>
    </row>
    <row r="12743" spans="54:70" x14ac:dyDescent="0.25">
      <c r="BB12743" s="134">
        <f t="shared" si="468"/>
        <v>725</v>
      </c>
      <c r="BC12743" s="24"/>
      <c r="BD12743" s="68"/>
      <c r="BE12743" s="10"/>
      <c r="BF12743" s="9"/>
      <c r="BG12743" s="10"/>
      <c r="BH12743" s="9"/>
      <c r="BI12743" s="129"/>
      <c r="BJ12743" s="129"/>
      <c r="BK12743" s="128"/>
      <c r="BL12743" s="128"/>
      <c r="BM12743" s="128"/>
      <c r="BN12743" s="128"/>
      <c r="BO12743" s="128"/>
      <c r="BP12743" s="197">
        <f t="shared" si="470"/>
        <v>0</v>
      </c>
      <c r="BQ12743" s="128"/>
      <c r="BR12743" s="36">
        <f t="shared" si="469"/>
        <v>10</v>
      </c>
    </row>
    <row r="12744" spans="54:70" x14ac:dyDescent="0.25">
      <c r="BB12744" s="134">
        <f t="shared" si="468"/>
        <v>726</v>
      </c>
      <c r="BC12744" s="24"/>
      <c r="BD12744" s="68"/>
      <c r="BE12744" s="10"/>
      <c r="BF12744" s="9"/>
      <c r="BG12744" s="10"/>
      <c r="BH12744" s="9"/>
      <c r="BI12744" s="129"/>
      <c r="BJ12744" s="129"/>
      <c r="BK12744" s="128"/>
      <c r="BL12744" s="128"/>
      <c r="BM12744" s="128"/>
      <c r="BN12744" s="128"/>
      <c r="BO12744" s="128"/>
      <c r="BP12744" s="197">
        <f t="shared" si="470"/>
        <v>0</v>
      </c>
      <c r="BQ12744" s="128"/>
      <c r="BR12744" s="36">
        <f t="shared" si="469"/>
        <v>10</v>
      </c>
    </row>
    <row r="12745" spans="54:70" x14ac:dyDescent="0.25">
      <c r="BB12745" s="134">
        <f t="shared" si="468"/>
        <v>727</v>
      </c>
      <c r="BC12745" s="24"/>
      <c r="BD12745" s="68"/>
      <c r="BE12745" s="10"/>
      <c r="BF12745" s="9"/>
      <c r="BG12745" s="10"/>
      <c r="BH12745" s="9"/>
      <c r="BI12745" s="129"/>
      <c r="BJ12745" s="129"/>
      <c r="BK12745" s="128"/>
      <c r="BL12745" s="128"/>
      <c r="BM12745" s="128"/>
      <c r="BN12745" s="128"/>
      <c r="BO12745" s="128"/>
      <c r="BP12745" s="197">
        <f t="shared" si="470"/>
        <v>0</v>
      </c>
      <c r="BQ12745" s="128"/>
      <c r="BR12745" s="36">
        <f t="shared" si="469"/>
        <v>10</v>
      </c>
    </row>
    <row r="12746" spans="54:70" x14ac:dyDescent="0.25">
      <c r="BB12746" s="134">
        <f t="shared" si="468"/>
        <v>728</v>
      </c>
      <c r="BC12746" s="24"/>
      <c r="BD12746" s="68"/>
      <c r="BE12746" s="10"/>
      <c r="BF12746" s="9"/>
      <c r="BG12746" s="10"/>
      <c r="BH12746" s="9"/>
      <c r="BI12746" s="129"/>
      <c r="BJ12746" s="129"/>
      <c r="BK12746" s="128"/>
      <c r="BL12746" s="128"/>
      <c r="BM12746" s="128"/>
      <c r="BN12746" s="128"/>
      <c r="BO12746" s="128"/>
      <c r="BP12746" s="197">
        <f t="shared" si="470"/>
        <v>0</v>
      </c>
      <c r="BQ12746" s="128"/>
      <c r="BR12746" s="36">
        <f t="shared" si="469"/>
        <v>10</v>
      </c>
    </row>
    <row r="12747" spans="54:70" x14ac:dyDescent="0.25">
      <c r="BB12747" s="134">
        <f t="shared" si="468"/>
        <v>729</v>
      </c>
      <c r="BC12747" s="24"/>
      <c r="BD12747" s="68"/>
      <c r="BE12747" s="10"/>
      <c r="BF12747" s="9"/>
      <c r="BG12747" s="10"/>
      <c r="BH12747" s="9"/>
      <c r="BI12747" s="129"/>
      <c r="BJ12747" s="129"/>
      <c r="BK12747" s="128"/>
      <c r="BL12747" s="128"/>
      <c r="BM12747" s="128"/>
      <c r="BN12747" s="128"/>
      <c r="BO12747" s="128"/>
      <c r="BP12747" s="197">
        <f t="shared" si="470"/>
        <v>0</v>
      </c>
      <c r="BQ12747" s="128"/>
      <c r="BR12747" s="36">
        <f t="shared" si="469"/>
        <v>10</v>
      </c>
    </row>
    <row r="12748" spans="54:70" x14ac:dyDescent="0.25">
      <c r="BB12748" s="134">
        <f t="shared" si="468"/>
        <v>730</v>
      </c>
      <c r="BC12748" s="24"/>
      <c r="BD12748" s="68"/>
      <c r="BE12748" s="10"/>
      <c r="BF12748" s="9"/>
      <c r="BG12748" s="10"/>
      <c r="BH12748" s="9"/>
      <c r="BI12748" s="129"/>
      <c r="BJ12748" s="129"/>
      <c r="BK12748" s="128"/>
      <c r="BL12748" s="128"/>
      <c r="BM12748" s="128"/>
      <c r="BN12748" s="128"/>
      <c r="BO12748" s="128"/>
      <c r="BP12748" s="197">
        <f t="shared" si="470"/>
        <v>0</v>
      </c>
      <c r="BQ12748" s="128"/>
      <c r="BR12748" s="36">
        <f t="shared" si="469"/>
        <v>10</v>
      </c>
    </row>
    <row r="12749" spans="54:70" x14ac:dyDescent="0.25">
      <c r="BB12749" s="134">
        <f t="shared" si="468"/>
        <v>731</v>
      </c>
      <c r="BC12749" s="24"/>
      <c r="BD12749" s="68"/>
      <c r="BE12749" s="10"/>
      <c r="BF12749" s="9"/>
      <c r="BG12749" s="10"/>
      <c r="BH12749" s="9"/>
      <c r="BI12749" s="129"/>
      <c r="BJ12749" s="129"/>
      <c r="BK12749" s="128"/>
      <c r="BL12749" s="128"/>
      <c r="BM12749" s="128"/>
      <c r="BN12749" s="128"/>
      <c r="BO12749" s="128"/>
      <c r="BP12749" s="197">
        <f t="shared" si="470"/>
        <v>0</v>
      </c>
      <c r="BQ12749" s="128"/>
      <c r="BR12749" s="36">
        <f t="shared" si="469"/>
        <v>10</v>
      </c>
    </row>
    <row r="12750" spans="54:70" x14ac:dyDescent="0.25">
      <c r="BB12750" s="134">
        <f t="shared" si="468"/>
        <v>732</v>
      </c>
      <c r="BC12750" s="24"/>
      <c r="BD12750" s="68"/>
      <c r="BE12750" s="10"/>
      <c r="BF12750" s="9"/>
      <c r="BG12750" s="10"/>
      <c r="BH12750" s="9"/>
      <c r="BI12750" s="129"/>
      <c r="BJ12750" s="129"/>
      <c r="BK12750" s="128"/>
      <c r="BL12750" s="128"/>
      <c r="BM12750" s="128"/>
      <c r="BN12750" s="128"/>
      <c r="BO12750" s="128"/>
      <c r="BP12750" s="197">
        <f t="shared" si="470"/>
        <v>0</v>
      </c>
      <c r="BQ12750" s="128"/>
      <c r="BR12750" s="36">
        <f t="shared" si="469"/>
        <v>10</v>
      </c>
    </row>
    <row r="12751" spans="54:70" x14ac:dyDescent="0.25">
      <c r="BB12751" s="134">
        <f t="shared" si="468"/>
        <v>733</v>
      </c>
      <c r="BC12751" s="24"/>
      <c r="BD12751" s="68"/>
      <c r="BE12751" s="10"/>
      <c r="BF12751" s="9"/>
      <c r="BG12751" s="10"/>
      <c r="BH12751" s="9"/>
      <c r="BI12751" s="129"/>
      <c r="BJ12751" s="129"/>
      <c r="BK12751" s="128"/>
      <c r="BL12751" s="128"/>
      <c r="BM12751" s="128"/>
      <c r="BN12751" s="128"/>
      <c r="BO12751" s="128"/>
      <c r="BP12751" s="197">
        <f t="shared" si="470"/>
        <v>0</v>
      </c>
      <c r="BQ12751" s="128"/>
      <c r="BR12751" s="36">
        <f t="shared" si="469"/>
        <v>10</v>
      </c>
    </row>
    <row r="12752" spans="54:70" x14ac:dyDescent="0.25">
      <c r="BB12752" s="134">
        <f t="shared" si="468"/>
        <v>734</v>
      </c>
      <c r="BC12752" s="24"/>
      <c r="BD12752" s="68"/>
      <c r="BE12752" s="10"/>
      <c r="BF12752" s="9"/>
      <c r="BG12752" s="10"/>
      <c r="BH12752" s="9"/>
      <c r="BI12752" s="129"/>
      <c r="BJ12752" s="129"/>
      <c r="BK12752" s="128"/>
      <c r="BL12752" s="128"/>
      <c r="BM12752" s="128"/>
      <c r="BN12752" s="128"/>
      <c r="BO12752" s="128"/>
      <c r="BP12752" s="197">
        <f t="shared" si="470"/>
        <v>0</v>
      </c>
      <c r="BQ12752" s="128"/>
      <c r="BR12752" s="36">
        <f t="shared" si="469"/>
        <v>10</v>
      </c>
    </row>
    <row r="12753" spans="54:70" x14ac:dyDescent="0.25">
      <c r="BB12753" s="134">
        <f t="shared" si="468"/>
        <v>735</v>
      </c>
      <c r="BC12753" s="24"/>
      <c r="BD12753" s="68"/>
      <c r="BE12753" s="10"/>
      <c r="BF12753" s="9"/>
      <c r="BG12753" s="10"/>
      <c r="BH12753" s="9"/>
      <c r="BI12753" s="129"/>
      <c r="BJ12753" s="129"/>
      <c r="BK12753" s="128"/>
      <c r="BL12753" s="128"/>
      <c r="BM12753" s="128"/>
      <c r="BN12753" s="128"/>
      <c r="BO12753" s="128"/>
      <c r="BP12753" s="197">
        <f t="shared" si="470"/>
        <v>0</v>
      </c>
      <c r="BQ12753" s="128"/>
      <c r="BR12753" s="36">
        <f t="shared" si="469"/>
        <v>10</v>
      </c>
    </row>
    <row r="12754" spans="54:70" x14ac:dyDescent="0.25">
      <c r="BB12754" s="134">
        <f t="shared" si="468"/>
        <v>736</v>
      </c>
      <c r="BC12754" s="24"/>
      <c r="BD12754" s="68"/>
      <c r="BE12754" s="10"/>
      <c r="BF12754" s="9"/>
      <c r="BG12754" s="10"/>
      <c r="BH12754" s="9"/>
      <c r="BI12754" s="129"/>
      <c r="BJ12754" s="129"/>
      <c r="BK12754" s="128"/>
      <c r="BL12754" s="128"/>
      <c r="BM12754" s="128"/>
      <c r="BN12754" s="128"/>
      <c r="BO12754" s="128"/>
      <c r="BP12754" s="197">
        <f t="shared" si="470"/>
        <v>0</v>
      </c>
      <c r="BQ12754" s="128"/>
      <c r="BR12754" s="36">
        <f t="shared" si="469"/>
        <v>10</v>
      </c>
    </row>
    <row r="12755" spans="54:70" x14ac:dyDescent="0.25">
      <c r="BB12755" s="134">
        <f t="shared" si="468"/>
        <v>737</v>
      </c>
      <c r="BC12755" s="24"/>
      <c r="BD12755" s="68"/>
      <c r="BE12755" s="10"/>
      <c r="BF12755" s="9"/>
      <c r="BG12755" s="10"/>
      <c r="BH12755" s="9"/>
      <c r="BI12755" s="129"/>
      <c r="BJ12755" s="129"/>
      <c r="BK12755" s="128"/>
      <c r="BL12755" s="128"/>
      <c r="BM12755" s="128"/>
      <c r="BN12755" s="128"/>
      <c r="BO12755" s="128"/>
      <c r="BP12755" s="197">
        <f t="shared" si="470"/>
        <v>0</v>
      </c>
      <c r="BQ12755" s="128"/>
      <c r="BR12755" s="36">
        <f t="shared" si="469"/>
        <v>10</v>
      </c>
    </row>
    <row r="12756" spans="54:70" x14ac:dyDescent="0.25">
      <c r="BB12756" s="134">
        <f t="shared" ref="BB12756:BB12819" si="471">1+BB12755</f>
        <v>738</v>
      </c>
      <c r="BC12756" s="24"/>
      <c r="BD12756" s="68"/>
      <c r="BE12756" s="10"/>
      <c r="BF12756" s="9"/>
      <c r="BG12756" s="10"/>
      <c r="BH12756" s="9"/>
      <c r="BI12756" s="129"/>
      <c r="BJ12756" s="129"/>
      <c r="BK12756" s="128"/>
      <c r="BL12756" s="128"/>
      <c r="BM12756" s="128"/>
      <c r="BN12756" s="128"/>
      <c r="BO12756" s="128"/>
      <c r="BP12756" s="197">
        <f t="shared" si="470"/>
        <v>0</v>
      </c>
      <c r="BQ12756" s="128"/>
      <c r="BR12756" s="36">
        <f t="shared" si="469"/>
        <v>10</v>
      </c>
    </row>
    <row r="12757" spans="54:70" x14ac:dyDescent="0.25">
      <c r="BB12757" s="134">
        <f t="shared" si="471"/>
        <v>739</v>
      </c>
      <c r="BC12757" s="24"/>
      <c r="BD12757" s="68"/>
      <c r="BE12757" s="10"/>
      <c r="BF12757" s="9"/>
      <c r="BG12757" s="10"/>
      <c r="BH12757" s="9"/>
      <c r="BI12757" s="129"/>
      <c r="BJ12757" s="129"/>
      <c r="BK12757" s="128"/>
      <c r="BL12757" s="128"/>
      <c r="BM12757" s="128"/>
      <c r="BN12757" s="128"/>
      <c r="BO12757" s="128"/>
      <c r="BP12757" s="197">
        <f t="shared" si="470"/>
        <v>0</v>
      </c>
      <c r="BQ12757" s="128"/>
      <c r="BR12757" s="36">
        <f t="shared" si="469"/>
        <v>10</v>
      </c>
    </row>
    <row r="12758" spans="54:70" x14ac:dyDescent="0.25">
      <c r="BB12758" s="134">
        <f t="shared" si="471"/>
        <v>740</v>
      </c>
      <c r="BC12758" s="24"/>
      <c r="BD12758" s="68"/>
      <c r="BE12758" s="10"/>
      <c r="BF12758" s="9"/>
      <c r="BG12758" s="10"/>
      <c r="BH12758" s="9"/>
      <c r="BI12758" s="129"/>
      <c r="BJ12758" s="129"/>
      <c r="BK12758" s="128"/>
      <c r="BL12758" s="128"/>
      <c r="BM12758" s="128"/>
      <c r="BN12758" s="128"/>
      <c r="BO12758" s="128"/>
      <c r="BP12758" s="197">
        <f t="shared" si="470"/>
        <v>0</v>
      </c>
      <c r="BQ12758" s="128"/>
      <c r="BR12758" s="36">
        <f t="shared" si="469"/>
        <v>10</v>
      </c>
    </row>
    <row r="12759" spans="54:70" x14ac:dyDescent="0.25">
      <c r="BB12759" s="134">
        <f t="shared" si="471"/>
        <v>741</v>
      </c>
      <c r="BC12759" s="24"/>
      <c r="BD12759" s="68"/>
      <c r="BE12759" s="10"/>
      <c r="BF12759" s="9"/>
      <c r="BG12759" s="10"/>
      <c r="BH12759" s="9"/>
      <c r="BI12759" s="129"/>
      <c r="BJ12759" s="129"/>
      <c r="BK12759" s="128"/>
      <c r="BL12759" s="128"/>
      <c r="BM12759" s="128"/>
      <c r="BN12759" s="128"/>
      <c r="BO12759" s="128"/>
      <c r="BP12759" s="197">
        <f t="shared" si="470"/>
        <v>0</v>
      </c>
      <c r="BQ12759" s="128"/>
      <c r="BR12759" s="36">
        <f t="shared" si="469"/>
        <v>10</v>
      </c>
    </row>
    <row r="12760" spans="54:70" x14ac:dyDescent="0.25">
      <c r="BB12760" s="134">
        <f t="shared" si="471"/>
        <v>742</v>
      </c>
      <c r="BC12760" s="24"/>
      <c r="BD12760" s="68"/>
      <c r="BE12760" s="10"/>
      <c r="BF12760" s="9"/>
      <c r="BG12760" s="10"/>
      <c r="BH12760" s="9"/>
      <c r="BI12760" s="129"/>
      <c r="BJ12760" s="129"/>
      <c r="BK12760" s="128"/>
      <c r="BL12760" s="128"/>
      <c r="BM12760" s="128"/>
      <c r="BN12760" s="128"/>
      <c r="BO12760" s="128"/>
      <c r="BP12760" s="197">
        <f t="shared" si="470"/>
        <v>0</v>
      </c>
      <c r="BQ12760" s="128"/>
      <c r="BR12760" s="36">
        <f t="shared" si="469"/>
        <v>10</v>
      </c>
    </row>
    <row r="12761" spans="54:70" x14ac:dyDescent="0.25">
      <c r="BB12761" s="134">
        <f t="shared" si="471"/>
        <v>743</v>
      </c>
      <c r="BC12761" s="24"/>
      <c r="BD12761" s="68"/>
      <c r="BE12761" s="10"/>
      <c r="BF12761" s="9"/>
      <c r="BG12761" s="10"/>
      <c r="BH12761" s="9"/>
      <c r="BI12761" s="129"/>
      <c r="BJ12761" s="129"/>
      <c r="BK12761" s="128"/>
      <c r="BL12761" s="128"/>
      <c r="BM12761" s="128"/>
      <c r="BN12761" s="128"/>
      <c r="BO12761" s="128"/>
      <c r="BP12761" s="197">
        <f t="shared" si="470"/>
        <v>0</v>
      </c>
      <c r="BQ12761" s="128"/>
      <c r="BR12761" s="36">
        <f t="shared" si="469"/>
        <v>10</v>
      </c>
    </row>
    <row r="12762" spans="54:70" x14ac:dyDescent="0.25">
      <c r="BB12762" s="134">
        <f t="shared" si="471"/>
        <v>744</v>
      </c>
      <c r="BC12762" s="24"/>
      <c r="BD12762" s="68"/>
      <c r="BE12762" s="10"/>
      <c r="BF12762" s="9"/>
      <c r="BG12762" s="10"/>
      <c r="BH12762" s="9"/>
      <c r="BI12762" s="129"/>
      <c r="BJ12762" s="129"/>
      <c r="BK12762" s="128"/>
      <c r="BL12762" s="128"/>
      <c r="BM12762" s="128"/>
      <c r="BN12762" s="128"/>
      <c r="BO12762" s="128"/>
      <c r="BP12762" s="197">
        <f t="shared" si="470"/>
        <v>0</v>
      </c>
      <c r="BQ12762" s="128"/>
      <c r="BR12762" s="36">
        <f t="shared" si="469"/>
        <v>10</v>
      </c>
    </row>
    <row r="12763" spans="54:70" x14ac:dyDescent="0.25">
      <c r="BB12763" s="134">
        <f t="shared" si="471"/>
        <v>745</v>
      </c>
      <c r="BC12763" s="24"/>
      <c r="BD12763" s="68"/>
      <c r="BE12763" s="10"/>
      <c r="BF12763" s="9"/>
      <c r="BG12763" s="10"/>
      <c r="BH12763" s="9"/>
      <c r="BI12763" s="129"/>
      <c r="BJ12763" s="129"/>
      <c r="BK12763" s="128"/>
      <c r="BL12763" s="128"/>
      <c r="BM12763" s="128"/>
      <c r="BN12763" s="128"/>
      <c r="BO12763" s="128"/>
      <c r="BP12763" s="197">
        <f t="shared" si="470"/>
        <v>0</v>
      </c>
      <c r="BQ12763" s="128"/>
      <c r="BR12763" s="36">
        <f t="shared" si="469"/>
        <v>10</v>
      </c>
    </row>
    <row r="12764" spans="54:70" x14ac:dyDescent="0.25">
      <c r="BB12764" s="134">
        <f t="shared" si="471"/>
        <v>746</v>
      </c>
      <c r="BC12764" s="24"/>
      <c r="BD12764" s="68"/>
      <c r="BE12764" s="10"/>
      <c r="BF12764" s="9"/>
      <c r="BG12764" s="10"/>
      <c r="BH12764" s="9"/>
      <c r="BI12764" s="129"/>
      <c r="BJ12764" s="129"/>
      <c r="BK12764" s="128"/>
      <c r="BL12764" s="128"/>
      <c r="BM12764" s="128"/>
      <c r="BN12764" s="128"/>
      <c r="BO12764" s="128"/>
      <c r="BP12764" s="197">
        <f t="shared" si="470"/>
        <v>0</v>
      </c>
      <c r="BQ12764" s="128"/>
      <c r="BR12764" s="36">
        <f t="shared" si="469"/>
        <v>10</v>
      </c>
    </row>
    <row r="12765" spans="54:70" x14ac:dyDescent="0.25">
      <c r="BB12765" s="134">
        <f t="shared" si="471"/>
        <v>747</v>
      </c>
      <c r="BC12765" s="24"/>
      <c r="BD12765" s="68"/>
      <c r="BE12765" s="10"/>
      <c r="BF12765" s="9"/>
      <c r="BG12765" s="10"/>
      <c r="BH12765" s="9"/>
      <c r="BI12765" s="129"/>
      <c r="BJ12765" s="129"/>
      <c r="BK12765" s="128"/>
      <c r="BL12765" s="128"/>
      <c r="BM12765" s="128"/>
      <c r="BN12765" s="128"/>
      <c r="BO12765" s="128"/>
      <c r="BP12765" s="197">
        <f t="shared" si="470"/>
        <v>0</v>
      </c>
      <c r="BQ12765" s="128"/>
      <c r="BR12765" s="36">
        <f t="shared" si="469"/>
        <v>10</v>
      </c>
    </row>
    <row r="12766" spans="54:70" x14ac:dyDescent="0.25">
      <c r="BB12766" s="134">
        <f t="shared" si="471"/>
        <v>748</v>
      </c>
      <c r="BC12766" s="24"/>
      <c r="BD12766" s="68"/>
      <c r="BE12766" s="10"/>
      <c r="BF12766" s="9"/>
      <c r="BG12766" s="10"/>
      <c r="BH12766" s="9"/>
      <c r="BI12766" s="129"/>
      <c r="BJ12766" s="129"/>
      <c r="BK12766" s="128"/>
      <c r="BL12766" s="128"/>
      <c r="BM12766" s="128"/>
      <c r="BN12766" s="128"/>
      <c r="BO12766" s="128"/>
      <c r="BP12766" s="197">
        <f t="shared" si="470"/>
        <v>0</v>
      </c>
      <c r="BQ12766" s="128"/>
      <c r="BR12766" s="36">
        <f t="shared" si="469"/>
        <v>10</v>
      </c>
    </row>
    <row r="12767" spans="54:70" x14ac:dyDescent="0.25">
      <c r="BB12767" s="134">
        <f t="shared" si="471"/>
        <v>749</v>
      </c>
      <c r="BC12767" s="24"/>
      <c r="BD12767" s="68"/>
      <c r="BE12767" s="10"/>
      <c r="BF12767" s="9"/>
      <c r="BG12767" s="10"/>
      <c r="BH12767" s="9"/>
      <c r="BI12767" s="129"/>
      <c r="BJ12767" s="129"/>
      <c r="BK12767" s="128"/>
      <c r="BL12767" s="128"/>
      <c r="BM12767" s="128"/>
      <c r="BN12767" s="128"/>
      <c r="BO12767" s="128"/>
      <c r="BP12767" s="197">
        <f t="shared" si="470"/>
        <v>0</v>
      </c>
      <c r="BQ12767" s="128"/>
      <c r="BR12767" s="36">
        <f t="shared" si="469"/>
        <v>10</v>
      </c>
    </row>
    <row r="12768" spans="54:70" x14ac:dyDescent="0.25">
      <c r="BB12768" s="134">
        <f t="shared" si="471"/>
        <v>750</v>
      </c>
      <c r="BC12768" s="24"/>
      <c r="BD12768" s="68"/>
      <c r="BE12768" s="10"/>
      <c r="BF12768" s="9"/>
      <c r="BG12768" s="10"/>
      <c r="BH12768" s="9"/>
      <c r="BI12768" s="129"/>
      <c r="BJ12768" s="129"/>
      <c r="BK12768" s="128"/>
      <c r="BL12768" s="128"/>
      <c r="BM12768" s="128"/>
      <c r="BN12768" s="128"/>
      <c r="BO12768" s="128"/>
      <c r="BP12768" s="197">
        <f t="shared" si="470"/>
        <v>0</v>
      </c>
      <c r="BQ12768" s="128"/>
      <c r="BR12768" s="36">
        <f t="shared" si="469"/>
        <v>10</v>
      </c>
    </row>
    <row r="12769" spans="54:70" x14ac:dyDescent="0.25">
      <c r="BB12769" s="134">
        <f t="shared" si="471"/>
        <v>751</v>
      </c>
      <c r="BC12769" s="24"/>
      <c r="BD12769" s="68"/>
      <c r="BE12769" s="10"/>
      <c r="BF12769" s="9"/>
      <c r="BG12769" s="10"/>
      <c r="BH12769" s="9"/>
      <c r="BI12769" s="129"/>
      <c r="BJ12769" s="129"/>
      <c r="BK12769" s="128"/>
      <c r="BL12769" s="128"/>
      <c r="BM12769" s="128"/>
      <c r="BN12769" s="128"/>
      <c r="BO12769" s="128"/>
      <c r="BP12769" s="197">
        <f t="shared" si="470"/>
        <v>0</v>
      </c>
      <c r="BQ12769" s="128"/>
      <c r="BR12769" s="36">
        <f t="shared" si="469"/>
        <v>10</v>
      </c>
    </row>
    <row r="12770" spans="54:70" x14ac:dyDescent="0.25">
      <c r="BB12770" s="134">
        <f t="shared" si="471"/>
        <v>752</v>
      </c>
      <c r="BC12770" s="24"/>
      <c r="BD12770" s="68"/>
      <c r="BE12770" s="10"/>
      <c r="BF12770" s="9"/>
      <c r="BG12770" s="10"/>
      <c r="BH12770" s="9"/>
      <c r="BI12770" s="129"/>
      <c r="BJ12770" s="129"/>
      <c r="BK12770" s="128"/>
      <c r="BL12770" s="128"/>
      <c r="BM12770" s="128"/>
      <c r="BN12770" s="128"/>
      <c r="BO12770" s="128"/>
      <c r="BP12770" s="197">
        <f t="shared" si="470"/>
        <v>0</v>
      </c>
      <c r="BQ12770" s="128"/>
      <c r="BR12770" s="36">
        <f t="shared" si="469"/>
        <v>10</v>
      </c>
    </row>
    <row r="12771" spans="54:70" x14ac:dyDescent="0.25">
      <c r="BB12771" s="134">
        <f t="shared" si="471"/>
        <v>753</v>
      </c>
      <c r="BC12771" s="24"/>
      <c r="BD12771" s="68"/>
      <c r="BE12771" s="10"/>
      <c r="BF12771" s="9"/>
      <c r="BG12771" s="10"/>
      <c r="BH12771" s="9"/>
      <c r="BI12771" s="129"/>
      <c r="BJ12771" s="129"/>
      <c r="BK12771" s="128"/>
      <c r="BL12771" s="128"/>
      <c r="BM12771" s="128"/>
      <c r="BN12771" s="128"/>
      <c r="BO12771" s="128"/>
      <c r="BP12771" s="197">
        <f t="shared" si="470"/>
        <v>0</v>
      </c>
      <c r="BQ12771" s="128"/>
      <c r="BR12771" s="36">
        <f t="shared" si="469"/>
        <v>10</v>
      </c>
    </row>
    <row r="12772" spans="54:70" x14ac:dyDescent="0.25">
      <c r="BB12772" s="134">
        <f t="shared" si="471"/>
        <v>754</v>
      </c>
      <c r="BC12772" s="24"/>
      <c r="BD12772" s="68"/>
      <c r="BE12772" s="10"/>
      <c r="BF12772" s="9"/>
      <c r="BG12772" s="10"/>
      <c r="BH12772" s="9"/>
      <c r="BI12772" s="129"/>
      <c r="BJ12772" s="129"/>
      <c r="BK12772" s="128"/>
      <c r="BL12772" s="128"/>
      <c r="BM12772" s="128"/>
      <c r="BN12772" s="128"/>
      <c r="BO12772" s="128"/>
      <c r="BP12772" s="197">
        <f t="shared" si="470"/>
        <v>0</v>
      </c>
      <c r="BQ12772" s="128"/>
      <c r="BR12772" s="36">
        <f t="shared" si="469"/>
        <v>10</v>
      </c>
    </row>
    <row r="12773" spans="54:70" x14ac:dyDescent="0.25">
      <c r="BB12773" s="134">
        <f t="shared" si="471"/>
        <v>755</v>
      </c>
      <c r="BC12773" s="24"/>
      <c r="BD12773" s="68"/>
      <c r="BE12773" s="10"/>
      <c r="BF12773" s="9"/>
      <c r="BG12773" s="10"/>
      <c r="BH12773" s="9"/>
      <c r="BI12773" s="129"/>
      <c r="BJ12773" s="129"/>
      <c r="BK12773" s="128"/>
      <c r="BL12773" s="128"/>
      <c r="BM12773" s="128"/>
      <c r="BN12773" s="128"/>
      <c r="BO12773" s="128"/>
      <c r="BP12773" s="197">
        <f t="shared" si="470"/>
        <v>0</v>
      </c>
      <c r="BQ12773" s="128"/>
      <c r="BR12773" s="36">
        <f t="shared" si="469"/>
        <v>10</v>
      </c>
    </row>
    <row r="12774" spans="54:70" x14ac:dyDescent="0.25">
      <c r="BB12774" s="134">
        <f t="shared" si="471"/>
        <v>756</v>
      </c>
      <c r="BC12774" s="24"/>
      <c r="BD12774" s="68"/>
      <c r="BE12774" s="10"/>
      <c r="BF12774" s="9"/>
      <c r="BG12774" s="10"/>
      <c r="BH12774" s="9"/>
      <c r="BI12774" s="129"/>
      <c r="BJ12774" s="129"/>
      <c r="BK12774" s="128"/>
      <c r="BL12774" s="128"/>
      <c r="BM12774" s="128"/>
      <c r="BN12774" s="128"/>
      <c r="BO12774" s="128"/>
      <c r="BP12774" s="197">
        <f t="shared" si="470"/>
        <v>0</v>
      </c>
      <c r="BQ12774" s="128"/>
      <c r="BR12774" s="36">
        <f t="shared" si="469"/>
        <v>10</v>
      </c>
    </row>
    <row r="12775" spans="54:70" x14ac:dyDescent="0.25">
      <c r="BB12775" s="134">
        <f t="shared" si="471"/>
        <v>757</v>
      </c>
      <c r="BC12775" s="24"/>
      <c r="BD12775" s="68"/>
      <c r="BE12775" s="10"/>
      <c r="BF12775" s="9"/>
      <c r="BG12775" s="10"/>
      <c r="BH12775" s="9"/>
      <c r="BI12775" s="129"/>
      <c r="BJ12775" s="129"/>
      <c r="BK12775" s="128"/>
      <c r="BL12775" s="128"/>
      <c r="BM12775" s="128"/>
      <c r="BN12775" s="128"/>
      <c r="BO12775" s="128"/>
      <c r="BP12775" s="197">
        <f t="shared" si="470"/>
        <v>0</v>
      </c>
      <c r="BQ12775" s="128"/>
      <c r="BR12775" s="36">
        <f t="shared" si="469"/>
        <v>10</v>
      </c>
    </row>
    <row r="12776" spans="54:70" x14ac:dyDescent="0.25">
      <c r="BB12776" s="134">
        <f t="shared" si="471"/>
        <v>758</v>
      </c>
      <c r="BC12776" s="24"/>
      <c r="BD12776" s="68"/>
      <c r="BE12776" s="10"/>
      <c r="BF12776" s="9"/>
      <c r="BG12776" s="10"/>
      <c r="BH12776" s="9"/>
      <c r="BI12776" s="129"/>
      <c r="BJ12776" s="129"/>
      <c r="BK12776" s="128"/>
      <c r="BL12776" s="128"/>
      <c r="BM12776" s="128"/>
      <c r="BN12776" s="128"/>
      <c r="BO12776" s="128"/>
      <c r="BP12776" s="197">
        <f t="shared" si="470"/>
        <v>0</v>
      </c>
      <c r="BQ12776" s="128"/>
      <c r="BR12776" s="36">
        <f t="shared" si="469"/>
        <v>10</v>
      </c>
    </row>
    <row r="12777" spans="54:70" x14ac:dyDescent="0.25">
      <c r="BB12777" s="134">
        <f t="shared" si="471"/>
        <v>759</v>
      </c>
      <c r="BC12777" s="24"/>
      <c r="BD12777" s="68"/>
      <c r="BE12777" s="10"/>
      <c r="BF12777" s="9"/>
      <c r="BG12777" s="10"/>
      <c r="BH12777" s="9"/>
      <c r="BI12777" s="129"/>
      <c r="BJ12777" s="129"/>
      <c r="BK12777" s="128"/>
      <c r="BL12777" s="128"/>
      <c r="BM12777" s="128"/>
      <c r="BN12777" s="128"/>
      <c r="BO12777" s="128"/>
      <c r="BP12777" s="197">
        <f t="shared" si="470"/>
        <v>0</v>
      </c>
      <c r="BQ12777" s="128"/>
      <c r="BR12777" s="36">
        <f t="shared" si="469"/>
        <v>10</v>
      </c>
    </row>
    <row r="12778" spans="54:70" x14ac:dyDescent="0.25">
      <c r="BB12778" s="134">
        <f t="shared" si="471"/>
        <v>760</v>
      </c>
      <c r="BC12778" s="24"/>
      <c r="BD12778" s="68"/>
      <c r="BE12778" s="10"/>
      <c r="BF12778" s="9"/>
      <c r="BG12778" s="10"/>
      <c r="BH12778" s="9"/>
      <c r="BI12778" s="129"/>
      <c r="BJ12778" s="129"/>
      <c r="BK12778" s="128"/>
      <c r="BL12778" s="128"/>
      <c r="BM12778" s="128"/>
      <c r="BN12778" s="128"/>
      <c r="BO12778" s="128"/>
      <c r="BP12778" s="197">
        <f t="shared" si="470"/>
        <v>0</v>
      </c>
      <c r="BQ12778" s="128"/>
      <c r="BR12778" s="36">
        <f t="shared" si="469"/>
        <v>10</v>
      </c>
    </row>
    <row r="12779" spans="54:70" x14ac:dyDescent="0.25">
      <c r="BB12779" s="134">
        <f t="shared" si="471"/>
        <v>761</v>
      </c>
      <c r="BC12779" s="24"/>
      <c r="BD12779" s="68"/>
      <c r="BE12779" s="10"/>
      <c r="BF12779" s="9"/>
      <c r="BG12779" s="10"/>
      <c r="BH12779" s="9"/>
      <c r="BI12779" s="129"/>
      <c r="BJ12779" s="129"/>
      <c r="BK12779" s="128"/>
      <c r="BL12779" s="128"/>
      <c r="BM12779" s="128"/>
      <c r="BN12779" s="128"/>
      <c r="BO12779" s="128"/>
      <c r="BP12779" s="197">
        <f t="shared" si="470"/>
        <v>0</v>
      </c>
      <c r="BQ12779" s="128"/>
      <c r="BR12779" s="36">
        <f t="shared" si="469"/>
        <v>10</v>
      </c>
    </row>
    <row r="12780" spans="54:70" x14ac:dyDescent="0.25">
      <c r="BB12780" s="134">
        <f t="shared" si="471"/>
        <v>762</v>
      </c>
      <c r="BC12780" s="24"/>
      <c r="BD12780" s="68"/>
      <c r="BE12780" s="10"/>
      <c r="BF12780" s="9"/>
      <c r="BG12780" s="10"/>
      <c r="BH12780" s="9"/>
      <c r="BI12780" s="129"/>
      <c r="BJ12780" s="129"/>
      <c r="BK12780" s="128"/>
      <c r="BL12780" s="128"/>
      <c r="BM12780" s="128"/>
      <c r="BN12780" s="128"/>
      <c r="BO12780" s="128"/>
      <c r="BP12780" s="197">
        <f t="shared" si="470"/>
        <v>0</v>
      </c>
      <c r="BQ12780" s="128"/>
      <c r="BR12780" s="36">
        <f t="shared" si="469"/>
        <v>10</v>
      </c>
    </row>
    <row r="12781" spans="54:70" x14ac:dyDescent="0.25">
      <c r="BB12781" s="134">
        <f t="shared" si="471"/>
        <v>763</v>
      </c>
      <c r="BC12781" s="24"/>
      <c r="BD12781" s="68"/>
      <c r="BE12781" s="10"/>
      <c r="BF12781" s="9"/>
      <c r="BG12781" s="10"/>
      <c r="BH12781" s="9"/>
      <c r="BI12781" s="129"/>
      <c r="BJ12781" s="129"/>
      <c r="BK12781" s="128"/>
      <c r="BL12781" s="128"/>
      <c r="BM12781" s="128"/>
      <c r="BN12781" s="128"/>
      <c r="BO12781" s="128"/>
      <c r="BP12781" s="197">
        <f t="shared" si="470"/>
        <v>0</v>
      </c>
      <c r="BQ12781" s="128"/>
      <c r="BR12781" s="36">
        <f t="shared" si="469"/>
        <v>10</v>
      </c>
    </row>
    <row r="12782" spans="54:70" x14ac:dyDescent="0.25">
      <c r="BB12782" s="134">
        <f t="shared" si="471"/>
        <v>764</v>
      </c>
      <c r="BC12782" s="24"/>
      <c r="BD12782" s="68"/>
      <c r="BE12782" s="10"/>
      <c r="BF12782" s="9"/>
      <c r="BG12782" s="10"/>
      <c r="BH12782" s="9"/>
      <c r="BI12782" s="129"/>
      <c r="BJ12782" s="129"/>
      <c r="BK12782" s="128"/>
      <c r="BL12782" s="128"/>
      <c r="BM12782" s="128"/>
      <c r="BN12782" s="128"/>
      <c r="BO12782" s="128"/>
      <c r="BP12782" s="197">
        <f t="shared" si="470"/>
        <v>0</v>
      </c>
      <c r="BQ12782" s="128"/>
      <c r="BR12782" s="36">
        <f t="shared" si="469"/>
        <v>10</v>
      </c>
    </row>
    <row r="12783" spans="54:70" x14ac:dyDescent="0.25">
      <c r="BB12783" s="134">
        <f t="shared" si="471"/>
        <v>765</v>
      </c>
      <c r="BC12783" s="24"/>
      <c r="BD12783" s="68"/>
      <c r="BE12783" s="10"/>
      <c r="BF12783" s="9"/>
      <c r="BG12783" s="10"/>
      <c r="BH12783" s="9"/>
      <c r="BI12783" s="129"/>
      <c r="BJ12783" s="129"/>
      <c r="BK12783" s="128"/>
      <c r="BL12783" s="128"/>
      <c r="BM12783" s="128"/>
      <c r="BN12783" s="128"/>
      <c r="BO12783" s="128"/>
      <c r="BP12783" s="197">
        <f t="shared" si="470"/>
        <v>0</v>
      </c>
      <c r="BQ12783" s="128"/>
      <c r="BR12783" s="36">
        <f t="shared" si="469"/>
        <v>10</v>
      </c>
    </row>
    <row r="12784" spans="54:70" x14ac:dyDescent="0.25">
      <c r="BB12784" s="134">
        <f t="shared" si="471"/>
        <v>766</v>
      </c>
      <c r="BC12784" s="24"/>
      <c r="BD12784" s="68"/>
      <c r="BE12784" s="10"/>
      <c r="BF12784" s="9"/>
      <c r="BG12784" s="10"/>
      <c r="BH12784" s="9"/>
      <c r="BI12784" s="129"/>
      <c r="BJ12784" s="129"/>
      <c r="BK12784" s="128"/>
      <c r="BL12784" s="128"/>
      <c r="BM12784" s="128"/>
      <c r="BN12784" s="128"/>
      <c r="BO12784" s="128"/>
      <c r="BP12784" s="197">
        <f t="shared" si="470"/>
        <v>0</v>
      </c>
      <c r="BQ12784" s="128"/>
      <c r="BR12784" s="36">
        <f t="shared" si="469"/>
        <v>10</v>
      </c>
    </row>
    <row r="12785" spans="54:70" x14ac:dyDescent="0.25">
      <c r="BB12785" s="134">
        <f t="shared" si="471"/>
        <v>767</v>
      </c>
      <c r="BC12785" s="24"/>
      <c r="BD12785" s="68"/>
      <c r="BE12785" s="10"/>
      <c r="BF12785" s="9"/>
      <c r="BG12785" s="10"/>
      <c r="BH12785" s="9"/>
      <c r="BI12785" s="129"/>
      <c r="BJ12785" s="129"/>
      <c r="BK12785" s="128"/>
      <c r="BL12785" s="128"/>
      <c r="BM12785" s="128"/>
      <c r="BN12785" s="128"/>
      <c r="BO12785" s="128"/>
      <c r="BP12785" s="197">
        <f t="shared" si="470"/>
        <v>0</v>
      </c>
      <c r="BQ12785" s="128"/>
      <c r="BR12785" s="36">
        <f t="shared" si="469"/>
        <v>10</v>
      </c>
    </row>
    <row r="12786" spans="54:70" x14ac:dyDescent="0.25">
      <c r="BB12786" s="134">
        <f t="shared" si="471"/>
        <v>768</v>
      </c>
      <c r="BC12786" s="24"/>
      <c r="BD12786" s="68"/>
      <c r="BE12786" s="10"/>
      <c r="BF12786" s="9"/>
      <c r="BG12786" s="10"/>
      <c r="BH12786" s="9"/>
      <c r="BI12786" s="129"/>
      <c r="BJ12786" s="129"/>
      <c r="BK12786" s="128"/>
      <c r="BL12786" s="128"/>
      <c r="BM12786" s="128"/>
      <c r="BN12786" s="128"/>
      <c r="BO12786" s="128"/>
      <c r="BP12786" s="197">
        <f t="shared" si="470"/>
        <v>0</v>
      </c>
      <c r="BQ12786" s="128"/>
      <c r="BR12786" s="36">
        <f t="shared" si="469"/>
        <v>10</v>
      </c>
    </row>
    <row r="12787" spans="54:70" x14ac:dyDescent="0.25">
      <c r="BB12787" s="134">
        <f t="shared" si="471"/>
        <v>769</v>
      </c>
      <c r="BC12787" s="24"/>
      <c r="BD12787" s="68"/>
      <c r="BE12787" s="10"/>
      <c r="BF12787" s="9"/>
      <c r="BG12787" s="10"/>
      <c r="BH12787" s="9"/>
      <c r="BI12787" s="129"/>
      <c r="BJ12787" s="129"/>
      <c r="BK12787" s="128"/>
      <c r="BL12787" s="128"/>
      <c r="BM12787" s="128"/>
      <c r="BN12787" s="128"/>
      <c r="BO12787" s="128"/>
      <c r="BP12787" s="197">
        <f t="shared" si="470"/>
        <v>0</v>
      </c>
      <c r="BQ12787" s="128"/>
      <c r="BR12787" s="36">
        <f t="shared" si="469"/>
        <v>10</v>
      </c>
    </row>
    <row r="12788" spans="54:70" x14ac:dyDescent="0.25">
      <c r="BB12788" s="134">
        <f t="shared" si="471"/>
        <v>770</v>
      </c>
      <c r="BC12788" s="24"/>
      <c r="BD12788" s="68"/>
      <c r="BE12788" s="10"/>
      <c r="BF12788" s="9"/>
      <c r="BG12788" s="10"/>
      <c r="BH12788" s="9"/>
      <c r="BI12788" s="129"/>
      <c r="BJ12788" s="129"/>
      <c r="BK12788" s="128"/>
      <c r="BL12788" s="128"/>
      <c r="BM12788" s="128"/>
      <c r="BN12788" s="128"/>
      <c r="BO12788" s="128"/>
      <c r="BP12788" s="197">
        <f t="shared" si="470"/>
        <v>0</v>
      </c>
      <c r="BQ12788" s="128"/>
      <c r="BR12788" s="36">
        <f t="shared" ref="BR12788:BR12851" si="472">IF(BF12788="Yes",20,10)</f>
        <v>10</v>
      </c>
    </row>
    <row r="12789" spans="54:70" x14ac:dyDescent="0.25">
      <c r="BB12789" s="134">
        <f t="shared" si="471"/>
        <v>771</v>
      </c>
      <c r="BC12789" s="24"/>
      <c r="BD12789" s="68"/>
      <c r="BE12789" s="10"/>
      <c r="BF12789" s="9"/>
      <c r="BG12789" s="10"/>
      <c r="BH12789" s="9"/>
      <c r="BI12789" s="129"/>
      <c r="BJ12789" s="129"/>
      <c r="BK12789" s="128"/>
      <c r="BL12789" s="128"/>
      <c r="BM12789" s="128"/>
      <c r="BN12789" s="128"/>
      <c r="BO12789" s="128"/>
      <c r="BP12789" s="197">
        <f t="shared" si="470"/>
        <v>0</v>
      </c>
      <c r="BQ12789" s="128"/>
      <c r="BR12789" s="36">
        <f t="shared" si="472"/>
        <v>10</v>
      </c>
    </row>
    <row r="12790" spans="54:70" x14ac:dyDescent="0.25">
      <c r="BB12790" s="134">
        <f t="shared" si="471"/>
        <v>772</v>
      </c>
      <c r="BC12790" s="24"/>
      <c r="BD12790" s="68"/>
      <c r="BE12790" s="10"/>
      <c r="BF12790" s="9"/>
      <c r="BG12790" s="10"/>
      <c r="BH12790" s="9"/>
      <c r="BI12790" s="129"/>
      <c r="BJ12790" s="129"/>
      <c r="BK12790" s="128"/>
      <c r="BL12790" s="128"/>
      <c r="BM12790" s="128"/>
      <c r="BN12790" s="128"/>
      <c r="BO12790" s="128"/>
      <c r="BP12790" s="197">
        <f t="shared" si="470"/>
        <v>0</v>
      </c>
      <c r="BQ12790" s="128"/>
      <c r="BR12790" s="36">
        <f t="shared" si="472"/>
        <v>10</v>
      </c>
    </row>
    <row r="12791" spans="54:70" x14ac:dyDescent="0.25">
      <c r="BB12791" s="134">
        <f t="shared" si="471"/>
        <v>773</v>
      </c>
      <c r="BC12791" s="24"/>
      <c r="BD12791" s="68"/>
      <c r="BE12791" s="10"/>
      <c r="BF12791" s="9"/>
      <c r="BG12791" s="10"/>
      <c r="BH12791" s="9"/>
      <c r="BI12791" s="129"/>
      <c r="BJ12791" s="129"/>
      <c r="BK12791" s="128"/>
      <c r="BL12791" s="128"/>
      <c r="BM12791" s="128"/>
      <c r="BN12791" s="128"/>
      <c r="BO12791" s="128"/>
      <c r="BP12791" s="197">
        <f t="shared" si="470"/>
        <v>0</v>
      </c>
      <c r="BQ12791" s="128"/>
      <c r="BR12791" s="36">
        <f t="shared" si="472"/>
        <v>10</v>
      </c>
    </row>
    <row r="12792" spans="54:70" x14ac:dyDescent="0.25">
      <c r="BB12792" s="134">
        <f t="shared" si="471"/>
        <v>774</v>
      </c>
      <c r="BC12792" s="24"/>
      <c r="BD12792" s="68"/>
      <c r="BE12792" s="10"/>
      <c r="BF12792" s="9"/>
      <c r="BG12792" s="10"/>
      <c r="BH12792" s="9"/>
      <c r="BI12792" s="129"/>
      <c r="BJ12792" s="129"/>
      <c r="BK12792" s="128"/>
      <c r="BL12792" s="128"/>
      <c r="BM12792" s="128"/>
      <c r="BN12792" s="128"/>
      <c r="BO12792" s="128"/>
      <c r="BP12792" s="197">
        <f t="shared" ref="BP12792:BP12855" si="473">IF(BC12792=0,0,IF(BD12792=0,0,IF(BE12792=0,0,IF(BF12792=0,0,IF(BG12792=0,0,IF(BH12792=0,0,BR12792))))))</f>
        <v>0</v>
      </c>
      <c r="BQ12792" s="128"/>
      <c r="BR12792" s="36">
        <f t="shared" si="472"/>
        <v>10</v>
      </c>
    </row>
    <row r="12793" spans="54:70" x14ac:dyDescent="0.25">
      <c r="BB12793" s="134">
        <f t="shared" si="471"/>
        <v>775</v>
      </c>
      <c r="BC12793" s="24"/>
      <c r="BD12793" s="68"/>
      <c r="BE12793" s="10"/>
      <c r="BF12793" s="9"/>
      <c r="BG12793" s="10"/>
      <c r="BH12793" s="9"/>
      <c r="BI12793" s="129"/>
      <c r="BJ12793" s="129"/>
      <c r="BK12793" s="128"/>
      <c r="BL12793" s="128"/>
      <c r="BM12793" s="128"/>
      <c r="BN12793" s="128"/>
      <c r="BO12793" s="128"/>
      <c r="BP12793" s="197">
        <f t="shared" si="473"/>
        <v>0</v>
      </c>
      <c r="BQ12793" s="128"/>
      <c r="BR12793" s="36">
        <f t="shared" si="472"/>
        <v>10</v>
      </c>
    </row>
    <row r="12794" spans="54:70" x14ac:dyDescent="0.25">
      <c r="BB12794" s="134">
        <f t="shared" si="471"/>
        <v>776</v>
      </c>
      <c r="BC12794" s="24"/>
      <c r="BD12794" s="68"/>
      <c r="BE12794" s="10"/>
      <c r="BF12794" s="9"/>
      <c r="BG12794" s="10"/>
      <c r="BH12794" s="9"/>
      <c r="BI12794" s="129"/>
      <c r="BJ12794" s="129"/>
      <c r="BK12794" s="128"/>
      <c r="BL12794" s="128"/>
      <c r="BM12794" s="128"/>
      <c r="BN12794" s="128"/>
      <c r="BO12794" s="128"/>
      <c r="BP12794" s="197">
        <f t="shared" si="473"/>
        <v>0</v>
      </c>
      <c r="BQ12794" s="128"/>
      <c r="BR12794" s="36">
        <f t="shared" si="472"/>
        <v>10</v>
      </c>
    </row>
    <row r="12795" spans="54:70" x14ac:dyDescent="0.25">
      <c r="BB12795" s="134">
        <f t="shared" si="471"/>
        <v>777</v>
      </c>
      <c r="BC12795" s="24"/>
      <c r="BD12795" s="68"/>
      <c r="BE12795" s="10"/>
      <c r="BF12795" s="9"/>
      <c r="BG12795" s="10"/>
      <c r="BH12795" s="9"/>
      <c r="BI12795" s="129"/>
      <c r="BJ12795" s="129"/>
      <c r="BK12795" s="128"/>
      <c r="BL12795" s="128"/>
      <c r="BM12795" s="128"/>
      <c r="BN12795" s="128"/>
      <c r="BO12795" s="128"/>
      <c r="BP12795" s="197">
        <f t="shared" si="473"/>
        <v>0</v>
      </c>
      <c r="BQ12795" s="128"/>
      <c r="BR12795" s="36">
        <f t="shared" si="472"/>
        <v>10</v>
      </c>
    </row>
    <row r="12796" spans="54:70" x14ac:dyDescent="0.25">
      <c r="BB12796" s="134">
        <f t="shared" si="471"/>
        <v>778</v>
      </c>
      <c r="BC12796" s="24"/>
      <c r="BD12796" s="68"/>
      <c r="BE12796" s="10"/>
      <c r="BF12796" s="9"/>
      <c r="BG12796" s="10"/>
      <c r="BH12796" s="9"/>
      <c r="BI12796" s="129"/>
      <c r="BJ12796" s="129"/>
      <c r="BK12796" s="128"/>
      <c r="BL12796" s="128"/>
      <c r="BM12796" s="128"/>
      <c r="BN12796" s="128"/>
      <c r="BO12796" s="128"/>
      <c r="BP12796" s="197">
        <f t="shared" si="473"/>
        <v>0</v>
      </c>
      <c r="BQ12796" s="128"/>
      <c r="BR12796" s="36">
        <f t="shared" si="472"/>
        <v>10</v>
      </c>
    </row>
    <row r="12797" spans="54:70" x14ac:dyDescent="0.25">
      <c r="BB12797" s="134">
        <f t="shared" si="471"/>
        <v>779</v>
      </c>
      <c r="BC12797" s="24"/>
      <c r="BD12797" s="68"/>
      <c r="BE12797" s="10"/>
      <c r="BF12797" s="9"/>
      <c r="BG12797" s="10"/>
      <c r="BH12797" s="9"/>
      <c r="BI12797" s="129"/>
      <c r="BJ12797" s="129"/>
      <c r="BK12797" s="128"/>
      <c r="BL12797" s="128"/>
      <c r="BM12797" s="128"/>
      <c r="BN12797" s="128"/>
      <c r="BO12797" s="128"/>
      <c r="BP12797" s="197">
        <f t="shared" si="473"/>
        <v>0</v>
      </c>
      <c r="BQ12797" s="128"/>
      <c r="BR12797" s="36">
        <f t="shared" si="472"/>
        <v>10</v>
      </c>
    </row>
    <row r="12798" spans="54:70" x14ac:dyDescent="0.25">
      <c r="BB12798" s="134">
        <f t="shared" si="471"/>
        <v>780</v>
      </c>
      <c r="BC12798" s="24"/>
      <c r="BD12798" s="68"/>
      <c r="BE12798" s="10"/>
      <c r="BF12798" s="9"/>
      <c r="BG12798" s="10"/>
      <c r="BH12798" s="9"/>
      <c r="BI12798" s="129"/>
      <c r="BJ12798" s="129"/>
      <c r="BK12798" s="128"/>
      <c r="BL12798" s="128"/>
      <c r="BM12798" s="128"/>
      <c r="BN12798" s="128"/>
      <c r="BO12798" s="128"/>
      <c r="BP12798" s="197">
        <f t="shared" si="473"/>
        <v>0</v>
      </c>
      <c r="BQ12798" s="128"/>
      <c r="BR12798" s="36">
        <f t="shared" si="472"/>
        <v>10</v>
      </c>
    </row>
    <row r="12799" spans="54:70" x14ac:dyDescent="0.25">
      <c r="BB12799" s="134">
        <f t="shared" si="471"/>
        <v>781</v>
      </c>
      <c r="BC12799" s="24"/>
      <c r="BD12799" s="68"/>
      <c r="BE12799" s="10"/>
      <c r="BF12799" s="9"/>
      <c r="BG12799" s="10"/>
      <c r="BH12799" s="9"/>
      <c r="BI12799" s="129"/>
      <c r="BJ12799" s="129"/>
      <c r="BK12799" s="128"/>
      <c r="BL12799" s="128"/>
      <c r="BM12799" s="128"/>
      <c r="BN12799" s="128"/>
      <c r="BO12799" s="128"/>
      <c r="BP12799" s="197">
        <f t="shared" si="473"/>
        <v>0</v>
      </c>
      <c r="BQ12799" s="128"/>
      <c r="BR12799" s="36">
        <f t="shared" si="472"/>
        <v>10</v>
      </c>
    </row>
    <row r="12800" spans="54:70" x14ac:dyDescent="0.25">
      <c r="BB12800" s="134">
        <f t="shared" si="471"/>
        <v>782</v>
      </c>
      <c r="BC12800" s="24"/>
      <c r="BD12800" s="68"/>
      <c r="BE12800" s="10"/>
      <c r="BF12800" s="9"/>
      <c r="BG12800" s="10"/>
      <c r="BH12800" s="9"/>
      <c r="BI12800" s="129"/>
      <c r="BJ12800" s="129"/>
      <c r="BK12800" s="128"/>
      <c r="BL12800" s="128"/>
      <c r="BM12800" s="128"/>
      <c r="BN12800" s="128"/>
      <c r="BO12800" s="128"/>
      <c r="BP12800" s="197">
        <f t="shared" si="473"/>
        <v>0</v>
      </c>
      <c r="BQ12800" s="128"/>
      <c r="BR12800" s="36">
        <f t="shared" si="472"/>
        <v>10</v>
      </c>
    </row>
    <row r="12801" spans="54:70" x14ac:dyDescent="0.25">
      <c r="BB12801" s="134">
        <f t="shared" si="471"/>
        <v>783</v>
      </c>
      <c r="BC12801" s="24"/>
      <c r="BD12801" s="68"/>
      <c r="BE12801" s="10"/>
      <c r="BF12801" s="9"/>
      <c r="BG12801" s="10"/>
      <c r="BH12801" s="9"/>
      <c r="BI12801" s="129"/>
      <c r="BJ12801" s="129"/>
      <c r="BK12801" s="128"/>
      <c r="BL12801" s="128"/>
      <c r="BM12801" s="128"/>
      <c r="BN12801" s="128"/>
      <c r="BO12801" s="128"/>
      <c r="BP12801" s="197">
        <f t="shared" si="473"/>
        <v>0</v>
      </c>
      <c r="BQ12801" s="128"/>
      <c r="BR12801" s="36">
        <f t="shared" si="472"/>
        <v>10</v>
      </c>
    </row>
    <row r="12802" spans="54:70" x14ac:dyDescent="0.25">
      <c r="BB12802" s="134">
        <f t="shared" si="471"/>
        <v>784</v>
      </c>
      <c r="BC12802" s="24"/>
      <c r="BD12802" s="68"/>
      <c r="BE12802" s="10"/>
      <c r="BF12802" s="9"/>
      <c r="BG12802" s="10"/>
      <c r="BH12802" s="9"/>
      <c r="BI12802" s="129"/>
      <c r="BJ12802" s="129"/>
      <c r="BK12802" s="128"/>
      <c r="BL12802" s="128"/>
      <c r="BM12802" s="128"/>
      <c r="BN12802" s="128"/>
      <c r="BO12802" s="128"/>
      <c r="BP12802" s="197">
        <f t="shared" si="473"/>
        <v>0</v>
      </c>
      <c r="BQ12802" s="128"/>
      <c r="BR12802" s="36">
        <f t="shared" si="472"/>
        <v>10</v>
      </c>
    </row>
    <row r="12803" spans="54:70" x14ac:dyDescent="0.25">
      <c r="BB12803" s="134">
        <f t="shared" si="471"/>
        <v>785</v>
      </c>
      <c r="BC12803" s="24"/>
      <c r="BD12803" s="68"/>
      <c r="BE12803" s="10"/>
      <c r="BF12803" s="9"/>
      <c r="BG12803" s="10"/>
      <c r="BH12803" s="9"/>
      <c r="BI12803" s="129"/>
      <c r="BJ12803" s="129"/>
      <c r="BK12803" s="128"/>
      <c r="BL12803" s="128"/>
      <c r="BM12803" s="128"/>
      <c r="BN12803" s="128"/>
      <c r="BO12803" s="128"/>
      <c r="BP12803" s="197">
        <f t="shared" si="473"/>
        <v>0</v>
      </c>
      <c r="BQ12803" s="128"/>
      <c r="BR12803" s="36">
        <f t="shared" si="472"/>
        <v>10</v>
      </c>
    </row>
    <row r="12804" spans="54:70" x14ac:dyDescent="0.25">
      <c r="BB12804" s="134">
        <f t="shared" si="471"/>
        <v>786</v>
      </c>
      <c r="BC12804" s="24"/>
      <c r="BD12804" s="68"/>
      <c r="BE12804" s="10"/>
      <c r="BF12804" s="9"/>
      <c r="BG12804" s="10"/>
      <c r="BH12804" s="9"/>
      <c r="BI12804" s="129"/>
      <c r="BJ12804" s="129"/>
      <c r="BK12804" s="128"/>
      <c r="BL12804" s="128"/>
      <c r="BM12804" s="128"/>
      <c r="BN12804" s="128"/>
      <c r="BO12804" s="128"/>
      <c r="BP12804" s="197">
        <f t="shared" si="473"/>
        <v>0</v>
      </c>
      <c r="BQ12804" s="128"/>
      <c r="BR12804" s="36">
        <f t="shared" si="472"/>
        <v>10</v>
      </c>
    </row>
    <row r="12805" spans="54:70" x14ac:dyDescent="0.25">
      <c r="BB12805" s="134">
        <f t="shared" si="471"/>
        <v>787</v>
      </c>
      <c r="BC12805" s="24"/>
      <c r="BD12805" s="68"/>
      <c r="BE12805" s="10"/>
      <c r="BF12805" s="9"/>
      <c r="BG12805" s="10"/>
      <c r="BH12805" s="9"/>
      <c r="BI12805" s="129"/>
      <c r="BJ12805" s="129"/>
      <c r="BK12805" s="128"/>
      <c r="BL12805" s="128"/>
      <c r="BM12805" s="128"/>
      <c r="BN12805" s="128"/>
      <c r="BO12805" s="128"/>
      <c r="BP12805" s="197">
        <f t="shared" si="473"/>
        <v>0</v>
      </c>
      <c r="BQ12805" s="128"/>
      <c r="BR12805" s="36">
        <f t="shared" si="472"/>
        <v>10</v>
      </c>
    </row>
    <row r="12806" spans="54:70" x14ac:dyDescent="0.25">
      <c r="BB12806" s="134">
        <f t="shared" si="471"/>
        <v>788</v>
      </c>
      <c r="BC12806" s="24"/>
      <c r="BD12806" s="68"/>
      <c r="BE12806" s="10"/>
      <c r="BF12806" s="9"/>
      <c r="BG12806" s="10"/>
      <c r="BH12806" s="9"/>
      <c r="BI12806" s="129"/>
      <c r="BJ12806" s="129"/>
      <c r="BK12806" s="128"/>
      <c r="BL12806" s="128"/>
      <c r="BM12806" s="128"/>
      <c r="BN12806" s="128"/>
      <c r="BO12806" s="128"/>
      <c r="BP12806" s="197">
        <f t="shared" si="473"/>
        <v>0</v>
      </c>
      <c r="BQ12806" s="128"/>
      <c r="BR12806" s="36">
        <f t="shared" si="472"/>
        <v>10</v>
      </c>
    </row>
    <row r="12807" spans="54:70" x14ac:dyDescent="0.25">
      <c r="BB12807" s="134">
        <f t="shared" si="471"/>
        <v>789</v>
      </c>
      <c r="BC12807" s="24"/>
      <c r="BD12807" s="68"/>
      <c r="BE12807" s="10"/>
      <c r="BF12807" s="9"/>
      <c r="BG12807" s="10"/>
      <c r="BH12807" s="9"/>
      <c r="BI12807" s="129"/>
      <c r="BJ12807" s="129"/>
      <c r="BK12807" s="128"/>
      <c r="BL12807" s="128"/>
      <c r="BM12807" s="128"/>
      <c r="BN12807" s="128"/>
      <c r="BO12807" s="128"/>
      <c r="BP12807" s="197">
        <f t="shared" si="473"/>
        <v>0</v>
      </c>
      <c r="BQ12807" s="128"/>
      <c r="BR12807" s="36">
        <f t="shared" si="472"/>
        <v>10</v>
      </c>
    </row>
    <row r="12808" spans="54:70" x14ac:dyDescent="0.25">
      <c r="BB12808" s="134">
        <f t="shared" si="471"/>
        <v>790</v>
      </c>
      <c r="BC12808" s="24"/>
      <c r="BD12808" s="68"/>
      <c r="BE12808" s="10"/>
      <c r="BF12808" s="9"/>
      <c r="BG12808" s="10"/>
      <c r="BH12808" s="9"/>
      <c r="BI12808" s="129"/>
      <c r="BJ12808" s="129"/>
      <c r="BK12808" s="128"/>
      <c r="BL12808" s="128"/>
      <c r="BM12808" s="128"/>
      <c r="BN12808" s="128"/>
      <c r="BO12808" s="128"/>
      <c r="BP12808" s="197">
        <f t="shared" si="473"/>
        <v>0</v>
      </c>
      <c r="BQ12808" s="128"/>
      <c r="BR12808" s="36">
        <f t="shared" si="472"/>
        <v>10</v>
      </c>
    </row>
    <row r="12809" spans="54:70" x14ac:dyDescent="0.25">
      <c r="BB12809" s="134">
        <f t="shared" si="471"/>
        <v>791</v>
      </c>
      <c r="BC12809" s="24"/>
      <c r="BD12809" s="68"/>
      <c r="BE12809" s="10"/>
      <c r="BF12809" s="9"/>
      <c r="BG12809" s="10"/>
      <c r="BH12809" s="9"/>
      <c r="BI12809" s="129"/>
      <c r="BJ12809" s="129"/>
      <c r="BK12809" s="128"/>
      <c r="BL12809" s="128"/>
      <c r="BM12809" s="128"/>
      <c r="BN12809" s="128"/>
      <c r="BO12809" s="128"/>
      <c r="BP12809" s="197">
        <f t="shared" si="473"/>
        <v>0</v>
      </c>
      <c r="BQ12809" s="128"/>
      <c r="BR12809" s="36">
        <f t="shared" si="472"/>
        <v>10</v>
      </c>
    </row>
    <row r="12810" spans="54:70" x14ac:dyDescent="0.25">
      <c r="BB12810" s="134">
        <f t="shared" si="471"/>
        <v>792</v>
      </c>
      <c r="BC12810" s="24"/>
      <c r="BD12810" s="68"/>
      <c r="BE12810" s="10"/>
      <c r="BF12810" s="9"/>
      <c r="BG12810" s="10"/>
      <c r="BH12810" s="9"/>
      <c r="BI12810" s="129"/>
      <c r="BJ12810" s="129"/>
      <c r="BK12810" s="128"/>
      <c r="BL12810" s="128"/>
      <c r="BM12810" s="128"/>
      <c r="BN12810" s="128"/>
      <c r="BO12810" s="128"/>
      <c r="BP12810" s="197">
        <f t="shared" si="473"/>
        <v>0</v>
      </c>
      <c r="BQ12810" s="128"/>
      <c r="BR12810" s="36">
        <f t="shared" si="472"/>
        <v>10</v>
      </c>
    </row>
    <row r="12811" spans="54:70" x14ac:dyDescent="0.25">
      <c r="BB12811" s="134">
        <f t="shared" si="471"/>
        <v>793</v>
      </c>
      <c r="BC12811" s="24"/>
      <c r="BD12811" s="68"/>
      <c r="BE12811" s="10"/>
      <c r="BF12811" s="9"/>
      <c r="BG12811" s="10"/>
      <c r="BH12811" s="9"/>
      <c r="BI12811" s="129"/>
      <c r="BJ12811" s="129"/>
      <c r="BK12811" s="128"/>
      <c r="BL12811" s="128"/>
      <c r="BM12811" s="128"/>
      <c r="BN12811" s="128"/>
      <c r="BO12811" s="128"/>
      <c r="BP12811" s="197">
        <f t="shared" si="473"/>
        <v>0</v>
      </c>
      <c r="BQ12811" s="128"/>
      <c r="BR12811" s="36">
        <f t="shared" si="472"/>
        <v>10</v>
      </c>
    </row>
    <row r="12812" spans="54:70" x14ac:dyDescent="0.25">
      <c r="BB12812" s="134">
        <f t="shared" si="471"/>
        <v>794</v>
      </c>
      <c r="BC12812" s="24"/>
      <c r="BD12812" s="68"/>
      <c r="BE12812" s="10"/>
      <c r="BF12812" s="9"/>
      <c r="BG12812" s="10"/>
      <c r="BH12812" s="9"/>
      <c r="BI12812" s="129"/>
      <c r="BJ12812" s="129"/>
      <c r="BK12812" s="128"/>
      <c r="BL12812" s="128"/>
      <c r="BM12812" s="128"/>
      <c r="BN12812" s="128"/>
      <c r="BO12812" s="128"/>
      <c r="BP12812" s="197">
        <f t="shared" si="473"/>
        <v>0</v>
      </c>
      <c r="BQ12812" s="128"/>
      <c r="BR12812" s="36">
        <f t="shared" si="472"/>
        <v>10</v>
      </c>
    </row>
    <row r="12813" spans="54:70" x14ac:dyDescent="0.25">
      <c r="BB12813" s="134">
        <f t="shared" si="471"/>
        <v>795</v>
      </c>
      <c r="BC12813" s="24"/>
      <c r="BD12813" s="68"/>
      <c r="BE12813" s="10"/>
      <c r="BF12813" s="9"/>
      <c r="BG12813" s="10"/>
      <c r="BH12813" s="9"/>
      <c r="BI12813" s="129"/>
      <c r="BJ12813" s="129"/>
      <c r="BK12813" s="128"/>
      <c r="BL12813" s="128"/>
      <c r="BM12813" s="128"/>
      <c r="BN12813" s="128"/>
      <c r="BO12813" s="128"/>
      <c r="BP12813" s="197">
        <f t="shared" si="473"/>
        <v>0</v>
      </c>
      <c r="BQ12813" s="128"/>
      <c r="BR12813" s="36">
        <f t="shared" si="472"/>
        <v>10</v>
      </c>
    </row>
    <row r="12814" spans="54:70" x14ac:dyDescent="0.25">
      <c r="BB12814" s="134">
        <f t="shared" si="471"/>
        <v>796</v>
      </c>
      <c r="BC12814" s="24"/>
      <c r="BD12814" s="68"/>
      <c r="BE12814" s="10"/>
      <c r="BF12814" s="9"/>
      <c r="BG12814" s="10"/>
      <c r="BH12814" s="9"/>
      <c r="BI12814" s="129"/>
      <c r="BJ12814" s="129"/>
      <c r="BK12814" s="128"/>
      <c r="BL12814" s="128"/>
      <c r="BM12814" s="128"/>
      <c r="BN12814" s="128"/>
      <c r="BO12814" s="128"/>
      <c r="BP12814" s="197">
        <f t="shared" si="473"/>
        <v>0</v>
      </c>
      <c r="BQ12814" s="128"/>
      <c r="BR12814" s="36">
        <f t="shared" si="472"/>
        <v>10</v>
      </c>
    </row>
    <row r="12815" spans="54:70" x14ac:dyDescent="0.25">
      <c r="BB12815" s="134">
        <f t="shared" si="471"/>
        <v>797</v>
      </c>
      <c r="BC12815" s="24"/>
      <c r="BD12815" s="68"/>
      <c r="BE12815" s="10"/>
      <c r="BF12815" s="9"/>
      <c r="BG12815" s="10"/>
      <c r="BH12815" s="9"/>
      <c r="BI12815" s="129"/>
      <c r="BJ12815" s="129"/>
      <c r="BK12815" s="128"/>
      <c r="BL12815" s="128"/>
      <c r="BM12815" s="128"/>
      <c r="BN12815" s="128"/>
      <c r="BO12815" s="128"/>
      <c r="BP12815" s="197">
        <f t="shared" si="473"/>
        <v>0</v>
      </c>
      <c r="BQ12815" s="128"/>
      <c r="BR12815" s="36">
        <f t="shared" si="472"/>
        <v>10</v>
      </c>
    </row>
    <row r="12816" spans="54:70" x14ac:dyDescent="0.25">
      <c r="BB12816" s="134">
        <f t="shared" si="471"/>
        <v>798</v>
      </c>
      <c r="BC12816" s="24"/>
      <c r="BD12816" s="68"/>
      <c r="BE12816" s="10"/>
      <c r="BF12816" s="9"/>
      <c r="BG12816" s="10"/>
      <c r="BH12816" s="9"/>
      <c r="BI12816" s="129"/>
      <c r="BJ12816" s="129"/>
      <c r="BK12816" s="128"/>
      <c r="BL12816" s="128"/>
      <c r="BM12816" s="128"/>
      <c r="BN12816" s="128"/>
      <c r="BO12816" s="128"/>
      <c r="BP12816" s="197">
        <f t="shared" si="473"/>
        <v>0</v>
      </c>
      <c r="BQ12816" s="128"/>
      <c r="BR12816" s="36">
        <f t="shared" si="472"/>
        <v>10</v>
      </c>
    </row>
    <row r="12817" spans="54:70" x14ac:dyDescent="0.25">
      <c r="BB12817" s="134">
        <f t="shared" si="471"/>
        <v>799</v>
      </c>
      <c r="BC12817" s="24"/>
      <c r="BD12817" s="68"/>
      <c r="BE12817" s="10"/>
      <c r="BF12817" s="9"/>
      <c r="BG12817" s="10"/>
      <c r="BH12817" s="9"/>
      <c r="BI12817" s="129"/>
      <c r="BJ12817" s="129"/>
      <c r="BK12817" s="128"/>
      <c r="BL12817" s="128"/>
      <c r="BM12817" s="128"/>
      <c r="BN12817" s="128"/>
      <c r="BO12817" s="128"/>
      <c r="BP12817" s="197">
        <f t="shared" si="473"/>
        <v>0</v>
      </c>
      <c r="BQ12817" s="128"/>
      <c r="BR12817" s="36">
        <f t="shared" si="472"/>
        <v>10</v>
      </c>
    </row>
    <row r="12818" spans="54:70" x14ac:dyDescent="0.25">
      <c r="BB12818" s="134">
        <f t="shared" si="471"/>
        <v>800</v>
      </c>
      <c r="BC12818" s="24"/>
      <c r="BD12818" s="68"/>
      <c r="BE12818" s="10"/>
      <c r="BF12818" s="9"/>
      <c r="BG12818" s="10"/>
      <c r="BH12818" s="9"/>
      <c r="BI12818" s="129"/>
      <c r="BJ12818" s="129"/>
      <c r="BK12818" s="128"/>
      <c r="BL12818" s="128"/>
      <c r="BM12818" s="128"/>
      <c r="BN12818" s="128"/>
      <c r="BO12818" s="128"/>
      <c r="BP12818" s="197">
        <f t="shared" si="473"/>
        <v>0</v>
      </c>
      <c r="BQ12818" s="128"/>
      <c r="BR12818" s="36">
        <f t="shared" si="472"/>
        <v>10</v>
      </c>
    </row>
    <row r="12819" spans="54:70" x14ac:dyDescent="0.25">
      <c r="BB12819" s="134">
        <f t="shared" si="471"/>
        <v>801</v>
      </c>
      <c r="BC12819" s="24"/>
      <c r="BD12819" s="68"/>
      <c r="BE12819" s="10"/>
      <c r="BF12819" s="9"/>
      <c r="BG12819" s="10"/>
      <c r="BH12819" s="9"/>
      <c r="BI12819" s="129"/>
      <c r="BJ12819" s="129"/>
      <c r="BK12819" s="128"/>
      <c r="BL12819" s="128"/>
      <c r="BM12819" s="128"/>
      <c r="BN12819" s="128"/>
      <c r="BO12819" s="128"/>
      <c r="BP12819" s="197">
        <f t="shared" si="473"/>
        <v>0</v>
      </c>
      <c r="BQ12819" s="128"/>
      <c r="BR12819" s="36">
        <f t="shared" si="472"/>
        <v>10</v>
      </c>
    </row>
    <row r="12820" spans="54:70" x14ac:dyDescent="0.25">
      <c r="BB12820" s="134">
        <f t="shared" ref="BB12820:BB12883" si="474">1+BB12819</f>
        <v>802</v>
      </c>
      <c r="BC12820" s="24"/>
      <c r="BD12820" s="68"/>
      <c r="BE12820" s="10"/>
      <c r="BF12820" s="9"/>
      <c r="BG12820" s="10"/>
      <c r="BH12820" s="9"/>
      <c r="BI12820" s="129"/>
      <c r="BJ12820" s="129"/>
      <c r="BK12820" s="128"/>
      <c r="BL12820" s="128"/>
      <c r="BM12820" s="128"/>
      <c r="BN12820" s="128"/>
      <c r="BO12820" s="128"/>
      <c r="BP12820" s="197">
        <f t="shared" si="473"/>
        <v>0</v>
      </c>
      <c r="BQ12820" s="128"/>
      <c r="BR12820" s="36">
        <f t="shared" si="472"/>
        <v>10</v>
      </c>
    </row>
    <row r="12821" spans="54:70" x14ac:dyDescent="0.25">
      <c r="BB12821" s="134">
        <f t="shared" si="474"/>
        <v>803</v>
      </c>
      <c r="BC12821" s="24"/>
      <c r="BD12821" s="68"/>
      <c r="BE12821" s="10"/>
      <c r="BF12821" s="9"/>
      <c r="BG12821" s="10"/>
      <c r="BH12821" s="9"/>
      <c r="BI12821" s="129"/>
      <c r="BJ12821" s="129"/>
      <c r="BK12821" s="128"/>
      <c r="BL12821" s="128"/>
      <c r="BM12821" s="128"/>
      <c r="BN12821" s="128"/>
      <c r="BO12821" s="128"/>
      <c r="BP12821" s="197">
        <f t="shared" si="473"/>
        <v>0</v>
      </c>
      <c r="BQ12821" s="128"/>
      <c r="BR12821" s="36">
        <f t="shared" si="472"/>
        <v>10</v>
      </c>
    </row>
    <row r="12822" spans="54:70" x14ac:dyDescent="0.25">
      <c r="BB12822" s="134">
        <f t="shared" si="474"/>
        <v>804</v>
      </c>
      <c r="BC12822" s="24"/>
      <c r="BD12822" s="68"/>
      <c r="BE12822" s="10"/>
      <c r="BF12822" s="9"/>
      <c r="BG12822" s="10"/>
      <c r="BH12822" s="9"/>
      <c r="BI12822" s="129"/>
      <c r="BJ12822" s="129"/>
      <c r="BK12822" s="128"/>
      <c r="BL12822" s="128"/>
      <c r="BM12822" s="128"/>
      <c r="BN12822" s="128"/>
      <c r="BO12822" s="128"/>
      <c r="BP12822" s="197">
        <f t="shared" si="473"/>
        <v>0</v>
      </c>
      <c r="BQ12822" s="128"/>
      <c r="BR12822" s="36">
        <f t="shared" si="472"/>
        <v>10</v>
      </c>
    </row>
    <row r="12823" spans="54:70" x14ac:dyDescent="0.25">
      <c r="BB12823" s="134">
        <f t="shared" si="474"/>
        <v>805</v>
      </c>
      <c r="BC12823" s="24"/>
      <c r="BD12823" s="68"/>
      <c r="BE12823" s="10"/>
      <c r="BF12823" s="9"/>
      <c r="BG12823" s="10"/>
      <c r="BH12823" s="9"/>
      <c r="BI12823" s="129"/>
      <c r="BJ12823" s="129"/>
      <c r="BK12823" s="128"/>
      <c r="BL12823" s="128"/>
      <c r="BM12823" s="128"/>
      <c r="BN12823" s="128"/>
      <c r="BO12823" s="128"/>
      <c r="BP12823" s="197">
        <f t="shared" si="473"/>
        <v>0</v>
      </c>
      <c r="BQ12823" s="128"/>
      <c r="BR12823" s="36">
        <f t="shared" si="472"/>
        <v>10</v>
      </c>
    </row>
    <row r="12824" spans="54:70" x14ac:dyDescent="0.25">
      <c r="BB12824" s="134">
        <f t="shared" si="474"/>
        <v>806</v>
      </c>
      <c r="BC12824" s="24"/>
      <c r="BD12824" s="68"/>
      <c r="BE12824" s="10"/>
      <c r="BF12824" s="9"/>
      <c r="BG12824" s="10"/>
      <c r="BH12824" s="9"/>
      <c r="BI12824" s="129"/>
      <c r="BJ12824" s="129"/>
      <c r="BK12824" s="128"/>
      <c r="BL12824" s="128"/>
      <c r="BM12824" s="128"/>
      <c r="BN12824" s="128"/>
      <c r="BO12824" s="128"/>
      <c r="BP12824" s="197">
        <f t="shared" si="473"/>
        <v>0</v>
      </c>
      <c r="BQ12824" s="128"/>
      <c r="BR12824" s="36">
        <f t="shared" si="472"/>
        <v>10</v>
      </c>
    </row>
    <row r="12825" spans="54:70" x14ac:dyDescent="0.25">
      <c r="BB12825" s="134">
        <f t="shared" si="474"/>
        <v>807</v>
      </c>
      <c r="BC12825" s="24"/>
      <c r="BD12825" s="68"/>
      <c r="BE12825" s="10"/>
      <c r="BF12825" s="9"/>
      <c r="BG12825" s="10"/>
      <c r="BH12825" s="9"/>
      <c r="BI12825" s="129"/>
      <c r="BJ12825" s="129"/>
      <c r="BK12825" s="128"/>
      <c r="BL12825" s="128"/>
      <c r="BM12825" s="128"/>
      <c r="BN12825" s="128"/>
      <c r="BO12825" s="128"/>
      <c r="BP12825" s="197">
        <f t="shared" si="473"/>
        <v>0</v>
      </c>
      <c r="BQ12825" s="128"/>
      <c r="BR12825" s="36">
        <f t="shared" si="472"/>
        <v>10</v>
      </c>
    </row>
    <row r="12826" spans="54:70" x14ac:dyDescent="0.25">
      <c r="BB12826" s="134">
        <f t="shared" si="474"/>
        <v>808</v>
      </c>
      <c r="BC12826" s="24"/>
      <c r="BD12826" s="68"/>
      <c r="BE12826" s="10"/>
      <c r="BF12826" s="9"/>
      <c r="BG12826" s="10"/>
      <c r="BH12826" s="9"/>
      <c r="BI12826" s="129"/>
      <c r="BJ12826" s="129"/>
      <c r="BK12826" s="128"/>
      <c r="BL12826" s="128"/>
      <c r="BM12826" s="128"/>
      <c r="BN12826" s="128"/>
      <c r="BO12826" s="128"/>
      <c r="BP12826" s="197">
        <f t="shared" si="473"/>
        <v>0</v>
      </c>
      <c r="BQ12826" s="128"/>
      <c r="BR12826" s="36">
        <f t="shared" si="472"/>
        <v>10</v>
      </c>
    </row>
    <row r="12827" spans="54:70" x14ac:dyDescent="0.25">
      <c r="BB12827" s="134">
        <f t="shared" si="474"/>
        <v>809</v>
      </c>
      <c r="BC12827" s="24"/>
      <c r="BD12827" s="68"/>
      <c r="BE12827" s="10"/>
      <c r="BF12827" s="9"/>
      <c r="BG12827" s="10"/>
      <c r="BH12827" s="9"/>
      <c r="BI12827" s="129"/>
      <c r="BJ12827" s="129"/>
      <c r="BK12827" s="128"/>
      <c r="BL12827" s="128"/>
      <c r="BM12827" s="128"/>
      <c r="BN12827" s="128"/>
      <c r="BO12827" s="128"/>
      <c r="BP12827" s="197">
        <f t="shared" si="473"/>
        <v>0</v>
      </c>
      <c r="BQ12827" s="128"/>
      <c r="BR12827" s="36">
        <f t="shared" si="472"/>
        <v>10</v>
      </c>
    </row>
    <row r="12828" spans="54:70" x14ac:dyDescent="0.25">
      <c r="BB12828" s="134">
        <f t="shared" si="474"/>
        <v>810</v>
      </c>
      <c r="BC12828" s="24"/>
      <c r="BD12828" s="68"/>
      <c r="BE12828" s="10"/>
      <c r="BF12828" s="9"/>
      <c r="BG12828" s="10"/>
      <c r="BH12828" s="9"/>
      <c r="BI12828" s="129"/>
      <c r="BJ12828" s="129"/>
      <c r="BK12828" s="128"/>
      <c r="BL12828" s="128"/>
      <c r="BM12828" s="128"/>
      <c r="BN12828" s="128"/>
      <c r="BO12828" s="128"/>
      <c r="BP12828" s="197">
        <f t="shared" si="473"/>
        <v>0</v>
      </c>
      <c r="BQ12828" s="128"/>
      <c r="BR12828" s="36">
        <f t="shared" si="472"/>
        <v>10</v>
      </c>
    </row>
    <row r="12829" spans="54:70" x14ac:dyDescent="0.25">
      <c r="BB12829" s="134">
        <f t="shared" si="474"/>
        <v>811</v>
      </c>
      <c r="BC12829" s="24"/>
      <c r="BD12829" s="68"/>
      <c r="BE12829" s="10"/>
      <c r="BF12829" s="9"/>
      <c r="BG12829" s="10"/>
      <c r="BH12829" s="9"/>
      <c r="BI12829" s="129"/>
      <c r="BJ12829" s="129"/>
      <c r="BK12829" s="128"/>
      <c r="BL12829" s="128"/>
      <c r="BM12829" s="128"/>
      <c r="BN12829" s="128"/>
      <c r="BO12829" s="128"/>
      <c r="BP12829" s="197">
        <f t="shared" si="473"/>
        <v>0</v>
      </c>
      <c r="BQ12829" s="128"/>
      <c r="BR12829" s="36">
        <f t="shared" si="472"/>
        <v>10</v>
      </c>
    </row>
    <row r="12830" spans="54:70" x14ac:dyDescent="0.25">
      <c r="BB12830" s="134">
        <f t="shared" si="474"/>
        <v>812</v>
      </c>
      <c r="BC12830" s="24"/>
      <c r="BD12830" s="68"/>
      <c r="BE12830" s="10"/>
      <c r="BF12830" s="9"/>
      <c r="BG12830" s="10"/>
      <c r="BH12830" s="9"/>
      <c r="BI12830" s="129"/>
      <c r="BJ12830" s="129"/>
      <c r="BK12830" s="128"/>
      <c r="BL12830" s="128"/>
      <c r="BM12830" s="128"/>
      <c r="BN12830" s="128"/>
      <c r="BO12830" s="128"/>
      <c r="BP12830" s="197">
        <f t="shared" si="473"/>
        <v>0</v>
      </c>
      <c r="BQ12830" s="128"/>
      <c r="BR12830" s="36">
        <f t="shared" si="472"/>
        <v>10</v>
      </c>
    </row>
    <row r="12831" spans="54:70" x14ac:dyDescent="0.25">
      <c r="BB12831" s="134">
        <f t="shared" si="474"/>
        <v>813</v>
      </c>
      <c r="BC12831" s="24"/>
      <c r="BD12831" s="68"/>
      <c r="BE12831" s="10"/>
      <c r="BF12831" s="9"/>
      <c r="BG12831" s="10"/>
      <c r="BH12831" s="9"/>
      <c r="BI12831" s="129"/>
      <c r="BJ12831" s="129"/>
      <c r="BK12831" s="128"/>
      <c r="BL12831" s="128"/>
      <c r="BM12831" s="128"/>
      <c r="BN12831" s="128"/>
      <c r="BO12831" s="128"/>
      <c r="BP12831" s="197">
        <f t="shared" si="473"/>
        <v>0</v>
      </c>
      <c r="BQ12831" s="128"/>
      <c r="BR12831" s="36">
        <f t="shared" si="472"/>
        <v>10</v>
      </c>
    </row>
    <row r="12832" spans="54:70" x14ac:dyDescent="0.25">
      <c r="BB12832" s="134">
        <f t="shared" si="474"/>
        <v>814</v>
      </c>
      <c r="BC12832" s="24"/>
      <c r="BD12832" s="68"/>
      <c r="BE12832" s="10"/>
      <c r="BF12832" s="9"/>
      <c r="BG12832" s="10"/>
      <c r="BH12832" s="9"/>
      <c r="BI12832" s="129"/>
      <c r="BJ12832" s="129"/>
      <c r="BK12832" s="128"/>
      <c r="BL12832" s="128"/>
      <c r="BM12832" s="128"/>
      <c r="BN12832" s="128"/>
      <c r="BO12832" s="128"/>
      <c r="BP12832" s="197">
        <f t="shared" si="473"/>
        <v>0</v>
      </c>
      <c r="BQ12832" s="128"/>
      <c r="BR12832" s="36">
        <f t="shared" si="472"/>
        <v>10</v>
      </c>
    </row>
    <row r="12833" spans="54:70" x14ac:dyDescent="0.25">
      <c r="BB12833" s="134">
        <f t="shared" si="474"/>
        <v>815</v>
      </c>
      <c r="BC12833" s="24"/>
      <c r="BD12833" s="68"/>
      <c r="BE12833" s="10"/>
      <c r="BF12833" s="9"/>
      <c r="BG12833" s="10"/>
      <c r="BH12833" s="9"/>
      <c r="BI12833" s="129"/>
      <c r="BJ12833" s="129"/>
      <c r="BK12833" s="128"/>
      <c r="BL12833" s="128"/>
      <c r="BM12833" s="128"/>
      <c r="BN12833" s="128"/>
      <c r="BO12833" s="128"/>
      <c r="BP12833" s="197">
        <f t="shared" si="473"/>
        <v>0</v>
      </c>
      <c r="BQ12833" s="128"/>
      <c r="BR12833" s="36">
        <f t="shared" si="472"/>
        <v>10</v>
      </c>
    </row>
    <row r="12834" spans="54:70" x14ac:dyDescent="0.25">
      <c r="BB12834" s="134">
        <f t="shared" si="474"/>
        <v>816</v>
      </c>
      <c r="BC12834" s="24"/>
      <c r="BD12834" s="68"/>
      <c r="BE12834" s="10"/>
      <c r="BF12834" s="9"/>
      <c r="BG12834" s="10"/>
      <c r="BH12834" s="9"/>
      <c r="BI12834" s="129"/>
      <c r="BJ12834" s="129"/>
      <c r="BK12834" s="128"/>
      <c r="BL12834" s="128"/>
      <c r="BM12834" s="128"/>
      <c r="BN12834" s="128"/>
      <c r="BO12834" s="128"/>
      <c r="BP12834" s="197">
        <f t="shared" si="473"/>
        <v>0</v>
      </c>
      <c r="BQ12834" s="128"/>
      <c r="BR12834" s="36">
        <f t="shared" si="472"/>
        <v>10</v>
      </c>
    </row>
    <row r="12835" spans="54:70" x14ac:dyDescent="0.25">
      <c r="BB12835" s="134">
        <f t="shared" si="474"/>
        <v>817</v>
      </c>
      <c r="BC12835" s="24"/>
      <c r="BD12835" s="68"/>
      <c r="BE12835" s="10"/>
      <c r="BF12835" s="9"/>
      <c r="BG12835" s="10"/>
      <c r="BH12835" s="9"/>
      <c r="BI12835" s="129"/>
      <c r="BJ12835" s="129"/>
      <c r="BK12835" s="128"/>
      <c r="BL12835" s="128"/>
      <c r="BM12835" s="128"/>
      <c r="BN12835" s="128"/>
      <c r="BO12835" s="128"/>
      <c r="BP12835" s="197">
        <f t="shared" si="473"/>
        <v>0</v>
      </c>
      <c r="BQ12835" s="128"/>
      <c r="BR12835" s="36">
        <f t="shared" si="472"/>
        <v>10</v>
      </c>
    </row>
    <row r="12836" spans="54:70" x14ac:dyDescent="0.25">
      <c r="BB12836" s="134">
        <f t="shared" si="474"/>
        <v>818</v>
      </c>
      <c r="BC12836" s="24"/>
      <c r="BD12836" s="68"/>
      <c r="BE12836" s="10"/>
      <c r="BF12836" s="9"/>
      <c r="BG12836" s="10"/>
      <c r="BH12836" s="9"/>
      <c r="BI12836" s="129"/>
      <c r="BJ12836" s="129"/>
      <c r="BK12836" s="128"/>
      <c r="BL12836" s="128"/>
      <c r="BM12836" s="128"/>
      <c r="BN12836" s="128"/>
      <c r="BO12836" s="128"/>
      <c r="BP12836" s="197">
        <f t="shared" si="473"/>
        <v>0</v>
      </c>
      <c r="BQ12836" s="128"/>
      <c r="BR12836" s="36">
        <f t="shared" si="472"/>
        <v>10</v>
      </c>
    </row>
    <row r="12837" spans="54:70" x14ac:dyDescent="0.25">
      <c r="BB12837" s="134">
        <f t="shared" si="474"/>
        <v>819</v>
      </c>
      <c r="BC12837" s="24"/>
      <c r="BD12837" s="68"/>
      <c r="BE12837" s="10"/>
      <c r="BF12837" s="9"/>
      <c r="BG12837" s="10"/>
      <c r="BH12837" s="9"/>
      <c r="BI12837" s="129"/>
      <c r="BJ12837" s="129"/>
      <c r="BK12837" s="128"/>
      <c r="BL12837" s="128"/>
      <c r="BM12837" s="128"/>
      <c r="BN12837" s="128"/>
      <c r="BO12837" s="128"/>
      <c r="BP12837" s="197">
        <f t="shared" si="473"/>
        <v>0</v>
      </c>
      <c r="BQ12837" s="128"/>
      <c r="BR12837" s="36">
        <f t="shared" si="472"/>
        <v>10</v>
      </c>
    </row>
    <row r="12838" spans="54:70" x14ac:dyDescent="0.25">
      <c r="BB12838" s="134">
        <f t="shared" si="474"/>
        <v>820</v>
      </c>
      <c r="BC12838" s="24"/>
      <c r="BD12838" s="68"/>
      <c r="BE12838" s="10"/>
      <c r="BF12838" s="9"/>
      <c r="BG12838" s="10"/>
      <c r="BH12838" s="9"/>
      <c r="BI12838" s="129"/>
      <c r="BJ12838" s="129"/>
      <c r="BK12838" s="128"/>
      <c r="BL12838" s="128"/>
      <c r="BM12838" s="128"/>
      <c r="BN12838" s="128"/>
      <c r="BO12838" s="128"/>
      <c r="BP12838" s="197">
        <f t="shared" si="473"/>
        <v>0</v>
      </c>
      <c r="BQ12838" s="128"/>
      <c r="BR12838" s="36">
        <f t="shared" si="472"/>
        <v>10</v>
      </c>
    </row>
    <row r="12839" spans="54:70" x14ac:dyDescent="0.25">
      <c r="BB12839" s="134">
        <f t="shared" si="474"/>
        <v>821</v>
      </c>
      <c r="BC12839" s="24"/>
      <c r="BD12839" s="68"/>
      <c r="BE12839" s="10"/>
      <c r="BF12839" s="9"/>
      <c r="BG12839" s="10"/>
      <c r="BH12839" s="9"/>
      <c r="BI12839" s="129"/>
      <c r="BJ12839" s="129"/>
      <c r="BK12839" s="128"/>
      <c r="BL12839" s="128"/>
      <c r="BM12839" s="128"/>
      <c r="BN12839" s="128"/>
      <c r="BO12839" s="128"/>
      <c r="BP12839" s="197">
        <f t="shared" si="473"/>
        <v>0</v>
      </c>
      <c r="BQ12839" s="128"/>
      <c r="BR12839" s="36">
        <f t="shared" si="472"/>
        <v>10</v>
      </c>
    </row>
    <row r="12840" spans="54:70" x14ac:dyDescent="0.25">
      <c r="BB12840" s="134">
        <f t="shared" si="474"/>
        <v>822</v>
      </c>
      <c r="BC12840" s="24"/>
      <c r="BD12840" s="68"/>
      <c r="BE12840" s="10"/>
      <c r="BF12840" s="9"/>
      <c r="BG12840" s="10"/>
      <c r="BH12840" s="9"/>
      <c r="BI12840" s="129"/>
      <c r="BJ12840" s="129"/>
      <c r="BK12840" s="128"/>
      <c r="BL12840" s="128"/>
      <c r="BM12840" s="128"/>
      <c r="BN12840" s="128"/>
      <c r="BO12840" s="128"/>
      <c r="BP12840" s="197">
        <f t="shared" si="473"/>
        <v>0</v>
      </c>
      <c r="BQ12840" s="128"/>
      <c r="BR12840" s="36">
        <f t="shared" si="472"/>
        <v>10</v>
      </c>
    </row>
    <row r="12841" spans="54:70" x14ac:dyDescent="0.25">
      <c r="BB12841" s="134">
        <f t="shared" si="474"/>
        <v>823</v>
      </c>
      <c r="BC12841" s="24"/>
      <c r="BD12841" s="68"/>
      <c r="BE12841" s="10"/>
      <c r="BF12841" s="9"/>
      <c r="BG12841" s="10"/>
      <c r="BH12841" s="9"/>
      <c r="BI12841" s="129"/>
      <c r="BJ12841" s="129"/>
      <c r="BK12841" s="128"/>
      <c r="BL12841" s="128"/>
      <c r="BM12841" s="128"/>
      <c r="BN12841" s="128"/>
      <c r="BO12841" s="128"/>
      <c r="BP12841" s="197">
        <f t="shared" si="473"/>
        <v>0</v>
      </c>
      <c r="BQ12841" s="128"/>
      <c r="BR12841" s="36">
        <f t="shared" si="472"/>
        <v>10</v>
      </c>
    </row>
    <row r="12842" spans="54:70" x14ac:dyDescent="0.25">
      <c r="BB12842" s="134">
        <f t="shared" si="474"/>
        <v>824</v>
      </c>
      <c r="BC12842" s="24"/>
      <c r="BD12842" s="68"/>
      <c r="BE12842" s="10"/>
      <c r="BF12842" s="9"/>
      <c r="BG12842" s="10"/>
      <c r="BH12842" s="9"/>
      <c r="BI12842" s="129"/>
      <c r="BJ12842" s="129"/>
      <c r="BK12842" s="128"/>
      <c r="BL12842" s="128"/>
      <c r="BM12842" s="128"/>
      <c r="BN12842" s="128"/>
      <c r="BO12842" s="128"/>
      <c r="BP12842" s="197">
        <f t="shared" si="473"/>
        <v>0</v>
      </c>
      <c r="BQ12842" s="128"/>
      <c r="BR12842" s="36">
        <f t="shared" si="472"/>
        <v>10</v>
      </c>
    </row>
    <row r="12843" spans="54:70" x14ac:dyDescent="0.25">
      <c r="BB12843" s="134">
        <f t="shared" si="474"/>
        <v>825</v>
      </c>
      <c r="BC12843" s="24"/>
      <c r="BD12843" s="68"/>
      <c r="BE12843" s="10"/>
      <c r="BF12843" s="9"/>
      <c r="BG12843" s="10"/>
      <c r="BH12843" s="9"/>
      <c r="BI12843" s="129"/>
      <c r="BJ12843" s="129"/>
      <c r="BK12843" s="128"/>
      <c r="BL12843" s="128"/>
      <c r="BM12843" s="128"/>
      <c r="BN12843" s="128"/>
      <c r="BO12843" s="128"/>
      <c r="BP12843" s="197">
        <f t="shared" si="473"/>
        <v>0</v>
      </c>
      <c r="BQ12843" s="128"/>
      <c r="BR12843" s="36">
        <f t="shared" si="472"/>
        <v>10</v>
      </c>
    </row>
    <row r="12844" spans="54:70" x14ac:dyDescent="0.25">
      <c r="BB12844" s="134">
        <f t="shared" si="474"/>
        <v>826</v>
      </c>
      <c r="BC12844" s="24"/>
      <c r="BD12844" s="68"/>
      <c r="BE12844" s="10"/>
      <c r="BF12844" s="9"/>
      <c r="BG12844" s="10"/>
      <c r="BH12844" s="9"/>
      <c r="BI12844" s="129"/>
      <c r="BJ12844" s="129"/>
      <c r="BK12844" s="128"/>
      <c r="BL12844" s="128"/>
      <c r="BM12844" s="128"/>
      <c r="BN12844" s="128"/>
      <c r="BO12844" s="128"/>
      <c r="BP12844" s="197">
        <f t="shared" si="473"/>
        <v>0</v>
      </c>
      <c r="BQ12844" s="128"/>
      <c r="BR12844" s="36">
        <f t="shared" si="472"/>
        <v>10</v>
      </c>
    </row>
    <row r="12845" spans="54:70" x14ac:dyDescent="0.25">
      <c r="BB12845" s="134">
        <f t="shared" si="474"/>
        <v>827</v>
      </c>
      <c r="BC12845" s="24"/>
      <c r="BD12845" s="68"/>
      <c r="BE12845" s="10"/>
      <c r="BF12845" s="9"/>
      <c r="BG12845" s="10"/>
      <c r="BH12845" s="9"/>
      <c r="BI12845" s="129"/>
      <c r="BJ12845" s="129"/>
      <c r="BK12845" s="128"/>
      <c r="BL12845" s="128"/>
      <c r="BM12845" s="128"/>
      <c r="BN12845" s="128"/>
      <c r="BO12845" s="128"/>
      <c r="BP12845" s="197">
        <f t="shared" si="473"/>
        <v>0</v>
      </c>
      <c r="BQ12845" s="128"/>
      <c r="BR12845" s="36">
        <f t="shared" si="472"/>
        <v>10</v>
      </c>
    </row>
    <row r="12846" spans="54:70" x14ac:dyDescent="0.25">
      <c r="BB12846" s="134">
        <f t="shared" si="474"/>
        <v>828</v>
      </c>
      <c r="BC12846" s="24"/>
      <c r="BD12846" s="68"/>
      <c r="BE12846" s="10"/>
      <c r="BF12846" s="9"/>
      <c r="BG12846" s="10"/>
      <c r="BH12846" s="9"/>
      <c r="BI12846" s="129"/>
      <c r="BJ12846" s="129"/>
      <c r="BK12846" s="128"/>
      <c r="BL12846" s="128"/>
      <c r="BM12846" s="128"/>
      <c r="BN12846" s="128"/>
      <c r="BO12846" s="128"/>
      <c r="BP12846" s="197">
        <f t="shared" si="473"/>
        <v>0</v>
      </c>
      <c r="BQ12846" s="128"/>
      <c r="BR12846" s="36">
        <f t="shared" si="472"/>
        <v>10</v>
      </c>
    </row>
    <row r="12847" spans="54:70" x14ac:dyDescent="0.25">
      <c r="BB12847" s="134">
        <f t="shared" si="474"/>
        <v>829</v>
      </c>
      <c r="BC12847" s="24"/>
      <c r="BD12847" s="68"/>
      <c r="BE12847" s="10"/>
      <c r="BF12847" s="9"/>
      <c r="BG12847" s="10"/>
      <c r="BH12847" s="9"/>
      <c r="BI12847" s="129"/>
      <c r="BJ12847" s="129"/>
      <c r="BK12847" s="128"/>
      <c r="BL12847" s="128"/>
      <c r="BM12847" s="128"/>
      <c r="BN12847" s="128"/>
      <c r="BO12847" s="128"/>
      <c r="BP12847" s="197">
        <f t="shared" si="473"/>
        <v>0</v>
      </c>
      <c r="BQ12847" s="128"/>
      <c r="BR12847" s="36">
        <f t="shared" si="472"/>
        <v>10</v>
      </c>
    </row>
    <row r="12848" spans="54:70" x14ac:dyDescent="0.25">
      <c r="BB12848" s="134">
        <f t="shared" si="474"/>
        <v>830</v>
      </c>
      <c r="BC12848" s="24"/>
      <c r="BD12848" s="68"/>
      <c r="BE12848" s="10"/>
      <c r="BF12848" s="9"/>
      <c r="BG12848" s="10"/>
      <c r="BH12848" s="9"/>
      <c r="BI12848" s="129"/>
      <c r="BJ12848" s="129"/>
      <c r="BK12848" s="128"/>
      <c r="BL12848" s="128"/>
      <c r="BM12848" s="128"/>
      <c r="BN12848" s="128"/>
      <c r="BO12848" s="128"/>
      <c r="BP12848" s="197">
        <f t="shared" si="473"/>
        <v>0</v>
      </c>
      <c r="BQ12848" s="128"/>
      <c r="BR12848" s="36">
        <f t="shared" si="472"/>
        <v>10</v>
      </c>
    </row>
    <row r="12849" spans="54:70" x14ac:dyDescent="0.25">
      <c r="BB12849" s="134">
        <f t="shared" si="474"/>
        <v>831</v>
      </c>
      <c r="BC12849" s="24"/>
      <c r="BD12849" s="68"/>
      <c r="BE12849" s="10"/>
      <c r="BF12849" s="9"/>
      <c r="BG12849" s="10"/>
      <c r="BH12849" s="9"/>
      <c r="BI12849" s="129"/>
      <c r="BJ12849" s="129"/>
      <c r="BK12849" s="128"/>
      <c r="BL12849" s="128"/>
      <c r="BM12849" s="128"/>
      <c r="BN12849" s="128"/>
      <c r="BO12849" s="128"/>
      <c r="BP12849" s="197">
        <f t="shared" si="473"/>
        <v>0</v>
      </c>
      <c r="BQ12849" s="128"/>
      <c r="BR12849" s="36">
        <f t="shared" si="472"/>
        <v>10</v>
      </c>
    </row>
    <row r="12850" spans="54:70" x14ac:dyDescent="0.25">
      <c r="BB12850" s="134">
        <f t="shared" si="474"/>
        <v>832</v>
      </c>
      <c r="BC12850" s="24"/>
      <c r="BD12850" s="68"/>
      <c r="BE12850" s="10"/>
      <c r="BF12850" s="9"/>
      <c r="BG12850" s="10"/>
      <c r="BH12850" s="9"/>
      <c r="BI12850" s="129"/>
      <c r="BJ12850" s="129"/>
      <c r="BK12850" s="128"/>
      <c r="BL12850" s="128"/>
      <c r="BM12850" s="128"/>
      <c r="BN12850" s="128"/>
      <c r="BO12850" s="128"/>
      <c r="BP12850" s="197">
        <f t="shared" si="473"/>
        <v>0</v>
      </c>
      <c r="BQ12850" s="128"/>
      <c r="BR12850" s="36">
        <f t="shared" si="472"/>
        <v>10</v>
      </c>
    </row>
    <row r="12851" spans="54:70" x14ac:dyDescent="0.25">
      <c r="BB12851" s="134">
        <f t="shared" si="474"/>
        <v>833</v>
      </c>
      <c r="BC12851" s="24"/>
      <c r="BD12851" s="68"/>
      <c r="BE12851" s="10"/>
      <c r="BF12851" s="9"/>
      <c r="BG12851" s="10"/>
      <c r="BH12851" s="9"/>
      <c r="BI12851" s="129"/>
      <c r="BJ12851" s="129"/>
      <c r="BK12851" s="128"/>
      <c r="BL12851" s="128"/>
      <c r="BM12851" s="128"/>
      <c r="BN12851" s="128"/>
      <c r="BO12851" s="128"/>
      <c r="BP12851" s="197">
        <f t="shared" si="473"/>
        <v>0</v>
      </c>
      <c r="BQ12851" s="128"/>
      <c r="BR12851" s="36">
        <f t="shared" si="472"/>
        <v>10</v>
      </c>
    </row>
    <row r="12852" spans="54:70" x14ac:dyDescent="0.25">
      <c r="BB12852" s="134">
        <f t="shared" si="474"/>
        <v>834</v>
      </c>
      <c r="BC12852" s="24"/>
      <c r="BD12852" s="68"/>
      <c r="BE12852" s="10"/>
      <c r="BF12852" s="9"/>
      <c r="BG12852" s="10"/>
      <c r="BH12852" s="9"/>
      <c r="BI12852" s="129"/>
      <c r="BJ12852" s="129"/>
      <c r="BK12852" s="128"/>
      <c r="BL12852" s="128"/>
      <c r="BM12852" s="128"/>
      <c r="BN12852" s="128"/>
      <c r="BO12852" s="128"/>
      <c r="BP12852" s="197">
        <f t="shared" si="473"/>
        <v>0</v>
      </c>
      <c r="BQ12852" s="128"/>
      <c r="BR12852" s="36">
        <f t="shared" ref="BR12852:BR12915" si="475">IF(BF12852="Yes",20,10)</f>
        <v>10</v>
      </c>
    </row>
    <row r="12853" spans="54:70" x14ac:dyDescent="0.25">
      <c r="BB12853" s="134">
        <f t="shared" si="474"/>
        <v>835</v>
      </c>
      <c r="BC12853" s="24"/>
      <c r="BD12853" s="68"/>
      <c r="BE12853" s="10"/>
      <c r="BF12853" s="9"/>
      <c r="BG12853" s="10"/>
      <c r="BH12853" s="9"/>
      <c r="BI12853" s="129"/>
      <c r="BJ12853" s="129"/>
      <c r="BK12853" s="128"/>
      <c r="BL12853" s="128"/>
      <c r="BM12853" s="128"/>
      <c r="BN12853" s="128"/>
      <c r="BO12853" s="128"/>
      <c r="BP12853" s="197">
        <f t="shared" si="473"/>
        <v>0</v>
      </c>
      <c r="BQ12853" s="128"/>
      <c r="BR12853" s="36">
        <f t="shared" si="475"/>
        <v>10</v>
      </c>
    </row>
    <row r="12854" spans="54:70" x14ac:dyDescent="0.25">
      <c r="BB12854" s="134">
        <f t="shared" si="474"/>
        <v>836</v>
      </c>
      <c r="BC12854" s="24"/>
      <c r="BD12854" s="68"/>
      <c r="BE12854" s="10"/>
      <c r="BF12854" s="9"/>
      <c r="BG12854" s="10"/>
      <c r="BH12854" s="9"/>
      <c r="BI12854" s="129"/>
      <c r="BJ12854" s="129"/>
      <c r="BK12854" s="128"/>
      <c r="BL12854" s="128"/>
      <c r="BM12854" s="128"/>
      <c r="BN12854" s="128"/>
      <c r="BO12854" s="128"/>
      <c r="BP12854" s="197">
        <f t="shared" si="473"/>
        <v>0</v>
      </c>
      <c r="BQ12854" s="128"/>
      <c r="BR12854" s="36">
        <f t="shared" si="475"/>
        <v>10</v>
      </c>
    </row>
    <row r="12855" spans="54:70" x14ac:dyDescent="0.25">
      <c r="BB12855" s="134">
        <f t="shared" si="474"/>
        <v>837</v>
      </c>
      <c r="BC12855" s="24"/>
      <c r="BD12855" s="68"/>
      <c r="BE12855" s="10"/>
      <c r="BF12855" s="9"/>
      <c r="BG12855" s="10"/>
      <c r="BH12855" s="9"/>
      <c r="BI12855" s="129"/>
      <c r="BJ12855" s="129"/>
      <c r="BK12855" s="128"/>
      <c r="BL12855" s="128"/>
      <c r="BM12855" s="128"/>
      <c r="BN12855" s="128"/>
      <c r="BO12855" s="128"/>
      <c r="BP12855" s="197">
        <f t="shared" si="473"/>
        <v>0</v>
      </c>
      <c r="BQ12855" s="128"/>
      <c r="BR12855" s="36">
        <f t="shared" si="475"/>
        <v>10</v>
      </c>
    </row>
    <row r="12856" spans="54:70" x14ac:dyDescent="0.25">
      <c r="BB12856" s="134">
        <f t="shared" si="474"/>
        <v>838</v>
      </c>
      <c r="BC12856" s="24"/>
      <c r="BD12856" s="68"/>
      <c r="BE12856" s="10"/>
      <c r="BF12856" s="9"/>
      <c r="BG12856" s="10"/>
      <c r="BH12856" s="9"/>
      <c r="BI12856" s="129"/>
      <c r="BJ12856" s="129"/>
      <c r="BK12856" s="128"/>
      <c r="BL12856" s="128"/>
      <c r="BM12856" s="128"/>
      <c r="BN12856" s="128"/>
      <c r="BO12856" s="128"/>
      <c r="BP12856" s="197">
        <f t="shared" ref="BP12856:BP12919" si="476">IF(BC12856=0,0,IF(BD12856=0,0,IF(BE12856=0,0,IF(BF12856=0,0,IF(BG12856=0,0,IF(BH12856=0,0,BR12856))))))</f>
        <v>0</v>
      </c>
      <c r="BQ12856" s="128"/>
      <c r="BR12856" s="36">
        <f t="shared" si="475"/>
        <v>10</v>
      </c>
    </row>
    <row r="12857" spans="54:70" x14ac:dyDescent="0.25">
      <c r="BB12857" s="134">
        <f t="shared" si="474"/>
        <v>839</v>
      </c>
      <c r="BC12857" s="24"/>
      <c r="BD12857" s="68"/>
      <c r="BE12857" s="10"/>
      <c r="BF12857" s="9"/>
      <c r="BG12857" s="10"/>
      <c r="BH12857" s="9"/>
      <c r="BI12857" s="129"/>
      <c r="BJ12857" s="129"/>
      <c r="BK12857" s="128"/>
      <c r="BL12857" s="128"/>
      <c r="BM12857" s="128"/>
      <c r="BN12857" s="128"/>
      <c r="BO12857" s="128"/>
      <c r="BP12857" s="197">
        <f t="shared" si="476"/>
        <v>0</v>
      </c>
      <c r="BQ12857" s="128"/>
      <c r="BR12857" s="36">
        <f t="shared" si="475"/>
        <v>10</v>
      </c>
    </row>
    <row r="12858" spans="54:70" x14ac:dyDescent="0.25">
      <c r="BB12858" s="134">
        <f t="shared" si="474"/>
        <v>840</v>
      </c>
      <c r="BC12858" s="24"/>
      <c r="BD12858" s="68"/>
      <c r="BE12858" s="10"/>
      <c r="BF12858" s="9"/>
      <c r="BG12858" s="10"/>
      <c r="BH12858" s="9"/>
      <c r="BI12858" s="129"/>
      <c r="BJ12858" s="129"/>
      <c r="BK12858" s="128"/>
      <c r="BL12858" s="128"/>
      <c r="BM12858" s="128"/>
      <c r="BN12858" s="128"/>
      <c r="BO12858" s="128"/>
      <c r="BP12858" s="197">
        <f t="shared" si="476"/>
        <v>0</v>
      </c>
      <c r="BQ12858" s="128"/>
      <c r="BR12858" s="36">
        <f t="shared" si="475"/>
        <v>10</v>
      </c>
    </row>
    <row r="12859" spans="54:70" x14ac:dyDescent="0.25">
      <c r="BB12859" s="134">
        <f t="shared" si="474"/>
        <v>841</v>
      </c>
      <c r="BC12859" s="24"/>
      <c r="BD12859" s="68"/>
      <c r="BE12859" s="10"/>
      <c r="BF12859" s="9"/>
      <c r="BG12859" s="10"/>
      <c r="BH12859" s="9"/>
      <c r="BI12859" s="129"/>
      <c r="BJ12859" s="129"/>
      <c r="BK12859" s="128"/>
      <c r="BL12859" s="128"/>
      <c r="BM12859" s="128"/>
      <c r="BN12859" s="128"/>
      <c r="BO12859" s="128"/>
      <c r="BP12859" s="197">
        <f t="shared" si="476"/>
        <v>0</v>
      </c>
      <c r="BQ12859" s="128"/>
      <c r="BR12859" s="36">
        <f t="shared" si="475"/>
        <v>10</v>
      </c>
    </row>
    <row r="12860" spans="54:70" x14ac:dyDescent="0.25">
      <c r="BB12860" s="134">
        <f t="shared" si="474"/>
        <v>842</v>
      </c>
      <c r="BC12860" s="24"/>
      <c r="BD12860" s="68"/>
      <c r="BE12860" s="10"/>
      <c r="BF12860" s="9"/>
      <c r="BG12860" s="10"/>
      <c r="BH12860" s="9"/>
      <c r="BI12860" s="129"/>
      <c r="BJ12860" s="129"/>
      <c r="BK12860" s="128"/>
      <c r="BL12860" s="128"/>
      <c r="BM12860" s="128"/>
      <c r="BN12860" s="128"/>
      <c r="BO12860" s="128"/>
      <c r="BP12860" s="197">
        <f t="shared" si="476"/>
        <v>0</v>
      </c>
      <c r="BQ12860" s="128"/>
      <c r="BR12860" s="36">
        <f t="shared" si="475"/>
        <v>10</v>
      </c>
    </row>
    <row r="12861" spans="54:70" x14ac:dyDescent="0.25">
      <c r="BB12861" s="134">
        <f t="shared" si="474"/>
        <v>843</v>
      </c>
      <c r="BC12861" s="24"/>
      <c r="BD12861" s="68"/>
      <c r="BE12861" s="10"/>
      <c r="BF12861" s="9"/>
      <c r="BG12861" s="10"/>
      <c r="BH12861" s="9"/>
      <c r="BI12861" s="129"/>
      <c r="BJ12861" s="129"/>
      <c r="BK12861" s="128"/>
      <c r="BL12861" s="128"/>
      <c r="BM12861" s="128"/>
      <c r="BN12861" s="128"/>
      <c r="BO12861" s="128"/>
      <c r="BP12861" s="197">
        <f t="shared" si="476"/>
        <v>0</v>
      </c>
      <c r="BQ12861" s="128"/>
      <c r="BR12861" s="36">
        <f t="shared" si="475"/>
        <v>10</v>
      </c>
    </row>
    <row r="12862" spans="54:70" x14ac:dyDescent="0.25">
      <c r="BB12862" s="134">
        <f t="shared" si="474"/>
        <v>844</v>
      </c>
      <c r="BC12862" s="24"/>
      <c r="BD12862" s="68"/>
      <c r="BE12862" s="10"/>
      <c r="BF12862" s="9"/>
      <c r="BG12862" s="10"/>
      <c r="BH12862" s="9"/>
      <c r="BI12862" s="129"/>
      <c r="BJ12862" s="129"/>
      <c r="BK12862" s="128"/>
      <c r="BL12862" s="128"/>
      <c r="BM12862" s="128"/>
      <c r="BN12862" s="128"/>
      <c r="BO12862" s="128"/>
      <c r="BP12862" s="197">
        <f t="shared" si="476"/>
        <v>0</v>
      </c>
      <c r="BQ12862" s="128"/>
      <c r="BR12862" s="36">
        <f t="shared" si="475"/>
        <v>10</v>
      </c>
    </row>
    <row r="12863" spans="54:70" x14ac:dyDescent="0.25">
      <c r="BB12863" s="134">
        <f t="shared" si="474"/>
        <v>845</v>
      </c>
      <c r="BC12863" s="24"/>
      <c r="BD12863" s="68"/>
      <c r="BE12863" s="10"/>
      <c r="BF12863" s="9"/>
      <c r="BG12863" s="10"/>
      <c r="BH12863" s="9"/>
      <c r="BI12863" s="129"/>
      <c r="BJ12863" s="129"/>
      <c r="BK12863" s="128"/>
      <c r="BL12863" s="128"/>
      <c r="BM12863" s="128"/>
      <c r="BN12863" s="128"/>
      <c r="BO12863" s="128"/>
      <c r="BP12863" s="197">
        <f t="shared" si="476"/>
        <v>0</v>
      </c>
      <c r="BQ12863" s="128"/>
      <c r="BR12863" s="36">
        <f t="shared" si="475"/>
        <v>10</v>
      </c>
    </row>
    <row r="12864" spans="54:70" x14ac:dyDescent="0.25">
      <c r="BB12864" s="134">
        <f t="shared" si="474"/>
        <v>846</v>
      </c>
      <c r="BC12864" s="24"/>
      <c r="BD12864" s="68"/>
      <c r="BE12864" s="10"/>
      <c r="BF12864" s="9"/>
      <c r="BG12864" s="10"/>
      <c r="BH12864" s="9"/>
      <c r="BI12864" s="129"/>
      <c r="BJ12864" s="129"/>
      <c r="BK12864" s="128"/>
      <c r="BL12864" s="128"/>
      <c r="BM12864" s="128"/>
      <c r="BN12864" s="128"/>
      <c r="BO12864" s="128"/>
      <c r="BP12864" s="197">
        <f t="shared" si="476"/>
        <v>0</v>
      </c>
      <c r="BQ12864" s="128"/>
      <c r="BR12864" s="36">
        <f t="shared" si="475"/>
        <v>10</v>
      </c>
    </row>
    <row r="12865" spans="54:70" x14ac:dyDescent="0.25">
      <c r="BB12865" s="134">
        <f t="shared" si="474"/>
        <v>847</v>
      </c>
      <c r="BC12865" s="24"/>
      <c r="BD12865" s="68"/>
      <c r="BE12865" s="10"/>
      <c r="BF12865" s="9"/>
      <c r="BG12865" s="10"/>
      <c r="BH12865" s="9"/>
      <c r="BI12865" s="129"/>
      <c r="BJ12865" s="129"/>
      <c r="BK12865" s="128"/>
      <c r="BL12865" s="128"/>
      <c r="BM12865" s="128"/>
      <c r="BN12865" s="128"/>
      <c r="BO12865" s="128"/>
      <c r="BP12865" s="197">
        <f t="shared" si="476"/>
        <v>0</v>
      </c>
      <c r="BQ12865" s="128"/>
      <c r="BR12865" s="36">
        <f t="shared" si="475"/>
        <v>10</v>
      </c>
    </row>
    <row r="12866" spans="54:70" x14ac:dyDescent="0.25">
      <c r="BB12866" s="134">
        <f t="shared" si="474"/>
        <v>848</v>
      </c>
      <c r="BC12866" s="24"/>
      <c r="BD12866" s="68"/>
      <c r="BE12866" s="10"/>
      <c r="BF12866" s="9"/>
      <c r="BG12866" s="10"/>
      <c r="BH12866" s="9"/>
      <c r="BI12866" s="129"/>
      <c r="BJ12866" s="129"/>
      <c r="BK12866" s="128"/>
      <c r="BL12866" s="128"/>
      <c r="BM12866" s="128"/>
      <c r="BN12866" s="128"/>
      <c r="BO12866" s="128"/>
      <c r="BP12866" s="197">
        <f t="shared" si="476"/>
        <v>0</v>
      </c>
      <c r="BQ12866" s="128"/>
      <c r="BR12866" s="36">
        <f t="shared" si="475"/>
        <v>10</v>
      </c>
    </row>
    <row r="12867" spans="54:70" x14ac:dyDescent="0.25">
      <c r="BB12867" s="134">
        <f t="shared" si="474"/>
        <v>849</v>
      </c>
      <c r="BC12867" s="24"/>
      <c r="BD12867" s="68"/>
      <c r="BE12867" s="10"/>
      <c r="BF12867" s="9"/>
      <c r="BG12867" s="10"/>
      <c r="BH12867" s="9"/>
      <c r="BI12867" s="129"/>
      <c r="BJ12867" s="129"/>
      <c r="BK12867" s="128"/>
      <c r="BL12867" s="128"/>
      <c r="BM12867" s="128"/>
      <c r="BN12867" s="128"/>
      <c r="BO12867" s="128"/>
      <c r="BP12867" s="197">
        <f t="shared" si="476"/>
        <v>0</v>
      </c>
      <c r="BQ12867" s="128"/>
      <c r="BR12867" s="36">
        <f t="shared" si="475"/>
        <v>10</v>
      </c>
    </row>
    <row r="12868" spans="54:70" x14ac:dyDescent="0.25">
      <c r="BB12868" s="134">
        <f t="shared" si="474"/>
        <v>850</v>
      </c>
      <c r="BC12868" s="24"/>
      <c r="BD12868" s="68"/>
      <c r="BE12868" s="10"/>
      <c r="BF12868" s="9"/>
      <c r="BG12868" s="10"/>
      <c r="BH12868" s="9"/>
      <c r="BI12868" s="129"/>
      <c r="BJ12868" s="129"/>
      <c r="BK12868" s="128"/>
      <c r="BL12868" s="128"/>
      <c r="BM12868" s="128"/>
      <c r="BN12868" s="128"/>
      <c r="BO12868" s="128"/>
      <c r="BP12868" s="197">
        <f t="shared" si="476"/>
        <v>0</v>
      </c>
      <c r="BQ12868" s="128"/>
      <c r="BR12868" s="36">
        <f t="shared" si="475"/>
        <v>10</v>
      </c>
    </row>
    <row r="12869" spans="54:70" x14ac:dyDescent="0.25">
      <c r="BB12869" s="134">
        <f t="shared" si="474"/>
        <v>851</v>
      </c>
      <c r="BC12869" s="24"/>
      <c r="BD12869" s="68"/>
      <c r="BE12869" s="10"/>
      <c r="BF12869" s="9"/>
      <c r="BG12869" s="10"/>
      <c r="BH12869" s="9"/>
      <c r="BI12869" s="129"/>
      <c r="BJ12869" s="129"/>
      <c r="BK12869" s="128"/>
      <c r="BL12869" s="128"/>
      <c r="BM12869" s="128"/>
      <c r="BN12869" s="128"/>
      <c r="BO12869" s="128"/>
      <c r="BP12869" s="197">
        <f t="shared" si="476"/>
        <v>0</v>
      </c>
      <c r="BQ12869" s="128"/>
      <c r="BR12869" s="36">
        <f t="shared" si="475"/>
        <v>10</v>
      </c>
    </row>
    <row r="12870" spans="54:70" x14ac:dyDescent="0.25">
      <c r="BB12870" s="134">
        <f t="shared" si="474"/>
        <v>852</v>
      </c>
      <c r="BC12870" s="24"/>
      <c r="BD12870" s="68"/>
      <c r="BE12870" s="10"/>
      <c r="BF12870" s="9"/>
      <c r="BG12870" s="10"/>
      <c r="BH12870" s="9"/>
      <c r="BI12870" s="129"/>
      <c r="BJ12870" s="129"/>
      <c r="BK12870" s="128"/>
      <c r="BL12870" s="128"/>
      <c r="BM12870" s="128"/>
      <c r="BN12870" s="128"/>
      <c r="BO12870" s="128"/>
      <c r="BP12870" s="197">
        <f t="shared" si="476"/>
        <v>0</v>
      </c>
      <c r="BQ12870" s="128"/>
      <c r="BR12870" s="36">
        <f t="shared" si="475"/>
        <v>10</v>
      </c>
    </row>
    <row r="12871" spans="54:70" x14ac:dyDescent="0.25">
      <c r="BB12871" s="134">
        <f t="shared" si="474"/>
        <v>853</v>
      </c>
      <c r="BC12871" s="24"/>
      <c r="BD12871" s="68"/>
      <c r="BE12871" s="10"/>
      <c r="BF12871" s="9"/>
      <c r="BG12871" s="10"/>
      <c r="BH12871" s="9"/>
      <c r="BI12871" s="129"/>
      <c r="BJ12871" s="129"/>
      <c r="BK12871" s="128"/>
      <c r="BL12871" s="128"/>
      <c r="BM12871" s="128"/>
      <c r="BN12871" s="128"/>
      <c r="BO12871" s="128"/>
      <c r="BP12871" s="197">
        <f t="shared" si="476"/>
        <v>0</v>
      </c>
      <c r="BQ12871" s="128"/>
      <c r="BR12871" s="36">
        <f t="shared" si="475"/>
        <v>10</v>
      </c>
    </row>
    <row r="12872" spans="54:70" x14ac:dyDescent="0.25">
      <c r="BB12872" s="134">
        <f t="shared" si="474"/>
        <v>854</v>
      </c>
      <c r="BC12872" s="24"/>
      <c r="BD12872" s="68"/>
      <c r="BE12872" s="10"/>
      <c r="BF12872" s="9"/>
      <c r="BG12872" s="10"/>
      <c r="BH12872" s="9"/>
      <c r="BI12872" s="129"/>
      <c r="BJ12872" s="129"/>
      <c r="BK12872" s="128"/>
      <c r="BL12872" s="128"/>
      <c r="BM12872" s="128"/>
      <c r="BN12872" s="128"/>
      <c r="BO12872" s="128"/>
      <c r="BP12872" s="197">
        <f t="shared" si="476"/>
        <v>0</v>
      </c>
      <c r="BQ12872" s="128"/>
      <c r="BR12872" s="36">
        <f t="shared" si="475"/>
        <v>10</v>
      </c>
    </row>
    <row r="12873" spans="54:70" x14ac:dyDescent="0.25">
      <c r="BB12873" s="134">
        <f t="shared" si="474"/>
        <v>855</v>
      </c>
      <c r="BC12873" s="24"/>
      <c r="BD12873" s="68"/>
      <c r="BE12873" s="10"/>
      <c r="BF12873" s="9"/>
      <c r="BG12873" s="10"/>
      <c r="BH12873" s="9"/>
      <c r="BI12873" s="129"/>
      <c r="BJ12873" s="129"/>
      <c r="BK12873" s="128"/>
      <c r="BL12873" s="128"/>
      <c r="BM12873" s="128"/>
      <c r="BN12873" s="128"/>
      <c r="BO12873" s="128"/>
      <c r="BP12873" s="197">
        <f t="shared" si="476"/>
        <v>0</v>
      </c>
      <c r="BQ12873" s="128"/>
      <c r="BR12873" s="36">
        <f t="shared" si="475"/>
        <v>10</v>
      </c>
    </row>
    <row r="12874" spans="54:70" x14ac:dyDescent="0.25">
      <c r="BB12874" s="134">
        <f t="shared" si="474"/>
        <v>856</v>
      </c>
      <c r="BC12874" s="24"/>
      <c r="BD12874" s="68"/>
      <c r="BE12874" s="10"/>
      <c r="BF12874" s="9"/>
      <c r="BG12874" s="10"/>
      <c r="BH12874" s="9"/>
      <c r="BI12874" s="129"/>
      <c r="BJ12874" s="129"/>
      <c r="BK12874" s="128"/>
      <c r="BL12874" s="128"/>
      <c r="BM12874" s="128"/>
      <c r="BN12874" s="128"/>
      <c r="BO12874" s="128"/>
      <c r="BP12874" s="197">
        <f t="shared" si="476"/>
        <v>0</v>
      </c>
      <c r="BQ12874" s="128"/>
      <c r="BR12874" s="36">
        <f t="shared" si="475"/>
        <v>10</v>
      </c>
    </row>
    <row r="12875" spans="54:70" x14ac:dyDescent="0.25">
      <c r="BB12875" s="134">
        <f t="shared" si="474"/>
        <v>857</v>
      </c>
      <c r="BC12875" s="24"/>
      <c r="BD12875" s="68"/>
      <c r="BE12875" s="10"/>
      <c r="BF12875" s="9"/>
      <c r="BG12875" s="10"/>
      <c r="BH12875" s="9"/>
      <c r="BI12875" s="129"/>
      <c r="BJ12875" s="129"/>
      <c r="BK12875" s="128"/>
      <c r="BL12875" s="128"/>
      <c r="BM12875" s="128"/>
      <c r="BN12875" s="128"/>
      <c r="BO12875" s="128"/>
      <c r="BP12875" s="197">
        <f t="shared" si="476"/>
        <v>0</v>
      </c>
      <c r="BQ12875" s="128"/>
      <c r="BR12875" s="36">
        <f t="shared" si="475"/>
        <v>10</v>
      </c>
    </row>
    <row r="12876" spans="54:70" x14ac:dyDescent="0.25">
      <c r="BB12876" s="134">
        <f t="shared" si="474"/>
        <v>858</v>
      </c>
      <c r="BC12876" s="24"/>
      <c r="BD12876" s="68"/>
      <c r="BE12876" s="10"/>
      <c r="BF12876" s="9"/>
      <c r="BG12876" s="10"/>
      <c r="BH12876" s="9"/>
      <c r="BI12876" s="129"/>
      <c r="BJ12876" s="129"/>
      <c r="BK12876" s="128"/>
      <c r="BL12876" s="128"/>
      <c r="BM12876" s="128"/>
      <c r="BN12876" s="128"/>
      <c r="BO12876" s="128"/>
      <c r="BP12876" s="197">
        <f t="shared" si="476"/>
        <v>0</v>
      </c>
      <c r="BQ12876" s="128"/>
      <c r="BR12876" s="36">
        <f t="shared" si="475"/>
        <v>10</v>
      </c>
    </row>
    <row r="12877" spans="54:70" x14ac:dyDescent="0.25">
      <c r="BB12877" s="134">
        <f t="shared" si="474"/>
        <v>859</v>
      </c>
      <c r="BC12877" s="24"/>
      <c r="BD12877" s="68"/>
      <c r="BE12877" s="10"/>
      <c r="BF12877" s="9"/>
      <c r="BG12877" s="10"/>
      <c r="BH12877" s="9"/>
      <c r="BI12877" s="129"/>
      <c r="BJ12877" s="129"/>
      <c r="BK12877" s="128"/>
      <c r="BL12877" s="128"/>
      <c r="BM12877" s="128"/>
      <c r="BN12877" s="128"/>
      <c r="BO12877" s="128"/>
      <c r="BP12877" s="197">
        <f t="shared" si="476"/>
        <v>0</v>
      </c>
      <c r="BQ12877" s="128"/>
      <c r="BR12877" s="36">
        <f t="shared" si="475"/>
        <v>10</v>
      </c>
    </row>
    <row r="12878" spans="54:70" x14ac:dyDescent="0.25">
      <c r="BB12878" s="134">
        <f t="shared" si="474"/>
        <v>860</v>
      </c>
      <c r="BC12878" s="24"/>
      <c r="BD12878" s="68"/>
      <c r="BE12878" s="10"/>
      <c r="BF12878" s="9"/>
      <c r="BG12878" s="10"/>
      <c r="BH12878" s="9"/>
      <c r="BI12878" s="129"/>
      <c r="BJ12878" s="129"/>
      <c r="BK12878" s="128"/>
      <c r="BL12878" s="128"/>
      <c r="BM12878" s="128"/>
      <c r="BN12878" s="128"/>
      <c r="BO12878" s="128"/>
      <c r="BP12878" s="197">
        <f t="shared" si="476"/>
        <v>0</v>
      </c>
      <c r="BQ12878" s="128"/>
      <c r="BR12878" s="36">
        <f t="shared" si="475"/>
        <v>10</v>
      </c>
    </row>
    <row r="12879" spans="54:70" x14ac:dyDescent="0.25">
      <c r="BB12879" s="134">
        <f t="shared" si="474"/>
        <v>861</v>
      </c>
      <c r="BC12879" s="24"/>
      <c r="BD12879" s="68"/>
      <c r="BE12879" s="10"/>
      <c r="BF12879" s="9"/>
      <c r="BG12879" s="10"/>
      <c r="BH12879" s="9"/>
      <c r="BI12879" s="129"/>
      <c r="BJ12879" s="129"/>
      <c r="BK12879" s="128"/>
      <c r="BL12879" s="128"/>
      <c r="BM12879" s="128"/>
      <c r="BN12879" s="128"/>
      <c r="BO12879" s="128"/>
      <c r="BP12879" s="197">
        <f t="shared" si="476"/>
        <v>0</v>
      </c>
      <c r="BQ12879" s="128"/>
      <c r="BR12879" s="36">
        <f t="shared" si="475"/>
        <v>10</v>
      </c>
    </row>
    <row r="12880" spans="54:70" x14ac:dyDescent="0.25">
      <c r="BB12880" s="134">
        <f t="shared" si="474"/>
        <v>862</v>
      </c>
      <c r="BC12880" s="24"/>
      <c r="BD12880" s="68"/>
      <c r="BE12880" s="10"/>
      <c r="BF12880" s="9"/>
      <c r="BG12880" s="10"/>
      <c r="BH12880" s="9"/>
      <c r="BI12880" s="129"/>
      <c r="BJ12880" s="129"/>
      <c r="BK12880" s="128"/>
      <c r="BL12880" s="128"/>
      <c r="BM12880" s="128"/>
      <c r="BN12880" s="128"/>
      <c r="BO12880" s="128"/>
      <c r="BP12880" s="197">
        <f t="shared" si="476"/>
        <v>0</v>
      </c>
      <c r="BQ12880" s="128"/>
      <c r="BR12880" s="36">
        <f t="shared" si="475"/>
        <v>10</v>
      </c>
    </row>
    <row r="12881" spans="54:70" x14ac:dyDescent="0.25">
      <c r="BB12881" s="134">
        <f t="shared" si="474"/>
        <v>863</v>
      </c>
      <c r="BC12881" s="24"/>
      <c r="BD12881" s="68"/>
      <c r="BE12881" s="10"/>
      <c r="BF12881" s="9"/>
      <c r="BG12881" s="10"/>
      <c r="BH12881" s="9"/>
      <c r="BI12881" s="129"/>
      <c r="BJ12881" s="129"/>
      <c r="BK12881" s="128"/>
      <c r="BL12881" s="128"/>
      <c r="BM12881" s="128"/>
      <c r="BN12881" s="128"/>
      <c r="BO12881" s="128"/>
      <c r="BP12881" s="197">
        <f t="shared" si="476"/>
        <v>0</v>
      </c>
      <c r="BQ12881" s="128"/>
      <c r="BR12881" s="36">
        <f t="shared" si="475"/>
        <v>10</v>
      </c>
    </row>
    <row r="12882" spans="54:70" x14ac:dyDescent="0.25">
      <c r="BB12882" s="134">
        <f t="shared" si="474"/>
        <v>864</v>
      </c>
      <c r="BC12882" s="24"/>
      <c r="BD12882" s="68"/>
      <c r="BE12882" s="10"/>
      <c r="BF12882" s="9"/>
      <c r="BG12882" s="10"/>
      <c r="BH12882" s="9"/>
      <c r="BI12882" s="129"/>
      <c r="BJ12882" s="129"/>
      <c r="BK12882" s="128"/>
      <c r="BL12882" s="128"/>
      <c r="BM12882" s="128"/>
      <c r="BN12882" s="128"/>
      <c r="BO12882" s="128"/>
      <c r="BP12882" s="197">
        <f t="shared" si="476"/>
        <v>0</v>
      </c>
      <c r="BQ12882" s="128"/>
      <c r="BR12882" s="36">
        <f t="shared" si="475"/>
        <v>10</v>
      </c>
    </row>
    <row r="12883" spans="54:70" x14ac:dyDescent="0.25">
      <c r="BB12883" s="134">
        <f t="shared" si="474"/>
        <v>865</v>
      </c>
      <c r="BC12883" s="24"/>
      <c r="BD12883" s="68"/>
      <c r="BE12883" s="10"/>
      <c r="BF12883" s="9"/>
      <c r="BG12883" s="10"/>
      <c r="BH12883" s="9"/>
      <c r="BI12883" s="129"/>
      <c r="BJ12883" s="129"/>
      <c r="BK12883" s="128"/>
      <c r="BL12883" s="128"/>
      <c r="BM12883" s="128"/>
      <c r="BN12883" s="128"/>
      <c r="BO12883" s="128"/>
      <c r="BP12883" s="197">
        <f t="shared" si="476"/>
        <v>0</v>
      </c>
      <c r="BQ12883" s="128"/>
      <c r="BR12883" s="36">
        <f t="shared" si="475"/>
        <v>10</v>
      </c>
    </row>
    <row r="12884" spans="54:70" x14ac:dyDescent="0.25">
      <c r="BB12884" s="134">
        <f t="shared" ref="BB12884:BB12947" si="477">1+BB12883</f>
        <v>866</v>
      </c>
      <c r="BC12884" s="24"/>
      <c r="BD12884" s="68"/>
      <c r="BE12884" s="10"/>
      <c r="BF12884" s="9"/>
      <c r="BG12884" s="10"/>
      <c r="BH12884" s="9"/>
      <c r="BI12884" s="129"/>
      <c r="BJ12884" s="129"/>
      <c r="BK12884" s="128"/>
      <c r="BL12884" s="128"/>
      <c r="BM12884" s="128"/>
      <c r="BN12884" s="128"/>
      <c r="BO12884" s="128"/>
      <c r="BP12884" s="197">
        <f t="shared" si="476"/>
        <v>0</v>
      </c>
      <c r="BQ12884" s="128"/>
      <c r="BR12884" s="36">
        <f t="shared" si="475"/>
        <v>10</v>
      </c>
    </row>
    <row r="12885" spans="54:70" x14ac:dyDescent="0.25">
      <c r="BB12885" s="134">
        <f t="shared" si="477"/>
        <v>867</v>
      </c>
      <c r="BC12885" s="24"/>
      <c r="BD12885" s="68"/>
      <c r="BE12885" s="10"/>
      <c r="BF12885" s="9"/>
      <c r="BG12885" s="10"/>
      <c r="BH12885" s="9"/>
      <c r="BI12885" s="129"/>
      <c r="BJ12885" s="129"/>
      <c r="BK12885" s="128"/>
      <c r="BL12885" s="128"/>
      <c r="BM12885" s="128"/>
      <c r="BN12885" s="128"/>
      <c r="BO12885" s="128"/>
      <c r="BP12885" s="197">
        <f t="shared" si="476"/>
        <v>0</v>
      </c>
      <c r="BQ12885" s="128"/>
      <c r="BR12885" s="36">
        <f t="shared" si="475"/>
        <v>10</v>
      </c>
    </row>
    <row r="12886" spans="54:70" x14ac:dyDescent="0.25">
      <c r="BB12886" s="134">
        <f t="shared" si="477"/>
        <v>868</v>
      </c>
      <c r="BC12886" s="24"/>
      <c r="BD12886" s="68"/>
      <c r="BE12886" s="10"/>
      <c r="BF12886" s="9"/>
      <c r="BG12886" s="10"/>
      <c r="BH12886" s="9"/>
      <c r="BI12886" s="129"/>
      <c r="BJ12886" s="129"/>
      <c r="BK12886" s="128"/>
      <c r="BL12886" s="128"/>
      <c r="BM12886" s="128"/>
      <c r="BN12886" s="128"/>
      <c r="BO12886" s="128"/>
      <c r="BP12886" s="197">
        <f t="shared" si="476"/>
        <v>0</v>
      </c>
      <c r="BQ12886" s="128"/>
      <c r="BR12886" s="36">
        <f t="shared" si="475"/>
        <v>10</v>
      </c>
    </row>
    <row r="12887" spans="54:70" x14ac:dyDescent="0.25">
      <c r="BB12887" s="134">
        <f t="shared" si="477"/>
        <v>869</v>
      </c>
      <c r="BC12887" s="24"/>
      <c r="BD12887" s="68"/>
      <c r="BE12887" s="10"/>
      <c r="BF12887" s="9"/>
      <c r="BG12887" s="10"/>
      <c r="BH12887" s="9"/>
      <c r="BI12887" s="129"/>
      <c r="BJ12887" s="129"/>
      <c r="BK12887" s="128"/>
      <c r="BL12887" s="128"/>
      <c r="BM12887" s="128"/>
      <c r="BN12887" s="128"/>
      <c r="BO12887" s="128"/>
      <c r="BP12887" s="197">
        <f t="shared" si="476"/>
        <v>0</v>
      </c>
      <c r="BQ12887" s="128"/>
      <c r="BR12887" s="36">
        <f t="shared" si="475"/>
        <v>10</v>
      </c>
    </row>
    <row r="12888" spans="54:70" x14ac:dyDescent="0.25">
      <c r="BB12888" s="134">
        <f t="shared" si="477"/>
        <v>870</v>
      </c>
      <c r="BC12888" s="24"/>
      <c r="BD12888" s="68"/>
      <c r="BE12888" s="10"/>
      <c r="BF12888" s="9"/>
      <c r="BG12888" s="10"/>
      <c r="BH12888" s="9"/>
      <c r="BI12888" s="129"/>
      <c r="BJ12888" s="129"/>
      <c r="BK12888" s="128"/>
      <c r="BL12888" s="128"/>
      <c r="BM12888" s="128"/>
      <c r="BN12888" s="128"/>
      <c r="BO12888" s="128"/>
      <c r="BP12888" s="197">
        <f t="shared" si="476"/>
        <v>0</v>
      </c>
      <c r="BQ12888" s="128"/>
      <c r="BR12888" s="36">
        <f t="shared" si="475"/>
        <v>10</v>
      </c>
    </row>
    <row r="12889" spans="54:70" x14ac:dyDescent="0.25">
      <c r="BB12889" s="134">
        <f t="shared" si="477"/>
        <v>871</v>
      </c>
      <c r="BC12889" s="24"/>
      <c r="BD12889" s="68"/>
      <c r="BE12889" s="10"/>
      <c r="BF12889" s="9"/>
      <c r="BG12889" s="10"/>
      <c r="BH12889" s="9"/>
      <c r="BI12889" s="129"/>
      <c r="BJ12889" s="129"/>
      <c r="BK12889" s="128"/>
      <c r="BL12889" s="128"/>
      <c r="BM12889" s="128"/>
      <c r="BN12889" s="128"/>
      <c r="BO12889" s="128"/>
      <c r="BP12889" s="197">
        <f t="shared" si="476"/>
        <v>0</v>
      </c>
      <c r="BQ12889" s="128"/>
      <c r="BR12889" s="36">
        <f t="shared" si="475"/>
        <v>10</v>
      </c>
    </row>
    <row r="12890" spans="54:70" x14ac:dyDescent="0.25">
      <c r="BB12890" s="134">
        <f t="shared" si="477"/>
        <v>872</v>
      </c>
      <c r="BC12890" s="24"/>
      <c r="BD12890" s="68"/>
      <c r="BE12890" s="10"/>
      <c r="BF12890" s="9"/>
      <c r="BG12890" s="10"/>
      <c r="BH12890" s="9"/>
      <c r="BI12890" s="129"/>
      <c r="BJ12890" s="129"/>
      <c r="BK12890" s="128"/>
      <c r="BL12890" s="128"/>
      <c r="BM12890" s="128"/>
      <c r="BN12890" s="128"/>
      <c r="BO12890" s="128"/>
      <c r="BP12890" s="197">
        <f t="shared" si="476"/>
        <v>0</v>
      </c>
      <c r="BQ12890" s="128"/>
      <c r="BR12890" s="36">
        <f t="shared" si="475"/>
        <v>10</v>
      </c>
    </row>
    <row r="12891" spans="54:70" x14ac:dyDescent="0.25">
      <c r="BB12891" s="134">
        <f t="shared" si="477"/>
        <v>873</v>
      </c>
      <c r="BC12891" s="24"/>
      <c r="BD12891" s="68"/>
      <c r="BE12891" s="10"/>
      <c r="BF12891" s="9"/>
      <c r="BG12891" s="10"/>
      <c r="BH12891" s="9"/>
      <c r="BI12891" s="129"/>
      <c r="BJ12891" s="129"/>
      <c r="BK12891" s="128"/>
      <c r="BL12891" s="128"/>
      <c r="BM12891" s="128"/>
      <c r="BN12891" s="128"/>
      <c r="BO12891" s="128"/>
      <c r="BP12891" s="197">
        <f t="shared" si="476"/>
        <v>0</v>
      </c>
      <c r="BQ12891" s="128"/>
      <c r="BR12891" s="36">
        <f t="shared" si="475"/>
        <v>10</v>
      </c>
    </row>
    <row r="12892" spans="54:70" x14ac:dyDescent="0.25">
      <c r="BB12892" s="134">
        <f t="shared" si="477"/>
        <v>874</v>
      </c>
      <c r="BC12892" s="24"/>
      <c r="BD12892" s="68"/>
      <c r="BE12892" s="10"/>
      <c r="BF12892" s="9"/>
      <c r="BG12892" s="10"/>
      <c r="BH12892" s="9"/>
      <c r="BI12892" s="129"/>
      <c r="BJ12892" s="129"/>
      <c r="BK12892" s="128"/>
      <c r="BL12892" s="128"/>
      <c r="BM12892" s="128"/>
      <c r="BN12892" s="128"/>
      <c r="BO12892" s="128"/>
      <c r="BP12892" s="197">
        <f t="shared" si="476"/>
        <v>0</v>
      </c>
      <c r="BQ12892" s="128"/>
      <c r="BR12892" s="36">
        <f t="shared" si="475"/>
        <v>10</v>
      </c>
    </row>
    <row r="12893" spans="54:70" x14ac:dyDescent="0.25">
      <c r="BB12893" s="134">
        <f t="shared" si="477"/>
        <v>875</v>
      </c>
      <c r="BC12893" s="24"/>
      <c r="BD12893" s="68"/>
      <c r="BE12893" s="10"/>
      <c r="BF12893" s="9"/>
      <c r="BG12893" s="10"/>
      <c r="BH12893" s="9"/>
      <c r="BI12893" s="129"/>
      <c r="BJ12893" s="129"/>
      <c r="BK12893" s="128"/>
      <c r="BL12893" s="128"/>
      <c r="BM12893" s="128"/>
      <c r="BN12893" s="128"/>
      <c r="BO12893" s="128"/>
      <c r="BP12893" s="197">
        <f t="shared" si="476"/>
        <v>0</v>
      </c>
      <c r="BQ12893" s="128"/>
      <c r="BR12893" s="36">
        <f t="shared" si="475"/>
        <v>10</v>
      </c>
    </row>
    <row r="12894" spans="54:70" x14ac:dyDescent="0.25">
      <c r="BB12894" s="134">
        <f t="shared" si="477"/>
        <v>876</v>
      </c>
      <c r="BC12894" s="24"/>
      <c r="BD12894" s="68"/>
      <c r="BE12894" s="10"/>
      <c r="BF12894" s="9"/>
      <c r="BG12894" s="10"/>
      <c r="BH12894" s="9"/>
      <c r="BI12894" s="129"/>
      <c r="BJ12894" s="129"/>
      <c r="BK12894" s="128"/>
      <c r="BL12894" s="128"/>
      <c r="BM12894" s="128"/>
      <c r="BN12894" s="128"/>
      <c r="BO12894" s="128"/>
      <c r="BP12894" s="197">
        <f t="shared" si="476"/>
        <v>0</v>
      </c>
      <c r="BQ12894" s="128"/>
      <c r="BR12894" s="36">
        <f t="shared" si="475"/>
        <v>10</v>
      </c>
    </row>
    <row r="12895" spans="54:70" x14ac:dyDescent="0.25">
      <c r="BB12895" s="134">
        <f t="shared" si="477"/>
        <v>877</v>
      </c>
      <c r="BC12895" s="24"/>
      <c r="BD12895" s="68"/>
      <c r="BE12895" s="10"/>
      <c r="BF12895" s="9"/>
      <c r="BG12895" s="10"/>
      <c r="BH12895" s="9"/>
      <c r="BI12895" s="129"/>
      <c r="BJ12895" s="129"/>
      <c r="BK12895" s="128"/>
      <c r="BL12895" s="128"/>
      <c r="BM12895" s="128"/>
      <c r="BN12895" s="128"/>
      <c r="BO12895" s="128"/>
      <c r="BP12895" s="197">
        <f t="shared" si="476"/>
        <v>0</v>
      </c>
      <c r="BQ12895" s="128"/>
      <c r="BR12895" s="36">
        <f t="shared" si="475"/>
        <v>10</v>
      </c>
    </row>
    <row r="12896" spans="54:70" x14ac:dyDescent="0.25">
      <c r="BB12896" s="134">
        <f t="shared" si="477"/>
        <v>878</v>
      </c>
      <c r="BC12896" s="24"/>
      <c r="BD12896" s="68"/>
      <c r="BE12896" s="10"/>
      <c r="BF12896" s="9"/>
      <c r="BG12896" s="10"/>
      <c r="BH12896" s="9"/>
      <c r="BI12896" s="129"/>
      <c r="BJ12896" s="129"/>
      <c r="BK12896" s="128"/>
      <c r="BL12896" s="128"/>
      <c r="BM12896" s="128"/>
      <c r="BN12896" s="128"/>
      <c r="BO12896" s="128"/>
      <c r="BP12896" s="197">
        <f t="shared" si="476"/>
        <v>0</v>
      </c>
      <c r="BQ12896" s="128"/>
      <c r="BR12896" s="36">
        <f t="shared" si="475"/>
        <v>10</v>
      </c>
    </row>
    <row r="12897" spans="54:70" x14ac:dyDescent="0.25">
      <c r="BB12897" s="134">
        <f t="shared" si="477"/>
        <v>879</v>
      </c>
      <c r="BC12897" s="24"/>
      <c r="BD12897" s="68"/>
      <c r="BE12897" s="10"/>
      <c r="BF12897" s="9"/>
      <c r="BG12897" s="10"/>
      <c r="BH12897" s="9"/>
      <c r="BI12897" s="129"/>
      <c r="BJ12897" s="129"/>
      <c r="BK12897" s="128"/>
      <c r="BL12897" s="128"/>
      <c r="BM12897" s="128"/>
      <c r="BN12897" s="128"/>
      <c r="BO12897" s="128"/>
      <c r="BP12897" s="197">
        <f t="shared" si="476"/>
        <v>0</v>
      </c>
      <c r="BQ12897" s="128"/>
      <c r="BR12897" s="36">
        <f t="shared" si="475"/>
        <v>10</v>
      </c>
    </row>
    <row r="12898" spans="54:70" x14ac:dyDescent="0.25">
      <c r="BB12898" s="134">
        <f t="shared" si="477"/>
        <v>880</v>
      </c>
      <c r="BC12898" s="24"/>
      <c r="BD12898" s="68"/>
      <c r="BE12898" s="10"/>
      <c r="BF12898" s="9"/>
      <c r="BG12898" s="10"/>
      <c r="BH12898" s="9"/>
      <c r="BI12898" s="129"/>
      <c r="BJ12898" s="129"/>
      <c r="BK12898" s="128"/>
      <c r="BL12898" s="128"/>
      <c r="BM12898" s="128"/>
      <c r="BN12898" s="128"/>
      <c r="BO12898" s="128"/>
      <c r="BP12898" s="197">
        <f t="shared" si="476"/>
        <v>0</v>
      </c>
      <c r="BQ12898" s="128"/>
      <c r="BR12898" s="36">
        <f t="shared" si="475"/>
        <v>10</v>
      </c>
    </row>
    <row r="12899" spans="54:70" x14ac:dyDescent="0.25">
      <c r="BB12899" s="134">
        <f t="shared" si="477"/>
        <v>881</v>
      </c>
      <c r="BC12899" s="24"/>
      <c r="BD12899" s="68"/>
      <c r="BE12899" s="10"/>
      <c r="BF12899" s="9"/>
      <c r="BG12899" s="10"/>
      <c r="BH12899" s="9"/>
      <c r="BI12899" s="129"/>
      <c r="BJ12899" s="129"/>
      <c r="BK12899" s="128"/>
      <c r="BL12899" s="128"/>
      <c r="BM12899" s="128"/>
      <c r="BN12899" s="128"/>
      <c r="BO12899" s="128"/>
      <c r="BP12899" s="197">
        <f t="shared" si="476"/>
        <v>0</v>
      </c>
      <c r="BQ12899" s="128"/>
      <c r="BR12899" s="36">
        <f t="shared" si="475"/>
        <v>10</v>
      </c>
    </row>
    <row r="12900" spans="54:70" x14ac:dyDescent="0.25">
      <c r="BB12900" s="134">
        <f t="shared" si="477"/>
        <v>882</v>
      </c>
      <c r="BC12900" s="24"/>
      <c r="BD12900" s="68"/>
      <c r="BE12900" s="10"/>
      <c r="BF12900" s="9"/>
      <c r="BG12900" s="10"/>
      <c r="BH12900" s="9"/>
      <c r="BI12900" s="129"/>
      <c r="BJ12900" s="129"/>
      <c r="BK12900" s="128"/>
      <c r="BL12900" s="128"/>
      <c r="BM12900" s="128"/>
      <c r="BN12900" s="128"/>
      <c r="BO12900" s="128"/>
      <c r="BP12900" s="197">
        <f t="shared" si="476"/>
        <v>0</v>
      </c>
      <c r="BQ12900" s="128"/>
      <c r="BR12900" s="36">
        <f t="shared" si="475"/>
        <v>10</v>
      </c>
    </row>
    <row r="12901" spans="54:70" x14ac:dyDescent="0.25">
      <c r="BB12901" s="134">
        <f t="shared" si="477"/>
        <v>883</v>
      </c>
      <c r="BC12901" s="24"/>
      <c r="BD12901" s="68"/>
      <c r="BE12901" s="10"/>
      <c r="BF12901" s="9"/>
      <c r="BG12901" s="10"/>
      <c r="BH12901" s="9"/>
      <c r="BI12901" s="129"/>
      <c r="BJ12901" s="129"/>
      <c r="BK12901" s="128"/>
      <c r="BL12901" s="128"/>
      <c r="BM12901" s="128"/>
      <c r="BN12901" s="128"/>
      <c r="BO12901" s="128"/>
      <c r="BP12901" s="197">
        <f t="shared" si="476"/>
        <v>0</v>
      </c>
      <c r="BQ12901" s="128"/>
      <c r="BR12901" s="36">
        <f t="shared" si="475"/>
        <v>10</v>
      </c>
    </row>
    <row r="12902" spans="54:70" x14ac:dyDescent="0.25">
      <c r="BB12902" s="134">
        <f t="shared" si="477"/>
        <v>884</v>
      </c>
      <c r="BC12902" s="24"/>
      <c r="BD12902" s="68"/>
      <c r="BE12902" s="10"/>
      <c r="BF12902" s="9"/>
      <c r="BG12902" s="10"/>
      <c r="BH12902" s="9"/>
      <c r="BI12902" s="129"/>
      <c r="BJ12902" s="129"/>
      <c r="BK12902" s="128"/>
      <c r="BL12902" s="128"/>
      <c r="BM12902" s="128"/>
      <c r="BN12902" s="128"/>
      <c r="BO12902" s="128"/>
      <c r="BP12902" s="197">
        <f t="shared" si="476"/>
        <v>0</v>
      </c>
      <c r="BQ12902" s="128"/>
      <c r="BR12902" s="36">
        <f t="shared" si="475"/>
        <v>10</v>
      </c>
    </row>
    <row r="12903" spans="54:70" x14ac:dyDescent="0.25">
      <c r="BB12903" s="134">
        <f t="shared" si="477"/>
        <v>885</v>
      </c>
      <c r="BC12903" s="24"/>
      <c r="BD12903" s="68"/>
      <c r="BE12903" s="10"/>
      <c r="BF12903" s="9"/>
      <c r="BG12903" s="10"/>
      <c r="BH12903" s="9"/>
      <c r="BI12903" s="129"/>
      <c r="BJ12903" s="129"/>
      <c r="BK12903" s="128"/>
      <c r="BL12903" s="128"/>
      <c r="BM12903" s="128"/>
      <c r="BN12903" s="128"/>
      <c r="BO12903" s="128"/>
      <c r="BP12903" s="197">
        <f t="shared" si="476"/>
        <v>0</v>
      </c>
      <c r="BQ12903" s="128"/>
      <c r="BR12903" s="36">
        <f t="shared" si="475"/>
        <v>10</v>
      </c>
    </row>
    <row r="12904" spans="54:70" x14ac:dyDescent="0.25">
      <c r="BB12904" s="134">
        <f t="shared" si="477"/>
        <v>886</v>
      </c>
      <c r="BC12904" s="24"/>
      <c r="BD12904" s="68"/>
      <c r="BE12904" s="10"/>
      <c r="BF12904" s="9"/>
      <c r="BG12904" s="10"/>
      <c r="BH12904" s="9"/>
      <c r="BI12904" s="129"/>
      <c r="BJ12904" s="129"/>
      <c r="BK12904" s="128"/>
      <c r="BL12904" s="128"/>
      <c r="BM12904" s="128"/>
      <c r="BN12904" s="128"/>
      <c r="BO12904" s="128"/>
      <c r="BP12904" s="197">
        <f t="shared" si="476"/>
        <v>0</v>
      </c>
      <c r="BQ12904" s="128"/>
      <c r="BR12904" s="36">
        <f t="shared" si="475"/>
        <v>10</v>
      </c>
    </row>
    <row r="12905" spans="54:70" x14ac:dyDescent="0.25">
      <c r="BB12905" s="134">
        <f t="shared" si="477"/>
        <v>887</v>
      </c>
      <c r="BC12905" s="24"/>
      <c r="BD12905" s="68"/>
      <c r="BE12905" s="10"/>
      <c r="BF12905" s="9"/>
      <c r="BG12905" s="10"/>
      <c r="BH12905" s="9"/>
      <c r="BI12905" s="129"/>
      <c r="BJ12905" s="129"/>
      <c r="BK12905" s="128"/>
      <c r="BL12905" s="128"/>
      <c r="BM12905" s="128"/>
      <c r="BN12905" s="128"/>
      <c r="BO12905" s="128"/>
      <c r="BP12905" s="197">
        <f t="shared" si="476"/>
        <v>0</v>
      </c>
      <c r="BQ12905" s="128"/>
      <c r="BR12905" s="36">
        <f t="shared" si="475"/>
        <v>10</v>
      </c>
    </row>
    <row r="12906" spans="54:70" x14ac:dyDescent="0.25">
      <c r="BB12906" s="134">
        <f t="shared" si="477"/>
        <v>888</v>
      </c>
      <c r="BC12906" s="24"/>
      <c r="BD12906" s="68"/>
      <c r="BE12906" s="10"/>
      <c r="BF12906" s="9"/>
      <c r="BG12906" s="10"/>
      <c r="BH12906" s="9"/>
      <c r="BI12906" s="129"/>
      <c r="BJ12906" s="129"/>
      <c r="BK12906" s="128"/>
      <c r="BL12906" s="128"/>
      <c r="BM12906" s="128"/>
      <c r="BN12906" s="128"/>
      <c r="BO12906" s="128"/>
      <c r="BP12906" s="197">
        <f t="shared" si="476"/>
        <v>0</v>
      </c>
      <c r="BQ12906" s="128"/>
      <c r="BR12906" s="36">
        <f t="shared" si="475"/>
        <v>10</v>
      </c>
    </row>
    <row r="12907" spans="54:70" x14ac:dyDescent="0.25">
      <c r="BB12907" s="134">
        <f t="shared" si="477"/>
        <v>889</v>
      </c>
      <c r="BC12907" s="24"/>
      <c r="BD12907" s="68"/>
      <c r="BE12907" s="10"/>
      <c r="BF12907" s="9"/>
      <c r="BG12907" s="10"/>
      <c r="BH12907" s="9"/>
      <c r="BI12907" s="129"/>
      <c r="BJ12907" s="129"/>
      <c r="BK12907" s="128"/>
      <c r="BL12907" s="128"/>
      <c r="BM12907" s="128"/>
      <c r="BN12907" s="128"/>
      <c r="BO12907" s="128"/>
      <c r="BP12907" s="197">
        <f t="shared" si="476"/>
        <v>0</v>
      </c>
      <c r="BQ12907" s="128"/>
      <c r="BR12907" s="36">
        <f t="shared" si="475"/>
        <v>10</v>
      </c>
    </row>
    <row r="12908" spans="54:70" x14ac:dyDescent="0.25">
      <c r="BB12908" s="134">
        <f t="shared" si="477"/>
        <v>890</v>
      </c>
      <c r="BC12908" s="24"/>
      <c r="BD12908" s="68"/>
      <c r="BE12908" s="10"/>
      <c r="BF12908" s="9"/>
      <c r="BG12908" s="10"/>
      <c r="BH12908" s="9"/>
      <c r="BI12908" s="129"/>
      <c r="BJ12908" s="129"/>
      <c r="BK12908" s="128"/>
      <c r="BL12908" s="128"/>
      <c r="BM12908" s="128"/>
      <c r="BN12908" s="128"/>
      <c r="BO12908" s="128"/>
      <c r="BP12908" s="197">
        <f t="shared" si="476"/>
        <v>0</v>
      </c>
      <c r="BQ12908" s="128"/>
      <c r="BR12908" s="36">
        <f t="shared" si="475"/>
        <v>10</v>
      </c>
    </row>
    <row r="12909" spans="54:70" x14ac:dyDescent="0.25">
      <c r="BB12909" s="134">
        <f t="shared" si="477"/>
        <v>891</v>
      </c>
      <c r="BC12909" s="24"/>
      <c r="BD12909" s="68"/>
      <c r="BE12909" s="10"/>
      <c r="BF12909" s="9"/>
      <c r="BG12909" s="10"/>
      <c r="BH12909" s="9"/>
      <c r="BI12909" s="129"/>
      <c r="BJ12909" s="129"/>
      <c r="BK12909" s="128"/>
      <c r="BL12909" s="128"/>
      <c r="BM12909" s="128"/>
      <c r="BN12909" s="128"/>
      <c r="BO12909" s="128"/>
      <c r="BP12909" s="197">
        <f t="shared" si="476"/>
        <v>0</v>
      </c>
      <c r="BQ12909" s="128"/>
      <c r="BR12909" s="36">
        <f t="shared" si="475"/>
        <v>10</v>
      </c>
    </row>
    <row r="12910" spans="54:70" x14ac:dyDescent="0.25">
      <c r="BB12910" s="134">
        <f t="shared" si="477"/>
        <v>892</v>
      </c>
      <c r="BC12910" s="24"/>
      <c r="BD12910" s="68"/>
      <c r="BE12910" s="10"/>
      <c r="BF12910" s="9"/>
      <c r="BG12910" s="10"/>
      <c r="BH12910" s="9"/>
      <c r="BI12910" s="129"/>
      <c r="BJ12910" s="129"/>
      <c r="BK12910" s="128"/>
      <c r="BL12910" s="128"/>
      <c r="BM12910" s="128"/>
      <c r="BN12910" s="128"/>
      <c r="BO12910" s="128"/>
      <c r="BP12910" s="197">
        <f t="shared" si="476"/>
        <v>0</v>
      </c>
      <c r="BQ12910" s="128"/>
      <c r="BR12910" s="36">
        <f t="shared" si="475"/>
        <v>10</v>
      </c>
    </row>
    <row r="12911" spans="54:70" x14ac:dyDescent="0.25">
      <c r="BB12911" s="134">
        <f t="shared" si="477"/>
        <v>893</v>
      </c>
      <c r="BC12911" s="24"/>
      <c r="BD12911" s="68"/>
      <c r="BE12911" s="10"/>
      <c r="BF12911" s="9"/>
      <c r="BG12911" s="10"/>
      <c r="BH12911" s="9"/>
      <c r="BI12911" s="129"/>
      <c r="BJ12911" s="129"/>
      <c r="BK12911" s="128"/>
      <c r="BL12911" s="128"/>
      <c r="BM12911" s="128"/>
      <c r="BN12911" s="128"/>
      <c r="BO12911" s="128"/>
      <c r="BP12911" s="197">
        <f t="shared" si="476"/>
        <v>0</v>
      </c>
      <c r="BQ12911" s="128"/>
      <c r="BR12911" s="36">
        <f t="shared" si="475"/>
        <v>10</v>
      </c>
    </row>
    <row r="12912" spans="54:70" x14ac:dyDescent="0.25">
      <c r="BB12912" s="134">
        <f t="shared" si="477"/>
        <v>894</v>
      </c>
      <c r="BC12912" s="24"/>
      <c r="BD12912" s="68"/>
      <c r="BE12912" s="10"/>
      <c r="BF12912" s="9"/>
      <c r="BG12912" s="10"/>
      <c r="BH12912" s="9"/>
      <c r="BI12912" s="129"/>
      <c r="BJ12912" s="129"/>
      <c r="BK12912" s="128"/>
      <c r="BL12912" s="128"/>
      <c r="BM12912" s="128"/>
      <c r="BN12912" s="128"/>
      <c r="BO12912" s="128"/>
      <c r="BP12912" s="197">
        <f t="shared" si="476"/>
        <v>0</v>
      </c>
      <c r="BQ12912" s="128"/>
      <c r="BR12912" s="36">
        <f t="shared" si="475"/>
        <v>10</v>
      </c>
    </row>
    <row r="12913" spans="54:70" x14ac:dyDescent="0.25">
      <c r="BB12913" s="134">
        <f t="shared" si="477"/>
        <v>895</v>
      </c>
      <c r="BC12913" s="24"/>
      <c r="BD12913" s="68"/>
      <c r="BE12913" s="10"/>
      <c r="BF12913" s="9"/>
      <c r="BG12913" s="10"/>
      <c r="BH12913" s="9"/>
      <c r="BI12913" s="129"/>
      <c r="BJ12913" s="129"/>
      <c r="BK12913" s="128"/>
      <c r="BL12913" s="128"/>
      <c r="BM12913" s="128"/>
      <c r="BN12913" s="128"/>
      <c r="BO12913" s="128"/>
      <c r="BP12913" s="197">
        <f t="shared" si="476"/>
        <v>0</v>
      </c>
      <c r="BQ12913" s="128"/>
      <c r="BR12913" s="36">
        <f t="shared" si="475"/>
        <v>10</v>
      </c>
    </row>
    <row r="12914" spans="54:70" x14ac:dyDescent="0.25">
      <c r="BB12914" s="134">
        <f t="shared" si="477"/>
        <v>896</v>
      </c>
      <c r="BC12914" s="24"/>
      <c r="BD12914" s="68"/>
      <c r="BE12914" s="10"/>
      <c r="BF12914" s="9"/>
      <c r="BG12914" s="10"/>
      <c r="BH12914" s="9"/>
      <c r="BI12914" s="129"/>
      <c r="BJ12914" s="129"/>
      <c r="BK12914" s="128"/>
      <c r="BL12914" s="128"/>
      <c r="BM12914" s="128"/>
      <c r="BN12914" s="128"/>
      <c r="BO12914" s="128"/>
      <c r="BP12914" s="197">
        <f t="shared" si="476"/>
        <v>0</v>
      </c>
      <c r="BQ12914" s="128"/>
      <c r="BR12914" s="36">
        <f t="shared" si="475"/>
        <v>10</v>
      </c>
    </row>
    <row r="12915" spans="54:70" x14ac:dyDescent="0.25">
      <c r="BB12915" s="134">
        <f t="shared" si="477"/>
        <v>897</v>
      </c>
      <c r="BC12915" s="24"/>
      <c r="BD12915" s="68"/>
      <c r="BE12915" s="10"/>
      <c r="BF12915" s="9"/>
      <c r="BG12915" s="10"/>
      <c r="BH12915" s="9"/>
      <c r="BI12915" s="129"/>
      <c r="BJ12915" s="129"/>
      <c r="BK12915" s="128"/>
      <c r="BL12915" s="128"/>
      <c r="BM12915" s="128"/>
      <c r="BN12915" s="128"/>
      <c r="BO12915" s="128"/>
      <c r="BP12915" s="197">
        <f t="shared" si="476"/>
        <v>0</v>
      </c>
      <c r="BQ12915" s="128"/>
      <c r="BR12915" s="36">
        <f t="shared" si="475"/>
        <v>10</v>
      </c>
    </row>
    <row r="12916" spans="54:70" x14ac:dyDescent="0.25">
      <c r="BB12916" s="134">
        <f t="shared" si="477"/>
        <v>898</v>
      </c>
      <c r="BC12916" s="24"/>
      <c r="BD12916" s="68"/>
      <c r="BE12916" s="10"/>
      <c r="BF12916" s="9"/>
      <c r="BG12916" s="10"/>
      <c r="BH12916" s="9"/>
      <c r="BI12916" s="129"/>
      <c r="BJ12916" s="129"/>
      <c r="BK12916" s="128"/>
      <c r="BL12916" s="128"/>
      <c r="BM12916" s="128"/>
      <c r="BN12916" s="128"/>
      <c r="BO12916" s="128"/>
      <c r="BP12916" s="197">
        <f t="shared" si="476"/>
        <v>0</v>
      </c>
      <c r="BQ12916" s="128"/>
      <c r="BR12916" s="36">
        <f t="shared" ref="BR12916:BR12979" si="478">IF(BF12916="Yes",20,10)</f>
        <v>10</v>
      </c>
    </row>
    <row r="12917" spans="54:70" x14ac:dyDescent="0.25">
      <c r="BB12917" s="134">
        <f t="shared" si="477"/>
        <v>899</v>
      </c>
      <c r="BC12917" s="24"/>
      <c r="BD12917" s="68"/>
      <c r="BE12917" s="10"/>
      <c r="BF12917" s="9"/>
      <c r="BG12917" s="10"/>
      <c r="BH12917" s="9"/>
      <c r="BI12917" s="129"/>
      <c r="BJ12917" s="129"/>
      <c r="BK12917" s="128"/>
      <c r="BL12917" s="128"/>
      <c r="BM12917" s="128"/>
      <c r="BN12917" s="128"/>
      <c r="BO12917" s="128"/>
      <c r="BP12917" s="197">
        <f t="shared" si="476"/>
        <v>0</v>
      </c>
      <c r="BQ12917" s="128"/>
      <c r="BR12917" s="36">
        <f t="shared" si="478"/>
        <v>10</v>
      </c>
    </row>
    <row r="12918" spans="54:70" x14ac:dyDescent="0.25">
      <c r="BB12918" s="134">
        <f t="shared" si="477"/>
        <v>900</v>
      </c>
      <c r="BC12918" s="24"/>
      <c r="BD12918" s="68"/>
      <c r="BE12918" s="10"/>
      <c r="BF12918" s="9"/>
      <c r="BG12918" s="10"/>
      <c r="BH12918" s="9"/>
      <c r="BI12918" s="129"/>
      <c r="BJ12918" s="129"/>
      <c r="BK12918" s="128"/>
      <c r="BL12918" s="128"/>
      <c r="BM12918" s="128"/>
      <c r="BN12918" s="128"/>
      <c r="BO12918" s="128"/>
      <c r="BP12918" s="197">
        <f t="shared" si="476"/>
        <v>0</v>
      </c>
      <c r="BQ12918" s="128"/>
      <c r="BR12918" s="36">
        <f t="shared" si="478"/>
        <v>10</v>
      </c>
    </row>
    <row r="12919" spans="54:70" x14ac:dyDescent="0.25">
      <c r="BB12919" s="134">
        <f t="shared" si="477"/>
        <v>901</v>
      </c>
      <c r="BC12919" s="24"/>
      <c r="BD12919" s="68"/>
      <c r="BE12919" s="10"/>
      <c r="BF12919" s="9"/>
      <c r="BG12919" s="10"/>
      <c r="BH12919" s="9"/>
      <c r="BI12919" s="129"/>
      <c r="BJ12919" s="129"/>
      <c r="BK12919" s="128"/>
      <c r="BL12919" s="128"/>
      <c r="BM12919" s="128"/>
      <c r="BN12919" s="128"/>
      <c r="BO12919" s="128"/>
      <c r="BP12919" s="197">
        <f t="shared" si="476"/>
        <v>0</v>
      </c>
      <c r="BQ12919" s="128"/>
      <c r="BR12919" s="36">
        <f t="shared" si="478"/>
        <v>10</v>
      </c>
    </row>
    <row r="12920" spans="54:70" x14ac:dyDescent="0.25">
      <c r="BB12920" s="134">
        <f t="shared" si="477"/>
        <v>902</v>
      </c>
      <c r="BC12920" s="24"/>
      <c r="BD12920" s="68"/>
      <c r="BE12920" s="10"/>
      <c r="BF12920" s="9"/>
      <c r="BG12920" s="10"/>
      <c r="BH12920" s="9"/>
      <c r="BI12920" s="129"/>
      <c r="BJ12920" s="129"/>
      <c r="BK12920" s="128"/>
      <c r="BL12920" s="128"/>
      <c r="BM12920" s="128"/>
      <c r="BN12920" s="128"/>
      <c r="BO12920" s="128"/>
      <c r="BP12920" s="197">
        <f t="shared" ref="BP12920:BP12983" si="479">IF(BC12920=0,0,IF(BD12920=0,0,IF(BE12920=0,0,IF(BF12920=0,0,IF(BG12920=0,0,IF(BH12920=0,0,BR12920))))))</f>
        <v>0</v>
      </c>
      <c r="BQ12920" s="128"/>
      <c r="BR12920" s="36">
        <f t="shared" si="478"/>
        <v>10</v>
      </c>
    </row>
    <row r="12921" spans="54:70" x14ac:dyDescent="0.25">
      <c r="BB12921" s="134">
        <f t="shared" si="477"/>
        <v>903</v>
      </c>
      <c r="BC12921" s="24"/>
      <c r="BD12921" s="68"/>
      <c r="BE12921" s="10"/>
      <c r="BF12921" s="9"/>
      <c r="BG12921" s="10"/>
      <c r="BH12921" s="9"/>
      <c r="BI12921" s="129"/>
      <c r="BJ12921" s="129"/>
      <c r="BK12921" s="128"/>
      <c r="BL12921" s="128"/>
      <c r="BM12921" s="128"/>
      <c r="BN12921" s="128"/>
      <c r="BO12921" s="128"/>
      <c r="BP12921" s="197">
        <f t="shared" si="479"/>
        <v>0</v>
      </c>
      <c r="BQ12921" s="128"/>
      <c r="BR12921" s="36">
        <f t="shared" si="478"/>
        <v>10</v>
      </c>
    </row>
    <row r="12922" spans="54:70" x14ac:dyDescent="0.25">
      <c r="BB12922" s="134">
        <f t="shared" si="477"/>
        <v>904</v>
      </c>
      <c r="BC12922" s="24"/>
      <c r="BD12922" s="68"/>
      <c r="BE12922" s="10"/>
      <c r="BF12922" s="9"/>
      <c r="BG12922" s="10"/>
      <c r="BH12922" s="9"/>
      <c r="BI12922" s="129"/>
      <c r="BJ12922" s="129"/>
      <c r="BK12922" s="128"/>
      <c r="BL12922" s="128"/>
      <c r="BM12922" s="128"/>
      <c r="BN12922" s="128"/>
      <c r="BO12922" s="128"/>
      <c r="BP12922" s="197">
        <f t="shared" si="479"/>
        <v>0</v>
      </c>
      <c r="BQ12922" s="128"/>
      <c r="BR12922" s="36">
        <f t="shared" si="478"/>
        <v>10</v>
      </c>
    </row>
    <row r="12923" spans="54:70" x14ac:dyDescent="0.25">
      <c r="BB12923" s="134">
        <f t="shared" si="477"/>
        <v>905</v>
      </c>
      <c r="BC12923" s="24"/>
      <c r="BD12923" s="68"/>
      <c r="BE12923" s="10"/>
      <c r="BF12923" s="9"/>
      <c r="BG12923" s="10"/>
      <c r="BH12923" s="9"/>
      <c r="BI12923" s="129"/>
      <c r="BJ12923" s="129"/>
      <c r="BK12923" s="128"/>
      <c r="BL12923" s="128"/>
      <c r="BM12923" s="128"/>
      <c r="BN12923" s="128"/>
      <c r="BO12923" s="128"/>
      <c r="BP12923" s="197">
        <f t="shared" si="479"/>
        <v>0</v>
      </c>
      <c r="BQ12923" s="128"/>
      <c r="BR12923" s="36">
        <f t="shared" si="478"/>
        <v>10</v>
      </c>
    </row>
    <row r="12924" spans="54:70" x14ac:dyDescent="0.25">
      <c r="BB12924" s="134">
        <f t="shared" si="477"/>
        <v>906</v>
      </c>
      <c r="BC12924" s="24"/>
      <c r="BD12924" s="68"/>
      <c r="BE12924" s="10"/>
      <c r="BF12924" s="9"/>
      <c r="BG12924" s="10"/>
      <c r="BH12924" s="9"/>
      <c r="BI12924" s="129"/>
      <c r="BJ12924" s="129"/>
      <c r="BK12924" s="128"/>
      <c r="BL12924" s="128"/>
      <c r="BM12924" s="128"/>
      <c r="BN12924" s="128"/>
      <c r="BO12924" s="128"/>
      <c r="BP12924" s="197">
        <f t="shared" si="479"/>
        <v>0</v>
      </c>
      <c r="BQ12924" s="128"/>
      <c r="BR12924" s="36">
        <f t="shared" si="478"/>
        <v>10</v>
      </c>
    </row>
    <row r="12925" spans="54:70" x14ac:dyDescent="0.25">
      <c r="BB12925" s="134">
        <f t="shared" si="477"/>
        <v>907</v>
      </c>
      <c r="BC12925" s="24"/>
      <c r="BD12925" s="68"/>
      <c r="BE12925" s="10"/>
      <c r="BF12925" s="9"/>
      <c r="BG12925" s="10"/>
      <c r="BH12925" s="9"/>
      <c r="BI12925" s="129"/>
      <c r="BJ12925" s="129"/>
      <c r="BK12925" s="128"/>
      <c r="BL12925" s="128"/>
      <c r="BM12925" s="128"/>
      <c r="BN12925" s="128"/>
      <c r="BO12925" s="128"/>
      <c r="BP12925" s="197">
        <f t="shared" si="479"/>
        <v>0</v>
      </c>
      <c r="BQ12925" s="128"/>
      <c r="BR12925" s="36">
        <f t="shared" si="478"/>
        <v>10</v>
      </c>
    </row>
    <row r="12926" spans="54:70" x14ac:dyDescent="0.25">
      <c r="BB12926" s="134">
        <f t="shared" si="477"/>
        <v>908</v>
      </c>
      <c r="BC12926" s="24"/>
      <c r="BD12926" s="68"/>
      <c r="BE12926" s="10"/>
      <c r="BF12926" s="9"/>
      <c r="BG12926" s="10"/>
      <c r="BH12926" s="9"/>
      <c r="BI12926" s="129"/>
      <c r="BJ12926" s="129"/>
      <c r="BK12926" s="128"/>
      <c r="BL12926" s="128"/>
      <c r="BM12926" s="128"/>
      <c r="BN12926" s="128"/>
      <c r="BO12926" s="128"/>
      <c r="BP12926" s="197">
        <f t="shared" si="479"/>
        <v>0</v>
      </c>
      <c r="BQ12926" s="128"/>
      <c r="BR12926" s="36">
        <f t="shared" si="478"/>
        <v>10</v>
      </c>
    </row>
    <row r="12927" spans="54:70" x14ac:dyDescent="0.25">
      <c r="BB12927" s="134">
        <f t="shared" si="477"/>
        <v>909</v>
      </c>
      <c r="BC12927" s="24"/>
      <c r="BD12927" s="68"/>
      <c r="BE12927" s="10"/>
      <c r="BF12927" s="9"/>
      <c r="BG12927" s="10"/>
      <c r="BH12927" s="9"/>
      <c r="BI12927" s="129"/>
      <c r="BJ12927" s="129"/>
      <c r="BK12927" s="128"/>
      <c r="BL12927" s="128"/>
      <c r="BM12927" s="128"/>
      <c r="BN12927" s="128"/>
      <c r="BO12927" s="128"/>
      <c r="BP12927" s="197">
        <f t="shared" si="479"/>
        <v>0</v>
      </c>
      <c r="BQ12927" s="128"/>
      <c r="BR12927" s="36">
        <f t="shared" si="478"/>
        <v>10</v>
      </c>
    </row>
    <row r="12928" spans="54:70" x14ac:dyDescent="0.25">
      <c r="BB12928" s="134">
        <f t="shared" si="477"/>
        <v>910</v>
      </c>
      <c r="BC12928" s="24"/>
      <c r="BD12928" s="68"/>
      <c r="BE12928" s="10"/>
      <c r="BF12928" s="9"/>
      <c r="BG12928" s="10"/>
      <c r="BH12928" s="9"/>
      <c r="BI12928" s="129"/>
      <c r="BJ12928" s="129"/>
      <c r="BK12928" s="128"/>
      <c r="BL12928" s="128"/>
      <c r="BM12928" s="128"/>
      <c r="BN12928" s="128"/>
      <c r="BO12928" s="128"/>
      <c r="BP12928" s="197">
        <f t="shared" si="479"/>
        <v>0</v>
      </c>
      <c r="BQ12928" s="128"/>
      <c r="BR12928" s="36">
        <f t="shared" si="478"/>
        <v>10</v>
      </c>
    </row>
    <row r="12929" spans="54:70" x14ac:dyDescent="0.25">
      <c r="BB12929" s="134">
        <f t="shared" si="477"/>
        <v>911</v>
      </c>
      <c r="BC12929" s="24"/>
      <c r="BD12929" s="68"/>
      <c r="BE12929" s="10"/>
      <c r="BF12929" s="9"/>
      <c r="BG12929" s="10"/>
      <c r="BH12929" s="9"/>
      <c r="BI12929" s="129"/>
      <c r="BJ12929" s="129"/>
      <c r="BK12929" s="128"/>
      <c r="BL12929" s="128"/>
      <c r="BM12929" s="128"/>
      <c r="BN12929" s="128"/>
      <c r="BO12929" s="128"/>
      <c r="BP12929" s="197">
        <f t="shared" si="479"/>
        <v>0</v>
      </c>
      <c r="BQ12929" s="128"/>
      <c r="BR12929" s="36">
        <f t="shared" si="478"/>
        <v>10</v>
      </c>
    </row>
    <row r="12930" spans="54:70" x14ac:dyDescent="0.25">
      <c r="BB12930" s="134">
        <f t="shared" si="477"/>
        <v>912</v>
      </c>
      <c r="BC12930" s="24"/>
      <c r="BD12930" s="68"/>
      <c r="BE12930" s="10"/>
      <c r="BF12930" s="9"/>
      <c r="BG12930" s="10"/>
      <c r="BH12930" s="9"/>
      <c r="BI12930" s="129"/>
      <c r="BJ12930" s="129"/>
      <c r="BK12930" s="128"/>
      <c r="BL12930" s="128"/>
      <c r="BM12930" s="128"/>
      <c r="BN12930" s="128"/>
      <c r="BO12930" s="128"/>
      <c r="BP12930" s="197">
        <f t="shared" si="479"/>
        <v>0</v>
      </c>
      <c r="BQ12930" s="128"/>
      <c r="BR12930" s="36">
        <f t="shared" si="478"/>
        <v>10</v>
      </c>
    </row>
    <row r="12931" spans="54:70" x14ac:dyDescent="0.25">
      <c r="BB12931" s="134">
        <f t="shared" si="477"/>
        <v>913</v>
      </c>
      <c r="BC12931" s="24"/>
      <c r="BD12931" s="68"/>
      <c r="BE12931" s="10"/>
      <c r="BF12931" s="9"/>
      <c r="BG12931" s="10"/>
      <c r="BH12931" s="9"/>
      <c r="BI12931" s="129"/>
      <c r="BJ12931" s="129"/>
      <c r="BK12931" s="128"/>
      <c r="BL12931" s="128"/>
      <c r="BM12931" s="128"/>
      <c r="BN12931" s="128"/>
      <c r="BO12931" s="128"/>
      <c r="BP12931" s="197">
        <f t="shared" si="479"/>
        <v>0</v>
      </c>
      <c r="BQ12931" s="128"/>
      <c r="BR12931" s="36">
        <f t="shared" si="478"/>
        <v>10</v>
      </c>
    </row>
    <row r="12932" spans="54:70" x14ac:dyDescent="0.25">
      <c r="BB12932" s="134">
        <f t="shared" si="477"/>
        <v>914</v>
      </c>
      <c r="BC12932" s="24"/>
      <c r="BD12932" s="68"/>
      <c r="BE12932" s="10"/>
      <c r="BF12932" s="9"/>
      <c r="BG12932" s="10"/>
      <c r="BH12932" s="9"/>
      <c r="BI12932" s="129"/>
      <c r="BJ12932" s="129"/>
      <c r="BK12932" s="128"/>
      <c r="BL12932" s="128"/>
      <c r="BM12932" s="128"/>
      <c r="BN12932" s="128"/>
      <c r="BO12932" s="128"/>
      <c r="BP12932" s="197">
        <f t="shared" si="479"/>
        <v>0</v>
      </c>
      <c r="BQ12932" s="128"/>
      <c r="BR12932" s="36">
        <f t="shared" si="478"/>
        <v>10</v>
      </c>
    </row>
    <row r="12933" spans="54:70" x14ac:dyDescent="0.25">
      <c r="BB12933" s="134">
        <f t="shared" si="477"/>
        <v>915</v>
      </c>
      <c r="BC12933" s="24"/>
      <c r="BD12933" s="68"/>
      <c r="BE12933" s="10"/>
      <c r="BF12933" s="9"/>
      <c r="BG12933" s="10"/>
      <c r="BH12933" s="9"/>
      <c r="BI12933" s="129"/>
      <c r="BJ12933" s="129"/>
      <c r="BK12933" s="128"/>
      <c r="BL12933" s="128"/>
      <c r="BM12933" s="128"/>
      <c r="BN12933" s="128"/>
      <c r="BO12933" s="128"/>
      <c r="BP12933" s="197">
        <f t="shared" si="479"/>
        <v>0</v>
      </c>
      <c r="BQ12933" s="128"/>
      <c r="BR12933" s="36">
        <f t="shared" si="478"/>
        <v>10</v>
      </c>
    </row>
    <row r="12934" spans="54:70" x14ac:dyDescent="0.25">
      <c r="BB12934" s="134">
        <f t="shared" si="477"/>
        <v>916</v>
      </c>
      <c r="BC12934" s="24"/>
      <c r="BD12934" s="68"/>
      <c r="BE12934" s="10"/>
      <c r="BF12934" s="9"/>
      <c r="BG12934" s="10"/>
      <c r="BH12934" s="9"/>
      <c r="BI12934" s="129"/>
      <c r="BJ12934" s="129"/>
      <c r="BK12934" s="128"/>
      <c r="BL12934" s="128"/>
      <c r="BM12934" s="128"/>
      <c r="BN12934" s="128"/>
      <c r="BO12934" s="128"/>
      <c r="BP12934" s="197">
        <f t="shared" si="479"/>
        <v>0</v>
      </c>
      <c r="BQ12934" s="128"/>
      <c r="BR12934" s="36">
        <f t="shared" si="478"/>
        <v>10</v>
      </c>
    </row>
    <row r="12935" spans="54:70" x14ac:dyDescent="0.25">
      <c r="BB12935" s="134">
        <f t="shared" si="477"/>
        <v>917</v>
      </c>
      <c r="BC12935" s="24"/>
      <c r="BD12935" s="68"/>
      <c r="BE12935" s="10"/>
      <c r="BF12935" s="9"/>
      <c r="BG12935" s="10"/>
      <c r="BH12935" s="9"/>
      <c r="BI12935" s="129"/>
      <c r="BJ12935" s="129"/>
      <c r="BK12935" s="128"/>
      <c r="BL12935" s="128"/>
      <c r="BM12935" s="128"/>
      <c r="BN12935" s="128"/>
      <c r="BO12935" s="128"/>
      <c r="BP12935" s="197">
        <f t="shared" si="479"/>
        <v>0</v>
      </c>
      <c r="BQ12935" s="128"/>
      <c r="BR12935" s="36">
        <f t="shared" si="478"/>
        <v>10</v>
      </c>
    </row>
    <row r="12936" spans="54:70" x14ac:dyDescent="0.25">
      <c r="BB12936" s="134">
        <f t="shared" si="477"/>
        <v>918</v>
      </c>
      <c r="BC12936" s="24"/>
      <c r="BD12936" s="68"/>
      <c r="BE12936" s="10"/>
      <c r="BF12936" s="9"/>
      <c r="BG12936" s="10"/>
      <c r="BH12936" s="9"/>
      <c r="BI12936" s="129"/>
      <c r="BJ12936" s="129"/>
      <c r="BK12936" s="128"/>
      <c r="BL12936" s="128"/>
      <c r="BM12936" s="128"/>
      <c r="BN12936" s="128"/>
      <c r="BO12936" s="128"/>
      <c r="BP12936" s="197">
        <f t="shared" si="479"/>
        <v>0</v>
      </c>
      <c r="BQ12936" s="128"/>
      <c r="BR12936" s="36">
        <f t="shared" si="478"/>
        <v>10</v>
      </c>
    </row>
    <row r="12937" spans="54:70" x14ac:dyDescent="0.25">
      <c r="BB12937" s="134">
        <f t="shared" si="477"/>
        <v>919</v>
      </c>
      <c r="BC12937" s="24"/>
      <c r="BD12937" s="68"/>
      <c r="BE12937" s="10"/>
      <c r="BF12937" s="9"/>
      <c r="BG12937" s="10"/>
      <c r="BH12937" s="9"/>
      <c r="BI12937" s="129"/>
      <c r="BJ12937" s="129"/>
      <c r="BK12937" s="128"/>
      <c r="BL12937" s="128"/>
      <c r="BM12937" s="128"/>
      <c r="BN12937" s="128"/>
      <c r="BO12937" s="128"/>
      <c r="BP12937" s="197">
        <f t="shared" si="479"/>
        <v>0</v>
      </c>
      <c r="BQ12937" s="128"/>
      <c r="BR12937" s="36">
        <f t="shared" si="478"/>
        <v>10</v>
      </c>
    </row>
    <row r="12938" spans="54:70" x14ac:dyDescent="0.25">
      <c r="BB12938" s="134">
        <f t="shared" si="477"/>
        <v>920</v>
      </c>
      <c r="BC12938" s="24"/>
      <c r="BD12938" s="68"/>
      <c r="BE12938" s="10"/>
      <c r="BF12938" s="9"/>
      <c r="BG12938" s="10"/>
      <c r="BH12938" s="9"/>
      <c r="BI12938" s="129"/>
      <c r="BJ12938" s="129"/>
      <c r="BK12938" s="128"/>
      <c r="BL12938" s="128"/>
      <c r="BM12938" s="128"/>
      <c r="BN12938" s="128"/>
      <c r="BO12938" s="128"/>
      <c r="BP12938" s="197">
        <f t="shared" si="479"/>
        <v>0</v>
      </c>
      <c r="BQ12938" s="128"/>
      <c r="BR12938" s="36">
        <f t="shared" si="478"/>
        <v>10</v>
      </c>
    </row>
    <row r="12939" spans="54:70" x14ac:dyDescent="0.25">
      <c r="BB12939" s="134">
        <f t="shared" si="477"/>
        <v>921</v>
      </c>
      <c r="BC12939" s="24"/>
      <c r="BD12939" s="68"/>
      <c r="BE12939" s="10"/>
      <c r="BF12939" s="9"/>
      <c r="BG12939" s="10"/>
      <c r="BH12939" s="9"/>
      <c r="BI12939" s="129"/>
      <c r="BJ12939" s="129"/>
      <c r="BK12939" s="128"/>
      <c r="BL12939" s="128"/>
      <c r="BM12939" s="128"/>
      <c r="BN12939" s="128"/>
      <c r="BO12939" s="128"/>
      <c r="BP12939" s="197">
        <f t="shared" si="479"/>
        <v>0</v>
      </c>
      <c r="BQ12939" s="128"/>
      <c r="BR12939" s="36">
        <f t="shared" si="478"/>
        <v>10</v>
      </c>
    </row>
    <row r="12940" spans="54:70" x14ac:dyDescent="0.25">
      <c r="BB12940" s="134">
        <f t="shared" si="477"/>
        <v>922</v>
      </c>
      <c r="BC12940" s="24"/>
      <c r="BD12940" s="68"/>
      <c r="BE12940" s="10"/>
      <c r="BF12940" s="9"/>
      <c r="BG12940" s="10"/>
      <c r="BH12940" s="9"/>
      <c r="BI12940" s="129"/>
      <c r="BJ12940" s="129"/>
      <c r="BK12940" s="128"/>
      <c r="BL12940" s="128"/>
      <c r="BM12940" s="128"/>
      <c r="BN12940" s="128"/>
      <c r="BO12940" s="128"/>
      <c r="BP12940" s="197">
        <f t="shared" si="479"/>
        <v>0</v>
      </c>
      <c r="BQ12940" s="128"/>
      <c r="BR12940" s="36">
        <f t="shared" si="478"/>
        <v>10</v>
      </c>
    </row>
    <row r="12941" spans="54:70" x14ac:dyDescent="0.25">
      <c r="BB12941" s="134">
        <f t="shared" si="477"/>
        <v>923</v>
      </c>
      <c r="BC12941" s="24"/>
      <c r="BD12941" s="68"/>
      <c r="BE12941" s="10"/>
      <c r="BF12941" s="9"/>
      <c r="BG12941" s="10"/>
      <c r="BH12941" s="9"/>
      <c r="BI12941" s="129"/>
      <c r="BJ12941" s="129"/>
      <c r="BK12941" s="128"/>
      <c r="BL12941" s="128"/>
      <c r="BM12941" s="128"/>
      <c r="BN12941" s="128"/>
      <c r="BO12941" s="128"/>
      <c r="BP12941" s="197">
        <f t="shared" si="479"/>
        <v>0</v>
      </c>
      <c r="BQ12941" s="128"/>
      <c r="BR12941" s="36">
        <f t="shared" si="478"/>
        <v>10</v>
      </c>
    </row>
    <row r="12942" spans="54:70" x14ac:dyDescent="0.25">
      <c r="BB12942" s="134">
        <f t="shared" si="477"/>
        <v>924</v>
      </c>
      <c r="BC12942" s="24"/>
      <c r="BD12942" s="68"/>
      <c r="BE12942" s="10"/>
      <c r="BF12942" s="9"/>
      <c r="BG12942" s="10"/>
      <c r="BH12942" s="9"/>
      <c r="BI12942" s="129"/>
      <c r="BJ12942" s="129"/>
      <c r="BK12942" s="128"/>
      <c r="BL12942" s="128"/>
      <c r="BM12942" s="128"/>
      <c r="BN12942" s="128"/>
      <c r="BO12942" s="128"/>
      <c r="BP12942" s="197">
        <f t="shared" si="479"/>
        <v>0</v>
      </c>
      <c r="BQ12942" s="128"/>
      <c r="BR12942" s="36">
        <f t="shared" si="478"/>
        <v>10</v>
      </c>
    </row>
    <row r="12943" spans="54:70" x14ac:dyDescent="0.25">
      <c r="BB12943" s="134">
        <f t="shared" si="477"/>
        <v>925</v>
      </c>
      <c r="BC12943" s="24"/>
      <c r="BD12943" s="68"/>
      <c r="BE12943" s="10"/>
      <c r="BF12943" s="9"/>
      <c r="BG12943" s="10"/>
      <c r="BH12943" s="9"/>
      <c r="BI12943" s="129"/>
      <c r="BJ12943" s="129"/>
      <c r="BK12943" s="128"/>
      <c r="BL12943" s="128"/>
      <c r="BM12943" s="128"/>
      <c r="BN12943" s="128"/>
      <c r="BO12943" s="128"/>
      <c r="BP12943" s="197">
        <f t="shared" si="479"/>
        <v>0</v>
      </c>
      <c r="BQ12943" s="128"/>
      <c r="BR12943" s="36">
        <f t="shared" si="478"/>
        <v>10</v>
      </c>
    </row>
    <row r="12944" spans="54:70" x14ac:dyDescent="0.25">
      <c r="BB12944" s="134">
        <f t="shared" si="477"/>
        <v>926</v>
      </c>
      <c r="BC12944" s="24"/>
      <c r="BD12944" s="68"/>
      <c r="BE12944" s="10"/>
      <c r="BF12944" s="9"/>
      <c r="BG12944" s="10"/>
      <c r="BH12944" s="9"/>
      <c r="BI12944" s="129"/>
      <c r="BJ12944" s="129"/>
      <c r="BK12944" s="128"/>
      <c r="BL12944" s="128"/>
      <c r="BM12944" s="128"/>
      <c r="BN12944" s="128"/>
      <c r="BO12944" s="128"/>
      <c r="BP12944" s="197">
        <f t="shared" si="479"/>
        <v>0</v>
      </c>
      <c r="BQ12944" s="128"/>
      <c r="BR12944" s="36">
        <f t="shared" si="478"/>
        <v>10</v>
      </c>
    </row>
    <row r="12945" spans="54:70" x14ac:dyDescent="0.25">
      <c r="BB12945" s="134">
        <f t="shared" si="477"/>
        <v>927</v>
      </c>
      <c r="BC12945" s="24"/>
      <c r="BD12945" s="68"/>
      <c r="BE12945" s="10"/>
      <c r="BF12945" s="9"/>
      <c r="BG12945" s="10"/>
      <c r="BH12945" s="9"/>
      <c r="BI12945" s="129"/>
      <c r="BJ12945" s="129"/>
      <c r="BK12945" s="128"/>
      <c r="BL12945" s="128"/>
      <c r="BM12945" s="128"/>
      <c r="BN12945" s="128"/>
      <c r="BO12945" s="128"/>
      <c r="BP12945" s="197">
        <f t="shared" si="479"/>
        <v>0</v>
      </c>
      <c r="BQ12945" s="128"/>
      <c r="BR12945" s="36">
        <f t="shared" si="478"/>
        <v>10</v>
      </c>
    </row>
    <row r="12946" spans="54:70" x14ac:dyDescent="0.25">
      <c r="BB12946" s="134">
        <f t="shared" si="477"/>
        <v>928</v>
      </c>
      <c r="BC12946" s="24"/>
      <c r="BD12946" s="68"/>
      <c r="BE12946" s="10"/>
      <c r="BF12946" s="9"/>
      <c r="BG12946" s="10"/>
      <c r="BH12946" s="9"/>
      <c r="BI12946" s="129"/>
      <c r="BJ12946" s="129"/>
      <c r="BK12946" s="128"/>
      <c r="BL12946" s="128"/>
      <c r="BM12946" s="128"/>
      <c r="BN12946" s="128"/>
      <c r="BO12946" s="128"/>
      <c r="BP12946" s="197">
        <f t="shared" si="479"/>
        <v>0</v>
      </c>
      <c r="BQ12946" s="128"/>
      <c r="BR12946" s="36">
        <f t="shared" si="478"/>
        <v>10</v>
      </c>
    </row>
    <row r="12947" spans="54:70" x14ac:dyDescent="0.25">
      <c r="BB12947" s="134">
        <f t="shared" si="477"/>
        <v>929</v>
      </c>
      <c r="BC12947" s="24"/>
      <c r="BD12947" s="68"/>
      <c r="BE12947" s="10"/>
      <c r="BF12947" s="9"/>
      <c r="BG12947" s="10"/>
      <c r="BH12947" s="9"/>
      <c r="BI12947" s="129"/>
      <c r="BJ12947" s="129"/>
      <c r="BK12947" s="128"/>
      <c r="BL12947" s="128"/>
      <c r="BM12947" s="128"/>
      <c r="BN12947" s="128"/>
      <c r="BO12947" s="128"/>
      <c r="BP12947" s="197">
        <f t="shared" si="479"/>
        <v>0</v>
      </c>
      <c r="BQ12947" s="128"/>
      <c r="BR12947" s="36">
        <f t="shared" si="478"/>
        <v>10</v>
      </c>
    </row>
    <row r="12948" spans="54:70" x14ac:dyDescent="0.25">
      <c r="BB12948" s="134">
        <f t="shared" ref="BB12948:BB13011" si="480">1+BB12947</f>
        <v>930</v>
      </c>
      <c r="BC12948" s="24"/>
      <c r="BD12948" s="68"/>
      <c r="BE12948" s="10"/>
      <c r="BF12948" s="9"/>
      <c r="BG12948" s="10"/>
      <c r="BH12948" s="9"/>
      <c r="BI12948" s="129"/>
      <c r="BJ12948" s="129"/>
      <c r="BK12948" s="128"/>
      <c r="BL12948" s="128"/>
      <c r="BM12948" s="128"/>
      <c r="BN12948" s="128"/>
      <c r="BO12948" s="128"/>
      <c r="BP12948" s="197">
        <f t="shared" si="479"/>
        <v>0</v>
      </c>
      <c r="BQ12948" s="128"/>
      <c r="BR12948" s="36">
        <f t="shared" si="478"/>
        <v>10</v>
      </c>
    </row>
    <row r="12949" spans="54:70" x14ac:dyDescent="0.25">
      <c r="BB12949" s="134">
        <f t="shared" si="480"/>
        <v>931</v>
      </c>
      <c r="BC12949" s="24"/>
      <c r="BD12949" s="68"/>
      <c r="BE12949" s="10"/>
      <c r="BF12949" s="9"/>
      <c r="BG12949" s="10"/>
      <c r="BH12949" s="9"/>
      <c r="BI12949" s="129"/>
      <c r="BJ12949" s="129"/>
      <c r="BK12949" s="128"/>
      <c r="BL12949" s="128"/>
      <c r="BM12949" s="128"/>
      <c r="BN12949" s="128"/>
      <c r="BO12949" s="128"/>
      <c r="BP12949" s="197">
        <f t="shared" si="479"/>
        <v>0</v>
      </c>
      <c r="BQ12949" s="128"/>
      <c r="BR12949" s="36">
        <f t="shared" si="478"/>
        <v>10</v>
      </c>
    </row>
    <row r="12950" spans="54:70" x14ac:dyDescent="0.25">
      <c r="BB12950" s="134">
        <f t="shared" si="480"/>
        <v>932</v>
      </c>
      <c r="BC12950" s="24"/>
      <c r="BD12950" s="68"/>
      <c r="BE12950" s="10"/>
      <c r="BF12950" s="9"/>
      <c r="BG12950" s="10"/>
      <c r="BH12950" s="9"/>
      <c r="BI12950" s="129"/>
      <c r="BJ12950" s="129"/>
      <c r="BK12950" s="128"/>
      <c r="BL12950" s="128"/>
      <c r="BM12950" s="128"/>
      <c r="BN12950" s="128"/>
      <c r="BO12950" s="128"/>
      <c r="BP12950" s="197">
        <f t="shared" si="479"/>
        <v>0</v>
      </c>
      <c r="BQ12950" s="128"/>
      <c r="BR12950" s="36">
        <f t="shared" si="478"/>
        <v>10</v>
      </c>
    </row>
    <row r="12951" spans="54:70" x14ac:dyDescent="0.25">
      <c r="BB12951" s="134">
        <f t="shared" si="480"/>
        <v>933</v>
      </c>
      <c r="BC12951" s="24"/>
      <c r="BD12951" s="68"/>
      <c r="BE12951" s="10"/>
      <c r="BF12951" s="9"/>
      <c r="BG12951" s="10"/>
      <c r="BH12951" s="9"/>
      <c r="BI12951" s="129"/>
      <c r="BJ12951" s="129"/>
      <c r="BK12951" s="128"/>
      <c r="BL12951" s="128"/>
      <c r="BM12951" s="128"/>
      <c r="BN12951" s="128"/>
      <c r="BO12951" s="128"/>
      <c r="BP12951" s="197">
        <f t="shared" si="479"/>
        <v>0</v>
      </c>
      <c r="BQ12951" s="128"/>
      <c r="BR12951" s="36">
        <f t="shared" si="478"/>
        <v>10</v>
      </c>
    </row>
    <row r="12952" spans="54:70" x14ac:dyDescent="0.25">
      <c r="BB12952" s="134">
        <f t="shared" si="480"/>
        <v>934</v>
      </c>
      <c r="BC12952" s="24"/>
      <c r="BD12952" s="68"/>
      <c r="BE12952" s="10"/>
      <c r="BF12952" s="9"/>
      <c r="BG12952" s="10"/>
      <c r="BH12952" s="9"/>
      <c r="BI12952" s="129"/>
      <c r="BJ12952" s="129"/>
      <c r="BK12952" s="128"/>
      <c r="BL12952" s="128"/>
      <c r="BM12952" s="128"/>
      <c r="BN12952" s="128"/>
      <c r="BO12952" s="128"/>
      <c r="BP12952" s="197">
        <f t="shared" si="479"/>
        <v>0</v>
      </c>
      <c r="BQ12952" s="128"/>
      <c r="BR12952" s="36">
        <f t="shared" si="478"/>
        <v>10</v>
      </c>
    </row>
    <row r="12953" spans="54:70" x14ac:dyDescent="0.25">
      <c r="BB12953" s="134">
        <f t="shared" si="480"/>
        <v>935</v>
      </c>
      <c r="BC12953" s="24"/>
      <c r="BD12953" s="68"/>
      <c r="BE12953" s="10"/>
      <c r="BF12953" s="9"/>
      <c r="BG12953" s="10"/>
      <c r="BH12953" s="9"/>
      <c r="BI12953" s="129"/>
      <c r="BJ12953" s="129"/>
      <c r="BK12953" s="128"/>
      <c r="BL12953" s="128"/>
      <c r="BM12953" s="128"/>
      <c r="BN12953" s="128"/>
      <c r="BO12953" s="128"/>
      <c r="BP12953" s="197">
        <f t="shared" si="479"/>
        <v>0</v>
      </c>
      <c r="BQ12953" s="128"/>
      <c r="BR12953" s="36">
        <f t="shared" si="478"/>
        <v>10</v>
      </c>
    </row>
    <row r="12954" spans="54:70" x14ac:dyDescent="0.25">
      <c r="BB12954" s="134">
        <f t="shared" si="480"/>
        <v>936</v>
      </c>
      <c r="BC12954" s="24"/>
      <c r="BD12954" s="68"/>
      <c r="BE12954" s="10"/>
      <c r="BF12954" s="9"/>
      <c r="BG12954" s="10"/>
      <c r="BH12954" s="9"/>
      <c r="BI12954" s="129"/>
      <c r="BJ12954" s="129"/>
      <c r="BK12954" s="128"/>
      <c r="BL12954" s="128"/>
      <c r="BM12954" s="128"/>
      <c r="BN12954" s="128"/>
      <c r="BO12954" s="128"/>
      <c r="BP12954" s="197">
        <f t="shared" si="479"/>
        <v>0</v>
      </c>
      <c r="BQ12954" s="128"/>
      <c r="BR12954" s="36">
        <f t="shared" si="478"/>
        <v>10</v>
      </c>
    </row>
    <row r="12955" spans="54:70" x14ac:dyDescent="0.25">
      <c r="BB12955" s="134">
        <f t="shared" si="480"/>
        <v>937</v>
      </c>
      <c r="BC12955" s="24"/>
      <c r="BD12955" s="68"/>
      <c r="BE12955" s="10"/>
      <c r="BF12955" s="9"/>
      <c r="BG12955" s="10"/>
      <c r="BH12955" s="9"/>
      <c r="BI12955" s="129"/>
      <c r="BJ12955" s="129"/>
      <c r="BK12955" s="128"/>
      <c r="BL12955" s="128"/>
      <c r="BM12955" s="128"/>
      <c r="BN12955" s="128"/>
      <c r="BO12955" s="128"/>
      <c r="BP12955" s="197">
        <f t="shared" si="479"/>
        <v>0</v>
      </c>
      <c r="BQ12955" s="128"/>
      <c r="BR12955" s="36">
        <f t="shared" si="478"/>
        <v>10</v>
      </c>
    </row>
    <row r="12956" spans="54:70" x14ac:dyDescent="0.25">
      <c r="BB12956" s="134">
        <f t="shared" si="480"/>
        <v>938</v>
      </c>
      <c r="BC12956" s="24"/>
      <c r="BD12956" s="68"/>
      <c r="BE12956" s="10"/>
      <c r="BF12956" s="9"/>
      <c r="BG12956" s="10"/>
      <c r="BH12956" s="9"/>
      <c r="BI12956" s="129"/>
      <c r="BJ12956" s="129"/>
      <c r="BK12956" s="128"/>
      <c r="BL12956" s="128"/>
      <c r="BM12956" s="128"/>
      <c r="BN12956" s="128"/>
      <c r="BO12956" s="128"/>
      <c r="BP12956" s="197">
        <f t="shared" si="479"/>
        <v>0</v>
      </c>
      <c r="BQ12956" s="128"/>
      <c r="BR12956" s="36">
        <f t="shared" si="478"/>
        <v>10</v>
      </c>
    </row>
    <row r="12957" spans="54:70" x14ac:dyDescent="0.25">
      <c r="BB12957" s="134">
        <f t="shared" si="480"/>
        <v>939</v>
      </c>
      <c r="BC12957" s="24"/>
      <c r="BD12957" s="68"/>
      <c r="BE12957" s="10"/>
      <c r="BF12957" s="9"/>
      <c r="BG12957" s="10"/>
      <c r="BH12957" s="9"/>
      <c r="BI12957" s="129"/>
      <c r="BJ12957" s="129"/>
      <c r="BK12957" s="128"/>
      <c r="BL12957" s="128"/>
      <c r="BM12957" s="128"/>
      <c r="BN12957" s="128"/>
      <c r="BO12957" s="128"/>
      <c r="BP12957" s="197">
        <f t="shared" si="479"/>
        <v>0</v>
      </c>
      <c r="BQ12957" s="128"/>
      <c r="BR12957" s="36">
        <f t="shared" si="478"/>
        <v>10</v>
      </c>
    </row>
    <row r="12958" spans="54:70" x14ac:dyDescent="0.25">
      <c r="BB12958" s="134">
        <f t="shared" si="480"/>
        <v>940</v>
      </c>
      <c r="BC12958" s="24"/>
      <c r="BD12958" s="68"/>
      <c r="BE12958" s="10"/>
      <c r="BF12958" s="9"/>
      <c r="BG12958" s="10"/>
      <c r="BH12958" s="9"/>
      <c r="BI12958" s="129"/>
      <c r="BJ12958" s="129"/>
      <c r="BK12958" s="128"/>
      <c r="BL12958" s="128"/>
      <c r="BM12958" s="128"/>
      <c r="BN12958" s="128"/>
      <c r="BO12958" s="128"/>
      <c r="BP12958" s="197">
        <f t="shared" si="479"/>
        <v>0</v>
      </c>
      <c r="BQ12958" s="128"/>
      <c r="BR12958" s="36">
        <f t="shared" si="478"/>
        <v>10</v>
      </c>
    </row>
    <row r="12959" spans="54:70" x14ac:dyDescent="0.25">
      <c r="BB12959" s="134">
        <f t="shared" si="480"/>
        <v>941</v>
      </c>
      <c r="BC12959" s="24"/>
      <c r="BD12959" s="68"/>
      <c r="BE12959" s="10"/>
      <c r="BF12959" s="9"/>
      <c r="BG12959" s="10"/>
      <c r="BH12959" s="9"/>
      <c r="BI12959" s="129"/>
      <c r="BJ12959" s="129"/>
      <c r="BK12959" s="128"/>
      <c r="BL12959" s="128"/>
      <c r="BM12959" s="128"/>
      <c r="BN12959" s="128"/>
      <c r="BO12959" s="128"/>
      <c r="BP12959" s="197">
        <f t="shared" si="479"/>
        <v>0</v>
      </c>
      <c r="BQ12959" s="128"/>
      <c r="BR12959" s="36">
        <f t="shared" si="478"/>
        <v>10</v>
      </c>
    </row>
    <row r="12960" spans="54:70" x14ac:dyDescent="0.25">
      <c r="BB12960" s="134">
        <f t="shared" si="480"/>
        <v>942</v>
      </c>
      <c r="BC12960" s="24"/>
      <c r="BD12960" s="68"/>
      <c r="BE12960" s="10"/>
      <c r="BF12960" s="9"/>
      <c r="BG12960" s="10"/>
      <c r="BH12960" s="9"/>
      <c r="BI12960" s="129"/>
      <c r="BJ12960" s="129"/>
      <c r="BK12960" s="128"/>
      <c r="BL12960" s="128"/>
      <c r="BM12960" s="128"/>
      <c r="BN12960" s="128"/>
      <c r="BO12960" s="128"/>
      <c r="BP12960" s="197">
        <f t="shared" si="479"/>
        <v>0</v>
      </c>
      <c r="BQ12960" s="128"/>
      <c r="BR12960" s="36">
        <f t="shared" si="478"/>
        <v>10</v>
      </c>
    </row>
    <row r="12961" spans="54:70" x14ac:dyDescent="0.25">
      <c r="BB12961" s="134">
        <f t="shared" si="480"/>
        <v>943</v>
      </c>
      <c r="BC12961" s="24"/>
      <c r="BD12961" s="68"/>
      <c r="BE12961" s="10"/>
      <c r="BF12961" s="9"/>
      <c r="BG12961" s="10"/>
      <c r="BH12961" s="9"/>
      <c r="BI12961" s="129"/>
      <c r="BJ12961" s="129"/>
      <c r="BK12961" s="128"/>
      <c r="BL12961" s="128"/>
      <c r="BM12961" s="128"/>
      <c r="BN12961" s="128"/>
      <c r="BO12961" s="128"/>
      <c r="BP12961" s="197">
        <f t="shared" si="479"/>
        <v>0</v>
      </c>
      <c r="BQ12961" s="128"/>
      <c r="BR12961" s="36">
        <f t="shared" si="478"/>
        <v>10</v>
      </c>
    </row>
    <row r="12962" spans="54:70" x14ac:dyDescent="0.25">
      <c r="BB12962" s="134">
        <f t="shared" si="480"/>
        <v>944</v>
      </c>
      <c r="BC12962" s="24"/>
      <c r="BD12962" s="68"/>
      <c r="BE12962" s="10"/>
      <c r="BF12962" s="9"/>
      <c r="BG12962" s="10"/>
      <c r="BH12962" s="9"/>
      <c r="BI12962" s="129"/>
      <c r="BJ12962" s="129"/>
      <c r="BK12962" s="128"/>
      <c r="BL12962" s="128"/>
      <c r="BM12962" s="128"/>
      <c r="BN12962" s="128"/>
      <c r="BO12962" s="128"/>
      <c r="BP12962" s="197">
        <f t="shared" si="479"/>
        <v>0</v>
      </c>
      <c r="BQ12962" s="128"/>
      <c r="BR12962" s="36">
        <f t="shared" si="478"/>
        <v>10</v>
      </c>
    </row>
    <row r="12963" spans="54:70" x14ac:dyDescent="0.25">
      <c r="BB12963" s="134">
        <f t="shared" si="480"/>
        <v>945</v>
      </c>
      <c r="BC12963" s="24"/>
      <c r="BD12963" s="68"/>
      <c r="BE12963" s="10"/>
      <c r="BF12963" s="9"/>
      <c r="BG12963" s="10"/>
      <c r="BH12963" s="9"/>
      <c r="BI12963" s="129"/>
      <c r="BJ12963" s="129"/>
      <c r="BK12963" s="128"/>
      <c r="BL12963" s="128"/>
      <c r="BM12963" s="128"/>
      <c r="BN12963" s="128"/>
      <c r="BO12963" s="128"/>
      <c r="BP12963" s="197">
        <f t="shared" si="479"/>
        <v>0</v>
      </c>
      <c r="BQ12963" s="128"/>
      <c r="BR12963" s="36">
        <f t="shared" si="478"/>
        <v>10</v>
      </c>
    </row>
    <row r="12964" spans="54:70" x14ac:dyDescent="0.25">
      <c r="BB12964" s="134">
        <f t="shared" si="480"/>
        <v>946</v>
      </c>
      <c r="BC12964" s="24"/>
      <c r="BD12964" s="68"/>
      <c r="BE12964" s="10"/>
      <c r="BF12964" s="9"/>
      <c r="BG12964" s="10"/>
      <c r="BH12964" s="9"/>
      <c r="BI12964" s="129"/>
      <c r="BJ12964" s="129"/>
      <c r="BK12964" s="128"/>
      <c r="BL12964" s="128"/>
      <c r="BM12964" s="128"/>
      <c r="BN12964" s="128"/>
      <c r="BO12964" s="128"/>
      <c r="BP12964" s="197">
        <f t="shared" si="479"/>
        <v>0</v>
      </c>
      <c r="BQ12964" s="128"/>
      <c r="BR12964" s="36">
        <f t="shared" si="478"/>
        <v>10</v>
      </c>
    </row>
    <row r="12965" spans="54:70" x14ac:dyDescent="0.25">
      <c r="BB12965" s="134">
        <f t="shared" si="480"/>
        <v>947</v>
      </c>
      <c r="BC12965" s="24"/>
      <c r="BD12965" s="68"/>
      <c r="BE12965" s="10"/>
      <c r="BF12965" s="9"/>
      <c r="BG12965" s="10"/>
      <c r="BH12965" s="9"/>
      <c r="BI12965" s="129"/>
      <c r="BJ12965" s="129"/>
      <c r="BK12965" s="128"/>
      <c r="BL12965" s="128"/>
      <c r="BM12965" s="128"/>
      <c r="BN12965" s="128"/>
      <c r="BO12965" s="128"/>
      <c r="BP12965" s="197">
        <f t="shared" si="479"/>
        <v>0</v>
      </c>
      <c r="BQ12965" s="128"/>
      <c r="BR12965" s="36">
        <f t="shared" si="478"/>
        <v>10</v>
      </c>
    </row>
    <row r="12966" spans="54:70" x14ac:dyDescent="0.25">
      <c r="BB12966" s="134">
        <f t="shared" si="480"/>
        <v>948</v>
      </c>
      <c r="BC12966" s="24"/>
      <c r="BD12966" s="68"/>
      <c r="BE12966" s="10"/>
      <c r="BF12966" s="9"/>
      <c r="BG12966" s="10"/>
      <c r="BH12966" s="9"/>
      <c r="BI12966" s="129"/>
      <c r="BJ12966" s="129"/>
      <c r="BK12966" s="128"/>
      <c r="BL12966" s="128"/>
      <c r="BM12966" s="128"/>
      <c r="BN12966" s="128"/>
      <c r="BO12966" s="128"/>
      <c r="BP12966" s="197">
        <f t="shared" si="479"/>
        <v>0</v>
      </c>
      <c r="BQ12966" s="128"/>
      <c r="BR12966" s="36">
        <f t="shared" si="478"/>
        <v>10</v>
      </c>
    </row>
    <row r="12967" spans="54:70" x14ac:dyDescent="0.25">
      <c r="BB12967" s="134">
        <f t="shared" si="480"/>
        <v>949</v>
      </c>
      <c r="BC12967" s="24"/>
      <c r="BD12967" s="68"/>
      <c r="BE12967" s="10"/>
      <c r="BF12967" s="9"/>
      <c r="BG12967" s="10"/>
      <c r="BH12967" s="9"/>
      <c r="BI12967" s="129"/>
      <c r="BJ12967" s="129"/>
      <c r="BK12967" s="128"/>
      <c r="BL12967" s="128"/>
      <c r="BM12967" s="128"/>
      <c r="BN12967" s="128"/>
      <c r="BO12967" s="128"/>
      <c r="BP12967" s="197">
        <f t="shared" si="479"/>
        <v>0</v>
      </c>
      <c r="BQ12967" s="128"/>
      <c r="BR12967" s="36">
        <f t="shared" si="478"/>
        <v>10</v>
      </c>
    </row>
    <row r="12968" spans="54:70" x14ac:dyDescent="0.25">
      <c r="BB12968" s="134">
        <f t="shared" si="480"/>
        <v>950</v>
      </c>
      <c r="BC12968" s="24"/>
      <c r="BD12968" s="68"/>
      <c r="BE12968" s="10"/>
      <c r="BF12968" s="9"/>
      <c r="BG12968" s="10"/>
      <c r="BH12968" s="9"/>
      <c r="BI12968" s="129"/>
      <c r="BJ12968" s="129"/>
      <c r="BK12968" s="128"/>
      <c r="BL12968" s="128"/>
      <c r="BM12968" s="128"/>
      <c r="BN12968" s="128"/>
      <c r="BO12968" s="128"/>
      <c r="BP12968" s="197">
        <f t="shared" si="479"/>
        <v>0</v>
      </c>
      <c r="BQ12968" s="128"/>
      <c r="BR12968" s="36">
        <f t="shared" si="478"/>
        <v>10</v>
      </c>
    </row>
    <row r="12969" spans="54:70" x14ac:dyDescent="0.25">
      <c r="BB12969" s="134">
        <f t="shared" si="480"/>
        <v>951</v>
      </c>
      <c r="BC12969" s="24"/>
      <c r="BD12969" s="68"/>
      <c r="BE12969" s="10"/>
      <c r="BF12969" s="9"/>
      <c r="BG12969" s="10"/>
      <c r="BH12969" s="9"/>
      <c r="BI12969" s="129"/>
      <c r="BJ12969" s="129"/>
      <c r="BK12969" s="128"/>
      <c r="BL12969" s="128"/>
      <c r="BM12969" s="128"/>
      <c r="BN12969" s="128"/>
      <c r="BO12969" s="128"/>
      <c r="BP12969" s="197">
        <f t="shared" si="479"/>
        <v>0</v>
      </c>
      <c r="BQ12969" s="128"/>
      <c r="BR12969" s="36">
        <f t="shared" si="478"/>
        <v>10</v>
      </c>
    </row>
    <row r="12970" spans="54:70" x14ac:dyDescent="0.25">
      <c r="BB12970" s="134">
        <f t="shared" si="480"/>
        <v>952</v>
      </c>
      <c r="BC12970" s="24"/>
      <c r="BD12970" s="68"/>
      <c r="BE12970" s="10"/>
      <c r="BF12970" s="9"/>
      <c r="BG12970" s="10"/>
      <c r="BH12970" s="9"/>
      <c r="BI12970" s="129"/>
      <c r="BJ12970" s="129"/>
      <c r="BK12970" s="128"/>
      <c r="BL12970" s="128"/>
      <c r="BM12970" s="128"/>
      <c r="BN12970" s="128"/>
      <c r="BO12970" s="128"/>
      <c r="BP12970" s="197">
        <f t="shared" si="479"/>
        <v>0</v>
      </c>
      <c r="BQ12970" s="128"/>
      <c r="BR12970" s="36">
        <f t="shared" si="478"/>
        <v>10</v>
      </c>
    </row>
    <row r="12971" spans="54:70" x14ac:dyDescent="0.25">
      <c r="BB12971" s="134">
        <f t="shared" si="480"/>
        <v>953</v>
      </c>
      <c r="BC12971" s="24"/>
      <c r="BD12971" s="68"/>
      <c r="BE12971" s="10"/>
      <c r="BF12971" s="9"/>
      <c r="BG12971" s="10"/>
      <c r="BH12971" s="9"/>
      <c r="BI12971" s="129"/>
      <c r="BJ12971" s="129"/>
      <c r="BK12971" s="128"/>
      <c r="BL12971" s="128"/>
      <c r="BM12971" s="128"/>
      <c r="BN12971" s="128"/>
      <c r="BO12971" s="128"/>
      <c r="BP12971" s="197">
        <f t="shared" si="479"/>
        <v>0</v>
      </c>
      <c r="BQ12971" s="128"/>
      <c r="BR12971" s="36">
        <f t="shared" si="478"/>
        <v>10</v>
      </c>
    </row>
    <row r="12972" spans="54:70" x14ac:dyDescent="0.25">
      <c r="BB12972" s="134">
        <f t="shared" si="480"/>
        <v>954</v>
      </c>
      <c r="BC12972" s="24"/>
      <c r="BD12972" s="68"/>
      <c r="BE12972" s="10"/>
      <c r="BF12972" s="9"/>
      <c r="BG12972" s="10"/>
      <c r="BH12972" s="9"/>
      <c r="BI12972" s="129"/>
      <c r="BJ12972" s="129"/>
      <c r="BK12972" s="128"/>
      <c r="BL12972" s="128"/>
      <c r="BM12972" s="128"/>
      <c r="BN12972" s="128"/>
      <c r="BO12972" s="128"/>
      <c r="BP12972" s="197">
        <f t="shared" si="479"/>
        <v>0</v>
      </c>
      <c r="BQ12972" s="128"/>
      <c r="BR12972" s="36">
        <f t="shared" si="478"/>
        <v>10</v>
      </c>
    </row>
    <row r="12973" spans="54:70" x14ac:dyDescent="0.25">
      <c r="BB12973" s="134">
        <f t="shared" si="480"/>
        <v>955</v>
      </c>
      <c r="BC12973" s="24"/>
      <c r="BD12973" s="68"/>
      <c r="BE12973" s="10"/>
      <c r="BF12973" s="9"/>
      <c r="BG12973" s="10"/>
      <c r="BH12973" s="9"/>
      <c r="BI12973" s="129"/>
      <c r="BJ12973" s="129"/>
      <c r="BK12973" s="128"/>
      <c r="BL12973" s="128"/>
      <c r="BM12973" s="128"/>
      <c r="BN12973" s="128"/>
      <c r="BO12973" s="128"/>
      <c r="BP12973" s="197">
        <f t="shared" si="479"/>
        <v>0</v>
      </c>
      <c r="BQ12973" s="128"/>
      <c r="BR12973" s="36">
        <f t="shared" si="478"/>
        <v>10</v>
      </c>
    </row>
    <row r="12974" spans="54:70" x14ac:dyDescent="0.25">
      <c r="BB12974" s="134">
        <f t="shared" si="480"/>
        <v>956</v>
      </c>
      <c r="BC12974" s="24"/>
      <c r="BD12974" s="68"/>
      <c r="BE12974" s="10"/>
      <c r="BF12974" s="9"/>
      <c r="BG12974" s="10"/>
      <c r="BH12974" s="9"/>
      <c r="BI12974" s="129"/>
      <c r="BJ12974" s="129"/>
      <c r="BK12974" s="128"/>
      <c r="BL12974" s="128"/>
      <c r="BM12974" s="128"/>
      <c r="BN12974" s="128"/>
      <c r="BO12974" s="128"/>
      <c r="BP12974" s="197">
        <f t="shared" si="479"/>
        <v>0</v>
      </c>
      <c r="BQ12974" s="128"/>
      <c r="BR12974" s="36">
        <f t="shared" si="478"/>
        <v>10</v>
      </c>
    </row>
    <row r="12975" spans="54:70" x14ac:dyDescent="0.25">
      <c r="BB12975" s="134">
        <f t="shared" si="480"/>
        <v>957</v>
      </c>
      <c r="BC12975" s="24"/>
      <c r="BD12975" s="68"/>
      <c r="BE12975" s="10"/>
      <c r="BF12975" s="9"/>
      <c r="BG12975" s="10"/>
      <c r="BH12975" s="9"/>
      <c r="BI12975" s="129"/>
      <c r="BJ12975" s="129"/>
      <c r="BK12975" s="128"/>
      <c r="BL12975" s="128"/>
      <c r="BM12975" s="128"/>
      <c r="BN12975" s="128"/>
      <c r="BO12975" s="128"/>
      <c r="BP12975" s="197">
        <f t="shared" si="479"/>
        <v>0</v>
      </c>
      <c r="BQ12975" s="128"/>
      <c r="BR12975" s="36">
        <f t="shared" si="478"/>
        <v>10</v>
      </c>
    </row>
    <row r="12976" spans="54:70" x14ac:dyDescent="0.25">
      <c r="BB12976" s="134">
        <f t="shared" si="480"/>
        <v>958</v>
      </c>
      <c r="BC12976" s="24"/>
      <c r="BD12976" s="68"/>
      <c r="BE12976" s="10"/>
      <c r="BF12976" s="9"/>
      <c r="BG12976" s="10"/>
      <c r="BH12976" s="9"/>
      <c r="BI12976" s="129"/>
      <c r="BJ12976" s="129"/>
      <c r="BK12976" s="128"/>
      <c r="BL12976" s="128"/>
      <c r="BM12976" s="128"/>
      <c r="BN12976" s="128"/>
      <c r="BO12976" s="128"/>
      <c r="BP12976" s="197">
        <f t="shared" si="479"/>
        <v>0</v>
      </c>
      <c r="BQ12976" s="128"/>
      <c r="BR12976" s="36">
        <f t="shared" si="478"/>
        <v>10</v>
      </c>
    </row>
    <row r="12977" spans="54:70" x14ac:dyDescent="0.25">
      <c r="BB12977" s="134">
        <f t="shared" si="480"/>
        <v>959</v>
      </c>
      <c r="BC12977" s="24"/>
      <c r="BD12977" s="68"/>
      <c r="BE12977" s="10"/>
      <c r="BF12977" s="9"/>
      <c r="BG12977" s="10"/>
      <c r="BH12977" s="9"/>
      <c r="BI12977" s="129"/>
      <c r="BJ12977" s="129"/>
      <c r="BK12977" s="128"/>
      <c r="BL12977" s="128"/>
      <c r="BM12977" s="128"/>
      <c r="BN12977" s="128"/>
      <c r="BO12977" s="128"/>
      <c r="BP12977" s="197">
        <f t="shared" si="479"/>
        <v>0</v>
      </c>
      <c r="BQ12977" s="128"/>
      <c r="BR12977" s="36">
        <f t="shared" si="478"/>
        <v>10</v>
      </c>
    </row>
    <row r="12978" spans="54:70" x14ac:dyDescent="0.25">
      <c r="BB12978" s="134">
        <f t="shared" si="480"/>
        <v>960</v>
      </c>
      <c r="BC12978" s="24"/>
      <c r="BD12978" s="68"/>
      <c r="BE12978" s="10"/>
      <c r="BF12978" s="9"/>
      <c r="BG12978" s="10"/>
      <c r="BH12978" s="9"/>
      <c r="BI12978" s="129"/>
      <c r="BJ12978" s="129"/>
      <c r="BK12978" s="128"/>
      <c r="BL12978" s="128"/>
      <c r="BM12978" s="128"/>
      <c r="BN12978" s="128"/>
      <c r="BO12978" s="128"/>
      <c r="BP12978" s="197">
        <f t="shared" si="479"/>
        <v>0</v>
      </c>
      <c r="BQ12978" s="128"/>
      <c r="BR12978" s="36">
        <f t="shared" si="478"/>
        <v>10</v>
      </c>
    </row>
    <row r="12979" spans="54:70" x14ac:dyDescent="0.25">
      <c r="BB12979" s="134">
        <f t="shared" si="480"/>
        <v>961</v>
      </c>
      <c r="BC12979" s="24"/>
      <c r="BD12979" s="68"/>
      <c r="BE12979" s="10"/>
      <c r="BF12979" s="9"/>
      <c r="BG12979" s="10"/>
      <c r="BH12979" s="9"/>
      <c r="BI12979" s="129"/>
      <c r="BJ12979" s="129"/>
      <c r="BK12979" s="128"/>
      <c r="BL12979" s="128"/>
      <c r="BM12979" s="128"/>
      <c r="BN12979" s="128"/>
      <c r="BO12979" s="128"/>
      <c r="BP12979" s="197">
        <f t="shared" si="479"/>
        <v>0</v>
      </c>
      <c r="BQ12979" s="128"/>
      <c r="BR12979" s="36">
        <f t="shared" si="478"/>
        <v>10</v>
      </c>
    </row>
    <row r="12980" spans="54:70" x14ac:dyDescent="0.25">
      <c r="BB12980" s="134">
        <f t="shared" si="480"/>
        <v>962</v>
      </c>
      <c r="BC12980" s="24"/>
      <c r="BD12980" s="68"/>
      <c r="BE12980" s="10"/>
      <c r="BF12980" s="9"/>
      <c r="BG12980" s="10"/>
      <c r="BH12980" s="9"/>
      <c r="BI12980" s="129"/>
      <c r="BJ12980" s="129"/>
      <c r="BK12980" s="128"/>
      <c r="BL12980" s="128"/>
      <c r="BM12980" s="128"/>
      <c r="BN12980" s="128"/>
      <c r="BO12980" s="128"/>
      <c r="BP12980" s="197">
        <f t="shared" si="479"/>
        <v>0</v>
      </c>
      <c r="BQ12980" s="128"/>
      <c r="BR12980" s="36">
        <f t="shared" ref="BR12980:BR13043" si="481">IF(BF12980="Yes",20,10)</f>
        <v>10</v>
      </c>
    </row>
    <row r="12981" spans="54:70" x14ac:dyDescent="0.25">
      <c r="BB12981" s="134">
        <f t="shared" si="480"/>
        <v>963</v>
      </c>
      <c r="BC12981" s="24"/>
      <c r="BD12981" s="68"/>
      <c r="BE12981" s="10"/>
      <c r="BF12981" s="9"/>
      <c r="BG12981" s="10"/>
      <c r="BH12981" s="9"/>
      <c r="BI12981" s="129"/>
      <c r="BJ12981" s="129"/>
      <c r="BK12981" s="128"/>
      <c r="BL12981" s="128"/>
      <c r="BM12981" s="128"/>
      <c r="BN12981" s="128"/>
      <c r="BO12981" s="128"/>
      <c r="BP12981" s="197">
        <f t="shared" si="479"/>
        <v>0</v>
      </c>
      <c r="BQ12981" s="128"/>
      <c r="BR12981" s="36">
        <f t="shared" si="481"/>
        <v>10</v>
      </c>
    </row>
    <row r="12982" spans="54:70" x14ac:dyDescent="0.25">
      <c r="BB12982" s="134">
        <f t="shared" si="480"/>
        <v>964</v>
      </c>
      <c r="BC12982" s="24"/>
      <c r="BD12982" s="68"/>
      <c r="BE12982" s="10"/>
      <c r="BF12982" s="9"/>
      <c r="BG12982" s="10"/>
      <c r="BH12982" s="9"/>
      <c r="BI12982" s="129"/>
      <c r="BJ12982" s="129"/>
      <c r="BK12982" s="128"/>
      <c r="BL12982" s="128"/>
      <c r="BM12982" s="128"/>
      <c r="BN12982" s="128"/>
      <c r="BO12982" s="128"/>
      <c r="BP12982" s="197">
        <f t="shared" si="479"/>
        <v>0</v>
      </c>
      <c r="BQ12982" s="128"/>
      <c r="BR12982" s="36">
        <f t="shared" si="481"/>
        <v>10</v>
      </c>
    </row>
    <row r="12983" spans="54:70" x14ac:dyDescent="0.25">
      <c r="BB12983" s="134">
        <f t="shared" si="480"/>
        <v>965</v>
      </c>
      <c r="BC12983" s="24"/>
      <c r="BD12983" s="68"/>
      <c r="BE12983" s="10"/>
      <c r="BF12983" s="9"/>
      <c r="BG12983" s="10"/>
      <c r="BH12983" s="9"/>
      <c r="BI12983" s="129"/>
      <c r="BJ12983" s="129"/>
      <c r="BK12983" s="128"/>
      <c r="BL12983" s="128"/>
      <c r="BM12983" s="128"/>
      <c r="BN12983" s="128"/>
      <c r="BO12983" s="128"/>
      <c r="BP12983" s="197">
        <f t="shared" si="479"/>
        <v>0</v>
      </c>
      <c r="BQ12983" s="128"/>
      <c r="BR12983" s="36">
        <f t="shared" si="481"/>
        <v>10</v>
      </c>
    </row>
    <row r="12984" spans="54:70" x14ac:dyDescent="0.25">
      <c r="BB12984" s="134">
        <f t="shared" si="480"/>
        <v>966</v>
      </c>
      <c r="BC12984" s="24"/>
      <c r="BD12984" s="68"/>
      <c r="BE12984" s="10"/>
      <c r="BF12984" s="9"/>
      <c r="BG12984" s="10"/>
      <c r="BH12984" s="9"/>
      <c r="BI12984" s="129"/>
      <c r="BJ12984" s="129"/>
      <c r="BK12984" s="128"/>
      <c r="BL12984" s="128"/>
      <c r="BM12984" s="128"/>
      <c r="BN12984" s="128"/>
      <c r="BO12984" s="128"/>
      <c r="BP12984" s="197">
        <f t="shared" ref="BP12984:BP13047" si="482">IF(BC12984=0,0,IF(BD12984=0,0,IF(BE12984=0,0,IF(BF12984=0,0,IF(BG12984=0,0,IF(BH12984=0,0,BR12984))))))</f>
        <v>0</v>
      </c>
      <c r="BQ12984" s="128"/>
      <c r="BR12984" s="36">
        <f t="shared" si="481"/>
        <v>10</v>
      </c>
    </row>
    <row r="12985" spans="54:70" x14ac:dyDescent="0.25">
      <c r="BB12985" s="134">
        <f t="shared" si="480"/>
        <v>967</v>
      </c>
      <c r="BC12985" s="24"/>
      <c r="BD12985" s="68"/>
      <c r="BE12985" s="10"/>
      <c r="BF12985" s="9"/>
      <c r="BG12985" s="10"/>
      <c r="BH12985" s="9"/>
      <c r="BI12985" s="129"/>
      <c r="BJ12985" s="129"/>
      <c r="BK12985" s="128"/>
      <c r="BL12985" s="128"/>
      <c r="BM12985" s="128"/>
      <c r="BN12985" s="128"/>
      <c r="BO12985" s="128"/>
      <c r="BP12985" s="197">
        <f t="shared" si="482"/>
        <v>0</v>
      </c>
      <c r="BQ12985" s="128"/>
      <c r="BR12985" s="36">
        <f t="shared" si="481"/>
        <v>10</v>
      </c>
    </row>
    <row r="12986" spans="54:70" x14ac:dyDescent="0.25">
      <c r="BB12986" s="134">
        <f t="shared" si="480"/>
        <v>968</v>
      </c>
      <c r="BC12986" s="24"/>
      <c r="BD12986" s="68"/>
      <c r="BE12986" s="10"/>
      <c r="BF12986" s="9"/>
      <c r="BG12986" s="10"/>
      <c r="BH12986" s="9"/>
      <c r="BI12986" s="129"/>
      <c r="BJ12986" s="129"/>
      <c r="BK12986" s="128"/>
      <c r="BL12986" s="128"/>
      <c r="BM12986" s="128"/>
      <c r="BN12986" s="128"/>
      <c r="BO12986" s="128"/>
      <c r="BP12986" s="197">
        <f t="shared" si="482"/>
        <v>0</v>
      </c>
      <c r="BQ12986" s="128"/>
      <c r="BR12986" s="36">
        <f t="shared" si="481"/>
        <v>10</v>
      </c>
    </row>
    <row r="12987" spans="54:70" x14ac:dyDescent="0.25">
      <c r="BB12987" s="134">
        <f t="shared" si="480"/>
        <v>969</v>
      </c>
      <c r="BC12987" s="24"/>
      <c r="BD12987" s="68"/>
      <c r="BE12987" s="10"/>
      <c r="BF12987" s="9"/>
      <c r="BG12987" s="10"/>
      <c r="BH12987" s="9"/>
      <c r="BI12987" s="129"/>
      <c r="BJ12987" s="129"/>
      <c r="BK12987" s="128"/>
      <c r="BL12987" s="128"/>
      <c r="BM12987" s="128"/>
      <c r="BN12987" s="128"/>
      <c r="BO12987" s="128"/>
      <c r="BP12987" s="197">
        <f t="shared" si="482"/>
        <v>0</v>
      </c>
      <c r="BQ12987" s="128"/>
      <c r="BR12987" s="36">
        <f t="shared" si="481"/>
        <v>10</v>
      </c>
    </row>
    <row r="12988" spans="54:70" x14ac:dyDescent="0.25">
      <c r="BB12988" s="134">
        <f t="shared" si="480"/>
        <v>970</v>
      </c>
      <c r="BC12988" s="24"/>
      <c r="BD12988" s="68"/>
      <c r="BE12988" s="10"/>
      <c r="BF12988" s="9"/>
      <c r="BG12988" s="10"/>
      <c r="BH12988" s="9"/>
      <c r="BI12988" s="129"/>
      <c r="BJ12988" s="129"/>
      <c r="BK12988" s="128"/>
      <c r="BL12988" s="128"/>
      <c r="BM12988" s="128"/>
      <c r="BN12988" s="128"/>
      <c r="BO12988" s="128"/>
      <c r="BP12988" s="197">
        <f t="shared" si="482"/>
        <v>0</v>
      </c>
      <c r="BQ12988" s="128"/>
      <c r="BR12988" s="36">
        <f t="shared" si="481"/>
        <v>10</v>
      </c>
    </row>
    <row r="12989" spans="54:70" x14ac:dyDescent="0.25">
      <c r="BB12989" s="134">
        <f t="shared" si="480"/>
        <v>971</v>
      </c>
      <c r="BC12989" s="24"/>
      <c r="BD12989" s="68"/>
      <c r="BE12989" s="10"/>
      <c r="BF12989" s="9"/>
      <c r="BG12989" s="10"/>
      <c r="BH12989" s="9"/>
      <c r="BI12989" s="129"/>
      <c r="BJ12989" s="129"/>
      <c r="BK12989" s="128"/>
      <c r="BL12989" s="128"/>
      <c r="BM12989" s="128"/>
      <c r="BN12989" s="128"/>
      <c r="BO12989" s="128"/>
      <c r="BP12989" s="197">
        <f t="shared" si="482"/>
        <v>0</v>
      </c>
      <c r="BQ12989" s="128"/>
      <c r="BR12989" s="36">
        <f t="shared" si="481"/>
        <v>10</v>
      </c>
    </row>
    <row r="12990" spans="54:70" x14ac:dyDescent="0.25">
      <c r="BB12990" s="134">
        <f t="shared" si="480"/>
        <v>972</v>
      </c>
      <c r="BC12990" s="24"/>
      <c r="BD12990" s="68"/>
      <c r="BE12990" s="10"/>
      <c r="BF12990" s="9"/>
      <c r="BG12990" s="10"/>
      <c r="BH12990" s="9"/>
      <c r="BI12990" s="129"/>
      <c r="BJ12990" s="129"/>
      <c r="BK12990" s="128"/>
      <c r="BL12990" s="128"/>
      <c r="BM12990" s="128"/>
      <c r="BN12990" s="128"/>
      <c r="BO12990" s="128"/>
      <c r="BP12990" s="197">
        <f t="shared" si="482"/>
        <v>0</v>
      </c>
      <c r="BQ12990" s="128"/>
      <c r="BR12990" s="36">
        <f t="shared" si="481"/>
        <v>10</v>
      </c>
    </row>
    <row r="12991" spans="54:70" x14ac:dyDescent="0.25">
      <c r="BB12991" s="134">
        <f t="shared" si="480"/>
        <v>973</v>
      </c>
      <c r="BC12991" s="24"/>
      <c r="BD12991" s="68"/>
      <c r="BE12991" s="10"/>
      <c r="BF12991" s="9"/>
      <c r="BG12991" s="10"/>
      <c r="BH12991" s="9"/>
      <c r="BI12991" s="129"/>
      <c r="BJ12991" s="129"/>
      <c r="BK12991" s="128"/>
      <c r="BL12991" s="128"/>
      <c r="BM12991" s="128"/>
      <c r="BN12991" s="128"/>
      <c r="BO12991" s="128"/>
      <c r="BP12991" s="197">
        <f t="shared" si="482"/>
        <v>0</v>
      </c>
      <c r="BQ12991" s="128"/>
      <c r="BR12991" s="36">
        <f t="shared" si="481"/>
        <v>10</v>
      </c>
    </row>
    <row r="12992" spans="54:70" x14ac:dyDescent="0.25">
      <c r="BB12992" s="134">
        <f t="shared" si="480"/>
        <v>974</v>
      </c>
      <c r="BC12992" s="24"/>
      <c r="BD12992" s="68"/>
      <c r="BE12992" s="10"/>
      <c r="BF12992" s="9"/>
      <c r="BG12992" s="10"/>
      <c r="BH12992" s="9"/>
      <c r="BI12992" s="129"/>
      <c r="BJ12992" s="129"/>
      <c r="BK12992" s="128"/>
      <c r="BL12992" s="128"/>
      <c r="BM12992" s="128"/>
      <c r="BN12992" s="128"/>
      <c r="BO12992" s="128"/>
      <c r="BP12992" s="197">
        <f t="shared" si="482"/>
        <v>0</v>
      </c>
      <c r="BQ12992" s="128"/>
      <c r="BR12992" s="36">
        <f t="shared" si="481"/>
        <v>10</v>
      </c>
    </row>
    <row r="12993" spans="54:70" x14ac:dyDescent="0.25">
      <c r="BB12993" s="134">
        <f t="shared" si="480"/>
        <v>975</v>
      </c>
      <c r="BC12993" s="24"/>
      <c r="BD12993" s="68"/>
      <c r="BE12993" s="10"/>
      <c r="BF12993" s="9"/>
      <c r="BG12993" s="10"/>
      <c r="BH12993" s="9"/>
      <c r="BI12993" s="129"/>
      <c r="BJ12993" s="129"/>
      <c r="BK12993" s="128"/>
      <c r="BL12993" s="128"/>
      <c r="BM12993" s="128"/>
      <c r="BN12993" s="128"/>
      <c r="BO12993" s="128"/>
      <c r="BP12993" s="197">
        <f t="shared" si="482"/>
        <v>0</v>
      </c>
      <c r="BQ12993" s="128"/>
      <c r="BR12993" s="36">
        <f t="shared" si="481"/>
        <v>10</v>
      </c>
    </row>
    <row r="12994" spans="54:70" x14ac:dyDescent="0.25">
      <c r="BB12994" s="134">
        <f t="shared" si="480"/>
        <v>976</v>
      </c>
      <c r="BC12994" s="24"/>
      <c r="BD12994" s="68"/>
      <c r="BE12994" s="10"/>
      <c r="BF12994" s="9"/>
      <c r="BG12994" s="10"/>
      <c r="BH12994" s="9"/>
      <c r="BI12994" s="129"/>
      <c r="BJ12994" s="129"/>
      <c r="BK12994" s="128"/>
      <c r="BL12994" s="128"/>
      <c r="BM12994" s="128"/>
      <c r="BN12994" s="128"/>
      <c r="BO12994" s="128"/>
      <c r="BP12994" s="197">
        <f t="shared" si="482"/>
        <v>0</v>
      </c>
      <c r="BQ12994" s="128"/>
      <c r="BR12994" s="36">
        <f t="shared" si="481"/>
        <v>10</v>
      </c>
    </row>
    <row r="12995" spans="54:70" x14ac:dyDescent="0.25">
      <c r="BB12995" s="134">
        <f t="shared" si="480"/>
        <v>977</v>
      </c>
      <c r="BC12995" s="24"/>
      <c r="BD12995" s="68"/>
      <c r="BE12995" s="10"/>
      <c r="BF12995" s="9"/>
      <c r="BG12995" s="10"/>
      <c r="BH12995" s="9"/>
      <c r="BI12995" s="129"/>
      <c r="BJ12995" s="129"/>
      <c r="BK12995" s="128"/>
      <c r="BL12995" s="128"/>
      <c r="BM12995" s="128"/>
      <c r="BN12995" s="128"/>
      <c r="BO12995" s="128"/>
      <c r="BP12995" s="197">
        <f t="shared" si="482"/>
        <v>0</v>
      </c>
      <c r="BQ12995" s="128"/>
      <c r="BR12995" s="36">
        <f t="shared" si="481"/>
        <v>10</v>
      </c>
    </row>
    <row r="12996" spans="54:70" x14ac:dyDescent="0.25">
      <c r="BB12996" s="134">
        <f t="shared" si="480"/>
        <v>978</v>
      </c>
      <c r="BC12996" s="24"/>
      <c r="BD12996" s="68"/>
      <c r="BE12996" s="10"/>
      <c r="BF12996" s="9"/>
      <c r="BG12996" s="10"/>
      <c r="BH12996" s="9"/>
      <c r="BI12996" s="129"/>
      <c r="BJ12996" s="129"/>
      <c r="BK12996" s="128"/>
      <c r="BL12996" s="128"/>
      <c r="BM12996" s="128"/>
      <c r="BN12996" s="128"/>
      <c r="BO12996" s="128"/>
      <c r="BP12996" s="197">
        <f t="shared" si="482"/>
        <v>0</v>
      </c>
      <c r="BQ12996" s="128"/>
      <c r="BR12996" s="36">
        <f t="shared" si="481"/>
        <v>10</v>
      </c>
    </row>
    <row r="12997" spans="54:70" x14ac:dyDescent="0.25">
      <c r="BB12997" s="134">
        <f t="shared" si="480"/>
        <v>979</v>
      </c>
      <c r="BC12997" s="24"/>
      <c r="BD12997" s="68"/>
      <c r="BE12997" s="10"/>
      <c r="BF12997" s="9"/>
      <c r="BG12997" s="10"/>
      <c r="BH12997" s="9"/>
      <c r="BI12997" s="129"/>
      <c r="BJ12997" s="129"/>
      <c r="BK12997" s="128"/>
      <c r="BL12997" s="128"/>
      <c r="BM12997" s="128"/>
      <c r="BN12997" s="128"/>
      <c r="BO12997" s="128"/>
      <c r="BP12997" s="197">
        <f t="shared" si="482"/>
        <v>0</v>
      </c>
      <c r="BQ12997" s="128"/>
      <c r="BR12997" s="36">
        <f t="shared" si="481"/>
        <v>10</v>
      </c>
    </row>
    <row r="12998" spans="54:70" x14ac:dyDescent="0.25">
      <c r="BB12998" s="134">
        <f t="shared" si="480"/>
        <v>980</v>
      </c>
      <c r="BC12998" s="24"/>
      <c r="BD12998" s="68"/>
      <c r="BE12998" s="10"/>
      <c r="BF12998" s="9"/>
      <c r="BG12998" s="10"/>
      <c r="BH12998" s="9"/>
      <c r="BI12998" s="129"/>
      <c r="BJ12998" s="129"/>
      <c r="BK12998" s="128"/>
      <c r="BL12998" s="128"/>
      <c r="BM12998" s="128"/>
      <c r="BN12998" s="128"/>
      <c r="BO12998" s="128"/>
      <c r="BP12998" s="197">
        <f t="shared" si="482"/>
        <v>0</v>
      </c>
      <c r="BQ12998" s="128"/>
      <c r="BR12998" s="36">
        <f t="shared" si="481"/>
        <v>10</v>
      </c>
    </row>
    <row r="12999" spans="54:70" x14ac:dyDescent="0.25">
      <c r="BB12999" s="134">
        <f t="shared" si="480"/>
        <v>981</v>
      </c>
      <c r="BC12999" s="24"/>
      <c r="BD12999" s="68"/>
      <c r="BE12999" s="10"/>
      <c r="BF12999" s="9"/>
      <c r="BG12999" s="10"/>
      <c r="BH12999" s="9"/>
      <c r="BI12999" s="129"/>
      <c r="BJ12999" s="129"/>
      <c r="BK12999" s="128"/>
      <c r="BL12999" s="128"/>
      <c r="BM12999" s="128"/>
      <c r="BN12999" s="128"/>
      <c r="BO12999" s="128"/>
      <c r="BP12999" s="197">
        <f t="shared" si="482"/>
        <v>0</v>
      </c>
      <c r="BQ12999" s="128"/>
      <c r="BR12999" s="36">
        <f t="shared" si="481"/>
        <v>10</v>
      </c>
    </row>
    <row r="13000" spans="54:70" x14ac:dyDescent="0.25">
      <c r="BB13000" s="134">
        <f t="shared" si="480"/>
        <v>982</v>
      </c>
      <c r="BC13000" s="24"/>
      <c r="BD13000" s="68"/>
      <c r="BE13000" s="10"/>
      <c r="BF13000" s="9"/>
      <c r="BG13000" s="10"/>
      <c r="BH13000" s="9"/>
      <c r="BI13000" s="129"/>
      <c r="BJ13000" s="129"/>
      <c r="BK13000" s="128"/>
      <c r="BL13000" s="128"/>
      <c r="BM13000" s="128"/>
      <c r="BN13000" s="128"/>
      <c r="BO13000" s="128"/>
      <c r="BP13000" s="197">
        <f t="shared" si="482"/>
        <v>0</v>
      </c>
      <c r="BQ13000" s="128"/>
      <c r="BR13000" s="36">
        <f t="shared" si="481"/>
        <v>10</v>
      </c>
    </row>
    <row r="13001" spans="54:70" x14ac:dyDescent="0.25">
      <c r="BB13001" s="134">
        <f t="shared" si="480"/>
        <v>983</v>
      </c>
      <c r="BC13001" s="24"/>
      <c r="BD13001" s="68"/>
      <c r="BE13001" s="10"/>
      <c r="BF13001" s="9"/>
      <c r="BG13001" s="10"/>
      <c r="BH13001" s="9"/>
      <c r="BI13001" s="129"/>
      <c r="BJ13001" s="129"/>
      <c r="BK13001" s="128"/>
      <c r="BL13001" s="128"/>
      <c r="BM13001" s="128"/>
      <c r="BN13001" s="128"/>
      <c r="BO13001" s="128"/>
      <c r="BP13001" s="197">
        <f t="shared" si="482"/>
        <v>0</v>
      </c>
      <c r="BQ13001" s="128"/>
      <c r="BR13001" s="36">
        <f t="shared" si="481"/>
        <v>10</v>
      </c>
    </row>
    <row r="13002" spans="54:70" x14ac:dyDescent="0.25">
      <c r="BB13002" s="134">
        <f t="shared" si="480"/>
        <v>984</v>
      </c>
      <c r="BC13002" s="24"/>
      <c r="BD13002" s="68"/>
      <c r="BE13002" s="10"/>
      <c r="BF13002" s="9"/>
      <c r="BG13002" s="10"/>
      <c r="BH13002" s="9"/>
      <c r="BI13002" s="129"/>
      <c r="BJ13002" s="129"/>
      <c r="BK13002" s="128"/>
      <c r="BL13002" s="128"/>
      <c r="BM13002" s="128"/>
      <c r="BN13002" s="128"/>
      <c r="BO13002" s="128"/>
      <c r="BP13002" s="197">
        <f t="shared" si="482"/>
        <v>0</v>
      </c>
      <c r="BQ13002" s="128"/>
      <c r="BR13002" s="36">
        <f t="shared" si="481"/>
        <v>10</v>
      </c>
    </row>
    <row r="13003" spans="54:70" x14ac:dyDescent="0.25">
      <c r="BB13003" s="134">
        <f t="shared" si="480"/>
        <v>985</v>
      </c>
      <c r="BC13003" s="24"/>
      <c r="BD13003" s="68"/>
      <c r="BE13003" s="10"/>
      <c r="BF13003" s="9"/>
      <c r="BG13003" s="10"/>
      <c r="BH13003" s="9"/>
      <c r="BI13003" s="129"/>
      <c r="BJ13003" s="129"/>
      <c r="BK13003" s="128"/>
      <c r="BL13003" s="128"/>
      <c r="BM13003" s="128"/>
      <c r="BN13003" s="128"/>
      <c r="BO13003" s="128"/>
      <c r="BP13003" s="197">
        <f t="shared" si="482"/>
        <v>0</v>
      </c>
      <c r="BQ13003" s="128"/>
      <c r="BR13003" s="36">
        <f t="shared" si="481"/>
        <v>10</v>
      </c>
    </row>
    <row r="13004" spans="54:70" x14ac:dyDescent="0.25">
      <c r="BB13004" s="134">
        <f t="shared" si="480"/>
        <v>986</v>
      </c>
      <c r="BC13004" s="24"/>
      <c r="BD13004" s="68"/>
      <c r="BE13004" s="10"/>
      <c r="BF13004" s="9"/>
      <c r="BG13004" s="10"/>
      <c r="BH13004" s="9"/>
      <c r="BI13004" s="129"/>
      <c r="BJ13004" s="129"/>
      <c r="BK13004" s="128"/>
      <c r="BL13004" s="128"/>
      <c r="BM13004" s="128"/>
      <c r="BN13004" s="128"/>
      <c r="BO13004" s="128"/>
      <c r="BP13004" s="197">
        <f t="shared" si="482"/>
        <v>0</v>
      </c>
      <c r="BQ13004" s="128"/>
      <c r="BR13004" s="36">
        <f t="shared" si="481"/>
        <v>10</v>
      </c>
    </row>
    <row r="13005" spans="54:70" x14ac:dyDescent="0.25">
      <c r="BB13005" s="134">
        <f t="shared" si="480"/>
        <v>987</v>
      </c>
      <c r="BC13005" s="24"/>
      <c r="BD13005" s="68"/>
      <c r="BE13005" s="10"/>
      <c r="BF13005" s="9"/>
      <c r="BG13005" s="10"/>
      <c r="BH13005" s="9"/>
      <c r="BI13005" s="129"/>
      <c r="BJ13005" s="129"/>
      <c r="BK13005" s="128"/>
      <c r="BL13005" s="128"/>
      <c r="BM13005" s="128"/>
      <c r="BN13005" s="128"/>
      <c r="BO13005" s="128"/>
      <c r="BP13005" s="197">
        <f t="shared" si="482"/>
        <v>0</v>
      </c>
      <c r="BQ13005" s="128"/>
      <c r="BR13005" s="36">
        <f t="shared" si="481"/>
        <v>10</v>
      </c>
    </row>
    <row r="13006" spans="54:70" x14ac:dyDescent="0.25">
      <c r="BB13006" s="134">
        <f t="shared" si="480"/>
        <v>988</v>
      </c>
      <c r="BC13006" s="24"/>
      <c r="BD13006" s="68"/>
      <c r="BE13006" s="10"/>
      <c r="BF13006" s="9"/>
      <c r="BG13006" s="10"/>
      <c r="BH13006" s="9"/>
      <c r="BI13006" s="129"/>
      <c r="BJ13006" s="129"/>
      <c r="BK13006" s="128"/>
      <c r="BL13006" s="128"/>
      <c r="BM13006" s="128"/>
      <c r="BN13006" s="128"/>
      <c r="BO13006" s="128"/>
      <c r="BP13006" s="197">
        <f t="shared" si="482"/>
        <v>0</v>
      </c>
      <c r="BQ13006" s="128"/>
      <c r="BR13006" s="36">
        <f t="shared" si="481"/>
        <v>10</v>
      </c>
    </row>
    <row r="13007" spans="54:70" x14ac:dyDescent="0.25">
      <c r="BB13007" s="134">
        <f t="shared" si="480"/>
        <v>989</v>
      </c>
      <c r="BC13007" s="24"/>
      <c r="BD13007" s="68"/>
      <c r="BE13007" s="10"/>
      <c r="BF13007" s="9"/>
      <c r="BG13007" s="10"/>
      <c r="BH13007" s="9"/>
      <c r="BI13007" s="129"/>
      <c r="BJ13007" s="129"/>
      <c r="BK13007" s="128"/>
      <c r="BL13007" s="128"/>
      <c r="BM13007" s="128"/>
      <c r="BN13007" s="128"/>
      <c r="BO13007" s="128"/>
      <c r="BP13007" s="197">
        <f t="shared" si="482"/>
        <v>0</v>
      </c>
      <c r="BQ13007" s="128"/>
      <c r="BR13007" s="36">
        <f t="shared" si="481"/>
        <v>10</v>
      </c>
    </row>
    <row r="13008" spans="54:70" x14ac:dyDescent="0.25">
      <c r="BB13008" s="134">
        <f t="shared" si="480"/>
        <v>990</v>
      </c>
      <c r="BC13008" s="24"/>
      <c r="BD13008" s="68"/>
      <c r="BE13008" s="10"/>
      <c r="BF13008" s="9"/>
      <c r="BG13008" s="10"/>
      <c r="BH13008" s="9"/>
      <c r="BI13008" s="129"/>
      <c r="BJ13008" s="129"/>
      <c r="BK13008" s="128"/>
      <c r="BL13008" s="128"/>
      <c r="BM13008" s="128"/>
      <c r="BN13008" s="128"/>
      <c r="BO13008" s="128"/>
      <c r="BP13008" s="197">
        <f t="shared" si="482"/>
        <v>0</v>
      </c>
      <c r="BQ13008" s="128"/>
      <c r="BR13008" s="36">
        <f t="shared" si="481"/>
        <v>10</v>
      </c>
    </row>
    <row r="13009" spans="54:70" x14ac:dyDescent="0.25">
      <c r="BB13009" s="134">
        <f t="shared" si="480"/>
        <v>991</v>
      </c>
      <c r="BC13009" s="24"/>
      <c r="BD13009" s="68"/>
      <c r="BE13009" s="10"/>
      <c r="BF13009" s="9"/>
      <c r="BG13009" s="10"/>
      <c r="BH13009" s="9"/>
      <c r="BI13009" s="129"/>
      <c r="BJ13009" s="129"/>
      <c r="BK13009" s="128"/>
      <c r="BL13009" s="128"/>
      <c r="BM13009" s="128"/>
      <c r="BN13009" s="128"/>
      <c r="BO13009" s="128"/>
      <c r="BP13009" s="197">
        <f t="shared" si="482"/>
        <v>0</v>
      </c>
      <c r="BQ13009" s="128"/>
      <c r="BR13009" s="36">
        <f t="shared" si="481"/>
        <v>10</v>
      </c>
    </row>
    <row r="13010" spans="54:70" x14ac:dyDescent="0.25">
      <c r="BB13010" s="134">
        <f t="shared" si="480"/>
        <v>992</v>
      </c>
      <c r="BC13010" s="24"/>
      <c r="BD13010" s="68"/>
      <c r="BE13010" s="10"/>
      <c r="BF13010" s="9"/>
      <c r="BG13010" s="10"/>
      <c r="BH13010" s="9"/>
      <c r="BI13010" s="129"/>
      <c r="BJ13010" s="129"/>
      <c r="BK13010" s="128"/>
      <c r="BL13010" s="128"/>
      <c r="BM13010" s="128"/>
      <c r="BN13010" s="128"/>
      <c r="BO13010" s="128"/>
      <c r="BP13010" s="197">
        <f t="shared" si="482"/>
        <v>0</v>
      </c>
      <c r="BQ13010" s="128"/>
      <c r="BR13010" s="36">
        <f t="shared" si="481"/>
        <v>10</v>
      </c>
    </row>
    <row r="13011" spans="54:70" x14ac:dyDescent="0.25">
      <c r="BB13011" s="134">
        <f t="shared" si="480"/>
        <v>993</v>
      </c>
      <c r="BC13011" s="24"/>
      <c r="BD13011" s="68"/>
      <c r="BE13011" s="10"/>
      <c r="BF13011" s="9"/>
      <c r="BG13011" s="10"/>
      <c r="BH13011" s="9"/>
      <c r="BI13011" s="129"/>
      <c r="BJ13011" s="129"/>
      <c r="BK13011" s="128"/>
      <c r="BL13011" s="128"/>
      <c r="BM13011" s="128"/>
      <c r="BN13011" s="128"/>
      <c r="BO13011" s="128"/>
      <c r="BP13011" s="197">
        <f t="shared" si="482"/>
        <v>0</v>
      </c>
      <c r="BQ13011" s="128"/>
      <c r="BR13011" s="36">
        <f t="shared" si="481"/>
        <v>10</v>
      </c>
    </row>
    <row r="13012" spans="54:70" x14ac:dyDescent="0.25">
      <c r="BB13012" s="134">
        <f t="shared" ref="BB13012:BB13075" si="483">1+BB13011</f>
        <v>994</v>
      </c>
      <c r="BC13012" s="24"/>
      <c r="BD13012" s="68"/>
      <c r="BE13012" s="10"/>
      <c r="BF13012" s="9"/>
      <c r="BG13012" s="10"/>
      <c r="BH13012" s="9"/>
      <c r="BI13012" s="129"/>
      <c r="BJ13012" s="129"/>
      <c r="BK13012" s="128"/>
      <c r="BL13012" s="128"/>
      <c r="BM13012" s="128"/>
      <c r="BN13012" s="128"/>
      <c r="BO13012" s="128"/>
      <c r="BP13012" s="197">
        <f t="shared" si="482"/>
        <v>0</v>
      </c>
      <c r="BQ13012" s="128"/>
      <c r="BR13012" s="36">
        <f t="shared" si="481"/>
        <v>10</v>
      </c>
    </row>
    <row r="13013" spans="54:70" x14ac:dyDescent="0.25">
      <c r="BB13013" s="134">
        <f t="shared" si="483"/>
        <v>995</v>
      </c>
      <c r="BC13013" s="24"/>
      <c r="BD13013" s="68"/>
      <c r="BE13013" s="10"/>
      <c r="BF13013" s="9"/>
      <c r="BG13013" s="10"/>
      <c r="BH13013" s="9"/>
      <c r="BI13013" s="129"/>
      <c r="BJ13013" s="129"/>
      <c r="BK13013" s="128"/>
      <c r="BL13013" s="128"/>
      <c r="BM13013" s="128"/>
      <c r="BN13013" s="128"/>
      <c r="BO13013" s="128"/>
      <c r="BP13013" s="197">
        <f t="shared" si="482"/>
        <v>0</v>
      </c>
      <c r="BQ13013" s="128"/>
      <c r="BR13013" s="36">
        <f t="shared" si="481"/>
        <v>10</v>
      </c>
    </row>
    <row r="13014" spans="54:70" x14ac:dyDescent="0.25">
      <c r="BB13014" s="134">
        <f t="shared" si="483"/>
        <v>996</v>
      </c>
      <c r="BC13014" s="24"/>
      <c r="BD13014" s="68"/>
      <c r="BE13014" s="10"/>
      <c r="BF13014" s="9"/>
      <c r="BG13014" s="10"/>
      <c r="BH13014" s="9"/>
      <c r="BI13014" s="129"/>
      <c r="BJ13014" s="129"/>
      <c r="BK13014" s="128"/>
      <c r="BL13014" s="128"/>
      <c r="BM13014" s="128"/>
      <c r="BN13014" s="128"/>
      <c r="BO13014" s="128"/>
      <c r="BP13014" s="197">
        <f t="shared" si="482"/>
        <v>0</v>
      </c>
      <c r="BQ13014" s="128"/>
      <c r="BR13014" s="36">
        <f t="shared" si="481"/>
        <v>10</v>
      </c>
    </row>
    <row r="13015" spans="54:70" x14ac:dyDescent="0.25">
      <c r="BB13015" s="134">
        <f t="shared" si="483"/>
        <v>997</v>
      </c>
      <c r="BC13015" s="24"/>
      <c r="BD13015" s="68"/>
      <c r="BE13015" s="10"/>
      <c r="BF13015" s="9"/>
      <c r="BG13015" s="10"/>
      <c r="BH13015" s="9"/>
      <c r="BI13015" s="129"/>
      <c r="BJ13015" s="129"/>
      <c r="BK13015" s="128"/>
      <c r="BL13015" s="128"/>
      <c r="BM13015" s="128"/>
      <c r="BN13015" s="128"/>
      <c r="BO13015" s="128"/>
      <c r="BP13015" s="197">
        <f t="shared" si="482"/>
        <v>0</v>
      </c>
      <c r="BQ13015" s="128"/>
      <c r="BR13015" s="36">
        <f t="shared" si="481"/>
        <v>10</v>
      </c>
    </row>
    <row r="13016" spans="54:70" x14ac:dyDescent="0.25">
      <c r="BB13016" s="134">
        <f t="shared" si="483"/>
        <v>998</v>
      </c>
      <c r="BC13016" s="24"/>
      <c r="BD13016" s="68"/>
      <c r="BE13016" s="10"/>
      <c r="BF13016" s="9"/>
      <c r="BG13016" s="10"/>
      <c r="BH13016" s="9"/>
      <c r="BI13016" s="129"/>
      <c r="BJ13016" s="129"/>
      <c r="BK13016" s="128"/>
      <c r="BL13016" s="128"/>
      <c r="BM13016" s="128"/>
      <c r="BN13016" s="128"/>
      <c r="BO13016" s="128"/>
      <c r="BP13016" s="197">
        <f t="shared" si="482"/>
        <v>0</v>
      </c>
      <c r="BQ13016" s="128"/>
      <c r="BR13016" s="36">
        <f t="shared" si="481"/>
        <v>10</v>
      </c>
    </row>
    <row r="13017" spans="54:70" x14ac:dyDescent="0.25">
      <c r="BB13017" s="134">
        <f t="shared" si="483"/>
        <v>999</v>
      </c>
      <c r="BC13017" s="24"/>
      <c r="BD13017" s="68"/>
      <c r="BE13017" s="10"/>
      <c r="BF13017" s="9"/>
      <c r="BG13017" s="10"/>
      <c r="BH13017" s="9"/>
      <c r="BI13017" s="129"/>
      <c r="BJ13017" s="129"/>
      <c r="BK13017" s="128"/>
      <c r="BL13017" s="128"/>
      <c r="BM13017" s="128"/>
      <c r="BN13017" s="128"/>
      <c r="BO13017" s="128"/>
      <c r="BP13017" s="197">
        <f t="shared" si="482"/>
        <v>0</v>
      </c>
      <c r="BQ13017" s="128"/>
      <c r="BR13017" s="36">
        <f t="shared" si="481"/>
        <v>10</v>
      </c>
    </row>
    <row r="13018" spans="54:70" x14ac:dyDescent="0.25">
      <c r="BB13018" s="134">
        <f t="shared" si="483"/>
        <v>1000</v>
      </c>
      <c r="BC13018" s="24"/>
      <c r="BD13018" s="68"/>
      <c r="BE13018" s="10"/>
      <c r="BF13018" s="9"/>
      <c r="BG13018" s="10"/>
      <c r="BH13018" s="9"/>
      <c r="BI13018" s="129"/>
      <c r="BJ13018" s="129"/>
      <c r="BK13018" s="128"/>
      <c r="BL13018" s="128"/>
      <c r="BM13018" s="128"/>
      <c r="BN13018" s="128"/>
      <c r="BO13018" s="128"/>
      <c r="BP13018" s="197">
        <f t="shared" si="482"/>
        <v>0</v>
      </c>
      <c r="BQ13018" s="128"/>
      <c r="BR13018" s="36">
        <f t="shared" si="481"/>
        <v>10</v>
      </c>
    </row>
    <row r="13019" spans="54:70" x14ac:dyDescent="0.25">
      <c r="BB13019" s="134">
        <f t="shared" si="483"/>
        <v>1001</v>
      </c>
      <c r="BC13019" s="24"/>
      <c r="BD13019" s="68"/>
      <c r="BE13019" s="10"/>
      <c r="BF13019" s="9"/>
      <c r="BG13019" s="10"/>
      <c r="BH13019" s="9"/>
      <c r="BI13019" s="129"/>
      <c r="BJ13019" s="129"/>
      <c r="BK13019" s="128"/>
      <c r="BL13019" s="128"/>
      <c r="BM13019" s="128"/>
      <c r="BN13019" s="128"/>
      <c r="BO13019" s="128"/>
      <c r="BP13019" s="197">
        <f t="shared" si="482"/>
        <v>0</v>
      </c>
      <c r="BQ13019" s="128"/>
      <c r="BR13019" s="36">
        <f t="shared" si="481"/>
        <v>10</v>
      </c>
    </row>
    <row r="13020" spans="54:70" x14ac:dyDescent="0.25">
      <c r="BB13020" s="134">
        <f t="shared" si="483"/>
        <v>1002</v>
      </c>
      <c r="BC13020" s="24"/>
      <c r="BD13020" s="68"/>
      <c r="BE13020" s="10"/>
      <c r="BF13020" s="9"/>
      <c r="BG13020" s="10"/>
      <c r="BH13020" s="9"/>
      <c r="BI13020" s="129"/>
      <c r="BJ13020" s="129"/>
      <c r="BK13020" s="128"/>
      <c r="BL13020" s="128"/>
      <c r="BM13020" s="128"/>
      <c r="BN13020" s="128"/>
      <c r="BO13020" s="128"/>
      <c r="BP13020" s="197">
        <f t="shared" si="482"/>
        <v>0</v>
      </c>
      <c r="BQ13020" s="128"/>
      <c r="BR13020" s="36">
        <f t="shared" si="481"/>
        <v>10</v>
      </c>
    </row>
    <row r="13021" spans="54:70" x14ac:dyDescent="0.25">
      <c r="BB13021" s="134">
        <f t="shared" si="483"/>
        <v>1003</v>
      </c>
      <c r="BC13021" s="24"/>
      <c r="BD13021" s="68"/>
      <c r="BE13021" s="10"/>
      <c r="BF13021" s="9"/>
      <c r="BG13021" s="10"/>
      <c r="BH13021" s="9"/>
      <c r="BI13021" s="129"/>
      <c r="BJ13021" s="129"/>
      <c r="BK13021" s="128"/>
      <c r="BL13021" s="128"/>
      <c r="BM13021" s="128"/>
      <c r="BN13021" s="128"/>
      <c r="BO13021" s="128"/>
      <c r="BP13021" s="197">
        <f t="shared" si="482"/>
        <v>0</v>
      </c>
      <c r="BQ13021" s="128"/>
      <c r="BR13021" s="36">
        <f t="shared" si="481"/>
        <v>10</v>
      </c>
    </row>
    <row r="13022" spans="54:70" x14ac:dyDescent="0.25">
      <c r="BB13022" s="134">
        <f t="shared" si="483"/>
        <v>1004</v>
      </c>
      <c r="BC13022" s="24"/>
      <c r="BD13022" s="68"/>
      <c r="BE13022" s="10"/>
      <c r="BF13022" s="9"/>
      <c r="BG13022" s="10"/>
      <c r="BH13022" s="9"/>
      <c r="BI13022" s="129"/>
      <c r="BJ13022" s="129"/>
      <c r="BK13022" s="128"/>
      <c r="BL13022" s="128"/>
      <c r="BM13022" s="128"/>
      <c r="BN13022" s="128"/>
      <c r="BO13022" s="128"/>
      <c r="BP13022" s="197">
        <f t="shared" si="482"/>
        <v>0</v>
      </c>
      <c r="BQ13022" s="128"/>
      <c r="BR13022" s="36">
        <f t="shared" si="481"/>
        <v>10</v>
      </c>
    </row>
    <row r="13023" spans="54:70" x14ac:dyDescent="0.25">
      <c r="BB13023" s="134">
        <f t="shared" si="483"/>
        <v>1005</v>
      </c>
      <c r="BC13023" s="24"/>
      <c r="BD13023" s="68"/>
      <c r="BE13023" s="10"/>
      <c r="BF13023" s="9"/>
      <c r="BG13023" s="10"/>
      <c r="BH13023" s="9"/>
      <c r="BI13023" s="129"/>
      <c r="BJ13023" s="129"/>
      <c r="BK13023" s="128"/>
      <c r="BL13023" s="128"/>
      <c r="BM13023" s="128"/>
      <c r="BN13023" s="128"/>
      <c r="BO13023" s="128"/>
      <c r="BP13023" s="197">
        <f t="shared" si="482"/>
        <v>0</v>
      </c>
      <c r="BQ13023" s="128"/>
      <c r="BR13023" s="36">
        <f t="shared" si="481"/>
        <v>10</v>
      </c>
    </row>
    <row r="13024" spans="54:70" x14ac:dyDescent="0.25">
      <c r="BB13024" s="134">
        <f t="shared" si="483"/>
        <v>1006</v>
      </c>
      <c r="BC13024" s="24"/>
      <c r="BD13024" s="68"/>
      <c r="BE13024" s="10"/>
      <c r="BF13024" s="9"/>
      <c r="BG13024" s="10"/>
      <c r="BH13024" s="9"/>
      <c r="BI13024" s="129"/>
      <c r="BJ13024" s="129"/>
      <c r="BK13024" s="128"/>
      <c r="BL13024" s="128"/>
      <c r="BM13024" s="128"/>
      <c r="BN13024" s="128"/>
      <c r="BO13024" s="128"/>
      <c r="BP13024" s="197">
        <f t="shared" si="482"/>
        <v>0</v>
      </c>
      <c r="BQ13024" s="128"/>
      <c r="BR13024" s="36">
        <f t="shared" si="481"/>
        <v>10</v>
      </c>
    </row>
    <row r="13025" spans="54:70" x14ac:dyDescent="0.25">
      <c r="BB13025" s="134">
        <f t="shared" si="483"/>
        <v>1007</v>
      </c>
      <c r="BC13025" s="24"/>
      <c r="BD13025" s="68"/>
      <c r="BE13025" s="10"/>
      <c r="BF13025" s="9"/>
      <c r="BG13025" s="10"/>
      <c r="BH13025" s="9"/>
      <c r="BI13025" s="129"/>
      <c r="BJ13025" s="129"/>
      <c r="BK13025" s="128"/>
      <c r="BL13025" s="128"/>
      <c r="BM13025" s="128"/>
      <c r="BN13025" s="128"/>
      <c r="BO13025" s="128"/>
      <c r="BP13025" s="197">
        <f t="shared" si="482"/>
        <v>0</v>
      </c>
      <c r="BQ13025" s="128"/>
      <c r="BR13025" s="36">
        <f t="shared" si="481"/>
        <v>10</v>
      </c>
    </row>
    <row r="13026" spans="54:70" x14ac:dyDescent="0.25">
      <c r="BB13026" s="134">
        <f t="shared" si="483"/>
        <v>1008</v>
      </c>
      <c r="BC13026" s="24"/>
      <c r="BD13026" s="68"/>
      <c r="BE13026" s="10"/>
      <c r="BF13026" s="9"/>
      <c r="BG13026" s="10"/>
      <c r="BH13026" s="9"/>
      <c r="BI13026" s="129"/>
      <c r="BJ13026" s="129"/>
      <c r="BK13026" s="128"/>
      <c r="BL13026" s="128"/>
      <c r="BM13026" s="128"/>
      <c r="BN13026" s="128"/>
      <c r="BO13026" s="128"/>
      <c r="BP13026" s="197">
        <f t="shared" si="482"/>
        <v>0</v>
      </c>
      <c r="BQ13026" s="128"/>
      <c r="BR13026" s="36">
        <f t="shared" si="481"/>
        <v>10</v>
      </c>
    </row>
    <row r="13027" spans="54:70" x14ac:dyDescent="0.25">
      <c r="BB13027" s="134">
        <f t="shared" si="483"/>
        <v>1009</v>
      </c>
      <c r="BC13027" s="24"/>
      <c r="BD13027" s="68"/>
      <c r="BE13027" s="10"/>
      <c r="BF13027" s="9"/>
      <c r="BG13027" s="10"/>
      <c r="BH13027" s="9"/>
      <c r="BI13027" s="129"/>
      <c r="BJ13027" s="129"/>
      <c r="BK13027" s="128"/>
      <c r="BL13027" s="128"/>
      <c r="BM13027" s="128"/>
      <c r="BN13027" s="128"/>
      <c r="BO13027" s="128"/>
      <c r="BP13027" s="197">
        <f t="shared" si="482"/>
        <v>0</v>
      </c>
      <c r="BQ13027" s="128"/>
      <c r="BR13027" s="36">
        <f t="shared" si="481"/>
        <v>10</v>
      </c>
    </row>
    <row r="13028" spans="54:70" x14ac:dyDescent="0.25">
      <c r="BB13028" s="134">
        <f t="shared" si="483"/>
        <v>1010</v>
      </c>
      <c r="BC13028" s="24"/>
      <c r="BD13028" s="68"/>
      <c r="BE13028" s="10"/>
      <c r="BF13028" s="9"/>
      <c r="BG13028" s="10"/>
      <c r="BH13028" s="9"/>
      <c r="BI13028" s="129"/>
      <c r="BJ13028" s="129"/>
      <c r="BK13028" s="128"/>
      <c r="BL13028" s="128"/>
      <c r="BM13028" s="128"/>
      <c r="BN13028" s="128"/>
      <c r="BO13028" s="128"/>
      <c r="BP13028" s="197">
        <f t="shared" si="482"/>
        <v>0</v>
      </c>
      <c r="BQ13028" s="128"/>
      <c r="BR13028" s="36">
        <f t="shared" si="481"/>
        <v>10</v>
      </c>
    </row>
    <row r="13029" spans="54:70" x14ac:dyDescent="0.25">
      <c r="BB13029" s="134">
        <f t="shared" si="483"/>
        <v>1011</v>
      </c>
      <c r="BC13029" s="24"/>
      <c r="BD13029" s="68"/>
      <c r="BE13029" s="10"/>
      <c r="BF13029" s="9"/>
      <c r="BG13029" s="10"/>
      <c r="BH13029" s="9"/>
      <c r="BI13029" s="129"/>
      <c r="BJ13029" s="129"/>
      <c r="BK13029" s="128"/>
      <c r="BL13029" s="128"/>
      <c r="BM13029" s="128"/>
      <c r="BN13029" s="128"/>
      <c r="BO13029" s="128"/>
      <c r="BP13029" s="197">
        <f t="shared" si="482"/>
        <v>0</v>
      </c>
      <c r="BQ13029" s="128"/>
      <c r="BR13029" s="36">
        <f t="shared" si="481"/>
        <v>10</v>
      </c>
    </row>
    <row r="13030" spans="54:70" x14ac:dyDescent="0.25">
      <c r="BB13030" s="134">
        <f t="shared" si="483"/>
        <v>1012</v>
      </c>
      <c r="BC13030" s="24"/>
      <c r="BD13030" s="68"/>
      <c r="BE13030" s="10"/>
      <c r="BF13030" s="9"/>
      <c r="BG13030" s="10"/>
      <c r="BH13030" s="9"/>
      <c r="BI13030" s="129"/>
      <c r="BJ13030" s="129"/>
      <c r="BK13030" s="128"/>
      <c r="BL13030" s="128"/>
      <c r="BM13030" s="128"/>
      <c r="BN13030" s="128"/>
      <c r="BO13030" s="128"/>
      <c r="BP13030" s="197">
        <f t="shared" si="482"/>
        <v>0</v>
      </c>
      <c r="BQ13030" s="128"/>
      <c r="BR13030" s="36">
        <f t="shared" si="481"/>
        <v>10</v>
      </c>
    </row>
    <row r="13031" spans="54:70" x14ac:dyDescent="0.25">
      <c r="BB13031" s="134">
        <f t="shared" si="483"/>
        <v>1013</v>
      </c>
      <c r="BC13031" s="24"/>
      <c r="BD13031" s="68"/>
      <c r="BE13031" s="10"/>
      <c r="BF13031" s="9"/>
      <c r="BG13031" s="10"/>
      <c r="BH13031" s="9"/>
      <c r="BI13031" s="129"/>
      <c r="BJ13031" s="129"/>
      <c r="BK13031" s="128"/>
      <c r="BL13031" s="128"/>
      <c r="BM13031" s="128"/>
      <c r="BN13031" s="128"/>
      <c r="BO13031" s="128"/>
      <c r="BP13031" s="197">
        <f t="shared" si="482"/>
        <v>0</v>
      </c>
      <c r="BQ13031" s="128"/>
      <c r="BR13031" s="36">
        <f t="shared" si="481"/>
        <v>10</v>
      </c>
    </row>
    <row r="13032" spans="54:70" x14ac:dyDescent="0.25">
      <c r="BB13032" s="134">
        <f t="shared" si="483"/>
        <v>1014</v>
      </c>
      <c r="BC13032" s="24"/>
      <c r="BD13032" s="68"/>
      <c r="BE13032" s="10"/>
      <c r="BF13032" s="9"/>
      <c r="BG13032" s="10"/>
      <c r="BH13032" s="9"/>
      <c r="BI13032" s="129"/>
      <c r="BJ13032" s="129"/>
      <c r="BK13032" s="128"/>
      <c r="BL13032" s="128"/>
      <c r="BM13032" s="128"/>
      <c r="BN13032" s="128"/>
      <c r="BO13032" s="128"/>
      <c r="BP13032" s="197">
        <f t="shared" si="482"/>
        <v>0</v>
      </c>
      <c r="BQ13032" s="128"/>
      <c r="BR13032" s="36">
        <f t="shared" si="481"/>
        <v>10</v>
      </c>
    </row>
    <row r="13033" spans="54:70" x14ac:dyDescent="0.25">
      <c r="BB13033" s="134">
        <f t="shared" si="483"/>
        <v>1015</v>
      </c>
      <c r="BC13033" s="24"/>
      <c r="BD13033" s="68"/>
      <c r="BE13033" s="10"/>
      <c r="BF13033" s="9"/>
      <c r="BG13033" s="10"/>
      <c r="BH13033" s="9"/>
      <c r="BI13033" s="129"/>
      <c r="BJ13033" s="129"/>
      <c r="BK13033" s="128"/>
      <c r="BL13033" s="128"/>
      <c r="BM13033" s="128"/>
      <c r="BN13033" s="128"/>
      <c r="BO13033" s="128"/>
      <c r="BP13033" s="197">
        <f t="shared" si="482"/>
        <v>0</v>
      </c>
      <c r="BQ13033" s="128"/>
      <c r="BR13033" s="36">
        <f t="shared" si="481"/>
        <v>10</v>
      </c>
    </row>
    <row r="13034" spans="54:70" x14ac:dyDescent="0.25">
      <c r="BB13034" s="134">
        <f t="shared" si="483"/>
        <v>1016</v>
      </c>
      <c r="BC13034" s="24"/>
      <c r="BD13034" s="68"/>
      <c r="BE13034" s="10"/>
      <c r="BF13034" s="9"/>
      <c r="BG13034" s="10"/>
      <c r="BH13034" s="9"/>
      <c r="BI13034" s="129"/>
      <c r="BJ13034" s="129"/>
      <c r="BK13034" s="128"/>
      <c r="BL13034" s="128"/>
      <c r="BM13034" s="128"/>
      <c r="BN13034" s="128"/>
      <c r="BO13034" s="128"/>
      <c r="BP13034" s="197">
        <f t="shared" si="482"/>
        <v>0</v>
      </c>
      <c r="BQ13034" s="128"/>
      <c r="BR13034" s="36">
        <f t="shared" si="481"/>
        <v>10</v>
      </c>
    </row>
    <row r="13035" spans="54:70" x14ac:dyDescent="0.25">
      <c r="BB13035" s="134">
        <f t="shared" si="483"/>
        <v>1017</v>
      </c>
      <c r="BC13035" s="24"/>
      <c r="BD13035" s="68"/>
      <c r="BE13035" s="10"/>
      <c r="BF13035" s="9"/>
      <c r="BG13035" s="10"/>
      <c r="BH13035" s="9"/>
      <c r="BI13035" s="129"/>
      <c r="BJ13035" s="129"/>
      <c r="BK13035" s="128"/>
      <c r="BL13035" s="128"/>
      <c r="BM13035" s="128"/>
      <c r="BN13035" s="128"/>
      <c r="BO13035" s="128"/>
      <c r="BP13035" s="197">
        <f t="shared" si="482"/>
        <v>0</v>
      </c>
      <c r="BQ13035" s="128"/>
      <c r="BR13035" s="36">
        <f t="shared" si="481"/>
        <v>10</v>
      </c>
    </row>
    <row r="13036" spans="54:70" x14ac:dyDescent="0.25">
      <c r="BB13036" s="134">
        <f t="shared" si="483"/>
        <v>1018</v>
      </c>
      <c r="BC13036" s="24"/>
      <c r="BD13036" s="68"/>
      <c r="BE13036" s="10"/>
      <c r="BF13036" s="9"/>
      <c r="BG13036" s="10"/>
      <c r="BH13036" s="9"/>
      <c r="BI13036" s="129"/>
      <c r="BJ13036" s="129"/>
      <c r="BK13036" s="128"/>
      <c r="BL13036" s="128"/>
      <c r="BM13036" s="128"/>
      <c r="BN13036" s="128"/>
      <c r="BO13036" s="128"/>
      <c r="BP13036" s="197">
        <f t="shared" si="482"/>
        <v>0</v>
      </c>
      <c r="BQ13036" s="128"/>
      <c r="BR13036" s="36">
        <f t="shared" si="481"/>
        <v>10</v>
      </c>
    </row>
    <row r="13037" spans="54:70" x14ac:dyDescent="0.25">
      <c r="BB13037" s="134">
        <f t="shared" si="483"/>
        <v>1019</v>
      </c>
      <c r="BC13037" s="24"/>
      <c r="BD13037" s="68"/>
      <c r="BE13037" s="10"/>
      <c r="BF13037" s="9"/>
      <c r="BG13037" s="10"/>
      <c r="BH13037" s="9"/>
      <c r="BI13037" s="129"/>
      <c r="BJ13037" s="129"/>
      <c r="BK13037" s="128"/>
      <c r="BL13037" s="128"/>
      <c r="BM13037" s="128"/>
      <c r="BN13037" s="128"/>
      <c r="BO13037" s="128"/>
      <c r="BP13037" s="197">
        <f t="shared" si="482"/>
        <v>0</v>
      </c>
      <c r="BQ13037" s="128"/>
      <c r="BR13037" s="36">
        <f t="shared" si="481"/>
        <v>10</v>
      </c>
    </row>
    <row r="13038" spans="54:70" x14ac:dyDescent="0.25">
      <c r="BB13038" s="134">
        <f t="shared" si="483"/>
        <v>1020</v>
      </c>
      <c r="BC13038" s="24"/>
      <c r="BD13038" s="68"/>
      <c r="BE13038" s="10"/>
      <c r="BF13038" s="9"/>
      <c r="BG13038" s="10"/>
      <c r="BH13038" s="9"/>
      <c r="BI13038" s="129"/>
      <c r="BJ13038" s="129"/>
      <c r="BK13038" s="128"/>
      <c r="BL13038" s="128"/>
      <c r="BM13038" s="128"/>
      <c r="BN13038" s="128"/>
      <c r="BO13038" s="128"/>
      <c r="BP13038" s="197">
        <f t="shared" si="482"/>
        <v>0</v>
      </c>
      <c r="BQ13038" s="128"/>
      <c r="BR13038" s="36">
        <f t="shared" si="481"/>
        <v>10</v>
      </c>
    </row>
    <row r="13039" spans="54:70" x14ac:dyDescent="0.25">
      <c r="BB13039" s="134">
        <f t="shared" si="483"/>
        <v>1021</v>
      </c>
      <c r="BC13039" s="24"/>
      <c r="BD13039" s="68"/>
      <c r="BE13039" s="10"/>
      <c r="BF13039" s="9"/>
      <c r="BG13039" s="10"/>
      <c r="BH13039" s="9"/>
      <c r="BI13039" s="129"/>
      <c r="BJ13039" s="129"/>
      <c r="BK13039" s="128"/>
      <c r="BL13039" s="128"/>
      <c r="BM13039" s="128"/>
      <c r="BN13039" s="128"/>
      <c r="BO13039" s="128"/>
      <c r="BP13039" s="197">
        <f t="shared" si="482"/>
        <v>0</v>
      </c>
      <c r="BQ13039" s="128"/>
      <c r="BR13039" s="36">
        <f t="shared" si="481"/>
        <v>10</v>
      </c>
    </row>
    <row r="13040" spans="54:70" x14ac:dyDescent="0.25">
      <c r="BB13040" s="134">
        <f t="shared" si="483"/>
        <v>1022</v>
      </c>
      <c r="BC13040" s="24"/>
      <c r="BD13040" s="68"/>
      <c r="BE13040" s="10"/>
      <c r="BF13040" s="9"/>
      <c r="BG13040" s="10"/>
      <c r="BH13040" s="9"/>
      <c r="BI13040" s="129"/>
      <c r="BJ13040" s="129"/>
      <c r="BK13040" s="128"/>
      <c r="BL13040" s="128"/>
      <c r="BM13040" s="128"/>
      <c r="BN13040" s="128"/>
      <c r="BO13040" s="128"/>
      <c r="BP13040" s="197">
        <f t="shared" si="482"/>
        <v>0</v>
      </c>
      <c r="BQ13040" s="128"/>
      <c r="BR13040" s="36">
        <f t="shared" si="481"/>
        <v>10</v>
      </c>
    </row>
    <row r="13041" spans="54:70" x14ac:dyDescent="0.25">
      <c r="BB13041" s="134">
        <f t="shared" si="483"/>
        <v>1023</v>
      </c>
      <c r="BC13041" s="24"/>
      <c r="BD13041" s="68"/>
      <c r="BE13041" s="10"/>
      <c r="BF13041" s="9"/>
      <c r="BG13041" s="10"/>
      <c r="BH13041" s="9"/>
      <c r="BI13041" s="129"/>
      <c r="BJ13041" s="129"/>
      <c r="BK13041" s="128"/>
      <c r="BL13041" s="128"/>
      <c r="BM13041" s="128"/>
      <c r="BN13041" s="128"/>
      <c r="BO13041" s="128"/>
      <c r="BP13041" s="197">
        <f t="shared" si="482"/>
        <v>0</v>
      </c>
      <c r="BQ13041" s="128"/>
      <c r="BR13041" s="36">
        <f t="shared" si="481"/>
        <v>10</v>
      </c>
    </row>
    <row r="13042" spans="54:70" x14ac:dyDescent="0.25">
      <c r="BB13042" s="134">
        <f t="shared" si="483"/>
        <v>1024</v>
      </c>
      <c r="BC13042" s="24"/>
      <c r="BD13042" s="68"/>
      <c r="BE13042" s="10"/>
      <c r="BF13042" s="9"/>
      <c r="BG13042" s="10"/>
      <c r="BH13042" s="9"/>
      <c r="BI13042" s="129"/>
      <c r="BJ13042" s="129"/>
      <c r="BK13042" s="128"/>
      <c r="BL13042" s="128"/>
      <c r="BM13042" s="128"/>
      <c r="BN13042" s="128"/>
      <c r="BO13042" s="128"/>
      <c r="BP13042" s="197">
        <f t="shared" si="482"/>
        <v>0</v>
      </c>
      <c r="BQ13042" s="128"/>
      <c r="BR13042" s="36">
        <f t="shared" si="481"/>
        <v>10</v>
      </c>
    </row>
    <row r="13043" spans="54:70" x14ac:dyDescent="0.25">
      <c r="BB13043" s="134">
        <f t="shared" si="483"/>
        <v>1025</v>
      </c>
      <c r="BC13043" s="24"/>
      <c r="BD13043" s="68"/>
      <c r="BE13043" s="10"/>
      <c r="BF13043" s="9"/>
      <c r="BG13043" s="10"/>
      <c r="BH13043" s="9"/>
      <c r="BI13043" s="129"/>
      <c r="BJ13043" s="129"/>
      <c r="BK13043" s="128"/>
      <c r="BL13043" s="128"/>
      <c r="BM13043" s="128"/>
      <c r="BN13043" s="128"/>
      <c r="BO13043" s="128"/>
      <c r="BP13043" s="197">
        <f t="shared" si="482"/>
        <v>0</v>
      </c>
      <c r="BQ13043" s="128"/>
      <c r="BR13043" s="36">
        <f t="shared" si="481"/>
        <v>10</v>
      </c>
    </row>
    <row r="13044" spans="54:70" x14ac:dyDescent="0.25">
      <c r="BB13044" s="134">
        <f t="shared" si="483"/>
        <v>1026</v>
      </c>
      <c r="BC13044" s="24"/>
      <c r="BD13044" s="68"/>
      <c r="BE13044" s="10"/>
      <c r="BF13044" s="9"/>
      <c r="BG13044" s="10"/>
      <c r="BH13044" s="9"/>
      <c r="BI13044" s="129"/>
      <c r="BJ13044" s="129"/>
      <c r="BK13044" s="128"/>
      <c r="BL13044" s="128"/>
      <c r="BM13044" s="128"/>
      <c r="BN13044" s="128"/>
      <c r="BO13044" s="128"/>
      <c r="BP13044" s="197">
        <f t="shared" si="482"/>
        <v>0</v>
      </c>
      <c r="BQ13044" s="128"/>
      <c r="BR13044" s="36">
        <f t="shared" ref="BR13044:BR13107" si="484">IF(BF13044="Yes",20,10)</f>
        <v>10</v>
      </c>
    </row>
    <row r="13045" spans="54:70" x14ac:dyDescent="0.25">
      <c r="BB13045" s="134">
        <f t="shared" si="483"/>
        <v>1027</v>
      </c>
      <c r="BC13045" s="24"/>
      <c r="BD13045" s="68"/>
      <c r="BE13045" s="10"/>
      <c r="BF13045" s="9"/>
      <c r="BG13045" s="10"/>
      <c r="BH13045" s="9"/>
      <c r="BI13045" s="129"/>
      <c r="BJ13045" s="129"/>
      <c r="BK13045" s="128"/>
      <c r="BL13045" s="128"/>
      <c r="BM13045" s="128"/>
      <c r="BN13045" s="128"/>
      <c r="BO13045" s="128"/>
      <c r="BP13045" s="197">
        <f t="shared" si="482"/>
        <v>0</v>
      </c>
      <c r="BQ13045" s="128"/>
      <c r="BR13045" s="36">
        <f t="shared" si="484"/>
        <v>10</v>
      </c>
    </row>
    <row r="13046" spans="54:70" x14ac:dyDescent="0.25">
      <c r="BB13046" s="134">
        <f t="shared" si="483"/>
        <v>1028</v>
      </c>
      <c r="BC13046" s="24"/>
      <c r="BD13046" s="68"/>
      <c r="BE13046" s="10"/>
      <c r="BF13046" s="9"/>
      <c r="BG13046" s="10"/>
      <c r="BH13046" s="9"/>
      <c r="BI13046" s="129"/>
      <c r="BJ13046" s="129"/>
      <c r="BK13046" s="128"/>
      <c r="BL13046" s="128"/>
      <c r="BM13046" s="128"/>
      <c r="BN13046" s="128"/>
      <c r="BO13046" s="128"/>
      <c r="BP13046" s="197">
        <f t="shared" si="482"/>
        <v>0</v>
      </c>
      <c r="BQ13046" s="128"/>
      <c r="BR13046" s="36">
        <f t="shared" si="484"/>
        <v>10</v>
      </c>
    </row>
    <row r="13047" spans="54:70" x14ac:dyDescent="0.25">
      <c r="BB13047" s="134">
        <f t="shared" si="483"/>
        <v>1029</v>
      </c>
      <c r="BC13047" s="24"/>
      <c r="BD13047" s="68"/>
      <c r="BE13047" s="10"/>
      <c r="BF13047" s="9"/>
      <c r="BG13047" s="10"/>
      <c r="BH13047" s="9"/>
      <c r="BI13047" s="129"/>
      <c r="BJ13047" s="129"/>
      <c r="BK13047" s="128"/>
      <c r="BL13047" s="128"/>
      <c r="BM13047" s="128"/>
      <c r="BN13047" s="128"/>
      <c r="BO13047" s="128"/>
      <c r="BP13047" s="197">
        <f t="shared" si="482"/>
        <v>0</v>
      </c>
      <c r="BQ13047" s="128"/>
      <c r="BR13047" s="36">
        <f t="shared" si="484"/>
        <v>10</v>
      </c>
    </row>
    <row r="13048" spans="54:70" x14ac:dyDescent="0.25">
      <c r="BB13048" s="134">
        <f t="shared" si="483"/>
        <v>1030</v>
      </c>
      <c r="BC13048" s="24"/>
      <c r="BD13048" s="68"/>
      <c r="BE13048" s="10"/>
      <c r="BF13048" s="9"/>
      <c r="BG13048" s="10"/>
      <c r="BH13048" s="9"/>
      <c r="BI13048" s="129"/>
      <c r="BJ13048" s="129"/>
      <c r="BK13048" s="128"/>
      <c r="BL13048" s="128"/>
      <c r="BM13048" s="128"/>
      <c r="BN13048" s="128"/>
      <c r="BO13048" s="128"/>
      <c r="BP13048" s="197">
        <f t="shared" ref="BP13048:BP13111" si="485">IF(BC13048=0,0,IF(BD13048=0,0,IF(BE13048=0,0,IF(BF13048=0,0,IF(BG13048=0,0,IF(BH13048=0,0,BR13048))))))</f>
        <v>0</v>
      </c>
      <c r="BQ13048" s="128"/>
      <c r="BR13048" s="36">
        <f t="shared" si="484"/>
        <v>10</v>
      </c>
    </row>
    <row r="13049" spans="54:70" x14ac:dyDescent="0.25">
      <c r="BB13049" s="134">
        <f t="shared" si="483"/>
        <v>1031</v>
      </c>
      <c r="BC13049" s="24"/>
      <c r="BD13049" s="68"/>
      <c r="BE13049" s="10"/>
      <c r="BF13049" s="9"/>
      <c r="BG13049" s="10"/>
      <c r="BH13049" s="9"/>
      <c r="BI13049" s="129"/>
      <c r="BJ13049" s="129"/>
      <c r="BK13049" s="128"/>
      <c r="BL13049" s="128"/>
      <c r="BM13049" s="128"/>
      <c r="BN13049" s="128"/>
      <c r="BO13049" s="128"/>
      <c r="BP13049" s="197">
        <f t="shared" si="485"/>
        <v>0</v>
      </c>
      <c r="BQ13049" s="128"/>
      <c r="BR13049" s="36">
        <f t="shared" si="484"/>
        <v>10</v>
      </c>
    </row>
    <row r="13050" spans="54:70" x14ac:dyDescent="0.25">
      <c r="BB13050" s="134">
        <f t="shared" si="483"/>
        <v>1032</v>
      </c>
      <c r="BC13050" s="24"/>
      <c r="BD13050" s="68"/>
      <c r="BE13050" s="10"/>
      <c r="BF13050" s="9"/>
      <c r="BG13050" s="10"/>
      <c r="BH13050" s="9"/>
      <c r="BI13050" s="129"/>
      <c r="BJ13050" s="129"/>
      <c r="BK13050" s="128"/>
      <c r="BL13050" s="128"/>
      <c r="BM13050" s="128"/>
      <c r="BN13050" s="128"/>
      <c r="BO13050" s="128"/>
      <c r="BP13050" s="197">
        <f t="shared" si="485"/>
        <v>0</v>
      </c>
      <c r="BQ13050" s="128"/>
      <c r="BR13050" s="36">
        <f t="shared" si="484"/>
        <v>10</v>
      </c>
    </row>
    <row r="13051" spans="54:70" x14ac:dyDescent="0.25">
      <c r="BB13051" s="134">
        <f t="shared" si="483"/>
        <v>1033</v>
      </c>
      <c r="BC13051" s="24"/>
      <c r="BD13051" s="68"/>
      <c r="BE13051" s="10"/>
      <c r="BF13051" s="9"/>
      <c r="BG13051" s="10"/>
      <c r="BH13051" s="9"/>
      <c r="BI13051" s="129"/>
      <c r="BJ13051" s="129"/>
      <c r="BK13051" s="128"/>
      <c r="BL13051" s="128"/>
      <c r="BM13051" s="128"/>
      <c r="BN13051" s="128"/>
      <c r="BO13051" s="128"/>
      <c r="BP13051" s="197">
        <f t="shared" si="485"/>
        <v>0</v>
      </c>
      <c r="BQ13051" s="128"/>
      <c r="BR13051" s="36">
        <f t="shared" si="484"/>
        <v>10</v>
      </c>
    </row>
    <row r="13052" spans="54:70" x14ac:dyDescent="0.25">
      <c r="BB13052" s="134">
        <f t="shared" si="483"/>
        <v>1034</v>
      </c>
      <c r="BC13052" s="24"/>
      <c r="BD13052" s="68"/>
      <c r="BE13052" s="10"/>
      <c r="BF13052" s="9"/>
      <c r="BG13052" s="10"/>
      <c r="BH13052" s="9"/>
      <c r="BI13052" s="129"/>
      <c r="BJ13052" s="129"/>
      <c r="BK13052" s="128"/>
      <c r="BL13052" s="128"/>
      <c r="BM13052" s="128"/>
      <c r="BN13052" s="128"/>
      <c r="BO13052" s="128"/>
      <c r="BP13052" s="197">
        <f t="shared" si="485"/>
        <v>0</v>
      </c>
      <c r="BQ13052" s="128"/>
      <c r="BR13052" s="36">
        <f t="shared" si="484"/>
        <v>10</v>
      </c>
    </row>
    <row r="13053" spans="54:70" x14ac:dyDescent="0.25">
      <c r="BB13053" s="134">
        <f t="shared" si="483"/>
        <v>1035</v>
      </c>
      <c r="BC13053" s="24"/>
      <c r="BD13053" s="68"/>
      <c r="BE13053" s="10"/>
      <c r="BF13053" s="9"/>
      <c r="BG13053" s="10"/>
      <c r="BH13053" s="9"/>
      <c r="BI13053" s="129"/>
      <c r="BJ13053" s="129"/>
      <c r="BK13053" s="128"/>
      <c r="BL13053" s="128"/>
      <c r="BM13053" s="128"/>
      <c r="BN13053" s="128"/>
      <c r="BO13053" s="128"/>
      <c r="BP13053" s="197">
        <f t="shared" si="485"/>
        <v>0</v>
      </c>
      <c r="BQ13053" s="128"/>
      <c r="BR13053" s="36">
        <f t="shared" si="484"/>
        <v>10</v>
      </c>
    </row>
    <row r="13054" spans="54:70" x14ac:dyDescent="0.25">
      <c r="BB13054" s="134">
        <f t="shared" si="483"/>
        <v>1036</v>
      </c>
      <c r="BC13054" s="24"/>
      <c r="BD13054" s="68"/>
      <c r="BE13054" s="10"/>
      <c r="BF13054" s="9"/>
      <c r="BG13054" s="10"/>
      <c r="BH13054" s="9"/>
      <c r="BI13054" s="129"/>
      <c r="BJ13054" s="129"/>
      <c r="BK13054" s="128"/>
      <c r="BL13054" s="128"/>
      <c r="BM13054" s="128"/>
      <c r="BN13054" s="128"/>
      <c r="BO13054" s="128"/>
      <c r="BP13054" s="197">
        <f t="shared" si="485"/>
        <v>0</v>
      </c>
      <c r="BQ13054" s="128"/>
      <c r="BR13054" s="36">
        <f t="shared" si="484"/>
        <v>10</v>
      </c>
    </row>
    <row r="13055" spans="54:70" x14ac:dyDescent="0.25">
      <c r="BB13055" s="134">
        <f t="shared" si="483"/>
        <v>1037</v>
      </c>
      <c r="BC13055" s="24"/>
      <c r="BD13055" s="68"/>
      <c r="BE13055" s="10"/>
      <c r="BF13055" s="9"/>
      <c r="BG13055" s="10"/>
      <c r="BH13055" s="9"/>
      <c r="BI13055" s="129"/>
      <c r="BJ13055" s="129"/>
      <c r="BK13055" s="128"/>
      <c r="BL13055" s="128"/>
      <c r="BM13055" s="128"/>
      <c r="BN13055" s="128"/>
      <c r="BO13055" s="128"/>
      <c r="BP13055" s="197">
        <f t="shared" si="485"/>
        <v>0</v>
      </c>
      <c r="BQ13055" s="128"/>
      <c r="BR13055" s="36">
        <f t="shared" si="484"/>
        <v>10</v>
      </c>
    </row>
    <row r="13056" spans="54:70" x14ac:dyDescent="0.25">
      <c r="BB13056" s="134">
        <f t="shared" si="483"/>
        <v>1038</v>
      </c>
      <c r="BC13056" s="24"/>
      <c r="BD13056" s="68"/>
      <c r="BE13056" s="10"/>
      <c r="BF13056" s="9"/>
      <c r="BG13056" s="10"/>
      <c r="BH13056" s="9"/>
      <c r="BI13056" s="129"/>
      <c r="BJ13056" s="129"/>
      <c r="BK13056" s="128"/>
      <c r="BL13056" s="128"/>
      <c r="BM13056" s="128"/>
      <c r="BN13056" s="128"/>
      <c r="BO13056" s="128"/>
      <c r="BP13056" s="197">
        <f t="shared" si="485"/>
        <v>0</v>
      </c>
      <c r="BQ13056" s="128"/>
      <c r="BR13056" s="36">
        <f t="shared" si="484"/>
        <v>10</v>
      </c>
    </row>
    <row r="13057" spans="54:70" x14ac:dyDescent="0.25">
      <c r="BB13057" s="134">
        <f t="shared" si="483"/>
        <v>1039</v>
      </c>
      <c r="BC13057" s="24"/>
      <c r="BD13057" s="68"/>
      <c r="BE13057" s="10"/>
      <c r="BF13057" s="9"/>
      <c r="BG13057" s="10"/>
      <c r="BH13057" s="9"/>
      <c r="BI13057" s="129"/>
      <c r="BJ13057" s="129"/>
      <c r="BK13057" s="128"/>
      <c r="BL13057" s="128"/>
      <c r="BM13057" s="128"/>
      <c r="BN13057" s="128"/>
      <c r="BO13057" s="128"/>
      <c r="BP13057" s="197">
        <f t="shared" si="485"/>
        <v>0</v>
      </c>
      <c r="BQ13057" s="128"/>
      <c r="BR13057" s="36">
        <f t="shared" si="484"/>
        <v>10</v>
      </c>
    </row>
    <row r="13058" spans="54:70" x14ac:dyDescent="0.25">
      <c r="BB13058" s="134">
        <f t="shared" si="483"/>
        <v>1040</v>
      </c>
      <c r="BC13058" s="24"/>
      <c r="BD13058" s="68"/>
      <c r="BE13058" s="10"/>
      <c r="BF13058" s="9"/>
      <c r="BG13058" s="10"/>
      <c r="BH13058" s="9"/>
      <c r="BI13058" s="129"/>
      <c r="BJ13058" s="129"/>
      <c r="BK13058" s="128"/>
      <c r="BL13058" s="128"/>
      <c r="BM13058" s="128"/>
      <c r="BN13058" s="128"/>
      <c r="BO13058" s="128"/>
      <c r="BP13058" s="197">
        <f t="shared" si="485"/>
        <v>0</v>
      </c>
      <c r="BQ13058" s="128"/>
      <c r="BR13058" s="36">
        <f t="shared" si="484"/>
        <v>10</v>
      </c>
    </row>
    <row r="13059" spans="54:70" x14ac:dyDescent="0.25">
      <c r="BB13059" s="134">
        <f t="shared" si="483"/>
        <v>1041</v>
      </c>
      <c r="BC13059" s="24"/>
      <c r="BD13059" s="68"/>
      <c r="BE13059" s="10"/>
      <c r="BF13059" s="9"/>
      <c r="BG13059" s="10"/>
      <c r="BH13059" s="9"/>
      <c r="BI13059" s="129"/>
      <c r="BJ13059" s="129"/>
      <c r="BK13059" s="128"/>
      <c r="BL13059" s="128"/>
      <c r="BM13059" s="128"/>
      <c r="BN13059" s="128"/>
      <c r="BO13059" s="128"/>
      <c r="BP13059" s="197">
        <f t="shared" si="485"/>
        <v>0</v>
      </c>
      <c r="BQ13059" s="128"/>
      <c r="BR13059" s="36">
        <f t="shared" si="484"/>
        <v>10</v>
      </c>
    </row>
    <row r="13060" spans="54:70" x14ac:dyDescent="0.25">
      <c r="BB13060" s="134">
        <f t="shared" si="483"/>
        <v>1042</v>
      </c>
      <c r="BC13060" s="24"/>
      <c r="BD13060" s="68"/>
      <c r="BE13060" s="10"/>
      <c r="BF13060" s="9"/>
      <c r="BG13060" s="10"/>
      <c r="BH13060" s="9"/>
      <c r="BI13060" s="129"/>
      <c r="BJ13060" s="129"/>
      <c r="BK13060" s="128"/>
      <c r="BL13060" s="128"/>
      <c r="BM13060" s="128"/>
      <c r="BN13060" s="128"/>
      <c r="BO13060" s="128"/>
      <c r="BP13060" s="197">
        <f t="shared" si="485"/>
        <v>0</v>
      </c>
      <c r="BQ13060" s="128"/>
      <c r="BR13060" s="36">
        <f t="shared" si="484"/>
        <v>10</v>
      </c>
    </row>
    <row r="13061" spans="54:70" x14ac:dyDescent="0.25">
      <c r="BB13061" s="134">
        <f t="shared" si="483"/>
        <v>1043</v>
      </c>
      <c r="BC13061" s="24"/>
      <c r="BD13061" s="68"/>
      <c r="BE13061" s="10"/>
      <c r="BF13061" s="9"/>
      <c r="BG13061" s="10"/>
      <c r="BH13061" s="9"/>
      <c r="BI13061" s="129"/>
      <c r="BJ13061" s="129"/>
      <c r="BK13061" s="128"/>
      <c r="BL13061" s="128"/>
      <c r="BM13061" s="128"/>
      <c r="BN13061" s="128"/>
      <c r="BO13061" s="128"/>
      <c r="BP13061" s="197">
        <f t="shared" si="485"/>
        <v>0</v>
      </c>
      <c r="BQ13061" s="128"/>
      <c r="BR13061" s="36">
        <f t="shared" si="484"/>
        <v>10</v>
      </c>
    </row>
    <row r="13062" spans="54:70" x14ac:dyDescent="0.25">
      <c r="BB13062" s="134">
        <f t="shared" si="483"/>
        <v>1044</v>
      </c>
      <c r="BC13062" s="24"/>
      <c r="BD13062" s="68"/>
      <c r="BE13062" s="10"/>
      <c r="BF13062" s="9"/>
      <c r="BG13062" s="10"/>
      <c r="BH13062" s="9"/>
      <c r="BI13062" s="129"/>
      <c r="BJ13062" s="129"/>
      <c r="BK13062" s="128"/>
      <c r="BL13062" s="128"/>
      <c r="BM13062" s="128"/>
      <c r="BN13062" s="128"/>
      <c r="BO13062" s="128"/>
      <c r="BP13062" s="197">
        <f t="shared" si="485"/>
        <v>0</v>
      </c>
      <c r="BQ13062" s="128"/>
      <c r="BR13062" s="36">
        <f t="shared" si="484"/>
        <v>10</v>
      </c>
    </row>
    <row r="13063" spans="54:70" x14ac:dyDescent="0.25">
      <c r="BB13063" s="134">
        <f t="shared" si="483"/>
        <v>1045</v>
      </c>
      <c r="BC13063" s="24"/>
      <c r="BD13063" s="68"/>
      <c r="BE13063" s="10"/>
      <c r="BF13063" s="9"/>
      <c r="BG13063" s="10"/>
      <c r="BH13063" s="9"/>
      <c r="BI13063" s="129"/>
      <c r="BJ13063" s="129"/>
      <c r="BK13063" s="128"/>
      <c r="BL13063" s="128"/>
      <c r="BM13063" s="128"/>
      <c r="BN13063" s="128"/>
      <c r="BO13063" s="128"/>
      <c r="BP13063" s="197">
        <f t="shared" si="485"/>
        <v>0</v>
      </c>
      <c r="BQ13063" s="128"/>
      <c r="BR13063" s="36">
        <f t="shared" si="484"/>
        <v>10</v>
      </c>
    </row>
    <row r="13064" spans="54:70" x14ac:dyDescent="0.25">
      <c r="BB13064" s="134">
        <f t="shared" si="483"/>
        <v>1046</v>
      </c>
      <c r="BC13064" s="24"/>
      <c r="BD13064" s="68"/>
      <c r="BE13064" s="10"/>
      <c r="BF13064" s="9"/>
      <c r="BG13064" s="10"/>
      <c r="BH13064" s="9"/>
      <c r="BI13064" s="129"/>
      <c r="BJ13064" s="129"/>
      <c r="BK13064" s="128"/>
      <c r="BL13064" s="128"/>
      <c r="BM13064" s="128"/>
      <c r="BN13064" s="128"/>
      <c r="BO13064" s="128"/>
      <c r="BP13064" s="197">
        <f t="shared" si="485"/>
        <v>0</v>
      </c>
      <c r="BQ13064" s="128"/>
      <c r="BR13064" s="36">
        <f t="shared" si="484"/>
        <v>10</v>
      </c>
    </row>
    <row r="13065" spans="54:70" x14ac:dyDescent="0.25">
      <c r="BB13065" s="134">
        <f t="shared" si="483"/>
        <v>1047</v>
      </c>
      <c r="BC13065" s="24"/>
      <c r="BD13065" s="68"/>
      <c r="BE13065" s="10"/>
      <c r="BF13065" s="9"/>
      <c r="BG13065" s="10"/>
      <c r="BH13065" s="9"/>
      <c r="BI13065" s="129"/>
      <c r="BJ13065" s="129"/>
      <c r="BK13065" s="128"/>
      <c r="BL13065" s="128"/>
      <c r="BM13065" s="128"/>
      <c r="BN13065" s="128"/>
      <c r="BO13065" s="128"/>
      <c r="BP13065" s="197">
        <f t="shared" si="485"/>
        <v>0</v>
      </c>
      <c r="BQ13065" s="128"/>
      <c r="BR13065" s="36">
        <f t="shared" si="484"/>
        <v>10</v>
      </c>
    </row>
    <row r="13066" spans="54:70" x14ac:dyDescent="0.25">
      <c r="BB13066" s="134">
        <f t="shared" si="483"/>
        <v>1048</v>
      </c>
      <c r="BC13066" s="24"/>
      <c r="BD13066" s="68"/>
      <c r="BE13066" s="10"/>
      <c r="BF13066" s="9"/>
      <c r="BG13066" s="10"/>
      <c r="BH13066" s="9"/>
      <c r="BI13066" s="129"/>
      <c r="BJ13066" s="129"/>
      <c r="BK13066" s="128"/>
      <c r="BL13066" s="128"/>
      <c r="BM13066" s="128"/>
      <c r="BN13066" s="128"/>
      <c r="BO13066" s="128"/>
      <c r="BP13066" s="197">
        <f t="shared" si="485"/>
        <v>0</v>
      </c>
      <c r="BQ13066" s="128"/>
      <c r="BR13066" s="36">
        <f t="shared" si="484"/>
        <v>10</v>
      </c>
    </row>
    <row r="13067" spans="54:70" x14ac:dyDescent="0.25">
      <c r="BB13067" s="134">
        <f t="shared" si="483"/>
        <v>1049</v>
      </c>
      <c r="BC13067" s="24"/>
      <c r="BD13067" s="68"/>
      <c r="BE13067" s="10"/>
      <c r="BF13067" s="9"/>
      <c r="BG13067" s="10"/>
      <c r="BH13067" s="9"/>
      <c r="BI13067" s="129"/>
      <c r="BJ13067" s="129"/>
      <c r="BK13067" s="128"/>
      <c r="BL13067" s="128"/>
      <c r="BM13067" s="128"/>
      <c r="BN13067" s="128"/>
      <c r="BO13067" s="128"/>
      <c r="BP13067" s="197">
        <f t="shared" si="485"/>
        <v>0</v>
      </c>
      <c r="BQ13067" s="128"/>
      <c r="BR13067" s="36">
        <f t="shared" si="484"/>
        <v>10</v>
      </c>
    </row>
    <row r="13068" spans="54:70" x14ac:dyDescent="0.25">
      <c r="BB13068" s="134">
        <f t="shared" si="483"/>
        <v>1050</v>
      </c>
      <c r="BC13068" s="24"/>
      <c r="BD13068" s="68"/>
      <c r="BE13068" s="10"/>
      <c r="BF13068" s="9"/>
      <c r="BG13068" s="10"/>
      <c r="BH13068" s="9"/>
      <c r="BI13068" s="129"/>
      <c r="BJ13068" s="129"/>
      <c r="BK13068" s="128"/>
      <c r="BL13068" s="128"/>
      <c r="BM13068" s="128"/>
      <c r="BN13068" s="128"/>
      <c r="BO13068" s="128"/>
      <c r="BP13068" s="197">
        <f t="shared" si="485"/>
        <v>0</v>
      </c>
      <c r="BQ13068" s="128"/>
      <c r="BR13068" s="36">
        <f t="shared" si="484"/>
        <v>10</v>
      </c>
    </row>
    <row r="13069" spans="54:70" x14ac:dyDescent="0.25">
      <c r="BB13069" s="134">
        <f t="shared" si="483"/>
        <v>1051</v>
      </c>
      <c r="BC13069" s="24"/>
      <c r="BD13069" s="68"/>
      <c r="BE13069" s="10"/>
      <c r="BF13069" s="9"/>
      <c r="BG13069" s="10"/>
      <c r="BH13069" s="9"/>
      <c r="BI13069" s="129"/>
      <c r="BJ13069" s="129"/>
      <c r="BK13069" s="128"/>
      <c r="BL13069" s="128"/>
      <c r="BM13069" s="128"/>
      <c r="BN13069" s="128"/>
      <c r="BO13069" s="128"/>
      <c r="BP13069" s="197">
        <f t="shared" si="485"/>
        <v>0</v>
      </c>
      <c r="BQ13069" s="128"/>
      <c r="BR13069" s="36">
        <f t="shared" si="484"/>
        <v>10</v>
      </c>
    </row>
    <row r="13070" spans="54:70" x14ac:dyDescent="0.25">
      <c r="BB13070" s="134">
        <f t="shared" si="483"/>
        <v>1052</v>
      </c>
      <c r="BC13070" s="24"/>
      <c r="BD13070" s="68"/>
      <c r="BE13070" s="10"/>
      <c r="BF13070" s="9"/>
      <c r="BG13070" s="10"/>
      <c r="BH13070" s="9"/>
      <c r="BI13070" s="129"/>
      <c r="BJ13070" s="129"/>
      <c r="BK13070" s="128"/>
      <c r="BL13070" s="128"/>
      <c r="BM13070" s="128"/>
      <c r="BN13070" s="128"/>
      <c r="BO13070" s="128"/>
      <c r="BP13070" s="197">
        <f t="shared" si="485"/>
        <v>0</v>
      </c>
      <c r="BQ13070" s="128"/>
      <c r="BR13070" s="36">
        <f t="shared" si="484"/>
        <v>10</v>
      </c>
    </row>
    <row r="13071" spans="54:70" x14ac:dyDescent="0.25">
      <c r="BB13071" s="134">
        <f t="shared" si="483"/>
        <v>1053</v>
      </c>
      <c r="BC13071" s="24"/>
      <c r="BD13071" s="68"/>
      <c r="BE13071" s="10"/>
      <c r="BF13071" s="9"/>
      <c r="BG13071" s="10"/>
      <c r="BH13071" s="9"/>
      <c r="BI13071" s="129"/>
      <c r="BJ13071" s="129"/>
      <c r="BK13071" s="128"/>
      <c r="BL13071" s="128"/>
      <c r="BM13071" s="128"/>
      <c r="BN13071" s="128"/>
      <c r="BO13071" s="128"/>
      <c r="BP13071" s="197">
        <f t="shared" si="485"/>
        <v>0</v>
      </c>
      <c r="BQ13071" s="128"/>
      <c r="BR13071" s="36">
        <f t="shared" si="484"/>
        <v>10</v>
      </c>
    </row>
    <row r="13072" spans="54:70" x14ac:dyDescent="0.25">
      <c r="BB13072" s="134">
        <f t="shared" si="483"/>
        <v>1054</v>
      </c>
      <c r="BC13072" s="24"/>
      <c r="BD13072" s="68"/>
      <c r="BE13072" s="10"/>
      <c r="BF13072" s="9"/>
      <c r="BG13072" s="10"/>
      <c r="BH13072" s="9"/>
      <c r="BI13072" s="129"/>
      <c r="BJ13072" s="129"/>
      <c r="BK13072" s="128"/>
      <c r="BL13072" s="128"/>
      <c r="BM13072" s="128"/>
      <c r="BN13072" s="128"/>
      <c r="BO13072" s="128"/>
      <c r="BP13072" s="197">
        <f t="shared" si="485"/>
        <v>0</v>
      </c>
      <c r="BQ13072" s="128"/>
      <c r="BR13072" s="36">
        <f t="shared" si="484"/>
        <v>10</v>
      </c>
    </row>
    <row r="13073" spans="54:70" x14ac:dyDescent="0.25">
      <c r="BB13073" s="134">
        <f t="shared" si="483"/>
        <v>1055</v>
      </c>
      <c r="BC13073" s="24"/>
      <c r="BD13073" s="68"/>
      <c r="BE13073" s="10"/>
      <c r="BF13073" s="9"/>
      <c r="BG13073" s="10"/>
      <c r="BH13073" s="9"/>
      <c r="BI13073" s="129"/>
      <c r="BJ13073" s="129"/>
      <c r="BK13073" s="128"/>
      <c r="BL13073" s="128"/>
      <c r="BM13073" s="128"/>
      <c r="BN13073" s="128"/>
      <c r="BO13073" s="128"/>
      <c r="BP13073" s="197">
        <f t="shared" si="485"/>
        <v>0</v>
      </c>
      <c r="BQ13073" s="128"/>
      <c r="BR13073" s="36">
        <f t="shared" si="484"/>
        <v>10</v>
      </c>
    </row>
    <row r="13074" spans="54:70" x14ac:dyDescent="0.25">
      <c r="BB13074" s="134">
        <f t="shared" si="483"/>
        <v>1056</v>
      </c>
      <c r="BC13074" s="24"/>
      <c r="BD13074" s="68"/>
      <c r="BE13074" s="10"/>
      <c r="BF13074" s="9"/>
      <c r="BG13074" s="10"/>
      <c r="BH13074" s="9"/>
      <c r="BI13074" s="129"/>
      <c r="BJ13074" s="129"/>
      <c r="BK13074" s="128"/>
      <c r="BL13074" s="128"/>
      <c r="BM13074" s="128"/>
      <c r="BN13074" s="128"/>
      <c r="BO13074" s="128"/>
      <c r="BP13074" s="197">
        <f t="shared" si="485"/>
        <v>0</v>
      </c>
      <c r="BQ13074" s="128"/>
      <c r="BR13074" s="36">
        <f t="shared" si="484"/>
        <v>10</v>
      </c>
    </row>
    <row r="13075" spans="54:70" x14ac:dyDescent="0.25">
      <c r="BB13075" s="134">
        <f t="shared" si="483"/>
        <v>1057</v>
      </c>
      <c r="BC13075" s="24"/>
      <c r="BD13075" s="68"/>
      <c r="BE13075" s="10"/>
      <c r="BF13075" s="9"/>
      <c r="BG13075" s="10"/>
      <c r="BH13075" s="9"/>
      <c r="BI13075" s="129"/>
      <c r="BJ13075" s="129"/>
      <c r="BK13075" s="128"/>
      <c r="BL13075" s="128"/>
      <c r="BM13075" s="128"/>
      <c r="BN13075" s="128"/>
      <c r="BO13075" s="128"/>
      <c r="BP13075" s="197">
        <f t="shared" si="485"/>
        <v>0</v>
      </c>
      <c r="BQ13075" s="128"/>
      <c r="BR13075" s="36">
        <f t="shared" si="484"/>
        <v>10</v>
      </c>
    </row>
    <row r="13076" spans="54:70" x14ac:dyDescent="0.25">
      <c r="BB13076" s="134">
        <f t="shared" ref="BB13076:BB13139" si="486">1+BB13075</f>
        <v>1058</v>
      </c>
      <c r="BC13076" s="24"/>
      <c r="BD13076" s="68"/>
      <c r="BE13076" s="10"/>
      <c r="BF13076" s="9"/>
      <c r="BG13076" s="10"/>
      <c r="BH13076" s="9"/>
      <c r="BI13076" s="129"/>
      <c r="BJ13076" s="129"/>
      <c r="BK13076" s="128"/>
      <c r="BL13076" s="128"/>
      <c r="BM13076" s="128"/>
      <c r="BN13076" s="128"/>
      <c r="BO13076" s="128"/>
      <c r="BP13076" s="197">
        <f t="shared" si="485"/>
        <v>0</v>
      </c>
      <c r="BQ13076" s="128"/>
      <c r="BR13076" s="36">
        <f t="shared" si="484"/>
        <v>10</v>
      </c>
    </row>
    <row r="13077" spans="54:70" x14ac:dyDescent="0.25">
      <c r="BB13077" s="134">
        <f t="shared" si="486"/>
        <v>1059</v>
      </c>
      <c r="BC13077" s="24"/>
      <c r="BD13077" s="68"/>
      <c r="BE13077" s="10"/>
      <c r="BF13077" s="9"/>
      <c r="BG13077" s="10"/>
      <c r="BH13077" s="9"/>
      <c r="BI13077" s="129"/>
      <c r="BJ13077" s="129"/>
      <c r="BK13077" s="128"/>
      <c r="BL13077" s="128"/>
      <c r="BM13077" s="128"/>
      <c r="BN13077" s="128"/>
      <c r="BO13077" s="128"/>
      <c r="BP13077" s="197">
        <f t="shared" si="485"/>
        <v>0</v>
      </c>
      <c r="BQ13077" s="128"/>
      <c r="BR13077" s="36">
        <f t="shared" si="484"/>
        <v>10</v>
      </c>
    </row>
    <row r="13078" spans="54:70" x14ac:dyDescent="0.25">
      <c r="BB13078" s="134">
        <f t="shared" si="486"/>
        <v>1060</v>
      </c>
      <c r="BC13078" s="24"/>
      <c r="BD13078" s="68"/>
      <c r="BE13078" s="10"/>
      <c r="BF13078" s="9"/>
      <c r="BG13078" s="10"/>
      <c r="BH13078" s="9"/>
      <c r="BI13078" s="129"/>
      <c r="BJ13078" s="129"/>
      <c r="BK13078" s="128"/>
      <c r="BL13078" s="128"/>
      <c r="BM13078" s="128"/>
      <c r="BN13078" s="128"/>
      <c r="BO13078" s="128"/>
      <c r="BP13078" s="197">
        <f t="shared" si="485"/>
        <v>0</v>
      </c>
      <c r="BQ13078" s="128"/>
      <c r="BR13078" s="36">
        <f t="shared" si="484"/>
        <v>10</v>
      </c>
    </row>
    <row r="13079" spans="54:70" x14ac:dyDescent="0.25">
      <c r="BB13079" s="134">
        <f t="shared" si="486"/>
        <v>1061</v>
      </c>
      <c r="BC13079" s="24"/>
      <c r="BD13079" s="68"/>
      <c r="BE13079" s="10"/>
      <c r="BF13079" s="9"/>
      <c r="BG13079" s="10"/>
      <c r="BH13079" s="9"/>
      <c r="BI13079" s="129"/>
      <c r="BJ13079" s="129"/>
      <c r="BK13079" s="128"/>
      <c r="BL13079" s="128"/>
      <c r="BM13079" s="128"/>
      <c r="BN13079" s="128"/>
      <c r="BO13079" s="128"/>
      <c r="BP13079" s="197">
        <f t="shared" si="485"/>
        <v>0</v>
      </c>
      <c r="BQ13079" s="128"/>
      <c r="BR13079" s="36">
        <f t="shared" si="484"/>
        <v>10</v>
      </c>
    </row>
    <row r="13080" spans="54:70" x14ac:dyDescent="0.25">
      <c r="BB13080" s="134">
        <f t="shared" si="486"/>
        <v>1062</v>
      </c>
      <c r="BC13080" s="24"/>
      <c r="BD13080" s="68"/>
      <c r="BE13080" s="10"/>
      <c r="BF13080" s="9"/>
      <c r="BG13080" s="10"/>
      <c r="BH13080" s="9"/>
      <c r="BI13080" s="129"/>
      <c r="BJ13080" s="129"/>
      <c r="BK13080" s="128"/>
      <c r="BL13080" s="128"/>
      <c r="BM13080" s="128"/>
      <c r="BN13080" s="128"/>
      <c r="BO13080" s="128"/>
      <c r="BP13080" s="197">
        <f t="shared" si="485"/>
        <v>0</v>
      </c>
      <c r="BQ13080" s="128"/>
      <c r="BR13080" s="36">
        <f t="shared" si="484"/>
        <v>10</v>
      </c>
    </row>
    <row r="13081" spans="54:70" x14ac:dyDescent="0.25">
      <c r="BB13081" s="134">
        <f t="shared" si="486"/>
        <v>1063</v>
      </c>
      <c r="BC13081" s="24"/>
      <c r="BD13081" s="68"/>
      <c r="BE13081" s="10"/>
      <c r="BF13081" s="9"/>
      <c r="BG13081" s="10"/>
      <c r="BH13081" s="9"/>
      <c r="BI13081" s="129"/>
      <c r="BJ13081" s="129"/>
      <c r="BK13081" s="128"/>
      <c r="BL13081" s="128"/>
      <c r="BM13081" s="128"/>
      <c r="BN13081" s="128"/>
      <c r="BO13081" s="128"/>
      <c r="BP13081" s="197">
        <f t="shared" si="485"/>
        <v>0</v>
      </c>
      <c r="BQ13081" s="128"/>
      <c r="BR13081" s="36">
        <f t="shared" si="484"/>
        <v>10</v>
      </c>
    </row>
    <row r="13082" spans="54:70" x14ac:dyDescent="0.25">
      <c r="BB13082" s="134">
        <f t="shared" si="486"/>
        <v>1064</v>
      </c>
      <c r="BC13082" s="24"/>
      <c r="BD13082" s="68"/>
      <c r="BE13082" s="10"/>
      <c r="BF13082" s="9"/>
      <c r="BG13082" s="10"/>
      <c r="BH13082" s="9"/>
      <c r="BI13082" s="129"/>
      <c r="BJ13082" s="129"/>
      <c r="BK13082" s="128"/>
      <c r="BL13082" s="128"/>
      <c r="BM13082" s="128"/>
      <c r="BN13082" s="128"/>
      <c r="BO13082" s="128"/>
      <c r="BP13082" s="197">
        <f t="shared" si="485"/>
        <v>0</v>
      </c>
      <c r="BQ13082" s="128"/>
      <c r="BR13082" s="36">
        <f t="shared" si="484"/>
        <v>10</v>
      </c>
    </row>
    <row r="13083" spans="54:70" x14ac:dyDescent="0.25">
      <c r="BB13083" s="134">
        <f t="shared" si="486"/>
        <v>1065</v>
      </c>
      <c r="BC13083" s="24"/>
      <c r="BD13083" s="68"/>
      <c r="BE13083" s="10"/>
      <c r="BF13083" s="9"/>
      <c r="BG13083" s="10"/>
      <c r="BH13083" s="9"/>
      <c r="BI13083" s="129"/>
      <c r="BJ13083" s="129"/>
      <c r="BK13083" s="128"/>
      <c r="BL13083" s="128"/>
      <c r="BM13083" s="128"/>
      <c r="BN13083" s="128"/>
      <c r="BO13083" s="128"/>
      <c r="BP13083" s="197">
        <f t="shared" si="485"/>
        <v>0</v>
      </c>
      <c r="BQ13083" s="128"/>
      <c r="BR13083" s="36">
        <f t="shared" si="484"/>
        <v>10</v>
      </c>
    </row>
    <row r="13084" spans="54:70" x14ac:dyDescent="0.25">
      <c r="BB13084" s="134">
        <f t="shared" si="486"/>
        <v>1066</v>
      </c>
      <c r="BC13084" s="24"/>
      <c r="BD13084" s="68"/>
      <c r="BE13084" s="10"/>
      <c r="BF13084" s="9"/>
      <c r="BG13084" s="10"/>
      <c r="BH13084" s="9"/>
      <c r="BI13084" s="129"/>
      <c r="BJ13084" s="129"/>
      <c r="BK13084" s="128"/>
      <c r="BL13084" s="128"/>
      <c r="BM13084" s="128"/>
      <c r="BN13084" s="128"/>
      <c r="BO13084" s="128"/>
      <c r="BP13084" s="197">
        <f t="shared" si="485"/>
        <v>0</v>
      </c>
      <c r="BQ13084" s="128"/>
      <c r="BR13084" s="36">
        <f t="shared" si="484"/>
        <v>10</v>
      </c>
    </row>
    <row r="13085" spans="54:70" x14ac:dyDescent="0.25">
      <c r="BB13085" s="134">
        <f t="shared" si="486"/>
        <v>1067</v>
      </c>
      <c r="BC13085" s="24"/>
      <c r="BD13085" s="68"/>
      <c r="BE13085" s="10"/>
      <c r="BF13085" s="9"/>
      <c r="BG13085" s="10"/>
      <c r="BH13085" s="9"/>
      <c r="BI13085" s="129"/>
      <c r="BJ13085" s="129"/>
      <c r="BK13085" s="128"/>
      <c r="BL13085" s="128"/>
      <c r="BM13085" s="128"/>
      <c r="BN13085" s="128"/>
      <c r="BO13085" s="128"/>
      <c r="BP13085" s="197">
        <f t="shared" si="485"/>
        <v>0</v>
      </c>
      <c r="BQ13085" s="128"/>
      <c r="BR13085" s="36">
        <f t="shared" si="484"/>
        <v>10</v>
      </c>
    </row>
    <row r="13086" spans="54:70" x14ac:dyDescent="0.25">
      <c r="BB13086" s="134">
        <f t="shared" si="486"/>
        <v>1068</v>
      </c>
      <c r="BC13086" s="24"/>
      <c r="BD13086" s="68"/>
      <c r="BE13086" s="10"/>
      <c r="BF13086" s="9"/>
      <c r="BG13086" s="10"/>
      <c r="BH13086" s="9"/>
      <c r="BI13086" s="129"/>
      <c r="BJ13086" s="129"/>
      <c r="BK13086" s="128"/>
      <c r="BL13086" s="128"/>
      <c r="BM13086" s="128"/>
      <c r="BN13086" s="128"/>
      <c r="BO13086" s="128"/>
      <c r="BP13086" s="197">
        <f t="shared" si="485"/>
        <v>0</v>
      </c>
      <c r="BQ13086" s="128"/>
      <c r="BR13086" s="36">
        <f t="shared" si="484"/>
        <v>10</v>
      </c>
    </row>
    <row r="13087" spans="54:70" x14ac:dyDescent="0.25">
      <c r="BB13087" s="134">
        <f t="shared" si="486"/>
        <v>1069</v>
      </c>
      <c r="BC13087" s="24"/>
      <c r="BD13087" s="68"/>
      <c r="BE13087" s="10"/>
      <c r="BF13087" s="9"/>
      <c r="BG13087" s="10"/>
      <c r="BH13087" s="9"/>
      <c r="BI13087" s="129"/>
      <c r="BJ13087" s="129"/>
      <c r="BK13087" s="128"/>
      <c r="BL13087" s="128"/>
      <c r="BM13087" s="128"/>
      <c r="BN13087" s="128"/>
      <c r="BO13087" s="128"/>
      <c r="BP13087" s="197">
        <f t="shared" si="485"/>
        <v>0</v>
      </c>
      <c r="BQ13087" s="128"/>
      <c r="BR13087" s="36">
        <f t="shared" si="484"/>
        <v>10</v>
      </c>
    </row>
    <row r="13088" spans="54:70" x14ac:dyDescent="0.25">
      <c r="BB13088" s="134">
        <f t="shared" si="486"/>
        <v>1070</v>
      </c>
      <c r="BC13088" s="24"/>
      <c r="BD13088" s="68"/>
      <c r="BE13088" s="10"/>
      <c r="BF13088" s="9"/>
      <c r="BG13088" s="10"/>
      <c r="BH13088" s="9"/>
      <c r="BI13088" s="129"/>
      <c r="BJ13088" s="129"/>
      <c r="BK13088" s="128"/>
      <c r="BL13088" s="128"/>
      <c r="BM13088" s="128"/>
      <c r="BN13088" s="128"/>
      <c r="BO13088" s="128"/>
      <c r="BP13088" s="197">
        <f t="shared" si="485"/>
        <v>0</v>
      </c>
      <c r="BQ13088" s="128"/>
      <c r="BR13088" s="36">
        <f t="shared" si="484"/>
        <v>10</v>
      </c>
    </row>
    <row r="13089" spans="54:70" x14ac:dyDescent="0.25">
      <c r="BB13089" s="134">
        <f t="shared" si="486"/>
        <v>1071</v>
      </c>
      <c r="BC13089" s="24"/>
      <c r="BD13089" s="68"/>
      <c r="BE13089" s="10"/>
      <c r="BF13089" s="9"/>
      <c r="BG13089" s="10"/>
      <c r="BH13089" s="9"/>
      <c r="BI13089" s="129"/>
      <c r="BJ13089" s="129"/>
      <c r="BK13089" s="128"/>
      <c r="BL13089" s="128"/>
      <c r="BM13089" s="128"/>
      <c r="BN13089" s="128"/>
      <c r="BO13089" s="128"/>
      <c r="BP13089" s="197">
        <f t="shared" si="485"/>
        <v>0</v>
      </c>
      <c r="BQ13089" s="128"/>
      <c r="BR13089" s="36">
        <f t="shared" si="484"/>
        <v>10</v>
      </c>
    </row>
    <row r="13090" spans="54:70" x14ac:dyDescent="0.25">
      <c r="BB13090" s="134">
        <f t="shared" si="486"/>
        <v>1072</v>
      </c>
      <c r="BC13090" s="24"/>
      <c r="BD13090" s="68"/>
      <c r="BE13090" s="10"/>
      <c r="BF13090" s="9"/>
      <c r="BG13090" s="10"/>
      <c r="BH13090" s="9"/>
      <c r="BI13090" s="129"/>
      <c r="BJ13090" s="129"/>
      <c r="BK13090" s="128"/>
      <c r="BL13090" s="128"/>
      <c r="BM13090" s="128"/>
      <c r="BN13090" s="128"/>
      <c r="BO13090" s="128"/>
      <c r="BP13090" s="197">
        <f t="shared" si="485"/>
        <v>0</v>
      </c>
      <c r="BQ13090" s="128"/>
      <c r="BR13090" s="36">
        <f t="shared" si="484"/>
        <v>10</v>
      </c>
    </row>
    <row r="13091" spans="54:70" x14ac:dyDescent="0.25">
      <c r="BB13091" s="134">
        <f t="shared" si="486"/>
        <v>1073</v>
      </c>
      <c r="BC13091" s="24"/>
      <c r="BD13091" s="68"/>
      <c r="BE13091" s="10"/>
      <c r="BF13091" s="9"/>
      <c r="BG13091" s="10"/>
      <c r="BH13091" s="9"/>
      <c r="BI13091" s="129"/>
      <c r="BJ13091" s="129"/>
      <c r="BK13091" s="128"/>
      <c r="BL13091" s="128"/>
      <c r="BM13091" s="128"/>
      <c r="BN13091" s="128"/>
      <c r="BO13091" s="128"/>
      <c r="BP13091" s="197">
        <f t="shared" si="485"/>
        <v>0</v>
      </c>
      <c r="BQ13091" s="128"/>
      <c r="BR13091" s="36">
        <f t="shared" si="484"/>
        <v>10</v>
      </c>
    </row>
    <row r="13092" spans="54:70" x14ac:dyDescent="0.25">
      <c r="BB13092" s="134">
        <f t="shared" si="486"/>
        <v>1074</v>
      </c>
      <c r="BC13092" s="24"/>
      <c r="BD13092" s="68"/>
      <c r="BE13092" s="10"/>
      <c r="BF13092" s="9"/>
      <c r="BG13092" s="10"/>
      <c r="BH13092" s="9"/>
      <c r="BI13092" s="129"/>
      <c r="BJ13092" s="129"/>
      <c r="BK13092" s="128"/>
      <c r="BL13092" s="128"/>
      <c r="BM13092" s="128"/>
      <c r="BN13092" s="128"/>
      <c r="BO13092" s="128"/>
      <c r="BP13092" s="197">
        <f t="shared" si="485"/>
        <v>0</v>
      </c>
      <c r="BQ13092" s="128"/>
      <c r="BR13092" s="36">
        <f t="shared" si="484"/>
        <v>10</v>
      </c>
    </row>
    <row r="13093" spans="54:70" x14ac:dyDescent="0.25">
      <c r="BB13093" s="134">
        <f t="shared" si="486"/>
        <v>1075</v>
      </c>
      <c r="BC13093" s="24"/>
      <c r="BD13093" s="68"/>
      <c r="BE13093" s="10"/>
      <c r="BF13093" s="9"/>
      <c r="BG13093" s="10"/>
      <c r="BH13093" s="9"/>
      <c r="BI13093" s="129"/>
      <c r="BJ13093" s="129"/>
      <c r="BK13093" s="128"/>
      <c r="BL13093" s="128"/>
      <c r="BM13093" s="128"/>
      <c r="BN13093" s="128"/>
      <c r="BO13093" s="128"/>
      <c r="BP13093" s="197">
        <f t="shared" si="485"/>
        <v>0</v>
      </c>
      <c r="BQ13093" s="128"/>
      <c r="BR13093" s="36">
        <f t="shared" si="484"/>
        <v>10</v>
      </c>
    </row>
    <row r="13094" spans="54:70" x14ac:dyDescent="0.25">
      <c r="BB13094" s="134">
        <f t="shared" si="486"/>
        <v>1076</v>
      </c>
      <c r="BC13094" s="24"/>
      <c r="BD13094" s="68"/>
      <c r="BE13094" s="10"/>
      <c r="BF13094" s="9"/>
      <c r="BG13094" s="10"/>
      <c r="BH13094" s="9"/>
      <c r="BI13094" s="129"/>
      <c r="BJ13094" s="129"/>
      <c r="BK13094" s="128"/>
      <c r="BL13094" s="128"/>
      <c r="BM13094" s="128"/>
      <c r="BN13094" s="128"/>
      <c r="BO13094" s="128"/>
      <c r="BP13094" s="197">
        <f t="shared" si="485"/>
        <v>0</v>
      </c>
      <c r="BQ13094" s="128"/>
      <c r="BR13094" s="36">
        <f t="shared" si="484"/>
        <v>10</v>
      </c>
    </row>
    <row r="13095" spans="54:70" x14ac:dyDescent="0.25">
      <c r="BB13095" s="134">
        <f t="shared" si="486"/>
        <v>1077</v>
      </c>
      <c r="BC13095" s="24"/>
      <c r="BD13095" s="68"/>
      <c r="BE13095" s="10"/>
      <c r="BF13095" s="9"/>
      <c r="BG13095" s="10"/>
      <c r="BH13095" s="9"/>
      <c r="BI13095" s="129"/>
      <c r="BJ13095" s="129"/>
      <c r="BK13095" s="128"/>
      <c r="BL13095" s="128"/>
      <c r="BM13095" s="128"/>
      <c r="BN13095" s="128"/>
      <c r="BO13095" s="128"/>
      <c r="BP13095" s="197">
        <f t="shared" si="485"/>
        <v>0</v>
      </c>
      <c r="BQ13095" s="128"/>
      <c r="BR13095" s="36">
        <f t="shared" si="484"/>
        <v>10</v>
      </c>
    </row>
    <row r="13096" spans="54:70" x14ac:dyDescent="0.25">
      <c r="BB13096" s="134">
        <f t="shared" si="486"/>
        <v>1078</v>
      </c>
      <c r="BC13096" s="24"/>
      <c r="BD13096" s="68"/>
      <c r="BE13096" s="10"/>
      <c r="BF13096" s="9"/>
      <c r="BG13096" s="10"/>
      <c r="BH13096" s="9"/>
      <c r="BI13096" s="129"/>
      <c r="BJ13096" s="129"/>
      <c r="BK13096" s="128"/>
      <c r="BL13096" s="128"/>
      <c r="BM13096" s="128"/>
      <c r="BN13096" s="128"/>
      <c r="BO13096" s="128"/>
      <c r="BP13096" s="197">
        <f t="shared" si="485"/>
        <v>0</v>
      </c>
      <c r="BQ13096" s="128"/>
      <c r="BR13096" s="36">
        <f t="shared" si="484"/>
        <v>10</v>
      </c>
    </row>
    <row r="13097" spans="54:70" x14ac:dyDescent="0.25">
      <c r="BB13097" s="134">
        <f t="shared" si="486"/>
        <v>1079</v>
      </c>
      <c r="BC13097" s="24"/>
      <c r="BD13097" s="68"/>
      <c r="BE13097" s="10"/>
      <c r="BF13097" s="9"/>
      <c r="BG13097" s="10"/>
      <c r="BH13097" s="9"/>
      <c r="BI13097" s="129"/>
      <c r="BJ13097" s="129"/>
      <c r="BK13097" s="128"/>
      <c r="BL13097" s="128"/>
      <c r="BM13097" s="128"/>
      <c r="BN13097" s="128"/>
      <c r="BO13097" s="128"/>
      <c r="BP13097" s="197">
        <f t="shared" si="485"/>
        <v>0</v>
      </c>
      <c r="BQ13097" s="128"/>
      <c r="BR13097" s="36">
        <f t="shared" si="484"/>
        <v>10</v>
      </c>
    </row>
    <row r="13098" spans="54:70" x14ac:dyDescent="0.25">
      <c r="BB13098" s="134">
        <f t="shared" si="486"/>
        <v>1080</v>
      </c>
      <c r="BC13098" s="24"/>
      <c r="BD13098" s="68"/>
      <c r="BE13098" s="10"/>
      <c r="BF13098" s="9"/>
      <c r="BG13098" s="10"/>
      <c r="BH13098" s="9"/>
      <c r="BI13098" s="129"/>
      <c r="BJ13098" s="129"/>
      <c r="BK13098" s="128"/>
      <c r="BL13098" s="128"/>
      <c r="BM13098" s="128"/>
      <c r="BN13098" s="128"/>
      <c r="BO13098" s="128"/>
      <c r="BP13098" s="197">
        <f t="shared" si="485"/>
        <v>0</v>
      </c>
      <c r="BQ13098" s="128"/>
      <c r="BR13098" s="36">
        <f t="shared" si="484"/>
        <v>10</v>
      </c>
    </row>
    <row r="13099" spans="54:70" x14ac:dyDescent="0.25">
      <c r="BB13099" s="134">
        <f t="shared" si="486"/>
        <v>1081</v>
      </c>
      <c r="BC13099" s="24"/>
      <c r="BD13099" s="68"/>
      <c r="BE13099" s="10"/>
      <c r="BF13099" s="9"/>
      <c r="BG13099" s="10"/>
      <c r="BH13099" s="9"/>
      <c r="BI13099" s="129"/>
      <c r="BJ13099" s="129"/>
      <c r="BK13099" s="128"/>
      <c r="BL13099" s="128"/>
      <c r="BM13099" s="128"/>
      <c r="BN13099" s="128"/>
      <c r="BO13099" s="128"/>
      <c r="BP13099" s="197">
        <f t="shared" si="485"/>
        <v>0</v>
      </c>
      <c r="BQ13099" s="128"/>
      <c r="BR13099" s="36">
        <f t="shared" si="484"/>
        <v>10</v>
      </c>
    </row>
    <row r="13100" spans="54:70" x14ac:dyDescent="0.25">
      <c r="BB13100" s="134">
        <f t="shared" si="486"/>
        <v>1082</v>
      </c>
      <c r="BC13100" s="24"/>
      <c r="BD13100" s="68"/>
      <c r="BE13100" s="10"/>
      <c r="BF13100" s="9"/>
      <c r="BG13100" s="10"/>
      <c r="BH13100" s="9"/>
      <c r="BI13100" s="129"/>
      <c r="BJ13100" s="129"/>
      <c r="BK13100" s="128"/>
      <c r="BL13100" s="128"/>
      <c r="BM13100" s="128"/>
      <c r="BN13100" s="128"/>
      <c r="BO13100" s="128"/>
      <c r="BP13100" s="197">
        <f t="shared" si="485"/>
        <v>0</v>
      </c>
      <c r="BQ13100" s="128"/>
      <c r="BR13100" s="36">
        <f t="shared" si="484"/>
        <v>10</v>
      </c>
    </row>
    <row r="13101" spans="54:70" x14ac:dyDescent="0.25">
      <c r="BB13101" s="134">
        <f t="shared" si="486"/>
        <v>1083</v>
      </c>
      <c r="BC13101" s="24"/>
      <c r="BD13101" s="68"/>
      <c r="BE13101" s="10"/>
      <c r="BF13101" s="9"/>
      <c r="BG13101" s="10"/>
      <c r="BH13101" s="9"/>
      <c r="BI13101" s="129"/>
      <c r="BJ13101" s="129"/>
      <c r="BK13101" s="128"/>
      <c r="BL13101" s="128"/>
      <c r="BM13101" s="128"/>
      <c r="BN13101" s="128"/>
      <c r="BO13101" s="128"/>
      <c r="BP13101" s="197">
        <f t="shared" si="485"/>
        <v>0</v>
      </c>
      <c r="BQ13101" s="128"/>
      <c r="BR13101" s="36">
        <f t="shared" si="484"/>
        <v>10</v>
      </c>
    </row>
    <row r="13102" spans="54:70" x14ac:dyDescent="0.25">
      <c r="BB13102" s="134">
        <f t="shared" si="486"/>
        <v>1084</v>
      </c>
      <c r="BC13102" s="24"/>
      <c r="BD13102" s="68"/>
      <c r="BE13102" s="10"/>
      <c r="BF13102" s="9"/>
      <c r="BG13102" s="10"/>
      <c r="BH13102" s="9"/>
      <c r="BI13102" s="129"/>
      <c r="BJ13102" s="129"/>
      <c r="BK13102" s="128"/>
      <c r="BL13102" s="128"/>
      <c r="BM13102" s="128"/>
      <c r="BN13102" s="128"/>
      <c r="BO13102" s="128"/>
      <c r="BP13102" s="197">
        <f t="shared" si="485"/>
        <v>0</v>
      </c>
      <c r="BQ13102" s="128"/>
      <c r="BR13102" s="36">
        <f t="shared" si="484"/>
        <v>10</v>
      </c>
    </row>
    <row r="13103" spans="54:70" x14ac:dyDescent="0.25">
      <c r="BB13103" s="134">
        <f t="shared" si="486"/>
        <v>1085</v>
      </c>
      <c r="BC13103" s="24"/>
      <c r="BD13103" s="68"/>
      <c r="BE13103" s="10"/>
      <c r="BF13103" s="9"/>
      <c r="BG13103" s="10"/>
      <c r="BH13103" s="9"/>
      <c r="BI13103" s="129"/>
      <c r="BJ13103" s="129"/>
      <c r="BK13103" s="128"/>
      <c r="BL13103" s="128"/>
      <c r="BM13103" s="128"/>
      <c r="BN13103" s="128"/>
      <c r="BO13103" s="128"/>
      <c r="BP13103" s="197">
        <f t="shared" si="485"/>
        <v>0</v>
      </c>
      <c r="BQ13103" s="128"/>
      <c r="BR13103" s="36">
        <f t="shared" si="484"/>
        <v>10</v>
      </c>
    </row>
    <row r="13104" spans="54:70" x14ac:dyDescent="0.25">
      <c r="BB13104" s="134">
        <f t="shared" si="486"/>
        <v>1086</v>
      </c>
      <c r="BC13104" s="24"/>
      <c r="BD13104" s="68"/>
      <c r="BE13104" s="10"/>
      <c r="BF13104" s="9"/>
      <c r="BG13104" s="10"/>
      <c r="BH13104" s="9"/>
      <c r="BI13104" s="129"/>
      <c r="BJ13104" s="129"/>
      <c r="BK13104" s="128"/>
      <c r="BL13104" s="128"/>
      <c r="BM13104" s="128"/>
      <c r="BN13104" s="128"/>
      <c r="BO13104" s="128"/>
      <c r="BP13104" s="197">
        <f t="shared" si="485"/>
        <v>0</v>
      </c>
      <c r="BQ13104" s="128"/>
      <c r="BR13104" s="36">
        <f t="shared" si="484"/>
        <v>10</v>
      </c>
    </row>
    <row r="13105" spans="54:70" x14ac:dyDescent="0.25">
      <c r="BB13105" s="134">
        <f t="shared" si="486"/>
        <v>1087</v>
      </c>
      <c r="BC13105" s="24"/>
      <c r="BD13105" s="68"/>
      <c r="BE13105" s="10"/>
      <c r="BF13105" s="9"/>
      <c r="BG13105" s="10"/>
      <c r="BH13105" s="9"/>
      <c r="BI13105" s="129"/>
      <c r="BJ13105" s="129"/>
      <c r="BK13105" s="128"/>
      <c r="BL13105" s="128"/>
      <c r="BM13105" s="128"/>
      <c r="BN13105" s="128"/>
      <c r="BO13105" s="128"/>
      <c r="BP13105" s="197">
        <f t="shared" si="485"/>
        <v>0</v>
      </c>
      <c r="BQ13105" s="128"/>
      <c r="BR13105" s="36">
        <f t="shared" si="484"/>
        <v>10</v>
      </c>
    </row>
    <row r="13106" spans="54:70" x14ac:dyDescent="0.25">
      <c r="BB13106" s="134">
        <f t="shared" si="486"/>
        <v>1088</v>
      </c>
      <c r="BC13106" s="24"/>
      <c r="BD13106" s="68"/>
      <c r="BE13106" s="10"/>
      <c r="BF13106" s="9"/>
      <c r="BG13106" s="10"/>
      <c r="BH13106" s="9"/>
      <c r="BI13106" s="129"/>
      <c r="BJ13106" s="129"/>
      <c r="BK13106" s="128"/>
      <c r="BL13106" s="128"/>
      <c r="BM13106" s="128"/>
      <c r="BN13106" s="128"/>
      <c r="BO13106" s="128"/>
      <c r="BP13106" s="197">
        <f t="shared" si="485"/>
        <v>0</v>
      </c>
      <c r="BQ13106" s="128"/>
      <c r="BR13106" s="36">
        <f t="shared" si="484"/>
        <v>10</v>
      </c>
    </row>
    <row r="13107" spans="54:70" x14ac:dyDescent="0.25">
      <c r="BB13107" s="134">
        <f t="shared" si="486"/>
        <v>1089</v>
      </c>
      <c r="BC13107" s="24"/>
      <c r="BD13107" s="68"/>
      <c r="BE13107" s="10"/>
      <c r="BF13107" s="9"/>
      <c r="BG13107" s="10"/>
      <c r="BH13107" s="9"/>
      <c r="BI13107" s="129"/>
      <c r="BJ13107" s="129"/>
      <c r="BK13107" s="128"/>
      <c r="BL13107" s="128"/>
      <c r="BM13107" s="128"/>
      <c r="BN13107" s="128"/>
      <c r="BO13107" s="128"/>
      <c r="BP13107" s="197">
        <f t="shared" si="485"/>
        <v>0</v>
      </c>
      <c r="BQ13107" s="128"/>
      <c r="BR13107" s="36">
        <f t="shared" si="484"/>
        <v>10</v>
      </c>
    </row>
    <row r="13108" spans="54:70" x14ac:dyDescent="0.25">
      <c r="BB13108" s="134">
        <f t="shared" si="486"/>
        <v>1090</v>
      </c>
      <c r="BC13108" s="24"/>
      <c r="BD13108" s="68"/>
      <c r="BE13108" s="10"/>
      <c r="BF13108" s="9"/>
      <c r="BG13108" s="10"/>
      <c r="BH13108" s="9"/>
      <c r="BI13108" s="129"/>
      <c r="BJ13108" s="129"/>
      <c r="BK13108" s="128"/>
      <c r="BL13108" s="128"/>
      <c r="BM13108" s="128"/>
      <c r="BN13108" s="128"/>
      <c r="BO13108" s="128"/>
      <c r="BP13108" s="197">
        <f t="shared" si="485"/>
        <v>0</v>
      </c>
      <c r="BQ13108" s="128"/>
      <c r="BR13108" s="36">
        <f t="shared" ref="BR13108:BR13171" si="487">IF(BF13108="Yes",20,10)</f>
        <v>10</v>
      </c>
    </row>
    <row r="13109" spans="54:70" x14ac:dyDescent="0.25">
      <c r="BB13109" s="134">
        <f t="shared" si="486"/>
        <v>1091</v>
      </c>
      <c r="BC13109" s="24"/>
      <c r="BD13109" s="68"/>
      <c r="BE13109" s="10"/>
      <c r="BF13109" s="9"/>
      <c r="BG13109" s="10"/>
      <c r="BH13109" s="9"/>
      <c r="BI13109" s="129"/>
      <c r="BJ13109" s="129"/>
      <c r="BK13109" s="128"/>
      <c r="BL13109" s="128"/>
      <c r="BM13109" s="128"/>
      <c r="BN13109" s="128"/>
      <c r="BO13109" s="128"/>
      <c r="BP13109" s="197">
        <f t="shared" si="485"/>
        <v>0</v>
      </c>
      <c r="BQ13109" s="128"/>
      <c r="BR13109" s="36">
        <f t="shared" si="487"/>
        <v>10</v>
      </c>
    </row>
    <row r="13110" spans="54:70" x14ac:dyDescent="0.25">
      <c r="BB13110" s="134">
        <f t="shared" si="486"/>
        <v>1092</v>
      </c>
      <c r="BC13110" s="24"/>
      <c r="BD13110" s="68"/>
      <c r="BE13110" s="10"/>
      <c r="BF13110" s="9"/>
      <c r="BG13110" s="10"/>
      <c r="BH13110" s="9"/>
      <c r="BI13110" s="129"/>
      <c r="BJ13110" s="129"/>
      <c r="BK13110" s="128"/>
      <c r="BL13110" s="128"/>
      <c r="BM13110" s="128"/>
      <c r="BN13110" s="128"/>
      <c r="BO13110" s="128"/>
      <c r="BP13110" s="197">
        <f t="shared" si="485"/>
        <v>0</v>
      </c>
      <c r="BQ13110" s="128"/>
      <c r="BR13110" s="36">
        <f t="shared" si="487"/>
        <v>10</v>
      </c>
    </row>
    <row r="13111" spans="54:70" x14ac:dyDescent="0.25">
      <c r="BB13111" s="134">
        <f t="shared" si="486"/>
        <v>1093</v>
      </c>
      <c r="BC13111" s="24"/>
      <c r="BD13111" s="68"/>
      <c r="BE13111" s="10"/>
      <c r="BF13111" s="9"/>
      <c r="BG13111" s="10"/>
      <c r="BH13111" s="9"/>
      <c r="BI13111" s="129"/>
      <c r="BJ13111" s="129"/>
      <c r="BK13111" s="128"/>
      <c r="BL13111" s="128"/>
      <c r="BM13111" s="128"/>
      <c r="BN13111" s="128"/>
      <c r="BO13111" s="128"/>
      <c r="BP13111" s="197">
        <f t="shared" si="485"/>
        <v>0</v>
      </c>
      <c r="BQ13111" s="128"/>
      <c r="BR13111" s="36">
        <f t="shared" si="487"/>
        <v>10</v>
      </c>
    </row>
    <row r="13112" spans="54:70" x14ac:dyDescent="0.25">
      <c r="BB13112" s="134">
        <f t="shared" si="486"/>
        <v>1094</v>
      </c>
      <c r="BC13112" s="24"/>
      <c r="BD13112" s="68"/>
      <c r="BE13112" s="10"/>
      <c r="BF13112" s="9"/>
      <c r="BG13112" s="10"/>
      <c r="BH13112" s="9"/>
      <c r="BI13112" s="129"/>
      <c r="BJ13112" s="129"/>
      <c r="BK13112" s="128"/>
      <c r="BL13112" s="128"/>
      <c r="BM13112" s="128"/>
      <c r="BN13112" s="128"/>
      <c r="BO13112" s="128"/>
      <c r="BP13112" s="197">
        <f t="shared" ref="BP13112:BP13175" si="488">IF(BC13112=0,0,IF(BD13112=0,0,IF(BE13112=0,0,IF(BF13112=0,0,IF(BG13112=0,0,IF(BH13112=0,0,BR13112))))))</f>
        <v>0</v>
      </c>
      <c r="BQ13112" s="128"/>
      <c r="BR13112" s="36">
        <f t="shared" si="487"/>
        <v>10</v>
      </c>
    </row>
    <row r="13113" spans="54:70" x14ac:dyDescent="0.25">
      <c r="BB13113" s="134">
        <f t="shared" si="486"/>
        <v>1095</v>
      </c>
      <c r="BC13113" s="24"/>
      <c r="BD13113" s="68"/>
      <c r="BE13113" s="10"/>
      <c r="BF13113" s="9"/>
      <c r="BG13113" s="10"/>
      <c r="BH13113" s="9"/>
      <c r="BI13113" s="129"/>
      <c r="BJ13113" s="129"/>
      <c r="BK13113" s="128"/>
      <c r="BL13113" s="128"/>
      <c r="BM13113" s="128"/>
      <c r="BN13113" s="128"/>
      <c r="BO13113" s="128"/>
      <c r="BP13113" s="197">
        <f t="shared" si="488"/>
        <v>0</v>
      </c>
      <c r="BQ13113" s="128"/>
      <c r="BR13113" s="36">
        <f t="shared" si="487"/>
        <v>10</v>
      </c>
    </row>
    <row r="13114" spans="54:70" x14ac:dyDescent="0.25">
      <c r="BB13114" s="134">
        <f t="shared" si="486"/>
        <v>1096</v>
      </c>
      <c r="BC13114" s="24"/>
      <c r="BD13114" s="68"/>
      <c r="BE13114" s="10"/>
      <c r="BF13114" s="9"/>
      <c r="BG13114" s="10"/>
      <c r="BH13114" s="9"/>
      <c r="BI13114" s="129"/>
      <c r="BJ13114" s="129"/>
      <c r="BK13114" s="128"/>
      <c r="BL13114" s="128"/>
      <c r="BM13114" s="128"/>
      <c r="BN13114" s="128"/>
      <c r="BO13114" s="128"/>
      <c r="BP13114" s="197">
        <f t="shared" si="488"/>
        <v>0</v>
      </c>
      <c r="BQ13114" s="128"/>
      <c r="BR13114" s="36">
        <f t="shared" si="487"/>
        <v>10</v>
      </c>
    </row>
    <row r="13115" spans="54:70" x14ac:dyDescent="0.25">
      <c r="BB13115" s="134">
        <f t="shared" si="486"/>
        <v>1097</v>
      </c>
      <c r="BC13115" s="24"/>
      <c r="BD13115" s="68"/>
      <c r="BE13115" s="10"/>
      <c r="BF13115" s="9"/>
      <c r="BG13115" s="10"/>
      <c r="BH13115" s="9"/>
      <c r="BI13115" s="129"/>
      <c r="BJ13115" s="129"/>
      <c r="BK13115" s="128"/>
      <c r="BL13115" s="128"/>
      <c r="BM13115" s="128"/>
      <c r="BN13115" s="128"/>
      <c r="BO13115" s="128"/>
      <c r="BP13115" s="197">
        <f t="shared" si="488"/>
        <v>0</v>
      </c>
      <c r="BQ13115" s="128"/>
      <c r="BR13115" s="36">
        <f t="shared" si="487"/>
        <v>10</v>
      </c>
    </row>
    <row r="13116" spans="54:70" x14ac:dyDescent="0.25">
      <c r="BB13116" s="134">
        <f t="shared" si="486"/>
        <v>1098</v>
      </c>
      <c r="BC13116" s="24"/>
      <c r="BD13116" s="68"/>
      <c r="BE13116" s="10"/>
      <c r="BF13116" s="9"/>
      <c r="BG13116" s="10"/>
      <c r="BH13116" s="9"/>
      <c r="BI13116" s="129"/>
      <c r="BJ13116" s="129"/>
      <c r="BK13116" s="128"/>
      <c r="BL13116" s="128"/>
      <c r="BM13116" s="128"/>
      <c r="BN13116" s="128"/>
      <c r="BO13116" s="128"/>
      <c r="BP13116" s="197">
        <f t="shared" si="488"/>
        <v>0</v>
      </c>
      <c r="BQ13116" s="128"/>
      <c r="BR13116" s="36">
        <f t="shared" si="487"/>
        <v>10</v>
      </c>
    </row>
    <row r="13117" spans="54:70" x14ac:dyDescent="0.25">
      <c r="BB13117" s="134">
        <f t="shared" si="486"/>
        <v>1099</v>
      </c>
      <c r="BC13117" s="24"/>
      <c r="BD13117" s="68"/>
      <c r="BE13117" s="10"/>
      <c r="BF13117" s="9"/>
      <c r="BG13117" s="10"/>
      <c r="BH13117" s="9"/>
      <c r="BI13117" s="129"/>
      <c r="BJ13117" s="129"/>
      <c r="BK13117" s="128"/>
      <c r="BL13117" s="128"/>
      <c r="BM13117" s="128"/>
      <c r="BN13117" s="128"/>
      <c r="BO13117" s="128"/>
      <c r="BP13117" s="197">
        <f t="shared" si="488"/>
        <v>0</v>
      </c>
      <c r="BQ13117" s="128"/>
      <c r="BR13117" s="36">
        <f t="shared" si="487"/>
        <v>10</v>
      </c>
    </row>
    <row r="13118" spans="54:70" x14ac:dyDescent="0.25">
      <c r="BB13118" s="134">
        <f t="shared" si="486"/>
        <v>1100</v>
      </c>
      <c r="BC13118" s="24"/>
      <c r="BD13118" s="68"/>
      <c r="BE13118" s="10"/>
      <c r="BF13118" s="9"/>
      <c r="BG13118" s="10"/>
      <c r="BH13118" s="9"/>
      <c r="BI13118" s="129"/>
      <c r="BJ13118" s="129"/>
      <c r="BK13118" s="128"/>
      <c r="BL13118" s="128"/>
      <c r="BM13118" s="128"/>
      <c r="BN13118" s="128"/>
      <c r="BO13118" s="128"/>
      <c r="BP13118" s="197">
        <f t="shared" si="488"/>
        <v>0</v>
      </c>
      <c r="BQ13118" s="128"/>
      <c r="BR13118" s="36">
        <f t="shared" si="487"/>
        <v>10</v>
      </c>
    </row>
    <row r="13119" spans="54:70" x14ac:dyDescent="0.25">
      <c r="BB13119" s="134">
        <f t="shared" si="486"/>
        <v>1101</v>
      </c>
      <c r="BC13119" s="24"/>
      <c r="BD13119" s="68"/>
      <c r="BE13119" s="10"/>
      <c r="BF13119" s="9"/>
      <c r="BG13119" s="10"/>
      <c r="BH13119" s="9"/>
      <c r="BI13119" s="129"/>
      <c r="BJ13119" s="129"/>
      <c r="BK13119" s="128"/>
      <c r="BL13119" s="128"/>
      <c r="BM13119" s="128"/>
      <c r="BN13119" s="128"/>
      <c r="BO13119" s="128"/>
      <c r="BP13119" s="197">
        <f t="shared" si="488"/>
        <v>0</v>
      </c>
      <c r="BQ13119" s="128"/>
      <c r="BR13119" s="36">
        <f t="shared" si="487"/>
        <v>10</v>
      </c>
    </row>
    <row r="13120" spans="54:70" x14ac:dyDescent="0.25">
      <c r="BB13120" s="134">
        <f t="shared" si="486"/>
        <v>1102</v>
      </c>
      <c r="BC13120" s="24"/>
      <c r="BD13120" s="68"/>
      <c r="BE13120" s="10"/>
      <c r="BF13120" s="9"/>
      <c r="BG13120" s="10"/>
      <c r="BH13120" s="9"/>
      <c r="BI13120" s="129"/>
      <c r="BJ13120" s="129"/>
      <c r="BK13120" s="128"/>
      <c r="BL13120" s="128"/>
      <c r="BM13120" s="128"/>
      <c r="BN13120" s="128"/>
      <c r="BO13120" s="128"/>
      <c r="BP13120" s="197">
        <f t="shared" si="488"/>
        <v>0</v>
      </c>
      <c r="BQ13120" s="128"/>
      <c r="BR13120" s="36">
        <f t="shared" si="487"/>
        <v>10</v>
      </c>
    </row>
    <row r="13121" spans="54:70" x14ac:dyDescent="0.25">
      <c r="BB13121" s="134">
        <f t="shared" si="486"/>
        <v>1103</v>
      </c>
      <c r="BC13121" s="24"/>
      <c r="BD13121" s="68"/>
      <c r="BE13121" s="10"/>
      <c r="BF13121" s="9"/>
      <c r="BG13121" s="10"/>
      <c r="BH13121" s="9"/>
      <c r="BI13121" s="129"/>
      <c r="BJ13121" s="129"/>
      <c r="BK13121" s="128"/>
      <c r="BL13121" s="128"/>
      <c r="BM13121" s="128"/>
      <c r="BN13121" s="128"/>
      <c r="BO13121" s="128"/>
      <c r="BP13121" s="197">
        <f t="shared" si="488"/>
        <v>0</v>
      </c>
      <c r="BQ13121" s="128"/>
      <c r="BR13121" s="36">
        <f t="shared" si="487"/>
        <v>10</v>
      </c>
    </row>
    <row r="13122" spans="54:70" x14ac:dyDescent="0.25">
      <c r="BB13122" s="134">
        <f t="shared" si="486"/>
        <v>1104</v>
      </c>
      <c r="BC13122" s="24"/>
      <c r="BD13122" s="68"/>
      <c r="BE13122" s="10"/>
      <c r="BF13122" s="9"/>
      <c r="BG13122" s="10"/>
      <c r="BH13122" s="9"/>
      <c r="BI13122" s="129"/>
      <c r="BJ13122" s="129"/>
      <c r="BK13122" s="128"/>
      <c r="BL13122" s="128"/>
      <c r="BM13122" s="128"/>
      <c r="BN13122" s="128"/>
      <c r="BO13122" s="128"/>
      <c r="BP13122" s="197">
        <f t="shared" si="488"/>
        <v>0</v>
      </c>
      <c r="BQ13122" s="128"/>
      <c r="BR13122" s="36">
        <f t="shared" si="487"/>
        <v>10</v>
      </c>
    </row>
    <row r="13123" spans="54:70" x14ac:dyDescent="0.25">
      <c r="BB13123" s="134">
        <f t="shared" si="486"/>
        <v>1105</v>
      </c>
      <c r="BC13123" s="24"/>
      <c r="BD13123" s="68"/>
      <c r="BE13123" s="10"/>
      <c r="BF13123" s="9"/>
      <c r="BG13123" s="10"/>
      <c r="BH13123" s="9"/>
      <c r="BI13123" s="129"/>
      <c r="BJ13123" s="129"/>
      <c r="BK13123" s="128"/>
      <c r="BL13123" s="128"/>
      <c r="BM13123" s="128"/>
      <c r="BN13123" s="128"/>
      <c r="BO13123" s="128"/>
      <c r="BP13123" s="197">
        <f t="shared" si="488"/>
        <v>0</v>
      </c>
      <c r="BQ13123" s="128"/>
      <c r="BR13123" s="36">
        <f t="shared" si="487"/>
        <v>10</v>
      </c>
    </row>
    <row r="13124" spans="54:70" x14ac:dyDescent="0.25">
      <c r="BB13124" s="134">
        <f t="shared" si="486"/>
        <v>1106</v>
      </c>
      <c r="BC13124" s="24"/>
      <c r="BD13124" s="68"/>
      <c r="BE13124" s="10"/>
      <c r="BF13124" s="9"/>
      <c r="BG13124" s="10"/>
      <c r="BH13124" s="9"/>
      <c r="BI13124" s="129"/>
      <c r="BJ13124" s="129"/>
      <c r="BK13124" s="128"/>
      <c r="BL13124" s="128"/>
      <c r="BM13124" s="128"/>
      <c r="BN13124" s="128"/>
      <c r="BO13124" s="128"/>
      <c r="BP13124" s="197">
        <f t="shared" si="488"/>
        <v>0</v>
      </c>
      <c r="BQ13124" s="128"/>
      <c r="BR13124" s="36">
        <f t="shared" si="487"/>
        <v>10</v>
      </c>
    </row>
    <row r="13125" spans="54:70" x14ac:dyDescent="0.25">
      <c r="BB13125" s="134">
        <f t="shared" si="486"/>
        <v>1107</v>
      </c>
      <c r="BC13125" s="24"/>
      <c r="BD13125" s="68"/>
      <c r="BE13125" s="10"/>
      <c r="BF13125" s="9"/>
      <c r="BG13125" s="10"/>
      <c r="BH13125" s="9"/>
      <c r="BI13125" s="129"/>
      <c r="BJ13125" s="129"/>
      <c r="BK13125" s="128"/>
      <c r="BL13125" s="128"/>
      <c r="BM13125" s="128"/>
      <c r="BN13125" s="128"/>
      <c r="BO13125" s="128"/>
      <c r="BP13125" s="197">
        <f t="shared" si="488"/>
        <v>0</v>
      </c>
      <c r="BQ13125" s="128"/>
      <c r="BR13125" s="36">
        <f t="shared" si="487"/>
        <v>10</v>
      </c>
    </row>
    <row r="13126" spans="54:70" x14ac:dyDescent="0.25">
      <c r="BB13126" s="134">
        <f t="shared" si="486"/>
        <v>1108</v>
      </c>
      <c r="BC13126" s="24"/>
      <c r="BD13126" s="68"/>
      <c r="BE13126" s="10"/>
      <c r="BF13126" s="9"/>
      <c r="BG13126" s="10"/>
      <c r="BH13126" s="9"/>
      <c r="BI13126" s="129"/>
      <c r="BJ13126" s="129"/>
      <c r="BK13126" s="128"/>
      <c r="BL13126" s="128"/>
      <c r="BM13126" s="128"/>
      <c r="BN13126" s="128"/>
      <c r="BO13126" s="128"/>
      <c r="BP13126" s="197">
        <f t="shared" si="488"/>
        <v>0</v>
      </c>
      <c r="BQ13126" s="128"/>
      <c r="BR13126" s="36">
        <f t="shared" si="487"/>
        <v>10</v>
      </c>
    </row>
    <row r="13127" spans="54:70" x14ac:dyDescent="0.25">
      <c r="BB13127" s="134">
        <f t="shared" si="486"/>
        <v>1109</v>
      </c>
      <c r="BC13127" s="24"/>
      <c r="BD13127" s="68"/>
      <c r="BE13127" s="10"/>
      <c r="BF13127" s="9"/>
      <c r="BG13127" s="10"/>
      <c r="BH13127" s="9"/>
      <c r="BI13127" s="129"/>
      <c r="BJ13127" s="129"/>
      <c r="BK13127" s="128"/>
      <c r="BL13127" s="128"/>
      <c r="BM13127" s="128"/>
      <c r="BN13127" s="128"/>
      <c r="BO13127" s="128"/>
      <c r="BP13127" s="197">
        <f t="shared" si="488"/>
        <v>0</v>
      </c>
      <c r="BQ13127" s="128"/>
      <c r="BR13127" s="36">
        <f t="shared" si="487"/>
        <v>10</v>
      </c>
    </row>
    <row r="13128" spans="54:70" x14ac:dyDescent="0.25">
      <c r="BB13128" s="134">
        <f t="shared" si="486"/>
        <v>1110</v>
      </c>
      <c r="BC13128" s="24"/>
      <c r="BD13128" s="68"/>
      <c r="BE13128" s="10"/>
      <c r="BF13128" s="9"/>
      <c r="BG13128" s="10"/>
      <c r="BH13128" s="9"/>
      <c r="BI13128" s="129"/>
      <c r="BJ13128" s="129"/>
      <c r="BK13128" s="128"/>
      <c r="BL13128" s="128"/>
      <c r="BM13128" s="128"/>
      <c r="BN13128" s="128"/>
      <c r="BO13128" s="128"/>
      <c r="BP13128" s="197">
        <f t="shared" si="488"/>
        <v>0</v>
      </c>
      <c r="BQ13128" s="128"/>
      <c r="BR13128" s="36">
        <f t="shared" si="487"/>
        <v>10</v>
      </c>
    </row>
    <row r="13129" spans="54:70" x14ac:dyDescent="0.25">
      <c r="BB13129" s="134">
        <f t="shared" si="486"/>
        <v>1111</v>
      </c>
      <c r="BC13129" s="24"/>
      <c r="BD13129" s="68"/>
      <c r="BE13129" s="10"/>
      <c r="BF13129" s="9"/>
      <c r="BG13129" s="10"/>
      <c r="BH13129" s="9"/>
      <c r="BI13129" s="129"/>
      <c r="BJ13129" s="129"/>
      <c r="BK13129" s="128"/>
      <c r="BL13129" s="128"/>
      <c r="BM13129" s="128"/>
      <c r="BN13129" s="128"/>
      <c r="BO13129" s="128"/>
      <c r="BP13129" s="197">
        <f t="shared" si="488"/>
        <v>0</v>
      </c>
      <c r="BQ13129" s="128"/>
      <c r="BR13129" s="36">
        <f t="shared" si="487"/>
        <v>10</v>
      </c>
    </row>
    <row r="13130" spans="54:70" x14ac:dyDescent="0.25">
      <c r="BB13130" s="134">
        <f t="shared" si="486"/>
        <v>1112</v>
      </c>
      <c r="BC13130" s="24"/>
      <c r="BD13130" s="68"/>
      <c r="BE13130" s="10"/>
      <c r="BF13130" s="9"/>
      <c r="BG13130" s="10"/>
      <c r="BH13130" s="9"/>
      <c r="BI13130" s="129"/>
      <c r="BJ13130" s="129"/>
      <c r="BK13130" s="128"/>
      <c r="BL13130" s="128"/>
      <c r="BM13130" s="128"/>
      <c r="BN13130" s="128"/>
      <c r="BO13130" s="128"/>
      <c r="BP13130" s="197">
        <f t="shared" si="488"/>
        <v>0</v>
      </c>
      <c r="BQ13130" s="128"/>
      <c r="BR13130" s="36">
        <f t="shared" si="487"/>
        <v>10</v>
      </c>
    </row>
    <row r="13131" spans="54:70" x14ac:dyDescent="0.25">
      <c r="BB13131" s="134">
        <f t="shared" si="486"/>
        <v>1113</v>
      </c>
      <c r="BC13131" s="24"/>
      <c r="BD13131" s="68"/>
      <c r="BE13131" s="10"/>
      <c r="BF13131" s="9"/>
      <c r="BG13131" s="10"/>
      <c r="BH13131" s="9"/>
      <c r="BI13131" s="129"/>
      <c r="BJ13131" s="129"/>
      <c r="BK13131" s="128"/>
      <c r="BL13131" s="128"/>
      <c r="BM13131" s="128"/>
      <c r="BN13131" s="128"/>
      <c r="BO13131" s="128"/>
      <c r="BP13131" s="197">
        <f t="shared" si="488"/>
        <v>0</v>
      </c>
      <c r="BQ13131" s="128"/>
      <c r="BR13131" s="36">
        <f t="shared" si="487"/>
        <v>10</v>
      </c>
    </row>
    <row r="13132" spans="54:70" x14ac:dyDescent="0.25">
      <c r="BB13132" s="134">
        <f t="shared" si="486"/>
        <v>1114</v>
      </c>
      <c r="BC13132" s="24"/>
      <c r="BD13132" s="68"/>
      <c r="BE13132" s="10"/>
      <c r="BF13132" s="9"/>
      <c r="BG13132" s="10"/>
      <c r="BH13132" s="9"/>
      <c r="BI13132" s="129"/>
      <c r="BJ13132" s="129"/>
      <c r="BK13132" s="128"/>
      <c r="BL13132" s="128"/>
      <c r="BM13132" s="128"/>
      <c r="BN13132" s="128"/>
      <c r="BO13132" s="128"/>
      <c r="BP13132" s="197">
        <f t="shared" si="488"/>
        <v>0</v>
      </c>
      <c r="BQ13132" s="128"/>
      <c r="BR13132" s="36">
        <f t="shared" si="487"/>
        <v>10</v>
      </c>
    </row>
    <row r="13133" spans="54:70" x14ac:dyDescent="0.25">
      <c r="BB13133" s="134">
        <f t="shared" si="486"/>
        <v>1115</v>
      </c>
      <c r="BC13133" s="24"/>
      <c r="BD13133" s="68"/>
      <c r="BE13133" s="10"/>
      <c r="BF13133" s="9"/>
      <c r="BG13133" s="10"/>
      <c r="BH13133" s="9"/>
      <c r="BI13133" s="129"/>
      <c r="BJ13133" s="129"/>
      <c r="BK13133" s="128"/>
      <c r="BL13133" s="128"/>
      <c r="BM13133" s="128"/>
      <c r="BN13133" s="128"/>
      <c r="BO13133" s="128"/>
      <c r="BP13133" s="197">
        <f t="shared" si="488"/>
        <v>0</v>
      </c>
      <c r="BQ13133" s="128"/>
      <c r="BR13133" s="36">
        <f t="shared" si="487"/>
        <v>10</v>
      </c>
    </row>
    <row r="13134" spans="54:70" x14ac:dyDescent="0.25">
      <c r="BB13134" s="134">
        <f t="shared" si="486"/>
        <v>1116</v>
      </c>
      <c r="BC13134" s="24"/>
      <c r="BD13134" s="68"/>
      <c r="BE13134" s="10"/>
      <c r="BF13134" s="9"/>
      <c r="BG13134" s="10"/>
      <c r="BH13134" s="9"/>
      <c r="BI13134" s="129"/>
      <c r="BJ13134" s="129"/>
      <c r="BK13134" s="128"/>
      <c r="BL13134" s="128"/>
      <c r="BM13134" s="128"/>
      <c r="BN13134" s="128"/>
      <c r="BO13134" s="128"/>
      <c r="BP13134" s="197">
        <f t="shared" si="488"/>
        <v>0</v>
      </c>
      <c r="BQ13134" s="128"/>
      <c r="BR13134" s="36">
        <f t="shared" si="487"/>
        <v>10</v>
      </c>
    </row>
    <row r="13135" spans="54:70" x14ac:dyDescent="0.25">
      <c r="BB13135" s="134">
        <f t="shared" si="486"/>
        <v>1117</v>
      </c>
      <c r="BC13135" s="24"/>
      <c r="BD13135" s="68"/>
      <c r="BE13135" s="10"/>
      <c r="BF13135" s="9"/>
      <c r="BG13135" s="10"/>
      <c r="BH13135" s="9"/>
      <c r="BI13135" s="129"/>
      <c r="BJ13135" s="129"/>
      <c r="BK13135" s="128"/>
      <c r="BL13135" s="128"/>
      <c r="BM13135" s="128"/>
      <c r="BN13135" s="128"/>
      <c r="BO13135" s="128"/>
      <c r="BP13135" s="197">
        <f t="shared" si="488"/>
        <v>0</v>
      </c>
      <c r="BQ13135" s="128"/>
      <c r="BR13135" s="36">
        <f t="shared" si="487"/>
        <v>10</v>
      </c>
    </row>
    <row r="13136" spans="54:70" x14ac:dyDescent="0.25">
      <c r="BB13136" s="134">
        <f t="shared" si="486"/>
        <v>1118</v>
      </c>
      <c r="BC13136" s="24"/>
      <c r="BD13136" s="68"/>
      <c r="BE13136" s="10"/>
      <c r="BF13136" s="9"/>
      <c r="BG13136" s="10"/>
      <c r="BH13136" s="9"/>
      <c r="BI13136" s="129"/>
      <c r="BJ13136" s="129"/>
      <c r="BK13136" s="128"/>
      <c r="BL13136" s="128"/>
      <c r="BM13136" s="128"/>
      <c r="BN13136" s="128"/>
      <c r="BO13136" s="128"/>
      <c r="BP13136" s="197">
        <f t="shared" si="488"/>
        <v>0</v>
      </c>
      <c r="BQ13136" s="128"/>
      <c r="BR13136" s="36">
        <f t="shared" si="487"/>
        <v>10</v>
      </c>
    </row>
    <row r="13137" spans="54:70" x14ac:dyDescent="0.25">
      <c r="BB13137" s="134">
        <f t="shared" si="486"/>
        <v>1119</v>
      </c>
      <c r="BC13137" s="24"/>
      <c r="BD13137" s="68"/>
      <c r="BE13137" s="10"/>
      <c r="BF13137" s="9"/>
      <c r="BG13137" s="10"/>
      <c r="BH13137" s="9"/>
      <c r="BI13137" s="129"/>
      <c r="BJ13137" s="129"/>
      <c r="BK13137" s="128"/>
      <c r="BL13137" s="128"/>
      <c r="BM13137" s="128"/>
      <c r="BN13137" s="128"/>
      <c r="BO13137" s="128"/>
      <c r="BP13137" s="197">
        <f t="shared" si="488"/>
        <v>0</v>
      </c>
      <c r="BQ13137" s="128"/>
      <c r="BR13137" s="36">
        <f t="shared" si="487"/>
        <v>10</v>
      </c>
    </row>
    <row r="13138" spans="54:70" x14ac:dyDescent="0.25">
      <c r="BB13138" s="134">
        <f t="shared" si="486"/>
        <v>1120</v>
      </c>
      <c r="BC13138" s="24"/>
      <c r="BD13138" s="68"/>
      <c r="BE13138" s="10"/>
      <c r="BF13138" s="9"/>
      <c r="BG13138" s="10"/>
      <c r="BH13138" s="9"/>
      <c r="BI13138" s="129"/>
      <c r="BJ13138" s="129"/>
      <c r="BK13138" s="128"/>
      <c r="BL13138" s="128"/>
      <c r="BM13138" s="128"/>
      <c r="BN13138" s="128"/>
      <c r="BO13138" s="128"/>
      <c r="BP13138" s="197">
        <f t="shared" si="488"/>
        <v>0</v>
      </c>
      <c r="BQ13138" s="128"/>
      <c r="BR13138" s="36">
        <f t="shared" si="487"/>
        <v>10</v>
      </c>
    </row>
    <row r="13139" spans="54:70" x14ac:dyDescent="0.25">
      <c r="BB13139" s="134">
        <f t="shared" si="486"/>
        <v>1121</v>
      </c>
      <c r="BC13139" s="24"/>
      <c r="BD13139" s="68"/>
      <c r="BE13139" s="10"/>
      <c r="BF13139" s="9"/>
      <c r="BG13139" s="10"/>
      <c r="BH13139" s="9"/>
      <c r="BI13139" s="129"/>
      <c r="BJ13139" s="129"/>
      <c r="BK13139" s="128"/>
      <c r="BL13139" s="128"/>
      <c r="BM13139" s="128"/>
      <c r="BN13139" s="128"/>
      <c r="BO13139" s="128"/>
      <c r="BP13139" s="197">
        <f t="shared" si="488"/>
        <v>0</v>
      </c>
      <c r="BQ13139" s="128"/>
      <c r="BR13139" s="36">
        <f t="shared" si="487"/>
        <v>10</v>
      </c>
    </row>
    <row r="13140" spans="54:70" x14ac:dyDescent="0.25">
      <c r="BB13140" s="134">
        <f t="shared" ref="BB13140:BB13203" si="489">1+BB13139</f>
        <v>1122</v>
      </c>
      <c r="BC13140" s="24"/>
      <c r="BD13140" s="68"/>
      <c r="BE13140" s="10"/>
      <c r="BF13140" s="9"/>
      <c r="BG13140" s="10"/>
      <c r="BH13140" s="9"/>
      <c r="BI13140" s="129"/>
      <c r="BJ13140" s="129"/>
      <c r="BK13140" s="128"/>
      <c r="BL13140" s="128"/>
      <c r="BM13140" s="128"/>
      <c r="BN13140" s="128"/>
      <c r="BO13140" s="128"/>
      <c r="BP13140" s="197">
        <f t="shared" si="488"/>
        <v>0</v>
      </c>
      <c r="BQ13140" s="128"/>
      <c r="BR13140" s="36">
        <f t="shared" si="487"/>
        <v>10</v>
      </c>
    </row>
    <row r="13141" spans="54:70" x14ac:dyDescent="0.25">
      <c r="BB13141" s="134">
        <f t="shared" si="489"/>
        <v>1123</v>
      </c>
      <c r="BC13141" s="24"/>
      <c r="BD13141" s="68"/>
      <c r="BE13141" s="10"/>
      <c r="BF13141" s="9"/>
      <c r="BG13141" s="10"/>
      <c r="BH13141" s="9"/>
      <c r="BI13141" s="129"/>
      <c r="BJ13141" s="129"/>
      <c r="BK13141" s="128"/>
      <c r="BL13141" s="128"/>
      <c r="BM13141" s="128"/>
      <c r="BN13141" s="128"/>
      <c r="BO13141" s="128"/>
      <c r="BP13141" s="197">
        <f t="shared" si="488"/>
        <v>0</v>
      </c>
      <c r="BQ13141" s="128"/>
      <c r="BR13141" s="36">
        <f t="shared" si="487"/>
        <v>10</v>
      </c>
    </row>
    <row r="13142" spans="54:70" x14ac:dyDescent="0.25">
      <c r="BB13142" s="134">
        <f t="shared" si="489"/>
        <v>1124</v>
      </c>
      <c r="BC13142" s="24"/>
      <c r="BD13142" s="68"/>
      <c r="BE13142" s="10"/>
      <c r="BF13142" s="9"/>
      <c r="BG13142" s="10"/>
      <c r="BH13142" s="9"/>
      <c r="BI13142" s="129"/>
      <c r="BJ13142" s="129"/>
      <c r="BK13142" s="128"/>
      <c r="BL13142" s="128"/>
      <c r="BM13142" s="128"/>
      <c r="BN13142" s="128"/>
      <c r="BO13142" s="128"/>
      <c r="BP13142" s="197">
        <f t="shared" si="488"/>
        <v>0</v>
      </c>
      <c r="BQ13142" s="128"/>
      <c r="BR13142" s="36">
        <f t="shared" si="487"/>
        <v>10</v>
      </c>
    </row>
    <row r="13143" spans="54:70" x14ac:dyDescent="0.25">
      <c r="BB13143" s="134">
        <f t="shared" si="489"/>
        <v>1125</v>
      </c>
      <c r="BC13143" s="24"/>
      <c r="BD13143" s="68"/>
      <c r="BE13143" s="10"/>
      <c r="BF13143" s="9"/>
      <c r="BG13143" s="10"/>
      <c r="BH13143" s="9"/>
      <c r="BI13143" s="129"/>
      <c r="BJ13143" s="129"/>
      <c r="BK13143" s="128"/>
      <c r="BL13143" s="128"/>
      <c r="BM13143" s="128"/>
      <c r="BN13143" s="128"/>
      <c r="BO13143" s="128"/>
      <c r="BP13143" s="197">
        <f t="shared" si="488"/>
        <v>0</v>
      </c>
      <c r="BQ13143" s="128"/>
      <c r="BR13143" s="36">
        <f t="shared" si="487"/>
        <v>10</v>
      </c>
    </row>
    <row r="13144" spans="54:70" x14ac:dyDescent="0.25">
      <c r="BB13144" s="134">
        <f t="shared" si="489"/>
        <v>1126</v>
      </c>
      <c r="BC13144" s="24"/>
      <c r="BD13144" s="68"/>
      <c r="BE13144" s="10"/>
      <c r="BF13144" s="9"/>
      <c r="BG13144" s="10"/>
      <c r="BH13144" s="9"/>
      <c r="BI13144" s="129"/>
      <c r="BJ13144" s="129"/>
      <c r="BK13144" s="128"/>
      <c r="BL13144" s="128"/>
      <c r="BM13144" s="128"/>
      <c r="BN13144" s="128"/>
      <c r="BO13144" s="128"/>
      <c r="BP13144" s="197">
        <f t="shared" si="488"/>
        <v>0</v>
      </c>
      <c r="BQ13144" s="128"/>
      <c r="BR13144" s="36">
        <f t="shared" si="487"/>
        <v>10</v>
      </c>
    </row>
    <row r="13145" spans="54:70" x14ac:dyDescent="0.25">
      <c r="BB13145" s="134">
        <f t="shared" si="489"/>
        <v>1127</v>
      </c>
      <c r="BC13145" s="24"/>
      <c r="BD13145" s="68"/>
      <c r="BE13145" s="10"/>
      <c r="BF13145" s="9"/>
      <c r="BG13145" s="10"/>
      <c r="BH13145" s="9"/>
      <c r="BI13145" s="129"/>
      <c r="BJ13145" s="129"/>
      <c r="BK13145" s="128"/>
      <c r="BL13145" s="128"/>
      <c r="BM13145" s="128"/>
      <c r="BN13145" s="128"/>
      <c r="BO13145" s="128"/>
      <c r="BP13145" s="197">
        <f t="shared" si="488"/>
        <v>0</v>
      </c>
      <c r="BQ13145" s="128"/>
      <c r="BR13145" s="36">
        <f t="shared" si="487"/>
        <v>10</v>
      </c>
    </row>
    <row r="13146" spans="54:70" x14ac:dyDescent="0.25">
      <c r="BB13146" s="134">
        <f t="shared" si="489"/>
        <v>1128</v>
      </c>
      <c r="BC13146" s="24"/>
      <c r="BD13146" s="68"/>
      <c r="BE13146" s="10"/>
      <c r="BF13146" s="9"/>
      <c r="BG13146" s="10"/>
      <c r="BH13146" s="9"/>
      <c r="BI13146" s="129"/>
      <c r="BJ13146" s="129"/>
      <c r="BK13146" s="128"/>
      <c r="BL13146" s="128"/>
      <c r="BM13146" s="128"/>
      <c r="BN13146" s="128"/>
      <c r="BO13146" s="128"/>
      <c r="BP13146" s="197">
        <f t="shared" si="488"/>
        <v>0</v>
      </c>
      <c r="BQ13146" s="128"/>
      <c r="BR13146" s="36">
        <f t="shared" si="487"/>
        <v>10</v>
      </c>
    </row>
    <row r="13147" spans="54:70" x14ac:dyDescent="0.25">
      <c r="BB13147" s="134">
        <f t="shared" si="489"/>
        <v>1129</v>
      </c>
      <c r="BC13147" s="24"/>
      <c r="BD13147" s="68"/>
      <c r="BE13147" s="10"/>
      <c r="BF13147" s="9"/>
      <c r="BG13147" s="10"/>
      <c r="BH13147" s="9"/>
      <c r="BI13147" s="129"/>
      <c r="BJ13147" s="129"/>
      <c r="BK13147" s="128"/>
      <c r="BL13147" s="128"/>
      <c r="BM13147" s="128"/>
      <c r="BN13147" s="128"/>
      <c r="BO13147" s="128"/>
      <c r="BP13147" s="197">
        <f t="shared" si="488"/>
        <v>0</v>
      </c>
      <c r="BQ13147" s="128"/>
      <c r="BR13147" s="36">
        <f t="shared" si="487"/>
        <v>10</v>
      </c>
    </row>
    <row r="13148" spans="54:70" x14ac:dyDescent="0.25">
      <c r="BB13148" s="134">
        <f t="shared" si="489"/>
        <v>1130</v>
      </c>
      <c r="BC13148" s="24"/>
      <c r="BD13148" s="68"/>
      <c r="BE13148" s="10"/>
      <c r="BF13148" s="9"/>
      <c r="BG13148" s="10"/>
      <c r="BH13148" s="9"/>
      <c r="BI13148" s="129"/>
      <c r="BJ13148" s="129"/>
      <c r="BK13148" s="128"/>
      <c r="BL13148" s="128"/>
      <c r="BM13148" s="128"/>
      <c r="BN13148" s="128"/>
      <c r="BO13148" s="128"/>
      <c r="BP13148" s="197">
        <f t="shared" si="488"/>
        <v>0</v>
      </c>
      <c r="BQ13148" s="128"/>
      <c r="BR13148" s="36">
        <f t="shared" si="487"/>
        <v>10</v>
      </c>
    </row>
    <row r="13149" spans="54:70" x14ac:dyDescent="0.25">
      <c r="BB13149" s="134">
        <f t="shared" si="489"/>
        <v>1131</v>
      </c>
      <c r="BC13149" s="24"/>
      <c r="BD13149" s="68"/>
      <c r="BE13149" s="10"/>
      <c r="BF13149" s="9"/>
      <c r="BG13149" s="10"/>
      <c r="BH13149" s="9"/>
      <c r="BI13149" s="129"/>
      <c r="BJ13149" s="129"/>
      <c r="BK13149" s="128"/>
      <c r="BL13149" s="128"/>
      <c r="BM13149" s="128"/>
      <c r="BN13149" s="128"/>
      <c r="BO13149" s="128"/>
      <c r="BP13149" s="197">
        <f t="shared" si="488"/>
        <v>0</v>
      </c>
      <c r="BQ13149" s="128"/>
      <c r="BR13149" s="36">
        <f t="shared" si="487"/>
        <v>10</v>
      </c>
    </row>
    <row r="13150" spans="54:70" x14ac:dyDescent="0.25">
      <c r="BB13150" s="134">
        <f t="shared" si="489"/>
        <v>1132</v>
      </c>
      <c r="BC13150" s="24"/>
      <c r="BD13150" s="68"/>
      <c r="BE13150" s="10"/>
      <c r="BF13150" s="9"/>
      <c r="BG13150" s="10"/>
      <c r="BH13150" s="9"/>
      <c r="BI13150" s="129"/>
      <c r="BJ13150" s="129"/>
      <c r="BK13150" s="128"/>
      <c r="BL13150" s="128"/>
      <c r="BM13150" s="128"/>
      <c r="BN13150" s="128"/>
      <c r="BO13150" s="128"/>
      <c r="BP13150" s="197">
        <f t="shared" si="488"/>
        <v>0</v>
      </c>
      <c r="BQ13150" s="128"/>
      <c r="BR13150" s="36">
        <f t="shared" si="487"/>
        <v>10</v>
      </c>
    </row>
    <row r="13151" spans="54:70" x14ac:dyDescent="0.25">
      <c r="BB13151" s="134">
        <f t="shared" si="489"/>
        <v>1133</v>
      </c>
      <c r="BC13151" s="24"/>
      <c r="BD13151" s="68"/>
      <c r="BE13151" s="10"/>
      <c r="BF13151" s="9"/>
      <c r="BG13151" s="10"/>
      <c r="BH13151" s="9"/>
      <c r="BI13151" s="129"/>
      <c r="BJ13151" s="129"/>
      <c r="BK13151" s="128"/>
      <c r="BL13151" s="128"/>
      <c r="BM13151" s="128"/>
      <c r="BN13151" s="128"/>
      <c r="BO13151" s="128"/>
      <c r="BP13151" s="197">
        <f t="shared" si="488"/>
        <v>0</v>
      </c>
      <c r="BQ13151" s="128"/>
      <c r="BR13151" s="36">
        <f t="shared" si="487"/>
        <v>10</v>
      </c>
    </row>
    <row r="13152" spans="54:70" x14ac:dyDescent="0.25">
      <c r="BB13152" s="134">
        <f t="shared" si="489"/>
        <v>1134</v>
      </c>
      <c r="BC13152" s="24"/>
      <c r="BD13152" s="68"/>
      <c r="BE13152" s="10"/>
      <c r="BF13152" s="9"/>
      <c r="BG13152" s="10"/>
      <c r="BH13152" s="9"/>
      <c r="BI13152" s="129"/>
      <c r="BJ13152" s="129"/>
      <c r="BK13152" s="128"/>
      <c r="BL13152" s="128"/>
      <c r="BM13152" s="128"/>
      <c r="BN13152" s="128"/>
      <c r="BO13152" s="128"/>
      <c r="BP13152" s="197">
        <f t="shared" si="488"/>
        <v>0</v>
      </c>
      <c r="BQ13152" s="128"/>
      <c r="BR13152" s="36">
        <f t="shared" si="487"/>
        <v>10</v>
      </c>
    </row>
    <row r="13153" spans="54:70" x14ac:dyDescent="0.25">
      <c r="BB13153" s="134">
        <f t="shared" si="489"/>
        <v>1135</v>
      </c>
      <c r="BC13153" s="24"/>
      <c r="BD13153" s="68"/>
      <c r="BE13153" s="10"/>
      <c r="BF13153" s="9"/>
      <c r="BG13153" s="10"/>
      <c r="BH13153" s="9"/>
      <c r="BI13153" s="129"/>
      <c r="BJ13153" s="129"/>
      <c r="BK13153" s="128"/>
      <c r="BL13153" s="128"/>
      <c r="BM13153" s="128"/>
      <c r="BN13153" s="128"/>
      <c r="BO13153" s="128"/>
      <c r="BP13153" s="197">
        <f t="shared" si="488"/>
        <v>0</v>
      </c>
      <c r="BQ13153" s="128"/>
      <c r="BR13153" s="36">
        <f t="shared" si="487"/>
        <v>10</v>
      </c>
    </row>
    <row r="13154" spans="54:70" x14ac:dyDescent="0.25">
      <c r="BB13154" s="134">
        <f t="shared" si="489"/>
        <v>1136</v>
      </c>
      <c r="BC13154" s="24"/>
      <c r="BD13154" s="68"/>
      <c r="BE13154" s="10"/>
      <c r="BF13154" s="9"/>
      <c r="BG13154" s="10"/>
      <c r="BH13154" s="9"/>
      <c r="BI13154" s="129"/>
      <c r="BJ13154" s="129"/>
      <c r="BK13154" s="128"/>
      <c r="BL13154" s="128"/>
      <c r="BM13154" s="128"/>
      <c r="BN13154" s="128"/>
      <c r="BO13154" s="128"/>
      <c r="BP13154" s="197">
        <f t="shared" si="488"/>
        <v>0</v>
      </c>
      <c r="BQ13154" s="128"/>
      <c r="BR13154" s="36">
        <f t="shared" si="487"/>
        <v>10</v>
      </c>
    </row>
    <row r="13155" spans="54:70" x14ac:dyDescent="0.25">
      <c r="BB13155" s="134">
        <f t="shared" si="489"/>
        <v>1137</v>
      </c>
      <c r="BC13155" s="24"/>
      <c r="BD13155" s="68"/>
      <c r="BE13155" s="10"/>
      <c r="BF13155" s="9"/>
      <c r="BG13155" s="10"/>
      <c r="BH13155" s="9"/>
      <c r="BI13155" s="129"/>
      <c r="BJ13155" s="129"/>
      <c r="BK13155" s="128"/>
      <c r="BL13155" s="128"/>
      <c r="BM13155" s="128"/>
      <c r="BN13155" s="128"/>
      <c r="BO13155" s="128"/>
      <c r="BP13155" s="197">
        <f t="shared" si="488"/>
        <v>0</v>
      </c>
      <c r="BQ13155" s="128"/>
      <c r="BR13155" s="36">
        <f t="shared" si="487"/>
        <v>10</v>
      </c>
    </row>
    <row r="13156" spans="54:70" x14ac:dyDescent="0.25">
      <c r="BB13156" s="134">
        <f t="shared" si="489"/>
        <v>1138</v>
      </c>
      <c r="BC13156" s="24"/>
      <c r="BD13156" s="68"/>
      <c r="BE13156" s="10"/>
      <c r="BF13156" s="9"/>
      <c r="BG13156" s="10"/>
      <c r="BH13156" s="9"/>
      <c r="BI13156" s="129"/>
      <c r="BJ13156" s="129"/>
      <c r="BK13156" s="128"/>
      <c r="BL13156" s="128"/>
      <c r="BM13156" s="128"/>
      <c r="BN13156" s="128"/>
      <c r="BO13156" s="128"/>
      <c r="BP13156" s="197">
        <f t="shared" si="488"/>
        <v>0</v>
      </c>
      <c r="BQ13156" s="128"/>
      <c r="BR13156" s="36">
        <f t="shared" si="487"/>
        <v>10</v>
      </c>
    </row>
    <row r="13157" spans="54:70" x14ac:dyDescent="0.25">
      <c r="BB13157" s="134">
        <f t="shared" si="489"/>
        <v>1139</v>
      </c>
      <c r="BC13157" s="24"/>
      <c r="BD13157" s="68"/>
      <c r="BE13157" s="10"/>
      <c r="BF13157" s="9"/>
      <c r="BG13157" s="10"/>
      <c r="BH13157" s="9"/>
      <c r="BI13157" s="129"/>
      <c r="BJ13157" s="129"/>
      <c r="BK13157" s="128"/>
      <c r="BL13157" s="128"/>
      <c r="BM13157" s="128"/>
      <c r="BN13157" s="128"/>
      <c r="BO13157" s="128"/>
      <c r="BP13157" s="197">
        <f t="shared" si="488"/>
        <v>0</v>
      </c>
      <c r="BQ13157" s="128"/>
      <c r="BR13157" s="36">
        <f t="shared" si="487"/>
        <v>10</v>
      </c>
    </row>
    <row r="13158" spans="54:70" x14ac:dyDescent="0.25">
      <c r="BB13158" s="134">
        <f t="shared" si="489"/>
        <v>1140</v>
      </c>
      <c r="BC13158" s="24"/>
      <c r="BD13158" s="68"/>
      <c r="BE13158" s="10"/>
      <c r="BF13158" s="9"/>
      <c r="BG13158" s="10"/>
      <c r="BH13158" s="9"/>
      <c r="BI13158" s="129"/>
      <c r="BJ13158" s="129"/>
      <c r="BK13158" s="128"/>
      <c r="BL13158" s="128"/>
      <c r="BM13158" s="128"/>
      <c r="BN13158" s="128"/>
      <c r="BO13158" s="128"/>
      <c r="BP13158" s="197">
        <f t="shared" si="488"/>
        <v>0</v>
      </c>
      <c r="BQ13158" s="128"/>
      <c r="BR13158" s="36">
        <f t="shared" si="487"/>
        <v>10</v>
      </c>
    </row>
    <row r="13159" spans="54:70" x14ac:dyDescent="0.25">
      <c r="BB13159" s="134">
        <f t="shared" si="489"/>
        <v>1141</v>
      </c>
      <c r="BC13159" s="24"/>
      <c r="BD13159" s="68"/>
      <c r="BE13159" s="10"/>
      <c r="BF13159" s="9"/>
      <c r="BG13159" s="10"/>
      <c r="BH13159" s="9"/>
      <c r="BI13159" s="129"/>
      <c r="BJ13159" s="129"/>
      <c r="BK13159" s="128"/>
      <c r="BL13159" s="128"/>
      <c r="BM13159" s="128"/>
      <c r="BN13159" s="128"/>
      <c r="BO13159" s="128"/>
      <c r="BP13159" s="197">
        <f t="shared" si="488"/>
        <v>0</v>
      </c>
      <c r="BQ13159" s="128"/>
      <c r="BR13159" s="36">
        <f t="shared" si="487"/>
        <v>10</v>
      </c>
    </row>
    <row r="13160" spans="54:70" x14ac:dyDescent="0.25">
      <c r="BB13160" s="134">
        <f t="shared" si="489"/>
        <v>1142</v>
      </c>
      <c r="BC13160" s="24"/>
      <c r="BD13160" s="68"/>
      <c r="BE13160" s="10"/>
      <c r="BF13160" s="9"/>
      <c r="BG13160" s="10"/>
      <c r="BH13160" s="9"/>
      <c r="BI13160" s="129"/>
      <c r="BJ13160" s="129"/>
      <c r="BK13160" s="128"/>
      <c r="BL13160" s="128"/>
      <c r="BM13160" s="128"/>
      <c r="BN13160" s="128"/>
      <c r="BO13160" s="128"/>
      <c r="BP13160" s="197">
        <f t="shared" si="488"/>
        <v>0</v>
      </c>
      <c r="BQ13160" s="128"/>
      <c r="BR13160" s="36">
        <f t="shared" si="487"/>
        <v>10</v>
      </c>
    </row>
    <row r="13161" spans="54:70" x14ac:dyDescent="0.25">
      <c r="BB13161" s="134">
        <f t="shared" si="489"/>
        <v>1143</v>
      </c>
      <c r="BC13161" s="24"/>
      <c r="BD13161" s="68"/>
      <c r="BE13161" s="10"/>
      <c r="BF13161" s="9"/>
      <c r="BG13161" s="10"/>
      <c r="BH13161" s="9"/>
      <c r="BI13161" s="129"/>
      <c r="BJ13161" s="129"/>
      <c r="BK13161" s="128"/>
      <c r="BL13161" s="128"/>
      <c r="BM13161" s="128"/>
      <c r="BN13161" s="128"/>
      <c r="BO13161" s="128"/>
      <c r="BP13161" s="197">
        <f t="shared" si="488"/>
        <v>0</v>
      </c>
      <c r="BQ13161" s="128"/>
      <c r="BR13161" s="36">
        <f t="shared" si="487"/>
        <v>10</v>
      </c>
    </row>
    <row r="13162" spans="54:70" x14ac:dyDescent="0.25">
      <c r="BB13162" s="134">
        <f t="shared" si="489"/>
        <v>1144</v>
      </c>
      <c r="BC13162" s="24"/>
      <c r="BD13162" s="68"/>
      <c r="BE13162" s="10"/>
      <c r="BF13162" s="9"/>
      <c r="BG13162" s="10"/>
      <c r="BH13162" s="9"/>
      <c r="BI13162" s="129"/>
      <c r="BJ13162" s="129"/>
      <c r="BK13162" s="128"/>
      <c r="BL13162" s="128"/>
      <c r="BM13162" s="128"/>
      <c r="BN13162" s="128"/>
      <c r="BO13162" s="128"/>
      <c r="BP13162" s="197">
        <f t="shared" si="488"/>
        <v>0</v>
      </c>
      <c r="BQ13162" s="128"/>
      <c r="BR13162" s="36">
        <f t="shared" si="487"/>
        <v>10</v>
      </c>
    </row>
    <row r="13163" spans="54:70" x14ac:dyDescent="0.25">
      <c r="BB13163" s="134">
        <f t="shared" si="489"/>
        <v>1145</v>
      </c>
      <c r="BC13163" s="24"/>
      <c r="BD13163" s="68"/>
      <c r="BE13163" s="10"/>
      <c r="BF13163" s="9"/>
      <c r="BG13163" s="10"/>
      <c r="BH13163" s="9"/>
      <c r="BI13163" s="129"/>
      <c r="BJ13163" s="129"/>
      <c r="BK13163" s="128"/>
      <c r="BL13163" s="128"/>
      <c r="BM13163" s="128"/>
      <c r="BN13163" s="128"/>
      <c r="BO13163" s="128"/>
      <c r="BP13163" s="197">
        <f t="shared" si="488"/>
        <v>0</v>
      </c>
      <c r="BQ13163" s="128"/>
      <c r="BR13163" s="36">
        <f t="shared" si="487"/>
        <v>10</v>
      </c>
    </row>
    <row r="13164" spans="54:70" x14ac:dyDescent="0.25">
      <c r="BB13164" s="134">
        <f t="shared" si="489"/>
        <v>1146</v>
      </c>
      <c r="BC13164" s="24"/>
      <c r="BD13164" s="68"/>
      <c r="BE13164" s="10"/>
      <c r="BF13164" s="9"/>
      <c r="BG13164" s="10"/>
      <c r="BH13164" s="9"/>
      <c r="BI13164" s="129"/>
      <c r="BJ13164" s="129"/>
      <c r="BK13164" s="128"/>
      <c r="BL13164" s="128"/>
      <c r="BM13164" s="128"/>
      <c r="BN13164" s="128"/>
      <c r="BO13164" s="128"/>
      <c r="BP13164" s="197">
        <f t="shared" si="488"/>
        <v>0</v>
      </c>
      <c r="BQ13164" s="128"/>
      <c r="BR13164" s="36">
        <f t="shared" si="487"/>
        <v>10</v>
      </c>
    </row>
    <row r="13165" spans="54:70" x14ac:dyDescent="0.25">
      <c r="BB13165" s="134">
        <f t="shared" si="489"/>
        <v>1147</v>
      </c>
      <c r="BC13165" s="24"/>
      <c r="BD13165" s="68"/>
      <c r="BE13165" s="10"/>
      <c r="BF13165" s="9"/>
      <c r="BG13165" s="10"/>
      <c r="BH13165" s="9"/>
      <c r="BI13165" s="129"/>
      <c r="BJ13165" s="129"/>
      <c r="BK13165" s="128"/>
      <c r="BL13165" s="128"/>
      <c r="BM13165" s="128"/>
      <c r="BN13165" s="128"/>
      <c r="BO13165" s="128"/>
      <c r="BP13165" s="197">
        <f t="shared" si="488"/>
        <v>0</v>
      </c>
      <c r="BQ13165" s="128"/>
      <c r="BR13165" s="36">
        <f t="shared" si="487"/>
        <v>10</v>
      </c>
    </row>
    <row r="13166" spans="54:70" x14ac:dyDescent="0.25">
      <c r="BB13166" s="134">
        <f t="shared" si="489"/>
        <v>1148</v>
      </c>
      <c r="BC13166" s="24"/>
      <c r="BD13166" s="68"/>
      <c r="BE13166" s="10"/>
      <c r="BF13166" s="9"/>
      <c r="BG13166" s="10"/>
      <c r="BH13166" s="9"/>
      <c r="BI13166" s="129"/>
      <c r="BJ13166" s="129"/>
      <c r="BK13166" s="128"/>
      <c r="BL13166" s="128"/>
      <c r="BM13166" s="128"/>
      <c r="BN13166" s="128"/>
      <c r="BO13166" s="128"/>
      <c r="BP13166" s="197">
        <f t="shared" si="488"/>
        <v>0</v>
      </c>
      <c r="BQ13166" s="128"/>
      <c r="BR13166" s="36">
        <f t="shared" si="487"/>
        <v>10</v>
      </c>
    </row>
    <row r="13167" spans="54:70" x14ac:dyDescent="0.25">
      <c r="BB13167" s="134">
        <f t="shared" si="489"/>
        <v>1149</v>
      </c>
      <c r="BC13167" s="24"/>
      <c r="BD13167" s="68"/>
      <c r="BE13167" s="10"/>
      <c r="BF13167" s="9"/>
      <c r="BG13167" s="10"/>
      <c r="BH13167" s="9"/>
      <c r="BI13167" s="129"/>
      <c r="BJ13167" s="129"/>
      <c r="BK13167" s="128"/>
      <c r="BL13167" s="128"/>
      <c r="BM13167" s="128"/>
      <c r="BN13167" s="128"/>
      <c r="BO13167" s="128"/>
      <c r="BP13167" s="197">
        <f t="shared" si="488"/>
        <v>0</v>
      </c>
      <c r="BQ13167" s="128"/>
      <c r="BR13167" s="36">
        <f t="shared" si="487"/>
        <v>10</v>
      </c>
    </row>
    <row r="13168" spans="54:70" x14ac:dyDescent="0.25">
      <c r="BB13168" s="134">
        <f t="shared" si="489"/>
        <v>1150</v>
      </c>
      <c r="BC13168" s="24"/>
      <c r="BD13168" s="68"/>
      <c r="BE13168" s="10"/>
      <c r="BF13168" s="9"/>
      <c r="BG13168" s="10"/>
      <c r="BH13168" s="9"/>
      <c r="BI13168" s="129"/>
      <c r="BJ13168" s="129"/>
      <c r="BK13168" s="128"/>
      <c r="BL13168" s="128"/>
      <c r="BM13168" s="128"/>
      <c r="BN13168" s="128"/>
      <c r="BO13168" s="128"/>
      <c r="BP13168" s="197">
        <f t="shared" si="488"/>
        <v>0</v>
      </c>
      <c r="BQ13168" s="128"/>
      <c r="BR13168" s="36">
        <f t="shared" si="487"/>
        <v>10</v>
      </c>
    </row>
    <row r="13169" spans="4:70" x14ac:dyDescent="0.25">
      <c r="BB13169" s="134">
        <f t="shared" si="489"/>
        <v>1151</v>
      </c>
      <c r="BC13169" s="24"/>
      <c r="BD13169" s="68"/>
      <c r="BE13169" s="10"/>
      <c r="BF13169" s="9"/>
      <c r="BG13169" s="10"/>
      <c r="BH13169" s="9"/>
      <c r="BI13169" s="129"/>
      <c r="BJ13169" s="129"/>
      <c r="BK13169" s="128"/>
      <c r="BL13169" s="128"/>
      <c r="BM13169" s="128"/>
      <c r="BN13169" s="128"/>
      <c r="BO13169" s="128"/>
      <c r="BP13169" s="197">
        <f t="shared" si="488"/>
        <v>0</v>
      </c>
      <c r="BQ13169" s="128"/>
      <c r="BR13169" s="36">
        <f t="shared" si="487"/>
        <v>10</v>
      </c>
    </row>
    <row r="13170" spans="4:70" x14ac:dyDescent="0.25">
      <c r="BB13170" s="134">
        <f t="shared" si="489"/>
        <v>1152</v>
      </c>
      <c r="BC13170" s="24"/>
      <c r="BD13170" s="68"/>
      <c r="BE13170" s="10"/>
      <c r="BF13170" s="9"/>
      <c r="BG13170" s="10"/>
      <c r="BH13170" s="9"/>
      <c r="BI13170" s="129"/>
      <c r="BJ13170" s="129"/>
      <c r="BK13170" s="128"/>
      <c r="BL13170" s="128"/>
      <c r="BM13170" s="128"/>
      <c r="BN13170" s="128"/>
      <c r="BO13170" s="128"/>
      <c r="BP13170" s="197">
        <f t="shared" si="488"/>
        <v>0</v>
      </c>
      <c r="BQ13170" s="128"/>
      <c r="BR13170" s="36">
        <f t="shared" si="487"/>
        <v>10</v>
      </c>
    </row>
    <row r="13171" spans="4:70" x14ac:dyDescent="0.25">
      <c r="BB13171" s="134">
        <f t="shared" si="489"/>
        <v>1153</v>
      </c>
      <c r="BC13171" s="24"/>
      <c r="BD13171" s="68"/>
      <c r="BE13171" s="10"/>
      <c r="BF13171" s="9"/>
      <c r="BG13171" s="10"/>
      <c r="BH13171" s="9"/>
      <c r="BI13171" s="129"/>
      <c r="BJ13171" s="129"/>
      <c r="BK13171" s="128"/>
      <c r="BL13171" s="128"/>
      <c r="BM13171" s="128"/>
      <c r="BN13171" s="128"/>
      <c r="BO13171" s="128"/>
      <c r="BP13171" s="197">
        <f t="shared" si="488"/>
        <v>0</v>
      </c>
      <c r="BQ13171" s="128"/>
      <c r="BR13171" s="36">
        <f t="shared" si="487"/>
        <v>10</v>
      </c>
    </row>
    <row r="13172" spans="4:70" x14ac:dyDescent="0.25">
      <c r="BB13172" s="134">
        <f t="shared" si="489"/>
        <v>1154</v>
      </c>
      <c r="BC13172" s="24"/>
      <c r="BD13172" s="68"/>
      <c r="BE13172" s="10"/>
      <c r="BF13172" s="9"/>
      <c r="BG13172" s="10"/>
      <c r="BH13172" s="9"/>
      <c r="BI13172" s="129"/>
      <c r="BJ13172" s="129"/>
      <c r="BK13172" s="128"/>
      <c r="BL13172" s="128"/>
      <c r="BM13172" s="128"/>
      <c r="BN13172" s="128"/>
      <c r="BO13172" s="128"/>
      <c r="BP13172" s="197">
        <f t="shared" si="488"/>
        <v>0</v>
      </c>
      <c r="BQ13172" s="128"/>
      <c r="BR13172" s="36">
        <f t="shared" ref="BR13172:BR13235" si="490">IF(BF13172="Yes",20,10)</f>
        <v>10</v>
      </c>
    </row>
    <row r="13173" spans="4:70" x14ac:dyDescent="0.25">
      <c r="BB13173" s="134">
        <f t="shared" si="489"/>
        <v>1155</v>
      </c>
      <c r="BC13173" s="24"/>
      <c r="BD13173" s="68"/>
      <c r="BE13173" s="10"/>
      <c r="BF13173" s="9"/>
      <c r="BG13173" s="10"/>
      <c r="BH13173" s="9"/>
      <c r="BI13173" s="129"/>
      <c r="BJ13173" s="129"/>
      <c r="BK13173" s="128"/>
      <c r="BL13173" s="128"/>
      <c r="BM13173" s="128"/>
      <c r="BN13173" s="128"/>
      <c r="BO13173" s="128"/>
      <c r="BP13173" s="197">
        <f t="shared" si="488"/>
        <v>0</v>
      </c>
      <c r="BQ13173" s="128"/>
      <c r="BR13173" s="36">
        <f t="shared" si="490"/>
        <v>10</v>
      </c>
    </row>
    <row r="13174" spans="4:70" x14ac:dyDescent="0.25">
      <c r="BB13174" s="134">
        <f t="shared" si="489"/>
        <v>1156</v>
      </c>
      <c r="BC13174" s="24"/>
      <c r="BD13174" s="68"/>
      <c r="BE13174" s="10"/>
      <c r="BF13174" s="9"/>
      <c r="BG13174" s="10"/>
      <c r="BH13174" s="9"/>
      <c r="BI13174" s="129"/>
      <c r="BJ13174" s="129"/>
      <c r="BK13174" s="128"/>
      <c r="BL13174" s="128"/>
      <c r="BM13174" s="128"/>
      <c r="BN13174" s="128"/>
      <c r="BO13174" s="128"/>
      <c r="BP13174" s="197">
        <f t="shared" si="488"/>
        <v>0</v>
      </c>
      <c r="BQ13174" s="128"/>
      <c r="BR13174" s="36">
        <f t="shared" si="490"/>
        <v>10</v>
      </c>
    </row>
    <row r="13175" spans="4:70" x14ac:dyDescent="0.25">
      <c r="D13175" s="78"/>
      <c r="BB13175" s="134">
        <f t="shared" si="489"/>
        <v>1157</v>
      </c>
      <c r="BC13175" s="24"/>
      <c r="BD13175" s="68"/>
      <c r="BE13175" s="10"/>
      <c r="BF13175" s="9"/>
      <c r="BG13175" s="10"/>
      <c r="BH13175" s="9"/>
      <c r="BI13175" s="129"/>
      <c r="BJ13175" s="129"/>
      <c r="BK13175" s="128"/>
      <c r="BL13175" s="128"/>
      <c r="BM13175" s="128"/>
      <c r="BN13175" s="128"/>
      <c r="BO13175" s="128"/>
      <c r="BP13175" s="197">
        <f t="shared" si="488"/>
        <v>0</v>
      </c>
      <c r="BQ13175" s="128"/>
      <c r="BR13175" s="36">
        <f t="shared" si="490"/>
        <v>10</v>
      </c>
    </row>
    <row r="13176" spans="4:70" x14ac:dyDescent="0.25">
      <c r="BB13176" s="134">
        <f t="shared" si="489"/>
        <v>1158</v>
      </c>
      <c r="BC13176" s="24"/>
      <c r="BD13176" s="68"/>
      <c r="BE13176" s="10"/>
      <c r="BF13176" s="9"/>
      <c r="BG13176" s="10"/>
      <c r="BH13176" s="9"/>
      <c r="BI13176" s="129"/>
      <c r="BJ13176" s="129"/>
      <c r="BK13176" s="128"/>
      <c r="BL13176" s="128"/>
      <c r="BM13176" s="128"/>
      <c r="BN13176" s="128"/>
      <c r="BO13176" s="128"/>
      <c r="BP13176" s="197">
        <f t="shared" ref="BP13176:BP13239" si="491">IF(BC13176=0,0,IF(BD13176=0,0,IF(BE13176=0,0,IF(BF13176=0,0,IF(BG13176=0,0,IF(BH13176=0,0,BR13176))))))</f>
        <v>0</v>
      </c>
      <c r="BQ13176" s="128"/>
      <c r="BR13176" s="36">
        <f t="shared" si="490"/>
        <v>10</v>
      </c>
    </row>
    <row r="13177" spans="4:70" x14ac:dyDescent="0.25">
      <c r="BB13177" s="134">
        <f t="shared" si="489"/>
        <v>1159</v>
      </c>
      <c r="BC13177" s="24"/>
      <c r="BD13177" s="68"/>
      <c r="BE13177" s="10"/>
      <c r="BF13177" s="9"/>
      <c r="BG13177" s="10"/>
      <c r="BH13177" s="9"/>
      <c r="BI13177" s="129"/>
      <c r="BJ13177" s="129"/>
      <c r="BK13177" s="128"/>
      <c r="BL13177" s="128"/>
      <c r="BM13177" s="128"/>
      <c r="BN13177" s="128"/>
      <c r="BO13177" s="128"/>
      <c r="BP13177" s="197">
        <f t="shared" si="491"/>
        <v>0</v>
      </c>
      <c r="BQ13177" s="128"/>
      <c r="BR13177" s="36">
        <f t="shared" si="490"/>
        <v>10</v>
      </c>
    </row>
    <row r="13178" spans="4:70" x14ac:dyDescent="0.25">
      <c r="BB13178" s="134">
        <f t="shared" si="489"/>
        <v>1160</v>
      </c>
      <c r="BC13178" s="24"/>
      <c r="BD13178" s="68"/>
      <c r="BE13178" s="10"/>
      <c r="BF13178" s="9"/>
      <c r="BG13178" s="10"/>
      <c r="BH13178" s="9"/>
      <c r="BI13178" s="129"/>
      <c r="BJ13178" s="129"/>
      <c r="BK13178" s="128"/>
      <c r="BL13178" s="128"/>
      <c r="BM13178" s="128"/>
      <c r="BN13178" s="128"/>
      <c r="BO13178" s="128"/>
      <c r="BP13178" s="197">
        <f t="shared" si="491"/>
        <v>0</v>
      </c>
      <c r="BQ13178" s="128"/>
      <c r="BR13178" s="36">
        <f t="shared" si="490"/>
        <v>10</v>
      </c>
    </row>
    <row r="13179" spans="4:70" x14ac:dyDescent="0.25">
      <c r="BB13179" s="134">
        <f t="shared" si="489"/>
        <v>1161</v>
      </c>
      <c r="BC13179" s="24"/>
      <c r="BD13179" s="68"/>
      <c r="BE13179" s="10"/>
      <c r="BF13179" s="9"/>
      <c r="BG13179" s="10"/>
      <c r="BH13179" s="9"/>
      <c r="BI13179" s="129"/>
      <c r="BJ13179" s="129"/>
      <c r="BK13179" s="128"/>
      <c r="BL13179" s="128"/>
      <c r="BM13179" s="128"/>
      <c r="BN13179" s="128"/>
      <c r="BO13179" s="128"/>
      <c r="BP13179" s="197">
        <f t="shared" si="491"/>
        <v>0</v>
      </c>
      <c r="BQ13179" s="128"/>
      <c r="BR13179" s="36">
        <f t="shared" si="490"/>
        <v>10</v>
      </c>
    </row>
    <row r="13180" spans="4:70" x14ac:dyDescent="0.25">
      <c r="BB13180" s="134">
        <f t="shared" si="489"/>
        <v>1162</v>
      </c>
      <c r="BC13180" s="24"/>
      <c r="BD13180" s="68"/>
      <c r="BE13180" s="10"/>
      <c r="BF13180" s="9"/>
      <c r="BG13180" s="10"/>
      <c r="BH13180" s="9"/>
      <c r="BI13180" s="129"/>
      <c r="BJ13180" s="129"/>
      <c r="BK13180" s="128"/>
      <c r="BL13180" s="128"/>
      <c r="BM13180" s="128"/>
      <c r="BN13180" s="128"/>
      <c r="BO13180" s="128"/>
      <c r="BP13180" s="197">
        <f t="shared" si="491"/>
        <v>0</v>
      </c>
      <c r="BQ13180" s="128"/>
      <c r="BR13180" s="36">
        <f t="shared" si="490"/>
        <v>10</v>
      </c>
    </row>
    <row r="13181" spans="4:70" x14ac:dyDescent="0.25">
      <c r="BB13181" s="134">
        <f t="shared" si="489"/>
        <v>1163</v>
      </c>
      <c r="BC13181" s="24"/>
      <c r="BD13181" s="68"/>
      <c r="BE13181" s="10"/>
      <c r="BF13181" s="9"/>
      <c r="BG13181" s="10"/>
      <c r="BH13181" s="9"/>
      <c r="BI13181" s="129"/>
      <c r="BJ13181" s="129"/>
      <c r="BK13181" s="128"/>
      <c r="BL13181" s="128"/>
      <c r="BM13181" s="128"/>
      <c r="BN13181" s="128"/>
      <c r="BO13181" s="128"/>
      <c r="BP13181" s="197">
        <f t="shared" si="491"/>
        <v>0</v>
      </c>
      <c r="BQ13181" s="128"/>
      <c r="BR13181" s="36">
        <f t="shared" si="490"/>
        <v>10</v>
      </c>
    </row>
    <row r="13182" spans="4:70" x14ac:dyDescent="0.25">
      <c r="BB13182" s="134">
        <f t="shared" si="489"/>
        <v>1164</v>
      </c>
      <c r="BC13182" s="24"/>
      <c r="BD13182" s="68"/>
      <c r="BE13182" s="10"/>
      <c r="BF13182" s="9"/>
      <c r="BG13182" s="10"/>
      <c r="BH13182" s="9"/>
      <c r="BI13182" s="129"/>
      <c r="BJ13182" s="129"/>
      <c r="BK13182" s="128"/>
      <c r="BL13182" s="128"/>
      <c r="BM13182" s="128"/>
      <c r="BN13182" s="128"/>
      <c r="BO13182" s="128"/>
      <c r="BP13182" s="197">
        <f t="shared" si="491"/>
        <v>0</v>
      </c>
      <c r="BQ13182" s="128"/>
      <c r="BR13182" s="36">
        <f t="shared" si="490"/>
        <v>10</v>
      </c>
    </row>
    <row r="13183" spans="4:70" x14ac:dyDescent="0.25">
      <c r="BB13183" s="134">
        <f t="shared" si="489"/>
        <v>1165</v>
      </c>
      <c r="BC13183" s="24"/>
      <c r="BD13183" s="68"/>
      <c r="BE13183" s="10"/>
      <c r="BF13183" s="9"/>
      <c r="BG13183" s="10"/>
      <c r="BH13183" s="9"/>
      <c r="BI13183" s="129"/>
      <c r="BJ13183" s="129"/>
      <c r="BK13183" s="128"/>
      <c r="BL13183" s="128"/>
      <c r="BM13183" s="128"/>
      <c r="BN13183" s="128"/>
      <c r="BO13183" s="128"/>
      <c r="BP13183" s="197">
        <f t="shared" si="491"/>
        <v>0</v>
      </c>
      <c r="BQ13183" s="128"/>
      <c r="BR13183" s="36">
        <f t="shared" si="490"/>
        <v>10</v>
      </c>
    </row>
    <row r="13184" spans="4:70" x14ac:dyDescent="0.25">
      <c r="BB13184" s="134">
        <f t="shared" si="489"/>
        <v>1166</v>
      </c>
      <c r="BC13184" s="24"/>
      <c r="BD13184" s="68"/>
      <c r="BE13184" s="10"/>
      <c r="BF13184" s="9"/>
      <c r="BG13184" s="10"/>
      <c r="BH13184" s="9"/>
      <c r="BI13184" s="129"/>
      <c r="BJ13184" s="129"/>
      <c r="BK13184" s="128"/>
      <c r="BL13184" s="128"/>
      <c r="BM13184" s="128"/>
      <c r="BN13184" s="128"/>
      <c r="BO13184" s="128"/>
      <c r="BP13184" s="197">
        <f t="shared" si="491"/>
        <v>0</v>
      </c>
      <c r="BQ13184" s="128"/>
      <c r="BR13184" s="36">
        <f t="shared" si="490"/>
        <v>10</v>
      </c>
    </row>
    <row r="13185" spans="54:70" x14ac:dyDescent="0.25">
      <c r="BB13185" s="134">
        <f t="shared" si="489"/>
        <v>1167</v>
      </c>
      <c r="BC13185" s="24"/>
      <c r="BD13185" s="68"/>
      <c r="BE13185" s="10"/>
      <c r="BF13185" s="9"/>
      <c r="BG13185" s="10"/>
      <c r="BH13185" s="9"/>
      <c r="BI13185" s="129"/>
      <c r="BJ13185" s="129"/>
      <c r="BK13185" s="128"/>
      <c r="BL13185" s="128"/>
      <c r="BM13185" s="128"/>
      <c r="BN13185" s="128"/>
      <c r="BO13185" s="128"/>
      <c r="BP13185" s="197">
        <f t="shared" si="491"/>
        <v>0</v>
      </c>
      <c r="BQ13185" s="128"/>
      <c r="BR13185" s="36">
        <f t="shared" si="490"/>
        <v>10</v>
      </c>
    </row>
    <row r="13186" spans="54:70" x14ac:dyDescent="0.25">
      <c r="BB13186" s="134">
        <f t="shared" si="489"/>
        <v>1168</v>
      </c>
      <c r="BC13186" s="24"/>
      <c r="BD13186" s="68"/>
      <c r="BE13186" s="10"/>
      <c r="BF13186" s="9"/>
      <c r="BG13186" s="10"/>
      <c r="BH13186" s="9"/>
      <c r="BI13186" s="129"/>
      <c r="BJ13186" s="129"/>
      <c r="BK13186" s="128"/>
      <c r="BL13186" s="128"/>
      <c r="BM13186" s="128"/>
      <c r="BN13186" s="128"/>
      <c r="BO13186" s="128"/>
      <c r="BP13186" s="197">
        <f t="shared" si="491"/>
        <v>0</v>
      </c>
      <c r="BQ13186" s="128"/>
      <c r="BR13186" s="36">
        <f t="shared" si="490"/>
        <v>10</v>
      </c>
    </row>
    <row r="13187" spans="54:70" x14ac:dyDescent="0.25">
      <c r="BB13187" s="134">
        <f t="shared" si="489"/>
        <v>1169</v>
      </c>
      <c r="BC13187" s="24"/>
      <c r="BD13187" s="68"/>
      <c r="BE13187" s="10"/>
      <c r="BF13187" s="9"/>
      <c r="BG13187" s="10"/>
      <c r="BH13187" s="9"/>
      <c r="BI13187" s="129"/>
      <c r="BJ13187" s="129"/>
      <c r="BK13187" s="128"/>
      <c r="BL13187" s="128"/>
      <c r="BM13187" s="128"/>
      <c r="BN13187" s="128"/>
      <c r="BO13187" s="128"/>
      <c r="BP13187" s="197">
        <f t="shared" si="491"/>
        <v>0</v>
      </c>
      <c r="BQ13187" s="128"/>
      <c r="BR13187" s="36">
        <f t="shared" si="490"/>
        <v>10</v>
      </c>
    </row>
    <row r="13188" spans="54:70" x14ac:dyDescent="0.25">
      <c r="BB13188" s="134">
        <f t="shared" si="489"/>
        <v>1170</v>
      </c>
      <c r="BC13188" s="24"/>
      <c r="BD13188" s="68"/>
      <c r="BE13188" s="10"/>
      <c r="BF13188" s="9"/>
      <c r="BG13188" s="10"/>
      <c r="BH13188" s="9"/>
      <c r="BI13188" s="129"/>
      <c r="BJ13188" s="129"/>
      <c r="BK13188" s="128"/>
      <c r="BL13188" s="128"/>
      <c r="BM13188" s="128"/>
      <c r="BN13188" s="128"/>
      <c r="BO13188" s="128"/>
      <c r="BP13188" s="197">
        <f t="shared" si="491"/>
        <v>0</v>
      </c>
      <c r="BQ13188" s="128"/>
      <c r="BR13188" s="36">
        <f t="shared" si="490"/>
        <v>10</v>
      </c>
    </row>
    <row r="13189" spans="54:70" x14ac:dyDescent="0.25">
      <c r="BB13189" s="134">
        <f t="shared" si="489"/>
        <v>1171</v>
      </c>
      <c r="BC13189" s="24"/>
      <c r="BD13189" s="68"/>
      <c r="BE13189" s="10"/>
      <c r="BF13189" s="9"/>
      <c r="BG13189" s="10"/>
      <c r="BH13189" s="9"/>
      <c r="BI13189" s="129"/>
      <c r="BJ13189" s="129"/>
      <c r="BK13189" s="128"/>
      <c r="BL13189" s="128"/>
      <c r="BM13189" s="128"/>
      <c r="BN13189" s="128"/>
      <c r="BO13189" s="128"/>
      <c r="BP13189" s="197">
        <f t="shared" si="491"/>
        <v>0</v>
      </c>
      <c r="BQ13189" s="128"/>
      <c r="BR13189" s="36">
        <f t="shared" si="490"/>
        <v>10</v>
      </c>
    </row>
    <row r="13190" spans="54:70" x14ac:dyDescent="0.25">
      <c r="BB13190" s="134">
        <f t="shared" si="489"/>
        <v>1172</v>
      </c>
      <c r="BC13190" s="24"/>
      <c r="BD13190" s="68"/>
      <c r="BE13190" s="10"/>
      <c r="BF13190" s="9"/>
      <c r="BG13190" s="10"/>
      <c r="BH13190" s="9"/>
      <c r="BI13190" s="129"/>
      <c r="BJ13190" s="129"/>
      <c r="BK13190" s="128"/>
      <c r="BL13190" s="128"/>
      <c r="BM13190" s="128"/>
      <c r="BN13190" s="128"/>
      <c r="BO13190" s="128"/>
      <c r="BP13190" s="197">
        <f t="shared" si="491"/>
        <v>0</v>
      </c>
      <c r="BQ13190" s="128"/>
      <c r="BR13190" s="36">
        <f t="shared" si="490"/>
        <v>10</v>
      </c>
    </row>
    <row r="13191" spans="54:70" x14ac:dyDescent="0.25">
      <c r="BB13191" s="134">
        <f t="shared" si="489"/>
        <v>1173</v>
      </c>
      <c r="BC13191" s="24"/>
      <c r="BD13191" s="68"/>
      <c r="BE13191" s="10"/>
      <c r="BF13191" s="9"/>
      <c r="BG13191" s="10"/>
      <c r="BH13191" s="9"/>
      <c r="BI13191" s="129"/>
      <c r="BJ13191" s="129"/>
      <c r="BK13191" s="128"/>
      <c r="BL13191" s="128"/>
      <c r="BM13191" s="128"/>
      <c r="BN13191" s="128"/>
      <c r="BO13191" s="128"/>
      <c r="BP13191" s="197">
        <f t="shared" si="491"/>
        <v>0</v>
      </c>
      <c r="BQ13191" s="128"/>
      <c r="BR13191" s="36">
        <f t="shared" si="490"/>
        <v>10</v>
      </c>
    </row>
    <row r="13192" spans="54:70" x14ac:dyDescent="0.25">
      <c r="BB13192" s="134">
        <f t="shared" si="489"/>
        <v>1174</v>
      </c>
      <c r="BC13192" s="24"/>
      <c r="BD13192" s="68"/>
      <c r="BE13192" s="10"/>
      <c r="BF13192" s="9"/>
      <c r="BG13192" s="10"/>
      <c r="BH13192" s="9"/>
      <c r="BI13192" s="129"/>
      <c r="BJ13192" s="129"/>
      <c r="BK13192" s="128"/>
      <c r="BL13192" s="128"/>
      <c r="BM13192" s="128"/>
      <c r="BN13192" s="128"/>
      <c r="BO13192" s="128"/>
      <c r="BP13192" s="197">
        <f t="shared" si="491"/>
        <v>0</v>
      </c>
      <c r="BQ13192" s="128"/>
      <c r="BR13192" s="36">
        <f t="shared" si="490"/>
        <v>10</v>
      </c>
    </row>
    <row r="13193" spans="54:70" x14ac:dyDescent="0.25">
      <c r="BB13193" s="134">
        <f t="shared" si="489"/>
        <v>1175</v>
      </c>
      <c r="BC13193" s="24"/>
      <c r="BD13193" s="68"/>
      <c r="BE13193" s="10"/>
      <c r="BF13193" s="9"/>
      <c r="BG13193" s="10"/>
      <c r="BH13193" s="9"/>
      <c r="BI13193" s="129"/>
      <c r="BJ13193" s="129"/>
      <c r="BK13193" s="128"/>
      <c r="BL13193" s="128"/>
      <c r="BM13193" s="128"/>
      <c r="BN13193" s="128"/>
      <c r="BO13193" s="128"/>
      <c r="BP13193" s="197">
        <f t="shared" si="491"/>
        <v>0</v>
      </c>
      <c r="BQ13193" s="128"/>
      <c r="BR13193" s="36">
        <f t="shared" si="490"/>
        <v>10</v>
      </c>
    </row>
    <row r="13194" spans="54:70" x14ac:dyDescent="0.25">
      <c r="BB13194" s="134">
        <f t="shared" si="489"/>
        <v>1176</v>
      </c>
      <c r="BC13194" s="24"/>
      <c r="BD13194" s="68"/>
      <c r="BE13194" s="10"/>
      <c r="BF13194" s="9"/>
      <c r="BG13194" s="10"/>
      <c r="BH13194" s="9"/>
      <c r="BI13194" s="129"/>
      <c r="BJ13194" s="129"/>
      <c r="BK13194" s="128"/>
      <c r="BL13194" s="128"/>
      <c r="BM13194" s="128"/>
      <c r="BN13194" s="128"/>
      <c r="BO13194" s="128"/>
      <c r="BP13194" s="197">
        <f t="shared" si="491"/>
        <v>0</v>
      </c>
      <c r="BQ13194" s="128"/>
      <c r="BR13194" s="36">
        <f t="shared" si="490"/>
        <v>10</v>
      </c>
    </row>
    <row r="13195" spans="54:70" x14ac:dyDescent="0.25">
      <c r="BB13195" s="134">
        <f t="shared" si="489"/>
        <v>1177</v>
      </c>
      <c r="BC13195" s="24"/>
      <c r="BD13195" s="68"/>
      <c r="BE13195" s="10"/>
      <c r="BF13195" s="9"/>
      <c r="BG13195" s="10"/>
      <c r="BH13195" s="9"/>
      <c r="BI13195" s="129"/>
      <c r="BJ13195" s="129"/>
      <c r="BK13195" s="128"/>
      <c r="BL13195" s="128"/>
      <c r="BM13195" s="128"/>
      <c r="BN13195" s="128"/>
      <c r="BO13195" s="128"/>
      <c r="BP13195" s="197">
        <f t="shared" si="491"/>
        <v>0</v>
      </c>
      <c r="BQ13195" s="128"/>
      <c r="BR13195" s="36">
        <f t="shared" si="490"/>
        <v>10</v>
      </c>
    </row>
    <row r="13196" spans="54:70" x14ac:dyDescent="0.25">
      <c r="BB13196" s="134">
        <f t="shared" si="489"/>
        <v>1178</v>
      </c>
      <c r="BC13196" s="24"/>
      <c r="BD13196" s="68"/>
      <c r="BE13196" s="10"/>
      <c r="BF13196" s="9"/>
      <c r="BG13196" s="10"/>
      <c r="BH13196" s="9"/>
      <c r="BI13196" s="129"/>
      <c r="BJ13196" s="129"/>
      <c r="BK13196" s="128"/>
      <c r="BL13196" s="128"/>
      <c r="BM13196" s="128"/>
      <c r="BN13196" s="128"/>
      <c r="BO13196" s="128"/>
      <c r="BP13196" s="197">
        <f t="shared" si="491"/>
        <v>0</v>
      </c>
      <c r="BQ13196" s="128"/>
      <c r="BR13196" s="36">
        <f t="shared" si="490"/>
        <v>10</v>
      </c>
    </row>
    <row r="13197" spans="54:70" x14ac:dyDescent="0.25">
      <c r="BB13197" s="134">
        <f t="shared" si="489"/>
        <v>1179</v>
      </c>
      <c r="BC13197" s="24"/>
      <c r="BD13197" s="68"/>
      <c r="BE13197" s="10"/>
      <c r="BF13197" s="9"/>
      <c r="BG13197" s="10"/>
      <c r="BH13197" s="9"/>
      <c r="BI13197" s="129"/>
      <c r="BJ13197" s="129"/>
      <c r="BK13197" s="128"/>
      <c r="BL13197" s="128"/>
      <c r="BM13197" s="128"/>
      <c r="BN13197" s="128"/>
      <c r="BO13197" s="128"/>
      <c r="BP13197" s="197">
        <f t="shared" si="491"/>
        <v>0</v>
      </c>
      <c r="BQ13197" s="128"/>
      <c r="BR13197" s="36">
        <f t="shared" si="490"/>
        <v>10</v>
      </c>
    </row>
    <row r="13198" spans="54:70" x14ac:dyDescent="0.25">
      <c r="BB13198" s="134">
        <f t="shared" si="489"/>
        <v>1180</v>
      </c>
      <c r="BC13198" s="24"/>
      <c r="BD13198" s="68"/>
      <c r="BE13198" s="10"/>
      <c r="BF13198" s="9"/>
      <c r="BG13198" s="10"/>
      <c r="BH13198" s="9"/>
      <c r="BI13198" s="129"/>
      <c r="BJ13198" s="129"/>
      <c r="BK13198" s="128"/>
      <c r="BL13198" s="128"/>
      <c r="BM13198" s="128"/>
      <c r="BN13198" s="128"/>
      <c r="BO13198" s="128"/>
      <c r="BP13198" s="197">
        <f t="shared" si="491"/>
        <v>0</v>
      </c>
      <c r="BQ13198" s="128"/>
      <c r="BR13198" s="36">
        <f t="shared" si="490"/>
        <v>10</v>
      </c>
    </row>
    <row r="13199" spans="54:70" x14ac:dyDescent="0.25">
      <c r="BB13199" s="134">
        <f t="shared" si="489"/>
        <v>1181</v>
      </c>
      <c r="BC13199" s="24"/>
      <c r="BD13199" s="68"/>
      <c r="BE13199" s="10"/>
      <c r="BF13199" s="9"/>
      <c r="BG13199" s="10"/>
      <c r="BH13199" s="9"/>
      <c r="BI13199" s="129"/>
      <c r="BJ13199" s="129"/>
      <c r="BK13199" s="128"/>
      <c r="BL13199" s="128"/>
      <c r="BM13199" s="128"/>
      <c r="BN13199" s="128"/>
      <c r="BO13199" s="128"/>
      <c r="BP13199" s="197">
        <f t="shared" si="491"/>
        <v>0</v>
      </c>
      <c r="BQ13199" s="128"/>
      <c r="BR13199" s="36">
        <f t="shared" si="490"/>
        <v>10</v>
      </c>
    </row>
    <row r="13200" spans="54:70" x14ac:dyDescent="0.25">
      <c r="BB13200" s="134">
        <f t="shared" si="489"/>
        <v>1182</v>
      </c>
      <c r="BC13200" s="24"/>
      <c r="BD13200" s="68"/>
      <c r="BE13200" s="10"/>
      <c r="BF13200" s="9"/>
      <c r="BG13200" s="10"/>
      <c r="BH13200" s="9"/>
      <c r="BI13200" s="129"/>
      <c r="BJ13200" s="129"/>
      <c r="BK13200" s="128"/>
      <c r="BL13200" s="128"/>
      <c r="BM13200" s="128"/>
      <c r="BN13200" s="128"/>
      <c r="BO13200" s="128"/>
      <c r="BP13200" s="197">
        <f t="shared" si="491"/>
        <v>0</v>
      </c>
      <c r="BQ13200" s="128"/>
      <c r="BR13200" s="36">
        <f t="shared" si="490"/>
        <v>10</v>
      </c>
    </row>
    <row r="13201" spans="54:70" x14ac:dyDescent="0.25">
      <c r="BB13201" s="134">
        <f t="shared" si="489"/>
        <v>1183</v>
      </c>
      <c r="BC13201" s="24"/>
      <c r="BD13201" s="68"/>
      <c r="BE13201" s="10"/>
      <c r="BF13201" s="9"/>
      <c r="BG13201" s="10"/>
      <c r="BH13201" s="9"/>
      <c r="BI13201" s="129"/>
      <c r="BJ13201" s="129"/>
      <c r="BK13201" s="128"/>
      <c r="BL13201" s="128"/>
      <c r="BM13201" s="128"/>
      <c r="BN13201" s="128"/>
      <c r="BO13201" s="128"/>
      <c r="BP13201" s="197">
        <f t="shared" si="491"/>
        <v>0</v>
      </c>
      <c r="BQ13201" s="128"/>
      <c r="BR13201" s="36">
        <f t="shared" si="490"/>
        <v>10</v>
      </c>
    </row>
    <row r="13202" spans="54:70" x14ac:dyDescent="0.25">
      <c r="BB13202" s="134">
        <f t="shared" si="489"/>
        <v>1184</v>
      </c>
      <c r="BC13202" s="24"/>
      <c r="BD13202" s="68"/>
      <c r="BE13202" s="10"/>
      <c r="BF13202" s="9"/>
      <c r="BG13202" s="10"/>
      <c r="BH13202" s="9"/>
      <c r="BI13202" s="129"/>
      <c r="BJ13202" s="129"/>
      <c r="BK13202" s="128"/>
      <c r="BL13202" s="128"/>
      <c r="BM13202" s="128"/>
      <c r="BN13202" s="128"/>
      <c r="BO13202" s="128"/>
      <c r="BP13202" s="197">
        <f t="shared" si="491"/>
        <v>0</v>
      </c>
      <c r="BQ13202" s="128"/>
      <c r="BR13202" s="36">
        <f t="shared" si="490"/>
        <v>10</v>
      </c>
    </row>
    <row r="13203" spans="54:70" x14ac:dyDescent="0.25">
      <c r="BB13203" s="134">
        <f t="shared" si="489"/>
        <v>1185</v>
      </c>
      <c r="BC13203" s="24"/>
      <c r="BD13203" s="68"/>
      <c r="BE13203" s="10"/>
      <c r="BF13203" s="9"/>
      <c r="BG13203" s="10"/>
      <c r="BH13203" s="9"/>
      <c r="BI13203" s="129"/>
      <c r="BJ13203" s="129"/>
      <c r="BK13203" s="128"/>
      <c r="BL13203" s="128"/>
      <c r="BM13203" s="128"/>
      <c r="BN13203" s="128"/>
      <c r="BO13203" s="128"/>
      <c r="BP13203" s="197">
        <f t="shared" si="491"/>
        <v>0</v>
      </c>
      <c r="BQ13203" s="128"/>
      <c r="BR13203" s="36">
        <f t="shared" si="490"/>
        <v>10</v>
      </c>
    </row>
    <row r="13204" spans="54:70" x14ac:dyDescent="0.25">
      <c r="BB13204" s="134">
        <f t="shared" ref="BB13204:BB13267" si="492">1+BB13203</f>
        <v>1186</v>
      </c>
      <c r="BC13204" s="24"/>
      <c r="BD13204" s="68"/>
      <c r="BE13204" s="10"/>
      <c r="BF13204" s="9"/>
      <c r="BG13204" s="10"/>
      <c r="BH13204" s="9"/>
      <c r="BI13204" s="129"/>
      <c r="BJ13204" s="129"/>
      <c r="BK13204" s="128"/>
      <c r="BL13204" s="128"/>
      <c r="BM13204" s="128"/>
      <c r="BN13204" s="128"/>
      <c r="BO13204" s="128"/>
      <c r="BP13204" s="197">
        <f t="shared" si="491"/>
        <v>0</v>
      </c>
      <c r="BQ13204" s="128"/>
      <c r="BR13204" s="36">
        <f t="shared" si="490"/>
        <v>10</v>
      </c>
    </row>
    <row r="13205" spans="54:70" x14ac:dyDescent="0.25">
      <c r="BB13205" s="134">
        <f t="shared" si="492"/>
        <v>1187</v>
      </c>
      <c r="BC13205" s="24"/>
      <c r="BD13205" s="68"/>
      <c r="BE13205" s="10"/>
      <c r="BF13205" s="9"/>
      <c r="BG13205" s="10"/>
      <c r="BH13205" s="9"/>
      <c r="BI13205" s="129"/>
      <c r="BJ13205" s="129"/>
      <c r="BK13205" s="128"/>
      <c r="BL13205" s="128"/>
      <c r="BM13205" s="128"/>
      <c r="BN13205" s="128"/>
      <c r="BO13205" s="128"/>
      <c r="BP13205" s="197">
        <f t="shared" si="491"/>
        <v>0</v>
      </c>
      <c r="BQ13205" s="128"/>
      <c r="BR13205" s="36">
        <f t="shared" si="490"/>
        <v>10</v>
      </c>
    </row>
    <row r="13206" spans="54:70" x14ac:dyDescent="0.25">
      <c r="BB13206" s="134">
        <f t="shared" si="492"/>
        <v>1188</v>
      </c>
      <c r="BC13206" s="24"/>
      <c r="BD13206" s="68"/>
      <c r="BE13206" s="10"/>
      <c r="BF13206" s="9"/>
      <c r="BG13206" s="10"/>
      <c r="BH13206" s="9"/>
      <c r="BI13206" s="129"/>
      <c r="BJ13206" s="129"/>
      <c r="BK13206" s="128"/>
      <c r="BL13206" s="128"/>
      <c r="BM13206" s="128"/>
      <c r="BN13206" s="128"/>
      <c r="BO13206" s="128"/>
      <c r="BP13206" s="197">
        <f t="shared" si="491"/>
        <v>0</v>
      </c>
      <c r="BQ13206" s="128"/>
      <c r="BR13206" s="36">
        <f t="shared" si="490"/>
        <v>10</v>
      </c>
    </row>
    <row r="13207" spans="54:70" x14ac:dyDescent="0.25">
      <c r="BB13207" s="134">
        <f t="shared" si="492"/>
        <v>1189</v>
      </c>
      <c r="BC13207" s="24"/>
      <c r="BD13207" s="68"/>
      <c r="BE13207" s="10"/>
      <c r="BF13207" s="9"/>
      <c r="BG13207" s="10"/>
      <c r="BH13207" s="9"/>
      <c r="BI13207" s="129"/>
      <c r="BJ13207" s="129"/>
      <c r="BK13207" s="128"/>
      <c r="BL13207" s="128"/>
      <c r="BM13207" s="128"/>
      <c r="BN13207" s="128"/>
      <c r="BO13207" s="128"/>
      <c r="BP13207" s="197">
        <f t="shared" si="491"/>
        <v>0</v>
      </c>
      <c r="BQ13207" s="128"/>
      <c r="BR13207" s="36">
        <f t="shared" si="490"/>
        <v>10</v>
      </c>
    </row>
    <row r="13208" spans="54:70" x14ac:dyDescent="0.25">
      <c r="BB13208" s="134">
        <f t="shared" si="492"/>
        <v>1190</v>
      </c>
      <c r="BC13208" s="24"/>
      <c r="BD13208" s="68"/>
      <c r="BE13208" s="10"/>
      <c r="BF13208" s="9"/>
      <c r="BG13208" s="10"/>
      <c r="BH13208" s="9"/>
      <c r="BI13208" s="129"/>
      <c r="BJ13208" s="129"/>
      <c r="BK13208" s="128"/>
      <c r="BL13208" s="128"/>
      <c r="BM13208" s="128"/>
      <c r="BN13208" s="128"/>
      <c r="BO13208" s="128"/>
      <c r="BP13208" s="197">
        <f t="shared" si="491"/>
        <v>0</v>
      </c>
      <c r="BQ13208" s="128"/>
      <c r="BR13208" s="36">
        <f t="shared" si="490"/>
        <v>10</v>
      </c>
    </row>
    <row r="13209" spans="54:70" x14ac:dyDescent="0.25">
      <c r="BB13209" s="134">
        <f t="shared" si="492"/>
        <v>1191</v>
      </c>
      <c r="BC13209" s="24"/>
      <c r="BD13209" s="68"/>
      <c r="BE13209" s="10"/>
      <c r="BF13209" s="9"/>
      <c r="BG13209" s="10"/>
      <c r="BH13209" s="9"/>
      <c r="BI13209" s="129"/>
      <c r="BJ13209" s="129"/>
      <c r="BK13209" s="128"/>
      <c r="BL13209" s="128"/>
      <c r="BM13209" s="128"/>
      <c r="BN13209" s="128"/>
      <c r="BO13209" s="128"/>
      <c r="BP13209" s="197">
        <f t="shared" si="491"/>
        <v>0</v>
      </c>
      <c r="BQ13209" s="128"/>
      <c r="BR13209" s="36">
        <f t="shared" si="490"/>
        <v>10</v>
      </c>
    </row>
    <row r="13210" spans="54:70" x14ac:dyDescent="0.25">
      <c r="BB13210" s="134">
        <f t="shared" si="492"/>
        <v>1192</v>
      </c>
      <c r="BC13210" s="24"/>
      <c r="BD13210" s="68"/>
      <c r="BE13210" s="10"/>
      <c r="BF13210" s="9"/>
      <c r="BG13210" s="10"/>
      <c r="BH13210" s="9"/>
      <c r="BI13210" s="129"/>
      <c r="BJ13210" s="129"/>
      <c r="BK13210" s="128"/>
      <c r="BL13210" s="128"/>
      <c r="BM13210" s="128"/>
      <c r="BN13210" s="128"/>
      <c r="BO13210" s="128"/>
      <c r="BP13210" s="197">
        <f t="shared" si="491"/>
        <v>0</v>
      </c>
      <c r="BQ13210" s="128"/>
      <c r="BR13210" s="36">
        <f t="shared" si="490"/>
        <v>10</v>
      </c>
    </row>
    <row r="13211" spans="54:70" x14ac:dyDescent="0.25">
      <c r="BB13211" s="134">
        <f t="shared" si="492"/>
        <v>1193</v>
      </c>
      <c r="BC13211" s="24"/>
      <c r="BD13211" s="68"/>
      <c r="BE13211" s="10"/>
      <c r="BF13211" s="9"/>
      <c r="BG13211" s="10"/>
      <c r="BH13211" s="9"/>
      <c r="BI13211" s="129"/>
      <c r="BJ13211" s="129"/>
      <c r="BK13211" s="128"/>
      <c r="BL13211" s="128"/>
      <c r="BM13211" s="128"/>
      <c r="BN13211" s="128"/>
      <c r="BO13211" s="128"/>
      <c r="BP13211" s="197">
        <f t="shared" si="491"/>
        <v>0</v>
      </c>
      <c r="BQ13211" s="128"/>
      <c r="BR13211" s="36">
        <f t="shared" si="490"/>
        <v>10</v>
      </c>
    </row>
    <row r="13212" spans="54:70" x14ac:dyDescent="0.25">
      <c r="BB13212" s="134">
        <f t="shared" si="492"/>
        <v>1194</v>
      </c>
      <c r="BC13212" s="24"/>
      <c r="BD13212" s="68"/>
      <c r="BE13212" s="10"/>
      <c r="BF13212" s="9"/>
      <c r="BG13212" s="10"/>
      <c r="BH13212" s="9"/>
      <c r="BI13212" s="129"/>
      <c r="BJ13212" s="129"/>
      <c r="BK13212" s="128"/>
      <c r="BL13212" s="128"/>
      <c r="BM13212" s="128"/>
      <c r="BN13212" s="128"/>
      <c r="BO13212" s="128"/>
      <c r="BP13212" s="197">
        <f t="shared" si="491"/>
        <v>0</v>
      </c>
      <c r="BQ13212" s="128"/>
      <c r="BR13212" s="36">
        <f t="shared" si="490"/>
        <v>10</v>
      </c>
    </row>
    <row r="13213" spans="54:70" x14ac:dyDescent="0.25">
      <c r="BB13213" s="134">
        <f t="shared" si="492"/>
        <v>1195</v>
      </c>
      <c r="BC13213" s="24"/>
      <c r="BD13213" s="68"/>
      <c r="BE13213" s="10"/>
      <c r="BF13213" s="9"/>
      <c r="BG13213" s="10"/>
      <c r="BH13213" s="9"/>
      <c r="BI13213" s="129"/>
      <c r="BJ13213" s="129"/>
      <c r="BK13213" s="128"/>
      <c r="BL13213" s="128"/>
      <c r="BM13213" s="128"/>
      <c r="BN13213" s="128"/>
      <c r="BO13213" s="128"/>
      <c r="BP13213" s="197">
        <f t="shared" si="491"/>
        <v>0</v>
      </c>
      <c r="BQ13213" s="128"/>
      <c r="BR13213" s="36">
        <f t="shared" si="490"/>
        <v>10</v>
      </c>
    </row>
    <row r="13214" spans="54:70" x14ac:dyDescent="0.25">
      <c r="BB13214" s="134">
        <f t="shared" si="492"/>
        <v>1196</v>
      </c>
      <c r="BC13214" s="24"/>
      <c r="BD13214" s="68"/>
      <c r="BE13214" s="10"/>
      <c r="BF13214" s="9"/>
      <c r="BG13214" s="10"/>
      <c r="BH13214" s="9"/>
      <c r="BI13214" s="129"/>
      <c r="BJ13214" s="129"/>
      <c r="BK13214" s="128"/>
      <c r="BL13214" s="128"/>
      <c r="BM13214" s="128"/>
      <c r="BN13214" s="128"/>
      <c r="BO13214" s="128"/>
      <c r="BP13214" s="197">
        <f t="shared" si="491"/>
        <v>0</v>
      </c>
      <c r="BQ13214" s="128"/>
      <c r="BR13214" s="36">
        <f t="shared" si="490"/>
        <v>10</v>
      </c>
    </row>
    <row r="13215" spans="54:70" x14ac:dyDescent="0.25">
      <c r="BB13215" s="134">
        <f t="shared" si="492"/>
        <v>1197</v>
      </c>
      <c r="BC13215" s="24"/>
      <c r="BD13215" s="68"/>
      <c r="BE13215" s="10"/>
      <c r="BF13215" s="9"/>
      <c r="BG13215" s="10"/>
      <c r="BH13215" s="9"/>
      <c r="BI13215" s="129"/>
      <c r="BJ13215" s="129"/>
      <c r="BK13215" s="128"/>
      <c r="BL13215" s="128"/>
      <c r="BM13215" s="128"/>
      <c r="BN13215" s="128"/>
      <c r="BO13215" s="128"/>
      <c r="BP13215" s="197">
        <f t="shared" si="491"/>
        <v>0</v>
      </c>
      <c r="BQ13215" s="128"/>
      <c r="BR13215" s="36">
        <f t="shared" si="490"/>
        <v>10</v>
      </c>
    </row>
    <row r="13216" spans="54:70" x14ac:dyDescent="0.25">
      <c r="BB13216" s="134">
        <f t="shared" si="492"/>
        <v>1198</v>
      </c>
      <c r="BC13216" s="24"/>
      <c r="BD13216" s="68"/>
      <c r="BE13216" s="10"/>
      <c r="BF13216" s="9"/>
      <c r="BG13216" s="10"/>
      <c r="BH13216" s="9"/>
      <c r="BI13216" s="129"/>
      <c r="BJ13216" s="129"/>
      <c r="BK13216" s="128"/>
      <c r="BL13216" s="128"/>
      <c r="BM13216" s="128"/>
      <c r="BN13216" s="128"/>
      <c r="BO13216" s="128"/>
      <c r="BP13216" s="197">
        <f t="shared" si="491"/>
        <v>0</v>
      </c>
      <c r="BQ13216" s="128"/>
      <c r="BR13216" s="36">
        <f t="shared" si="490"/>
        <v>10</v>
      </c>
    </row>
    <row r="13217" spans="54:70" x14ac:dyDescent="0.25">
      <c r="BB13217" s="134">
        <f t="shared" si="492"/>
        <v>1199</v>
      </c>
      <c r="BC13217" s="24"/>
      <c r="BD13217" s="68"/>
      <c r="BE13217" s="10"/>
      <c r="BF13217" s="9"/>
      <c r="BG13217" s="10"/>
      <c r="BH13217" s="9"/>
      <c r="BI13217" s="129"/>
      <c r="BJ13217" s="129"/>
      <c r="BK13217" s="128"/>
      <c r="BL13217" s="128"/>
      <c r="BM13217" s="128"/>
      <c r="BN13217" s="128"/>
      <c r="BO13217" s="128"/>
      <c r="BP13217" s="197">
        <f t="shared" si="491"/>
        <v>0</v>
      </c>
      <c r="BQ13217" s="128"/>
      <c r="BR13217" s="36">
        <f t="shared" si="490"/>
        <v>10</v>
      </c>
    </row>
    <row r="13218" spans="54:70" x14ac:dyDescent="0.25">
      <c r="BB13218" s="134">
        <f t="shared" si="492"/>
        <v>1200</v>
      </c>
      <c r="BC13218" s="24"/>
      <c r="BD13218" s="68"/>
      <c r="BE13218" s="10"/>
      <c r="BF13218" s="9"/>
      <c r="BG13218" s="10"/>
      <c r="BH13218" s="9"/>
      <c r="BI13218" s="129"/>
      <c r="BJ13218" s="129"/>
      <c r="BK13218" s="128"/>
      <c r="BL13218" s="128"/>
      <c r="BM13218" s="128"/>
      <c r="BN13218" s="128"/>
      <c r="BO13218" s="128"/>
      <c r="BP13218" s="197">
        <f t="shared" si="491"/>
        <v>0</v>
      </c>
      <c r="BQ13218" s="128"/>
      <c r="BR13218" s="36">
        <f t="shared" si="490"/>
        <v>10</v>
      </c>
    </row>
    <row r="13219" spans="54:70" x14ac:dyDescent="0.25">
      <c r="BB13219" s="134">
        <f t="shared" si="492"/>
        <v>1201</v>
      </c>
      <c r="BC13219" s="24"/>
      <c r="BD13219" s="68"/>
      <c r="BE13219" s="10"/>
      <c r="BF13219" s="9"/>
      <c r="BG13219" s="10"/>
      <c r="BH13219" s="9"/>
      <c r="BI13219" s="129"/>
      <c r="BJ13219" s="129"/>
      <c r="BK13219" s="128"/>
      <c r="BL13219" s="128"/>
      <c r="BM13219" s="128"/>
      <c r="BN13219" s="128"/>
      <c r="BO13219" s="128"/>
      <c r="BP13219" s="197">
        <f t="shared" si="491"/>
        <v>0</v>
      </c>
      <c r="BQ13219" s="128"/>
      <c r="BR13219" s="36">
        <f t="shared" si="490"/>
        <v>10</v>
      </c>
    </row>
    <row r="13220" spans="54:70" x14ac:dyDescent="0.25">
      <c r="BB13220" s="134">
        <f t="shared" si="492"/>
        <v>1202</v>
      </c>
      <c r="BC13220" s="24"/>
      <c r="BD13220" s="68"/>
      <c r="BE13220" s="10"/>
      <c r="BF13220" s="9"/>
      <c r="BG13220" s="10"/>
      <c r="BH13220" s="9"/>
      <c r="BI13220" s="129"/>
      <c r="BJ13220" s="129"/>
      <c r="BK13220" s="128"/>
      <c r="BL13220" s="128"/>
      <c r="BM13220" s="128"/>
      <c r="BN13220" s="128"/>
      <c r="BO13220" s="128"/>
      <c r="BP13220" s="197">
        <f t="shared" si="491"/>
        <v>0</v>
      </c>
      <c r="BQ13220" s="128"/>
      <c r="BR13220" s="36">
        <f t="shared" si="490"/>
        <v>10</v>
      </c>
    </row>
    <row r="13221" spans="54:70" x14ac:dyDescent="0.25">
      <c r="BB13221" s="134">
        <f t="shared" si="492"/>
        <v>1203</v>
      </c>
      <c r="BC13221" s="24"/>
      <c r="BD13221" s="68"/>
      <c r="BE13221" s="10"/>
      <c r="BF13221" s="9"/>
      <c r="BG13221" s="10"/>
      <c r="BH13221" s="9"/>
      <c r="BI13221" s="129"/>
      <c r="BJ13221" s="129"/>
      <c r="BK13221" s="128"/>
      <c r="BL13221" s="128"/>
      <c r="BM13221" s="128"/>
      <c r="BN13221" s="128"/>
      <c r="BO13221" s="128"/>
      <c r="BP13221" s="197">
        <f t="shared" si="491"/>
        <v>0</v>
      </c>
      <c r="BQ13221" s="128"/>
      <c r="BR13221" s="36">
        <f t="shared" si="490"/>
        <v>10</v>
      </c>
    </row>
    <row r="13222" spans="54:70" x14ac:dyDescent="0.25">
      <c r="BB13222" s="134">
        <f t="shared" si="492"/>
        <v>1204</v>
      </c>
      <c r="BC13222" s="24"/>
      <c r="BD13222" s="68"/>
      <c r="BE13222" s="10"/>
      <c r="BF13222" s="9"/>
      <c r="BG13222" s="10"/>
      <c r="BH13222" s="9"/>
      <c r="BI13222" s="129"/>
      <c r="BJ13222" s="129"/>
      <c r="BK13222" s="128"/>
      <c r="BL13222" s="128"/>
      <c r="BM13222" s="128"/>
      <c r="BN13222" s="128"/>
      <c r="BO13222" s="128"/>
      <c r="BP13222" s="197">
        <f t="shared" si="491"/>
        <v>0</v>
      </c>
      <c r="BQ13222" s="128"/>
      <c r="BR13222" s="36">
        <f t="shared" si="490"/>
        <v>10</v>
      </c>
    </row>
    <row r="13223" spans="54:70" x14ac:dyDescent="0.25">
      <c r="BB13223" s="134">
        <f t="shared" si="492"/>
        <v>1205</v>
      </c>
      <c r="BC13223" s="24"/>
      <c r="BD13223" s="68"/>
      <c r="BE13223" s="10"/>
      <c r="BF13223" s="9"/>
      <c r="BG13223" s="10"/>
      <c r="BH13223" s="9"/>
      <c r="BI13223" s="129"/>
      <c r="BJ13223" s="129"/>
      <c r="BK13223" s="128"/>
      <c r="BL13223" s="128"/>
      <c r="BM13223" s="128"/>
      <c r="BN13223" s="128"/>
      <c r="BO13223" s="128"/>
      <c r="BP13223" s="197">
        <f t="shared" si="491"/>
        <v>0</v>
      </c>
      <c r="BQ13223" s="128"/>
      <c r="BR13223" s="36">
        <f t="shared" si="490"/>
        <v>10</v>
      </c>
    </row>
    <row r="13224" spans="54:70" x14ac:dyDescent="0.25">
      <c r="BB13224" s="134">
        <f t="shared" si="492"/>
        <v>1206</v>
      </c>
      <c r="BC13224" s="24"/>
      <c r="BD13224" s="68"/>
      <c r="BE13224" s="10"/>
      <c r="BF13224" s="9"/>
      <c r="BG13224" s="10"/>
      <c r="BH13224" s="9"/>
      <c r="BI13224" s="129"/>
      <c r="BJ13224" s="129"/>
      <c r="BK13224" s="128"/>
      <c r="BL13224" s="128"/>
      <c r="BM13224" s="128"/>
      <c r="BN13224" s="128"/>
      <c r="BO13224" s="128"/>
      <c r="BP13224" s="197">
        <f t="shared" si="491"/>
        <v>0</v>
      </c>
      <c r="BQ13224" s="128"/>
      <c r="BR13224" s="36">
        <f t="shared" si="490"/>
        <v>10</v>
      </c>
    </row>
    <row r="13225" spans="54:70" x14ac:dyDescent="0.25">
      <c r="BB13225" s="134">
        <f t="shared" si="492"/>
        <v>1207</v>
      </c>
      <c r="BC13225" s="24"/>
      <c r="BD13225" s="68"/>
      <c r="BE13225" s="10"/>
      <c r="BF13225" s="9"/>
      <c r="BG13225" s="10"/>
      <c r="BH13225" s="9"/>
      <c r="BI13225" s="129"/>
      <c r="BJ13225" s="129"/>
      <c r="BK13225" s="128"/>
      <c r="BL13225" s="128"/>
      <c r="BM13225" s="128"/>
      <c r="BN13225" s="128"/>
      <c r="BO13225" s="128"/>
      <c r="BP13225" s="197">
        <f t="shared" si="491"/>
        <v>0</v>
      </c>
      <c r="BQ13225" s="128"/>
      <c r="BR13225" s="36">
        <f t="shared" si="490"/>
        <v>10</v>
      </c>
    </row>
    <row r="13226" spans="54:70" x14ac:dyDescent="0.25">
      <c r="BB13226" s="134">
        <f t="shared" si="492"/>
        <v>1208</v>
      </c>
      <c r="BC13226" s="24"/>
      <c r="BD13226" s="68"/>
      <c r="BE13226" s="10"/>
      <c r="BF13226" s="9"/>
      <c r="BG13226" s="10"/>
      <c r="BH13226" s="9"/>
      <c r="BI13226" s="129"/>
      <c r="BJ13226" s="129"/>
      <c r="BK13226" s="128"/>
      <c r="BL13226" s="128"/>
      <c r="BM13226" s="128"/>
      <c r="BN13226" s="128"/>
      <c r="BO13226" s="128"/>
      <c r="BP13226" s="197">
        <f t="shared" si="491"/>
        <v>0</v>
      </c>
      <c r="BQ13226" s="128"/>
      <c r="BR13226" s="36">
        <f t="shared" si="490"/>
        <v>10</v>
      </c>
    </row>
    <row r="13227" spans="54:70" x14ac:dyDescent="0.25">
      <c r="BB13227" s="134">
        <f t="shared" si="492"/>
        <v>1209</v>
      </c>
      <c r="BC13227" s="24"/>
      <c r="BD13227" s="68"/>
      <c r="BE13227" s="10"/>
      <c r="BF13227" s="9"/>
      <c r="BG13227" s="10"/>
      <c r="BH13227" s="9"/>
      <c r="BI13227" s="129"/>
      <c r="BJ13227" s="129"/>
      <c r="BK13227" s="128"/>
      <c r="BL13227" s="128"/>
      <c r="BM13227" s="128"/>
      <c r="BN13227" s="128"/>
      <c r="BO13227" s="128"/>
      <c r="BP13227" s="197">
        <f t="shared" si="491"/>
        <v>0</v>
      </c>
      <c r="BQ13227" s="128"/>
      <c r="BR13227" s="36">
        <f t="shared" si="490"/>
        <v>10</v>
      </c>
    </row>
    <row r="13228" spans="54:70" x14ac:dyDescent="0.25">
      <c r="BB13228" s="134">
        <f t="shared" si="492"/>
        <v>1210</v>
      </c>
      <c r="BC13228" s="24"/>
      <c r="BD13228" s="68"/>
      <c r="BE13228" s="10"/>
      <c r="BF13228" s="9"/>
      <c r="BG13228" s="10"/>
      <c r="BH13228" s="9"/>
      <c r="BI13228" s="129"/>
      <c r="BJ13228" s="129"/>
      <c r="BK13228" s="128"/>
      <c r="BL13228" s="128"/>
      <c r="BM13228" s="128"/>
      <c r="BN13228" s="128"/>
      <c r="BO13228" s="128"/>
      <c r="BP13228" s="197">
        <f t="shared" si="491"/>
        <v>0</v>
      </c>
      <c r="BQ13228" s="128"/>
      <c r="BR13228" s="36">
        <f t="shared" si="490"/>
        <v>10</v>
      </c>
    </row>
    <row r="13229" spans="54:70" x14ac:dyDescent="0.25">
      <c r="BB13229" s="134">
        <f t="shared" si="492"/>
        <v>1211</v>
      </c>
      <c r="BC13229" s="24"/>
      <c r="BD13229" s="68"/>
      <c r="BE13229" s="10"/>
      <c r="BF13229" s="9"/>
      <c r="BG13229" s="10"/>
      <c r="BH13229" s="9"/>
      <c r="BI13229" s="129"/>
      <c r="BJ13229" s="129"/>
      <c r="BK13229" s="128"/>
      <c r="BL13229" s="128"/>
      <c r="BM13229" s="128"/>
      <c r="BN13229" s="128"/>
      <c r="BO13229" s="128"/>
      <c r="BP13229" s="197">
        <f t="shared" si="491"/>
        <v>0</v>
      </c>
      <c r="BQ13229" s="128"/>
      <c r="BR13229" s="36">
        <f t="shared" si="490"/>
        <v>10</v>
      </c>
    </row>
    <row r="13230" spans="54:70" x14ac:dyDescent="0.25">
      <c r="BB13230" s="134">
        <f t="shared" si="492"/>
        <v>1212</v>
      </c>
      <c r="BC13230" s="24"/>
      <c r="BD13230" s="68"/>
      <c r="BE13230" s="10"/>
      <c r="BF13230" s="9"/>
      <c r="BG13230" s="10"/>
      <c r="BH13230" s="9"/>
      <c r="BI13230" s="129"/>
      <c r="BJ13230" s="129"/>
      <c r="BK13230" s="128"/>
      <c r="BL13230" s="128"/>
      <c r="BM13230" s="128"/>
      <c r="BN13230" s="128"/>
      <c r="BO13230" s="128"/>
      <c r="BP13230" s="197">
        <f t="shared" si="491"/>
        <v>0</v>
      </c>
      <c r="BQ13230" s="128"/>
      <c r="BR13230" s="36">
        <f t="shared" si="490"/>
        <v>10</v>
      </c>
    </row>
    <row r="13231" spans="54:70" x14ac:dyDescent="0.25">
      <c r="BB13231" s="134">
        <f t="shared" si="492"/>
        <v>1213</v>
      </c>
      <c r="BC13231" s="24"/>
      <c r="BD13231" s="68"/>
      <c r="BE13231" s="10"/>
      <c r="BF13231" s="9"/>
      <c r="BG13231" s="10"/>
      <c r="BH13231" s="9"/>
      <c r="BI13231" s="129"/>
      <c r="BJ13231" s="129"/>
      <c r="BK13231" s="128"/>
      <c r="BL13231" s="128"/>
      <c r="BM13231" s="128"/>
      <c r="BN13231" s="128"/>
      <c r="BO13231" s="128"/>
      <c r="BP13231" s="197">
        <f t="shared" si="491"/>
        <v>0</v>
      </c>
      <c r="BQ13231" s="128"/>
      <c r="BR13231" s="36">
        <f t="shared" si="490"/>
        <v>10</v>
      </c>
    </row>
    <row r="13232" spans="54:70" x14ac:dyDescent="0.25">
      <c r="BB13232" s="134">
        <f t="shared" si="492"/>
        <v>1214</v>
      </c>
      <c r="BC13232" s="24"/>
      <c r="BD13232" s="68"/>
      <c r="BE13232" s="10"/>
      <c r="BF13232" s="9"/>
      <c r="BG13232" s="10"/>
      <c r="BH13232" s="9"/>
      <c r="BI13232" s="129"/>
      <c r="BJ13232" s="129"/>
      <c r="BK13232" s="128"/>
      <c r="BL13232" s="128"/>
      <c r="BM13232" s="128"/>
      <c r="BN13232" s="128"/>
      <c r="BO13232" s="128"/>
      <c r="BP13232" s="197">
        <f t="shared" si="491"/>
        <v>0</v>
      </c>
      <c r="BQ13232" s="128"/>
      <c r="BR13232" s="36">
        <f t="shared" si="490"/>
        <v>10</v>
      </c>
    </row>
    <row r="13233" spans="54:70" x14ac:dyDescent="0.25">
      <c r="BB13233" s="134">
        <f t="shared" si="492"/>
        <v>1215</v>
      </c>
      <c r="BC13233" s="24"/>
      <c r="BD13233" s="68"/>
      <c r="BE13233" s="10"/>
      <c r="BF13233" s="9"/>
      <c r="BG13233" s="10"/>
      <c r="BH13233" s="9"/>
      <c r="BI13233" s="129"/>
      <c r="BJ13233" s="129"/>
      <c r="BK13233" s="128"/>
      <c r="BL13233" s="128"/>
      <c r="BM13233" s="128"/>
      <c r="BN13233" s="128"/>
      <c r="BO13233" s="128"/>
      <c r="BP13233" s="197">
        <f t="shared" si="491"/>
        <v>0</v>
      </c>
      <c r="BQ13233" s="128"/>
      <c r="BR13233" s="36">
        <f t="shared" si="490"/>
        <v>10</v>
      </c>
    </row>
    <row r="13234" spans="54:70" x14ac:dyDescent="0.25">
      <c r="BB13234" s="134">
        <f t="shared" si="492"/>
        <v>1216</v>
      </c>
      <c r="BC13234" s="24"/>
      <c r="BD13234" s="68"/>
      <c r="BE13234" s="10"/>
      <c r="BF13234" s="9"/>
      <c r="BG13234" s="10"/>
      <c r="BH13234" s="9"/>
      <c r="BI13234" s="129"/>
      <c r="BJ13234" s="129"/>
      <c r="BK13234" s="128"/>
      <c r="BL13234" s="128"/>
      <c r="BM13234" s="128"/>
      <c r="BN13234" s="128"/>
      <c r="BO13234" s="128"/>
      <c r="BP13234" s="197">
        <f t="shared" si="491"/>
        <v>0</v>
      </c>
      <c r="BQ13234" s="128"/>
      <c r="BR13234" s="36">
        <f t="shared" si="490"/>
        <v>10</v>
      </c>
    </row>
    <row r="13235" spans="54:70" x14ac:dyDescent="0.25">
      <c r="BB13235" s="134">
        <f t="shared" si="492"/>
        <v>1217</v>
      </c>
      <c r="BC13235" s="24"/>
      <c r="BD13235" s="68"/>
      <c r="BE13235" s="10"/>
      <c r="BF13235" s="9"/>
      <c r="BG13235" s="10"/>
      <c r="BH13235" s="9"/>
      <c r="BI13235" s="129"/>
      <c r="BJ13235" s="129"/>
      <c r="BK13235" s="128"/>
      <c r="BL13235" s="128"/>
      <c r="BM13235" s="128"/>
      <c r="BN13235" s="128"/>
      <c r="BO13235" s="128"/>
      <c r="BP13235" s="197">
        <f t="shared" si="491"/>
        <v>0</v>
      </c>
      <c r="BQ13235" s="128"/>
      <c r="BR13235" s="36">
        <f t="shared" si="490"/>
        <v>10</v>
      </c>
    </row>
    <row r="13236" spans="54:70" x14ac:dyDescent="0.25">
      <c r="BB13236" s="134">
        <f t="shared" si="492"/>
        <v>1218</v>
      </c>
      <c r="BC13236" s="24"/>
      <c r="BD13236" s="68"/>
      <c r="BE13236" s="10"/>
      <c r="BF13236" s="9"/>
      <c r="BG13236" s="10"/>
      <c r="BH13236" s="9"/>
      <c r="BI13236" s="129"/>
      <c r="BJ13236" s="129"/>
      <c r="BK13236" s="128"/>
      <c r="BL13236" s="128"/>
      <c r="BM13236" s="128"/>
      <c r="BN13236" s="128"/>
      <c r="BO13236" s="128"/>
      <c r="BP13236" s="197">
        <f t="shared" si="491"/>
        <v>0</v>
      </c>
      <c r="BQ13236" s="128"/>
      <c r="BR13236" s="36">
        <f t="shared" ref="BR13236:BR13299" si="493">IF(BF13236="Yes",20,10)</f>
        <v>10</v>
      </c>
    </row>
    <row r="13237" spans="54:70" x14ac:dyDescent="0.25">
      <c r="BB13237" s="134">
        <f t="shared" si="492"/>
        <v>1219</v>
      </c>
      <c r="BC13237" s="24"/>
      <c r="BD13237" s="68"/>
      <c r="BE13237" s="10"/>
      <c r="BF13237" s="9"/>
      <c r="BG13237" s="10"/>
      <c r="BH13237" s="9"/>
      <c r="BI13237" s="129"/>
      <c r="BJ13237" s="129"/>
      <c r="BK13237" s="128"/>
      <c r="BL13237" s="128"/>
      <c r="BM13237" s="128"/>
      <c r="BN13237" s="128"/>
      <c r="BO13237" s="128"/>
      <c r="BP13237" s="197">
        <f t="shared" si="491"/>
        <v>0</v>
      </c>
      <c r="BQ13237" s="128"/>
      <c r="BR13237" s="36">
        <f t="shared" si="493"/>
        <v>10</v>
      </c>
    </row>
    <row r="13238" spans="54:70" x14ac:dyDescent="0.25">
      <c r="BB13238" s="134">
        <f t="shared" si="492"/>
        <v>1220</v>
      </c>
      <c r="BC13238" s="24"/>
      <c r="BD13238" s="68"/>
      <c r="BE13238" s="10"/>
      <c r="BF13238" s="9"/>
      <c r="BG13238" s="10"/>
      <c r="BH13238" s="9"/>
      <c r="BI13238" s="129"/>
      <c r="BJ13238" s="129"/>
      <c r="BK13238" s="128"/>
      <c r="BL13238" s="128"/>
      <c r="BM13238" s="128"/>
      <c r="BN13238" s="128"/>
      <c r="BO13238" s="128"/>
      <c r="BP13238" s="197">
        <f t="shared" si="491"/>
        <v>0</v>
      </c>
      <c r="BQ13238" s="128"/>
      <c r="BR13238" s="36">
        <f t="shared" si="493"/>
        <v>10</v>
      </c>
    </row>
    <row r="13239" spans="54:70" x14ac:dyDescent="0.25">
      <c r="BB13239" s="134">
        <f t="shared" si="492"/>
        <v>1221</v>
      </c>
      <c r="BC13239" s="24"/>
      <c r="BD13239" s="68"/>
      <c r="BE13239" s="10"/>
      <c r="BF13239" s="9"/>
      <c r="BG13239" s="10"/>
      <c r="BH13239" s="9"/>
      <c r="BI13239" s="129"/>
      <c r="BJ13239" s="129"/>
      <c r="BK13239" s="128"/>
      <c r="BL13239" s="128"/>
      <c r="BM13239" s="128"/>
      <c r="BN13239" s="128"/>
      <c r="BO13239" s="128"/>
      <c r="BP13239" s="197">
        <f t="shared" si="491"/>
        <v>0</v>
      </c>
      <c r="BQ13239" s="128"/>
      <c r="BR13239" s="36">
        <f t="shared" si="493"/>
        <v>10</v>
      </c>
    </row>
    <row r="13240" spans="54:70" x14ac:dyDescent="0.25">
      <c r="BB13240" s="134">
        <f t="shared" si="492"/>
        <v>1222</v>
      </c>
      <c r="BC13240" s="24"/>
      <c r="BD13240" s="68"/>
      <c r="BE13240" s="10"/>
      <c r="BF13240" s="9"/>
      <c r="BG13240" s="10"/>
      <c r="BH13240" s="9"/>
      <c r="BI13240" s="129"/>
      <c r="BJ13240" s="129"/>
      <c r="BK13240" s="128"/>
      <c r="BL13240" s="128"/>
      <c r="BM13240" s="128"/>
      <c r="BN13240" s="128"/>
      <c r="BO13240" s="128"/>
      <c r="BP13240" s="197">
        <f t="shared" ref="BP13240:BP13303" si="494">IF(BC13240=0,0,IF(BD13240=0,0,IF(BE13240=0,0,IF(BF13240=0,0,IF(BG13240=0,0,IF(BH13240=0,0,BR13240))))))</f>
        <v>0</v>
      </c>
      <c r="BQ13240" s="128"/>
      <c r="BR13240" s="36">
        <f t="shared" si="493"/>
        <v>10</v>
      </c>
    </row>
    <row r="13241" spans="54:70" x14ac:dyDescent="0.25">
      <c r="BB13241" s="134">
        <f t="shared" si="492"/>
        <v>1223</v>
      </c>
      <c r="BC13241" s="24"/>
      <c r="BD13241" s="68"/>
      <c r="BE13241" s="10"/>
      <c r="BF13241" s="9"/>
      <c r="BG13241" s="10"/>
      <c r="BH13241" s="9"/>
      <c r="BI13241" s="129"/>
      <c r="BJ13241" s="129"/>
      <c r="BK13241" s="128"/>
      <c r="BL13241" s="128"/>
      <c r="BM13241" s="128"/>
      <c r="BN13241" s="128"/>
      <c r="BO13241" s="128"/>
      <c r="BP13241" s="197">
        <f t="shared" si="494"/>
        <v>0</v>
      </c>
      <c r="BQ13241" s="128"/>
      <c r="BR13241" s="36">
        <f t="shared" si="493"/>
        <v>10</v>
      </c>
    </row>
    <row r="13242" spans="54:70" x14ac:dyDescent="0.25">
      <c r="BB13242" s="134">
        <f t="shared" si="492"/>
        <v>1224</v>
      </c>
      <c r="BC13242" s="24"/>
      <c r="BD13242" s="68"/>
      <c r="BE13242" s="10"/>
      <c r="BF13242" s="9"/>
      <c r="BG13242" s="10"/>
      <c r="BH13242" s="9"/>
      <c r="BI13242" s="129"/>
      <c r="BJ13242" s="129"/>
      <c r="BK13242" s="128"/>
      <c r="BL13242" s="128"/>
      <c r="BM13242" s="128"/>
      <c r="BN13242" s="128"/>
      <c r="BO13242" s="128"/>
      <c r="BP13242" s="197">
        <f t="shared" si="494"/>
        <v>0</v>
      </c>
      <c r="BQ13242" s="128"/>
      <c r="BR13242" s="36">
        <f t="shared" si="493"/>
        <v>10</v>
      </c>
    </row>
    <row r="13243" spans="54:70" x14ac:dyDescent="0.25">
      <c r="BB13243" s="134">
        <f t="shared" si="492"/>
        <v>1225</v>
      </c>
      <c r="BC13243" s="24"/>
      <c r="BD13243" s="68"/>
      <c r="BE13243" s="10"/>
      <c r="BF13243" s="9"/>
      <c r="BG13243" s="10"/>
      <c r="BH13243" s="9"/>
      <c r="BI13243" s="129"/>
      <c r="BJ13243" s="129"/>
      <c r="BK13243" s="128"/>
      <c r="BL13243" s="128"/>
      <c r="BM13243" s="128"/>
      <c r="BN13243" s="128"/>
      <c r="BO13243" s="128"/>
      <c r="BP13243" s="197">
        <f t="shared" si="494"/>
        <v>0</v>
      </c>
      <c r="BQ13243" s="128"/>
      <c r="BR13243" s="36">
        <f t="shared" si="493"/>
        <v>10</v>
      </c>
    </row>
    <row r="13244" spans="54:70" x14ac:dyDescent="0.25">
      <c r="BB13244" s="134">
        <f t="shared" si="492"/>
        <v>1226</v>
      </c>
      <c r="BC13244" s="24"/>
      <c r="BD13244" s="68"/>
      <c r="BE13244" s="10"/>
      <c r="BF13244" s="9"/>
      <c r="BG13244" s="10"/>
      <c r="BH13244" s="9"/>
      <c r="BI13244" s="129"/>
      <c r="BJ13244" s="129"/>
      <c r="BK13244" s="128"/>
      <c r="BL13244" s="128"/>
      <c r="BM13244" s="128"/>
      <c r="BN13244" s="128"/>
      <c r="BO13244" s="128"/>
      <c r="BP13244" s="197">
        <f t="shared" si="494"/>
        <v>0</v>
      </c>
      <c r="BQ13244" s="128"/>
      <c r="BR13244" s="36">
        <f t="shared" si="493"/>
        <v>10</v>
      </c>
    </row>
    <row r="13245" spans="54:70" x14ac:dyDescent="0.25">
      <c r="BB13245" s="134">
        <f t="shared" si="492"/>
        <v>1227</v>
      </c>
      <c r="BC13245" s="24"/>
      <c r="BD13245" s="68"/>
      <c r="BE13245" s="10"/>
      <c r="BF13245" s="9"/>
      <c r="BG13245" s="10"/>
      <c r="BH13245" s="9"/>
      <c r="BI13245" s="129"/>
      <c r="BJ13245" s="129"/>
      <c r="BK13245" s="128"/>
      <c r="BL13245" s="128"/>
      <c r="BM13245" s="128"/>
      <c r="BN13245" s="128"/>
      <c r="BO13245" s="128"/>
      <c r="BP13245" s="197">
        <f t="shared" si="494"/>
        <v>0</v>
      </c>
      <c r="BQ13245" s="128"/>
      <c r="BR13245" s="36">
        <f t="shared" si="493"/>
        <v>10</v>
      </c>
    </row>
    <row r="13246" spans="54:70" x14ac:dyDescent="0.25">
      <c r="BB13246" s="134">
        <f t="shared" si="492"/>
        <v>1228</v>
      </c>
      <c r="BC13246" s="24"/>
      <c r="BD13246" s="68"/>
      <c r="BE13246" s="10"/>
      <c r="BF13246" s="9"/>
      <c r="BG13246" s="10"/>
      <c r="BH13246" s="9"/>
      <c r="BI13246" s="129"/>
      <c r="BJ13246" s="129"/>
      <c r="BK13246" s="128"/>
      <c r="BL13246" s="128"/>
      <c r="BM13246" s="128"/>
      <c r="BN13246" s="128"/>
      <c r="BO13246" s="128"/>
      <c r="BP13246" s="197">
        <f t="shared" si="494"/>
        <v>0</v>
      </c>
      <c r="BQ13246" s="128"/>
      <c r="BR13246" s="36">
        <f t="shared" si="493"/>
        <v>10</v>
      </c>
    </row>
    <row r="13247" spans="54:70" x14ac:dyDescent="0.25">
      <c r="BB13247" s="134">
        <f t="shared" si="492"/>
        <v>1229</v>
      </c>
      <c r="BC13247" s="24"/>
      <c r="BD13247" s="68"/>
      <c r="BE13247" s="10"/>
      <c r="BF13247" s="9"/>
      <c r="BG13247" s="10"/>
      <c r="BH13247" s="9"/>
      <c r="BI13247" s="129"/>
      <c r="BJ13247" s="129"/>
      <c r="BK13247" s="128"/>
      <c r="BL13247" s="128"/>
      <c r="BM13247" s="128"/>
      <c r="BN13247" s="128"/>
      <c r="BO13247" s="128"/>
      <c r="BP13247" s="197">
        <f t="shared" si="494"/>
        <v>0</v>
      </c>
      <c r="BQ13247" s="128"/>
      <c r="BR13247" s="36">
        <f t="shared" si="493"/>
        <v>10</v>
      </c>
    </row>
    <row r="13248" spans="54:70" x14ac:dyDescent="0.25">
      <c r="BB13248" s="134">
        <f t="shared" si="492"/>
        <v>1230</v>
      </c>
      <c r="BC13248" s="24"/>
      <c r="BD13248" s="68"/>
      <c r="BE13248" s="10"/>
      <c r="BF13248" s="9"/>
      <c r="BG13248" s="10"/>
      <c r="BH13248" s="9"/>
      <c r="BI13248" s="129"/>
      <c r="BJ13248" s="129"/>
      <c r="BK13248" s="128"/>
      <c r="BL13248" s="128"/>
      <c r="BM13248" s="128"/>
      <c r="BN13248" s="128"/>
      <c r="BO13248" s="128"/>
      <c r="BP13248" s="197">
        <f t="shared" si="494"/>
        <v>0</v>
      </c>
      <c r="BQ13248" s="128"/>
      <c r="BR13248" s="36">
        <f t="shared" si="493"/>
        <v>10</v>
      </c>
    </row>
    <row r="13249" spans="54:70" x14ac:dyDescent="0.25">
      <c r="BB13249" s="134">
        <f t="shared" si="492"/>
        <v>1231</v>
      </c>
      <c r="BC13249" s="24"/>
      <c r="BD13249" s="68"/>
      <c r="BE13249" s="10"/>
      <c r="BF13249" s="9"/>
      <c r="BG13249" s="10"/>
      <c r="BH13249" s="9"/>
      <c r="BI13249" s="129"/>
      <c r="BJ13249" s="129"/>
      <c r="BK13249" s="128"/>
      <c r="BL13249" s="128"/>
      <c r="BM13249" s="128"/>
      <c r="BN13249" s="128"/>
      <c r="BO13249" s="128"/>
      <c r="BP13249" s="197">
        <f t="shared" si="494"/>
        <v>0</v>
      </c>
      <c r="BQ13249" s="128"/>
      <c r="BR13249" s="36">
        <f t="shared" si="493"/>
        <v>10</v>
      </c>
    </row>
    <row r="13250" spans="54:70" x14ac:dyDescent="0.25">
      <c r="BB13250" s="134">
        <f t="shared" si="492"/>
        <v>1232</v>
      </c>
      <c r="BC13250" s="24"/>
      <c r="BD13250" s="68"/>
      <c r="BE13250" s="10"/>
      <c r="BF13250" s="9"/>
      <c r="BG13250" s="10"/>
      <c r="BH13250" s="9"/>
      <c r="BI13250" s="129"/>
      <c r="BJ13250" s="129"/>
      <c r="BK13250" s="128"/>
      <c r="BL13250" s="128"/>
      <c r="BM13250" s="128"/>
      <c r="BN13250" s="128"/>
      <c r="BO13250" s="128"/>
      <c r="BP13250" s="197">
        <f t="shared" si="494"/>
        <v>0</v>
      </c>
      <c r="BQ13250" s="128"/>
      <c r="BR13250" s="36">
        <f t="shared" si="493"/>
        <v>10</v>
      </c>
    </row>
    <row r="13251" spans="54:70" x14ac:dyDescent="0.25">
      <c r="BB13251" s="134">
        <f t="shared" si="492"/>
        <v>1233</v>
      </c>
      <c r="BC13251" s="24"/>
      <c r="BD13251" s="68"/>
      <c r="BE13251" s="10"/>
      <c r="BF13251" s="9"/>
      <c r="BG13251" s="10"/>
      <c r="BH13251" s="9"/>
      <c r="BI13251" s="129"/>
      <c r="BJ13251" s="129"/>
      <c r="BK13251" s="128"/>
      <c r="BL13251" s="128"/>
      <c r="BM13251" s="128"/>
      <c r="BN13251" s="128"/>
      <c r="BO13251" s="128"/>
      <c r="BP13251" s="197">
        <f t="shared" si="494"/>
        <v>0</v>
      </c>
      <c r="BQ13251" s="128"/>
      <c r="BR13251" s="36">
        <f t="shared" si="493"/>
        <v>10</v>
      </c>
    </row>
    <row r="13252" spans="54:70" x14ac:dyDescent="0.25">
      <c r="BB13252" s="134">
        <f t="shared" si="492"/>
        <v>1234</v>
      </c>
      <c r="BC13252" s="24"/>
      <c r="BD13252" s="68"/>
      <c r="BE13252" s="10"/>
      <c r="BF13252" s="9"/>
      <c r="BG13252" s="10"/>
      <c r="BH13252" s="9"/>
      <c r="BI13252" s="129"/>
      <c r="BJ13252" s="129"/>
      <c r="BK13252" s="128"/>
      <c r="BL13252" s="128"/>
      <c r="BM13252" s="128"/>
      <c r="BN13252" s="128"/>
      <c r="BO13252" s="128"/>
      <c r="BP13252" s="197">
        <f t="shared" si="494"/>
        <v>0</v>
      </c>
      <c r="BQ13252" s="128"/>
      <c r="BR13252" s="36">
        <f t="shared" si="493"/>
        <v>10</v>
      </c>
    </row>
    <row r="13253" spans="54:70" x14ac:dyDescent="0.25">
      <c r="BB13253" s="134">
        <f t="shared" si="492"/>
        <v>1235</v>
      </c>
      <c r="BC13253" s="24"/>
      <c r="BD13253" s="68"/>
      <c r="BE13253" s="10"/>
      <c r="BF13253" s="9"/>
      <c r="BG13253" s="10"/>
      <c r="BH13253" s="9"/>
      <c r="BI13253" s="129"/>
      <c r="BJ13253" s="129"/>
      <c r="BK13253" s="128"/>
      <c r="BL13253" s="128"/>
      <c r="BM13253" s="128"/>
      <c r="BN13253" s="128"/>
      <c r="BO13253" s="128"/>
      <c r="BP13253" s="197">
        <f t="shared" si="494"/>
        <v>0</v>
      </c>
      <c r="BQ13253" s="128"/>
      <c r="BR13253" s="36">
        <f t="shared" si="493"/>
        <v>10</v>
      </c>
    </row>
    <row r="13254" spans="54:70" x14ac:dyDescent="0.25">
      <c r="BB13254" s="134">
        <f t="shared" si="492"/>
        <v>1236</v>
      </c>
      <c r="BC13254" s="24"/>
      <c r="BD13254" s="68"/>
      <c r="BE13254" s="10"/>
      <c r="BF13254" s="9"/>
      <c r="BG13254" s="10"/>
      <c r="BH13254" s="9"/>
      <c r="BI13254" s="129"/>
      <c r="BJ13254" s="129"/>
      <c r="BK13254" s="128"/>
      <c r="BL13254" s="128"/>
      <c r="BM13254" s="128"/>
      <c r="BN13254" s="128"/>
      <c r="BO13254" s="128"/>
      <c r="BP13254" s="197">
        <f t="shared" si="494"/>
        <v>0</v>
      </c>
      <c r="BQ13254" s="128"/>
      <c r="BR13254" s="36">
        <f t="shared" si="493"/>
        <v>10</v>
      </c>
    </row>
    <row r="13255" spans="54:70" x14ac:dyDescent="0.25">
      <c r="BB13255" s="134">
        <f t="shared" si="492"/>
        <v>1237</v>
      </c>
      <c r="BC13255" s="24"/>
      <c r="BD13255" s="68"/>
      <c r="BE13255" s="10"/>
      <c r="BF13255" s="9"/>
      <c r="BG13255" s="10"/>
      <c r="BH13255" s="9"/>
      <c r="BI13255" s="129"/>
      <c r="BJ13255" s="129"/>
      <c r="BK13255" s="128"/>
      <c r="BL13255" s="128"/>
      <c r="BM13255" s="128"/>
      <c r="BN13255" s="128"/>
      <c r="BO13255" s="128"/>
      <c r="BP13255" s="197">
        <f t="shared" si="494"/>
        <v>0</v>
      </c>
      <c r="BQ13255" s="128"/>
      <c r="BR13255" s="36">
        <f t="shared" si="493"/>
        <v>10</v>
      </c>
    </row>
    <row r="13256" spans="54:70" x14ac:dyDescent="0.25">
      <c r="BB13256" s="134">
        <f t="shared" si="492"/>
        <v>1238</v>
      </c>
      <c r="BC13256" s="24"/>
      <c r="BD13256" s="68"/>
      <c r="BE13256" s="10"/>
      <c r="BF13256" s="9"/>
      <c r="BG13256" s="10"/>
      <c r="BH13256" s="9"/>
      <c r="BI13256" s="129"/>
      <c r="BJ13256" s="129"/>
      <c r="BK13256" s="128"/>
      <c r="BL13256" s="128"/>
      <c r="BM13256" s="128"/>
      <c r="BN13256" s="128"/>
      <c r="BO13256" s="128"/>
      <c r="BP13256" s="197">
        <f t="shared" si="494"/>
        <v>0</v>
      </c>
      <c r="BQ13256" s="128"/>
      <c r="BR13256" s="36">
        <f t="shared" si="493"/>
        <v>10</v>
      </c>
    </row>
    <row r="13257" spans="54:70" x14ac:dyDescent="0.25">
      <c r="BB13257" s="134">
        <f t="shared" si="492"/>
        <v>1239</v>
      </c>
      <c r="BC13257" s="24"/>
      <c r="BD13257" s="68"/>
      <c r="BE13257" s="10"/>
      <c r="BF13257" s="9"/>
      <c r="BG13257" s="10"/>
      <c r="BH13257" s="9"/>
      <c r="BI13257" s="129"/>
      <c r="BJ13257" s="129"/>
      <c r="BK13257" s="128"/>
      <c r="BL13257" s="128"/>
      <c r="BM13257" s="128"/>
      <c r="BN13257" s="128"/>
      <c r="BO13257" s="128"/>
      <c r="BP13257" s="197">
        <f t="shared" si="494"/>
        <v>0</v>
      </c>
      <c r="BQ13257" s="128"/>
      <c r="BR13257" s="36">
        <f t="shared" si="493"/>
        <v>10</v>
      </c>
    </row>
    <row r="13258" spans="54:70" x14ac:dyDescent="0.25">
      <c r="BB13258" s="134">
        <f t="shared" si="492"/>
        <v>1240</v>
      </c>
      <c r="BC13258" s="24"/>
      <c r="BD13258" s="68"/>
      <c r="BE13258" s="10"/>
      <c r="BF13258" s="9"/>
      <c r="BG13258" s="10"/>
      <c r="BH13258" s="9"/>
      <c r="BI13258" s="129"/>
      <c r="BJ13258" s="129"/>
      <c r="BK13258" s="128"/>
      <c r="BL13258" s="128"/>
      <c r="BM13258" s="128"/>
      <c r="BN13258" s="128"/>
      <c r="BO13258" s="128"/>
      <c r="BP13258" s="197">
        <f t="shared" si="494"/>
        <v>0</v>
      </c>
      <c r="BQ13258" s="128"/>
      <c r="BR13258" s="36">
        <f t="shared" si="493"/>
        <v>10</v>
      </c>
    </row>
    <row r="13259" spans="54:70" x14ac:dyDescent="0.25">
      <c r="BB13259" s="134">
        <f t="shared" si="492"/>
        <v>1241</v>
      </c>
      <c r="BC13259" s="24"/>
      <c r="BD13259" s="68"/>
      <c r="BE13259" s="10"/>
      <c r="BF13259" s="9"/>
      <c r="BG13259" s="10"/>
      <c r="BH13259" s="9"/>
      <c r="BI13259" s="129"/>
      <c r="BJ13259" s="129"/>
      <c r="BK13259" s="128"/>
      <c r="BL13259" s="128"/>
      <c r="BM13259" s="128"/>
      <c r="BN13259" s="128"/>
      <c r="BO13259" s="128"/>
      <c r="BP13259" s="197">
        <f t="shared" si="494"/>
        <v>0</v>
      </c>
      <c r="BQ13259" s="128"/>
      <c r="BR13259" s="36">
        <f t="shared" si="493"/>
        <v>10</v>
      </c>
    </row>
    <row r="13260" spans="54:70" x14ac:dyDescent="0.25">
      <c r="BB13260" s="134">
        <f t="shared" si="492"/>
        <v>1242</v>
      </c>
      <c r="BC13260" s="24"/>
      <c r="BD13260" s="68"/>
      <c r="BE13260" s="10"/>
      <c r="BF13260" s="9"/>
      <c r="BG13260" s="10"/>
      <c r="BH13260" s="9"/>
      <c r="BI13260" s="129"/>
      <c r="BJ13260" s="129"/>
      <c r="BK13260" s="128"/>
      <c r="BL13260" s="128"/>
      <c r="BM13260" s="128"/>
      <c r="BN13260" s="128"/>
      <c r="BO13260" s="128"/>
      <c r="BP13260" s="197">
        <f t="shared" si="494"/>
        <v>0</v>
      </c>
      <c r="BQ13260" s="128"/>
      <c r="BR13260" s="36">
        <f t="shared" si="493"/>
        <v>10</v>
      </c>
    </row>
    <row r="13261" spans="54:70" x14ac:dyDescent="0.25">
      <c r="BB13261" s="134">
        <f t="shared" si="492"/>
        <v>1243</v>
      </c>
      <c r="BC13261" s="24"/>
      <c r="BD13261" s="68"/>
      <c r="BE13261" s="10"/>
      <c r="BF13261" s="9"/>
      <c r="BG13261" s="10"/>
      <c r="BH13261" s="9"/>
      <c r="BI13261" s="129"/>
      <c r="BJ13261" s="129"/>
      <c r="BK13261" s="128"/>
      <c r="BL13261" s="128"/>
      <c r="BM13261" s="128"/>
      <c r="BN13261" s="128"/>
      <c r="BO13261" s="128"/>
      <c r="BP13261" s="197">
        <f t="shared" si="494"/>
        <v>0</v>
      </c>
      <c r="BQ13261" s="128"/>
      <c r="BR13261" s="36">
        <f t="shared" si="493"/>
        <v>10</v>
      </c>
    </row>
    <row r="13262" spans="54:70" x14ac:dyDescent="0.25">
      <c r="BB13262" s="134">
        <f t="shared" si="492"/>
        <v>1244</v>
      </c>
      <c r="BC13262" s="24"/>
      <c r="BD13262" s="68"/>
      <c r="BE13262" s="10"/>
      <c r="BF13262" s="9"/>
      <c r="BG13262" s="10"/>
      <c r="BH13262" s="9"/>
      <c r="BI13262" s="129"/>
      <c r="BJ13262" s="129"/>
      <c r="BK13262" s="128"/>
      <c r="BL13262" s="128"/>
      <c r="BM13262" s="128"/>
      <c r="BN13262" s="128"/>
      <c r="BO13262" s="128"/>
      <c r="BP13262" s="197">
        <f t="shared" si="494"/>
        <v>0</v>
      </c>
      <c r="BQ13262" s="128"/>
      <c r="BR13262" s="36">
        <f t="shared" si="493"/>
        <v>10</v>
      </c>
    </row>
    <row r="13263" spans="54:70" x14ac:dyDescent="0.25">
      <c r="BB13263" s="134">
        <f t="shared" si="492"/>
        <v>1245</v>
      </c>
      <c r="BC13263" s="24"/>
      <c r="BD13263" s="68"/>
      <c r="BE13263" s="10"/>
      <c r="BF13263" s="9"/>
      <c r="BG13263" s="10"/>
      <c r="BH13263" s="9"/>
      <c r="BI13263" s="129"/>
      <c r="BJ13263" s="129"/>
      <c r="BK13263" s="128"/>
      <c r="BL13263" s="128"/>
      <c r="BM13263" s="128"/>
      <c r="BN13263" s="128"/>
      <c r="BO13263" s="128"/>
      <c r="BP13263" s="197">
        <f t="shared" si="494"/>
        <v>0</v>
      </c>
      <c r="BQ13263" s="128"/>
      <c r="BR13263" s="36">
        <f t="shared" si="493"/>
        <v>10</v>
      </c>
    </row>
    <row r="13264" spans="54:70" x14ac:dyDescent="0.25">
      <c r="BB13264" s="134">
        <f t="shared" si="492"/>
        <v>1246</v>
      </c>
      <c r="BC13264" s="24"/>
      <c r="BD13264" s="68"/>
      <c r="BE13264" s="10"/>
      <c r="BF13264" s="9"/>
      <c r="BG13264" s="10"/>
      <c r="BH13264" s="9"/>
      <c r="BI13264" s="129"/>
      <c r="BJ13264" s="129"/>
      <c r="BK13264" s="128"/>
      <c r="BL13264" s="128"/>
      <c r="BM13264" s="128"/>
      <c r="BN13264" s="128"/>
      <c r="BO13264" s="128"/>
      <c r="BP13264" s="197">
        <f t="shared" si="494"/>
        <v>0</v>
      </c>
      <c r="BQ13264" s="128"/>
      <c r="BR13264" s="36">
        <f t="shared" si="493"/>
        <v>10</v>
      </c>
    </row>
    <row r="13265" spans="54:70" x14ac:dyDescent="0.25">
      <c r="BB13265" s="134">
        <f t="shared" si="492"/>
        <v>1247</v>
      </c>
      <c r="BC13265" s="24"/>
      <c r="BD13265" s="68"/>
      <c r="BE13265" s="10"/>
      <c r="BF13265" s="9"/>
      <c r="BG13265" s="10"/>
      <c r="BH13265" s="9"/>
      <c r="BI13265" s="129"/>
      <c r="BJ13265" s="129"/>
      <c r="BK13265" s="128"/>
      <c r="BL13265" s="128"/>
      <c r="BM13265" s="128"/>
      <c r="BN13265" s="128"/>
      <c r="BO13265" s="128"/>
      <c r="BP13265" s="197">
        <f t="shared" si="494"/>
        <v>0</v>
      </c>
      <c r="BQ13265" s="128"/>
      <c r="BR13265" s="36">
        <f t="shared" si="493"/>
        <v>10</v>
      </c>
    </row>
    <row r="13266" spans="54:70" x14ac:dyDescent="0.25">
      <c r="BB13266" s="134">
        <f t="shared" si="492"/>
        <v>1248</v>
      </c>
      <c r="BC13266" s="24"/>
      <c r="BD13266" s="68"/>
      <c r="BE13266" s="10"/>
      <c r="BF13266" s="9"/>
      <c r="BG13266" s="10"/>
      <c r="BH13266" s="9"/>
      <c r="BI13266" s="129"/>
      <c r="BJ13266" s="129"/>
      <c r="BK13266" s="128"/>
      <c r="BL13266" s="128"/>
      <c r="BM13266" s="128"/>
      <c r="BN13266" s="128"/>
      <c r="BO13266" s="128"/>
      <c r="BP13266" s="197">
        <f t="shared" si="494"/>
        <v>0</v>
      </c>
      <c r="BQ13266" s="128"/>
      <c r="BR13266" s="36">
        <f t="shared" si="493"/>
        <v>10</v>
      </c>
    </row>
    <row r="13267" spans="54:70" x14ac:dyDescent="0.25">
      <c r="BB13267" s="134">
        <f t="shared" si="492"/>
        <v>1249</v>
      </c>
      <c r="BC13267" s="24"/>
      <c r="BD13267" s="68"/>
      <c r="BE13267" s="10"/>
      <c r="BF13267" s="9"/>
      <c r="BG13267" s="10"/>
      <c r="BH13267" s="9"/>
      <c r="BI13267" s="129"/>
      <c r="BJ13267" s="129"/>
      <c r="BK13267" s="128"/>
      <c r="BL13267" s="128"/>
      <c r="BM13267" s="128"/>
      <c r="BN13267" s="128"/>
      <c r="BO13267" s="128"/>
      <c r="BP13267" s="197">
        <f t="shared" si="494"/>
        <v>0</v>
      </c>
      <c r="BQ13267" s="128"/>
      <c r="BR13267" s="36">
        <f t="shared" si="493"/>
        <v>10</v>
      </c>
    </row>
    <row r="13268" spans="54:70" x14ac:dyDescent="0.25">
      <c r="BB13268" s="134">
        <f t="shared" ref="BB13268:BB13331" si="495">1+BB13267</f>
        <v>1250</v>
      </c>
      <c r="BC13268" s="24"/>
      <c r="BD13268" s="68"/>
      <c r="BE13268" s="10"/>
      <c r="BF13268" s="9"/>
      <c r="BG13268" s="10"/>
      <c r="BH13268" s="9"/>
      <c r="BI13268" s="129"/>
      <c r="BJ13268" s="129"/>
      <c r="BK13268" s="128"/>
      <c r="BL13268" s="128"/>
      <c r="BM13268" s="128"/>
      <c r="BN13268" s="128"/>
      <c r="BO13268" s="128"/>
      <c r="BP13268" s="197">
        <f t="shared" si="494"/>
        <v>0</v>
      </c>
      <c r="BQ13268" s="128"/>
      <c r="BR13268" s="36">
        <f t="shared" si="493"/>
        <v>10</v>
      </c>
    </row>
    <row r="13269" spans="54:70" x14ac:dyDescent="0.25">
      <c r="BB13269" s="134">
        <f t="shared" si="495"/>
        <v>1251</v>
      </c>
      <c r="BC13269" s="24"/>
      <c r="BD13269" s="68"/>
      <c r="BE13269" s="10"/>
      <c r="BF13269" s="9"/>
      <c r="BG13269" s="10"/>
      <c r="BH13269" s="9"/>
      <c r="BI13269" s="129"/>
      <c r="BJ13269" s="129"/>
      <c r="BK13269" s="128"/>
      <c r="BL13269" s="128"/>
      <c r="BM13269" s="128"/>
      <c r="BN13269" s="128"/>
      <c r="BO13269" s="128"/>
      <c r="BP13269" s="197">
        <f t="shared" si="494"/>
        <v>0</v>
      </c>
      <c r="BQ13269" s="128"/>
      <c r="BR13269" s="36">
        <f t="shared" si="493"/>
        <v>10</v>
      </c>
    </row>
    <row r="13270" spans="54:70" x14ac:dyDescent="0.25">
      <c r="BB13270" s="134">
        <f t="shared" si="495"/>
        <v>1252</v>
      </c>
      <c r="BC13270" s="24"/>
      <c r="BD13270" s="68"/>
      <c r="BE13270" s="10"/>
      <c r="BF13270" s="9"/>
      <c r="BG13270" s="10"/>
      <c r="BH13270" s="9"/>
      <c r="BI13270" s="129"/>
      <c r="BJ13270" s="129"/>
      <c r="BK13270" s="128"/>
      <c r="BL13270" s="128"/>
      <c r="BM13270" s="128"/>
      <c r="BN13270" s="128"/>
      <c r="BO13270" s="128"/>
      <c r="BP13270" s="197">
        <f t="shared" si="494"/>
        <v>0</v>
      </c>
      <c r="BQ13270" s="128"/>
      <c r="BR13270" s="36">
        <f t="shared" si="493"/>
        <v>10</v>
      </c>
    </row>
    <row r="13271" spans="54:70" x14ac:dyDescent="0.25">
      <c r="BB13271" s="134">
        <f t="shared" si="495"/>
        <v>1253</v>
      </c>
      <c r="BC13271" s="24"/>
      <c r="BD13271" s="68"/>
      <c r="BE13271" s="10"/>
      <c r="BF13271" s="9"/>
      <c r="BG13271" s="10"/>
      <c r="BH13271" s="9"/>
      <c r="BI13271" s="129"/>
      <c r="BJ13271" s="129"/>
      <c r="BK13271" s="128"/>
      <c r="BL13271" s="128"/>
      <c r="BM13271" s="128"/>
      <c r="BN13271" s="128"/>
      <c r="BO13271" s="128"/>
      <c r="BP13271" s="197">
        <f t="shared" si="494"/>
        <v>0</v>
      </c>
      <c r="BQ13271" s="128"/>
      <c r="BR13271" s="36">
        <f t="shared" si="493"/>
        <v>10</v>
      </c>
    </row>
    <row r="13272" spans="54:70" x14ac:dyDescent="0.25">
      <c r="BB13272" s="134">
        <f t="shared" si="495"/>
        <v>1254</v>
      </c>
      <c r="BC13272" s="24"/>
      <c r="BD13272" s="68"/>
      <c r="BE13272" s="10"/>
      <c r="BF13272" s="9"/>
      <c r="BG13272" s="10"/>
      <c r="BH13272" s="9"/>
      <c r="BI13272" s="129"/>
      <c r="BJ13272" s="129"/>
      <c r="BK13272" s="128"/>
      <c r="BL13272" s="128"/>
      <c r="BM13272" s="128"/>
      <c r="BN13272" s="128"/>
      <c r="BO13272" s="128"/>
      <c r="BP13272" s="197">
        <f t="shared" si="494"/>
        <v>0</v>
      </c>
      <c r="BQ13272" s="128"/>
      <c r="BR13272" s="36">
        <f t="shared" si="493"/>
        <v>10</v>
      </c>
    </row>
    <row r="13273" spans="54:70" x14ac:dyDescent="0.25">
      <c r="BB13273" s="134">
        <f t="shared" si="495"/>
        <v>1255</v>
      </c>
      <c r="BC13273" s="24"/>
      <c r="BD13273" s="68"/>
      <c r="BE13273" s="10"/>
      <c r="BF13273" s="9"/>
      <c r="BG13273" s="10"/>
      <c r="BH13273" s="9"/>
      <c r="BI13273" s="129"/>
      <c r="BJ13273" s="129"/>
      <c r="BK13273" s="128"/>
      <c r="BL13273" s="128"/>
      <c r="BM13273" s="128"/>
      <c r="BN13273" s="128"/>
      <c r="BO13273" s="128"/>
      <c r="BP13273" s="197">
        <f t="shared" si="494"/>
        <v>0</v>
      </c>
      <c r="BQ13273" s="128"/>
      <c r="BR13273" s="36">
        <f t="shared" si="493"/>
        <v>10</v>
      </c>
    </row>
    <row r="13274" spans="54:70" x14ac:dyDescent="0.25">
      <c r="BB13274" s="134">
        <f t="shared" si="495"/>
        <v>1256</v>
      </c>
      <c r="BC13274" s="24"/>
      <c r="BD13274" s="68"/>
      <c r="BE13274" s="10"/>
      <c r="BF13274" s="9"/>
      <c r="BG13274" s="10"/>
      <c r="BH13274" s="9"/>
      <c r="BI13274" s="129"/>
      <c r="BJ13274" s="129"/>
      <c r="BK13274" s="128"/>
      <c r="BL13274" s="128"/>
      <c r="BM13274" s="128"/>
      <c r="BN13274" s="128"/>
      <c r="BO13274" s="128"/>
      <c r="BP13274" s="197">
        <f t="shared" si="494"/>
        <v>0</v>
      </c>
      <c r="BQ13274" s="128"/>
      <c r="BR13274" s="36">
        <f t="shared" si="493"/>
        <v>10</v>
      </c>
    </row>
    <row r="13275" spans="54:70" x14ac:dyDescent="0.25">
      <c r="BB13275" s="134">
        <f t="shared" si="495"/>
        <v>1257</v>
      </c>
      <c r="BC13275" s="24"/>
      <c r="BD13275" s="68"/>
      <c r="BE13275" s="10"/>
      <c r="BF13275" s="9"/>
      <c r="BG13275" s="10"/>
      <c r="BH13275" s="9"/>
      <c r="BI13275" s="129"/>
      <c r="BJ13275" s="129"/>
      <c r="BK13275" s="128"/>
      <c r="BL13275" s="128"/>
      <c r="BM13275" s="128"/>
      <c r="BN13275" s="128"/>
      <c r="BO13275" s="128"/>
      <c r="BP13275" s="197">
        <f t="shared" si="494"/>
        <v>0</v>
      </c>
      <c r="BQ13275" s="128"/>
      <c r="BR13275" s="36">
        <f t="shared" si="493"/>
        <v>10</v>
      </c>
    </row>
    <row r="13276" spans="54:70" x14ac:dyDescent="0.25">
      <c r="BB13276" s="134">
        <f t="shared" si="495"/>
        <v>1258</v>
      </c>
      <c r="BC13276" s="24"/>
      <c r="BD13276" s="68"/>
      <c r="BE13276" s="10"/>
      <c r="BF13276" s="9"/>
      <c r="BG13276" s="10"/>
      <c r="BH13276" s="9"/>
      <c r="BI13276" s="129"/>
      <c r="BJ13276" s="129"/>
      <c r="BK13276" s="128"/>
      <c r="BL13276" s="128"/>
      <c r="BM13276" s="128"/>
      <c r="BN13276" s="128"/>
      <c r="BO13276" s="128"/>
      <c r="BP13276" s="197">
        <f t="shared" si="494"/>
        <v>0</v>
      </c>
      <c r="BQ13276" s="128"/>
      <c r="BR13276" s="36">
        <f t="shared" si="493"/>
        <v>10</v>
      </c>
    </row>
    <row r="13277" spans="54:70" x14ac:dyDescent="0.25">
      <c r="BB13277" s="134">
        <f t="shared" si="495"/>
        <v>1259</v>
      </c>
      <c r="BC13277" s="24"/>
      <c r="BD13277" s="68"/>
      <c r="BE13277" s="10"/>
      <c r="BF13277" s="9"/>
      <c r="BG13277" s="10"/>
      <c r="BH13277" s="9"/>
      <c r="BI13277" s="129"/>
      <c r="BJ13277" s="129"/>
      <c r="BK13277" s="128"/>
      <c r="BL13277" s="128"/>
      <c r="BM13277" s="128"/>
      <c r="BN13277" s="128"/>
      <c r="BO13277" s="128"/>
      <c r="BP13277" s="197">
        <f t="shared" si="494"/>
        <v>0</v>
      </c>
      <c r="BQ13277" s="128"/>
      <c r="BR13277" s="36">
        <f t="shared" si="493"/>
        <v>10</v>
      </c>
    </row>
    <row r="13278" spans="54:70" x14ac:dyDescent="0.25">
      <c r="BB13278" s="134">
        <f t="shared" si="495"/>
        <v>1260</v>
      </c>
      <c r="BC13278" s="24"/>
      <c r="BD13278" s="68"/>
      <c r="BE13278" s="10"/>
      <c r="BF13278" s="9"/>
      <c r="BG13278" s="10"/>
      <c r="BH13278" s="9"/>
      <c r="BI13278" s="129"/>
      <c r="BJ13278" s="129"/>
      <c r="BK13278" s="128"/>
      <c r="BL13278" s="128"/>
      <c r="BM13278" s="128"/>
      <c r="BN13278" s="128"/>
      <c r="BO13278" s="128"/>
      <c r="BP13278" s="197">
        <f t="shared" si="494"/>
        <v>0</v>
      </c>
      <c r="BQ13278" s="128"/>
      <c r="BR13278" s="36">
        <f t="shared" si="493"/>
        <v>10</v>
      </c>
    </row>
    <row r="13279" spans="54:70" x14ac:dyDescent="0.25">
      <c r="BB13279" s="134">
        <f t="shared" si="495"/>
        <v>1261</v>
      </c>
      <c r="BC13279" s="24"/>
      <c r="BD13279" s="68"/>
      <c r="BE13279" s="10"/>
      <c r="BF13279" s="9"/>
      <c r="BG13279" s="10"/>
      <c r="BH13279" s="9"/>
      <c r="BI13279" s="129"/>
      <c r="BJ13279" s="129"/>
      <c r="BK13279" s="128"/>
      <c r="BL13279" s="128"/>
      <c r="BM13279" s="128"/>
      <c r="BN13279" s="128"/>
      <c r="BO13279" s="128"/>
      <c r="BP13279" s="197">
        <f t="shared" si="494"/>
        <v>0</v>
      </c>
      <c r="BQ13279" s="128"/>
      <c r="BR13279" s="36">
        <f t="shared" si="493"/>
        <v>10</v>
      </c>
    </row>
    <row r="13280" spans="54:70" x14ac:dyDescent="0.25">
      <c r="BB13280" s="134">
        <f t="shared" si="495"/>
        <v>1262</v>
      </c>
      <c r="BC13280" s="24"/>
      <c r="BD13280" s="68"/>
      <c r="BE13280" s="10"/>
      <c r="BF13280" s="9"/>
      <c r="BG13280" s="10"/>
      <c r="BH13280" s="9"/>
      <c r="BI13280" s="129"/>
      <c r="BJ13280" s="129"/>
      <c r="BK13280" s="128"/>
      <c r="BL13280" s="128"/>
      <c r="BM13280" s="128"/>
      <c r="BN13280" s="128"/>
      <c r="BO13280" s="128"/>
      <c r="BP13280" s="197">
        <f t="shared" si="494"/>
        <v>0</v>
      </c>
      <c r="BQ13280" s="128"/>
      <c r="BR13280" s="36">
        <f t="shared" si="493"/>
        <v>10</v>
      </c>
    </row>
    <row r="13281" spans="54:70" x14ac:dyDescent="0.25">
      <c r="BB13281" s="134">
        <f t="shared" si="495"/>
        <v>1263</v>
      </c>
      <c r="BC13281" s="24"/>
      <c r="BD13281" s="68"/>
      <c r="BE13281" s="10"/>
      <c r="BF13281" s="9"/>
      <c r="BG13281" s="10"/>
      <c r="BH13281" s="9"/>
      <c r="BI13281" s="129"/>
      <c r="BJ13281" s="129"/>
      <c r="BK13281" s="128"/>
      <c r="BL13281" s="128"/>
      <c r="BM13281" s="128"/>
      <c r="BN13281" s="128"/>
      <c r="BO13281" s="128"/>
      <c r="BP13281" s="197">
        <f t="shared" si="494"/>
        <v>0</v>
      </c>
      <c r="BQ13281" s="128"/>
      <c r="BR13281" s="36">
        <f t="shared" si="493"/>
        <v>10</v>
      </c>
    </row>
    <row r="13282" spans="54:70" x14ac:dyDescent="0.25">
      <c r="BB13282" s="134">
        <f t="shared" si="495"/>
        <v>1264</v>
      </c>
      <c r="BC13282" s="24"/>
      <c r="BD13282" s="68"/>
      <c r="BE13282" s="10"/>
      <c r="BF13282" s="9"/>
      <c r="BG13282" s="10"/>
      <c r="BH13282" s="9"/>
      <c r="BI13282" s="129"/>
      <c r="BJ13282" s="129"/>
      <c r="BK13282" s="128"/>
      <c r="BL13282" s="128"/>
      <c r="BM13282" s="128"/>
      <c r="BN13282" s="128"/>
      <c r="BO13282" s="128"/>
      <c r="BP13282" s="197">
        <f t="shared" si="494"/>
        <v>0</v>
      </c>
      <c r="BQ13282" s="128"/>
      <c r="BR13282" s="36">
        <f t="shared" si="493"/>
        <v>10</v>
      </c>
    </row>
    <row r="13283" spans="54:70" x14ac:dyDescent="0.25">
      <c r="BB13283" s="134">
        <f t="shared" si="495"/>
        <v>1265</v>
      </c>
      <c r="BC13283" s="24"/>
      <c r="BD13283" s="68"/>
      <c r="BE13283" s="10"/>
      <c r="BF13283" s="9"/>
      <c r="BG13283" s="10"/>
      <c r="BH13283" s="9"/>
      <c r="BI13283" s="129"/>
      <c r="BJ13283" s="129"/>
      <c r="BK13283" s="128"/>
      <c r="BL13283" s="128"/>
      <c r="BM13283" s="128"/>
      <c r="BN13283" s="128"/>
      <c r="BO13283" s="128"/>
      <c r="BP13283" s="197">
        <f t="shared" si="494"/>
        <v>0</v>
      </c>
      <c r="BQ13283" s="128"/>
      <c r="BR13283" s="36">
        <f t="shared" si="493"/>
        <v>10</v>
      </c>
    </row>
    <row r="13284" spans="54:70" x14ac:dyDescent="0.25">
      <c r="BB13284" s="134">
        <f t="shared" si="495"/>
        <v>1266</v>
      </c>
      <c r="BC13284" s="24"/>
      <c r="BD13284" s="68"/>
      <c r="BE13284" s="10"/>
      <c r="BF13284" s="9"/>
      <c r="BG13284" s="10"/>
      <c r="BH13284" s="9"/>
      <c r="BI13284" s="129"/>
      <c r="BJ13284" s="129"/>
      <c r="BK13284" s="128"/>
      <c r="BL13284" s="128"/>
      <c r="BM13284" s="128"/>
      <c r="BN13284" s="128"/>
      <c r="BO13284" s="128"/>
      <c r="BP13284" s="197">
        <f t="shared" si="494"/>
        <v>0</v>
      </c>
      <c r="BQ13284" s="128"/>
      <c r="BR13284" s="36">
        <f t="shared" si="493"/>
        <v>10</v>
      </c>
    </row>
    <row r="13285" spans="54:70" x14ac:dyDescent="0.25">
      <c r="BB13285" s="134">
        <f t="shared" si="495"/>
        <v>1267</v>
      </c>
      <c r="BC13285" s="24"/>
      <c r="BD13285" s="68"/>
      <c r="BE13285" s="10"/>
      <c r="BF13285" s="9"/>
      <c r="BG13285" s="10"/>
      <c r="BH13285" s="9"/>
      <c r="BI13285" s="129"/>
      <c r="BJ13285" s="129"/>
      <c r="BK13285" s="128"/>
      <c r="BL13285" s="128"/>
      <c r="BM13285" s="128"/>
      <c r="BN13285" s="128"/>
      <c r="BO13285" s="128"/>
      <c r="BP13285" s="197">
        <f t="shared" si="494"/>
        <v>0</v>
      </c>
      <c r="BQ13285" s="128"/>
      <c r="BR13285" s="36">
        <f t="shared" si="493"/>
        <v>10</v>
      </c>
    </row>
    <row r="13286" spans="54:70" x14ac:dyDescent="0.25">
      <c r="BB13286" s="134">
        <f t="shared" si="495"/>
        <v>1268</v>
      </c>
      <c r="BC13286" s="24"/>
      <c r="BD13286" s="68"/>
      <c r="BE13286" s="10"/>
      <c r="BF13286" s="9"/>
      <c r="BG13286" s="10"/>
      <c r="BH13286" s="9"/>
      <c r="BI13286" s="129"/>
      <c r="BJ13286" s="129"/>
      <c r="BK13286" s="128"/>
      <c r="BL13286" s="128"/>
      <c r="BM13286" s="128"/>
      <c r="BN13286" s="128"/>
      <c r="BO13286" s="128"/>
      <c r="BP13286" s="197">
        <f t="shared" si="494"/>
        <v>0</v>
      </c>
      <c r="BQ13286" s="128"/>
      <c r="BR13286" s="36">
        <f t="shared" si="493"/>
        <v>10</v>
      </c>
    </row>
    <row r="13287" spans="54:70" x14ac:dyDescent="0.25">
      <c r="BB13287" s="134">
        <f t="shared" si="495"/>
        <v>1269</v>
      </c>
      <c r="BC13287" s="24"/>
      <c r="BD13287" s="68"/>
      <c r="BE13287" s="10"/>
      <c r="BF13287" s="9"/>
      <c r="BG13287" s="10"/>
      <c r="BH13287" s="9"/>
      <c r="BI13287" s="129"/>
      <c r="BJ13287" s="129"/>
      <c r="BK13287" s="128"/>
      <c r="BL13287" s="128"/>
      <c r="BM13287" s="128"/>
      <c r="BN13287" s="128"/>
      <c r="BO13287" s="128"/>
      <c r="BP13287" s="197">
        <f t="shared" si="494"/>
        <v>0</v>
      </c>
      <c r="BQ13287" s="128"/>
      <c r="BR13287" s="36">
        <f t="shared" si="493"/>
        <v>10</v>
      </c>
    </row>
    <row r="13288" spans="54:70" x14ac:dyDescent="0.25">
      <c r="BB13288" s="134">
        <f t="shared" si="495"/>
        <v>1270</v>
      </c>
      <c r="BC13288" s="24"/>
      <c r="BD13288" s="68"/>
      <c r="BE13288" s="10"/>
      <c r="BF13288" s="9"/>
      <c r="BG13288" s="10"/>
      <c r="BH13288" s="9"/>
      <c r="BI13288" s="129"/>
      <c r="BJ13288" s="129"/>
      <c r="BK13288" s="128"/>
      <c r="BL13288" s="128"/>
      <c r="BM13288" s="128"/>
      <c r="BN13288" s="128"/>
      <c r="BO13288" s="128"/>
      <c r="BP13288" s="197">
        <f t="shared" si="494"/>
        <v>0</v>
      </c>
      <c r="BQ13288" s="128"/>
      <c r="BR13288" s="36">
        <f t="shared" si="493"/>
        <v>10</v>
      </c>
    </row>
    <row r="13289" spans="54:70" x14ac:dyDescent="0.25">
      <c r="BB13289" s="134">
        <f t="shared" si="495"/>
        <v>1271</v>
      </c>
      <c r="BC13289" s="24"/>
      <c r="BD13289" s="68"/>
      <c r="BE13289" s="10"/>
      <c r="BF13289" s="9"/>
      <c r="BG13289" s="10"/>
      <c r="BH13289" s="9"/>
      <c r="BI13289" s="129"/>
      <c r="BJ13289" s="129"/>
      <c r="BK13289" s="128"/>
      <c r="BL13289" s="128"/>
      <c r="BM13289" s="128"/>
      <c r="BN13289" s="128"/>
      <c r="BO13289" s="128"/>
      <c r="BP13289" s="197">
        <f t="shared" si="494"/>
        <v>0</v>
      </c>
      <c r="BQ13289" s="128"/>
      <c r="BR13289" s="36">
        <f t="shared" si="493"/>
        <v>10</v>
      </c>
    </row>
    <row r="13290" spans="54:70" x14ac:dyDescent="0.25">
      <c r="BB13290" s="134">
        <f t="shared" si="495"/>
        <v>1272</v>
      </c>
      <c r="BC13290" s="24"/>
      <c r="BD13290" s="68"/>
      <c r="BE13290" s="10"/>
      <c r="BF13290" s="9"/>
      <c r="BG13290" s="10"/>
      <c r="BH13290" s="9"/>
      <c r="BI13290" s="129"/>
      <c r="BJ13290" s="129"/>
      <c r="BK13290" s="128"/>
      <c r="BL13290" s="128"/>
      <c r="BM13290" s="128"/>
      <c r="BN13290" s="128"/>
      <c r="BO13290" s="128"/>
      <c r="BP13290" s="197">
        <f t="shared" si="494"/>
        <v>0</v>
      </c>
      <c r="BQ13290" s="128"/>
      <c r="BR13290" s="36">
        <f t="shared" si="493"/>
        <v>10</v>
      </c>
    </row>
    <row r="13291" spans="54:70" x14ac:dyDescent="0.25">
      <c r="BB13291" s="134">
        <f t="shared" si="495"/>
        <v>1273</v>
      </c>
      <c r="BC13291" s="24"/>
      <c r="BD13291" s="68"/>
      <c r="BE13291" s="10"/>
      <c r="BF13291" s="9"/>
      <c r="BG13291" s="10"/>
      <c r="BH13291" s="9"/>
      <c r="BI13291" s="129"/>
      <c r="BJ13291" s="129"/>
      <c r="BK13291" s="128"/>
      <c r="BL13291" s="128"/>
      <c r="BM13291" s="128"/>
      <c r="BN13291" s="128"/>
      <c r="BO13291" s="128"/>
      <c r="BP13291" s="197">
        <f t="shared" si="494"/>
        <v>0</v>
      </c>
      <c r="BQ13291" s="128"/>
      <c r="BR13291" s="36">
        <f t="shared" si="493"/>
        <v>10</v>
      </c>
    </row>
    <row r="13292" spans="54:70" x14ac:dyDescent="0.25">
      <c r="BB13292" s="134">
        <f t="shared" si="495"/>
        <v>1274</v>
      </c>
      <c r="BC13292" s="24"/>
      <c r="BD13292" s="68"/>
      <c r="BE13292" s="10"/>
      <c r="BF13292" s="9"/>
      <c r="BG13292" s="10"/>
      <c r="BH13292" s="9"/>
      <c r="BI13292" s="129"/>
      <c r="BJ13292" s="129"/>
      <c r="BK13292" s="128"/>
      <c r="BL13292" s="128"/>
      <c r="BM13292" s="128"/>
      <c r="BN13292" s="128"/>
      <c r="BO13292" s="128"/>
      <c r="BP13292" s="197">
        <f t="shared" si="494"/>
        <v>0</v>
      </c>
      <c r="BQ13292" s="128"/>
      <c r="BR13292" s="36">
        <f t="shared" si="493"/>
        <v>10</v>
      </c>
    </row>
    <row r="13293" spans="54:70" x14ac:dyDescent="0.25">
      <c r="BB13293" s="134">
        <f t="shared" si="495"/>
        <v>1275</v>
      </c>
      <c r="BC13293" s="24"/>
      <c r="BD13293" s="68"/>
      <c r="BE13293" s="10"/>
      <c r="BF13293" s="9"/>
      <c r="BG13293" s="10"/>
      <c r="BH13293" s="9"/>
      <c r="BI13293" s="129"/>
      <c r="BJ13293" s="129"/>
      <c r="BK13293" s="128"/>
      <c r="BL13293" s="128"/>
      <c r="BM13293" s="128"/>
      <c r="BN13293" s="128"/>
      <c r="BO13293" s="128"/>
      <c r="BP13293" s="197">
        <f t="shared" si="494"/>
        <v>0</v>
      </c>
      <c r="BQ13293" s="128"/>
      <c r="BR13293" s="36">
        <f t="shared" si="493"/>
        <v>10</v>
      </c>
    </row>
    <row r="13294" spans="54:70" x14ac:dyDescent="0.25">
      <c r="BB13294" s="134">
        <f t="shared" si="495"/>
        <v>1276</v>
      </c>
      <c r="BC13294" s="24"/>
      <c r="BD13294" s="68"/>
      <c r="BE13294" s="10"/>
      <c r="BF13294" s="9"/>
      <c r="BG13294" s="10"/>
      <c r="BH13294" s="9"/>
      <c r="BI13294" s="129"/>
      <c r="BJ13294" s="129"/>
      <c r="BK13294" s="128"/>
      <c r="BL13294" s="128"/>
      <c r="BM13294" s="128"/>
      <c r="BN13294" s="128"/>
      <c r="BO13294" s="128"/>
      <c r="BP13294" s="197">
        <f t="shared" si="494"/>
        <v>0</v>
      </c>
      <c r="BQ13294" s="128"/>
      <c r="BR13294" s="36">
        <f t="shared" si="493"/>
        <v>10</v>
      </c>
    </row>
    <row r="13295" spans="54:70" x14ac:dyDescent="0.25">
      <c r="BB13295" s="134">
        <f t="shared" si="495"/>
        <v>1277</v>
      </c>
      <c r="BC13295" s="24"/>
      <c r="BD13295" s="68"/>
      <c r="BE13295" s="10"/>
      <c r="BF13295" s="9"/>
      <c r="BG13295" s="10"/>
      <c r="BH13295" s="9"/>
      <c r="BI13295" s="129"/>
      <c r="BJ13295" s="129"/>
      <c r="BK13295" s="128"/>
      <c r="BL13295" s="128"/>
      <c r="BM13295" s="128"/>
      <c r="BN13295" s="128"/>
      <c r="BO13295" s="128"/>
      <c r="BP13295" s="197">
        <f t="shared" si="494"/>
        <v>0</v>
      </c>
      <c r="BQ13295" s="128"/>
      <c r="BR13295" s="36">
        <f t="shared" si="493"/>
        <v>10</v>
      </c>
    </row>
    <row r="13296" spans="54:70" x14ac:dyDescent="0.25">
      <c r="BB13296" s="134">
        <f t="shared" si="495"/>
        <v>1278</v>
      </c>
      <c r="BC13296" s="24"/>
      <c r="BD13296" s="68"/>
      <c r="BE13296" s="10"/>
      <c r="BF13296" s="9"/>
      <c r="BG13296" s="10"/>
      <c r="BH13296" s="9"/>
      <c r="BI13296" s="129"/>
      <c r="BJ13296" s="129"/>
      <c r="BK13296" s="128"/>
      <c r="BL13296" s="128"/>
      <c r="BM13296" s="128"/>
      <c r="BN13296" s="128"/>
      <c r="BO13296" s="128"/>
      <c r="BP13296" s="197">
        <f t="shared" si="494"/>
        <v>0</v>
      </c>
      <c r="BQ13296" s="128"/>
      <c r="BR13296" s="36">
        <f t="shared" si="493"/>
        <v>10</v>
      </c>
    </row>
    <row r="13297" spans="54:70" x14ac:dyDescent="0.25">
      <c r="BB13297" s="134">
        <f t="shared" si="495"/>
        <v>1279</v>
      </c>
      <c r="BC13297" s="24"/>
      <c r="BD13297" s="68"/>
      <c r="BE13297" s="10"/>
      <c r="BF13297" s="9"/>
      <c r="BG13297" s="10"/>
      <c r="BH13297" s="9"/>
      <c r="BI13297" s="129"/>
      <c r="BJ13297" s="129"/>
      <c r="BK13297" s="128"/>
      <c r="BL13297" s="128"/>
      <c r="BM13297" s="128"/>
      <c r="BN13297" s="128"/>
      <c r="BO13297" s="128"/>
      <c r="BP13297" s="197">
        <f t="shared" si="494"/>
        <v>0</v>
      </c>
      <c r="BQ13297" s="128"/>
      <c r="BR13297" s="36">
        <f t="shared" si="493"/>
        <v>10</v>
      </c>
    </row>
    <row r="13298" spans="54:70" x14ac:dyDescent="0.25">
      <c r="BB13298" s="134">
        <f t="shared" si="495"/>
        <v>1280</v>
      </c>
      <c r="BC13298" s="24"/>
      <c r="BD13298" s="68"/>
      <c r="BE13298" s="10"/>
      <c r="BF13298" s="9"/>
      <c r="BG13298" s="10"/>
      <c r="BH13298" s="9"/>
      <c r="BI13298" s="129"/>
      <c r="BJ13298" s="129"/>
      <c r="BK13298" s="128"/>
      <c r="BL13298" s="128"/>
      <c r="BM13298" s="128"/>
      <c r="BN13298" s="128"/>
      <c r="BO13298" s="128"/>
      <c r="BP13298" s="197">
        <f t="shared" si="494"/>
        <v>0</v>
      </c>
      <c r="BQ13298" s="128"/>
      <c r="BR13298" s="36">
        <f t="shared" si="493"/>
        <v>10</v>
      </c>
    </row>
    <row r="13299" spans="54:70" x14ac:dyDescent="0.25">
      <c r="BB13299" s="134">
        <f t="shared" si="495"/>
        <v>1281</v>
      </c>
      <c r="BC13299" s="24"/>
      <c r="BD13299" s="68"/>
      <c r="BE13299" s="10"/>
      <c r="BF13299" s="9"/>
      <c r="BG13299" s="10"/>
      <c r="BH13299" s="9"/>
      <c r="BI13299" s="129"/>
      <c r="BJ13299" s="129"/>
      <c r="BK13299" s="128"/>
      <c r="BL13299" s="128"/>
      <c r="BM13299" s="128"/>
      <c r="BN13299" s="128"/>
      <c r="BO13299" s="128"/>
      <c r="BP13299" s="197">
        <f t="shared" si="494"/>
        <v>0</v>
      </c>
      <c r="BQ13299" s="128"/>
      <c r="BR13299" s="36">
        <f t="shared" si="493"/>
        <v>10</v>
      </c>
    </row>
    <row r="13300" spans="54:70" x14ac:dyDescent="0.25">
      <c r="BB13300" s="134">
        <f t="shared" si="495"/>
        <v>1282</v>
      </c>
      <c r="BC13300" s="24"/>
      <c r="BD13300" s="68"/>
      <c r="BE13300" s="10"/>
      <c r="BF13300" s="9"/>
      <c r="BG13300" s="10"/>
      <c r="BH13300" s="9"/>
      <c r="BI13300" s="129"/>
      <c r="BJ13300" s="129"/>
      <c r="BK13300" s="128"/>
      <c r="BL13300" s="128"/>
      <c r="BM13300" s="128"/>
      <c r="BN13300" s="128"/>
      <c r="BO13300" s="128"/>
      <c r="BP13300" s="197">
        <f t="shared" si="494"/>
        <v>0</v>
      </c>
      <c r="BQ13300" s="128"/>
      <c r="BR13300" s="36">
        <f t="shared" ref="BR13300:BR13363" si="496">IF(BF13300="Yes",20,10)</f>
        <v>10</v>
      </c>
    </row>
    <row r="13301" spans="54:70" x14ac:dyDescent="0.25">
      <c r="BB13301" s="134">
        <f t="shared" si="495"/>
        <v>1283</v>
      </c>
      <c r="BC13301" s="24"/>
      <c r="BD13301" s="68"/>
      <c r="BE13301" s="10"/>
      <c r="BF13301" s="9"/>
      <c r="BG13301" s="10"/>
      <c r="BH13301" s="9"/>
      <c r="BI13301" s="129"/>
      <c r="BJ13301" s="129"/>
      <c r="BK13301" s="128"/>
      <c r="BL13301" s="128"/>
      <c r="BM13301" s="128"/>
      <c r="BN13301" s="128"/>
      <c r="BO13301" s="128"/>
      <c r="BP13301" s="197">
        <f t="shared" si="494"/>
        <v>0</v>
      </c>
      <c r="BQ13301" s="128"/>
      <c r="BR13301" s="36">
        <f t="shared" si="496"/>
        <v>10</v>
      </c>
    </row>
    <row r="13302" spans="54:70" x14ac:dyDescent="0.25">
      <c r="BB13302" s="134">
        <f t="shared" si="495"/>
        <v>1284</v>
      </c>
      <c r="BC13302" s="24"/>
      <c r="BD13302" s="68"/>
      <c r="BE13302" s="10"/>
      <c r="BF13302" s="9"/>
      <c r="BG13302" s="10"/>
      <c r="BH13302" s="9"/>
      <c r="BI13302" s="129"/>
      <c r="BJ13302" s="129"/>
      <c r="BK13302" s="128"/>
      <c r="BL13302" s="128"/>
      <c r="BM13302" s="128"/>
      <c r="BN13302" s="128"/>
      <c r="BO13302" s="128"/>
      <c r="BP13302" s="197">
        <f t="shared" si="494"/>
        <v>0</v>
      </c>
      <c r="BQ13302" s="128"/>
      <c r="BR13302" s="36">
        <f t="shared" si="496"/>
        <v>10</v>
      </c>
    </row>
    <row r="13303" spans="54:70" x14ac:dyDescent="0.25">
      <c r="BB13303" s="134">
        <f t="shared" si="495"/>
        <v>1285</v>
      </c>
      <c r="BC13303" s="24"/>
      <c r="BD13303" s="68"/>
      <c r="BE13303" s="10"/>
      <c r="BF13303" s="9"/>
      <c r="BG13303" s="10"/>
      <c r="BH13303" s="9"/>
      <c r="BI13303" s="129"/>
      <c r="BJ13303" s="129"/>
      <c r="BK13303" s="128"/>
      <c r="BL13303" s="128"/>
      <c r="BM13303" s="128"/>
      <c r="BN13303" s="128"/>
      <c r="BO13303" s="128"/>
      <c r="BP13303" s="197">
        <f t="shared" si="494"/>
        <v>0</v>
      </c>
      <c r="BQ13303" s="128"/>
      <c r="BR13303" s="36">
        <f t="shared" si="496"/>
        <v>10</v>
      </c>
    </row>
    <row r="13304" spans="54:70" x14ac:dyDescent="0.25">
      <c r="BB13304" s="134">
        <f t="shared" si="495"/>
        <v>1286</v>
      </c>
      <c r="BC13304" s="24"/>
      <c r="BD13304" s="68"/>
      <c r="BE13304" s="10"/>
      <c r="BF13304" s="9"/>
      <c r="BG13304" s="10"/>
      <c r="BH13304" s="9"/>
      <c r="BI13304" s="129"/>
      <c r="BJ13304" s="129"/>
      <c r="BK13304" s="128"/>
      <c r="BL13304" s="128"/>
      <c r="BM13304" s="128"/>
      <c r="BN13304" s="128"/>
      <c r="BO13304" s="128"/>
      <c r="BP13304" s="197">
        <f t="shared" ref="BP13304:BP13367" si="497">IF(BC13304=0,0,IF(BD13304=0,0,IF(BE13304=0,0,IF(BF13304=0,0,IF(BG13304=0,0,IF(BH13304=0,0,BR13304))))))</f>
        <v>0</v>
      </c>
      <c r="BQ13304" s="128"/>
      <c r="BR13304" s="36">
        <f t="shared" si="496"/>
        <v>10</v>
      </c>
    </row>
    <row r="13305" spans="54:70" x14ac:dyDescent="0.25">
      <c r="BB13305" s="134">
        <f t="shared" si="495"/>
        <v>1287</v>
      </c>
      <c r="BC13305" s="24"/>
      <c r="BD13305" s="68"/>
      <c r="BE13305" s="10"/>
      <c r="BF13305" s="9"/>
      <c r="BG13305" s="10"/>
      <c r="BH13305" s="9"/>
      <c r="BI13305" s="129"/>
      <c r="BJ13305" s="129"/>
      <c r="BK13305" s="128"/>
      <c r="BL13305" s="128"/>
      <c r="BM13305" s="128"/>
      <c r="BN13305" s="128"/>
      <c r="BO13305" s="128"/>
      <c r="BP13305" s="197">
        <f t="shared" si="497"/>
        <v>0</v>
      </c>
      <c r="BQ13305" s="128"/>
      <c r="BR13305" s="36">
        <f t="shared" si="496"/>
        <v>10</v>
      </c>
    </row>
    <row r="13306" spans="54:70" x14ac:dyDescent="0.25">
      <c r="BB13306" s="134">
        <f t="shared" si="495"/>
        <v>1288</v>
      </c>
      <c r="BC13306" s="24"/>
      <c r="BD13306" s="68"/>
      <c r="BE13306" s="10"/>
      <c r="BF13306" s="9"/>
      <c r="BG13306" s="10"/>
      <c r="BH13306" s="9"/>
      <c r="BI13306" s="129"/>
      <c r="BJ13306" s="129"/>
      <c r="BK13306" s="128"/>
      <c r="BL13306" s="128"/>
      <c r="BM13306" s="128"/>
      <c r="BN13306" s="128"/>
      <c r="BO13306" s="128"/>
      <c r="BP13306" s="197">
        <f t="shared" si="497"/>
        <v>0</v>
      </c>
      <c r="BQ13306" s="128"/>
      <c r="BR13306" s="36">
        <f t="shared" si="496"/>
        <v>10</v>
      </c>
    </row>
    <row r="13307" spans="54:70" x14ac:dyDescent="0.25">
      <c r="BB13307" s="134">
        <f t="shared" si="495"/>
        <v>1289</v>
      </c>
      <c r="BC13307" s="24"/>
      <c r="BD13307" s="68"/>
      <c r="BE13307" s="10"/>
      <c r="BF13307" s="9"/>
      <c r="BG13307" s="10"/>
      <c r="BH13307" s="9"/>
      <c r="BI13307" s="129"/>
      <c r="BJ13307" s="129"/>
      <c r="BK13307" s="128"/>
      <c r="BL13307" s="128"/>
      <c r="BM13307" s="128"/>
      <c r="BN13307" s="128"/>
      <c r="BO13307" s="128"/>
      <c r="BP13307" s="197">
        <f t="shared" si="497"/>
        <v>0</v>
      </c>
      <c r="BQ13307" s="128"/>
      <c r="BR13307" s="36">
        <f t="shared" si="496"/>
        <v>10</v>
      </c>
    </row>
    <row r="13308" spans="54:70" x14ac:dyDescent="0.25">
      <c r="BB13308" s="134">
        <f t="shared" si="495"/>
        <v>1290</v>
      </c>
      <c r="BC13308" s="24"/>
      <c r="BD13308" s="68"/>
      <c r="BE13308" s="10"/>
      <c r="BF13308" s="9"/>
      <c r="BG13308" s="10"/>
      <c r="BH13308" s="9"/>
      <c r="BI13308" s="129"/>
      <c r="BJ13308" s="129"/>
      <c r="BK13308" s="128"/>
      <c r="BL13308" s="128"/>
      <c r="BM13308" s="128"/>
      <c r="BN13308" s="128"/>
      <c r="BO13308" s="128"/>
      <c r="BP13308" s="197">
        <f t="shared" si="497"/>
        <v>0</v>
      </c>
      <c r="BQ13308" s="128"/>
      <c r="BR13308" s="36">
        <f t="shared" si="496"/>
        <v>10</v>
      </c>
    </row>
    <row r="13309" spans="54:70" x14ac:dyDescent="0.25">
      <c r="BB13309" s="134">
        <f t="shared" si="495"/>
        <v>1291</v>
      </c>
      <c r="BC13309" s="24"/>
      <c r="BD13309" s="68"/>
      <c r="BE13309" s="10"/>
      <c r="BF13309" s="9"/>
      <c r="BG13309" s="10"/>
      <c r="BH13309" s="9"/>
      <c r="BI13309" s="129"/>
      <c r="BJ13309" s="129"/>
      <c r="BK13309" s="128"/>
      <c r="BL13309" s="128"/>
      <c r="BM13309" s="128"/>
      <c r="BN13309" s="128"/>
      <c r="BO13309" s="128"/>
      <c r="BP13309" s="197">
        <f t="shared" si="497"/>
        <v>0</v>
      </c>
      <c r="BQ13309" s="128"/>
      <c r="BR13309" s="36">
        <f t="shared" si="496"/>
        <v>10</v>
      </c>
    </row>
    <row r="13310" spans="54:70" x14ac:dyDescent="0.25">
      <c r="BB13310" s="134">
        <f t="shared" si="495"/>
        <v>1292</v>
      </c>
      <c r="BC13310" s="24"/>
      <c r="BD13310" s="68"/>
      <c r="BE13310" s="10"/>
      <c r="BF13310" s="9"/>
      <c r="BG13310" s="10"/>
      <c r="BH13310" s="9"/>
      <c r="BI13310" s="129"/>
      <c r="BJ13310" s="129"/>
      <c r="BK13310" s="128"/>
      <c r="BL13310" s="128"/>
      <c r="BM13310" s="128"/>
      <c r="BN13310" s="128"/>
      <c r="BO13310" s="128"/>
      <c r="BP13310" s="197">
        <f t="shared" si="497"/>
        <v>0</v>
      </c>
      <c r="BQ13310" s="128"/>
      <c r="BR13310" s="36">
        <f t="shared" si="496"/>
        <v>10</v>
      </c>
    </row>
    <row r="13311" spans="54:70" x14ac:dyDescent="0.25">
      <c r="BB13311" s="134">
        <f t="shared" si="495"/>
        <v>1293</v>
      </c>
      <c r="BC13311" s="24"/>
      <c r="BD13311" s="68"/>
      <c r="BE13311" s="10"/>
      <c r="BF13311" s="9"/>
      <c r="BG13311" s="10"/>
      <c r="BH13311" s="9"/>
      <c r="BI13311" s="129"/>
      <c r="BJ13311" s="129"/>
      <c r="BK13311" s="128"/>
      <c r="BL13311" s="128"/>
      <c r="BM13311" s="128"/>
      <c r="BN13311" s="128"/>
      <c r="BO13311" s="128"/>
      <c r="BP13311" s="197">
        <f t="shared" si="497"/>
        <v>0</v>
      </c>
      <c r="BQ13311" s="128"/>
      <c r="BR13311" s="36">
        <f t="shared" si="496"/>
        <v>10</v>
      </c>
    </row>
    <row r="13312" spans="54:70" x14ac:dyDescent="0.25">
      <c r="BB13312" s="134">
        <f t="shared" si="495"/>
        <v>1294</v>
      </c>
      <c r="BC13312" s="24"/>
      <c r="BD13312" s="68"/>
      <c r="BE13312" s="10"/>
      <c r="BF13312" s="9"/>
      <c r="BG13312" s="10"/>
      <c r="BH13312" s="9"/>
      <c r="BI13312" s="129"/>
      <c r="BJ13312" s="129"/>
      <c r="BK13312" s="128"/>
      <c r="BL13312" s="128"/>
      <c r="BM13312" s="128"/>
      <c r="BN13312" s="128"/>
      <c r="BO13312" s="128"/>
      <c r="BP13312" s="197">
        <f t="shared" si="497"/>
        <v>0</v>
      </c>
      <c r="BQ13312" s="128"/>
      <c r="BR13312" s="36">
        <f t="shared" si="496"/>
        <v>10</v>
      </c>
    </row>
    <row r="13313" spans="54:70" x14ac:dyDescent="0.25">
      <c r="BB13313" s="134">
        <f t="shared" si="495"/>
        <v>1295</v>
      </c>
      <c r="BC13313" s="24"/>
      <c r="BD13313" s="68"/>
      <c r="BE13313" s="10"/>
      <c r="BF13313" s="9"/>
      <c r="BG13313" s="10"/>
      <c r="BH13313" s="9"/>
      <c r="BI13313" s="129"/>
      <c r="BJ13313" s="129"/>
      <c r="BK13313" s="128"/>
      <c r="BL13313" s="128"/>
      <c r="BM13313" s="128"/>
      <c r="BN13313" s="128"/>
      <c r="BO13313" s="128"/>
      <c r="BP13313" s="197">
        <f t="shared" si="497"/>
        <v>0</v>
      </c>
      <c r="BQ13313" s="128"/>
      <c r="BR13313" s="36">
        <f t="shared" si="496"/>
        <v>10</v>
      </c>
    </row>
    <row r="13314" spans="54:70" x14ac:dyDescent="0.25">
      <c r="BB13314" s="134">
        <f t="shared" si="495"/>
        <v>1296</v>
      </c>
      <c r="BC13314" s="24"/>
      <c r="BD13314" s="68"/>
      <c r="BE13314" s="10"/>
      <c r="BF13314" s="9"/>
      <c r="BG13314" s="10"/>
      <c r="BH13314" s="9"/>
      <c r="BI13314" s="129"/>
      <c r="BJ13314" s="129"/>
      <c r="BK13314" s="128"/>
      <c r="BL13314" s="128"/>
      <c r="BM13314" s="128"/>
      <c r="BN13314" s="128"/>
      <c r="BO13314" s="128"/>
      <c r="BP13314" s="197">
        <f t="shared" si="497"/>
        <v>0</v>
      </c>
      <c r="BQ13314" s="128"/>
      <c r="BR13314" s="36">
        <f t="shared" si="496"/>
        <v>10</v>
      </c>
    </row>
    <row r="13315" spans="54:70" x14ac:dyDescent="0.25">
      <c r="BB13315" s="134">
        <f t="shared" si="495"/>
        <v>1297</v>
      </c>
      <c r="BC13315" s="24"/>
      <c r="BD13315" s="68"/>
      <c r="BE13315" s="10"/>
      <c r="BF13315" s="9"/>
      <c r="BG13315" s="10"/>
      <c r="BH13315" s="9"/>
      <c r="BI13315" s="129"/>
      <c r="BJ13315" s="129"/>
      <c r="BK13315" s="128"/>
      <c r="BL13315" s="128"/>
      <c r="BM13315" s="128"/>
      <c r="BN13315" s="128"/>
      <c r="BO13315" s="128"/>
      <c r="BP13315" s="197">
        <f t="shared" si="497"/>
        <v>0</v>
      </c>
      <c r="BQ13315" s="128"/>
      <c r="BR13315" s="36">
        <f t="shared" si="496"/>
        <v>10</v>
      </c>
    </row>
    <row r="13316" spans="54:70" x14ac:dyDescent="0.25">
      <c r="BB13316" s="134">
        <f t="shared" si="495"/>
        <v>1298</v>
      </c>
      <c r="BC13316" s="24"/>
      <c r="BD13316" s="68"/>
      <c r="BE13316" s="10"/>
      <c r="BF13316" s="9"/>
      <c r="BG13316" s="10"/>
      <c r="BH13316" s="9"/>
      <c r="BI13316" s="129"/>
      <c r="BJ13316" s="129"/>
      <c r="BK13316" s="128"/>
      <c r="BL13316" s="128"/>
      <c r="BM13316" s="128"/>
      <c r="BN13316" s="128"/>
      <c r="BO13316" s="128"/>
      <c r="BP13316" s="197">
        <f t="shared" si="497"/>
        <v>0</v>
      </c>
      <c r="BQ13316" s="128"/>
      <c r="BR13316" s="36">
        <f t="shared" si="496"/>
        <v>10</v>
      </c>
    </row>
    <row r="13317" spans="54:70" x14ac:dyDescent="0.25">
      <c r="BB13317" s="134">
        <f t="shared" si="495"/>
        <v>1299</v>
      </c>
      <c r="BC13317" s="24"/>
      <c r="BD13317" s="68"/>
      <c r="BE13317" s="10"/>
      <c r="BF13317" s="9"/>
      <c r="BG13317" s="10"/>
      <c r="BH13317" s="9"/>
      <c r="BI13317" s="129"/>
      <c r="BJ13317" s="129"/>
      <c r="BK13317" s="128"/>
      <c r="BL13317" s="128"/>
      <c r="BM13317" s="128"/>
      <c r="BN13317" s="128"/>
      <c r="BO13317" s="128"/>
      <c r="BP13317" s="197">
        <f t="shared" si="497"/>
        <v>0</v>
      </c>
      <c r="BQ13317" s="128"/>
      <c r="BR13317" s="36">
        <f t="shared" si="496"/>
        <v>10</v>
      </c>
    </row>
    <row r="13318" spans="54:70" x14ac:dyDescent="0.25">
      <c r="BB13318" s="134">
        <f t="shared" si="495"/>
        <v>1300</v>
      </c>
      <c r="BC13318" s="24"/>
      <c r="BD13318" s="68"/>
      <c r="BE13318" s="10"/>
      <c r="BF13318" s="9"/>
      <c r="BG13318" s="10"/>
      <c r="BH13318" s="9"/>
      <c r="BI13318" s="129"/>
      <c r="BJ13318" s="129"/>
      <c r="BK13318" s="128"/>
      <c r="BL13318" s="128"/>
      <c r="BM13318" s="128"/>
      <c r="BN13318" s="128"/>
      <c r="BO13318" s="128"/>
      <c r="BP13318" s="197">
        <f t="shared" si="497"/>
        <v>0</v>
      </c>
      <c r="BQ13318" s="128"/>
      <c r="BR13318" s="36">
        <f t="shared" si="496"/>
        <v>10</v>
      </c>
    </row>
    <row r="13319" spans="54:70" x14ac:dyDescent="0.25">
      <c r="BB13319" s="134">
        <f t="shared" si="495"/>
        <v>1301</v>
      </c>
      <c r="BC13319" s="24"/>
      <c r="BD13319" s="68"/>
      <c r="BE13319" s="10"/>
      <c r="BF13319" s="9"/>
      <c r="BG13319" s="10"/>
      <c r="BH13319" s="9"/>
      <c r="BI13319" s="129"/>
      <c r="BJ13319" s="129"/>
      <c r="BK13319" s="128"/>
      <c r="BL13319" s="128"/>
      <c r="BM13319" s="128"/>
      <c r="BN13319" s="128"/>
      <c r="BO13319" s="128"/>
      <c r="BP13319" s="197">
        <f t="shared" si="497"/>
        <v>0</v>
      </c>
      <c r="BQ13319" s="128"/>
      <c r="BR13319" s="36">
        <f t="shared" si="496"/>
        <v>10</v>
      </c>
    </row>
    <row r="13320" spans="54:70" x14ac:dyDescent="0.25">
      <c r="BB13320" s="134">
        <f t="shared" si="495"/>
        <v>1302</v>
      </c>
      <c r="BC13320" s="24"/>
      <c r="BD13320" s="68"/>
      <c r="BE13320" s="10"/>
      <c r="BF13320" s="9"/>
      <c r="BG13320" s="10"/>
      <c r="BH13320" s="9"/>
      <c r="BI13320" s="129"/>
      <c r="BJ13320" s="129"/>
      <c r="BK13320" s="128"/>
      <c r="BL13320" s="128"/>
      <c r="BM13320" s="128"/>
      <c r="BN13320" s="128"/>
      <c r="BO13320" s="128"/>
      <c r="BP13320" s="197">
        <f t="shared" si="497"/>
        <v>0</v>
      </c>
      <c r="BQ13320" s="128"/>
      <c r="BR13320" s="36">
        <f t="shared" si="496"/>
        <v>10</v>
      </c>
    </row>
    <row r="13321" spans="54:70" x14ac:dyDescent="0.25">
      <c r="BB13321" s="134">
        <f t="shared" si="495"/>
        <v>1303</v>
      </c>
      <c r="BC13321" s="24"/>
      <c r="BD13321" s="68"/>
      <c r="BE13321" s="10"/>
      <c r="BF13321" s="9"/>
      <c r="BG13321" s="10"/>
      <c r="BH13321" s="9"/>
      <c r="BI13321" s="129"/>
      <c r="BJ13321" s="129"/>
      <c r="BK13321" s="128"/>
      <c r="BL13321" s="128"/>
      <c r="BM13321" s="128"/>
      <c r="BN13321" s="128"/>
      <c r="BO13321" s="128"/>
      <c r="BP13321" s="197">
        <f t="shared" si="497"/>
        <v>0</v>
      </c>
      <c r="BQ13321" s="128"/>
      <c r="BR13321" s="36">
        <f t="shared" si="496"/>
        <v>10</v>
      </c>
    </row>
    <row r="13322" spans="54:70" x14ac:dyDescent="0.25">
      <c r="BB13322" s="134">
        <f t="shared" si="495"/>
        <v>1304</v>
      </c>
      <c r="BC13322" s="24"/>
      <c r="BD13322" s="68"/>
      <c r="BE13322" s="10"/>
      <c r="BF13322" s="9"/>
      <c r="BG13322" s="10"/>
      <c r="BH13322" s="9"/>
      <c r="BI13322" s="129"/>
      <c r="BJ13322" s="129"/>
      <c r="BK13322" s="128"/>
      <c r="BL13322" s="128"/>
      <c r="BM13322" s="128"/>
      <c r="BN13322" s="128"/>
      <c r="BO13322" s="128"/>
      <c r="BP13322" s="197">
        <f t="shared" si="497"/>
        <v>0</v>
      </c>
      <c r="BQ13322" s="128"/>
      <c r="BR13322" s="36">
        <f t="shared" si="496"/>
        <v>10</v>
      </c>
    </row>
    <row r="13323" spans="54:70" x14ac:dyDescent="0.25">
      <c r="BB13323" s="134">
        <f t="shared" si="495"/>
        <v>1305</v>
      </c>
      <c r="BC13323" s="24"/>
      <c r="BD13323" s="68"/>
      <c r="BE13323" s="10"/>
      <c r="BF13323" s="9"/>
      <c r="BG13323" s="10"/>
      <c r="BH13323" s="9"/>
      <c r="BI13323" s="129"/>
      <c r="BJ13323" s="129"/>
      <c r="BK13323" s="128"/>
      <c r="BL13323" s="128"/>
      <c r="BM13323" s="128"/>
      <c r="BN13323" s="128"/>
      <c r="BO13323" s="128"/>
      <c r="BP13323" s="197">
        <f t="shared" si="497"/>
        <v>0</v>
      </c>
      <c r="BQ13323" s="128"/>
      <c r="BR13323" s="36">
        <f t="shared" si="496"/>
        <v>10</v>
      </c>
    </row>
    <row r="13324" spans="54:70" x14ac:dyDescent="0.25">
      <c r="BB13324" s="134">
        <f t="shared" si="495"/>
        <v>1306</v>
      </c>
      <c r="BC13324" s="24"/>
      <c r="BD13324" s="68"/>
      <c r="BE13324" s="10"/>
      <c r="BF13324" s="9"/>
      <c r="BG13324" s="10"/>
      <c r="BH13324" s="9"/>
      <c r="BI13324" s="129"/>
      <c r="BJ13324" s="129"/>
      <c r="BK13324" s="128"/>
      <c r="BL13324" s="128"/>
      <c r="BM13324" s="128"/>
      <c r="BN13324" s="128"/>
      <c r="BO13324" s="128"/>
      <c r="BP13324" s="197">
        <f t="shared" si="497"/>
        <v>0</v>
      </c>
      <c r="BQ13324" s="128"/>
      <c r="BR13324" s="36">
        <f t="shared" si="496"/>
        <v>10</v>
      </c>
    </row>
    <row r="13325" spans="54:70" x14ac:dyDescent="0.25">
      <c r="BB13325" s="134">
        <f t="shared" si="495"/>
        <v>1307</v>
      </c>
      <c r="BC13325" s="24"/>
      <c r="BD13325" s="68"/>
      <c r="BE13325" s="10"/>
      <c r="BF13325" s="9"/>
      <c r="BG13325" s="10"/>
      <c r="BH13325" s="9"/>
      <c r="BI13325" s="129"/>
      <c r="BJ13325" s="129"/>
      <c r="BK13325" s="128"/>
      <c r="BL13325" s="128"/>
      <c r="BM13325" s="128"/>
      <c r="BN13325" s="128"/>
      <c r="BO13325" s="128"/>
      <c r="BP13325" s="197">
        <f t="shared" si="497"/>
        <v>0</v>
      </c>
      <c r="BQ13325" s="128"/>
      <c r="BR13325" s="36">
        <f t="shared" si="496"/>
        <v>10</v>
      </c>
    </row>
    <row r="13326" spans="54:70" x14ac:dyDescent="0.25">
      <c r="BB13326" s="134">
        <f t="shared" si="495"/>
        <v>1308</v>
      </c>
      <c r="BC13326" s="24"/>
      <c r="BD13326" s="68"/>
      <c r="BE13326" s="10"/>
      <c r="BF13326" s="9"/>
      <c r="BG13326" s="10"/>
      <c r="BH13326" s="9"/>
      <c r="BI13326" s="129"/>
      <c r="BJ13326" s="129"/>
      <c r="BK13326" s="128"/>
      <c r="BL13326" s="128"/>
      <c r="BM13326" s="128"/>
      <c r="BN13326" s="128"/>
      <c r="BO13326" s="128"/>
      <c r="BP13326" s="197">
        <f t="shared" si="497"/>
        <v>0</v>
      </c>
      <c r="BQ13326" s="128"/>
      <c r="BR13326" s="36">
        <f t="shared" si="496"/>
        <v>10</v>
      </c>
    </row>
    <row r="13327" spans="54:70" x14ac:dyDescent="0.25">
      <c r="BB13327" s="134">
        <f t="shared" si="495"/>
        <v>1309</v>
      </c>
      <c r="BC13327" s="24"/>
      <c r="BD13327" s="68"/>
      <c r="BE13327" s="10"/>
      <c r="BF13327" s="9"/>
      <c r="BG13327" s="10"/>
      <c r="BH13327" s="9"/>
      <c r="BI13327" s="129"/>
      <c r="BJ13327" s="129"/>
      <c r="BK13327" s="128"/>
      <c r="BL13327" s="128"/>
      <c r="BM13327" s="128"/>
      <c r="BN13327" s="128"/>
      <c r="BO13327" s="128"/>
      <c r="BP13327" s="197">
        <f t="shared" si="497"/>
        <v>0</v>
      </c>
      <c r="BQ13327" s="128"/>
      <c r="BR13327" s="36">
        <f t="shared" si="496"/>
        <v>10</v>
      </c>
    </row>
    <row r="13328" spans="54:70" x14ac:dyDescent="0.25">
      <c r="BB13328" s="134">
        <f t="shared" si="495"/>
        <v>1310</v>
      </c>
      <c r="BC13328" s="24"/>
      <c r="BD13328" s="68"/>
      <c r="BE13328" s="10"/>
      <c r="BF13328" s="9"/>
      <c r="BG13328" s="10"/>
      <c r="BH13328" s="9"/>
      <c r="BI13328" s="129"/>
      <c r="BJ13328" s="129"/>
      <c r="BK13328" s="128"/>
      <c r="BL13328" s="128"/>
      <c r="BM13328" s="128"/>
      <c r="BN13328" s="128"/>
      <c r="BO13328" s="128"/>
      <c r="BP13328" s="197">
        <f t="shared" si="497"/>
        <v>0</v>
      </c>
      <c r="BQ13328" s="128"/>
      <c r="BR13328" s="36">
        <f t="shared" si="496"/>
        <v>10</v>
      </c>
    </row>
    <row r="13329" spans="54:70" x14ac:dyDescent="0.25">
      <c r="BB13329" s="134">
        <f t="shared" si="495"/>
        <v>1311</v>
      </c>
      <c r="BC13329" s="24"/>
      <c r="BD13329" s="68"/>
      <c r="BE13329" s="10"/>
      <c r="BF13329" s="9"/>
      <c r="BG13329" s="10"/>
      <c r="BH13329" s="9"/>
      <c r="BI13329" s="129"/>
      <c r="BJ13329" s="129"/>
      <c r="BK13329" s="128"/>
      <c r="BL13329" s="128"/>
      <c r="BM13329" s="128"/>
      <c r="BN13329" s="128"/>
      <c r="BO13329" s="128"/>
      <c r="BP13329" s="197">
        <f t="shared" si="497"/>
        <v>0</v>
      </c>
      <c r="BQ13329" s="128"/>
      <c r="BR13329" s="36">
        <f t="shared" si="496"/>
        <v>10</v>
      </c>
    </row>
    <row r="13330" spans="54:70" x14ac:dyDescent="0.25">
      <c r="BB13330" s="134">
        <f t="shared" si="495"/>
        <v>1312</v>
      </c>
      <c r="BC13330" s="24"/>
      <c r="BD13330" s="68"/>
      <c r="BE13330" s="10"/>
      <c r="BF13330" s="9"/>
      <c r="BG13330" s="10"/>
      <c r="BH13330" s="9"/>
      <c r="BI13330" s="129"/>
      <c r="BJ13330" s="129"/>
      <c r="BK13330" s="128"/>
      <c r="BL13330" s="128"/>
      <c r="BM13330" s="128"/>
      <c r="BN13330" s="128"/>
      <c r="BO13330" s="128"/>
      <c r="BP13330" s="197">
        <f t="shared" si="497"/>
        <v>0</v>
      </c>
      <c r="BQ13330" s="128"/>
      <c r="BR13330" s="36">
        <f t="shared" si="496"/>
        <v>10</v>
      </c>
    </row>
    <row r="13331" spans="54:70" x14ac:dyDescent="0.25">
      <c r="BB13331" s="134">
        <f t="shared" si="495"/>
        <v>1313</v>
      </c>
      <c r="BC13331" s="24"/>
      <c r="BD13331" s="68"/>
      <c r="BE13331" s="10"/>
      <c r="BF13331" s="9"/>
      <c r="BG13331" s="10"/>
      <c r="BH13331" s="9"/>
      <c r="BI13331" s="129"/>
      <c r="BJ13331" s="129"/>
      <c r="BK13331" s="128"/>
      <c r="BL13331" s="128"/>
      <c r="BM13331" s="128"/>
      <c r="BN13331" s="128"/>
      <c r="BO13331" s="128"/>
      <c r="BP13331" s="197">
        <f t="shared" si="497"/>
        <v>0</v>
      </c>
      <c r="BQ13331" s="128"/>
      <c r="BR13331" s="36">
        <f t="shared" si="496"/>
        <v>10</v>
      </c>
    </row>
    <row r="13332" spans="54:70" x14ac:dyDescent="0.25">
      <c r="BB13332" s="134">
        <f t="shared" ref="BB13332:BB13395" si="498">1+BB13331</f>
        <v>1314</v>
      </c>
      <c r="BC13332" s="24"/>
      <c r="BD13332" s="68"/>
      <c r="BE13332" s="10"/>
      <c r="BF13332" s="9"/>
      <c r="BG13332" s="10"/>
      <c r="BH13332" s="9"/>
      <c r="BI13332" s="129"/>
      <c r="BJ13332" s="129"/>
      <c r="BK13332" s="128"/>
      <c r="BL13332" s="128"/>
      <c r="BM13332" s="128"/>
      <c r="BN13332" s="128"/>
      <c r="BO13332" s="128"/>
      <c r="BP13332" s="197">
        <f t="shared" si="497"/>
        <v>0</v>
      </c>
      <c r="BQ13332" s="128"/>
      <c r="BR13332" s="36">
        <f t="shared" si="496"/>
        <v>10</v>
      </c>
    </row>
    <row r="13333" spans="54:70" x14ac:dyDescent="0.25">
      <c r="BB13333" s="134">
        <f t="shared" si="498"/>
        <v>1315</v>
      </c>
      <c r="BC13333" s="24"/>
      <c r="BD13333" s="68"/>
      <c r="BE13333" s="10"/>
      <c r="BF13333" s="9"/>
      <c r="BG13333" s="10"/>
      <c r="BH13333" s="9"/>
      <c r="BI13333" s="129"/>
      <c r="BJ13333" s="129"/>
      <c r="BK13333" s="128"/>
      <c r="BL13333" s="128"/>
      <c r="BM13333" s="128"/>
      <c r="BN13333" s="128"/>
      <c r="BO13333" s="128"/>
      <c r="BP13333" s="197">
        <f t="shared" si="497"/>
        <v>0</v>
      </c>
      <c r="BQ13333" s="128"/>
      <c r="BR13333" s="36">
        <f t="shared" si="496"/>
        <v>10</v>
      </c>
    </row>
    <row r="13334" spans="54:70" x14ac:dyDescent="0.25">
      <c r="BB13334" s="134">
        <f t="shared" si="498"/>
        <v>1316</v>
      </c>
      <c r="BC13334" s="24"/>
      <c r="BD13334" s="68"/>
      <c r="BE13334" s="10"/>
      <c r="BF13334" s="9"/>
      <c r="BG13334" s="10"/>
      <c r="BH13334" s="9"/>
      <c r="BI13334" s="129"/>
      <c r="BJ13334" s="129"/>
      <c r="BK13334" s="128"/>
      <c r="BL13334" s="128"/>
      <c r="BM13334" s="128"/>
      <c r="BN13334" s="128"/>
      <c r="BO13334" s="128"/>
      <c r="BP13334" s="197">
        <f t="shared" si="497"/>
        <v>0</v>
      </c>
      <c r="BQ13334" s="128"/>
      <c r="BR13334" s="36">
        <f t="shared" si="496"/>
        <v>10</v>
      </c>
    </row>
    <row r="13335" spans="54:70" x14ac:dyDescent="0.25">
      <c r="BB13335" s="134">
        <f t="shared" si="498"/>
        <v>1317</v>
      </c>
      <c r="BC13335" s="24"/>
      <c r="BD13335" s="68"/>
      <c r="BE13335" s="10"/>
      <c r="BF13335" s="9"/>
      <c r="BG13335" s="10"/>
      <c r="BH13335" s="9"/>
      <c r="BI13335" s="129"/>
      <c r="BJ13335" s="129"/>
      <c r="BK13335" s="128"/>
      <c r="BL13335" s="128"/>
      <c r="BM13335" s="128"/>
      <c r="BN13335" s="128"/>
      <c r="BO13335" s="128"/>
      <c r="BP13335" s="197">
        <f t="shared" si="497"/>
        <v>0</v>
      </c>
      <c r="BQ13335" s="128"/>
      <c r="BR13335" s="36">
        <f t="shared" si="496"/>
        <v>10</v>
      </c>
    </row>
    <row r="13336" spans="54:70" x14ac:dyDescent="0.25">
      <c r="BB13336" s="134">
        <f t="shared" si="498"/>
        <v>1318</v>
      </c>
      <c r="BC13336" s="24"/>
      <c r="BD13336" s="68"/>
      <c r="BE13336" s="10"/>
      <c r="BF13336" s="9"/>
      <c r="BG13336" s="10"/>
      <c r="BH13336" s="9"/>
      <c r="BI13336" s="129"/>
      <c r="BJ13336" s="129"/>
      <c r="BK13336" s="128"/>
      <c r="BL13336" s="128"/>
      <c r="BM13336" s="128"/>
      <c r="BN13336" s="128"/>
      <c r="BO13336" s="128"/>
      <c r="BP13336" s="197">
        <f t="shared" si="497"/>
        <v>0</v>
      </c>
      <c r="BQ13336" s="128"/>
      <c r="BR13336" s="36">
        <f t="shared" si="496"/>
        <v>10</v>
      </c>
    </row>
    <row r="13337" spans="54:70" x14ac:dyDescent="0.25">
      <c r="BB13337" s="134">
        <f t="shared" si="498"/>
        <v>1319</v>
      </c>
      <c r="BC13337" s="24"/>
      <c r="BD13337" s="68"/>
      <c r="BE13337" s="10"/>
      <c r="BF13337" s="9"/>
      <c r="BG13337" s="10"/>
      <c r="BH13337" s="9"/>
      <c r="BI13337" s="129"/>
      <c r="BJ13337" s="129"/>
      <c r="BK13337" s="128"/>
      <c r="BL13337" s="128"/>
      <c r="BM13337" s="128"/>
      <c r="BN13337" s="128"/>
      <c r="BO13337" s="128"/>
      <c r="BP13337" s="197">
        <f t="shared" si="497"/>
        <v>0</v>
      </c>
      <c r="BQ13337" s="128"/>
      <c r="BR13337" s="36">
        <f t="shared" si="496"/>
        <v>10</v>
      </c>
    </row>
    <row r="13338" spans="54:70" x14ac:dyDescent="0.25">
      <c r="BB13338" s="134">
        <f t="shared" si="498"/>
        <v>1320</v>
      </c>
      <c r="BC13338" s="24"/>
      <c r="BD13338" s="68"/>
      <c r="BE13338" s="10"/>
      <c r="BF13338" s="9"/>
      <c r="BG13338" s="10"/>
      <c r="BH13338" s="9"/>
      <c r="BI13338" s="129"/>
      <c r="BJ13338" s="129"/>
      <c r="BK13338" s="128"/>
      <c r="BL13338" s="128"/>
      <c r="BM13338" s="128"/>
      <c r="BN13338" s="128"/>
      <c r="BO13338" s="128"/>
      <c r="BP13338" s="197">
        <f t="shared" si="497"/>
        <v>0</v>
      </c>
      <c r="BQ13338" s="128"/>
      <c r="BR13338" s="36">
        <f t="shared" si="496"/>
        <v>10</v>
      </c>
    </row>
    <row r="13339" spans="54:70" x14ac:dyDescent="0.25">
      <c r="BB13339" s="134">
        <f t="shared" si="498"/>
        <v>1321</v>
      </c>
      <c r="BC13339" s="24"/>
      <c r="BD13339" s="68"/>
      <c r="BE13339" s="10"/>
      <c r="BF13339" s="9"/>
      <c r="BG13339" s="10"/>
      <c r="BH13339" s="9"/>
      <c r="BI13339" s="129"/>
      <c r="BJ13339" s="129"/>
      <c r="BK13339" s="128"/>
      <c r="BL13339" s="128"/>
      <c r="BM13339" s="128"/>
      <c r="BN13339" s="128"/>
      <c r="BO13339" s="128"/>
      <c r="BP13339" s="197">
        <f t="shared" si="497"/>
        <v>0</v>
      </c>
      <c r="BQ13339" s="128"/>
      <c r="BR13339" s="36">
        <f t="shared" si="496"/>
        <v>10</v>
      </c>
    </row>
    <row r="13340" spans="54:70" x14ac:dyDescent="0.25">
      <c r="BB13340" s="134">
        <f t="shared" si="498"/>
        <v>1322</v>
      </c>
      <c r="BC13340" s="24"/>
      <c r="BD13340" s="68"/>
      <c r="BE13340" s="10"/>
      <c r="BF13340" s="9"/>
      <c r="BG13340" s="10"/>
      <c r="BH13340" s="9"/>
      <c r="BI13340" s="129"/>
      <c r="BJ13340" s="129"/>
      <c r="BK13340" s="128"/>
      <c r="BL13340" s="128"/>
      <c r="BM13340" s="128"/>
      <c r="BN13340" s="128"/>
      <c r="BO13340" s="128"/>
      <c r="BP13340" s="197">
        <f t="shared" si="497"/>
        <v>0</v>
      </c>
      <c r="BQ13340" s="128"/>
      <c r="BR13340" s="36">
        <f t="shared" si="496"/>
        <v>10</v>
      </c>
    </row>
    <row r="13341" spans="54:70" x14ac:dyDescent="0.25">
      <c r="BB13341" s="134">
        <f t="shared" si="498"/>
        <v>1323</v>
      </c>
      <c r="BC13341" s="24"/>
      <c r="BD13341" s="68"/>
      <c r="BE13341" s="10"/>
      <c r="BF13341" s="9"/>
      <c r="BG13341" s="10"/>
      <c r="BH13341" s="9"/>
      <c r="BI13341" s="129"/>
      <c r="BJ13341" s="129"/>
      <c r="BK13341" s="128"/>
      <c r="BL13341" s="128"/>
      <c r="BM13341" s="128"/>
      <c r="BN13341" s="128"/>
      <c r="BO13341" s="128"/>
      <c r="BP13341" s="197">
        <f t="shared" si="497"/>
        <v>0</v>
      </c>
      <c r="BQ13341" s="128"/>
      <c r="BR13341" s="36">
        <f t="shared" si="496"/>
        <v>10</v>
      </c>
    </row>
    <row r="13342" spans="54:70" x14ac:dyDescent="0.25">
      <c r="BB13342" s="134">
        <f t="shared" si="498"/>
        <v>1324</v>
      </c>
      <c r="BC13342" s="24"/>
      <c r="BD13342" s="68"/>
      <c r="BE13342" s="10"/>
      <c r="BF13342" s="9"/>
      <c r="BG13342" s="10"/>
      <c r="BH13342" s="9"/>
      <c r="BI13342" s="129"/>
      <c r="BJ13342" s="129"/>
      <c r="BK13342" s="128"/>
      <c r="BL13342" s="128"/>
      <c r="BM13342" s="128"/>
      <c r="BN13342" s="128"/>
      <c r="BO13342" s="128"/>
      <c r="BP13342" s="197">
        <f t="shared" si="497"/>
        <v>0</v>
      </c>
      <c r="BQ13342" s="128"/>
      <c r="BR13342" s="36">
        <f t="shared" si="496"/>
        <v>10</v>
      </c>
    </row>
    <row r="13343" spans="54:70" x14ac:dyDescent="0.25">
      <c r="BB13343" s="134">
        <f t="shared" si="498"/>
        <v>1325</v>
      </c>
      <c r="BC13343" s="24"/>
      <c r="BD13343" s="68"/>
      <c r="BE13343" s="10"/>
      <c r="BF13343" s="9"/>
      <c r="BG13343" s="10"/>
      <c r="BH13343" s="9"/>
      <c r="BI13343" s="129"/>
      <c r="BJ13343" s="129"/>
      <c r="BK13343" s="128"/>
      <c r="BL13343" s="128"/>
      <c r="BM13343" s="128"/>
      <c r="BN13343" s="128"/>
      <c r="BO13343" s="128"/>
      <c r="BP13343" s="197">
        <f t="shared" si="497"/>
        <v>0</v>
      </c>
      <c r="BQ13343" s="128"/>
      <c r="BR13343" s="36">
        <f t="shared" si="496"/>
        <v>10</v>
      </c>
    </row>
    <row r="13344" spans="54:70" x14ac:dyDescent="0.25">
      <c r="BB13344" s="134">
        <f t="shared" si="498"/>
        <v>1326</v>
      </c>
      <c r="BC13344" s="24"/>
      <c r="BD13344" s="68"/>
      <c r="BE13344" s="10"/>
      <c r="BF13344" s="9"/>
      <c r="BG13344" s="10"/>
      <c r="BH13344" s="9"/>
      <c r="BI13344" s="129"/>
      <c r="BJ13344" s="129"/>
      <c r="BK13344" s="128"/>
      <c r="BL13344" s="128"/>
      <c r="BM13344" s="128"/>
      <c r="BN13344" s="128"/>
      <c r="BO13344" s="128"/>
      <c r="BP13344" s="197">
        <f t="shared" si="497"/>
        <v>0</v>
      </c>
      <c r="BQ13344" s="128"/>
      <c r="BR13344" s="36">
        <f t="shared" si="496"/>
        <v>10</v>
      </c>
    </row>
    <row r="13345" spans="54:70" x14ac:dyDescent="0.25">
      <c r="BB13345" s="134">
        <f t="shared" si="498"/>
        <v>1327</v>
      </c>
      <c r="BC13345" s="24"/>
      <c r="BD13345" s="68"/>
      <c r="BE13345" s="10"/>
      <c r="BF13345" s="9"/>
      <c r="BG13345" s="10"/>
      <c r="BH13345" s="9"/>
      <c r="BI13345" s="129"/>
      <c r="BJ13345" s="129"/>
      <c r="BK13345" s="128"/>
      <c r="BL13345" s="128"/>
      <c r="BM13345" s="128"/>
      <c r="BN13345" s="128"/>
      <c r="BO13345" s="128"/>
      <c r="BP13345" s="197">
        <f t="shared" si="497"/>
        <v>0</v>
      </c>
      <c r="BQ13345" s="128"/>
      <c r="BR13345" s="36">
        <f t="shared" si="496"/>
        <v>10</v>
      </c>
    </row>
    <row r="13346" spans="54:70" x14ac:dyDescent="0.25">
      <c r="BB13346" s="134">
        <f t="shared" si="498"/>
        <v>1328</v>
      </c>
      <c r="BC13346" s="24"/>
      <c r="BD13346" s="68"/>
      <c r="BE13346" s="10"/>
      <c r="BF13346" s="9"/>
      <c r="BG13346" s="10"/>
      <c r="BH13346" s="9"/>
      <c r="BI13346" s="129"/>
      <c r="BJ13346" s="129"/>
      <c r="BK13346" s="128"/>
      <c r="BL13346" s="128"/>
      <c r="BM13346" s="128"/>
      <c r="BN13346" s="128"/>
      <c r="BO13346" s="128"/>
      <c r="BP13346" s="197">
        <f t="shared" si="497"/>
        <v>0</v>
      </c>
      <c r="BQ13346" s="128"/>
      <c r="BR13346" s="36">
        <f t="shared" si="496"/>
        <v>10</v>
      </c>
    </row>
    <row r="13347" spans="54:70" x14ac:dyDescent="0.25">
      <c r="BB13347" s="134">
        <f t="shared" si="498"/>
        <v>1329</v>
      </c>
      <c r="BC13347" s="24"/>
      <c r="BD13347" s="68"/>
      <c r="BE13347" s="10"/>
      <c r="BF13347" s="9"/>
      <c r="BG13347" s="10"/>
      <c r="BH13347" s="9"/>
      <c r="BI13347" s="129"/>
      <c r="BJ13347" s="129"/>
      <c r="BK13347" s="128"/>
      <c r="BL13347" s="128"/>
      <c r="BM13347" s="128"/>
      <c r="BN13347" s="128"/>
      <c r="BO13347" s="128"/>
      <c r="BP13347" s="197">
        <f t="shared" si="497"/>
        <v>0</v>
      </c>
      <c r="BQ13347" s="128"/>
      <c r="BR13347" s="36">
        <f t="shared" si="496"/>
        <v>10</v>
      </c>
    </row>
    <row r="13348" spans="54:70" x14ac:dyDescent="0.25">
      <c r="BB13348" s="134">
        <f t="shared" si="498"/>
        <v>1330</v>
      </c>
      <c r="BC13348" s="24"/>
      <c r="BD13348" s="68"/>
      <c r="BE13348" s="10"/>
      <c r="BF13348" s="9"/>
      <c r="BG13348" s="10"/>
      <c r="BH13348" s="9"/>
      <c r="BI13348" s="129"/>
      <c r="BJ13348" s="129"/>
      <c r="BK13348" s="128"/>
      <c r="BL13348" s="128"/>
      <c r="BM13348" s="128"/>
      <c r="BN13348" s="128"/>
      <c r="BO13348" s="128"/>
      <c r="BP13348" s="197">
        <f t="shared" si="497"/>
        <v>0</v>
      </c>
      <c r="BQ13348" s="128"/>
      <c r="BR13348" s="36">
        <f t="shared" si="496"/>
        <v>10</v>
      </c>
    </row>
    <row r="13349" spans="54:70" x14ac:dyDescent="0.25">
      <c r="BB13349" s="134">
        <f t="shared" si="498"/>
        <v>1331</v>
      </c>
      <c r="BC13349" s="24"/>
      <c r="BD13349" s="68"/>
      <c r="BE13349" s="10"/>
      <c r="BF13349" s="9"/>
      <c r="BG13349" s="10"/>
      <c r="BH13349" s="9"/>
      <c r="BI13349" s="129"/>
      <c r="BJ13349" s="129"/>
      <c r="BK13349" s="128"/>
      <c r="BL13349" s="128"/>
      <c r="BM13349" s="128"/>
      <c r="BN13349" s="128"/>
      <c r="BO13349" s="128"/>
      <c r="BP13349" s="197">
        <f t="shared" si="497"/>
        <v>0</v>
      </c>
      <c r="BQ13349" s="128"/>
      <c r="BR13349" s="36">
        <f t="shared" si="496"/>
        <v>10</v>
      </c>
    </row>
    <row r="13350" spans="54:70" x14ac:dyDescent="0.25">
      <c r="BB13350" s="134">
        <f t="shared" si="498"/>
        <v>1332</v>
      </c>
      <c r="BC13350" s="24"/>
      <c r="BD13350" s="68"/>
      <c r="BE13350" s="10"/>
      <c r="BF13350" s="9"/>
      <c r="BG13350" s="10"/>
      <c r="BH13350" s="9"/>
      <c r="BI13350" s="129"/>
      <c r="BJ13350" s="129"/>
      <c r="BK13350" s="128"/>
      <c r="BL13350" s="128"/>
      <c r="BM13350" s="128"/>
      <c r="BN13350" s="128"/>
      <c r="BO13350" s="128"/>
      <c r="BP13350" s="197">
        <f t="shared" si="497"/>
        <v>0</v>
      </c>
      <c r="BQ13350" s="128"/>
      <c r="BR13350" s="36">
        <f t="shared" si="496"/>
        <v>10</v>
      </c>
    </row>
    <row r="13351" spans="54:70" x14ac:dyDescent="0.25">
      <c r="BB13351" s="134">
        <f t="shared" si="498"/>
        <v>1333</v>
      </c>
      <c r="BC13351" s="24"/>
      <c r="BD13351" s="68"/>
      <c r="BE13351" s="10"/>
      <c r="BF13351" s="9"/>
      <c r="BG13351" s="10"/>
      <c r="BH13351" s="9"/>
      <c r="BI13351" s="129"/>
      <c r="BJ13351" s="129"/>
      <c r="BK13351" s="128"/>
      <c r="BL13351" s="128"/>
      <c r="BM13351" s="128"/>
      <c r="BN13351" s="128"/>
      <c r="BO13351" s="128"/>
      <c r="BP13351" s="197">
        <f t="shared" si="497"/>
        <v>0</v>
      </c>
      <c r="BQ13351" s="128"/>
      <c r="BR13351" s="36">
        <f t="shared" si="496"/>
        <v>10</v>
      </c>
    </row>
    <row r="13352" spans="54:70" x14ac:dyDescent="0.25">
      <c r="BB13352" s="134">
        <f t="shared" si="498"/>
        <v>1334</v>
      </c>
      <c r="BC13352" s="24"/>
      <c r="BD13352" s="68"/>
      <c r="BE13352" s="10"/>
      <c r="BF13352" s="9"/>
      <c r="BG13352" s="10"/>
      <c r="BH13352" s="9"/>
      <c r="BI13352" s="129"/>
      <c r="BJ13352" s="129"/>
      <c r="BK13352" s="128"/>
      <c r="BL13352" s="128"/>
      <c r="BM13352" s="128"/>
      <c r="BN13352" s="128"/>
      <c r="BO13352" s="128"/>
      <c r="BP13352" s="197">
        <f t="shared" si="497"/>
        <v>0</v>
      </c>
      <c r="BQ13352" s="128"/>
      <c r="BR13352" s="36">
        <f t="shared" si="496"/>
        <v>10</v>
      </c>
    </row>
    <row r="13353" spans="54:70" x14ac:dyDescent="0.25">
      <c r="BB13353" s="134">
        <f t="shared" si="498"/>
        <v>1335</v>
      </c>
      <c r="BC13353" s="24"/>
      <c r="BD13353" s="68"/>
      <c r="BE13353" s="10"/>
      <c r="BF13353" s="9"/>
      <c r="BG13353" s="10"/>
      <c r="BH13353" s="9"/>
      <c r="BI13353" s="129"/>
      <c r="BJ13353" s="129"/>
      <c r="BK13353" s="128"/>
      <c r="BL13353" s="128"/>
      <c r="BM13353" s="128"/>
      <c r="BN13353" s="128"/>
      <c r="BO13353" s="128"/>
      <c r="BP13353" s="197">
        <f t="shared" si="497"/>
        <v>0</v>
      </c>
      <c r="BQ13353" s="128"/>
      <c r="BR13353" s="36">
        <f t="shared" si="496"/>
        <v>10</v>
      </c>
    </row>
    <row r="13354" spans="54:70" x14ac:dyDescent="0.25">
      <c r="BB13354" s="134">
        <f t="shared" si="498"/>
        <v>1336</v>
      </c>
      <c r="BC13354" s="24"/>
      <c r="BD13354" s="68"/>
      <c r="BE13354" s="10"/>
      <c r="BF13354" s="9"/>
      <c r="BG13354" s="10"/>
      <c r="BH13354" s="9"/>
      <c r="BI13354" s="129"/>
      <c r="BJ13354" s="129"/>
      <c r="BK13354" s="128"/>
      <c r="BL13354" s="128"/>
      <c r="BM13354" s="128"/>
      <c r="BN13354" s="128"/>
      <c r="BO13354" s="128"/>
      <c r="BP13354" s="197">
        <f t="shared" si="497"/>
        <v>0</v>
      </c>
      <c r="BQ13354" s="128"/>
      <c r="BR13354" s="36">
        <f t="shared" si="496"/>
        <v>10</v>
      </c>
    </row>
    <row r="13355" spans="54:70" x14ac:dyDescent="0.25">
      <c r="BB13355" s="134">
        <f t="shared" si="498"/>
        <v>1337</v>
      </c>
      <c r="BC13355" s="24"/>
      <c r="BD13355" s="68"/>
      <c r="BE13355" s="10"/>
      <c r="BF13355" s="9"/>
      <c r="BG13355" s="10"/>
      <c r="BH13355" s="9"/>
      <c r="BI13355" s="129"/>
      <c r="BJ13355" s="129"/>
      <c r="BK13355" s="128"/>
      <c r="BL13355" s="128"/>
      <c r="BM13355" s="128"/>
      <c r="BN13355" s="128"/>
      <c r="BO13355" s="128"/>
      <c r="BP13355" s="197">
        <f t="shared" si="497"/>
        <v>0</v>
      </c>
      <c r="BQ13355" s="128"/>
      <c r="BR13355" s="36">
        <f t="shared" si="496"/>
        <v>10</v>
      </c>
    </row>
    <row r="13356" spans="54:70" x14ac:dyDescent="0.25">
      <c r="BB13356" s="134">
        <f t="shared" si="498"/>
        <v>1338</v>
      </c>
      <c r="BC13356" s="24"/>
      <c r="BD13356" s="68"/>
      <c r="BE13356" s="10"/>
      <c r="BF13356" s="9"/>
      <c r="BG13356" s="10"/>
      <c r="BH13356" s="9"/>
      <c r="BI13356" s="129"/>
      <c r="BJ13356" s="129"/>
      <c r="BK13356" s="128"/>
      <c r="BL13356" s="128"/>
      <c r="BM13356" s="128"/>
      <c r="BN13356" s="128"/>
      <c r="BO13356" s="128"/>
      <c r="BP13356" s="197">
        <f t="shared" si="497"/>
        <v>0</v>
      </c>
      <c r="BQ13356" s="128"/>
      <c r="BR13356" s="36">
        <f t="shared" si="496"/>
        <v>10</v>
      </c>
    </row>
    <row r="13357" spans="54:70" x14ac:dyDescent="0.25">
      <c r="BB13357" s="134">
        <f t="shared" si="498"/>
        <v>1339</v>
      </c>
      <c r="BC13357" s="24"/>
      <c r="BD13357" s="68"/>
      <c r="BE13357" s="10"/>
      <c r="BF13357" s="9"/>
      <c r="BG13357" s="10"/>
      <c r="BH13357" s="9"/>
      <c r="BI13357" s="129"/>
      <c r="BJ13357" s="129"/>
      <c r="BK13357" s="128"/>
      <c r="BL13357" s="128"/>
      <c r="BM13357" s="128"/>
      <c r="BN13357" s="128"/>
      <c r="BO13357" s="128"/>
      <c r="BP13357" s="197">
        <f t="shared" si="497"/>
        <v>0</v>
      </c>
      <c r="BQ13357" s="128"/>
      <c r="BR13357" s="36">
        <f t="shared" si="496"/>
        <v>10</v>
      </c>
    </row>
    <row r="13358" spans="54:70" x14ac:dyDescent="0.25">
      <c r="BB13358" s="134">
        <f t="shared" si="498"/>
        <v>1340</v>
      </c>
      <c r="BC13358" s="24"/>
      <c r="BD13358" s="68"/>
      <c r="BE13358" s="10"/>
      <c r="BF13358" s="9"/>
      <c r="BG13358" s="10"/>
      <c r="BH13358" s="9"/>
      <c r="BI13358" s="129"/>
      <c r="BJ13358" s="129"/>
      <c r="BK13358" s="128"/>
      <c r="BL13358" s="128"/>
      <c r="BM13358" s="128"/>
      <c r="BN13358" s="128"/>
      <c r="BO13358" s="128"/>
      <c r="BP13358" s="197">
        <f t="shared" si="497"/>
        <v>0</v>
      </c>
      <c r="BQ13358" s="128"/>
      <c r="BR13358" s="36">
        <f t="shared" si="496"/>
        <v>10</v>
      </c>
    </row>
    <row r="13359" spans="54:70" x14ac:dyDescent="0.25">
      <c r="BB13359" s="134">
        <f t="shared" si="498"/>
        <v>1341</v>
      </c>
      <c r="BC13359" s="24"/>
      <c r="BD13359" s="68"/>
      <c r="BE13359" s="10"/>
      <c r="BF13359" s="9"/>
      <c r="BG13359" s="10"/>
      <c r="BH13359" s="9"/>
      <c r="BI13359" s="129"/>
      <c r="BJ13359" s="129"/>
      <c r="BK13359" s="128"/>
      <c r="BL13359" s="128"/>
      <c r="BM13359" s="128"/>
      <c r="BN13359" s="128"/>
      <c r="BO13359" s="128"/>
      <c r="BP13359" s="197">
        <f t="shared" si="497"/>
        <v>0</v>
      </c>
      <c r="BQ13359" s="128"/>
      <c r="BR13359" s="36">
        <f t="shared" si="496"/>
        <v>10</v>
      </c>
    </row>
    <row r="13360" spans="54:70" x14ac:dyDescent="0.25">
      <c r="BB13360" s="134">
        <f t="shared" si="498"/>
        <v>1342</v>
      </c>
      <c r="BC13360" s="24"/>
      <c r="BD13360" s="68"/>
      <c r="BE13360" s="10"/>
      <c r="BF13360" s="9"/>
      <c r="BG13360" s="10"/>
      <c r="BH13360" s="9"/>
      <c r="BI13360" s="129"/>
      <c r="BJ13360" s="129"/>
      <c r="BK13360" s="128"/>
      <c r="BL13360" s="128"/>
      <c r="BM13360" s="128"/>
      <c r="BN13360" s="128"/>
      <c r="BO13360" s="128"/>
      <c r="BP13360" s="197">
        <f t="shared" si="497"/>
        <v>0</v>
      </c>
      <c r="BQ13360" s="128"/>
      <c r="BR13360" s="36">
        <f t="shared" si="496"/>
        <v>10</v>
      </c>
    </row>
    <row r="13361" spans="54:70" x14ac:dyDescent="0.25">
      <c r="BB13361" s="134">
        <f t="shared" si="498"/>
        <v>1343</v>
      </c>
      <c r="BC13361" s="24"/>
      <c r="BD13361" s="68"/>
      <c r="BE13361" s="10"/>
      <c r="BF13361" s="9"/>
      <c r="BG13361" s="10"/>
      <c r="BH13361" s="9"/>
      <c r="BI13361" s="129"/>
      <c r="BJ13361" s="129"/>
      <c r="BK13361" s="128"/>
      <c r="BL13361" s="128"/>
      <c r="BM13361" s="128"/>
      <c r="BN13361" s="128"/>
      <c r="BO13361" s="128"/>
      <c r="BP13361" s="197">
        <f t="shared" si="497"/>
        <v>0</v>
      </c>
      <c r="BQ13361" s="128"/>
      <c r="BR13361" s="36">
        <f t="shared" si="496"/>
        <v>10</v>
      </c>
    </row>
    <row r="13362" spans="54:70" x14ac:dyDescent="0.25">
      <c r="BB13362" s="134">
        <f t="shared" si="498"/>
        <v>1344</v>
      </c>
      <c r="BC13362" s="24"/>
      <c r="BD13362" s="68"/>
      <c r="BE13362" s="10"/>
      <c r="BF13362" s="9"/>
      <c r="BG13362" s="10"/>
      <c r="BH13362" s="9"/>
      <c r="BI13362" s="129"/>
      <c r="BJ13362" s="129"/>
      <c r="BK13362" s="128"/>
      <c r="BL13362" s="128"/>
      <c r="BM13362" s="128"/>
      <c r="BN13362" s="128"/>
      <c r="BO13362" s="128"/>
      <c r="BP13362" s="197">
        <f t="shared" si="497"/>
        <v>0</v>
      </c>
      <c r="BQ13362" s="128"/>
      <c r="BR13362" s="36">
        <f t="shared" si="496"/>
        <v>10</v>
      </c>
    </row>
    <row r="13363" spans="54:70" x14ac:dyDescent="0.25">
      <c r="BB13363" s="134">
        <f t="shared" si="498"/>
        <v>1345</v>
      </c>
      <c r="BC13363" s="24"/>
      <c r="BD13363" s="68"/>
      <c r="BE13363" s="10"/>
      <c r="BF13363" s="9"/>
      <c r="BG13363" s="10"/>
      <c r="BH13363" s="9"/>
      <c r="BI13363" s="129"/>
      <c r="BJ13363" s="129"/>
      <c r="BK13363" s="128"/>
      <c r="BL13363" s="128"/>
      <c r="BM13363" s="128"/>
      <c r="BN13363" s="128"/>
      <c r="BO13363" s="128"/>
      <c r="BP13363" s="197">
        <f t="shared" si="497"/>
        <v>0</v>
      </c>
      <c r="BQ13363" s="128"/>
      <c r="BR13363" s="36">
        <f t="shared" si="496"/>
        <v>10</v>
      </c>
    </row>
    <row r="13364" spans="54:70" x14ac:dyDescent="0.25">
      <c r="BB13364" s="134">
        <f t="shared" si="498"/>
        <v>1346</v>
      </c>
      <c r="BC13364" s="24"/>
      <c r="BD13364" s="68"/>
      <c r="BE13364" s="10"/>
      <c r="BF13364" s="9"/>
      <c r="BG13364" s="10"/>
      <c r="BH13364" s="9"/>
      <c r="BI13364" s="129"/>
      <c r="BJ13364" s="129"/>
      <c r="BK13364" s="128"/>
      <c r="BL13364" s="128"/>
      <c r="BM13364" s="128"/>
      <c r="BN13364" s="128"/>
      <c r="BO13364" s="128"/>
      <c r="BP13364" s="197">
        <f t="shared" si="497"/>
        <v>0</v>
      </c>
      <c r="BQ13364" s="128"/>
      <c r="BR13364" s="36">
        <f t="shared" ref="BR13364:BR13427" si="499">IF(BF13364="Yes",20,10)</f>
        <v>10</v>
      </c>
    </row>
    <row r="13365" spans="54:70" x14ac:dyDescent="0.25">
      <c r="BB13365" s="134">
        <f t="shared" si="498"/>
        <v>1347</v>
      </c>
      <c r="BC13365" s="24"/>
      <c r="BD13365" s="68"/>
      <c r="BE13365" s="10"/>
      <c r="BF13365" s="9"/>
      <c r="BG13365" s="10"/>
      <c r="BH13365" s="9"/>
      <c r="BI13365" s="129"/>
      <c r="BJ13365" s="129"/>
      <c r="BK13365" s="128"/>
      <c r="BL13365" s="128"/>
      <c r="BM13365" s="128"/>
      <c r="BN13365" s="128"/>
      <c r="BO13365" s="128"/>
      <c r="BP13365" s="197">
        <f t="shared" si="497"/>
        <v>0</v>
      </c>
      <c r="BQ13365" s="128"/>
      <c r="BR13365" s="36">
        <f t="shared" si="499"/>
        <v>10</v>
      </c>
    </row>
    <row r="13366" spans="54:70" x14ac:dyDescent="0.25">
      <c r="BB13366" s="134">
        <f t="shared" si="498"/>
        <v>1348</v>
      </c>
      <c r="BC13366" s="24"/>
      <c r="BD13366" s="68"/>
      <c r="BE13366" s="10"/>
      <c r="BF13366" s="9"/>
      <c r="BG13366" s="10"/>
      <c r="BH13366" s="9"/>
      <c r="BI13366" s="129"/>
      <c r="BJ13366" s="129"/>
      <c r="BK13366" s="128"/>
      <c r="BL13366" s="128"/>
      <c r="BM13366" s="128"/>
      <c r="BN13366" s="128"/>
      <c r="BO13366" s="128"/>
      <c r="BP13366" s="197">
        <f t="shared" si="497"/>
        <v>0</v>
      </c>
      <c r="BQ13366" s="128"/>
      <c r="BR13366" s="36">
        <f t="shared" si="499"/>
        <v>10</v>
      </c>
    </row>
    <row r="13367" spans="54:70" x14ac:dyDescent="0.25">
      <c r="BB13367" s="134">
        <f t="shared" si="498"/>
        <v>1349</v>
      </c>
      <c r="BC13367" s="24"/>
      <c r="BD13367" s="68"/>
      <c r="BE13367" s="10"/>
      <c r="BF13367" s="9"/>
      <c r="BG13367" s="10"/>
      <c r="BH13367" s="9"/>
      <c r="BI13367" s="129"/>
      <c r="BJ13367" s="129"/>
      <c r="BK13367" s="128"/>
      <c r="BL13367" s="128"/>
      <c r="BM13367" s="128"/>
      <c r="BN13367" s="128"/>
      <c r="BO13367" s="128"/>
      <c r="BP13367" s="197">
        <f t="shared" si="497"/>
        <v>0</v>
      </c>
      <c r="BQ13367" s="128"/>
      <c r="BR13367" s="36">
        <f t="shared" si="499"/>
        <v>10</v>
      </c>
    </row>
    <row r="13368" spans="54:70" x14ac:dyDescent="0.25">
      <c r="BB13368" s="134">
        <f t="shared" si="498"/>
        <v>1350</v>
      </c>
      <c r="BC13368" s="24"/>
      <c r="BD13368" s="68"/>
      <c r="BE13368" s="10"/>
      <c r="BF13368" s="9"/>
      <c r="BG13368" s="10"/>
      <c r="BH13368" s="9"/>
      <c r="BI13368" s="129"/>
      <c r="BJ13368" s="129"/>
      <c r="BK13368" s="128"/>
      <c r="BL13368" s="128"/>
      <c r="BM13368" s="128"/>
      <c r="BN13368" s="128"/>
      <c r="BO13368" s="128"/>
      <c r="BP13368" s="197">
        <f t="shared" ref="BP13368:BP13431" si="500">IF(BC13368=0,0,IF(BD13368=0,0,IF(BE13368=0,0,IF(BF13368=0,0,IF(BG13368=0,0,IF(BH13368=0,0,BR13368))))))</f>
        <v>0</v>
      </c>
      <c r="BQ13368" s="128"/>
      <c r="BR13368" s="36">
        <f t="shared" si="499"/>
        <v>10</v>
      </c>
    </row>
    <row r="13369" spans="54:70" x14ac:dyDescent="0.25">
      <c r="BB13369" s="134">
        <f t="shared" si="498"/>
        <v>1351</v>
      </c>
      <c r="BC13369" s="24"/>
      <c r="BD13369" s="68"/>
      <c r="BE13369" s="10"/>
      <c r="BF13369" s="9"/>
      <c r="BG13369" s="10"/>
      <c r="BH13369" s="9"/>
      <c r="BI13369" s="129"/>
      <c r="BJ13369" s="129"/>
      <c r="BK13369" s="128"/>
      <c r="BL13369" s="128"/>
      <c r="BM13369" s="128"/>
      <c r="BN13369" s="128"/>
      <c r="BO13369" s="128"/>
      <c r="BP13369" s="197">
        <f t="shared" si="500"/>
        <v>0</v>
      </c>
      <c r="BQ13369" s="128"/>
      <c r="BR13369" s="36">
        <f t="shared" si="499"/>
        <v>10</v>
      </c>
    </row>
    <row r="13370" spans="54:70" x14ac:dyDescent="0.25">
      <c r="BB13370" s="134">
        <f t="shared" si="498"/>
        <v>1352</v>
      </c>
      <c r="BC13370" s="24"/>
      <c r="BD13370" s="68"/>
      <c r="BE13370" s="10"/>
      <c r="BF13370" s="9"/>
      <c r="BG13370" s="10"/>
      <c r="BH13370" s="9"/>
      <c r="BI13370" s="129"/>
      <c r="BJ13370" s="129"/>
      <c r="BK13370" s="128"/>
      <c r="BL13370" s="128"/>
      <c r="BM13370" s="128"/>
      <c r="BN13370" s="128"/>
      <c r="BO13370" s="128"/>
      <c r="BP13370" s="197">
        <f t="shared" si="500"/>
        <v>0</v>
      </c>
      <c r="BQ13370" s="128"/>
      <c r="BR13370" s="36">
        <f t="shared" si="499"/>
        <v>10</v>
      </c>
    </row>
    <row r="13371" spans="54:70" x14ac:dyDescent="0.25">
      <c r="BB13371" s="134">
        <f t="shared" si="498"/>
        <v>1353</v>
      </c>
      <c r="BC13371" s="24"/>
      <c r="BD13371" s="68"/>
      <c r="BE13371" s="10"/>
      <c r="BF13371" s="9"/>
      <c r="BG13371" s="10"/>
      <c r="BH13371" s="9"/>
      <c r="BI13371" s="129"/>
      <c r="BJ13371" s="129"/>
      <c r="BK13371" s="128"/>
      <c r="BL13371" s="128"/>
      <c r="BM13371" s="128"/>
      <c r="BN13371" s="128"/>
      <c r="BO13371" s="128"/>
      <c r="BP13371" s="197">
        <f t="shared" si="500"/>
        <v>0</v>
      </c>
      <c r="BQ13371" s="128"/>
      <c r="BR13371" s="36">
        <f t="shared" si="499"/>
        <v>10</v>
      </c>
    </row>
    <row r="13372" spans="54:70" x14ac:dyDescent="0.25">
      <c r="BB13372" s="134">
        <f t="shared" si="498"/>
        <v>1354</v>
      </c>
      <c r="BC13372" s="24"/>
      <c r="BD13372" s="68"/>
      <c r="BE13372" s="10"/>
      <c r="BF13372" s="9"/>
      <c r="BG13372" s="10"/>
      <c r="BH13372" s="9"/>
      <c r="BI13372" s="129"/>
      <c r="BJ13372" s="129"/>
      <c r="BK13372" s="128"/>
      <c r="BL13372" s="128"/>
      <c r="BM13372" s="128"/>
      <c r="BN13372" s="128"/>
      <c r="BO13372" s="128"/>
      <c r="BP13372" s="197">
        <f t="shared" si="500"/>
        <v>0</v>
      </c>
      <c r="BQ13372" s="128"/>
      <c r="BR13372" s="36">
        <f t="shared" si="499"/>
        <v>10</v>
      </c>
    </row>
    <row r="13373" spans="54:70" x14ac:dyDescent="0.25">
      <c r="BB13373" s="134">
        <f t="shared" si="498"/>
        <v>1355</v>
      </c>
      <c r="BC13373" s="24"/>
      <c r="BD13373" s="68"/>
      <c r="BE13373" s="10"/>
      <c r="BF13373" s="9"/>
      <c r="BG13373" s="10"/>
      <c r="BH13373" s="9"/>
      <c r="BI13373" s="129"/>
      <c r="BJ13373" s="129"/>
      <c r="BK13373" s="128"/>
      <c r="BL13373" s="128"/>
      <c r="BM13373" s="128"/>
      <c r="BN13373" s="128"/>
      <c r="BO13373" s="128"/>
      <c r="BP13373" s="197">
        <f t="shared" si="500"/>
        <v>0</v>
      </c>
      <c r="BQ13373" s="128"/>
      <c r="BR13373" s="36">
        <f t="shared" si="499"/>
        <v>10</v>
      </c>
    </row>
    <row r="13374" spans="54:70" x14ac:dyDescent="0.25">
      <c r="BB13374" s="134">
        <f t="shared" si="498"/>
        <v>1356</v>
      </c>
      <c r="BC13374" s="24"/>
      <c r="BD13374" s="68"/>
      <c r="BE13374" s="10"/>
      <c r="BF13374" s="9"/>
      <c r="BG13374" s="10"/>
      <c r="BH13374" s="9"/>
      <c r="BI13374" s="129"/>
      <c r="BJ13374" s="129"/>
      <c r="BK13374" s="128"/>
      <c r="BL13374" s="128"/>
      <c r="BM13374" s="128"/>
      <c r="BN13374" s="128"/>
      <c r="BO13374" s="128"/>
      <c r="BP13374" s="197">
        <f t="shared" si="500"/>
        <v>0</v>
      </c>
      <c r="BQ13374" s="128"/>
      <c r="BR13374" s="36">
        <f t="shared" si="499"/>
        <v>10</v>
      </c>
    </row>
    <row r="13375" spans="54:70" x14ac:dyDescent="0.25">
      <c r="BB13375" s="134">
        <f t="shared" si="498"/>
        <v>1357</v>
      </c>
      <c r="BC13375" s="24"/>
      <c r="BD13375" s="68"/>
      <c r="BE13375" s="10"/>
      <c r="BF13375" s="9"/>
      <c r="BG13375" s="10"/>
      <c r="BH13375" s="9"/>
      <c r="BI13375" s="129"/>
      <c r="BJ13375" s="129"/>
      <c r="BK13375" s="128"/>
      <c r="BL13375" s="128"/>
      <c r="BM13375" s="128"/>
      <c r="BN13375" s="128"/>
      <c r="BO13375" s="128"/>
      <c r="BP13375" s="197">
        <f t="shared" si="500"/>
        <v>0</v>
      </c>
      <c r="BQ13375" s="128"/>
      <c r="BR13375" s="36">
        <f t="shared" si="499"/>
        <v>10</v>
      </c>
    </row>
    <row r="13376" spans="54:70" x14ac:dyDescent="0.25">
      <c r="BB13376" s="134">
        <f t="shared" si="498"/>
        <v>1358</v>
      </c>
      <c r="BC13376" s="24"/>
      <c r="BD13376" s="68"/>
      <c r="BE13376" s="10"/>
      <c r="BF13376" s="9"/>
      <c r="BG13376" s="10"/>
      <c r="BH13376" s="9"/>
      <c r="BI13376" s="129"/>
      <c r="BJ13376" s="129"/>
      <c r="BK13376" s="128"/>
      <c r="BL13376" s="128"/>
      <c r="BM13376" s="128"/>
      <c r="BN13376" s="128"/>
      <c r="BO13376" s="128"/>
      <c r="BP13376" s="197">
        <f t="shared" si="500"/>
        <v>0</v>
      </c>
      <c r="BQ13376" s="128"/>
      <c r="BR13376" s="36">
        <f t="shared" si="499"/>
        <v>10</v>
      </c>
    </row>
    <row r="13377" spans="54:70" x14ac:dyDescent="0.25">
      <c r="BB13377" s="134">
        <f t="shared" si="498"/>
        <v>1359</v>
      </c>
      <c r="BC13377" s="24"/>
      <c r="BD13377" s="68"/>
      <c r="BE13377" s="10"/>
      <c r="BF13377" s="9"/>
      <c r="BG13377" s="10"/>
      <c r="BH13377" s="9"/>
      <c r="BI13377" s="129"/>
      <c r="BJ13377" s="129"/>
      <c r="BK13377" s="128"/>
      <c r="BL13377" s="128"/>
      <c r="BM13377" s="128"/>
      <c r="BN13377" s="128"/>
      <c r="BO13377" s="128"/>
      <c r="BP13377" s="197">
        <f t="shared" si="500"/>
        <v>0</v>
      </c>
      <c r="BQ13377" s="128"/>
      <c r="BR13377" s="36">
        <f t="shared" si="499"/>
        <v>10</v>
      </c>
    </row>
    <row r="13378" spans="54:70" x14ac:dyDescent="0.25">
      <c r="BB13378" s="134">
        <f t="shared" si="498"/>
        <v>1360</v>
      </c>
      <c r="BC13378" s="24"/>
      <c r="BD13378" s="68"/>
      <c r="BE13378" s="10"/>
      <c r="BF13378" s="9"/>
      <c r="BG13378" s="10"/>
      <c r="BH13378" s="9"/>
      <c r="BI13378" s="129"/>
      <c r="BJ13378" s="129"/>
      <c r="BK13378" s="128"/>
      <c r="BL13378" s="128"/>
      <c r="BM13378" s="128"/>
      <c r="BN13378" s="128"/>
      <c r="BO13378" s="128"/>
      <c r="BP13378" s="197">
        <f t="shared" si="500"/>
        <v>0</v>
      </c>
      <c r="BQ13378" s="128"/>
      <c r="BR13378" s="36">
        <f t="shared" si="499"/>
        <v>10</v>
      </c>
    </row>
    <row r="13379" spans="54:70" x14ac:dyDescent="0.25">
      <c r="BB13379" s="134">
        <f t="shared" si="498"/>
        <v>1361</v>
      </c>
      <c r="BC13379" s="24"/>
      <c r="BD13379" s="68"/>
      <c r="BE13379" s="10"/>
      <c r="BF13379" s="9"/>
      <c r="BG13379" s="10"/>
      <c r="BH13379" s="9"/>
      <c r="BI13379" s="129"/>
      <c r="BJ13379" s="129"/>
      <c r="BK13379" s="128"/>
      <c r="BL13379" s="128"/>
      <c r="BM13379" s="128"/>
      <c r="BN13379" s="128"/>
      <c r="BO13379" s="128"/>
      <c r="BP13379" s="197">
        <f t="shared" si="500"/>
        <v>0</v>
      </c>
      <c r="BQ13379" s="128"/>
      <c r="BR13379" s="36">
        <f t="shared" si="499"/>
        <v>10</v>
      </c>
    </row>
    <row r="13380" spans="54:70" x14ac:dyDescent="0.25">
      <c r="BB13380" s="134">
        <f t="shared" si="498"/>
        <v>1362</v>
      </c>
      <c r="BC13380" s="24"/>
      <c r="BD13380" s="68"/>
      <c r="BE13380" s="10"/>
      <c r="BF13380" s="9"/>
      <c r="BG13380" s="10"/>
      <c r="BH13380" s="9"/>
      <c r="BI13380" s="129"/>
      <c r="BJ13380" s="129"/>
      <c r="BK13380" s="128"/>
      <c r="BL13380" s="128"/>
      <c r="BM13380" s="128"/>
      <c r="BN13380" s="128"/>
      <c r="BO13380" s="128"/>
      <c r="BP13380" s="197">
        <f t="shared" si="500"/>
        <v>0</v>
      </c>
      <c r="BQ13380" s="128"/>
      <c r="BR13380" s="36">
        <f t="shared" si="499"/>
        <v>10</v>
      </c>
    </row>
    <row r="13381" spans="54:70" x14ac:dyDescent="0.25">
      <c r="BB13381" s="134">
        <f t="shared" si="498"/>
        <v>1363</v>
      </c>
      <c r="BC13381" s="24"/>
      <c r="BD13381" s="68"/>
      <c r="BE13381" s="10"/>
      <c r="BF13381" s="9"/>
      <c r="BG13381" s="10"/>
      <c r="BH13381" s="9"/>
      <c r="BI13381" s="129"/>
      <c r="BJ13381" s="129"/>
      <c r="BK13381" s="128"/>
      <c r="BL13381" s="128"/>
      <c r="BM13381" s="128"/>
      <c r="BN13381" s="128"/>
      <c r="BO13381" s="128"/>
      <c r="BP13381" s="197">
        <f t="shared" si="500"/>
        <v>0</v>
      </c>
      <c r="BQ13381" s="128"/>
      <c r="BR13381" s="36">
        <f t="shared" si="499"/>
        <v>10</v>
      </c>
    </row>
    <row r="13382" spans="54:70" x14ac:dyDescent="0.25">
      <c r="BB13382" s="134">
        <f t="shared" si="498"/>
        <v>1364</v>
      </c>
      <c r="BC13382" s="24"/>
      <c r="BD13382" s="68"/>
      <c r="BE13382" s="10"/>
      <c r="BF13382" s="9"/>
      <c r="BG13382" s="10"/>
      <c r="BH13382" s="9"/>
      <c r="BI13382" s="129"/>
      <c r="BJ13382" s="129"/>
      <c r="BK13382" s="128"/>
      <c r="BL13382" s="128"/>
      <c r="BM13382" s="128"/>
      <c r="BN13382" s="128"/>
      <c r="BO13382" s="128"/>
      <c r="BP13382" s="197">
        <f t="shared" si="500"/>
        <v>0</v>
      </c>
      <c r="BQ13382" s="128"/>
      <c r="BR13382" s="36">
        <f t="shared" si="499"/>
        <v>10</v>
      </c>
    </row>
    <row r="13383" spans="54:70" x14ac:dyDescent="0.25">
      <c r="BB13383" s="134">
        <f t="shared" si="498"/>
        <v>1365</v>
      </c>
      <c r="BC13383" s="24"/>
      <c r="BD13383" s="68"/>
      <c r="BE13383" s="10"/>
      <c r="BF13383" s="9"/>
      <c r="BG13383" s="10"/>
      <c r="BH13383" s="9"/>
      <c r="BI13383" s="129"/>
      <c r="BJ13383" s="129"/>
      <c r="BK13383" s="128"/>
      <c r="BL13383" s="128"/>
      <c r="BM13383" s="128"/>
      <c r="BN13383" s="128"/>
      <c r="BO13383" s="128"/>
      <c r="BP13383" s="197">
        <f t="shared" si="500"/>
        <v>0</v>
      </c>
      <c r="BQ13383" s="128"/>
      <c r="BR13383" s="36">
        <f t="shared" si="499"/>
        <v>10</v>
      </c>
    </row>
    <row r="13384" spans="54:70" x14ac:dyDescent="0.25">
      <c r="BB13384" s="134">
        <f t="shared" si="498"/>
        <v>1366</v>
      </c>
      <c r="BC13384" s="24"/>
      <c r="BD13384" s="68"/>
      <c r="BE13384" s="10"/>
      <c r="BF13384" s="9"/>
      <c r="BG13384" s="10"/>
      <c r="BH13384" s="9"/>
      <c r="BI13384" s="129"/>
      <c r="BJ13384" s="129"/>
      <c r="BK13384" s="128"/>
      <c r="BL13384" s="128"/>
      <c r="BM13384" s="128"/>
      <c r="BN13384" s="128"/>
      <c r="BO13384" s="128"/>
      <c r="BP13384" s="197">
        <f t="shared" si="500"/>
        <v>0</v>
      </c>
      <c r="BQ13384" s="128"/>
      <c r="BR13384" s="36">
        <f t="shared" si="499"/>
        <v>10</v>
      </c>
    </row>
    <row r="13385" spans="54:70" x14ac:dyDescent="0.25">
      <c r="BB13385" s="134">
        <f t="shared" si="498"/>
        <v>1367</v>
      </c>
      <c r="BC13385" s="24"/>
      <c r="BD13385" s="68"/>
      <c r="BE13385" s="10"/>
      <c r="BF13385" s="9"/>
      <c r="BG13385" s="10"/>
      <c r="BH13385" s="9"/>
      <c r="BI13385" s="129"/>
      <c r="BJ13385" s="129"/>
      <c r="BK13385" s="128"/>
      <c r="BL13385" s="128"/>
      <c r="BM13385" s="128"/>
      <c r="BN13385" s="128"/>
      <c r="BO13385" s="128"/>
      <c r="BP13385" s="197">
        <f t="shared" si="500"/>
        <v>0</v>
      </c>
      <c r="BQ13385" s="128"/>
      <c r="BR13385" s="36">
        <f t="shared" si="499"/>
        <v>10</v>
      </c>
    </row>
    <row r="13386" spans="54:70" x14ac:dyDescent="0.25">
      <c r="BB13386" s="134">
        <f t="shared" si="498"/>
        <v>1368</v>
      </c>
      <c r="BC13386" s="24"/>
      <c r="BD13386" s="68"/>
      <c r="BE13386" s="10"/>
      <c r="BF13386" s="9"/>
      <c r="BG13386" s="10"/>
      <c r="BH13386" s="9"/>
      <c r="BI13386" s="129"/>
      <c r="BJ13386" s="129"/>
      <c r="BK13386" s="128"/>
      <c r="BL13386" s="128"/>
      <c r="BM13386" s="128"/>
      <c r="BN13386" s="128"/>
      <c r="BO13386" s="128"/>
      <c r="BP13386" s="197">
        <f t="shared" si="500"/>
        <v>0</v>
      </c>
      <c r="BQ13386" s="128"/>
      <c r="BR13386" s="36">
        <f t="shared" si="499"/>
        <v>10</v>
      </c>
    </row>
    <row r="13387" spans="54:70" x14ac:dyDescent="0.25">
      <c r="BB13387" s="134">
        <f t="shared" si="498"/>
        <v>1369</v>
      </c>
      <c r="BC13387" s="24"/>
      <c r="BD13387" s="68"/>
      <c r="BE13387" s="10"/>
      <c r="BF13387" s="9"/>
      <c r="BG13387" s="10"/>
      <c r="BH13387" s="9"/>
      <c r="BI13387" s="129"/>
      <c r="BJ13387" s="129"/>
      <c r="BK13387" s="128"/>
      <c r="BL13387" s="128"/>
      <c r="BM13387" s="128"/>
      <c r="BN13387" s="128"/>
      <c r="BO13387" s="128"/>
      <c r="BP13387" s="197">
        <f t="shared" si="500"/>
        <v>0</v>
      </c>
      <c r="BQ13387" s="128"/>
      <c r="BR13387" s="36">
        <f t="shared" si="499"/>
        <v>10</v>
      </c>
    </row>
    <row r="13388" spans="54:70" x14ac:dyDescent="0.25">
      <c r="BB13388" s="134">
        <f t="shared" si="498"/>
        <v>1370</v>
      </c>
      <c r="BC13388" s="24"/>
      <c r="BD13388" s="68"/>
      <c r="BE13388" s="10"/>
      <c r="BF13388" s="9"/>
      <c r="BG13388" s="10"/>
      <c r="BH13388" s="9"/>
      <c r="BI13388" s="129"/>
      <c r="BJ13388" s="129"/>
      <c r="BK13388" s="128"/>
      <c r="BL13388" s="128"/>
      <c r="BM13388" s="128"/>
      <c r="BN13388" s="128"/>
      <c r="BO13388" s="128"/>
      <c r="BP13388" s="197">
        <f t="shared" si="500"/>
        <v>0</v>
      </c>
      <c r="BQ13388" s="128"/>
      <c r="BR13388" s="36">
        <f t="shared" si="499"/>
        <v>10</v>
      </c>
    </row>
    <row r="13389" spans="54:70" x14ac:dyDescent="0.25">
      <c r="BB13389" s="134">
        <f t="shared" si="498"/>
        <v>1371</v>
      </c>
      <c r="BC13389" s="24"/>
      <c r="BD13389" s="68"/>
      <c r="BE13389" s="10"/>
      <c r="BF13389" s="9"/>
      <c r="BG13389" s="10"/>
      <c r="BH13389" s="9"/>
      <c r="BI13389" s="129"/>
      <c r="BJ13389" s="129"/>
      <c r="BK13389" s="128"/>
      <c r="BL13389" s="128"/>
      <c r="BM13389" s="128"/>
      <c r="BN13389" s="128"/>
      <c r="BO13389" s="128"/>
      <c r="BP13389" s="197">
        <f t="shared" si="500"/>
        <v>0</v>
      </c>
      <c r="BQ13389" s="128"/>
      <c r="BR13389" s="36">
        <f t="shared" si="499"/>
        <v>10</v>
      </c>
    </row>
    <row r="13390" spans="54:70" x14ac:dyDescent="0.25">
      <c r="BB13390" s="134">
        <f t="shared" si="498"/>
        <v>1372</v>
      </c>
      <c r="BC13390" s="24"/>
      <c r="BD13390" s="68"/>
      <c r="BE13390" s="10"/>
      <c r="BF13390" s="9"/>
      <c r="BG13390" s="10"/>
      <c r="BH13390" s="9"/>
      <c r="BI13390" s="129"/>
      <c r="BJ13390" s="129"/>
      <c r="BK13390" s="128"/>
      <c r="BL13390" s="128"/>
      <c r="BM13390" s="128"/>
      <c r="BN13390" s="128"/>
      <c r="BO13390" s="128"/>
      <c r="BP13390" s="197">
        <f t="shared" si="500"/>
        <v>0</v>
      </c>
      <c r="BQ13390" s="128"/>
      <c r="BR13390" s="36">
        <f t="shared" si="499"/>
        <v>10</v>
      </c>
    </row>
    <row r="13391" spans="54:70" x14ac:dyDescent="0.25">
      <c r="BB13391" s="134">
        <f t="shared" si="498"/>
        <v>1373</v>
      </c>
      <c r="BC13391" s="24"/>
      <c r="BD13391" s="68"/>
      <c r="BE13391" s="10"/>
      <c r="BF13391" s="9"/>
      <c r="BG13391" s="10"/>
      <c r="BH13391" s="9"/>
      <c r="BI13391" s="129"/>
      <c r="BJ13391" s="129"/>
      <c r="BK13391" s="128"/>
      <c r="BL13391" s="128"/>
      <c r="BM13391" s="128"/>
      <c r="BN13391" s="128"/>
      <c r="BO13391" s="128"/>
      <c r="BP13391" s="197">
        <f t="shared" si="500"/>
        <v>0</v>
      </c>
      <c r="BQ13391" s="128"/>
      <c r="BR13391" s="36">
        <f t="shared" si="499"/>
        <v>10</v>
      </c>
    </row>
    <row r="13392" spans="54:70" x14ac:dyDescent="0.25">
      <c r="BB13392" s="134">
        <f t="shared" si="498"/>
        <v>1374</v>
      </c>
      <c r="BC13392" s="24"/>
      <c r="BD13392" s="68"/>
      <c r="BE13392" s="10"/>
      <c r="BF13392" s="9"/>
      <c r="BG13392" s="10"/>
      <c r="BH13392" s="9"/>
      <c r="BI13392" s="129"/>
      <c r="BJ13392" s="129"/>
      <c r="BK13392" s="128"/>
      <c r="BL13392" s="128"/>
      <c r="BM13392" s="128"/>
      <c r="BN13392" s="128"/>
      <c r="BO13392" s="128"/>
      <c r="BP13392" s="197">
        <f t="shared" si="500"/>
        <v>0</v>
      </c>
      <c r="BQ13392" s="128"/>
      <c r="BR13392" s="36">
        <f t="shared" si="499"/>
        <v>10</v>
      </c>
    </row>
    <row r="13393" spans="54:70" x14ac:dyDescent="0.25">
      <c r="BB13393" s="134">
        <f t="shared" si="498"/>
        <v>1375</v>
      </c>
      <c r="BC13393" s="24"/>
      <c r="BD13393" s="68"/>
      <c r="BE13393" s="10"/>
      <c r="BF13393" s="9"/>
      <c r="BG13393" s="10"/>
      <c r="BH13393" s="9"/>
      <c r="BI13393" s="129"/>
      <c r="BJ13393" s="129"/>
      <c r="BK13393" s="128"/>
      <c r="BL13393" s="128"/>
      <c r="BM13393" s="128"/>
      <c r="BN13393" s="128"/>
      <c r="BO13393" s="128"/>
      <c r="BP13393" s="197">
        <f t="shared" si="500"/>
        <v>0</v>
      </c>
      <c r="BQ13393" s="128"/>
      <c r="BR13393" s="36">
        <f t="shared" si="499"/>
        <v>10</v>
      </c>
    </row>
    <row r="13394" spans="54:70" x14ac:dyDescent="0.25">
      <c r="BB13394" s="134">
        <f t="shared" si="498"/>
        <v>1376</v>
      </c>
      <c r="BC13394" s="24"/>
      <c r="BD13394" s="68"/>
      <c r="BE13394" s="10"/>
      <c r="BF13394" s="9"/>
      <c r="BG13394" s="10"/>
      <c r="BH13394" s="9"/>
      <c r="BI13394" s="129"/>
      <c r="BJ13394" s="129"/>
      <c r="BK13394" s="128"/>
      <c r="BL13394" s="128"/>
      <c r="BM13394" s="128"/>
      <c r="BN13394" s="128"/>
      <c r="BO13394" s="128"/>
      <c r="BP13394" s="197">
        <f t="shared" si="500"/>
        <v>0</v>
      </c>
      <c r="BQ13394" s="128"/>
      <c r="BR13394" s="36">
        <f t="shared" si="499"/>
        <v>10</v>
      </c>
    </row>
    <row r="13395" spans="54:70" x14ac:dyDescent="0.25">
      <c r="BB13395" s="134">
        <f t="shared" si="498"/>
        <v>1377</v>
      </c>
      <c r="BC13395" s="24"/>
      <c r="BD13395" s="68"/>
      <c r="BE13395" s="10"/>
      <c r="BF13395" s="9"/>
      <c r="BG13395" s="10"/>
      <c r="BH13395" s="9"/>
      <c r="BI13395" s="129"/>
      <c r="BJ13395" s="129"/>
      <c r="BK13395" s="128"/>
      <c r="BL13395" s="128"/>
      <c r="BM13395" s="128"/>
      <c r="BN13395" s="128"/>
      <c r="BO13395" s="128"/>
      <c r="BP13395" s="197">
        <f t="shared" si="500"/>
        <v>0</v>
      </c>
      <c r="BQ13395" s="128"/>
      <c r="BR13395" s="36">
        <f t="shared" si="499"/>
        <v>10</v>
      </c>
    </row>
    <row r="13396" spans="54:70" x14ac:dyDescent="0.25">
      <c r="BB13396" s="134">
        <f t="shared" ref="BB13396:BB13459" si="501">1+BB13395</f>
        <v>1378</v>
      </c>
      <c r="BC13396" s="24"/>
      <c r="BD13396" s="68"/>
      <c r="BE13396" s="10"/>
      <c r="BF13396" s="9"/>
      <c r="BG13396" s="10"/>
      <c r="BH13396" s="9"/>
      <c r="BI13396" s="129"/>
      <c r="BJ13396" s="129"/>
      <c r="BK13396" s="128"/>
      <c r="BL13396" s="128"/>
      <c r="BM13396" s="128"/>
      <c r="BN13396" s="128"/>
      <c r="BO13396" s="128"/>
      <c r="BP13396" s="197">
        <f t="shared" si="500"/>
        <v>0</v>
      </c>
      <c r="BQ13396" s="128"/>
      <c r="BR13396" s="36">
        <f t="shared" si="499"/>
        <v>10</v>
      </c>
    </row>
    <row r="13397" spans="54:70" x14ac:dyDescent="0.25">
      <c r="BB13397" s="134">
        <f t="shared" si="501"/>
        <v>1379</v>
      </c>
      <c r="BC13397" s="24"/>
      <c r="BD13397" s="68"/>
      <c r="BE13397" s="10"/>
      <c r="BF13397" s="9"/>
      <c r="BG13397" s="10"/>
      <c r="BH13397" s="9"/>
      <c r="BI13397" s="129"/>
      <c r="BJ13397" s="129"/>
      <c r="BK13397" s="128"/>
      <c r="BL13397" s="128"/>
      <c r="BM13397" s="128"/>
      <c r="BN13397" s="128"/>
      <c r="BO13397" s="128"/>
      <c r="BP13397" s="197">
        <f t="shared" si="500"/>
        <v>0</v>
      </c>
      <c r="BQ13397" s="128"/>
      <c r="BR13397" s="36">
        <f t="shared" si="499"/>
        <v>10</v>
      </c>
    </row>
    <row r="13398" spans="54:70" x14ac:dyDescent="0.25">
      <c r="BB13398" s="134">
        <f t="shared" si="501"/>
        <v>1380</v>
      </c>
      <c r="BC13398" s="24"/>
      <c r="BD13398" s="68"/>
      <c r="BE13398" s="10"/>
      <c r="BF13398" s="9"/>
      <c r="BG13398" s="10"/>
      <c r="BH13398" s="9"/>
      <c r="BI13398" s="129"/>
      <c r="BJ13398" s="129"/>
      <c r="BK13398" s="128"/>
      <c r="BL13398" s="128"/>
      <c r="BM13398" s="128"/>
      <c r="BN13398" s="128"/>
      <c r="BO13398" s="128"/>
      <c r="BP13398" s="197">
        <f t="shared" si="500"/>
        <v>0</v>
      </c>
      <c r="BQ13398" s="128"/>
      <c r="BR13398" s="36">
        <f t="shared" si="499"/>
        <v>10</v>
      </c>
    </row>
    <row r="13399" spans="54:70" x14ac:dyDescent="0.25">
      <c r="BB13399" s="134">
        <f t="shared" si="501"/>
        <v>1381</v>
      </c>
      <c r="BC13399" s="24"/>
      <c r="BD13399" s="68"/>
      <c r="BE13399" s="10"/>
      <c r="BF13399" s="9"/>
      <c r="BG13399" s="10"/>
      <c r="BH13399" s="9"/>
      <c r="BI13399" s="129"/>
      <c r="BJ13399" s="129"/>
      <c r="BK13399" s="128"/>
      <c r="BL13399" s="128"/>
      <c r="BM13399" s="128"/>
      <c r="BN13399" s="128"/>
      <c r="BO13399" s="128"/>
      <c r="BP13399" s="197">
        <f t="shared" si="500"/>
        <v>0</v>
      </c>
      <c r="BQ13399" s="128"/>
      <c r="BR13399" s="36">
        <f t="shared" si="499"/>
        <v>10</v>
      </c>
    </row>
    <row r="13400" spans="54:70" x14ac:dyDescent="0.25">
      <c r="BB13400" s="134">
        <f t="shared" si="501"/>
        <v>1382</v>
      </c>
      <c r="BC13400" s="24"/>
      <c r="BD13400" s="68"/>
      <c r="BE13400" s="10"/>
      <c r="BF13400" s="9"/>
      <c r="BG13400" s="10"/>
      <c r="BH13400" s="9"/>
      <c r="BI13400" s="129"/>
      <c r="BJ13400" s="129"/>
      <c r="BK13400" s="128"/>
      <c r="BL13400" s="128"/>
      <c r="BM13400" s="128"/>
      <c r="BN13400" s="128"/>
      <c r="BO13400" s="128"/>
      <c r="BP13400" s="197">
        <f t="shared" si="500"/>
        <v>0</v>
      </c>
      <c r="BQ13400" s="128"/>
      <c r="BR13400" s="36">
        <f t="shared" si="499"/>
        <v>10</v>
      </c>
    </row>
    <row r="13401" spans="54:70" x14ac:dyDescent="0.25">
      <c r="BB13401" s="134">
        <f t="shared" si="501"/>
        <v>1383</v>
      </c>
      <c r="BC13401" s="24"/>
      <c r="BD13401" s="68"/>
      <c r="BE13401" s="10"/>
      <c r="BF13401" s="9"/>
      <c r="BG13401" s="10"/>
      <c r="BH13401" s="9"/>
      <c r="BI13401" s="129"/>
      <c r="BJ13401" s="129"/>
      <c r="BK13401" s="128"/>
      <c r="BL13401" s="128"/>
      <c r="BM13401" s="128"/>
      <c r="BN13401" s="128"/>
      <c r="BO13401" s="128"/>
      <c r="BP13401" s="197">
        <f t="shared" si="500"/>
        <v>0</v>
      </c>
      <c r="BQ13401" s="128"/>
      <c r="BR13401" s="36">
        <f t="shared" si="499"/>
        <v>10</v>
      </c>
    </row>
    <row r="13402" spans="54:70" x14ac:dyDescent="0.25">
      <c r="BB13402" s="134">
        <f t="shared" si="501"/>
        <v>1384</v>
      </c>
      <c r="BC13402" s="24"/>
      <c r="BD13402" s="68"/>
      <c r="BE13402" s="10"/>
      <c r="BF13402" s="9"/>
      <c r="BG13402" s="10"/>
      <c r="BH13402" s="9"/>
      <c r="BI13402" s="129"/>
      <c r="BJ13402" s="129"/>
      <c r="BK13402" s="128"/>
      <c r="BL13402" s="128"/>
      <c r="BM13402" s="128"/>
      <c r="BN13402" s="128"/>
      <c r="BO13402" s="128"/>
      <c r="BP13402" s="197">
        <f t="shared" si="500"/>
        <v>0</v>
      </c>
      <c r="BQ13402" s="128"/>
      <c r="BR13402" s="36">
        <f t="shared" si="499"/>
        <v>10</v>
      </c>
    </row>
    <row r="13403" spans="54:70" x14ac:dyDescent="0.25">
      <c r="BB13403" s="134">
        <f t="shared" si="501"/>
        <v>1385</v>
      </c>
      <c r="BC13403" s="24"/>
      <c r="BD13403" s="68"/>
      <c r="BE13403" s="10"/>
      <c r="BF13403" s="9"/>
      <c r="BG13403" s="10"/>
      <c r="BH13403" s="9"/>
      <c r="BI13403" s="129"/>
      <c r="BJ13403" s="129"/>
      <c r="BK13403" s="128"/>
      <c r="BL13403" s="128"/>
      <c r="BM13403" s="128"/>
      <c r="BN13403" s="128"/>
      <c r="BO13403" s="128"/>
      <c r="BP13403" s="197">
        <f t="shared" si="500"/>
        <v>0</v>
      </c>
      <c r="BQ13403" s="128"/>
      <c r="BR13403" s="36">
        <f t="shared" si="499"/>
        <v>10</v>
      </c>
    </row>
    <row r="13404" spans="54:70" x14ac:dyDescent="0.25">
      <c r="BB13404" s="134">
        <f t="shared" si="501"/>
        <v>1386</v>
      </c>
      <c r="BC13404" s="24"/>
      <c r="BD13404" s="68"/>
      <c r="BE13404" s="10"/>
      <c r="BF13404" s="9"/>
      <c r="BG13404" s="10"/>
      <c r="BH13404" s="9"/>
      <c r="BI13404" s="129"/>
      <c r="BJ13404" s="129"/>
      <c r="BK13404" s="128"/>
      <c r="BL13404" s="128"/>
      <c r="BM13404" s="128"/>
      <c r="BN13404" s="128"/>
      <c r="BO13404" s="128"/>
      <c r="BP13404" s="197">
        <f t="shared" si="500"/>
        <v>0</v>
      </c>
      <c r="BQ13404" s="128"/>
      <c r="BR13404" s="36">
        <f t="shared" si="499"/>
        <v>10</v>
      </c>
    </row>
    <row r="13405" spans="54:70" x14ac:dyDescent="0.25">
      <c r="BB13405" s="134">
        <f t="shared" si="501"/>
        <v>1387</v>
      </c>
      <c r="BC13405" s="24"/>
      <c r="BD13405" s="68"/>
      <c r="BE13405" s="10"/>
      <c r="BF13405" s="9"/>
      <c r="BG13405" s="10"/>
      <c r="BH13405" s="9"/>
      <c r="BI13405" s="129"/>
      <c r="BJ13405" s="129"/>
      <c r="BK13405" s="128"/>
      <c r="BL13405" s="128"/>
      <c r="BM13405" s="128"/>
      <c r="BN13405" s="128"/>
      <c r="BO13405" s="128"/>
      <c r="BP13405" s="197">
        <f t="shared" si="500"/>
        <v>0</v>
      </c>
      <c r="BQ13405" s="128"/>
      <c r="BR13405" s="36">
        <f t="shared" si="499"/>
        <v>10</v>
      </c>
    </row>
    <row r="13406" spans="54:70" x14ac:dyDescent="0.25">
      <c r="BB13406" s="134">
        <f t="shared" si="501"/>
        <v>1388</v>
      </c>
      <c r="BC13406" s="24"/>
      <c r="BD13406" s="68"/>
      <c r="BE13406" s="10"/>
      <c r="BF13406" s="9"/>
      <c r="BG13406" s="10"/>
      <c r="BH13406" s="9"/>
      <c r="BI13406" s="129"/>
      <c r="BJ13406" s="129"/>
      <c r="BK13406" s="128"/>
      <c r="BL13406" s="128"/>
      <c r="BM13406" s="128"/>
      <c r="BN13406" s="128"/>
      <c r="BO13406" s="128"/>
      <c r="BP13406" s="197">
        <f t="shared" si="500"/>
        <v>0</v>
      </c>
      <c r="BQ13406" s="128"/>
      <c r="BR13406" s="36">
        <f t="shared" si="499"/>
        <v>10</v>
      </c>
    </row>
    <row r="13407" spans="54:70" x14ac:dyDescent="0.25">
      <c r="BB13407" s="134">
        <f t="shared" si="501"/>
        <v>1389</v>
      </c>
      <c r="BC13407" s="24"/>
      <c r="BD13407" s="68"/>
      <c r="BE13407" s="10"/>
      <c r="BF13407" s="9"/>
      <c r="BG13407" s="10"/>
      <c r="BH13407" s="9"/>
      <c r="BI13407" s="129"/>
      <c r="BJ13407" s="129"/>
      <c r="BK13407" s="128"/>
      <c r="BL13407" s="128"/>
      <c r="BM13407" s="128"/>
      <c r="BN13407" s="128"/>
      <c r="BO13407" s="128"/>
      <c r="BP13407" s="197">
        <f t="shared" si="500"/>
        <v>0</v>
      </c>
      <c r="BQ13407" s="128"/>
      <c r="BR13407" s="36">
        <f t="shared" si="499"/>
        <v>10</v>
      </c>
    </row>
    <row r="13408" spans="54:70" x14ac:dyDescent="0.25">
      <c r="BB13408" s="134">
        <f t="shared" si="501"/>
        <v>1390</v>
      </c>
      <c r="BC13408" s="24"/>
      <c r="BD13408" s="68"/>
      <c r="BE13408" s="10"/>
      <c r="BF13408" s="9"/>
      <c r="BG13408" s="10"/>
      <c r="BH13408" s="9"/>
      <c r="BI13408" s="129"/>
      <c r="BJ13408" s="129"/>
      <c r="BK13408" s="128"/>
      <c r="BL13408" s="128"/>
      <c r="BM13408" s="128"/>
      <c r="BN13408" s="128"/>
      <c r="BO13408" s="128"/>
      <c r="BP13408" s="197">
        <f t="shared" si="500"/>
        <v>0</v>
      </c>
      <c r="BQ13408" s="128"/>
      <c r="BR13408" s="36">
        <f t="shared" si="499"/>
        <v>10</v>
      </c>
    </row>
    <row r="13409" spans="54:70" x14ac:dyDescent="0.25">
      <c r="BB13409" s="134">
        <f t="shared" si="501"/>
        <v>1391</v>
      </c>
      <c r="BC13409" s="24"/>
      <c r="BD13409" s="68"/>
      <c r="BE13409" s="10"/>
      <c r="BF13409" s="9"/>
      <c r="BG13409" s="10"/>
      <c r="BH13409" s="9"/>
      <c r="BI13409" s="129"/>
      <c r="BJ13409" s="129"/>
      <c r="BK13409" s="128"/>
      <c r="BL13409" s="128"/>
      <c r="BM13409" s="128"/>
      <c r="BN13409" s="128"/>
      <c r="BO13409" s="128"/>
      <c r="BP13409" s="197">
        <f t="shared" si="500"/>
        <v>0</v>
      </c>
      <c r="BQ13409" s="128"/>
      <c r="BR13409" s="36">
        <f t="shared" si="499"/>
        <v>10</v>
      </c>
    </row>
    <row r="13410" spans="54:70" x14ac:dyDescent="0.25">
      <c r="BB13410" s="134">
        <f t="shared" si="501"/>
        <v>1392</v>
      </c>
      <c r="BC13410" s="24"/>
      <c r="BD13410" s="68"/>
      <c r="BE13410" s="10"/>
      <c r="BF13410" s="9"/>
      <c r="BG13410" s="10"/>
      <c r="BH13410" s="9"/>
      <c r="BI13410" s="129"/>
      <c r="BJ13410" s="129"/>
      <c r="BK13410" s="128"/>
      <c r="BL13410" s="128"/>
      <c r="BM13410" s="128"/>
      <c r="BN13410" s="128"/>
      <c r="BO13410" s="128"/>
      <c r="BP13410" s="197">
        <f t="shared" si="500"/>
        <v>0</v>
      </c>
      <c r="BQ13410" s="128"/>
      <c r="BR13410" s="36">
        <f t="shared" si="499"/>
        <v>10</v>
      </c>
    </row>
    <row r="13411" spans="54:70" x14ac:dyDescent="0.25">
      <c r="BB13411" s="134">
        <f t="shared" si="501"/>
        <v>1393</v>
      </c>
      <c r="BC13411" s="24"/>
      <c r="BD13411" s="68"/>
      <c r="BE13411" s="10"/>
      <c r="BF13411" s="9"/>
      <c r="BG13411" s="10"/>
      <c r="BH13411" s="9"/>
      <c r="BI13411" s="129"/>
      <c r="BJ13411" s="129"/>
      <c r="BK13411" s="128"/>
      <c r="BL13411" s="128"/>
      <c r="BM13411" s="128"/>
      <c r="BN13411" s="128"/>
      <c r="BO13411" s="128"/>
      <c r="BP13411" s="197">
        <f t="shared" si="500"/>
        <v>0</v>
      </c>
      <c r="BQ13411" s="128"/>
      <c r="BR13411" s="36">
        <f t="shared" si="499"/>
        <v>10</v>
      </c>
    </row>
    <row r="13412" spans="54:70" x14ac:dyDescent="0.25">
      <c r="BB13412" s="134">
        <f t="shared" si="501"/>
        <v>1394</v>
      </c>
      <c r="BC13412" s="24"/>
      <c r="BD13412" s="68"/>
      <c r="BE13412" s="10"/>
      <c r="BF13412" s="9"/>
      <c r="BG13412" s="10"/>
      <c r="BH13412" s="9"/>
      <c r="BI13412" s="129"/>
      <c r="BJ13412" s="129"/>
      <c r="BK13412" s="128"/>
      <c r="BL13412" s="128"/>
      <c r="BM13412" s="128"/>
      <c r="BN13412" s="128"/>
      <c r="BO13412" s="128"/>
      <c r="BP13412" s="197">
        <f t="shared" si="500"/>
        <v>0</v>
      </c>
      <c r="BQ13412" s="128"/>
      <c r="BR13412" s="36">
        <f t="shared" si="499"/>
        <v>10</v>
      </c>
    </row>
    <row r="13413" spans="54:70" x14ac:dyDescent="0.25">
      <c r="BB13413" s="134">
        <f t="shared" si="501"/>
        <v>1395</v>
      </c>
      <c r="BC13413" s="24"/>
      <c r="BD13413" s="68"/>
      <c r="BE13413" s="10"/>
      <c r="BF13413" s="9"/>
      <c r="BG13413" s="10"/>
      <c r="BH13413" s="9"/>
      <c r="BI13413" s="129"/>
      <c r="BJ13413" s="129"/>
      <c r="BK13413" s="128"/>
      <c r="BL13413" s="128"/>
      <c r="BM13413" s="128"/>
      <c r="BN13413" s="128"/>
      <c r="BO13413" s="128"/>
      <c r="BP13413" s="197">
        <f t="shared" si="500"/>
        <v>0</v>
      </c>
      <c r="BQ13413" s="128"/>
      <c r="BR13413" s="36">
        <f t="shared" si="499"/>
        <v>10</v>
      </c>
    </row>
    <row r="13414" spans="54:70" x14ac:dyDescent="0.25">
      <c r="BB13414" s="134">
        <f t="shared" si="501"/>
        <v>1396</v>
      </c>
      <c r="BC13414" s="24"/>
      <c r="BD13414" s="68"/>
      <c r="BE13414" s="10"/>
      <c r="BF13414" s="9"/>
      <c r="BG13414" s="10"/>
      <c r="BH13414" s="9"/>
      <c r="BI13414" s="129"/>
      <c r="BJ13414" s="129"/>
      <c r="BK13414" s="128"/>
      <c r="BL13414" s="128"/>
      <c r="BM13414" s="128"/>
      <c r="BN13414" s="128"/>
      <c r="BO13414" s="128"/>
      <c r="BP13414" s="197">
        <f t="shared" si="500"/>
        <v>0</v>
      </c>
      <c r="BQ13414" s="128"/>
      <c r="BR13414" s="36">
        <f t="shared" si="499"/>
        <v>10</v>
      </c>
    </row>
    <row r="13415" spans="54:70" x14ac:dyDescent="0.25">
      <c r="BB13415" s="134">
        <f t="shared" si="501"/>
        <v>1397</v>
      </c>
      <c r="BC13415" s="24"/>
      <c r="BD13415" s="68"/>
      <c r="BE13415" s="10"/>
      <c r="BF13415" s="9"/>
      <c r="BG13415" s="10"/>
      <c r="BH13415" s="9"/>
      <c r="BI13415" s="129"/>
      <c r="BJ13415" s="129"/>
      <c r="BK13415" s="128"/>
      <c r="BL13415" s="128"/>
      <c r="BM13415" s="128"/>
      <c r="BN13415" s="128"/>
      <c r="BO13415" s="128"/>
      <c r="BP13415" s="197">
        <f t="shared" si="500"/>
        <v>0</v>
      </c>
      <c r="BQ13415" s="128"/>
      <c r="BR13415" s="36">
        <f t="shared" si="499"/>
        <v>10</v>
      </c>
    </row>
    <row r="13416" spans="54:70" x14ac:dyDescent="0.25">
      <c r="BB13416" s="134">
        <f t="shared" si="501"/>
        <v>1398</v>
      </c>
      <c r="BC13416" s="24"/>
      <c r="BD13416" s="68"/>
      <c r="BE13416" s="10"/>
      <c r="BF13416" s="9"/>
      <c r="BG13416" s="10"/>
      <c r="BH13416" s="9"/>
      <c r="BI13416" s="129"/>
      <c r="BJ13416" s="129"/>
      <c r="BK13416" s="128"/>
      <c r="BL13416" s="128"/>
      <c r="BM13416" s="128"/>
      <c r="BN13416" s="128"/>
      <c r="BO13416" s="128"/>
      <c r="BP13416" s="197">
        <f t="shared" si="500"/>
        <v>0</v>
      </c>
      <c r="BQ13416" s="128"/>
      <c r="BR13416" s="36">
        <f t="shared" si="499"/>
        <v>10</v>
      </c>
    </row>
    <row r="13417" spans="54:70" x14ac:dyDescent="0.25">
      <c r="BB13417" s="134">
        <f t="shared" si="501"/>
        <v>1399</v>
      </c>
      <c r="BC13417" s="24"/>
      <c r="BD13417" s="68"/>
      <c r="BE13417" s="10"/>
      <c r="BF13417" s="9"/>
      <c r="BG13417" s="10"/>
      <c r="BH13417" s="9"/>
      <c r="BI13417" s="129"/>
      <c r="BJ13417" s="129"/>
      <c r="BK13417" s="128"/>
      <c r="BL13417" s="128"/>
      <c r="BM13417" s="128"/>
      <c r="BN13417" s="128"/>
      <c r="BO13417" s="128"/>
      <c r="BP13417" s="197">
        <f t="shared" si="500"/>
        <v>0</v>
      </c>
      <c r="BQ13417" s="128"/>
      <c r="BR13417" s="36">
        <f t="shared" si="499"/>
        <v>10</v>
      </c>
    </row>
    <row r="13418" spans="54:70" x14ac:dyDescent="0.25">
      <c r="BB13418" s="134">
        <f t="shared" si="501"/>
        <v>1400</v>
      </c>
      <c r="BC13418" s="24"/>
      <c r="BD13418" s="68"/>
      <c r="BE13418" s="10"/>
      <c r="BF13418" s="9"/>
      <c r="BG13418" s="10"/>
      <c r="BH13418" s="9"/>
      <c r="BI13418" s="129"/>
      <c r="BJ13418" s="129"/>
      <c r="BK13418" s="128"/>
      <c r="BL13418" s="128"/>
      <c r="BM13418" s="128"/>
      <c r="BN13418" s="128"/>
      <c r="BO13418" s="128"/>
      <c r="BP13418" s="197">
        <f t="shared" si="500"/>
        <v>0</v>
      </c>
      <c r="BQ13418" s="128"/>
      <c r="BR13418" s="36">
        <f t="shared" si="499"/>
        <v>10</v>
      </c>
    </row>
    <row r="13419" spans="54:70" x14ac:dyDescent="0.25">
      <c r="BB13419" s="134">
        <f t="shared" si="501"/>
        <v>1401</v>
      </c>
      <c r="BC13419" s="24"/>
      <c r="BD13419" s="68"/>
      <c r="BE13419" s="10"/>
      <c r="BF13419" s="9"/>
      <c r="BG13419" s="10"/>
      <c r="BH13419" s="9"/>
      <c r="BI13419" s="129"/>
      <c r="BJ13419" s="129"/>
      <c r="BK13419" s="128"/>
      <c r="BL13419" s="128"/>
      <c r="BM13419" s="128"/>
      <c r="BN13419" s="128"/>
      <c r="BO13419" s="128"/>
      <c r="BP13419" s="197">
        <f t="shared" si="500"/>
        <v>0</v>
      </c>
      <c r="BQ13419" s="128"/>
      <c r="BR13419" s="36">
        <f t="shared" si="499"/>
        <v>10</v>
      </c>
    </row>
    <row r="13420" spans="54:70" x14ac:dyDescent="0.25">
      <c r="BB13420" s="134">
        <f t="shared" si="501"/>
        <v>1402</v>
      </c>
      <c r="BC13420" s="24"/>
      <c r="BD13420" s="68"/>
      <c r="BE13420" s="10"/>
      <c r="BF13420" s="9"/>
      <c r="BG13420" s="10"/>
      <c r="BH13420" s="9"/>
      <c r="BI13420" s="129"/>
      <c r="BJ13420" s="129"/>
      <c r="BK13420" s="128"/>
      <c r="BL13420" s="128"/>
      <c r="BM13420" s="128"/>
      <c r="BN13420" s="128"/>
      <c r="BO13420" s="128"/>
      <c r="BP13420" s="197">
        <f t="shared" si="500"/>
        <v>0</v>
      </c>
      <c r="BQ13420" s="128"/>
      <c r="BR13420" s="36">
        <f t="shared" si="499"/>
        <v>10</v>
      </c>
    </row>
    <row r="13421" spans="54:70" x14ac:dyDescent="0.25">
      <c r="BB13421" s="134">
        <f t="shared" si="501"/>
        <v>1403</v>
      </c>
      <c r="BC13421" s="24"/>
      <c r="BD13421" s="68"/>
      <c r="BE13421" s="10"/>
      <c r="BF13421" s="9"/>
      <c r="BG13421" s="10"/>
      <c r="BH13421" s="9"/>
      <c r="BI13421" s="129"/>
      <c r="BJ13421" s="129"/>
      <c r="BK13421" s="128"/>
      <c r="BL13421" s="128"/>
      <c r="BM13421" s="128"/>
      <c r="BN13421" s="128"/>
      <c r="BO13421" s="128"/>
      <c r="BP13421" s="197">
        <f t="shared" si="500"/>
        <v>0</v>
      </c>
      <c r="BQ13421" s="128"/>
      <c r="BR13421" s="36">
        <f t="shared" si="499"/>
        <v>10</v>
      </c>
    </row>
    <row r="13422" spans="54:70" x14ac:dyDescent="0.25">
      <c r="BB13422" s="134">
        <f t="shared" si="501"/>
        <v>1404</v>
      </c>
      <c r="BC13422" s="24"/>
      <c r="BD13422" s="68"/>
      <c r="BE13422" s="10"/>
      <c r="BF13422" s="9"/>
      <c r="BG13422" s="10"/>
      <c r="BH13422" s="9"/>
      <c r="BI13422" s="129"/>
      <c r="BJ13422" s="129"/>
      <c r="BK13422" s="128"/>
      <c r="BL13422" s="128"/>
      <c r="BM13422" s="128"/>
      <c r="BN13422" s="128"/>
      <c r="BO13422" s="128"/>
      <c r="BP13422" s="197">
        <f t="shared" si="500"/>
        <v>0</v>
      </c>
      <c r="BQ13422" s="128"/>
      <c r="BR13422" s="36">
        <f t="shared" si="499"/>
        <v>10</v>
      </c>
    </row>
    <row r="13423" spans="54:70" x14ac:dyDescent="0.25">
      <c r="BB13423" s="134">
        <f t="shared" si="501"/>
        <v>1405</v>
      </c>
      <c r="BC13423" s="24"/>
      <c r="BD13423" s="68"/>
      <c r="BE13423" s="10"/>
      <c r="BF13423" s="9"/>
      <c r="BG13423" s="10"/>
      <c r="BH13423" s="9"/>
      <c r="BI13423" s="129"/>
      <c r="BJ13423" s="129"/>
      <c r="BK13423" s="128"/>
      <c r="BL13423" s="128"/>
      <c r="BM13423" s="128"/>
      <c r="BN13423" s="128"/>
      <c r="BO13423" s="128"/>
      <c r="BP13423" s="197">
        <f t="shared" si="500"/>
        <v>0</v>
      </c>
      <c r="BQ13423" s="128"/>
      <c r="BR13423" s="36">
        <f t="shared" si="499"/>
        <v>10</v>
      </c>
    </row>
    <row r="13424" spans="54:70" x14ac:dyDescent="0.25">
      <c r="BB13424" s="134">
        <f t="shared" si="501"/>
        <v>1406</v>
      </c>
      <c r="BC13424" s="24"/>
      <c r="BD13424" s="68"/>
      <c r="BE13424" s="10"/>
      <c r="BF13424" s="9"/>
      <c r="BG13424" s="10"/>
      <c r="BH13424" s="9"/>
      <c r="BI13424" s="129"/>
      <c r="BJ13424" s="129"/>
      <c r="BK13424" s="128"/>
      <c r="BL13424" s="128"/>
      <c r="BM13424" s="128"/>
      <c r="BN13424" s="128"/>
      <c r="BO13424" s="128"/>
      <c r="BP13424" s="197">
        <f t="shared" si="500"/>
        <v>0</v>
      </c>
      <c r="BQ13424" s="128"/>
      <c r="BR13424" s="36">
        <f t="shared" si="499"/>
        <v>10</v>
      </c>
    </row>
    <row r="13425" spans="54:70" x14ac:dyDescent="0.25">
      <c r="BB13425" s="134">
        <f t="shared" si="501"/>
        <v>1407</v>
      </c>
      <c r="BC13425" s="24"/>
      <c r="BD13425" s="68"/>
      <c r="BE13425" s="10"/>
      <c r="BF13425" s="9"/>
      <c r="BG13425" s="10"/>
      <c r="BH13425" s="9"/>
      <c r="BI13425" s="129"/>
      <c r="BJ13425" s="129"/>
      <c r="BK13425" s="128"/>
      <c r="BL13425" s="128"/>
      <c r="BM13425" s="128"/>
      <c r="BN13425" s="128"/>
      <c r="BO13425" s="128"/>
      <c r="BP13425" s="197">
        <f t="shared" si="500"/>
        <v>0</v>
      </c>
      <c r="BQ13425" s="128"/>
      <c r="BR13425" s="36">
        <f t="shared" si="499"/>
        <v>10</v>
      </c>
    </row>
    <row r="13426" spans="54:70" x14ac:dyDescent="0.25">
      <c r="BB13426" s="134">
        <f t="shared" si="501"/>
        <v>1408</v>
      </c>
      <c r="BC13426" s="24"/>
      <c r="BD13426" s="68"/>
      <c r="BE13426" s="10"/>
      <c r="BF13426" s="9"/>
      <c r="BG13426" s="10"/>
      <c r="BH13426" s="9"/>
      <c r="BI13426" s="129"/>
      <c r="BJ13426" s="129"/>
      <c r="BK13426" s="128"/>
      <c r="BL13426" s="128"/>
      <c r="BM13426" s="128"/>
      <c r="BN13426" s="128"/>
      <c r="BO13426" s="128"/>
      <c r="BP13426" s="197">
        <f t="shared" si="500"/>
        <v>0</v>
      </c>
      <c r="BQ13426" s="128"/>
      <c r="BR13426" s="36">
        <f t="shared" si="499"/>
        <v>10</v>
      </c>
    </row>
    <row r="13427" spans="54:70" x14ac:dyDescent="0.25">
      <c r="BB13427" s="134">
        <f t="shared" si="501"/>
        <v>1409</v>
      </c>
      <c r="BC13427" s="24"/>
      <c r="BD13427" s="68"/>
      <c r="BE13427" s="10"/>
      <c r="BF13427" s="9"/>
      <c r="BG13427" s="10"/>
      <c r="BH13427" s="9"/>
      <c r="BI13427" s="129"/>
      <c r="BJ13427" s="129"/>
      <c r="BK13427" s="128"/>
      <c r="BL13427" s="128"/>
      <c r="BM13427" s="128"/>
      <c r="BN13427" s="128"/>
      <c r="BO13427" s="128"/>
      <c r="BP13427" s="197">
        <f t="shared" si="500"/>
        <v>0</v>
      </c>
      <c r="BQ13427" s="128"/>
      <c r="BR13427" s="36">
        <f t="shared" si="499"/>
        <v>10</v>
      </c>
    </row>
    <row r="13428" spans="54:70" x14ac:dyDescent="0.25">
      <c r="BB13428" s="134">
        <f t="shared" si="501"/>
        <v>1410</v>
      </c>
      <c r="BC13428" s="24"/>
      <c r="BD13428" s="68"/>
      <c r="BE13428" s="10"/>
      <c r="BF13428" s="9"/>
      <c r="BG13428" s="10"/>
      <c r="BH13428" s="9"/>
      <c r="BI13428" s="129"/>
      <c r="BJ13428" s="129"/>
      <c r="BK13428" s="128"/>
      <c r="BL13428" s="128"/>
      <c r="BM13428" s="128"/>
      <c r="BN13428" s="128"/>
      <c r="BO13428" s="128"/>
      <c r="BP13428" s="197">
        <f t="shared" si="500"/>
        <v>0</v>
      </c>
      <c r="BQ13428" s="128"/>
      <c r="BR13428" s="36">
        <f t="shared" ref="BR13428:BR13491" si="502">IF(BF13428="Yes",20,10)</f>
        <v>10</v>
      </c>
    </row>
    <row r="13429" spans="54:70" x14ac:dyDescent="0.25">
      <c r="BB13429" s="134">
        <f t="shared" si="501"/>
        <v>1411</v>
      </c>
      <c r="BC13429" s="24"/>
      <c r="BD13429" s="68"/>
      <c r="BE13429" s="10"/>
      <c r="BF13429" s="9"/>
      <c r="BG13429" s="10"/>
      <c r="BH13429" s="9"/>
      <c r="BI13429" s="129"/>
      <c r="BJ13429" s="129"/>
      <c r="BK13429" s="128"/>
      <c r="BL13429" s="128"/>
      <c r="BM13429" s="128"/>
      <c r="BN13429" s="128"/>
      <c r="BO13429" s="128"/>
      <c r="BP13429" s="197">
        <f t="shared" si="500"/>
        <v>0</v>
      </c>
      <c r="BQ13429" s="128"/>
      <c r="BR13429" s="36">
        <f t="shared" si="502"/>
        <v>10</v>
      </c>
    </row>
    <row r="13430" spans="54:70" x14ac:dyDescent="0.25">
      <c r="BB13430" s="134">
        <f t="shared" si="501"/>
        <v>1412</v>
      </c>
      <c r="BC13430" s="24"/>
      <c r="BD13430" s="68"/>
      <c r="BE13430" s="10"/>
      <c r="BF13430" s="9"/>
      <c r="BG13430" s="10"/>
      <c r="BH13430" s="9"/>
      <c r="BI13430" s="129"/>
      <c r="BJ13430" s="129"/>
      <c r="BK13430" s="128"/>
      <c r="BL13430" s="128"/>
      <c r="BM13430" s="128"/>
      <c r="BN13430" s="128"/>
      <c r="BO13430" s="128"/>
      <c r="BP13430" s="197">
        <f t="shared" si="500"/>
        <v>0</v>
      </c>
      <c r="BQ13430" s="128"/>
      <c r="BR13430" s="36">
        <f t="shared" si="502"/>
        <v>10</v>
      </c>
    </row>
    <row r="13431" spans="54:70" x14ac:dyDescent="0.25">
      <c r="BB13431" s="134">
        <f t="shared" si="501"/>
        <v>1413</v>
      </c>
      <c r="BC13431" s="24"/>
      <c r="BD13431" s="68"/>
      <c r="BE13431" s="10"/>
      <c r="BF13431" s="9"/>
      <c r="BG13431" s="10"/>
      <c r="BH13431" s="9"/>
      <c r="BI13431" s="129"/>
      <c r="BJ13431" s="129"/>
      <c r="BK13431" s="128"/>
      <c r="BL13431" s="128"/>
      <c r="BM13431" s="128"/>
      <c r="BN13431" s="128"/>
      <c r="BO13431" s="128"/>
      <c r="BP13431" s="197">
        <f t="shared" si="500"/>
        <v>0</v>
      </c>
      <c r="BQ13431" s="128"/>
      <c r="BR13431" s="36">
        <f t="shared" si="502"/>
        <v>10</v>
      </c>
    </row>
    <row r="13432" spans="54:70" x14ac:dyDescent="0.25">
      <c r="BB13432" s="134">
        <f t="shared" si="501"/>
        <v>1414</v>
      </c>
      <c r="BC13432" s="24"/>
      <c r="BD13432" s="68"/>
      <c r="BE13432" s="10"/>
      <c r="BF13432" s="9"/>
      <c r="BG13432" s="10"/>
      <c r="BH13432" s="9"/>
      <c r="BI13432" s="129"/>
      <c r="BJ13432" s="129"/>
      <c r="BK13432" s="128"/>
      <c r="BL13432" s="128"/>
      <c r="BM13432" s="128"/>
      <c r="BN13432" s="128"/>
      <c r="BO13432" s="128"/>
      <c r="BP13432" s="197">
        <f t="shared" ref="BP13432:BP13495" si="503">IF(BC13432=0,0,IF(BD13432=0,0,IF(BE13432=0,0,IF(BF13432=0,0,IF(BG13432=0,0,IF(BH13432=0,0,BR13432))))))</f>
        <v>0</v>
      </c>
      <c r="BQ13432" s="128"/>
      <c r="BR13432" s="36">
        <f t="shared" si="502"/>
        <v>10</v>
      </c>
    </row>
    <row r="13433" spans="54:70" x14ac:dyDescent="0.25">
      <c r="BB13433" s="134">
        <f t="shared" si="501"/>
        <v>1415</v>
      </c>
      <c r="BC13433" s="24"/>
      <c r="BD13433" s="68"/>
      <c r="BE13433" s="10"/>
      <c r="BF13433" s="9"/>
      <c r="BG13433" s="10"/>
      <c r="BH13433" s="9"/>
      <c r="BI13433" s="129"/>
      <c r="BJ13433" s="129"/>
      <c r="BK13433" s="128"/>
      <c r="BL13433" s="128"/>
      <c r="BM13433" s="128"/>
      <c r="BN13433" s="128"/>
      <c r="BO13433" s="128"/>
      <c r="BP13433" s="197">
        <f t="shared" si="503"/>
        <v>0</v>
      </c>
      <c r="BQ13433" s="128"/>
      <c r="BR13433" s="36">
        <f t="shared" si="502"/>
        <v>10</v>
      </c>
    </row>
    <row r="13434" spans="54:70" x14ac:dyDescent="0.25">
      <c r="BB13434" s="134">
        <f t="shared" si="501"/>
        <v>1416</v>
      </c>
      <c r="BC13434" s="24"/>
      <c r="BD13434" s="68"/>
      <c r="BE13434" s="10"/>
      <c r="BF13434" s="9"/>
      <c r="BG13434" s="10"/>
      <c r="BH13434" s="9"/>
      <c r="BI13434" s="129"/>
      <c r="BJ13434" s="129"/>
      <c r="BK13434" s="128"/>
      <c r="BL13434" s="128"/>
      <c r="BM13434" s="128"/>
      <c r="BN13434" s="128"/>
      <c r="BO13434" s="128"/>
      <c r="BP13434" s="197">
        <f t="shared" si="503"/>
        <v>0</v>
      </c>
      <c r="BQ13434" s="128"/>
      <c r="BR13434" s="36">
        <f t="shared" si="502"/>
        <v>10</v>
      </c>
    </row>
    <row r="13435" spans="54:70" x14ac:dyDescent="0.25">
      <c r="BB13435" s="134">
        <f t="shared" si="501"/>
        <v>1417</v>
      </c>
      <c r="BC13435" s="24"/>
      <c r="BD13435" s="68"/>
      <c r="BE13435" s="10"/>
      <c r="BF13435" s="9"/>
      <c r="BG13435" s="10"/>
      <c r="BH13435" s="9"/>
      <c r="BI13435" s="129"/>
      <c r="BJ13435" s="129"/>
      <c r="BK13435" s="128"/>
      <c r="BL13435" s="128"/>
      <c r="BM13435" s="128"/>
      <c r="BN13435" s="128"/>
      <c r="BO13435" s="128"/>
      <c r="BP13435" s="197">
        <f t="shared" si="503"/>
        <v>0</v>
      </c>
      <c r="BQ13435" s="128"/>
      <c r="BR13435" s="36">
        <f t="shared" si="502"/>
        <v>10</v>
      </c>
    </row>
    <row r="13436" spans="54:70" x14ac:dyDescent="0.25">
      <c r="BB13436" s="134">
        <f t="shared" si="501"/>
        <v>1418</v>
      </c>
      <c r="BC13436" s="24"/>
      <c r="BD13436" s="68"/>
      <c r="BE13436" s="10"/>
      <c r="BF13436" s="9"/>
      <c r="BG13436" s="10"/>
      <c r="BH13436" s="9"/>
      <c r="BI13436" s="129"/>
      <c r="BJ13436" s="129"/>
      <c r="BK13436" s="128"/>
      <c r="BL13436" s="128"/>
      <c r="BM13436" s="128"/>
      <c r="BN13436" s="128"/>
      <c r="BO13436" s="128"/>
      <c r="BP13436" s="197">
        <f t="shared" si="503"/>
        <v>0</v>
      </c>
      <c r="BQ13436" s="128"/>
      <c r="BR13436" s="36">
        <f t="shared" si="502"/>
        <v>10</v>
      </c>
    </row>
    <row r="13437" spans="54:70" x14ac:dyDescent="0.25">
      <c r="BB13437" s="134">
        <f t="shared" si="501"/>
        <v>1419</v>
      </c>
      <c r="BC13437" s="24"/>
      <c r="BD13437" s="68"/>
      <c r="BE13437" s="10"/>
      <c r="BF13437" s="9"/>
      <c r="BG13437" s="10"/>
      <c r="BH13437" s="9"/>
      <c r="BI13437" s="129"/>
      <c r="BJ13437" s="129"/>
      <c r="BK13437" s="128"/>
      <c r="BL13437" s="128"/>
      <c r="BM13437" s="128"/>
      <c r="BN13437" s="128"/>
      <c r="BO13437" s="128"/>
      <c r="BP13437" s="197">
        <f t="shared" si="503"/>
        <v>0</v>
      </c>
      <c r="BQ13437" s="128"/>
      <c r="BR13437" s="36">
        <f t="shared" si="502"/>
        <v>10</v>
      </c>
    </row>
    <row r="13438" spans="54:70" x14ac:dyDescent="0.25">
      <c r="BB13438" s="134">
        <f t="shared" si="501"/>
        <v>1420</v>
      </c>
      <c r="BC13438" s="24"/>
      <c r="BD13438" s="68"/>
      <c r="BE13438" s="10"/>
      <c r="BF13438" s="9"/>
      <c r="BG13438" s="10"/>
      <c r="BH13438" s="9"/>
      <c r="BI13438" s="129"/>
      <c r="BJ13438" s="129"/>
      <c r="BK13438" s="128"/>
      <c r="BL13438" s="128"/>
      <c r="BM13438" s="128"/>
      <c r="BN13438" s="128"/>
      <c r="BO13438" s="128"/>
      <c r="BP13438" s="197">
        <f t="shared" si="503"/>
        <v>0</v>
      </c>
      <c r="BQ13438" s="128"/>
      <c r="BR13438" s="36">
        <f t="shared" si="502"/>
        <v>10</v>
      </c>
    </row>
    <row r="13439" spans="54:70" x14ac:dyDescent="0.25">
      <c r="BB13439" s="134">
        <f t="shared" si="501"/>
        <v>1421</v>
      </c>
      <c r="BC13439" s="24"/>
      <c r="BD13439" s="68"/>
      <c r="BE13439" s="10"/>
      <c r="BF13439" s="9"/>
      <c r="BG13439" s="10"/>
      <c r="BH13439" s="9"/>
      <c r="BI13439" s="129"/>
      <c r="BJ13439" s="129"/>
      <c r="BK13439" s="128"/>
      <c r="BL13439" s="128"/>
      <c r="BM13439" s="128"/>
      <c r="BN13439" s="128"/>
      <c r="BO13439" s="128"/>
      <c r="BP13439" s="197">
        <f t="shared" si="503"/>
        <v>0</v>
      </c>
      <c r="BQ13439" s="128"/>
      <c r="BR13439" s="36">
        <f t="shared" si="502"/>
        <v>10</v>
      </c>
    </row>
    <row r="13440" spans="54:70" x14ac:dyDescent="0.25">
      <c r="BB13440" s="134">
        <f t="shared" si="501"/>
        <v>1422</v>
      </c>
      <c r="BC13440" s="24"/>
      <c r="BD13440" s="68"/>
      <c r="BE13440" s="10"/>
      <c r="BF13440" s="9"/>
      <c r="BG13440" s="10"/>
      <c r="BH13440" s="9"/>
      <c r="BI13440" s="129"/>
      <c r="BJ13440" s="129"/>
      <c r="BK13440" s="128"/>
      <c r="BL13440" s="128"/>
      <c r="BM13440" s="128"/>
      <c r="BN13440" s="128"/>
      <c r="BO13440" s="128"/>
      <c r="BP13440" s="197">
        <f t="shared" si="503"/>
        <v>0</v>
      </c>
      <c r="BQ13440" s="128"/>
      <c r="BR13440" s="36">
        <f t="shared" si="502"/>
        <v>10</v>
      </c>
    </row>
    <row r="13441" spans="4:70" x14ac:dyDescent="0.25">
      <c r="BB13441" s="134">
        <f t="shared" si="501"/>
        <v>1423</v>
      </c>
      <c r="BC13441" s="24"/>
      <c r="BD13441" s="68"/>
      <c r="BE13441" s="10"/>
      <c r="BF13441" s="9"/>
      <c r="BG13441" s="10"/>
      <c r="BH13441" s="9"/>
      <c r="BI13441" s="129"/>
      <c r="BJ13441" s="129"/>
      <c r="BK13441" s="128"/>
      <c r="BL13441" s="128"/>
      <c r="BM13441" s="128"/>
      <c r="BN13441" s="128"/>
      <c r="BO13441" s="128"/>
      <c r="BP13441" s="197">
        <f t="shared" si="503"/>
        <v>0</v>
      </c>
      <c r="BQ13441" s="128"/>
      <c r="BR13441" s="36">
        <f t="shared" si="502"/>
        <v>10</v>
      </c>
    </row>
    <row r="13442" spans="4:70" x14ac:dyDescent="0.25">
      <c r="BB13442" s="134">
        <f t="shared" si="501"/>
        <v>1424</v>
      </c>
      <c r="BC13442" s="24"/>
      <c r="BD13442" s="68"/>
      <c r="BE13442" s="10"/>
      <c r="BF13442" s="9"/>
      <c r="BG13442" s="10"/>
      <c r="BH13442" s="9"/>
      <c r="BI13442" s="129"/>
      <c r="BJ13442" s="129"/>
      <c r="BK13442" s="128"/>
      <c r="BL13442" s="128"/>
      <c r="BM13442" s="128"/>
      <c r="BN13442" s="128"/>
      <c r="BO13442" s="128"/>
      <c r="BP13442" s="197">
        <f t="shared" si="503"/>
        <v>0</v>
      </c>
      <c r="BQ13442" s="128"/>
      <c r="BR13442" s="36">
        <f t="shared" si="502"/>
        <v>10</v>
      </c>
    </row>
    <row r="13443" spans="4:70" x14ac:dyDescent="0.25">
      <c r="BB13443" s="134">
        <f t="shared" si="501"/>
        <v>1425</v>
      </c>
      <c r="BC13443" s="24"/>
      <c r="BD13443" s="68"/>
      <c r="BE13443" s="10"/>
      <c r="BF13443" s="9"/>
      <c r="BG13443" s="10"/>
      <c r="BH13443" s="9"/>
      <c r="BI13443" s="129"/>
      <c r="BJ13443" s="129"/>
      <c r="BK13443" s="128"/>
      <c r="BL13443" s="128"/>
      <c r="BM13443" s="128"/>
      <c r="BN13443" s="128"/>
      <c r="BO13443" s="128"/>
      <c r="BP13443" s="197">
        <f t="shared" si="503"/>
        <v>0</v>
      </c>
      <c r="BQ13443" s="128"/>
      <c r="BR13443" s="36">
        <f t="shared" si="502"/>
        <v>10</v>
      </c>
    </row>
    <row r="13444" spans="4:70" x14ac:dyDescent="0.25">
      <c r="BB13444" s="134">
        <f t="shared" si="501"/>
        <v>1426</v>
      </c>
      <c r="BC13444" s="24"/>
      <c r="BD13444" s="68"/>
      <c r="BE13444" s="10"/>
      <c r="BF13444" s="9"/>
      <c r="BG13444" s="10"/>
      <c r="BH13444" s="9"/>
      <c r="BI13444" s="129"/>
      <c r="BJ13444" s="129"/>
      <c r="BK13444" s="128"/>
      <c r="BL13444" s="128"/>
      <c r="BM13444" s="128"/>
      <c r="BN13444" s="128"/>
      <c r="BO13444" s="128"/>
      <c r="BP13444" s="197">
        <f t="shared" si="503"/>
        <v>0</v>
      </c>
      <c r="BQ13444" s="128"/>
      <c r="BR13444" s="36">
        <f t="shared" si="502"/>
        <v>10</v>
      </c>
    </row>
    <row r="13445" spans="4:70" x14ac:dyDescent="0.25">
      <c r="BB13445" s="134">
        <f t="shared" si="501"/>
        <v>1427</v>
      </c>
      <c r="BC13445" s="24"/>
      <c r="BD13445" s="68"/>
      <c r="BE13445" s="10"/>
      <c r="BF13445" s="9"/>
      <c r="BG13445" s="10"/>
      <c r="BH13445" s="9"/>
      <c r="BI13445" s="129"/>
      <c r="BJ13445" s="129"/>
      <c r="BK13445" s="128"/>
      <c r="BL13445" s="128"/>
      <c r="BM13445" s="128"/>
      <c r="BN13445" s="128"/>
      <c r="BO13445" s="128"/>
      <c r="BP13445" s="197">
        <f t="shared" si="503"/>
        <v>0</v>
      </c>
      <c r="BQ13445" s="128"/>
      <c r="BR13445" s="36">
        <f t="shared" si="502"/>
        <v>10</v>
      </c>
    </row>
    <row r="13446" spans="4:70" x14ac:dyDescent="0.25">
      <c r="BB13446" s="134">
        <f t="shared" si="501"/>
        <v>1428</v>
      </c>
      <c r="BC13446" s="24"/>
      <c r="BD13446" s="68"/>
      <c r="BE13446" s="10"/>
      <c r="BF13446" s="9"/>
      <c r="BG13446" s="10"/>
      <c r="BH13446" s="9"/>
      <c r="BI13446" s="129"/>
      <c r="BJ13446" s="129"/>
      <c r="BK13446" s="128"/>
      <c r="BL13446" s="128"/>
      <c r="BM13446" s="128"/>
      <c r="BN13446" s="128"/>
      <c r="BO13446" s="128"/>
      <c r="BP13446" s="197">
        <f t="shared" si="503"/>
        <v>0</v>
      </c>
      <c r="BQ13446" s="128"/>
      <c r="BR13446" s="36">
        <f t="shared" si="502"/>
        <v>10</v>
      </c>
    </row>
    <row r="13447" spans="4:70" x14ac:dyDescent="0.25">
      <c r="BB13447" s="134">
        <f t="shared" si="501"/>
        <v>1429</v>
      </c>
      <c r="BC13447" s="24"/>
      <c r="BD13447" s="68"/>
      <c r="BE13447" s="10"/>
      <c r="BF13447" s="9"/>
      <c r="BG13447" s="10"/>
      <c r="BH13447" s="9"/>
      <c r="BI13447" s="129"/>
      <c r="BJ13447" s="129"/>
      <c r="BK13447" s="128"/>
      <c r="BL13447" s="128"/>
      <c r="BM13447" s="128"/>
      <c r="BN13447" s="128"/>
      <c r="BO13447" s="128"/>
      <c r="BP13447" s="197">
        <f t="shared" si="503"/>
        <v>0</v>
      </c>
      <c r="BQ13447" s="128"/>
      <c r="BR13447" s="36">
        <f t="shared" si="502"/>
        <v>10</v>
      </c>
    </row>
    <row r="13448" spans="4:70" x14ac:dyDescent="0.25">
      <c r="BB13448" s="134">
        <f t="shared" si="501"/>
        <v>1430</v>
      </c>
      <c r="BC13448" s="24"/>
      <c r="BD13448" s="68"/>
      <c r="BE13448" s="10"/>
      <c r="BF13448" s="9"/>
      <c r="BG13448" s="10"/>
      <c r="BH13448" s="9"/>
      <c r="BI13448" s="129"/>
      <c r="BJ13448" s="129"/>
      <c r="BK13448" s="128"/>
      <c r="BL13448" s="128"/>
      <c r="BM13448" s="128"/>
      <c r="BN13448" s="128"/>
      <c r="BO13448" s="128"/>
      <c r="BP13448" s="197">
        <f t="shared" si="503"/>
        <v>0</v>
      </c>
      <c r="BQ13448" s="128"/>
      <c r="BR13448" s="36">
        <f t="shared" si="502"/>
        <v>10</v>
      </c>
    </row>
    <row r="13449" spans="4:70" x14ac:dyDescent="0.25">
      <c r="BB13449" s="134">
        <f t="shared" si="501"/>
        <v>1431</v>
      </c>
      <c r="BC13449" s="24"/>
      <c r="BD13449" s="68"/>
      <c r="BE13449" s="10"/>
      <c r="BF13449" s="9"/>
      <c r="BG13449" s="10"/>
      <c r="BH13449" s="9"/>
      <c r="BI13449" s="129"/>
      <c r="BJ13449" s="129"/>
      <c r="BK13449" s="128"/>
      <c r="BL13449" s="128"/>
      <c r="BM13449" s="128"/>
      <c r="BN13449" s="128"/>
      <c r="BO13449" s="128"/>
      <c r="BP13449" s="197">
        <f t="shared" si="503"/>
        <v>0</v>
      </c>
      <c r="BQ13449" s="128"/>
      <c r="BR13449" s="36">
        <f t="shared" si="502"/>
        <v>10</v>
      </c>
    </row>
    <row r="13450" spans="4:70" x14ac:dyDescent="0.25">
      <c r="BB13450" s="134">
        <f t="shared" si="501"/>
        <v>1432</v>
      </c>
      <c r="BC13450" s="24"/>
      <c r="BD13450" s="68"/>
      <c r="BE13450" s="10"/>
      <c r="BF13450" s="9"/>
      <c r="BG13450" s="10"/>
      <c r="BH13450" s="9"/>
      <c r="BI13450" s="129"/>
      <c r="BJ13450" s="129"/>
      <c r="BK13450" s="128"/>
      <c r="BL13450" s="128"/>
      <c r="BM13450" s="128"/>
      <c r="BN13450" s="128"/>
      <c r="BO13450" s="128"/>
      <c r="BP13450" s="197">
        <f t="shared" si="503"/>
        <v>0</v>
      </c>
      <c r="BQ13450" s="128"/>
      <c r="BR13450" s="36">
        <f t="shared" si="502"/>
        <v>10</v>
      </c>
    </row>
    <row r="13451" spans="4:70" x14ac:dyDescent="0.25">
      <c r="BB13451" s="134">
        <f t="shared" si="501"/>
        <v>1433</v>
      </c>
      <c r="BC13451" s="24"/>
      <c r="BD13451" s="68"/>
      <c r="BE13451" s="10"/>
      <c r="BF13451" s="9"/>
      <c r="BG13451" s="10"/>
      <c r="BH13451" s="9"/>
      <c r="BI13451" s="129"/>
      <c r="BJ13451" s="129"/>
      <c r="BK13451" s="128"/>
      <c r="BL13451" s="128"/>
      <c r="BM13451" s="128"/>
      <c r="BN13451" s="128"/>
      <c r="BO13451" s="128"/>
      <c r="BP13451" s="197">
        <f t="shared" si="503"/>
        <v>0</v>
      </c>
      <c r="BQ13451" s="128"/>
      <c r="BR13451" s="36">
        <f t="shared" si="502"/>
        <v>10</v>
      </c>
    </row>
    <row r="13452" spans="4:70" x14ac:dyDescent="0.25">
      <c r="BB13452" s="134">
        <f t="shared" si="501"/>
        <v>1434</v>
      </c>
      <c r="BC13452" s="24"/>
      <c r="BD13452" s="68"/>
      <c r="BE13452" s="10"/>
      <c r="BF13452" s="9"/>
      <c r="BG13452" s="10"/>
      <c r="BH13452" s="9"/>
      <c r="BI13452" s="129"/>
      <c r="BJ13452" s="129"/>
      <c r="BK13452" s="128"/>
      <c r="BL13452" s="128"/>
      <c r="BM13452" s="128"/>
      <c r="BN13452" s="128"/>
      <c r="BO13452" s="128"/>
      <c r="BP13452" s="197">
        <f t="shared" si="503"/>
        <v>0</v>
      </c>
      <c r="BQ13452" s="128"/>
      <c r="BR13452" s="36">
        <f t="shared" si="502"/>
        <v>10</v>
      </c>
    </row>
    <row r="13453" spans="4:70" x14ac:dyDescent="0.25">
      <c r="BB13453" s="134">
        <f t="shared" si="501"/>
        <v>1435</v>
      </c>
      <c r="BC13453" s="24"/>
      <c r="BD13453" s="68"/>
      <c r="BE13453" s="10"/>
      <c r="BF13453" s="9"/>
      <c r="BG13453" s="10"/>
      <c r="BH13453" s="9"/>
      <c r="BI13453" s="129"/>
      <c r="BJ13453" s="129"/>
      <c r="BK13453" s="128"/>
      <c r="BL13453" s="128"/>
      <c r="BM13453" s="128"/>
      <c r="BN13453" s="128"/>
      <c r="BO13453" s="128"/>
      <c r="BP13453" s="197">
        <f t="shared" si="503"/>
        <v>0</v>
      </c>
      <c r="BQ13453" s="128"/>
      <c r="BR13453" s="36">
        <f t="shared" si="502"/>
        <v>10</v>
      </c>
    </row>
    <row r="13454" spans="4:70" x14ac:dyDescent="0.25">
      <c r="BB13454" s="134">
        <f t="shared" si="501"/>
        <v>1436</v>
      </c>
      <c r="BC13454" s="24"/>
      <c r="BD13454" s="68"/>
      <c r="BE13454" s="10"/>
      <c r="BF13454" s="9"/>
      <c r="BG13454" s="10"/>
      <c r="BH13454" s="9"/>
      <c r="BI13454" s="129"/>
      <c r="BJ13454" s="129"/>
      <c r="BK13454" s="128"/>
      <c r="BL13454" s="128"/>
      <c r="BM13454" s="128"/>
      <c r="BN13454" s="128"/>
      <c r="BO13454" s="128"/>
      <c r="BP13454" s="197">
        <f t="shared" si="503"/>
        <v>0</v>
      </c>
      <c r="BQ13454" s="128"/>
      <c r="BR13454" s="36">
        <f t="shared" si="502"/>
        <v>10</v>
      </c>
    </row>
    <row r="13455" spans="4:70" x14ac:dyDescent="0.25">
      <c r="D13455" s="78"/>
      <c r="BB13455" s="134">
        <f t="shared" si="501"/>
        <v>1437</v>
      </c>
      <c r="BC13455" s="24"/>
      <c r="BD13455" s="68"/>
      <c r="BE13455" s="10"/>
      <c r="BF13455" s="9"/>
      <c r="BG13455" s="10"/>
      <c r="BH13455" s="9"/>
      <c r="BI13455" s="129"/>
      <c r="BJ13455" s="129"/>
      <c r="BK13455" s="128"/>
      <c r="BL13455" s="128"/>
      <c r="BM13455" s="128"/>
      <c r="BN13455" s="128"/>
      <c r="BO13455" s="128"/>
      <c r="BP13455" s="197">
        <f t="shared" si="503"/>
        <v>0</v>
      </c>
      <c r="BQ13455" s="128"/>
      <c r="BR13455" s="36">
        <f t="shared" si="502"/>
        <v>10</v>
      </c>
    </row>
    <row r="13456" spans="4:70" x14ac:dyDescent="0.25">
      <c r="BB13456" s="134">
        <f t="shared" si="501"/>
        <v>1438</v>
      </c>
      <c r="BC13456" s="24"/>
      <c r="BD13456" s="68"/>
      <c r="BE13456" s="10"/>
      <c r="BF13456" s="9"/>
      <c r="BG13456" s="10"/>
      <c r="BH13456" s="9"/>
      <c r="BI13456" s="129"/>
      <c r="BJ13456" s="129"/>
      <c r="BK13456" s="128"/>
      <c r="BL13456" s="128"/>
      <c r="BM13456" s="128"/>
      <c r="BN13456" s="128"/>
      <c r="BO13456" s="128"/>
      <c r="BP13456" s="197">
        <f t="shared" si="503"/>
        <v>0</v>
      </c>
      <c r="BQ13456" s="128"/>
      <c r="BR13456" s="36">
        <f t="shared" si="502"/>
        <v>10</v>
      </c>
    </row>
    <row r="13457" spans="54:70" x14ac:dyDescent="0.25">
      <c r="BB13457" s="134">
        <f t="shared" si="501"/>
        <v>1439</v>
      </c>
      <c r="BC13457" s="24"/>
      <c r="BD13457" s="68"/>
      <c r="BE13457" s="10"/>
      <c r="BF13457" s="9"/>
      <c r="BG13457" s="10"/>
      <c r="BH13457" s="9"/>
      <c r="BI13457" s="129"/>
      <c r="BJ13457" s="129"/>
      <c r="BK13457" s="128"/>
      <c r="BL13457" s="128"/>
      <c r="BM13457" s="128"/>
      <c r="BN13457" s="128"/>
      <c r="BO13457" s="128"/>
      <c r="BP13457" s="197">
        <f t="shared" si="503"/>
        <v>0</v>
      </c>
      <c r="BQ13457" s="128"/>
      <c r="BR13457" s="36">
        <f t="shared" si="502"/>
        <v>10</v>
      </c>
    </row>
    <row r="13458" spans="54:70" x14ac:dyDescent="0.25">
      <c r="BB13458" s="134">
        <f t="shared" si="501"/>
        <v>1440</v>
      </c>
      <c r="BC13458" s="24"/>
      <c r="BD13458" s="68"/>
      <c r="BE13458" s="10"/>
      <c r="BF13458" s="9"/>
      <c r="BG13458" s="10"/>
      <c r="BH13458" s="9"/>
      <c r="BI13458" s="129"/>
      <c r="BJ13458" s="129"/>
      <c r="BK13458" s="128"/>
      <c r="BL13458" s="128"/>
      <c r="BM13458" s="128"/>
      <c r="BN13458" s="128"/>
      <c r="BO13458" s="128"/>
      <c r="BP13458" s="197">
        <f t="shared" si="503"/>
        <v>0</v>
      </c>
      <c r="BQ13458" s="128"/>
      <c r="BR13458" s="36">
        <f t="shared" si="502"/>
        <v>10</v>
      </c>
    </row>
    <row r="13459" spans="54:70" x14ac:dyDescent="0.25">
      <c r="BB13459" s="134">
        <f t="shared" si="501"/>
        <v>1441</v>
      </c>
      <c r="BC13459" s="24"/>
      <c r="BD13459" s="68"/>
      <c r="BE13459" s="10"/>
      <c r="BF13459" s="9"/>
      <c r="BG13459" s="10"/>
      <c r="BH13459" s="9"/>
      <c r="BI13459" s="129"/>
      <c r="BJ13459" s="129"/>
      <c r="BK13459" s="128"/>
      <c r="BL13459" s="128"/>
      <c r="BM13459" s="128"/>
      <c r="BN13459" s="128"/>
      <c r="BO13459" s="128"/>
      <c r="BP13459" s="197">
        <f t="shared" si="503"/>
        <v>0</v>
      </c>
      <c r="BQ13459" s="128"/>
      <c r="BR13459" s="36">
        <f t="shared" si="502"/>
        <v>10</v>
      </c>
    </row>
    <row r="13460" spans="54:70" x14ac:dyDescent="0.25">
      <c r="BB13460" s="134">
        <f t="shared" ref="BB13460:BB13523" si="504">1+BB13459</f>
        <v>1442</v>
      </c>
      <c r="BC13460" s="24"/>
      <c r="BD13460" s="68"/>
      <c r="BE13460" s="10"/>
      <c r="BF13460" s="9"/>
      <c r="BG13460" s="10"/>
      <c r="BH13460" s="9"/>
      <c r="BI13460" s="129"/>
      <c r="BJ13460" s="129"/>
      <c r="BK13460" s="128"/>
      <c r="BL13460" s="128"/>
      <c r="BM13460" s="128"/>
      <c r="BN13460" s="128"/>
      <c r="BO13460" s="128"/>
      <c r="BP13460" s="197">
        <f t="shared" si="503"/>
        <v>0</v>
      </c>
      <c r="BQ13460" s="128"/>
      <c r="BR13460" s="36">
        <f t="shared" si="502"/>
        <v>10</v>
      </c>
    </row>
    <row r="13461" spans="54:70" x14ac:dyDescent="0.25">
      <c r="BB13461" s="134">
        <f t="shared" si="504"/>
        <v>1443</v>
      </c>
      <c r="BC13461" s="24"/>
      <c r="BD13461" s="68"/>
      <c r="BE13461" s="10"/>
      <c r="BF13461" s="9"/>
      <c r="BG13461" s="10"/>
      <c r="BH13461" s="9"/>
      <c r="BI13461" s="129"/>
      <c r="BJ13461" s="129"/>
      <c r="BK13461" s="128"/>
      <c r="BL13461" s="128"/>
      <c r="BM13461" s="128"/>
      <c r="BN13461" s="128"/>
      <c r="BO13461" s="128"/>
      <c r="BP13461" s="197">
        <f t="shared" si="503"/>
        <v>0</v>
      </c>
      <c r="BQ13461" s="128"/>
      <c r="BR13461" s="36">
        <f t="shared" si="502"/>
        <v>10</v>
      </c>
    </row>
    <row r="13462" spans="54:70" x14ac:dyDescent="0.25">
      <c r="BB13462" s="134">
        <f t="shared" si="504"/>
        <v>1444</v>
      </c>
      <c r="BC13462" s="24"/>
      <c r="BD13462" s="68"/>
      <c r="BE13462" s="10"/>
      <c r="BF13462" s="9"/>
      <c r="BG13462" s="10"/>
      <c r="BH13462" s="9"/>
      <c r="BI13462" s="129"/>
      <c r="BJ13462" s="129"/>
      <c r="BK13462" s="128"/>
      <c r="BL13462" s="128"/>
      <c r="BM13462" s="128"/>
      <c r="BN13462" s="128"/>
      <c r="BO13462" s="128"/>
      <c r="BP13462" s="197">
        <f t="shared" si="503"/>
        <v>0</v>
      </c>
      <c r="BQ13462" s="128"/>
      <c r="BR13462" s="36">
        <f t="shared" si="502"/>
        <v>10</v>
      </c>
    </row>
    <row r="13463" spans="54:70" x14ac:dyDescent="0.25">
      <c r="BB13463" s="134">
        <f t="shared" si="504"/>
        <v>1445</v>
      </c>
      <c r="BC13463" s="24"/>
      <c r="BD13463" s="68"/>
      <c r="BE13463" s="10"/>
      <c r="BF13463" s="9"/>
      <c r="BG13463" s="10"/>
      <c r="BH13463" s="9"/>
      <c r="BI13463" s="129"/>
      <c r="BJ13463" s="129"/>
      <c r="BK13463" s="128"/>
      <c r="BL13463" s="128"/>
      <c r="BM13463" s="128"/>
      <c r="BN13463" s="128"/>
      <c r="BO13463" s="128"/>
      <c r="BP13463" s="197">
        <f t="shared" si="503"/>
        <v>0</v>
      </c>
      <c r="BQ13463" s="128"/>
      <c r="BR13463" s="36">
        <f t="shared" si="502"/>
        <v>10</v>
      </c>
    </row>
    <row r="13464" spans="54:70" x14ac:dyDescent="0.25">
      <c r="BB13464" s="134">
        <f t="shared" si="504"/>
        <v>1446</v>
      </c>
      <c r="BC13464" s="24"/>
      <c r="BD13464" s="68"/>
      <c r="BE13464" s="10"/>
      <c r="BF13464" s="9"/>
      <c r="BG13464" s="10"/>
      <c r="BH13464" s="9"/>
      <c r="BI13464" s="129"/>
      <c r="BJ13464" s="129"/>
      <c r="BK13464" s="128"/>
      <c r="BL13464" s="128"/>
      <c r="BM13464" s="128"/>
      <c r="BN13464" s="128"/>
      <c r="BO13464" s="128"/>
      <c r="BP13464" s="197">
        <f t="shared" si="503"/>
        <v>0</v>
      </c>
      <c r="BQ13464" s="128"/>
      <c r="BR13464" s="36">
        <f t="shared" si="502"/>
        <v>10</v>
      </c>
    </row>
    <row r="13465" spans="54:70" x14ac:dyDescent="0.25">
      <c r="BB13465" s="134">
        <f t="shared" si="504"/>
        <v>1447</v>
      </c>
      <c r="BC13465" s="24"/>
      <c r="BD13465" s="68"/>
      <c r="BE13465" s="10"/>
      <c r="BF13465" s="9"/>
      <c r="BG13465" s="10"/>
      <c r="BH13465" s="9"/>
      <c r="BI13465" s="129"/>
      <c r="BJ13465" s="129"/>
      <c r="BK13465" s="128"/>
      <c r="BL13465" s="128"/>
      <c r="BM13465" s="128"/>
      <c r="BN13465" s="128"/>
      <c r="BO13465" s="128"/>
      <c r="BP13465" s="197">
        <f t="shared" si="503"/>
        <v>0</v>
      </c>
      <c r="BQ13465" s="128"/>
      <c r="BR13465" s="36">
        <f t="shared" si="502"/>
        <v>10</v>
      </c>
    </row>
    <row r="13466" spans="54:70" x14ac:dyDescent="0.25">
      <c r="BB13466" s="134">
        <f t="shared" si="504"/>
        <v>1448</v>
      </c>
      <c r="BC13466" s="24"/>
      <c r="BD13466" s="68"/>
      <c r="BE13466" s="10"/>
      <c r="BF13466" s="9"/>
      <c r="BG13466" s="10"/>
      <c r="BH13466" s="9"/>
      <c r="BI13466" s="129"/>
      <c r="BJ13466" s="129"/>
      <c r="BK13466" s="128"/>
      <c r="BL13466" s="128"/>
      <c r="BM13466" s="128"/>
      <c r="BN13466" s="128"/>
      <c r="BO13466" s="128"/>
      <c r="BP13466" s="197">
        <f t="shared" si="503"/>
        <v>0</v>
      </c>
      <c r="BQ13466" s="128"/>
      <c r="BR13466" s="36">
        <f t="shared" si="502"/>
        <v>10</v>
      </c>
    </row>
    <row r="13467" spans="54:70" x14ac:dyDescent="0.25">
      <c r="BB13467" s="134">
        <f t="shared" si="504"/>
        <v>1449</v>
      </c>
      <c r="BC13467" s="24"/>
      <c r="BD13467" s="68"/>
      <c r="BE13467" s="10"/>
      <c r="BF13467" s="9"/>
      <c r="BG13467" s="10"/>
      <c r="BH13467" s="9"/>
      <c r="BI13467" s="129"/>
      <c r="BJ13467" s="129"/>
      <c r="BK13467" s="128"/>
      <c r="BL13467" s="128"/>
      <c r="BM13467" s="128"/>
      <c r="BN13467" s="128"/>
      <c r="BO13467" s="128"/>
      <c r="BP13467" s="197">
        <f t="shared" si="503"/>
        <v>0</v>
      </c>
      <c r="BQ13467" s="128"/>
      <c r="BR13467" s="36">
        <f t="shared" si="502"/>
        <v>10</v>
      </c>
    </row>
    <row r="13468" spans="54:70" x14ac:dyDescent="0.25">
      <c r="BB13468" s="134">
        <f t="shared" si="504"/>
        <v>1450</v>
      </c>
      <c r="BC13468" s="24"/>
      <c r="BD13468" s="68"/>
      <c r="BE13468" s="10"/>
      <c r="BF13468" s="9"/>
      <c r="BG13468" s="10"/>
      <c r="BH13468" s="9"/>
      <c r="BI13468" s="129"/>
      <c r="BJ13468" s="129"/>
      <c r="BK13468" s="128"/>
      <c r="BL13468" s="128"/>
      <c r="BM13468" s="128"/>
      <c r="BN13468" s="128"/>
      <c r="BO13468" s="128"/>
      <c r="BP13468" s="197">
        <f t="shared" si="503"/>
        <v>0</v>
      </c>
      <c r="BQ13468" s="128"/>
      <c r="BR13468" s="36">
        <f t="shared" si="502"/>
        <v>10</v>
      </c>
    </row>
    <row r="13469" spans="54:70" x14ac:dyDescent="0.25">
      <c r="BB13469" s="134">
        <f t="shared" si="504"/>
        <v>1451</v>
      </c>
      <c r="BC13469" s="24"/>
      <c r="BD13469" s="68"/>
      <c r="BE13469" s="10"/>
      <c r="BF13469" s="9"/>
      <c r="BG13469" s="10"/>
      <c r="BH13469" s="9"/>
      <c r="BI13469" s="129"/>
      <c r="BJ13469" s="129"/>
      <c r="BK13469" s="128"/>
      <c r="BL13469" s="128"/>
      <c r="BM13469" s="128"/>
      <c r="BN13469" s="128"/>
      <c r="BO13469" s="128"/>
      <c r="BP13469" s="197">
        <f t="shared" si="503"/>
        <v>0</v>
      </c>
      <c r="BQ13469" s="128"/>
      <c r="BR13469" s="36">
        <f t="shared" si="502"/>
        <v>10</v>
      </c>
    </row>
    <row r="13470" spans="54:70" x14ac:dyDescent="0.25">
      <c r="BB13470" s="134">
        <f t="shared" si="504"/>
        <v>1452</v>
      </c>
      <c r="BC13470" s="24"/>
      <c r="BD13470" s="68"/>
      <c r="BE13470" s="10"/>
      <c r="BF13470" s="9"/>
      <c r="BG13470" s="10"/>
      <c r="BH13470" s="9"/>
      <c r="BI13470" s="129"/>
      <c r="BJ13470" s="129"/>
      <c r="BK13470" s="128"/>
      <c r="BL13470" s="128"/>
      <c r="BM13470" s="128"/>
      <c r="BN13470" s="128"/>
      <c r="BO13470" s="128"/>
      <c r="BP13470" s="197">
        <f t="shared" si="503"/>
        <v>0</v>
      </c>
      <c r="BQ13470" s="128"/>
      <c r="BR13470" s="36">
        <f t="shared" si="502"/>
        <v>10</v>
      </c>
    </row>
    <row r="13471" spans="54:70" x14ac:dyDescent="0.25">
      <c r="BB13471" s="134">
        <f t="shared" si="504"/>
        <v>1453</v>
      </c>
      <c r="BC13471" s="24"/>
      <c r="BD13471" s="68"/>
      <c r="BE13471" s="10"/>
      <c r="BF13471" s="9"/>
      <c r="BG13471" s="10"/>
      <c r="BH13471" s="9"/>
      <c r="BI13471" s="129"/>
      <c r="BJ13471" s="129"/>
      <c r="BK13471" s="128"/>
      <c r="BL13471" s="128"/>
      <c r="BM13471" s="128"/>
      <c r="BN13471" s="128"/>
      <c r="BO13471" s="128"/>
      <c r="BP13471" s="197">
        <f t="shared" si="503"/>
        <v>0</v>
      </c>
      <c r="BQ13471" s="128"/>
      <c r="BR13471" s="36">
        <f t="shared" si="502"/>
        <v>10</v>
      </c>
    </row>
    <row r="13472" spans="54:70" x14ac:dyDescent="0.25">
      <c r="BB13472" s="134">
        <f t="shared" si="504"/>
        <v>1454</v>
      </c>
      <c r="BC13472" s="24"/>
      <c r="BD13472" s="68"/>
      <c r="BE13472" s="10"/>
      <c r="BF13472" s="9"/>
      <c r="BG13472" s="10"/>
      <c r="BH13472" s="9"/>
      <c r="BI13472" s="129"/>
      <c r="BJ13472" s="129"/>
      <c r="BK13472" s="128"/>
      <c r="BL13472" s="128"/>
      <c r="BM13472" s="128"/>
      <c r="BN13472" s="128"/>
      <c r="BO13472" s="128"/>
      <c r="BP13472" s="197">
        <f t="shared" si="503"/>
        <v>0</v>
      </c>
      <c r="BQ13472" s="128"/>
      <c r="BR13472" s="36">
        <f t="shared" si="502"/>
        <v>10</v>
      </c>
    </row>
    <row r="13473" spans="54:70" x14ac:dyDescent="0.25">
      <c r="BB13473" s="134">
        <f t="shared" si="504"/>
        <v>1455</v>
      </c>
      <c r="BC13473" s="24"/>
      <c r="BD13473" s="68"/>
      <c r="BE13473" s="10"/>
      <c r="BF13473" s="9"/>
      <c r="BG13473" s="10"/>
      <c r="BH13473" s="9"/>
      <c r="BI13473" s="129"/>
      <c r="BJ13473" s="129"/>
      <c r="BK13473" s="128"/>
      <c r="BL13473" s="128"/>
      <c r="BM13473" s="128"/>
      <c r="BN13473" s="128"/>
      <c r="BO13473" s="128"/>
      <c r="BP13473" s="197">
        <f t="shared" si="503"/>
        <v>0</v>
      </c>
      <c r="BQ13473" s="128"/>
      <c r="BR13473" s="36">
        <f t="shared" si="502"/>
        <v>10</v>
      </c>
    </row>
    <row r="13474" spans="54:70" x14ac:dyDescent="0.25">
      <c r="BB13474" s="134">
        <f t="shared" si="504"/>
        <v>1456</v>
      </c>
      <c r="BC13474" s="24"/>
      <c r="BD13474" s="68"/>
      <c r="BE13474" s="10"/>
      <c r="BF13474" s="9"/>
      <c r="BG13474" s="10"/>
      <c r="BH13474" s="9"/>
      <c r="BI13474" s="129"/>
      <c r="BJ13474" s="129"/>
      <c r="BK13474" s="128"/>
      <c r="BL13474" s="128"/>
      <c r="BM13474" s="128"/>
      <c r="BN13474" s="128"/>
      <c r="BO13474" s="128"/>
      <c r="BP13474" s="197">
        <f t="shared" si="503"/>
        <v>0</v>
      </c>
      <c r="BQ13474" s="128"/>
      <c r="BR13474" s="36">
        <f t="shared" si="502"/>
        <v>10</v>
      </c>
    </row>
    <row r="13475" spans="54:70" x14ac:dyDescent="0.25">
      <c r="BB13475" s="134">
        <f t="shared" si="504"/>
        <v>1457</v>
      </c>
      <c r="BC13475" s="24"/>
      <c r="BD13475" s="68"/>
      <c r="BE13475" s="10"/>
      <c r="BF13475" s="9"/>
      <c r="BG13475" s="10"/>
      <c r="BH13475" s="9"/>
      <c r="BI13475" s="129"/>
      <c r="BJ13475" s="129"/>
      <c r="BK13475" s="128"/>
      <c r="BL13475" s="128"/>
      <c r="BM13475" s="128"/>
      <c r="BN13475" s="128"/>
      <c r="BO13475" s="128"/>
      <c r="BP13475" s="197">
        <f t="shared" si="503"/>
        <v>0</v>
      </c>
      <c r="BQ13475" s="128"/>
      <c r="BR13475" s="36">
        <f t="shared" si="502"/>
        <v>10</v>
      </c>
    </row>
    <row r="13476" spans="54:70" x14ac:dyDescent="0.25">
      <c r="BB13476" s="134">
        <f t="shared" si="504"/>
        <v>1458</v>
      </c>
      <c r="BC13476" s="24"/>
      <c r="BD13476" s="68"/>
      <c r="BE13476" s="10"/>
      <c r="BF13476" s="9"/>
      <c r="BG13476" s="10"/>
      <c r="BH13476" s="9"/>
      <c r="BI13476" s="129"/>
      <c r="BJ13476" s="129"/>
      <c r="BK13476" s="128"/>
      <c r="BL13476" s="128"/>
      <c r="BM13476" s="128"/>
      <c r="BN13476" s="128"/>
      <c r="BO13476" s="128"/>
      <c r="BP13476" s="197">
        <f t="shared" si="503"/>
        <v>0</v>
      </c>
      <c r="BQ13476" s="128"/>
      <c r="BR13476" s="36">
        <f t="shared" si="502"/>
        <v>10</v>
      </c>
    </row>
    <row r="13477" spans="54:70" x14ac:dyDescent="0.25">
      <c r="BB13477" s="134">
        <f t="shared" si="504"/>
        <v>1459</v>
      </c>
      <c r="BC13477" s="24"/>
      <c r="BD13477" s="68"/>
      <c r="BE13477" s="10"/>
      <c r="BF13477" s="9"/>
      <c r="BG13477" s="10"/>
      <c r="BH13477" s="9"/>
      <c r="BI13477" s="129"/>
      <c r="BJ13477" s="129"/>
      <c r="BK13477" s="128"/>
      <c r="BL13477" s="128"/>
      <c r="BM13477" s="128"/>
      <c r="BN13477" s="128"/>
      <c r="BO13477" s="128"/>
      <c r="BP13477" s="197">
        <f t="shared" si="503"/>
        <v>0</v>
      </c>
      <c r="BQ13477" s="128"/>
      <c r="BR13477" s="36">
        <f t="shared" si="502"/>
        <v>10</v>
      </c>
    </row>
    <row r="13478" spans="54:70" x14ac:dyDescent="0.25">
      <c r="BB13478" s="134">
        <f t="shared" si="504"/>
        <v>1460</v>
      </c>
      <c r="BC13478" s="24"/>
      <c r="BD13478" s="68"/>
      <c r="BE13478" s="10"/>
      <c r="BF13478" s="9"/>
      <c r="BG13478" s="10"/>
      <c r="BH13478" s="9"/>
      <c r="BI13478" s="129"/>
      <c r="BJ13478" s="129"/>
      <c r="BK13478" s="128"/>
      <c r="BL13478" s="128"/>
      <c r="BM13478" s="128"/>
      <c r="BN13478" s="128"/>
      <c r="BO13478" s="128"/>
      <c r="BP13478" s="197">
        <f t="shared" si="503"/>
        <v>0</v>
      </c>
      <c r="BQ13478" s="128"/>
      <c r="BR13478" s="36">
        <f t="shared" si="502"/>
        <v>10</v>
      </c>
    </row>
    <row r="13479" spans="54:70" x14ac:dyDescent="0.25">
      <c r="BB13479" s="134">
        <f t="shared" si="504"/>
        <v>1461</v>
      </c>
      <c r="BC13479" s="24"/>
      <c r="BD13479" s="68"/>
      <c r="BE13479" s="10"/>
      <c r="BF13479" s="9"/>
      <c r="BG13479" s="10"/>
      <c r="BH13479" s="9"/>
      <c r="BI13479" s="129"/>
      <c r="BJ13479" s="129"/>
      <c r="BK13479" s="128"/>
      <c r="BL13479" s="128"/>
      <c r="BM13479" s="128"/>
      <c r="BN13479" s="128"/>
      <c r="BO13479" s="128"/>
      <c r="BP13479" s="197">
        <f t="shared" si="503"/>
        <v>0</v>
      </c>
      <c r="BQ13479" s="128"/>
      <c r="BR13479" s="36">
        <f t="shared" si="502"/>
        <v>10</v>
      </c>
    </row>
    <row r="13480" spans="54:70" x14ac:dyDescent="0.25">
      <c r="BB13480" s="134">
        <f t="shared" si="504"/>
        <v>1462</v>
      </c>
      <c r="BC13480" s="24"/>
      <c r="BD13480" s="68"/>
      <c r="BE13480" s="10"/>
      <c r="BF13480" s="9"/>
      <c r="BG13480" s="10"/>
      <c r="BH13480" s="9"/>
      <c r="BI13480" s="129"/>
      <c r="BJ13480" s="129"/>
      <c r="BK13480" s="128"/>
      <c r="BL13480" s="128"/>
      <c r="BM13480" s="128"/>
      <c r="BN13480" s="128"/>
      <c r="BO13480" s="128"/>
      <c r="BP13480" s="197">
        <f t="shared" si="503"/>
        <v>0</v>
      </c>
      <c r="BQ13480" s="128"/>
      <c r="BR13480" s="36">
        <f t="shared" si="502"/>
        <v>10</v>
      </c>
    </row>
    <row r="13481" spans="54:70" x14ac:dyDescent="0.25">
      <c r="BB13481" s="134">
        <f t="shared" si="504"/>
        <v>1463</v>
      </c>
      <c r="BC13481" s="24"/>
      <c r="BD13481" s="68"/>
      <c r="BE13481" s="10"/>
      <c r="BF13481" s="9"/>
      <c r="BG13481" s="10"/>
      <c r="BH13481" s="9"/>
      <c r="BI13481" s="129"/>
      <c r="BJ13481" s="129"/>
      <c r="BK13481" s="128"/>
      <c r="BL13481" s="128"/>
      <c r="BM13481" s="128"/>
      <c r="BN13481" s="128"/>
      <c r="BO13481" s="128"/>
      <c r="BP13481" s="197">
        <f t="shared" si="503"/>
        <v>0</v>
      </c>
      <c r="BQ13481" s="128"/>
      <c r="BR13481" s="36">
        <f t="shared" si="502"/>
        <v>10</v>
      </c>
    </row>
    <row r="13482" spans="54:70" x14ac:dyDescent="0.25">
      <c r="BB13482" s="134">
        <f t="shared" si="504"/>
        <v>1464</v>
      </c>
      <c r="BC13482" s="24"/>
      <c r="BD13482" s="68"/>
      <c r="BE13482" s="10"/>
      <c r="BF13482" s="9"/>
      <c r="BG13482" s="10"/>
      <c r="BH13482" s="9"/>
      <c r="BI13482" s="129"/>
      <c r="BJ13482" s="129"/>
      <c r="BK13482" s="128"/>
      <c r="BL13482" s="128"/>
      <c r="BM13482" s="128"/>
      <c r="BN13482" s="128"/>
      <c r="BO13482" s="128"/>
      <c r="BP13482" s="197">
        <f t="shared" si="503"/>
        <v>0</v>
      </c>
      <c r="BQ13482" s="128"/>
      <c r="BR13482" s="36">
        <f t="shared" si="502"/>
        <v>10</v>
      </c>
    </row>
    <row r="13483" spans="54:70" x14ac:dyDescent="0.25">
      <c r="BB13483" s="134">
        <f t="shared" si="504"/>
        <v>1465</v>
      </c>
      <c r="BC13483" s="24"/>
      <c r="BD13483" s="68"/>
      <c r="BE13483" s="10"/>
      <c r="BF13483" s="9"/>
      <c r="BG13483" s="10"/>
      <c r="BH13483" s="9"/>
      <c r="BI13483" s="129"/>
      <c r="BJ13483" s="129"/>
      <c r="BK13483" s="128"/>
      <c r="BL13483" s="128"/>
      <c r="BM13483" s="128"/>
      <c r="BN13483" s="128"/>
      <c r="BO13483" s="128"/>
      <c r="BP13483" s="197">
        <f t="shared" si="503"/>
        <v>0</v>
      </c>
      <c r="BQ13483" s="128"/>
      <c r="BR13483" s="36">
        <f t="shared" si="502"/>
        <v>10</v>
      </c>
    </row>
    <row r="13484" spans="54:70" x14ac:dyDescent="0.25">
      <c r="BB13484" s="134">
        <f t="shared" si="504"/>
        <v>1466</v>
      </c>
      <c r="BC13484" s="24"/>
      <c r="BD13484" s="68"/>
      <c r="BE13484" s="10"/>
      <c r="BF13484" s="9"/>
      <c r="BG13484" s="10"/>
      <c r="BH13484" s="9"/>
      <c r="BI13484" s="129"/>
      <c r="BJ13484" s="129"/>
      <c r="BK13484" s="128"/>
      <c r="BL13484" s="128"/>
      <c r="BM13484" s="128"/>
      <c r="BN13484" s="128"/>
      <c r="BO13484" s="128"/>
      <c r="BP13484" s="197">
        <f t="shared" si="503"/>
        <v>0</v>
      </c>
      <c r="BQ13484" s="128"/>
      <c r="BR13484" s="36">
        <f t="shared" si="502"/>
        <v>10</v>
      </c>
    </row>
    <row r="13485" spans="54:70" x14ac:dyDescent="0.25">
      <c r="BB13485" s="134">
        <f t="shared" si="504"/>
        <v>1467</v>
      </c>
      <c r="BC13485" s="24"/>
      <c r="BD13485" s="68"/>
      <c r="BE13485" s="10"/>
      <c r="BF13485" s="9"/>
      <c r="BG13485" s="10"/>
      <c r="BH13485" s="9"/>
      <c r="BI13485" s="129"/>
      <c r="BJ13485" s="129"/>
      <c r="BK13485" s="128"/>
      <c r="BL13485" s="128"/>
      <c r="BM13485" s="128"/>
      <c r="BN13485" s="128"/>
      <c r="BO13485" s="128"/>
      <c r="BP13485" s="197">
        <f t="shared" si="503"/>
        <v>0</v>
      </c>
      <c r="BQ13485" s="128"/>
      <c r="BR13485" s="36">
        <f t="shared" si="502"/>
        <v>10</v>
      </c>
    </row>
    <row r="13486" spans="54:70" x14ac:dyDescent="0.25">
      <c r="BB13486" s="134">
        <f t="shared" si="504"/>
        <v>1468</v>
      </c>
      <c r="BC13486" s="24"/>
      <c r="BD13486" s="68"/>
      <c r="BE13486" s="10"/>
      <c r="BF13486" s="9"/>
      <c r="BG13486" s="10"/>
      <c r="BH13486" s="9"/>
      <c r="BI13486" s="129"/>
      <c r="BJ13486" s="129"/>
      <c r="BK13486" s="128"/>
      <c r="BL13486" s="128"/>
      <c r="BM13486" s="128"/>
      <c r="BN13486" s="128"/>
      <c r="BO13486" s="128"/>
      <c r="BP13486" s="197">
        <f t="shared" si="503"/>
        <v>0</v>
      </c>
      <c r="BQ13486" s="128"/>
      <c r="BR13486" s="36">
        <f t="shared" si="502"/>
        <v>10</v>
      </c>
    </row>
    <row r="13487" spans="54:70" x14ac:dyDescent="0.25">
      <c r="BB13487" s="134">
        <f t="shared" si="504"/>
        <v>1469</v>
      </c>
      <c r="BC13487" s="24"/>
      <c r="BD13487" s="68"/>
      <c r="BE13487" s="10"/>
      <c r="BF13487" s="9"/>
      <c r="BG13487" s="10"/>
      <c r="BH13487" s="9"/>
      <c r="BI13487" s="129"/>
      <c r="BJ13487" s="129"/>
      <c r="BK13487" s="128"/>
      <c r="BL13487" s="128"/>
      <c r="BM13487" s="128"/>
      <c r="BN13487" s="128"/>
      <c r="BO13487" s="128"/>
      <c r="BP13487" s="197">
        <f t="shared" si="503"/>
        <v>0</v>
      </c>
      <c r="BQ13487" s="128"/>
      <c r="BR13487" s="36">
        <f t="shared" si="502"/>
        <v>10</v>
      </c>
    </row>
    <row r="13488" spans="54:70" x14ac:dyDescent="0.25">
      <c r="BB13488" s="134">
        <f t="shared" si="504"/>
        <v>1470</v>
      </c>
      <c r="BC13488" s="24"/>
      <c r="BD13488" s="68"/>
      <c r="BE13488" s="10"/>
      <c r="BF13488" s="9"/>
      <c r="BG13488" s="10"/>
      <c r="BH13488" s="9"/>
      <c r="BI13488" s="129"/>
      <c r="BJ13488" s="129"/>
      <c r="BK13488" s="128"/>
      <c r="BL13488" s="128"/>
      <c r="BM13488" s="128"/>
      <c r="BN13488" s="128"/>
      <c r="BO13488" s="128"/>
      <c r="BP13488" s="197">
        <f t="shared" si="503"/>
        <v>0</v>
      </c>
      <c r="BQ13488" s="128"/>
      <c r="BR13488" s="36">
        <f t="shared" si="502"/>
        <v>10</v>
      </c>
    </row>
    <row r="13489" spans="54:70" x14ac:dyDescent="0.25">
      <c r="BB13489" s="134">
        <f t="shared" si="504"/>
        <v>1471</v>
      </c>
      <c r="BC13489" s="24"/>
      <c r="BD13489" s="68"/>
      <c r="BE13489" s="10"/>
      <c r="BF13489" s="9"/>
      <c r="BG13489" s="10"/>
      <c r="BH13489" s="9"/>
      <c r="BI13489" s="129"/>
      <c r="BJ13489" s="129"/>
      <c r="BK13489" s="128"/>
      <c r="BL13489" s="128"/>
      <c r="BM13489" s="128"/>
      <c r="BN13489" s="128"/>
      <c r="BO13489" s="128"/>
      <c r="BP13489" s="197">
        <f t="shared" si="503"/>
        <v>0</v>
      </c>
      <c r="BQ13489" s="128"/>
      <c r="BR13489" s="36">
        <f t="shared" si="502"/>
        <v>10</v>
      </c>
    </row>
    <row r="13490" spans="54:70" x14ac:dyDescent="0.25">
      <c r="BB13490" s="134">
        <f t="shared" si="504"/>
        <v>1472</v>
      </c>
      <c r="BC13490" s="24"/>
      <c r="BD13490" s="68"/>
      <c r="BE13490" s="10"/>
      <c r="BF13490" s="9"/>
      <c r="BG13490" s="10"/>
      <c r="BH13490" s="9"/>
      <c r="BI13490" s="129"/>
      <c r="BJ13490" s="129"/>
      <c r="BK13490" s="128"/>
      <c r="BL13490" s="128"/>
      <c r="BM13490" s="128"/>
      <c r="BN13490" s="128"/>
      <c r="BO13490" s="128"/>
      <c r="BP13490" s="197">
        <f t="shared" si="503"/>
        <v>0</v>
      </c>
      <c r="BQ13490" s="128"/>
      <c r="BR13490" s="36">
        <f t="shared" si="502"/>
        <v>10</v>
      </c>
    </row>
    <row r="13491" spans="54:70" x14ac:dyDescent="0.25">
      <c r="BB13491" s="134">
        <f t="shared" si="504"/>
        <v>1473</v>
      </c>
      <c r="BC13491" s="24"/>
      <c r="BD13491" s="68"/>
      <c r="BE13491" s="10"/>
      <c r="BF13491" s="9"/>
      <c r="BG13491" s="10"/>
      <c r="BH13491" s="9"/>
      <c r="BI13491" s="129"/>
      <c r="BJ13491" s="129"/>
      <c r="BK13491" s="128"/>
      <c r="BL13491" s="128"/>
      <c r="BM13491" s="128"/>
      <c r="BN13491" s="128"/>
      <c r="BO13491" s="128"/>
      <c r="BP13491" s="197">
        <f t="shared" si="503"/>
        <v>0</v>
      </c>
      <c r="BQ13491" s="128"/>
      <c r="BR13491" s="36">
        <f t="shared" si="502"/>
        <v>10</v>
      </c>
    </row>
    <row r="13492" spans="54:70" x14ac:dyDescent="0.25">
      <c r="BB13492" s="134">
        <f t="shared" si="504"/>
        <v>1474</v>
      </c>
      <c r="BC13492" s="24"/>
      <c r="BD13492" s="68"/>
      <c r="BE13492" s="10"/>
      <c r="BF13492" s="9"/>
      <c r="BG13492" s="10"/>
      <c r="BH13492" s="9"/>
      <c r="BI13492" s="129"/>
      <c r="BJ13492" s="129"/>
      <c r="BK13492" s="128"/>
      <c r="BL13492" s="128"/>
      <c r="BM13492" s="128"/>
      <c r="BN13492" s="128"/>
      <c r="BO13492" s="128"/>
      <c r="BP13492" s="197">
        <f t="shared" si="503"/>
        <v>0</v>
      </c>
      <c r="BQ13492" s="128"/>
      <c r="BR13492" s="36">
        <f t="shared" ref="BR13492:BR13555" si="505">IF(BF13492="Yes",20,10)</f>
        <v>10</v>
      </c>
    </row>
    <row r="13493" spans="54:70" x14ac:dyDescent="0.25">
      <c r="BB13493" s="134">
        <f t="shared" si="504"/>
        <v>1475</v>
      </c>
      <c r="BC13493" s="24"/>
      <c r="BD13493" s="68"/>
      <c r="BE13493" s="10"/>
      <c r="BF13493" s="9"/>
      <c r="BG13493" s="10"/>
      <c r="BH13493" s="9"/>
      <c r="BI13493" s="129"/>
      <c r="BJ13493" s="129"/>
      <c r="BK13493" s="128"/>
      <c r="BL13493" s="128"/>
      <c r="BM13493" s="128"/>
      <c r="BN13493" s="128"/>
      <c r="BO13493" s="128"/>
      <c r="BP13493" s="197">
        <f t="shared" si="503"/>
        <v>0</v>
      </c>
      <c r="BQ13493" s="128"/>
      <c r="BR13493" s="36">
        <f t="shared" si="505"/>
        <v>10</v>
      </c>
    </row>
    <row r="13494" spans="54:70" x14ac:dyDescent="0.25">
      <c r="BB13494" s="134">
        <f t="shared" si="504"/>
        <v>1476</v>
      </c>
      <c r="BC13494" s="24"/>
      <c r="BD13494" s="68"/>
      <c r="BE13494" s="10"/>
      <c r="BF13494" s="9"/>
      <c r="BG13494" s="10"/>
      <c r="BH13494" s="9"/>
      <c r="BI13494" s="129"/>
      <c r="BJ13494" s="129"/>
      <c r="BK13494" s="128"/>
      <c r="BL13494" s="128"/>
      <c r="BM13494" s="128"/>
      <c r="BN13494" s="128"/>
      <c r="BO13494" s="128"/>
      <c r="BP13494" s="197">
        <f t="shared" si="503"/>
        <v>0</v>
      </c>
      <c r="BQ13494" s="128"/>
      <c r="BR13494" s="36">
        <f t="shared" si="505"/>
        <v>10</v>
      </c>
    </row>
    <row r="13495" spans="54:70" x14ac:dyDescent="0.25">
      <c r="BB13495" s="134">
        <f t="shared" si="504"/>
        <v>1477</v>
      </c>
      <c r="BC13495" s="24"/>
      <c r="BD13495" s="68"/>
      <c r="BE13495" s="10"/>
      <c r="BF13495" s="9"/>
      <c r="BG13495" s="10"/>
      <c r="BH13495" s="9"/>
      <c r="BI13495" s="129"/>
      <c r="BJ13495" s="129"/>
      <c r="BK13495" s="128"/>
      <c r="BL13495" s="128"/>
      <c r="BM13495" s="128"/>
      <c r="BN13495" s="128"/>
      <c r="BO13495" s="128"/>
      <c r="BP13495" s="197">
        <f t="shared" si="503"/>
        <v>0</v>
      </c>
      <c r="BQ13495" s="128"/>
      <c r="BR13495" s="36">
        <f t="shared" si="505"/>
        <v>10</v>
      </c>
    </row>
    <row r="13496" spans="54:70" x14ac:dyDescent="0.25">
      <c r="BB13496" s="134">
        <f t="shared" si="504"/>
        <v>1478</v>
      </c>
      <c r="BC13496" s="24"/>
      <c r="BD13496" s="68"/>
      <c r="BE13496" s="10"/>
      <c r="BF13496" s="9"/>
      <c r="BG13496" s="10"/>
      <c r="BH13496" s="9"/>
      <c r="BI13496" s="129"/>
      <c r="BJ13496" s="129"/>
      <c r="BK13496" s="128"/>
      <c r="BL13496" s="128"/>
      <c r="BM13496" s="128"/>
      <c r="BN13496" s="128"/>
      <c r="BO13496" s="128"/>
      <c r="BP13496" s="197">
        <f t="shared" ref="BP13496:BP13559" si="506">IF(BC13496=0,0,IF(BD13496=0,0,IF(BE13496=0,0,IF(BF13496=0,0,IF(BG13496=0,0,IF(BH13496=0,0,BR13496))))))</f>
        <v>0</v>
      </c>
      <c r="BQ13496" s="128"/>
      <c r="BR13496" s="36">
        <f t="shared" si="505"/>
        <v>10</v>
      </c>
    </row>
    <row r="13497" spans="54:70" x14ac:dyDescent="0.25">
      <c r="BB13497" s="134">
        <f t="shared" si="504"/>
        <v>1479</v>
      </c>
      <c r="BC13497" s="24"/>
      <c r="BD13497" s="68"/>
      <c r="BE13497" s="10"/>
      <c r="BF13497" s="9"/>
      <c r="BG13497" s="10"/>
      <c r="BH13497" s="9"/>
      <c r="BI13497" s="129"/>
      <c r="BJ13497" s="129"/>
      <c r="BK13497" s="128"/>
      <c r="BL13497" s="128"/>
      <c r="BM13497" s="128"/>
      <c r="BN13497" s="128"/>
      <c r="BO13497" s="128"/>
      <c r="BP13497" s="197">
        <f t="shared" si="506"/>
        <v>0</v>
      </c>
      <c r="BQ13497" s="128"/>
      <c r="BR13497" s="36">
        <f t="shared" si="505"/>
        <v>10</v>
      </c>
    </row>
    <row r="13498" spans="54:70" x14ac:dyDescent="0.25">
      <c r="BB13498" s="134">
        <f t="shared" si="504"/>
        <v>1480</v>
      </c>
      <c r="BC13498" s="24"/>
      <c r="BD13498" s="68"/>
      <c r="BE13498" s="10"/>
      <c r="BF13498" s="9"/>
      <c r="BG13498" s="10"/>
      <c r="BH13498" s="9"/>
      <c r="BI13498" s="129"/>
      <c r="BJ13498" s="129"/>
      <c r="BK13498" s="128"/>
      <c r="BL13498" s="128"/>
      <c r="BM13498" s="128"/>
      <c r="BN13498" s="128"/>
      <c r="BO13498" s="128"/>
      <c r="BP13498" s="197">
        <f t="shared" si="506"/>
        <v>0</v>
      </c>
      <c r="BQ13498" s="128"/>
      <c r="BR13498" s="36">
        <f t="shared" si="505"/>
        <v>10</v>
      </c>
    </row>
    <row r="13499" spans="54:70" x14ac:dyDescent="0.25">
      <c r="BB13499" s="134">
        <f t="shared" si="504"/>
        <v>1481</v>
      </c>
      <c r="BC13499" s="24"/>
      <c r="BD13499" s="68"/>
      <c r="BE13499" s="10"/>
      <c r="BF13499" s="9"/>
      <c r="BG13499" s="10"/>
      <c r="BH13499" s="9"/>
      <c r="BI13499" s="129"/>
      <c r="BJ13499" s="129"/>
      <c r="BK13499" s="128"/>
      <c r="BL13499" s="128"/>
      <c r="BM13499" s="128"/>
      <c r="BN13499" s="128"/>
      <c r="BO13499" s="128"/>
      <c r="BP13499" s="197">
        <f t="shared" si="506"/>
        <v>0</v>
      </c>
      <c r="BQ13499" s="128"/>
      <c r="BR13499" s="36">
        <f t="shared" si="505"/>
        <v>10</v>
      </c>
    </row>
    <row r="13500" spans="54:70" x14ac:dyDescent="0.25">
      <c r="BB13500" s="134">
        <f t="shared" si="504"/>
        <v>1482</v>
      </c>
      <c r="BC13500" s="24"/>
      <c r="BD13500" s="68"/>
      <c r="BE13500" s="10"/>
      <c r="BF13500" s="9"/>
      <c r="BG13500" s="10"/>
      <c r="BH13500" s="9"/>
      <c r="BI13500" s="129"/>
      <c r="BJ13500" s="129"/>
      <c r="BK13500" s="128"/>
      <c r="BL13500" s="128"/>
      <c r="BM13500" s="128"/>
      <c r="BN13500" s="128"/>
      <c r="BO13500" s="128"/>
      <c r="BP13500" s="197">
        <f t="shared" si="506"/>
        <v>0</v>
      </c>
      <c r="BQ13500" s="128"/>
      <c r="BR13500" s="36">
        <f t="shared" si="505"/>
        <v>10</v>
      </c>
    </row>
    <row r="13501" spans="54:70" x14ac:dyDescent="0.25">
      <c r="BB13501" s="134">
        <f t="shared" si="504"/>
        <v>1483</v>
      </c>
      <c r="BC13501" s="24"/>
      <c r="BD13501" s="68"/>
      <c r="BE13501" s="10"/>
      <c r="BF13501" s="9"/>
      <c r="BG13501" s="10"/>
      <c r="BH13501" s="9"/>
      <c r="BI13501" s="129"/>
      <c r="BJ13501" s="129"/>
      <c r="BK13501" s="128"/>
      <c r="BL13501" s="128"/>
      <c r="BM13501" s="128"/>
      <c r="BN13501" s="128"/>
      <c r="BO13501" s="128"/>
      <c r="BP13501" s="197">
        <f t="shared" si="506"/>
        <v>0</v>
      </c>
      <c r="BQ13501" s="128"/>
      <c r="BR13501" s="36">
        <f t="shared" si="505"/>
        <v>10</v>
      </c>
    </row>
    <row r="13502" spans="54:70" x14ac:dyDescent="0.25">
      <c r="BB13502" s="134">
        <f t="shared" si="504"/>
        <v>1484</v>
      </c>
      <c r="BC13502" s="24"/>
      <c r="BD13502" s="68"/>
      <c r="BE13502" s="10"/>
      <c r="BF13502" s="9"/>
      <c r="BG13502" s="10"/>
      <c r="BH13502" s="9"/>
      <c r="BI13502" s="129"/>
      <c r="BJ13502" s="129"/>
      <c r="BK13502" s="128"/>
      <c r="BL13502" s="128"/>
      <c r="BM13502" s="128"/>
      <c r="BN13502" s="128"/>
      <c r="BO13502" s="128"/>
      <c r="BP13502" s="197">
        <f t="shared" si="506"/>
        <v>0</v>
      </c>
      <c r="BQ13502" s="128"/>
      <c r="BR13502" s="36">
        <f t="shared" si="505"/>
        <v>10</v>
      </c>
    </row>
    <row r="13503" spans="54:70" x14ac:dyDescent="0.25">
      <c r="BB13503" s="134">
        <f t="shared" si="504"/>
        <v>1485</v>
      </c>
      <c r="BC13503" s="24"/>
      <c r="BD13503" s="68"/>
      <c r="BE13503" s="10"/>
      <c r="BF13503" s="9"/>
      <c r="BG13503" s="10"/>
      <c r="BH13503" s="9"/>
      <c r="BI13503" s="129"/>
      <c r="BJ13503" s="129"/>
      <c r="BK13503" s="128"/>
      <c r="BL13503" s="128"/>
      <c r="BM13503" s="128"/>
      <c r="BN13503" s="128"/>
      <c r="BO13503" s="128"/>
      <c r="BP13503" s="197">
        <f t="shared" si="506"/>
        <v>0</v>
      </c>
      <c r="BQ13503" s="128"/>
      <c r="BR13503" s="36">
        <f t="shared" si="505"/>
        <v>10</v>
      </c>
    </row>
    <row r="13504" spans="54:70" x14ac:dyDescent="0.25">
      <c r="BB13504" s="134">
        <f t="shared" si="504"/>
        <v>1486</v>
      </c>
      <c r="BC13504" s="24"/>
      <c r="BD13504" s="68"/>
      <c r="BE13504" s="10"/>
      <c r="BF13504" s="9"/>
      <c r="BG13504" s="10"/>
      <c r="BH13504" s="9"/>
      <c r="BI13504" s="129"/>
      <c r="BJ13504" s="129"/>
      <c r="BK13504" s="128"/>
      <c r="BL13504" s="128"/>
      <c r="BM13504" s="128"/>
      <c r="BN13504" s="128"/>
      <c r="BO13504" s="128"/>
      <c r="BP13504" s="197">
        <f t="shared" si="506"/>
        <v>0</v>
      </c>
      <c r="BQ13504" s="128"/>
      <c r="BR13504" s="36">
        <f t="shared" si="505"/>
        <v>10</v>
      </c>
    </row>
    <row r="13505" spans="54:70" x14ac:dyDescent="0.25">
      <c r="BB13505" s="134">
        <f t="shared" si="504"/>
        <v>1487</v>
      </c>
      <c r="BC13505" s="24"/>
      <c r="BD13505" s="68"/>
      <c r="BE13505" s="10"/>
      <c r="BF13505" s="9"/>
      <c r="BG13505" s="10"/>
      <c r="BH13505" s="9"/>
      <c r="BI13505" s="129"/>
      <c r="BJ13505" s="129"/>
      <c r="BK13505" s="128"/>
      <c r="BL13505" s="128"/>
      <c r="BM13505" s="128"/>
      <c r="BN13505" s="128"/>
      <c r="BO13505" s="128"/>
      <c r="BP13505" s="197">
        <f t="shared" si="506"/>
        <v>0</v>
      </c>
      <c r="BQ13505" s="128"/>
      <c r="BR13505" s="36">
        <f t="shared" si="505"/>
        <v>10</v>
      </c>
    </row>
    <row r="13506" spans="54:70" x14ac:dyDescent="0.25">
      <c r="BB13506" s="134">
        <f t="shared" si="504"/>
        <v>1488</v>
      </c>
      <c r="BC13506" s="24"/>
      <c r="BD13506" s="68"/>
      <c r="BE13506" s="10"/>
      <c r="BF13506" s="9"/>
      <c r="BG13506" s="10"/>
      <c r="BH13506" s="9"/>
      <c r="BI13506" s="129"/>
      <c r="BJ13506" s="129"/>
      <c r="BK13506" s="128"/>
      <c r="BL13506" s="128"/>
      <c r="BM13506" s="128"/>
      <c r="BN13506" s="128"/>
      <c r="BO13506" s="128"/>
      <c r="BP13506" s="197">
        <f t="shared" si="506"/>
        <v>0</v>
      </c>
      <c r="BQ13506" s="128"/>
      <c r="BR13506" s="36">
        <f t="shared" si="505"/>
        <v>10</v>
      </c>
    </row>
    <row r="13507" spans="54:70" x14ac:dyDescent="0.25">
      <c r="BB13507" s="134">
        <f t="shared" si="504"/>
        <v>1489</v>
      </c>
      <c r="BC13507" s="24"/>
      <c r="BD13507" s="68"/>
      <c r="BE13507" s="10"/>
      <c r="BF13507" s="9"/>
      <c r="BG13507" s="10"/>
      <c r="BH13507" s="9"/>
      <c r="BI13507" s="129"/>
      <c r="BJ13507" s="129"/>
      <c r="BK13507" s="128"/>
      <c r="BL13507" s="128"/>
      <c r="BM13507" s="128"/>
      <c r="BN13507" s="128"/>
      <c r="BO13507" s="128"/>
      <c r="BP13507" s="197">
        <f t="shared" si="506"/>
        <v>0</v>
      </c>
      <c r="BQ13507" s="128"/>
      <c r="BR13507" s="36">
        <f t="shared" si="505"/>
        <v>10</v>
      </c>
    </row>
    <row r="13508" spans="54:70" x14ac:dyDescent="0.25">
      <c r="BB13508" s="134">
        <f t="shared" si="504"/>
        <v>1490</v>
      </c>
      <c r="BC13508" s="24"/>
      <c r="BD13508" s="68"/>
      <c r="BE13508" s="10"/>
      <c r="BF13508" s="9"/>
      <c r="BG13508" s="10"/>
      <c r="BH13508" s="9"/>
      <c r="BI13508" s="129"/>
      <c r="BJ13508" s="129"/>
      <c r="BK13508" s="128"/>
      <c r="BL13508" s="128"/>
      <c r="BM13508" s="128"/>
      <c r="BN13508" s="128"/>
      <c r="BO13508" s="128"/>
      <c r="BP13508" s="197">
        <f t="shared" si="506"/>
        <v>0</v>
      </c>
      <c r="BQ13508" s="128"/>
      <c r="BR13508" s="36">
        <f t="shared" si="505"/>
        <v>10</v>
      </c>
    </row>
    <row r="13509" spans="54:70" x14ac:dyDescent="0.25">
      <c r="BB13509" s="134">
        <f t="shared" si="504"/>
        <v>1491</v>
      </c>
      <c r="BC13509" s="24"/>
      <c r="BD13509" s="68"/>
      <c r="BE13509" s="10"/>
      <c r="BF13509" s="9"/>
      <c r="BG13509" s="10"/>
      <c r="BH13509" s="9"/>
      <c r="BI13509" s="129"/>
      <c r="BJ13509" s="129"/>
      <c r="BK13509" s="128"/>
      <c r="BL13509" s="128"/>
      <c r="BM13509" s="128"/>
      <c r="BN13509" s="128"/>
      <c r="BO13509" s="128"/>
      <c r="BP13509" s="197">
        <f t="shared" si="506"/>
        <v>0</v>
      </c>
      <c r="BQ13509" s="128"/>
      <c r="BR13509" s="36">
        <f t="shared" si="505"/>
        <v>10</v>
      </c>
    </row>
    <row r="13510" spans="54:70" x14ac:dyDescent="0.25">
      <c r="BB13510" s="134">
        <f t="shared" si="504"/>
        <v>1492</v>
      </c>
      <c r="BC13510" s="24"/>
      <c r="BD13510" s="68"/>
      <c r="BE13510" s="10"/>
      <c r="BF13510" s="9"/>
      <c r="BG13510" s="10"/>
      <c r="BH13510" s="9"/>
      <c r="BI13510" s="129"/>
      <c r="BJ13510" s="129"/>
      <c r="BK13510" s="128"/>
      <c r="BL13510" s="128"/>
      <c r="BM13510" s="128"/>
      <c r="BN13510" s="128"/>
      <c r="BO13510" s="128"/>
      <c r="BP13510" s="197">
        <f t="shared" si="506"/>
        <v>0</v>
      </c>
      <c r="BQ13510" s="128"/>
      <c r="BR13510" s="36">
        <f t="shared" si="505"/>
        <v>10</v>
      </c>
    </row>
    <row r="13511" spans="54:70" x14ac:dyDescent="0.25">
      <c r="BB13511" s="134">
        <f t="shared" si="504"/>
        <v>1493</v>
      </c>
      <c r="BC13511" s="24"/>
      <c r="BD13511" s="68"/>
      <c r="BE13511" s="10"/>
      <c r="BF13511" s="9"/>
      <c r="BG13511" s="10"/>
      <c r="BH13511" s="9"/>
      <c r="BI13511" s="129"/>
      <c r="BJ13511" s="129"/>
      <c r="BK13511" s="128"/>
      <c r="BL13511" s="128"/>
      <c r="BM13511" s="128"/>
      <c r="BN13511" s="128"/>
      <c r="BO13511" s="128"/>
      <c r="BP13511" s="197">
        <f t="shared" si="506"/>
        <v>0</v>
      </c>
      <c r="BQ13511" s="128"/>
      <c r="BR13511" s="36">
        <f t="shared" si="505"/>
        <v>10</v>
      </c>
    </row>
    <row r="13512" spans="54:70" x14ac:dyDescent="0.25">
      <c r="BB13512" s="134">
        <f t="shared" si="504"/>
        <v>1494</v>
      </c>
      <c r="BC13512" s="24"/>
      <c r="BD13512" s="68"/>
      <c r="BE13512" s="10"/>
      <c r="BF13512" s="9"/>
      <c r="BG13512" s="10"/>
      <c r="BH13512" s="9"/>
      <c r="BI13512" s="129"/>
      <c r="BJ13512" s="129"/>
      <c r="BK13512" s="128"/>
      <c r="BL13512" s="128"/>
      <c r="BM13512" s="128"/>
      <c r="BN13512" s="128"/>
      <c r="BO13512" s="128"/>
      <c r="BP13512" s="197">
        <f t="shared" si="506"/>
        <v>0</v>
      </c>
      <c r="BQ13512" s="128"/>
      <c r="BR13512" s="36">
        <f t="shared" si="505"/>
        <v>10</v>
      </c>
    </row>
    <row r="13513" spans="54:70" x14ac:dyDescent="0.25">
      <c r="BB13513" s="134">
        <f t="shared" si="504"/>
        <v>1495</v>
      </c>
      <c r="BC13513" s="24"/>
      <c r="BD13513" s="68"/>
      <c r="BE13513" s="10"/>
      <c r="BF13513" s="9"/>
      <c r="BG13513" s="10"/>
      <c r="BH13513" s="9"/>
      <c r="BI13513" s="129"/>
      <c r="BJ13513" s="129"/>
      <c r="BK13513" s="128"/>
      <c r="BL13513" s="128"/>
      <c r="BM13513" s="128"/>
      <c r="BN13513" s="128"/>
      <c r="BO13513" s="128"/>
      <c r="BP13513" s="197">
        <f t="shared" si="506"/>
        <v>0</v>
      </c>
      <c r="BQ13513" s="128"/>
      <c r="BR13513" s="36">
        <f t="shared" si="505"/>
        <v>10</v>
      </c>
    </row>
    <row r="13514" spans="54:70" x14ac:dyDescent="0.25">
      <c r="BB13514" s="134">
        <f t="shared" si="504"/>
        <v>1496</v>
      </c>
      <c r="BC13514" s="24"/>
      <c r="BD13514" s="68"/>
      <c r="BE13514" s="10"/>
      <c r="BF13514" s="9"/>
      <c r="BG13514" s="10"/>
      <c r="BH13514" s="9"/>
      <c r="BI13514" s="129"/>
      <c r="BJ13514" s="129"/>
      <c r="BK13514" s="128"/>
      <c r="BL13514" s="128"/>
      <c r="BM13514" s="128"/>
      <c r="BN13514" s="128"/>
      <c r="BO13514" s="128"/>
      <c r="BP13514" s="197">
        <f t="shared" si="506"/>
        <v>0</v>
      </c>
      <c r="BQ13514" s="128"/>
      <c r="BR13514" s="36">
        <f t="shared" si="505"/>
        <v>10</v>
      </c>
    </row>
    <row r="13515" spans="54:70" x14ac:dyDescent="0.25">
      <c r="BB13515" s="134">
        <f t="shared" si="504"/>
        <v>1497</v>
      </c>
      <c r="BC13515" s="24"/>
      <c r="BD13515" s="68"/>
      <c r="BE13515" s="10"/>
      <c r="BF13515" s="9"/>
      <c r="BG13515" s="10"/>
      <c r="BH13515" s="9"/>
      <c r="BI13515" s="129"/>
      <c r="BJ13515" s="129"/>
      <c r="BK13515" s="128"/>
      <c r="BL13515" s="128"/>
      <c r="BM13515" s="128"/>
      <c r="BN13515" s="128"/>
      <c r="BO13515" s="128"/>
      <c r="BP13515" s="197">
        <f t="shared" si="506"/>
        <v>0</v>
      </c>
      <c r="BQ13515" s="128"/>
      <c r="BR13515" s="36">
        <f t="shared" si="505"/>
        <v>10</v>
      </c>
    </row>
    <row r="13516" spans="54:70" x14ac:dyDescent="0.25">
      <c r="BB13516" s="134">
        <f t="shared" si="504"/>
        <v>1498</v>
      </c>
      <c r="BC13516" s="24"/>
      <c r="BD13516" s="68"/>
      <c r="BE13516" s="10"/>
      <c r="BF13516" s="9"/>
      <c r="BG13516" s="10"/>
      <c r="BH13516" s="9"/>
      <c r="BI13516" s="129"/>
      <c r="BJ13516" s="129"/>
      <c r="BK13516" s="128"/>
      <c r="BL13516" s="128"/>
      <c r="BM13516" s="128"/>
      <c r="BN13516" s="128"/>
      <c r="BO13516" s="128"/>
      <c r="BP13516" s="197">
        <f t="shared" si="506"/>
        <v>0</v>
      </c>
      <c r="BQ13516" s="128"/>
      <c r="BR13516" s="36">
        <f t="shared" si="505"/>
        <v>10</v>
      </c>
    </row>
    <row r="13517" spans="54:70" x14ac:dyDescent="0.25">
      <c r="BB13517" s="134">
        <f t="shared" si="504"/>
        <v>1499</v>
      </c>
      <c r="BC13517" s="24"/>
      <c r="BD13517" s="68"/>
      <c r="BE13517" s="10"/>
      <c r="BF13517" s="9"/>
      <c r="BG13517" s="10"/>
      <c r="BH13517" s="9"/>
      <c r="BI13517" s="129"/>
      <c r="BJ13517" s="129"/>
      <c r="BK13517" s="128"/>
      <c r="BL13517" s="128"/>
      <c r="BM13517" s="128"/>
      <c r="BN13517" s="128"/>
      <c r="BO13517" s="128"/>
      <c r="BP13517" s="197">
        <f t="shared" si="506"/>
        <v>0</v>
      </c>
      <c r="BQ13517" s="128"/>
      <c r="BR13517" s="36">
        <f t="shared" si="505"/>
        <v>10</v>
      </c>
    </row>
    <row r="13518" spans="54:70" x14ac:dyDescent="0.25">
      <c r="BB13518" s="134">
        <f t="shared" si="504"/>
        <v>1500</v>
      </c>
      <c r="BC13518" s="24"/>
      <c r="BD13518" s="68"/>
      <c r="BE13518" s="10"/>
      <c r="BF13518" s="9"/>
      <c r="BG13518" s="10"/>
      <c r="BH13518" s="9"/>
      <c r="BI13518" s="129"/>
      <c r="BJ13518" s="129"/>
      <c r="BK13518" s="128"/>
      <c r="BL13518" s="128"/>
      <c r="BM13518" s="128"/>
      <c r="BN13518" s="128"/>
      <c r="BO13518" s="128"/>
      <c r="BP13518" s="197">
        <f t="shared" si="506"/>
        <v>0</v>
      </c>
      <c r="BQ13518" s="128"/>
      <c r="BR13518" s="36">
        <f t="shared" si="505"/>
        <v>10</v>
      </c>
    </row>
    <row r="13519" spans="54:70" x14ac:dyDescent="0.25">
      <c r="BB13519" s="134">
        <f t="shared" si="504"/>
        <v>1501</v>
      </c>
      <c r="BC13519" s="24"/>
      <c r="BD13519" s="68"/>
      <c r="BE13519" s="10"/>
      <c r="BF13519" s="9"/>
      <c r="BG13519" s="10"/>
      <c r="BH13519" s="9"/>
      <c r="BI13519" s="129"/>
      <c r="BJ13519" s="129"/>
      <c r="BK13519" s="128"/>
      <c r="BL13519" s="128"/>
      <c r="BM13519" s="128"/>
      <c r="BN13519" s="128"/>
      <c r="BO13519" s="128"/>
      <c r="BP13519" s="197">
        <f t="shared" si="506"/>
        <v>0</v>
      </c>
      <c r="BQ13519" s="128"/>
      <c r="BR13519" s="36">
        <f t="shared" si="505"/>
        <v>10</v>
      </c>
    </row>
    <row r="13520" spans="54:70" x14ac:dyDescent="0.25">
      <c r="BB13520" s="134">
        <f t="shared" si="504"/>
        <v>1502</v>
      </c>
      <c r="BC13520" s="24"/>
      <c r="BD13520" s="68"/>
      <c r="BE13520" s="10"/>
      <c r="BF13520" s="9"/>
      <c r="BG13520" s="10"/>
      <c r="BH13520" s="9"/>
      <c r="BI13520" s="129"/>
      <c r="BJ13520" s="129"/>
      <c r="BK13520" s="128"/>
      <c r="BL13520" s="128"/>
      <c r="BM13520" s="128"/>
      <c r="BN13520" s="128"/>
      <c r="BO13520" s="128"/>
      <c r="BP13520" s="197">
        <f t="shared" si="506"/>
        <v>0</v>
      </c>
      <c r="BQ13520" s="128"/>
      <c r="BR13520" s="36">
        <f t="shared" si="505"/>
        <v>10</v>
      </c>
    </row>
    <row r="13521" spans="54:70" x14ac:dyDescent="0.25">
      <c r="BB13521" s="134">
        <f t="shared" si="504"/>
        <v>1503</v>
      </c>
      <c r="BC13521" s="24"/>
      <c r="BD13521" s="68"/>
      <c r="BE13521" s="10"/>
      <c r="BF13521" s="9"/>
      <c r="BG13521" s="10"/>
      <c r="BH13521" s="9"/>
      <c r="BI13521" s="129"/>
      <c r="BJ13521" s="129"/>
      <c r="BK13521" s="128"/>
      <c r="BL13521" s="128"/>
      <c r="BM13521" s="128"/>
      <c r="BN13521" s="128"/>
      <c r="BO13521" s="128"/>
      <c r="BP13521" s="197">
        <f t="shared" si="506"/>
        <v>0</v>
      </c>
      <c r="BQ13521" s="128"/>
      <c r="BR13521" s="36">
        <f t="shared" si="505"/>
        <v>10</v>
      </c>
    </row>
    <row r="13522" spans="54:70" x14ac:dyDescent="0.25">
      <c r="BB13522" s="134">
        <f t="shared" si="504"/>
        <v>1504</v>
      </c>
      <c r="BC13522" s="24"/>
      <c r="BD13522" s="68"/>
      <c r="BE13522" s="10"/>
      <c r="BF13522" s="9"/>
      <c r="BG13522" s="10"/>
      <c r="BH13522" s="9"/>
      <c r="BI13522" s="129"/>
      <c r="BJ13522" s="129"/>
      <c r="BK13522" s="128"/>
      <c r="BL13522" s="128"/>
      <c r="BM13522" s="128"/>
      <c r="BN13522" s="128"/>
      <c r="BO13522" s="128"/>
      <c r="BP13522" s="197">
        <f t="shared" si="506"/>
        <v>0</v>
      </c>
      <c r="BQ13522" s="128"/>
      <c r="BR13522" s="36">
        <f t="shared" si="505"/>
        <v>10</v>
      </c>
    </row>
    <row r="13523" spans="54:70" x14ac:dyDescent="0.25">
      <c r="BB13523" s="134">
        <f t="shared" si="504"/>
        <v>1505</v>
      </c>
      <c r="BC13523" s="24"/>
      <c r="BD13523" s="68"/>
      <c r="BE13523" s="10"/>
      <c r="BF13523" s="9"/>
      <c r="BG13523" s="10"/>
      <c r="BH13523" s="9"/>
      <c r="BI13523" s="129"/>
      <c r="BJ13523" s="129"/>
      <c r="BK13523" s="128"/>
      <c r="BL13523" s="128"/>
      <c r="BM13523" s="128"/>
      <c r="BN13523" s="128"/>
      <c r="BO13523" s="128"/>
      <c r="BP13523" s="197">
        <f t="shared" si="506"/>
        <v>0</v>
      </c>
      <c r="BQ13523" s="128"/>
      <c r="BR13523" s="36">
        <f t="shared" si="505"/>
        <v>10</v>
      </c>
    </row>
    <row r="13524" spans="54:70" x14ac:dyDescent="0.25">
      <c r="BB13524" s="134">
        <f t="shared" ref="BB13524:BB13587" si="507">1+BB13523</f>
        <v>1506</v>
      </c>
      <c r="BC13524" s="24"/>
      <c r="BD13524" s="68"/>
      <c r="BE13524" s="10"/>
      <c r="BF13524" s="9"/>
      <c r="BG13524" s="10"/>
      <c r="BH13524" s="9"/>
      <c r="BI13524" s="129"/>
      <c r="BJ13524" s="129"/>
      <c r="BK13524" s="128"/>
      <c r="BL13524" s="128"/>
      <c r="BM13524" s="128"/>
      <c r="BN13524" s="128"/>
      <c r="BO13524" s="128"/>
      <c r="BP13524" s="197">
        <f t="shared" si="506"/>
        <v>0</v>
      </c>
      <c r="BQ13524" s="128"/>
      <c r="BR13524" s="36">
        <f t="shared" si="505"/>
        <v>10</v>
      </c>
    </row>
    <row r="13525" spans="54:70" x14ac:dyDescent="0.25">
      <c r="BB13525" s="134">
        <f t="shared" si="507"/>
        <v>1507</v>
      </c>
      <c r="BC13525" s="24"/>
      <c r="BD13525" s="68"/>
      <c r="BE13525" s="10"/>
      <c r="BF13525" s="9"/>
      <c r="BG13525" s="10"/>
      <c r="BH13525" s="9"/>
      <c r="BI13525" s="129"/>
      <c r="BJ13525" s="129"/>
      <c r="BK13525" s="128"/>
      <c r="BL13525" s="128"/>
      <c r="BM13525" s="128"/>
      <c r="BN13525" s="128"/>
      <c r="BO13525" s="128"/>
      <c r="BP13525" s="197">
        <f t="shared" si="506"/>
        <v>0</v>
      </c>
      <c r="BQ13525" s="128"/>
      <c r="BR13525" s="36">
        <f t="shared" si="505"/>
        <v>10</v>
      </c>
    </row>
    <row r="13526" spans="54:70" x14ac:dyDescent="0.25">
      <c r="BB13526" s="134">
        <f t="shared" si="507"/>
        <v>1508</v>
      </c>
      <c r="BC13526" s="24"/>
      <c r="BD13526" s="68"/>
      <c r="BE13526" s="10"/>
      <c r="BF13526" s="9"/>
      <c r="BG13526" s="10"/>
      <c r="BH13526" s="9"/>
      <c r="BI13526" s="129"/>
      <c r="BJ13526" s="129"/>
      <c r="BK13526" s="128"/>
      <c r="BL13526" s="128"/>
      <c r="BM13526" s="128"/>
      <c r="BN13526" s="128"/>
      <c r="BO13526" s="128"/>
      <c r="BP13526" s="197">
        <f t="shared" si="506"/>
        <v>0</v>
      </c>
      <c r="BQ13526" s="128"/>
      <c r="BR13526" s="36">
        <f t="shared" si="505"/>
        <v>10</v>
      </c>
    </row>
    <row r="13527" spans="54:70" x14ac:dyDescent="0.25">
      <c r="BB13527" s="134">
        <f t="shared" si="507"/>
        <v>1509</v>
      </c>
      <c r="BC13527" s="24"/>
      <c r="BD13527" s="68"/>
      <c r="BE13527" s="10"/>
      <c r="BF13527" s="9"/>
      <c r="BG13527" s="10"/>
      <c r="BH13527" s="9"/>
      <c r="BI13527" s="129"/>
      <c r="BJ13527" s="129"/>
      <c r="BK13527" s="128"/>
      <c r="BL13527" s="128"/>
      <c r="BM13527" s="128"/>
      <c r="BN13527" s="128"/>
      <c r="BO13527" s="128"/>
      <c r="BP13527" s="197">
        <f t="shared" si="506"/>
        <v>0</v>
      </c>
      <c r="BQ13527" s="128"/>
      <c r="BR13527" s="36">
        <f t="shared" si="505"/>
        <v>10</v>
      </c>
    </row>
    <row r="13528" spans="54:70" x14ac:dyDescent="0.25">
      <c r="BB13528" s="134">
        <f t="shared" si="507"/>
        <v>1510</v>
      </c>
      <c r="BC13528" s="24"/>
      <c r="BD13528" s="68"/>
      <c r="BE13528" s="10"/>
      <c r="BF13528" s="9"/>
      <c r="BG13528" s="10"/>
      <c r="BH13528" s="9"/>
      <c r="BI13528" s="129"/>
      <c r="BJ13528" s="129"/>
      <c r="BK13528" s="128"/>
      <c r="BL13528" s="128"/>
      <c r="BM13528" s="128"/>
      <c r="BN13528" s="128"/>
      <c r="BO13528" s="128"/>
      <c r="BP13528" s="197">
        <f t="shared" si="506"/>
        <v>0</v>
      </c>
      <c r="BQ13528" s="128"/>
      <c r="BR13528" s="36">
        <f t="shared" si="505"/>
        <v>10</v>
      </c>
    </row>
    <row r="13529" spans="54:70" x14ac:dyDescent="0.25">
      <c r="BB13529" s="134">
        <f t="shared" si="507"/>
        <v>1511</v>
      </c>
      <c r="BC13529" s="24"/>
      <c r="BD13529" s="68"/>
      <c r="BE13529" s="10"/>
      <c r="BF13529" s="9"/>
      <c r="BG13529" s="10"/>
      <c r="BH13529" s="9"/>
      <c r="BI13529" s="129"/>
      <c r="BJ13529" s="129"/>
      <c r="BK13529" s="128"/>
      <c r="BL13529" s="128"/>
      <c r="BM13529" s="128"/>
      <c r="BN13529" s="128"/>
      <c r="BO13529" s="128"/>
      <c r="BP13529" s="197">
        <f t="shared" si="506"/>
        <v>0</v>
      </c>
      <c r="BQ13529" s="128"/>
      <c r="BR13529" s="36">
        <f t="shared" si="505"/>
        <v>10</v>
      </c>
    </row>
    <row r="13530" spans="54:70" x14ac:dyDescent="0.25">
      <c r="BB13530" s="134">
        <f t="shared" si="507"/>
        <v>1512</v>
      </c>
      <c r="BC13530" s="24"/>
      <c r="BD13530" s="68"/>
      <c r="BE13530" s="10"/>
      <c r="BF13530" s="9"/>
      <c r="BG13530" s="10"/>
      <c r="BH13530" s="9"/>
      <c r="BI13530" s="129"/>
      <c r="BJ13530" s="129"/>
      <c r="BK13530" s="128"/>
      <c r="BL13530" s="128"/>
      <c r="BM13530" s="128"/>
      <c r="BN13530" s="128"/>
      <c r="BO13530" s="128"/>
      <c r="BP13530" s="197">
        <f t="shared" si="506"/>
        <v>0</v>
      </c>
      <c r="BQ13530" s="128"/>
      <c r="BR13530" s="36">
        <f t="shared" si="505"/>
        <v>10</v>
      </c>
    </row>
    <row r="13531" spans="54:70" x14ac:dyDescent="0.25">
      <c r="BB13531" s="134">
        <f t="shared" si="507"/>
        <v>1513</v>
      </c>
      <c r="BC13531" s="24"/>
      <c r="BD13531" s="68"/>
      <c r="BE13531" s="10"/>
      <c r="BF13531" s="9"/>
      <c r="BG13531" s="10"/>
      <c r="BH13531" s="9"/>
      <c r="BI13531" s="129"/>
      <c r="BJ13531" s="129"/>
      <c r="BK13531" s="128"/>
      <c r="BL13531" s="128"/>
      <c r="BM13531" s="128"/>
      <c r="BN13531" s="128"/>
      <c r="BO13531" s="128"/>
      <c r="BP13531" s="197">
        <f t="shared" si="506"/>
        <v>0</v>
      </c>
      <c r="BQ13531" s="128"/>
      <c r="BR13531" s="36">
        <f t="shared" si="505"/>
        <v>10</v>
      </c>
    </row>
    <row r="13532" spans="54:70" x14ac:dyDescent="0.25">
      <c r="BB13532" s="134">
        <f t="shared" si="507"/>
        <v>1514</v>
      </c>
      <c r="BC13532" s="24"/>
      <c r="BD13532" s="68"/>
      <c r="BE13532" s="10"/>
      <c r="BF13532" s="9"/>
      <c r="BG13532" s="10"/>
      <c r="BH13532" s="9"/>
      <c r="BI13532" s="129"/>
      <c r="BJ13532" s="129"/>
      <c r="BK13532" s="128"/>
      <c r="BL13532" s="128"/>
      <c r="BM13532" s="128"/>
      <c r="BN13532" s="128"/>
      <c r="BO13532" s="128"/>
      <c r="BP13532" s="197">
        <f t="shared" si="506"/>
        <v>0</v>
      </c>
      <c r="BQ13532" s="128"/>
      <c r="BR13532" s="36">
        <f t="shared" si="505"/>
        <v>10</v>
      </c>
    </row>
    <row r="13533" spans="54:70" x14ac:dyDescent="0.25">
      <c r="BB13533" s="134">
        <f t="shared" si="507"/>
        <v>1515</v>
      </c>
      <c r="BC13533" s="24"/>
      <c r="BD13533" s="68"/>
      <c r="BE13533" s="10"/>
      <c r="BF13533" s="9"/>
      <c r="BG13533" s="10"/>
      <c r="BH13533" s="9"/>
      <c r="BI13533" s="129"/>
      <c r="BJ13533" s="129"/>
      <c r="BK13533" s="128"/>
      <c r="BL13533" s="128"/>
      <c r="BM13533" s="128"/>
      <c r="BN13533" s="128"/>
      <c r="BO13533" s="128"/>
      <c r="BP13533" s="197">
        <f t="shared" si="506"/>
        <v>0</v>
      </c>
      <c r="BQ13533" s="128"/>
      <c r="BR13533" s="36">
        <f t="shared" si="505"/>
        <v>10</v>
      </c>
    </row>
    <row r="13534" spans="54:70" x14ac:dyDescent="0.25">
      <c r="BB13534" s="134">
        <f t="shared" si="507"/>
        <v>1516</v>
      </c>
      <c r="BC13534" s="24"/>
      <c r="BD13534" s="68"/>
      <c r="BE13534" s="10"/>
      <c r="BF13534" s="9"/>
      <c r="BG13534" s="10"/>
      <c r="BH13534" s="9"/>
      <c r="BI13534" s="129"/>
      <c r="BJ13534" s="129"/>
      <c r="BK13534" s="128"/>
      <c r="BL13534" s="128"/>
      <c r="BM13534" s="128"/>
      <c r="BN13534" s="128"/>
      <c r="BO13534" s="128"/>
      <c r="BP13534" s="197">
        <f t="shared" si="506"/>
        <v>0</v>
      </c>
      <c r="BQ13534" s="128"/>
      <c r="BR13534" s="36">
        <f t="shared" si="505"/>
        <v>10</v>
      </c>
    </row>
    <row r="13535" spans="54:70" ht="15.75" customHeight="1" x14ac:dyDescent="0.25">
      <c r="BB13535" s="134">
        <f t="shared" si="507"/>
        <v>1517</v>
      </c>
      <c r="BC13535" s="24"/>
      <c r="BD13535" s="68"/>
      <c r="BE13535" s="10"/>
      <c r="BF13535" s="9"/>
      <c r="BG13535" s="10"/>
      <c r="BH13535" s="9"/>
      <c r="BI13535" s="129"/>
      <c r="BJ13535" s="129"/>
      <c r="BK13535" s="128"/>
      <c r="BL13535" s="128"/>
      <c r="BM13535" s="128"/>
      <c r="BN13535" s="128"/>
      <c r="BO13535" s="128"/>
      <c r="BP13535" s="197">
        <f t="shared" si="506"/>
        <v>0</v>
      </c>
      <c r="BQ13535" s="128"/>
      <c r="BR13535" s="36">
        <f t="shared" si="505"/>
        <v>10</v>
      </c>
    </row>
    <row r="13536" spans="54:70" x14ac:dyDescent="0.25">
      <c r="BB13536" s="134">
        <f t="shared" si="507"/>
        <v>1518</v>
      </c>
      <c r="BC13536" s="24"/>
      <c r="BD13536" s="68"/>
      <c r="BE13536" s="10"/>
      <c r="BF13536" s="9"/>
      <c r="BG13536" s="10"/>
      <c r="BH13536" s="9"/>
      <c r="BI13536" s="129"/>
      <c r="BJ13536" s="129"/>
      <c r="BK13536" s="128"/>
      <c r="BL13536" s="128"/>
      <c r="BM13536" s="128"/>
      <c r="BN13536" s="128"/>
      <c r="BO13536" s="128"/>
      <c r="BP13536" s="197">
        <f t="shared" si="506"/>
        <v>0</v>
      </c>
      <c r="BQ13536" s="128"/>
      <c r="BR13536" s="36">
        <f t="shared" si="505"/>
        <v>10</v>
      </c>
    </row>
    <row r="13537" spans="54:70" ht="16.350000000000001" customHeight="1" x14ac:dyDescent="0.25">
      <c r="BB13537" s="134">
        <f t="shared" si="507"/>
        <v>1519</v>
      </c>
      <c r="BC13537" s="24"/>
      <c r="BD13537" s="68"/>
      <c r="BE13537" s="10"/>
      <c r="BF13537" s="9"/>
      <c r="BG13537" s="10"/>
      <c r="BH13537" s="9"/>
      <c r="BI13537" s="129"/>
      <c r="BJ13537" s="129"/>
      <c r="BK13537" s="128"/>
      <c r="BL13537" s="128"/>
      <c r="BM13537" s="128"/>
      <c r="BN13537" s="128"/>
      <c r="BO13537" s="128"/>
      <c r="BP13537" s="197">
        <f t="shared" si="506"/>
        <v>0</v>
      </c>
      <c r="BQ13537" s="128"/>
      <c r="BR13537" s="36">
        <f t="shared" si="505"/>
        <v>10</v>
      </c>
    </row>
    <row r="13538" spans="54:70" ht="15.75" customHeight="1" x14ac:dyDescent="0.25">
      <c r="BB13538" s="134">
        <f t="shared" si="507"/>
        <v>1520</v>
      </c>
      <c r="BC13538" s="24"/>
      <c r="BD13538" s="68"/>
      <c r="BE13538" s="10"/>
      <c r="BF13538" s="9"/>
      <c r="BG13538" s="10"/>
      <c r="BH13538" s="9"/>
      <c r="BI13538" s="129"/>
      <c r="BJ13538" s="129"/>
      <c r="BK13538" s="128"/>
      <c r="BL13538" s="128"/>
      <c r="BM13538" s="128"/>
      <c r="BN13538" s="128"/>
      <c r="BO13538" s="128"/>
      <c r="BP13538" s="197">
        <f t="shared" si="506"/>
        <v>0</v>
      </c>
      <c r="BQ13538" s="128"/>
      <c r="BR13538" s="36">
        <f t="shared" si="505"/>
        <v>10</v>
      </c>
    </row>
    <row r="13539" spans="54:70" x14ac:dyDescent="0.25">
      <c r="BB13539" s="134">
        <f t="shared" si="507"/>
        <v>1521</v>
      </c>
      <c r="BC13539" s="24"/>
      <c r="BD13539" s="68"/>
      <c r="BE13539" s="10"/>
      <c r="BF13539" s="9"/>
      <c r="BG13539" s="10"/>
      <c r="BH13539" s="9"/>
      <c r="BI13539" s="129"/>
      <c r="BJ13539" s="129"/>
      <c r="BK13539" s="128"/>
      <c r="BL13539" s="128"/>
      <c r="BM13539" s="128"/>
      <c r="BN13539" s="128"/>
      <c r="BO13539" s="128"/>
      <c r="BP13539" s="197">
        <f t="shared" si="506"/>
        <v>0</v>
      </c>
      <c r="BQ13539" s="128"/>
      <c r="BR13539" s="36">
        <f t="shared" si="505"/>
        <v>10</v>
      </c>
    </row>
    <row r="13540" spans="54:70" x14ac:dyDescent="0.25">
      <c r="BB13540" s="134">
        <f t="shared" si="507"/>
        <v>1522</v>
      </c>
      <c r="BC13540" s="24"/>
      <c r="BD13540" s="68"/>
      <c r="BE13540" s="10"/>
      <c r="BF13540" s="9"/>
      <c r="BG13540" s="10"/>
      <c r="BH13540" s="9"/>
      <c r="BI13540" s="129"/>
      <c r="BJ13540" s="129"/>
      <c r="BK13540" s="128"/>
      <c r="BL13540" s="128"/>
      <c r="BM13540" s="128"/>
      <c r="BN13540" s="128"/>
      <c r="BO13540" s="128"/>
      <c r="BP13540" s="197">
        <f t="shared" si="506"/>
        <v>0</v>
      </c>
      <c r="BQ13540" s="128"/>
      <c r="BR13540" s="36">
        <f t="shared" si="505"/>
        <v>10</v>
      </c>
    </row>
    <row r="13541" spans="54:70" x14ac:dyDescent="0.25">
      <c r="BB13541" s="134">
        <f t="shared" si="507"/>
        <v>1523</v>
      </c>
      <c r="BC13541" s="24"/>
      <c r="BD13541" s="68"/>
      <c r="BE13541" s="10"/>
      <c r="BF13541" s="9"/>
      <c r="BG13541" s="10"/>
      <c r="BH13541" s="9"/>
      <c r="BI13541" s="129"/>
      <c r="BJ13541" s="129"/>
      <c r="BK13541" s="128"/>
      <c r="BL13541" s="128"/>
      <c r="BM13541" s="128"/>
      <c r="BN13541" s="128"/>
      <c r="BO13541" s="128"/>
      <c r="BP13541" s="197">
        <f t="shared" si="506"/>
        <v>0</v>
      </c>
      <c r="BQ13541" s="128"/>
      <c r="BR13541" s="36">
        <f t="shared" si="505"/>
        <v>10</v>
      </c>
    </row>
    <row r="13542" spans="54:70" x14ac:dyDescent="0.25">
      <c r="BB13542" s="134">
        <f t="shared" si="507"/>
        <v>1524</v>
      </c>
      <c r="BC13542" s="24"/>
      <c r="BD13542" s="68"/>
      <c r="BE13542" s="10"/>
      <c r="BF13542" s="9"/>
      <c r="BG13542" s="10"/>
      <c r="BH13542" s="9"/>
      <c r="BI13542" s="129"/>
      <c r="BJ13542" s="129"/>
      <c r="BK13542" s="128"/>
      <c r="BL13542" s="128"/>
      <c r="BM13542" s="128"/>
      <c r="BN13542" s="128"/>
      <c r="BO13542" s="128"/>
      <c r="BP13542" s="197">
        <f t="shared" si="506"/>
        <v>0</v>
      </c>
      <c r="BQ13542" s="128"/>
      <c r="BR13542" s="36">
        <f t="shared" si="505"/>
        <v>10</v>
      </c>
    </row>
    <row r="13543" spans="54:70" x14ac:dyDescent="0.25">
      <c r="BB13543" s="134">
        <f t="shared" si="507"/>
        <v>1525</v>
      </c>
      <c r="BC13543" s="24"/>
      <c r="BD13543" s="68"/>
      <c r="BE13543" s="10"/>
      <c r="BF13543" s="9"/>
      <c r="BG13543" s="10"/>
      <c r="BH13543" s="9"/>
      <c r="BI13543" s="129"/>
      <c r="BJ13543" s="129"/>
      <c r="BK13543" s="128"/>
      <c r="BL13543" s="128"/>
      <c r="BM13543" s="128"/>
      <c r="BN13543" s="128"/>
      <c r="BO13543" s="128"/>
      <c r="BP13543" s="197">
        <f t="shared" si="506"/>
        <v>0</v>
      </c>
      <c r="BQ13543" s="128"/>
      <c r="BR13543" s="36">
        <f t="shared" si="505"/>
        <v>10</v>
      </c>
    </row>
    <row r="13544" spans="54:70" x14ac:dyDescent="0.25">
      <c r="BB13544" s="134">
        <f t="shared" si="507"/>
        <v>1526</v>
      </c>
      <c r="BC13544" s="24"/>
      <c r="BD13544" s="68"/>
      <c r="BE13544" s="10"/>
      <c r="BF13544" s="9"/>
      <c r="BG13544" s="10"/>
      <c r="BH13544" s="9"/>
      <c r="BI13544" s="129"/>
      <c r="BJ13544" s="129"/>
      <c r="BK13544" s="128"/>
      <c r="BL13544" s="128"/>
      <c r="BM13544" s="128"/>
      <c r="BN13544" s="128"/>
      <c r="BO13544" s="128"/>
      <c r="BP13544" s="197">
        <f t="shared" si="506"/>
        <v>0</v>
      </c>
      <c r="BQ13544" s="128"/>
      <c r="BR13544" s="36">
        <f t="shared" si="505"/>
        <v>10</v>
      </c>
    </row>
    <row r="13545" spans="54:70" x14ac:dyDescent="0.25">
      <c r="BB13545" s="134">
        <f t="shared" si="507"/>
        <v>1527</v>
      </c>
      <c r="BC13545" s="24"/>
      <c r="BD13545" s="68"/>
      <c r="BE13545" s="10"/>
      <c r="BF13545" s="9"/>
      <c r="BG13545" s="10"/>
      <c r="BH13545" s="9"/>
      <c r="BI13545" s="129"/>
      <c r="BJ13545" s="129"/>
      <c r="BK13545" s="128"/>
      <c r="BL13545" s="128"/>
      <c r="BM13545" s="128"/>
      <c r="BN13545" s="128"/>
      <c r="BO13545" s="128"/>
      <c r="BP13545" s="197">
        <f t="shared" si="506"/>
        <v>0</v>
      </c>
      <c r="BQ13545" s="128"/>
      <c r="BR13545" s="36">
        <f t="shared" si="505"/>
        <v>10</v>
      </c>
    </row>
    <row r="13546" spans="54:70" x14ac:dyDescent="0.25">
      <c r="BB13546" s="134">
        <f t="shared" si="507"/>
        <v>1528</v>
      </c>
      <c r="BC13546" s="24"/>
      <c r="BD13546" s="68"/>
      <c r="BE13546" s="10"/>
      <c r="BF13546" s="9"/>
      <c r="BG13546" s="10"/>
      <c r="BH13546" s="9"/>
      <c r="BI13546" s="129"/>
      <c r="BJ13546" s="129"/>
      <c r="BK13546" s="128"/>
      <c r="BL13546" s="128"/>
      <c r="BM13546" s="128"/>
      <c r="BN13546" s="128"/>
      <c r="BO13546" s="128"/>
      <c r="BP13546" s="197">
        <f t="shared" si="506"/>
        <v>0</v>
      </c>
      <c r="BQ13546" s="128"/>
      <c r="BR13546" s="36">
        <f t="shared" si="505"/>
        <v>10</v>
      </c>
    </row>
    <row r="13547" spans="54:70" x14ac:dyDescent="0.25">
      <c r="BB13547" s="134">
        <f t="shared" si="507"/>
        <v>1529</v>
      </c>
      <c r="BC13547" s="24"/>
      <c r="BD13547" s="68"/>
      <c r="BE13547" s="10"/>
      <c r="BF13547" s="9"/>
      <c r="BG13547" s="10"/>
      <c r="BH13547" s="9"/>
      <c r="BI13547" s="129"/>
      <c r="BJ13547" s="129"/>
      <c r="BK13547" s="128"/>
      <c r="BL13547" s="128"/>
      <c r="BM13547" s="128"/>
      <c r="BN13547" s="128"/>
      <c r="BO13547" s="128"/>
      <c r="BP13547" s="197">
        <f t="shared" si="506"/>
        <v>0</v>
      </c>
      <c r="BQ13547" s="128"/>
      <c r="BR13547" s="36">
        <f t="shared" si="505"/>
        <v>10</v>
      </c>
    </row>
    <row r="13548" spans="54:70" x14ac:dyDescent="0.25">
      <c r="BB13548" s="134">
        <f t="shared" si="507"/>
        <v>1530</v>
      </c>
      <c r="BC13548" s="24"/>
      <c r="BD13548" s="68"/>
      <c r="BE13548" s="10"/>
      <c r="BF13548" s="9"/>
      <c r="BG13548" s="10"/>
      <c r="BH13548" s="9"/>
      <c r="BI13548" s="129"/>
      <c r="BJ13548" s="129"/>
      <c r="BK13548" s="128"/>
      <c r="BL13548" s="128"/>
      <c r="BM13548" s="128"/>
      <c r="BN13548" s="128"/>
      <c r="BO13548" s="128"/>
      <c r="BP13548" s="197">
        <f t="shared" si="506"/>
        <v>0</v>
      </c>
      <c r="BQ13548" s="128"/>
      <c r="BR13548" s="36">
        <f t="shared" si="505"/>
        <v>10</v>
      </c>
    </row>
    <row r="13549" spans="54:70" x14ac:dyDescent="0.25">
      <c r="BB13549" s="134">
        <f t="shared" si="507"/>
        <v>1531</v>
      </c>
      <c r="BC13549" s="24"/>
      <c r="BD13549" s="68"/>
      <c r="BE13549" s="10"/>
      <c r="BF13549" s="9"/>
      <c r="BG13549" s="10"/>
      <c r="BH13549" s="9"/>
      <c r="BI13549" s="129"/>
      <c r="BJ13549" s="129"/>
      <c r="BK13549" s="128"/>
      <c r="BL13549" s="128"/>
      <c r="BM13549" s="128"/>
      <c r="BN13549" s="128"/>
      <c r="BO13549" s="128"/>
      <c r="BP13549" s="197">
        <f t="shared" si="506"/>
        <v>0</v>
      </c>
      <c r="BQ13549" s="128"/>
      <c r="BR13549" s="36">
        <f t="shared" si="505"/>
        <v>10</v>
      </c>
    </row>
    <row r="13550" spans="54:70" x14ac:dyDescent="0.25">
      <c r="BB13550" s="134">
        <f t="shared" si="507"/>
        <v>1532</v>
      </c>
      <c r="BC13550" s="24"/>
      <c r="BD13550" s="68"/>
      <c r="BE13550" s="10"/>
      <c r="BF13550" s="9"/>
      <c r="BG13550" s="10"/>
      <c r="BH13550" s="9"/>
      <c r="BI13550" s="129"/>
      <c r="BJ13550" s="129"/>
      <c r="BK13550" s="128"/>
      <c r="BL13550" s="128"/>
      <c r="BM13550" s="128"/>
      <c r="BN13550" s="128"/>
      <c r="BO13550" s="128"/>
      <c r="BP13550" s="197">
        <f t="shared" si="506"/>
        <v>0</v>
      </c>
      <c r="BQ13550" s="128"/>
      <c r="BR13550" s="36">
        <f t="shared" si="505"/>
        <v>10</v>
      </c>
    </row>
    <row r="13551" spans="54:70" x14ac:dyDescent="0.25">
      <c r="BB13551" s="134">
        <f t="shared" si="507"/>
        <v>1533</v>
      </c>
      <c r="BC13551" s="24"/>
      <c r="BD13551" s="68"/>
      <c r="BE13551" s="10"/>
      <c r="BF13551" s="9"/>
      <c r="BG13551" s="10"/>
      <c r="BH13551" s="9"/>
      <c r="BI13551" s="129"/>
      <c r="BJ13551" s="129"/>
      <c r="BK13551" s="128"/>
      <c r="BL13551" s="128"/>
      <c r="BM13551" s="128"/>
      <c r="BN13551" s="128"/>
      <c r="BO13551" s="128"/>
      <c r="BP13551" s="197">
        <f t="shared" si="506"/>
        <v>0</v>
      </c>
      <c r="BQ13551" s="128"/>
      <c r="BR13551" s="36">
        <f t="shared" si="505"/>
        <v>10</v>
      </c>
    </row>
    <row r="13552" spans="54:70" x14ac:dyDescent="0.25">
      <c r="BB13552" s="134">
        <f t="shared" si="507"/>
        <v>1534</v>
      </c>
      <c r="BC13552" s="24"/>
      <c r="BD13552" s="68"/>
      <c r="BE13552" s="10"/>
      <c r="BF13552" s="9"/>
      <c r="BG13552" s="10"/>
      <c r="BH13552" s="9"/>
      <c r="BI13552" s="129"/>
      <c r="BJ13552" s="129"/>
      <c r="BK13552" s="128"/>
      <c r="BL13552" s="128"/>
      <c r="BM13552" s="128"/>
      <c r="BN13552" s="128"/>
      <c r="BO13552" s="128"/>
      <c r="BP13552" s="197">
        <f t="shared" si="506"/>
        <v>0</v>
      </c>
      <c r="BQ13552" s="128"/>
      <c r="BR13552" s="36">
        <f t="shared" si="505"/>
        <v>10</v>
      </c>
    </row>
    <row r="13553" spans="54:70" x14ac:dyDescent="0.25">
      <c r="BB13553" s="134">
        <f t="shared" si="507"/>
        <v>1535</v>
      </c>
      <c r="BC13553" s="24"/>
      <c r="BD13553" s="68"/>
      <c r="BE13553" s="10"/>
      <c r="BF13553" s="9"/>
      <c r="BG13553" s="10"/>
      <c r="BH13553" s="9"/>
      <c r="BI13553" s="129"/>
      <c r="BJ13553" s="129"/>
      <c r="BK13553" s="128"/>
      <c r="BL13553" s="128"/>
      <c r="BM13553" s="128"/>
      <c r="BN13553" s="128"/>
      <c r="BO13553" s="128"/>
      <c r="BP13553" s="197">
        <f t="shared" si="506"/>
        <v>0</v>
      </c>
      <c r="BQ13553" s="128"/>
      <c r="BR13553" s="36">
        <f t="shared" si="505"/>
        <v>10</v>
      </c>
    </row>
    <row r="13554" spans="54:70" x14ac:dyDescent="0.25">
      <c r="BB13554" s="134">
        <f t="shared" si="507"/>
        <v>1536</v>
      </c>
      <c r="BC13554" s="24"/>
      <c r="BD13554" s="68"/>
      <c r="BE13554" s="10"/>
      <c r="BF13554" s="9"/>
      <c r="BG13554" s="10"/>
      <c r="BH13554" s="9"/>
      <c r="BI13554" s="129"/>
      <c r="BJ13554" s="129"/>
      <c r="BK13554" s="128"/>
      <c r="BL13554" s="128"/>
      <c r="BM13554" s="128"/>
      <c r="BN13554" s="128"/>
      <c r="BO13554" s="128"/>
      <c r="BP13554" s="197">
        <f t="shared" si="506"/>
        <v>0</v>
      </c>
      <c r="BQ13554" s="128"/>
      <c r="BR13554" s="36">
        <f t="shared" si="505"/>
        <v>10</v>
      </c>
    </row>
    <row r="13555" spans="54:70" x14ac:dyDescent="0.25">
      <c r="BB13555" s="134">
        <f t="shared" si="507"/>
        <v>1537</v>
      </c>
      <c r="BC13555" s="24"/>
      <c r="BD13555" s="68"/>
      <c r="BE13555" s="10"/>
      <c r="BF13555" s="9"/>
      <c r="BG13555" s="10"/>
      <c r="BH13555" s="9"/>
      <c r="BI13555" s="129"/>
      <c r="BJ13555" s="129"/>
      <c r="BK13555" s="128"/>
      <c r="BL13555" s="128"/>
      <c r="BM13555" s="128"/>
      <c r="BN13555" s="128"/>
      <c r="BO13555" s="128"/>
      <c r="BP13555" s="197">
        <f t="shared" si="506"/>
        <v>0</v>
      </c>
      <c r="BQ13555" s="128"/>
      <c r="BR13555" s="36">
        <f t="shared" si="505"/>
        <v>10</v>
      </c>
    </row>
    <row r="13556" spans="54:70" x14ac:dyDescent="0.25">
      <c r="BB13556" s="134">
        <f t="shared" si="507"/>
        <v>1538</v>
      </c>
      <c r="BC13556" s="24"/>
      <c r="BD13556" s="68"/>
      <c r="BE13556" s="10"/>
      <c r="BF13556" s="9"/>
      <c r="BG13556" s="10"/>
      <c r="BH13556" s="9"/>
      <c r="BI13556" s="129"/>
      <c r="BJ13556" s="129"/>
      <c r="BK13556" s="128"/>
      <c r="BL13556" s="128"/>
      <c r="BM13556" s="128"/>
      <c r="BN13556" s="128"/>
      <c r="BO13556" s="128"/>
      <c r="BP13556" s="197">
        <f t="shared" si="506"/>
        <v>0</v>
      </c>
      <c r="BQ13556" s="128"/>
      <c r="BR13556" s="36">
        <f t="shared" ref="BR13556:BR13619" si="508">IF(BF13556="Yes",20,10)</f>
        <v>10</v>
      </c>
    </row>
    <row r="13557" spans="54:70" x14ac:dyDescent="0.25">
      <c r="BB13557" s="134">
        <f t="shared" si="507"/>
        <v>1539</v>
      </c>
      <c r="BC13557" s="24"/>
      <c r="BD13557" s="68"/>
      <c r="BE13557" s="10"/>
      <c r="BF13557" s="9"/>
      <c r="BG13557" s="10"/>
      <c r="BH13557" s="9"/>
      <c r="BI13557" s="129"/>
      <c r="BJ13557" s="129"/>
      <c r="BK13557" s="128"/>
      <c r="BL13557" s="128"/>
      <c r="BM13557" s="128"/>
      <c r="BN13557" s="128"/>
      <c r="BO13557" s="128"/>
      <c r="BP13557" s="197">
        <f t="shared" si="506"/>
        <v>0</v>
      </c>
      <c r="BQ13557" s="128"/>
      <c r="BR13557" s="36">
        <f t="shared" si="508"/>
        <v>10</v>
      </c>
    </row>
    <row r="13558" spans="54:70" x14ac:dyDescent="0.25">
      <c r="BB13558" s="134">
        <f t="shared" si="507"/>
        <v>1540</v>
      </c>
      <c r="BC13558" s="24"/>
      <c r="BD13558" s="68"/>
      <c r="BE13558" s="10"/>
      <c r="BF13558" s="9"/>
      <c r="BG13558" s="10"/>
      <c r="BH13558" s="9"/>
      <c r="BI13558" s="129"/>
      <c r="BJ13558" s="129"/>
      <c r="BK13558" s="128"/>
      <c r="BL13558" s="128"/>
      <c r="BM13558" s="128"/>
      <c r="BN13558" s="128"/>
      <c r="BO13558" s="128"/>
      <c r="BP13558" s="197">
        <f t="shared" si="506"/>
        <v>0</v>
      </c>
      <c r="BQ13558" s="128"/>
      <c r="BR13558" s="36">
        <f t="shared" si="508"/>
        <v>10</v>
      </c>
    </row>
    <row r="13559" spans="54:70" x14ac:dyDescent="0.25">
      <c r="BB13559" s="134">
        <f t="shared" si="507"/>
        <v>1541</v>
      </c>
      <c r="BC13559" s="24"/>
      <c r="BD13559" s="68"/>
      <c r="BE13559" s="10"/>
      <c r="BF13559" s="9"/>
      <c r="BG13559" s="10"/>
      <c r="BH13559" s="9"/>
      <c r="BI13559" s="129"/>
      <c r="BJ13559" s="129"/>
      <c r="BK13559" s="128"/>
      <c r="BL13559" s="128"/>
      <c r="BM13559" s="128"/>
      <c r="BN13559" s="128"/>
      <c r="BO13559" s="128"/>
      <c r="BP13559" s="197">
        <f t="shared" si="506"/>
        <v>0</v>
      </c>
      <c r="BQ13559" s="128"/>
      <c r="BR13559" s="36">
        <f t="shared" si="508"/>
        <v>10</v>
      </c>
    </row>
    <row r="13560" spans="54:70" x14ac:dyDescent="0.25">
      <c r="BB13560" s="134">
        <f t="shared" si="507"/>
        <v>1542</v>
      </c>
      <c r="BC13560" s="24"/>
      <c r="BD13560" s="68"/>
      <c r="BE13560" s="10"/>
      <c r="BF13560" s="9"/>
      <c r="BG13560" s="10"/>
      <c r="BH13560" s="9"/>
      <c r="BI13560" s="129"/>
      <c r="BJ13560" s="129"/>
      <c r="BK13560" s="128"/>
      <c r="BL13560" s="128"/>
      <c r="BM13560" s="128"/>
      <c r="BN13560" s="128"/>
      <c r="BO13560" s="128"/>
      <c r="BP13560" s="197">
        <f t="shared" ref="BP13560:BP13623" si="509">IF(BC13560=0,0,IF(BD13560=0,0,IF(BE13560=0,0,IF(BF13560=0,0,IF(BG13560=0,0,IF(BH13560=0,0,BR13560))))))</f>
        <v>0</v>
      </c>
      <c r="BQ13560" s="128"/>
      <c r="BR13560" s="36">
        <f t="shared" si="508"/>
        <v>10</v>
      </c>
    </row>
    <row r="13561" spans="54:70" x14ac:dyDescent="0.25">
      <c r="BB13561" s="134">
        <f t="shared" si="507"/>
        <v>1543</v>
      </c>
      <c r="BC13561" s="24"/>
      <c r="BD13561" s="68"/>
      <c r="BE13561" s="10"/>
      <c r="BF13561" s="9"/>
      <c r="BG13561" s="10"/>
      <c r="BH13561" s="9"/>
      <c r="BI13561" s="129"/>
      <c r="BJ13561" s="129"/>
      <c r="BK13561" s="128"/>
      <c r="BL13561" s="128"/>
      <c r="BM13561" s="128"/>
      <c r="BN13561" s="128"/>
      <c r="BO13561" s="128"/>
      <c r="BP13561" s="197">
        <f t="shared" si="509"/>
        <v>0</v>
      </c>
      <c r="BQ13561" s="128"/>
      <c r="BR13561" s="36">
        <f t="shared" si="508"/>
        <v>10</v>
      </c>
    </row>
    <row r="13562" spans="54:70" x14ac:dyDescent="0.25">
      <c r="BB13562" s="134">
        <f t="shared" si="507"/>
        <v>1544</v>
      </c>
      <c r="BC13562" s="24"/>
      <c r="BD13562" s="68"/>
      <c r="BE13562" s="10"/>
      <c r="BF13562" s="9"/>
      <c r="BG13562" s="10"/>
      <c r="BH13562" s="9"/>
      <c r="BI13562" s="129"/>
      <c r="BJ13562" s="129"/>
      <c r="BK13562" s="128"/>
      <c r="BL13562" s="128"/>
      <c r="BM13562" s="128"/>
      <c r="BN13562" s="128"/>
      <c r="BO13562" s="128"/>
      <c r="BP13562" s="197">
        <f t="shared" si="509"/>
        <v>0</v>
      </c>
      <c r="BQ13562" s="128"/>
      <c r="BR13562" s="36">
        <f t="shared" si="508"/>
        <v>10</v>
      </c>
    </row>
    <row r="13563" spans="54:70" x14ac:dyDescent="0.25">
      <c r="BB13563" s="134">
        <f t="shared" si="507"/>
        <v>1545</v>
      </c>
      <c r="BC13563" s="24"/>
      <c r="BD13563" s="68"/>
      <c r="BE13563" s="10"/>
      <c r="BF13563" s="9"/>
      <c r="BG13563" s="10"/>
      <c r="BH13563" s="9"/>
      <c r="BI13563" s="129"/>
      <c r="BJ13563" s="129"/>
      <c r="BK13563" s="128"/>
      <c r="BL13563" s="128"/>
      <c r="BM13563" s="128"/>
      <c r="BN13563" s="128"/>
      <c r="BO13563" s="128"/>
      <c r="BP13563" s="197">
        <f t="shared" si="509"/>
        <v>0</v>
      </c>
      <c r="BQ13563" s="128"/>
      <c r="BR13563" s="36">
        <f t="shared" si="508"/>
        <v>10</v>
      </c>
    </row>
    <row r="13564" spans="54:70" x14ac:dyDescent="0.25">
      <c r="BB13564" s="134">
        <f t="shared" si="507"/>
        <v>1546</v>
      </c>
      <c r="BC13564" s="24"/>
      <c r="BD13564" s="68"/>
      <c r="BE13564" s="10"/>
      <c r="BF13564" s="9"/>
      <c r="BG13564" s="10"/>
      <c r="BH13564" s="9"/>
      <c r="BI13564" s="129"/>
      <c r="BJ13564" s="129"/>
      <c r="BK13564" s="128"/>
      <c r="BL13564" s="128"/>
      <c r="BM13564" s="128"/>
      <c r="BN13564" s="128"/>
      <c r="BO13564" s="128"/>
      <c r="BP13564" s="197">
        <f t="shared" si="509"/>
        <v>0</v>
      </c>
      <c r="BQ13564" s="128"/>
      <c r="BR13564" s="36">
        <f t="shared" si="508"/>
        <v>10</v>
      </c>
    </row>
    <row r="13565" spans="54:70" x14ac:dyDescent="0.25">
      <c r="BB13565" s="134">
        <f t="shared" si="507"/>
        <v>1547</v>
      </c>
      <c r="BC13565" s="24"/>
      <c r="BD13565" s="68"/>
      <c r="BE13565" s="10"/>
      <c r="BF13565" s="9"/>
      <c r="BG13565" s="10"/>
      <c r="BH13565" s="9"/>
      <c r="BI13565" s="129"/>
      <c r="BJ13565" s="129"/>
      <c r="BK13565" s="128"/>
      <c r="BL13565" s="128"/>
      <c r="BM13565" s="128"/>
      <c r="BN13565" s="128"/>
      <c r="BO13565" s="128"/>
      <c r="BP13565" s="197">
        <f t="shared" si="509"/>
        <v>0</v>
      </c>
      <c r="BQ13565" s="128"/>
      <c r="BR13565" s="36">
        <f t="shared" si="508"/>
        <v>10</v>
      </c>
    </row>
    <row r="13566" spans="54:70" x14ac:dyDescent="0.25">
      <c r="BB13566" s="134">
        <f t="shared" si="507"/>
        <v>1548</v>
      </c>
      <c r="BC13566" s="24"/>
      <c r="BD13566" s="68"/>
      <c r="BE13566" s="10"/>
      <c r="BF13566" s="9"/>
      <c r="BG13566" s="10"/>
      <c r="BH13566" s="9"/>
      <c r="BI13566" s="129"/>
      <c r="BJ13566" s="129"/>
      <c r="BK13566" s="128"/>
      <c r="BL13566" s="128"/>
      <c r="BM13566" s="128"/>
      <c r="BN13566" s="128"/>
      <c r="BO13566" s="128"/>
      <c r="BP13566" s="197">
        <f t="shared" si="509"/>
        <v>0</v>
      </c>
      <c r="BQ13566" s="128"/>
      <c r="BR13566" s="36">
        <f t="shared" si="508"/>
        <v>10</v>
      </c>
    </row>
    <row r="13567" spans="54:70" x14ac:dyDescent="0.25">
      <c r="BB13567" s="134">
        <f t="shared" si="507"/>
        <v>1549</v>
      </c>
      <c r="BC13567" s="24"/>
      <c r="BD13567" s="68"/>
      <c r="BE13567" s="10"/>
      <c r="BF13567" s="9"/>
      <c r="BG13567" s="10"/>
      <c r="BH13567" s="9"/>
      <c r="BI13567" s="129"/>
      <c r="BJ13567" s="129"/>
      <c r="BK13567" s="128"/>
      <c r="BL13567" s="128"/>
      <c r="BM13567" s="128"/>
      <c r="BN13567" s="128"/>
      <c r="BO13567" s="128"/>
      <c r="BP13567" s="197">
        <f t="shared" si="509"/>
        <v>0</v>
      </c>
      <c r="BQ13567" s="128"/>
      <c r="BR13567" s="36">
        <f t="shared" si="508"/>
        <v>10</v>
      </c>
    </row>
    <row r="13568" spans="54:70" x14ac:dyDescent="0.25">
      <c r="BB13568" s="134">
        <f t="shared" si="507"/>
        <v>1550</v>
      </c>
      <c r="BC13568" s="24"/>
      <c r="BD13568" s="68"/>
      <c r="BE13568" s="10"/>
      <c r="BF13568" s="9"/>
      <c r="BG13568" s="10"/>
      <c r="BH13568" s="9"/>
      <c r="BI13568" s="129"/>
      <c r="BJ13568" s="129"/>
      <c r="BK13568" s="128"/>
      <c r="BL13568" s="128"/>
      <c r="BM13568" s="128"/>
      <c r="BN13568" s="128"/>
      <c r="BO13568" s="128"/>
      <c r="BP13568" s="197">
        <f t="shared" si="509"/>
        <v>0</v>
      </c>
      <c r="BQ13568" s="128"/>
      <c r="BR13568" s="36">
        <f t="shared" si="508"/>
        <v>10</v>
      </c>
    </row>
    <row r="13569" spans="54:70" x14ac:dyDescent="0.25">
      <c r="BB13569" s="134">
        <f t="shared" si="507"/>
        <v>1551</v>
      </c>
      <c r="BC13569" s="24"/>
      <c r="BD13569" s="68"/>
      <c r="BE13569" s="10"/>
      <c r="BF13569" s="9"/>
      <c r="BG13569" s="10"/>
      <c r="BH13569" s="9"/>
      <c r="BI13569" s="129"/>
      <c r="BJ13569" s="129"/>
      <c r="BK13569" s="128"/>
      <c r="BL13569" s="128"/>
      <c r="BM13569" s="128"/>
      <c r="BN13569" s="128"/>
      <c r="BO13569" s="128"/>
      <c r="BP13569" s="197">
        <f t="shared" si="509"/>
        <v>0</v>
      </c>
      <c r="BQ13569" s="128"/>
      <c r="BR13569" s="36">
        <f t="shared" si="508"/>
        <v>10</v>
      </c>
    </row>
    <row r="13570" spans="54:70" x14ac:dyDescent="0.25">
      <c r="BB13570" s="134">
        <f t="shared" si="507"/>
        <v>1552</v>
      </c>
      <c r="BC13570" s="24"/>
      <c r="BD13570" s="68"/>
      <c r="BE13570" s="10"/>
      <c r="BF13570" s="9"/>
      <c r="BG13570" s="10"/>
      <c r="BH13570" s="9"/>
      <c r="BI13570" s="129"/>
      <c r="BJ13570" s="129"/>
      <c r="BK13570" s="128"/>
      <c r="BL13570" s="128"/>
      <c r="BM13570" s="128"/>
      <c r="BN13570" s="128"/>
      <c r="BO13570" s="128"/>
      <c r="BP13570" s="197">
        <f t="shared" si="509"/>
        <v>0</v>
      </c>
      <c r="BQ13570" s="128"/>
      <c r="BR13570" s="36">
        <f t="shared" si="508"/>
        <v>10</v>
      </c>
    </row>
    <row r="13571" spans="54:70" x14ac:dyDescent="0.25">
      <c r="BB13571" s="134">
        <f t="shared" si="507"/>
        <v>1553</v>
      </c>
      <c r="BC13571" s="24"/>
      <c r="BD13571" s="68"/>
      <c r="BE13571" s="10"/>
      <c r="BF13571" s="9"/>
      <c r="BG13571" s="10"/>
      <c r="BH13571" s="9"/>
      <c r="BI13571" s="129"/>
      <c r="BJ13571" s="129"/>
      <c r="BK13571" s="128"/>
      <c r="BL13571" s="128"/>
      <c r="BM13571" s="128"/>
      <c r="BN13571" s="128"/>
      <c r="BO13571" s="128"/>
      <c r="BP13571" s="197">
        <f t="shared" si="509"/>
        <v>0</v>
      </c>
      <c r="BQ13571" s="128"/>
      <c r="BR13571" s="36">
        <f t="shared" si="508"/>
        <v>10</v>
      </c>
    </row>
    <row r="13572" spans="54:70" x14ac:dyDescent="0.25">
      <c r="BB13572" s="134">
        <f t="shared" si="507"/>
        <v>1554</v>
      </c>
      <c r="BC13572" s="24"/>
      <c r="BD13572" s="68"/>
      <c r="BE13572" s="10"/>
      <c r="BF13572" s="9"/>
      <c r="BG13572" s="10"/>
      <c r="BH13572" s="9"/>
      <c r="BI13572" s="129"/>
      <c r="BJ13572" s="129"/>
      <c r="BK13572" s="128"/>
      <c r="BL13572" s="128"/>
      <c r="BM13572" s="128"/>
      <c r="BN13572" s="128"/>
      <c r="BO13572" s="128"/>
      <c r="BP13572" s="197">
        <f t="shared" si="509"/>
        <v>0</v>
      </c>
      <c r="BQ13572" s="128"/>
      <c r="BR13572" s="36">
        <f t="shared" si="508"/>
        <v>10</v>
      </c>
    </row>
    <row r="13573" spans="54:70" x14ac:dyDescent="0.25">
      <c r="BB13573" s="134">
        <f t="shared" si="507"/>
        <v>1555</v>
      </c>
      <c r="BC13573" s="24"/>
      <c r="BD13573" s="68"/>
      <c r="BE13573" s="10"/>
      <c r="BF13573" s="9"/>
      <c r="BG13573" s="10"/>
      <c r="BH13573" s="9"/>
      <c r="BI13573" s="129"/>
      <c r="BJ13573" s="129"/>
      <c r="BK13573" s="128"/>
      <c r="BL13573" s="128"/>
      <c r="BM13573" s="128"/>
      <c r="BN13573" s="128"/>
      <c r="BO13573" s="128"/>
      <c r="BP13573" s="197">
        <f t="shared" si="509"/>
        <v>0</v>
      </c>
      <c r="BQ13573" s="128"/>
      <c r="BR13573" s="36">
        <f t="shared" si="508"/>
        <v>10</v>
      </c>
    </row>
    <row r="13574" spans="54:70" x14ac:dyDescent="0.25">
      <c r="BB13574" s="134">
        <f t="shared" si="507"/>
        <v>1556</v>
      </c>
      <c r="BC13574" s="24"/>
      <c r="BD13574" s="68"/>
      <c r="BE13574" s="10"/>
      <c r="BF13574" s="9"/>
      <c r="BG13574" s="10"/>
      <c r="BH13574" s="9"/>
      <c r="BI13574" s="129"/>
      <c r="BJ13574" s="129"/>
      <c r="BK13574" s="128"/>
      <c r="BL13574" s="128"/>
      <c r="BM13574" s="128"/>
      <c r="BN13574" s="128"/>
      <c r="BO13574" s="128"/>
      <c r="BP13574" s="197">
        <f t="shared" si="509"/>
        <v>0</v>
      </c>
      <c r="BQ13574" s="128"/>
      <c r="BR13574" s="36">
        <f t="shared" si="508"/>
        <v>10</v>
      </c>
    </row>
    <row r="13575" spans="54:70" x14ac:dyDescent="0.25">
      <c r="BB13575" s="134">
        <f t="shared" si="507"/>
        <v>1557</v>
      </c>
      <c r="BC13575" s="24"/>
      <c r="BD13575" s="68"/>
      <c r="BE13575" s="10"/>
      <c r="BF13575" s="9"/>
      <c r="BG13575" s="10"/>
      <c r="BH13575" s="9"/>
      <c r="BI13575" s="129"/>
      <c r="BJ13575" s="129"/>
      <c r="BK13575" s="128"/>
      <c r="BL13575" s="128"/>
      <c r="BM13575" s="128"/>
      <c r="BN13575" s="128"/>
      <c r="BO13575" s="128"/>
      <c r="BP13575" s="197">
        <f t="shared" si="509"/>
        <v>0</v>
      </c>
      <c r="BQ13575" s="128"/>
      <c r="BR13575" s="36">
        <f t="shared" si="508"/>
        <v>10</v>
      </c>
    </row>
    <row r="13576" spans="54:70" x14ac:dyDescent="0.25">
      <c r="BB13576" s="134">
        <f t="shared" si="507"/>
        <v>1558</v>
      </c>
      <c r="BC13576" s="24"/>
      <c r="BD13576" s="68"/>
      <c r="BE13576" s="10"/>
      <c r="BF13576" s="9"/>
      <c r="BG13576" s="10"/>
      <c r="BH13576" s="9"/>
      <c r="BI13576" s="129"/>
      <c r="BJ13576" s="129"/>
      <c r="BK13576" s="128"/>
      <c r="BL13576" s="128"/>
      <c r="BM13576" s="128"/>
      <c r="BN13576" s="128"/>
      <c r="BO13576" s="128"/>
      <c r="BP13576" s="197">
        <f t="shared" si="509"/>
        <v>0</v>
      </c>
      <c r="BQ13576" s="128"/>
      <c r="BR13576" s="36">
        <f t="shared" si="508"/>
        <v>10</v>
      </c>
    </row>
    <row r="13577" spans="54:70" x14ac:dyDescent="0.25">
      <c r="BB13577" s="134">
        <f t="shared" si="507"/>
        <v>1559</v>
      </c>
      <c r="BC13577" s="24"/>
      <c r="BD13577" s="68"/>
      <c r="BE13577" s="10"/>
      <c r="BF13577" s="9"/>
      <c r="BG13577" s="10"/>
      <c r="BH13577" s="9"/>
      <c r="BI13577" s="129"/>
      <c r="BJ13577" s="129"/>
      <c r="BK13577" s="128"/>
      <c r="BL13577" s="128"/>
      <c r="BM13577" s="128"/>
      <c r="BN13577" s="128"/>
      <c r="BO13577" s="128"/>
      <c r="BP13577" s="197">
        <f t="shared" si="509"/>
        <v>0</v>
      </c>
      <c r="BQ13577" s="128"/>
      <c r="BR13577" s="36">
        <f t="shared" si="508"/>
        <v>10</v>
      </c>
    </row>
    <row r="13578" spans="54:70" x14ac:dyDescent="0.25">
      <c r="BB13578" s="134">
        <f t="shared" si="507"/>
        <v>1560</v>
      </c>
      <c r="BC13578" s="24"/>
      <c r="BD13578" s="68"/>
      <c r="BE13578" s="10"/>
      <c r="BF13578" s="9"/>
      <c r="BG13578" s="10"/>
      <c r="BH13578" s="9"/>
      <c r="BI13578" s="129"/>
      <c r="BJ13578" s="129"/>
      <c r="BK13578" s="128"/>
      <c r="BL13578" s="128"/>
      <c r="BM13578" s="128"/>
      <c r="BN13578" s="128"/>
      <c r="BO13578" s="128"/>
      <c r="BP13578" s="197">
        <f t="shared" si="509"/>
        <v>0</v>
      </c>
      <c r="BQ13578" s="128"/>
      <c r="BR13578" s="36">
        <f t="shared" si="508"/>
        <v>10</v>
      </c>
    </row>
    <row r="13579" spans="54:70" x14ac:dyDescent="0.25">
      <c r="BB13579" s="134">
        <f t="shared" si="507"/>
        <v>1561</v>
      </c>
      <c r="BC13579" s="24"/>
      <c r="BD13579" s="68"/>
      <c r="BE13579" s="10"/>
      <c r="BF13579" s="9"/>
      <c r="BG13579" s="10"/>
      <c r="BH13579" s="9"/>
      <c r="BI13579" s="129"/>
      <c r="BJ13579" s="129"/>
      <c r="BK13579" s="128"/>
      <c r="BL13579" s="128"/>
      <c r="BM13579" s="128"/>
      <c r="BN13579" s="128"/>
      <c r="BO13579" s="128"/>
      <c r="BP13579" s="197">
        <f t="shared" si="509"/>
        <v>0</v>
      </c>
      <c r="BQ13579" s="128"/>
      <c r="BR13579" s="36">
        <f t="shared" si="508"/>
        <v>10</v>
      </c>
    </row>
    <row r="13580" spans="54:70" x14ac:dyDescent="0.25">
      <c r="BB13580" s="134">
        <f t="shared" si="507"/>
        <v>1562</v>
      </c>
      <c r="BC13580" s="24"/>
      <c r="BD13580" s="68"/>
      <c r="BE13580" s="10"/>
      <c r="BF13580" s="9"/>
      <c r="BG13580" s="10"/>
      <c r="BH13580" s="9"/>
      <c r="BI13580" s="129"/>
      <c r="BJ13580" s="129"/>
      <c r="BK13580" s="128"/>
      <c r="BL13580" s="128"/>
      <c r="BM13580" s="128"/>
      <c r="BN13580" s="128"/>
      <c r="BO13580" s="128"/>
      <c r="BP13580" s="197">
        <f t="shared" si="509"/>
        <v>0</v>
      </c>
      <c r="BQ13580" s="128"/>
      <c r="BR13580" s="36">
        <f t="shared" si="508"/>
        <v>10</v>
      </c>
    </row>
    <row r="13581" spans="54:70" x14ac:dyDescent="0.25">
      <c r="BB13581" s="134">
        <f t="shared" si="507"/>
        <v>1563</v>
      </c>
      <c r="BC13581" s="24"/>
      <c r="BD13581" s="68"/>
      <c r="BE13581" s="10"/>
      <c r="BF13581" s="9"/>
      <c r="BG13581" s="10"/>
      <c r="BH13581" s="9"/>
      <c r="BI13581" s="129"/>
      <c r="BJ13581" s="129"/>
      <c r="BK13581" s="128"/>
      <c r="BL13581" s="128"/>
      <c r="BM13581" s="128"/>
      <c r="BN13581" s="128"/>
      <c r="BO13581" s="128"/>
      <c r="BP13581" s="197">
        <f t="shared" si="509"/>
        <v>0</v>
      </c>
      <c r="BQ13581" s="128"/>
      <c r="BR13581" s="36">
        <f t="shared" si="508"/>
        <v>10</v>
      </c>
    </row>
    <row r="13582" spans="54:70" x14ac:dyDescent="0.25">
      <c r="BB13582" s="134">
        <f t="shared" si="507"/>
        <v>1564</v>
      </c>
      <c r="BC13582" s="24"/>
      <c r="BD13582" s="68"/>
      <c r="BE13582" s="10"/>
      <c r="BF13582" s="9"/>
      <c r="BG13582" s="10"/>
      <c r="BH13582" s="9"/>
      <c r="BI13582" s="129"/>
      <c r="BJ13582" s="129"/>
      <c r="BK13582" s="128"/>
      <c r="BL13582" s="128"/>
      <c r="BM13582" s="128"/>
      <c r="BN13582" s="128"/>
      <c r="BO13582" s="128"/>
      <c r="BP13582" s="197">
        <f t="shared" si="509"/>
        <v>0</v>
      </c>
      <c r="BQ13582" s="128"/>
      <c r="BR13582" s="36">
        <f t="shared" si="508"/>
        <v>10</v>
      </c>
    </row>
    <row r="13583" spans="54:70" x14ac:dyDescent="0.25">
      <c r="BB13583" s="134">
        <f t="shared" si="507"/>
        <v>1565</v>
      </c>
      <c r="BC13583" s="24"/>
      <c r="BD13583" s="68"/>
      <c r="BE13583" s="10"/>
      <c r="BF13583" s="9"/>
      <c r="BG13583" s="10"/>
      <c r="BH13583" s="9"/>
      <c r="BI13583" s="129"/>
      <c r="BJ13583" s="129"/>
      <c r="BK13583" s="128"/>
      <c r="BL13583" s="128"/>
      <c r="BM13583" s="128"/>
      <c r="BN13583" s="128"/>
      <c r="BO13583" s="128"/>
      <c r="BP13583" s="197">
        <f t="shared" si="509"/>
        <v>0</v>
      </c>
      <c r="BQ13583" s="128"/>
      <c r="BR13583" s="36">
        <f t="shared" si="508"/>
        <v>10</v>
      </c>
    </row>
    <row r="13584" spans="54:70" x14ac:dyDescent="0.25">
      <c r="BB13584" s="134">
        <f t="shared" si="507"/>
        <v>1566</v>
      </c>
      <c r="BC13584" s="24"/>
      <c r="BD13584" s="68"/>
      <c r="BE13584" s="10"/>
      <c r="BF13584" s="9"/>
      <c r="BG13584" s="10"/>
      <c r="BH13584" s="9"/>
      <c r="BI13584" s="129"/>
      <c r="BJ13584" s="129"/>
      <c r="BK13584" s="128"/>
      <c r="BL13584" s="128"/>
      <c r="BM13584" s="128"/>
      <c r="BN13584" s="128"/>
      <c r="BO13584" s="128"/>
      <c r="BP13584" s="197">
        <f t="shared" si="509"/>
        <v>0</v>
      </c>
      <c r="BQ13584" s="128"/>
      <c r="BR13584" s="36">
        <f t="shared" si="508"/>
        <v>10</v>
      </c>
    </row>
    <row r="13585" spans="54:70" x14ac:dyDescent="0.25">
      <c r="BB13585" s="134">
        <f t="shared" si="507"/>
        <v>1567</v>
      </c>
      <c r="BC13585" s="24"/>
      <c r="BD13585" s="68"/>
      <c r="BE13585" s="10"/>
      <c r="BF13585" s="9"/>
      <c r="BG13585" s="10"/>
      <c r="BH13585" s="9"/>
      <c r="BI13585" s="129"/>
      <c r="BJ13585" s="129"/>
      <c r="BK13585" s="128"/>
      <c r="BL13585" s="128"/>
      <c r="BM13585" s="128"/>
      <c r="BN13585" s="128"/>
      <c r="BO13585" s="128"/>
      <c r="BP13585" s="197">
        <f t="shared" si="509"/>
        <v>0</v>
      </c>
      <c r="BQ13585" s="128"/>
      <c r="BR13585" s="36">
        <f t="shared" si="508"/>
        <v>10</v>
      </c>
    </row>
    <row r="13586" spans="54:70" x14ac:dyDescent="0.25">
      <c r="BB13586" s="134">
        <f t="shared" si="507"/>
        <v>1568</v>
      </c>
      <c r="BC13586" s="24"/>
      <c r="BD13586" s="68"/>
      <c r="BE13586" s="10"/>
      <c r="BF13586" s="9"/>
      <c r="BG13586" s="10"/>
      <c r="BH13586" s="9"/>
      <c r="BI13586" s="129"/>
      <c r="BJ13586" s="129"/>
      <c r="BK13586" s="128"/>
      <c r="BL13586" s="128"/>
      <c r="BM13586" s="128"/>
      <c r="BN13586" s="128"/>
      <c r="BO13586" s="128"/>
      <c r="BP13586" s="197">
        <f t="shared" si="509"/>
        <v>0</v>
      </c>
      <c r="BQ13586" s="128"/>
      <c r="BR13586" s="36">
        <f t="shared" si="508"/>
        <v>10</v>
      </c>
    </row>
    <row r="13587" spans="54:70" x14ac:dyDescent="0.25">
      <c r="BB13587" s="134">
        <f t="shared" si="507"/>
        <v>1569</v>
      </c>
      <c r="BC13587" s="24"/>
      <c r="BD13587" s="68"/>
      <c r="BE13587" s="10"/>
      <c r="BF13587" s="9"/>
      <c r="BG13587" s="10"/>
      <c r="BH13587" s="9"/>
      <c r="BI13587" s="129"/>
      <c r="BJ13587" s="129"/>
      <c r="BK13587" s="128"/>
      <c r="BL13587" s="128"/>
      <c r="BM13587" s="128"/>
      <c r="BN13587" s="128"/>
      <c r="BO13587" s="128"/>
      <c r="BP13587" s="197">
        <f t="shared" si="509"/>
        <v>0</v>
      </c>
      <c r="BQ13587" s="128"/>
      <c r="BR13587" s="36">
        <f t="shared" si="508"/>
        <v>10</v>
      </c>
    </row>
    <row r="13588" spans="54:70" x14ac:dyDescent="0.25">
      <c r="BB13588" s="134">
        <f t="shared" ref="BB13588:BB13651" si="510">1+BB13587</f>
        <v>1570</v>
      </c>
      <c r="BC13588" s="24"/>
      <c r="BD13588" s="68"/>
      <c r="BE13588" s="10"/>
      <c r="BF13588" s="9"/>
      <c r="BG13588" s="10"/>
      <c r="BH13588" s="9"/>
      <c r="BI13588" s="129"/>
      <c r="BJ13588" s="129"/>
      <c r="BK13588" s="128"/>
      <c r="BL13588" s="128"/>
      <c r="BM13588" s="128"/>
      <c r="BN13588" s="128"/>
      <c r="BO13588" s="128"/>
      <c r="BP13588" s="197">
        <f t="shared" si="509"/>
        <v>0</v>
      </c>
      <c r="BQ13588" s="128"/>
      <c r="BR13588" s="36">
        <f t="shared" si="508"/>
        <v>10</v>
      </c>
    </row>
    <row r="13589" spans="54:70" x14ac:dyDescent="0.25">
      <c r="BB13589" s="134">
        <f t="shared" si="510"/>
        <v>1571</v>
      </c>
      <c r="BC13589" s="24"/>
      <c r="BD13589" s="68"/>
      <c r="BE13589" s="10"/>
      <c r="BF13589" s="9"/>
      <c r="BG13589" s="10"/>
      <c r="BH13589" s="9"/>
      <c r="BI13589" s="129"/>
      <c r="BJ13589" s="129"/>
      <c r="BK13589" s="128"/>
      <c r="BL13589" s="128"/>
      <c r="BM13589" s="128"/>
      <c r="BN13589" s="128"/>
      <c r="BO13589" s="128"/>
      <c r="BP13589" s="197">
        <f t="shared" si="509"/>
        <v>0</v>
      </c>
      <c r="BQ13589" s="128"/>
      <c r="BR13589" s="36">
        <f t="shared" si="508"/>
        <v>10</v>
      </c>
    </row>
    <row r="13590" spans="54:70" x14ac:dyDescent="0.25">
      <c r="BB13590" s="134">
        <f t="shared" si="510"/>
        <v>1572</v>
      </c>
      <c r="BC13590" s="24"/>
      <c r="BD13590" s="68"/>
      <c r="BE13590" s="10"/>
      <c r="BF13590" s="9"/>
      <c r="BG13590" s="10"/>
      <c r="BH13590" s="9"/>
      <c r="BI13590" s="129"/>
      <c r="BJ13590" s="129"/>
      <c r="BK13590" s="128"/>
      <c r="BL13590" s="128"/>
      <c r="BM13590" s="128"/>
      <c r="BN13590" s="128"/>
      <c r="BO13590" s="128"/>
      <c r="BP13590" s="197">
        <f t="shared" si="509"/>
        <v>0</v>
      </c>
      <c r="BQ13590" s="128"/>
      <c r="BR13590" s="36">
        <f t="shared" si="508"/>
        <v>10</v>
      </c>
    </row>
    <row r="13591" spans="54:70" x14ac:dyDescent="0.25">
      <c r="BB13591" s="134">
        <f t="shared" si="510"/>
        <v>1573</v>
      </c>
      <c r="BC13591" s="24"/>
      <c r="BD13591" s="68"/>
      <c r="BE13591" s="10"/>
      <c r="BF13591" s="9"/>
      <c r="BG13591" s="10"/>
      <c r="BH13591" s="9"/>
      <c r="BI13591" s="129"/>
      <c r="BJ13591" s="129"/>
      <c r="BK13591" s="128"/>
      <c r="BL13591" s="128"/>
      <c r="BM13591" s="128"/>
      <c r="BN13591" s="128"/>
      <c r="BO13591" s="128"/>
      <c r="BP13591" s="197">
        <f t="shared" si="509"/>
        <v>0</v>
      </c>
      <c r="BQ13591" s="128"/>
      <c r="BR13591" s="36">
        <f t="shared" si="508"/>
        <v>10</v>
      </c>
    </row>
    <row r="13592" spans="54:70" x14ac:dyDescent="0.25">
      <c r="BB13592" s="134">
        <f t="shared" si="510"/>
        <v>1574</v>
      </c>
      <c r="BC13592" s="24"/>
      <c r="BD13592" s="68"/>
      <c r="BE13592" s="10"/>
      <c r="BF13592" s="9"/>
      <c r="BG13592" s="10"/>
      <c r="BH13592" s="9"/>
      <c r="BI13592" s="129"/>
      <c r="BJ13592" s="129"/>
      <c r="BK13592" s="128"/>
      <c r="BL13592" s="128"/>
      <c r="BM13592" s="128"/>
      <c r="BN13592" s="128"/>
      <c r="BO13592" s="128"/>
      <c r="BP13592" s="197">
        <f t="shared" si="509"/>
        <v>0</v>
      </c>
      <c r="BQ13592" s="128"/>
      <c r="BR13592" s="36">
        <f t="shared" si="508"/>
        <v>10</v>
      </c>
    </row>
    <row r="13593" spans="54:70" x14ac:dyDescent="0.25">
      <c r="BB13593" s="134">
        <f t="shared" si="510"/>
        <v>1575</v>
      </c>
      <c r="BC13593" s="24"/>
      <c r="BD13593" s="68"/>
      <c r="BE13593" s="10"/>
      <c r="BF13593" s="9"/>
      <c r="BG13593" s="10"/>
      <c r="BH13593" s="9"/>
      <c r="BI13593" s="129"/>
      <c r="BJ13593" s="129"/>
      <c r="BK13593" s="128"/>
      <c r="BL13593" s="128"/>
      <c r="BM13593" s="128"/>
      <c r="BN13593" s="128"/>
      <c r="BO13593" s="128"/>
      <c r="BP13593" s="197">
        <f t="shared" si="509"/>
        <v>0</v>
      </c>
      <c r="BQ13593" s="128"/>
      <c r="BR13593" s="36">
        <f t="shared" si="508"/>
        <v>10</v>
      </c>
    </row>
    <row r="13594" spans="54:70" x14ac:dyDescent="0.25">
      <c r="BB13594" s="134">
        <f t="shared" si="510"/>
        <v>1576</v>
      </c>
      <c r="BC13594" s="24"/>
      <c r="BD13594" s="68"/>
      <c r="BE13594" s="10"/>
      <c r="BF13594" s="9"/>
      <c r="BG13594" s="10"/>
      <c r="BH13594" s="9"/>
      <c r="BI13594" s="129"/>
      <c r="BJ13594" s="129"/>
      <c r="BK13594" s="128"/>
      <c r="BL13594" s="128"/>
      <c r="BM13594" s="128"/>
      <c r="BN13594" s="128"/>
      <c r="BO13594" s="128"/>
      <c r="BP13594" s="197">
        <f t="shared" si="509"/>
        <v>0</v>
      </c>
      <c r="BQ13594" s="128"/>
      <c r="BR13594" s="36">
        <f t="shared" si="508"/>
        <v>10</v>
      </c>
    </row>
    <row r="13595" spans="54:70" x14ac:dyDescent="0.25">
      <c r="BB13595" s="134">
        <f t="shared" si="510"/>
        <v>1577</v>
      </c>
      <c r="BC13595" s="24"/>
      <c r="BD13595" s="68"/>
      <c r="BE13595" s="10"/>
      <c r="BF13595" s="9"/>
      <c r="BG13595" s="10"/>
      <c r="BH13595" s="9"/>
      <c r="BI13595" s="129"/>
      <c r="BJ13595" s="129"/>
      <c r="BK13595" s="128"/>
      <c r="BL13595" s="128"/>
      <c r="BM13595" s="128"/>
      <c r="BN13595" s="128"/>
      <c r="BO13595" s="128"/>
      <c r="BP13595" s="197">
        <f t="shared" si="509"/>
        <v>0</v>
      </c>
      <c r="BQ13595" s="128"/>
      <c r="BR13595" s="36">
        <f t="shared" si="508"/>
        <v>10</v>
      </c>
    </row>
    <row r="13596" spans="54:70" x14ac:dyDescent="0.25">
      <c r="BB13596" s="134">
        <f t="shared" si="510"/>
        <v>1578</v>
      </c>
      <c r="BC13596" s="24"/>
      <c r="BD13596" s="68"/>
      <c r="BE13596" s="10"/>
      <c r="BF13596" s="9"/>
      <c r="BG13596" s="10"/>
      <c r="BH13596" s="9"/>
      <c r="BI13596" s="129"/>
      <c r="BJ13596" s="129"/>
      <c r="BK13596" s="128"/>
      <c r="BL13596" s="128"/>
      <c r="BM13596" s="128"/>
      <c r="BN13596" s="128"/>
      <c r="BO13596" s="128"/>
      <c r="BP13596" s="197">
        <f t="shared" si="509"/>
        <v>0</v>
      </c>
      <c r="BQ13596" s="128"/>
      <c r="BR13596" s="36">
        <f t="shared" si="508"/>
        <v>10</v>
      </c>
    </row>
    <row r="13597" spans="54:70" x14ac:dyDescent="0.25">
      <c r="BB13597" s="134">
        <f t="shared" si="510"/>
        <v>1579</v>
      </c>
      <c r="BC13597" s="24"/>
      <c r="BD13597" s="68"/>
      <c r="BE13597" s="10"/>
      <c r="BF13597" s="9"/>
      <c r="BG13597" s="10"/>
      <c r="BH13597" s="9"/>
      <c r="BI13597" s="129"/>
      <c r="BJ13597" s="129"/>
      <c r="BK13597" s="128"/>
      <c r="BL13597" s="128"/>
      <c r="BM13597" s="128"/>
      <c r="BN13597" s="128"/>
      <c r="BO13597" s="128"/>
      <c r="BP13597" s="197">
        <f t="shared" si="509"/>
        <v>0</v>
      </c>
      <c r="BQ13597" s="128"/>
      <c r="BR13597" s="36">
        <f t="shared" si="508"/>
        <v>10</v>
      </c>
    </row>
    <row r="13598" spans="54:70" x14ac:dyDescent="0.25">
      <c r="BB13598" s="134">
        <f t="shared" si="510"/>
        <v>1580</v>
      </c>
      <c r="BC13598" s="24"/>
      <c r="BD13598" s="68"/>
      <c r="BE13598" s="10"/>
      <c r="BF13598" s="9"/>
      <c r="BG13598" s="10"/>
      <c r="BH13598" s="9"/>
      <c r="BI13598" s="129"/>
      <c r="BJ13598" s="129"/>
      <c r="BK13598" s="128"/>
      <c r="BL13598" s="128"/>
      <c r="BM13598" s="128"/>
      <c r="BN13598" s="128"/>
      <c r="BO13598" s="128"/>
      <c r="BP13598" s="197">
        <f t="shared" si="509"/>
        <v>0</v>
      </c>
      <c r="BQ13598" s="128"/>
      <c r="BR13598" s="36">
        <f t="shared" si="508"/>
        <v>10</v>
      </c>
    </row>
    <row r="13599" spans="54:70" x14ac:dyDescent="0.25">
      <c r="BB13599" s="134">
        <f t="shared" si="510"/>
        <v>1581</v>
      </c>
      <c r="BC13599" s="24"/>
      <c r="BD13599" s="68"/>
      <c r="BE13599" s="10"/>
      <c r="BF13599" s="9"/>
      <c r="BG13599" s="10"/>
      <c r="BH13599" s="9"/>
      <c r="BI13599" s="129"/>
      <c r="BJ13599" s="129"/>
      <c r="BK13599" s="128"/>
      <c r="BL13599" s="128"/>
      <c r="BM13599" s="128"/>
      <c r="BN13599" s="128"/>
      <c r="BO13599" s="128"/>
      <c r="BP13599" s="197">
        <f t="shared" si="509"/>
        <v>0</v>
      </c>
      <c r="BQ13599" s="128"/>
      <c r="BR13599" s="36">
        <f t="shared" si="508"/>
        <v>10</v>
      </c>
    </row>
    <row r="13600" spans="54:70" x14ac:dyDescent="0.25">
      <c r="BB13600" s="134">
        <f t="shared" si="510"/>
        <v>1582</v>
      </c>
      <c r="BC13600" s="24"/>
      <c r="BD13600" s="68"/>
      <c r="BE13600" s="10"/>
      <c r="BF13600" s="9"/>
      <c r="BG13600" s="10"/>
      <c r="BH13600" s="9"/>
      <c r="BI13600" s="129"/>
      <c r="BJ13600" s="129"/>
      <c r="BK13600" s="128"/>
      <c r="BL13600" s="128"/>
      <c r="BM13600" s="128"/>
      <c r="BN13600" s="128"/>
      <c r="BO13600" s="128"/>
      <c r="BP13600" s="197">
        <f t="shared" si="509"/>
        <v>0</v>
      </c>
      <c r="BQ13600" s="128"/>
      <c r="BR13600" s="36">
        <f t="shared" si="508"/>
        <v>10</v>
      </c>
    </row>
    <row r="13601" spans="54:70" x14ac:dyDescent="0.25">
      <c r="BB13601" s="134">
        <f t="shared" si="510"/>
        <v>1583</v>
      </c>
      <c r="BC13601" s="24"/>
      <c r="BD13601" s="68"/>
      <c r="BE13601" s="10"/>
      <c r="BF13601" s="9"/>
      <c r="BG13601" s="10"/>
      <c r="BH13601" s="9"/>
      <c r="BI13601" s="129"/>
      <c r="BJ13601" s="129"/>
      <c r="BK13601" s="128"/>
      <c r="BL13601" s="128"/>
      <c r="BM13601" s="128"/>
      <c r="BN13601" s="128"/>
      <c r="BO13601" s="128"/>
      <c r="BP13601" s="197">
        <f t="shared" si="509"/>
        <v>0</v>
      </c>
      <c r="BQ13601" s="128"/>
      <c r="BR13601" s="36">
        <f t="shared" si="508"/>
        <v>10</v>
      </c>
    </row>
    <row r="13602" spans="54:70" x14ac:dyDescent="0.25">
      <c r="BB13602" s="134">
        <f t="shared" si="510"/>
        <v>1584</v>
      </c>
      <c r="BC13602" s="24"/>
      <c r="BD13602" s="68"/>
      <c r="BE13602" s="10"/>
      <c r="BF13602" s="9"/>
      <c r="BG13602" s="10"/>
      <c r="BH13602" s="9"/>
      <c r="BI13602" s="129"/>
      <c r="BJ13602" s="129"/>
      <c r="BK13602" s="128"/>
      <c r="BL13602" s="128"/>
      <c r="BM13602" s="128"/>
      <c r="BN13602" s="128"/>
      <c r="BO13602" s="128"/>
      <c r="BP13602" s="197">
        <f t="shared" si="509"/>
        <v>0</v>
      </c>
      <c r="BQ13602" s="128"/>
      <c r="BR13602" s="36">
        <f t="shared" si="508"/>
        <v>10</v>
      </c>
    </row>
    <row r="13603" spans="54:70" x14ac:dyDescent="0.25">
      <c r="BB13603" s="134">
        <f t="shared" si="510"/>
        <v>1585</v>
      </c>
      <c r="BC13603" s="24"/>
      <c r="BD13603" s="68"/>
      <c r="BE13603" s="10"/>
      <c r="BF13603" s="9"/>
      <c r="BG13603" s="10"/>
      <c r="BH13603" s="9"/>
      <c r="BI13603" s="129"/>
      <c r="BJ13603" s="129"/>
      <c r="BK13603" s="128"/>
      <c r="BL13603" s="128"/>
      <c r="BM13603" s="128"/>
      <c r="BN13603" s="128"/>
      <c r="BO13603" s="128"/>
      <c r="BP13603" s="197">
        <f t="shared" si="509"/>
        <v>0</v>
      </c>
      <c r="BQ13603" s="128"/>
      <c r="BR13603" s="36">
        <f t="shared" si="508"/>
        <v>10</v>
      </c>
    </row>
    <row r="13604" spans="54:70" x14ac:dyDescent="0.25">
      <c r="BB13604" s="134">
        <f t="shared" si="510"/>
        <v>1586</v>
      </c>
      <c r="BC13604" s="24"/>
      <c r="BD13604" s="68"/>
      <c r="BE13604" s="10"/>
      <c r="BF13604" s="9"/>
      <c r="BG13604" s="10"/>
      <c r="BH13604" s="9"/>
      <c r="BI13604" s="129"/>
      <c r="BJ13604" s="129"/>
      <c r="BK13604" s="128"/>
      <c r="BL13604" s="128"/>
      <c r="BM13604" s="128"/>
      <c r="BN13604" s="128"/>
      <c r="BO13604" s="128"/>
      <c r="BP13604" s="197">
        <f t="shared" si="509"/>
        <v>0</v>
      </c>
      <c r="BQ13604" s="128"/>
      <c r="BR13604" s="36">
        <f t="shared" si="508"/>
        <v>10</v>
      </c>
    </row>
    <row r="13605" spans="54:70" x14ac:dyDescent="0.25">
      <c r="BB13605" s="134">
        <f t="shared" si="510"/>
        <v>1587</v>
      </c>
      <c r="BC13605" s="24"/>
      <c r="BD13605" s="68"/>
      <c r="BE13605" s="10"/>
      <c r="BF13605" s="9"/>
      <c r="BG13605" s="10"/>
      <c r="BH13605" s="9"/>
      <c r="BI13605" s="129"/>
      <c r="BJ13605" s="129"/>
      <c r="BK13605" s="128"/>
      <c r="BL13605" s="128"/>
      <c r="BM13605" s="128"/>
      <c r="BN13605" s="128"/>
      <c r="BO13605" s="128"/>
      <c r="BP13605" s="197">
        <f t="shared" si="509"/>
        <v>0</v>
      </c>
      <c r="BQ13605" s="128"/>
      <c r="BR13605" s="36">
        <f t="shared" si="508"/>
        <v>10</v>
      </c>
    </row>
    <row r="13606" spans="54:70" x14ac:dyDescent="0.25">
      <c r="BB13606" s="134">
        <f t="shared" si="510"/>
        <v>1588</v>
      </c>
      <c r="BC13606" s="24"/>
      <c r="BD13606" s="68"/>
      <c r="BE13606" s="10"/>
      <c r="BF13606" s="9"/>
      <c r="BG13606" s="10"/>
      <c r="BH13606" s="9"/>
      <c r="BI13606" s="129"/>
      <c r="BJ13606" s="129"/>
      <c r="BK13606" s="128"/>
      <c r="BL13606" s="128"/>
      <c r="BM13606" s="128"/>
      <c r="BN13606" s="128"/>
      <c r="BO13606" s="128"/>
      <c r="BP13606" s="197">
        <f t="shared" si="509"/>
        <v>0</v>
      </c>
      <c r="BQ13606" s="128"/>
      <c r="BR13606" s="36">
        <f t="shared" si="508"/>
        <v>10</v>
      </c>
    </row>
    <row r="13607" spans="54:70" x14ac:dyDescent="0.25">
      <c r="BB13607" s="134">
        <f t="shared" si="510"/>
        <v>1589</v>
      </c>
      <c r="BC13607" s="24"/>
      <c r="BD13607" s="68"/>
      <c r="BE13607" s="10"/>
      <c r="BF13607" s="9"/>
      <c r="BG13607" s="10"/>
      <c r="BH13607" s="9"/>
      <c r="BI13607" s="129"/>
      <c r="BJ13607" s="129"/>
      <c r="BK13607" s="128"/>
      <c r="BL13607" s="128"/>
      <c r="BM13607" s="128"/>
      <c r="BN13607" s="128"/>
      <c r="BO13607" s="128"/>
      <c r="BP13607" s="197">
        <f t="shared" si="509"/>
        <v>0</v>
      </c>
      <c r="BQ13607" s="128"/>
      <c r="BR13607" s="36">
        <f t="shared" si="508"/>
        <v>10</v>
      </c>
    </row>
    <row r="13608" spans="54:70" x14ac:dyDescent="0.25">
      <c r="BB13608" s="134">
        <f t="shared" si="510"/>
        <v>1590</v>
      </c>
      <c r="BC13608" s="24"/>
      <c r="BD13608" s="68"/>
      <c r="BE13608" s="10"/>
      <c r="BF13608" s="9"/>
      <c r="BG13608" s="10"/>
      <c r="BH13608" s="9"/>
      <c r="BI13608" s="129"/>
      <c r="BJ13608" s="129"/>
      <c r="BK13608" s="128"/>
      <c r="BL13608" s="128"/>
      <c r="BM13608" s="128"/>
      <c r="BN13608" s="128"/>
      <c r="BO13608" s="128"/>
      <c r="BP13608" s="197">
        <f t="shared" si="509"/>
        <v>0</v>
      </c>
      <c r="BQ13608" s="128"/>
      <c r="BR13608" s="36">
        <f t="shared" si="508"/>
        <v>10</v>
      </c>
    </row>
    <row r="13609" spans="54:70" x14ac:dyDescent="0.25">
      <c r="BB13609" s="134">
        <f t="shared" si="510"/>
        <v>1591</v>
      </c>
      <c r="BC13609" s="24"/>
      <c r="BD13609" s="68"/>
      <c r="BE13609" s="10"/>
      <c r="BF13609" s="9"/>
      <c r="BG13609" s="10"/>
      <c r="BH13609" s="9"/>
      <c r="BI13609" s="129"/>
      <c r="BJ13609" s="129"/>
      <c r="BK13609" s="128"/>
      <c r="BL13609" s="128"/>
      <c r="BM13609" s="128"/>
      <c r="BN13609" s="128"/>
      <c r="BO13609" s="128"/>
      <c r="BP13609" s="197">
        <f t="shared" si="509"/>
        <v>0</v>
      </c>
      <c r="BQ13609" s="128"/>
      <c r="BR13609" s="36">
        <f t="shared" si="508"/>
        <v>10</v>
      </c>
    </row>
    <row r="13610" spans="54:70" x14ac:dyDescent="0.25">
      <c r="BB13610" s="134">
        <f t="shared" si="510"/>
        <v>1592</v>
      </c>
      <c r="BC13610" s="24"/>
      <c r="BD13610" s="68"/>
      <c r="BE13610" s="10"/>
      <c r="BF13610" s="9"/>
      <c r="BG13610" s="10"/>
      <c r="BH13610" s="9"/>
      <c r="BI13610" s="129"/>
      <c r="BJ13610" s="129"/>
      <c r="BK13610" s="128"/>
      <c r="BL13610" s="128"/>
      <c r="BM13610" s="128"/>
      <c r="BN13610" s="128"/>
      <c r="BO13610" s="128"/>
      <c r="BP13610" s="197">
        <f t="shared" si="509"/>
        <v>0</v>
      </c>
      <c r="BQ13610" s="128"/>
      <c r="BR13610" s="36">
        <f t="shared" si="508"/>
        <v>10</v>
      </c>
    </row>
    <row r="13611" spans="54:70" x14ac:dyDescent="0.25">
      <c r="BB13611" s="134">
        <f t="shared" si="510"/>
        <v>1593</v>
      </c>
      <c r="BC13611" s="24"/>
      <c r="BD13611" s="68"/>
      <c r="BE13611" s="10"/>
      <c r="BF13611" s="9"/>
      <c r="BG13611" s="10"/>
      <c r="BH13611" s="9"/>
      <c r="BI13611" s="129"/>
      <c r="BJ13611" s="129"/>
      <c r="BK13611" s="128"/>
      <c r="BL13611" s="128"/>
      <c r="BM13611" s="128"/>
      <c r="BN13611" s="128"/>
      <c r="BO13611" s="128"/>
      <c r="BP13611" s="197">
        <f t="shared" si="509"/>
        <v>0</v>
      </c>
      <c r="BQ13611" s="128"/>
      <c r="BR13611" s="36">
        <f t="shared" si="508"/>
        <v>10</v>
      </c>
    </row>
    <row r="13612" spans="54:70" x14ac:dyDescent="0.25">
      <c r="BB13612" s="134">
        <f t="shared" si="510"/>
        <v>1594</v>
      </c>
      <c r="BC13612" s="24"/>
      <c r="BD13612" s="68"/>
      <c r="BE13612" s="10"/>
      <c r="BF13612" s="9"/>
      <c r="BG13612" s="10"/>
      <c r="BH13612" s="9"/>
      <c r="BI13612" s="129"/>
      <c r="BJ13612" s="129"/>
      <c r="BK13612" s="128"/>
      <c r="BL13612" s="128"/>
      <c r="BM13612" s="128"/>
      <c r="BN13612" s="128"/>
      <c r="BO13612" s="128"/>
      <c r="BP13612" s="197">
        <f t="shared" si="509"/>
        <v>0</v>
      </c>
      <c r="BQ13612" s="128"/>
      <c r="BR13612" s="36">
        <f t="shared" si="508"/>
        <v>10</v>
      </c>
    </row>
    <row r="13613" spans="54:70" x14ac:dyDescent="0.25">
      <c r="BB13613" s="134">
        <f t="shared" si="510"/>
        <v>1595</v>
      </c>
      <c r="BC13613" s="24"/>
      <c r="BD13613" s="68"/>
      <c r="BE13613" s="10"/>
      <c r="BF13613" s="9"/>
      <c r="BG13613" s="10"/>
      <c r="BH13613" s="9"/>
      <c r="BI13613" s="129"/>
      <c r="BJ13613" s="129"/>
      <c r="BK13613" s="128"/>
      <c r="BL13613" s="128"/>
      <c r="BM13613" s="128"/>
      <c r="BN13613" s="128"/>
      <c r="BO13613" s="128"/>
      <c r="BP13613" s="197">
        <f t="shared" si="509"/>
        <v>0</v>
      </c>
      <c r="BQ13613" s="128"/>
      <c r="BR13613" s="36">
        <f t="shared" si="508"/>
        <v>10</v>
      </c>
    </row>
    <row r="13614" spans="54:70" x14ac:dyDescent="0.25">
      <c r="BB13614" s="134">
        <f t="shared" si="510"/>
        <v>1596</v>
      </c>
      <c r="BC13614" s="24"/>
      <c r="BD13614" s="68"/>
      <c r="BE13614" s="10"/>
      <c r="BF13614" s="9"/>
      <c r="BG13614" s="10"/>
      <c r="BH13614" s="9"/>
      <c r="BI13614" s="129"/>
      <c r="BJ13614" s="129"/>
      <c r="BK13614" s="128"/>
      <c r="BL13614" s="128"/>
      <c r="BM13614" s="128"/>
      <c r="BN13614" s="128"/>
      <c r="BO13614" s="128"/>
      <c r="BP13614" s="197">
        <f t="shared" si="509"/>
        <v>0</v>
      </c>
      <c r="BQ13614" s="128"/>
      <c r="BR13614" s="36">
        <f t="shared" si="508"/>
        <v>10</v>
      </c>
    </row>
    <row r="13615" spans="54:70" x14ac:dyDescent="0.25">
      <c r="BB13615" s="134">
        <f t="shared" si="510"/>
        <v>1597</v>
      </c>
      <c r="BC13615" s="24"/>
      <c r="BD13615" s="68"/>
      <c r="BE13615" s="10"/>
      <c r="BF13615" s="9"/>
      <c r="BG13615" s="10"/>
      <c r="BH13615" s="9"/>
      <c r="BI13615" s="129"/>
      <c r="BJ13615" s="129"/>
      <c r="BK13615" s="128"/>
      <c r="BL13615" s="128"/>
      <c r="BM13615" s="128"/>
      <c r="BN13615" s="128"/>
      <c r="BO13615" s="128"/>
      <c r="BP13615" s="197">
        <f t="shared" si="509"/>
        <v>0</v>
      </c>
      <c r="BQ13615" s="128"/>
      <c r="BR13615" s="36">
        <f t="shared" si="508"/>
        <v>10</v>
      </c>
    </row>
    <row r="13616" spans="54:70" x14ac:dyDescent="0.25">
      <c r="BB13616" s="134">
        <f t="shared" si="510"/>
        <v>1598</v>
      </c>
      <c r="BC13616" s="24"/>
      <c r="BD13616" s="68"/>
      <c r="BE13616" s="10"/>
      <c r="BF13616" s="9"/>
      <c r="BG13616" s="10"/>
      <c r="BH13616" s="9"/>
      <c r="BI13616" s="129"/>
      <c r="BJ13616" s="129"/>
      <c r="BK13616" s="128"/>
      <c r="BL13616" s="128"/>
      <c r="BM13616" s="128"/>
      <c r="BN13616" s="128"/>
      <c r="BO13616" s="128"/>
      <c r="BP13616" s="197">
        <f t="shared" si="509"/>
        <v>0</v>
      </c>
      <c r="BQ13616" s="128"/>
      <c r="BR13616" s="36">
        <f t="shared" si="508"/>
        <v>10</v>
      </c>
    </row>
    <row r="13617" spans="54:70" x14ac:dyDescent="0.25">
      <c r="BB13617" s="134">
        <f t="shared" si="510"/>
        <v>1599</v>
      </c>
      <c r="BC13617" s="24"/>
      <c r="BD13617" s="68"/>
      <c r="BE13617" s="10"/>
      <c r="BF13617" s="9"/>
      <c r="BG13617" s="10"/>
      <c r="BH13617" s="9"/>
      <c r="BI13617" s="129"/>
      <c r="BJ13617" s="129"/>
      <c r="BK13617" s="128"/>
      <c r="BL13617" s="128"/>
      <c r="BM13617" s="128"/>
      <c r="BN13617" s="128"/>
      <c r="BO13617" s="128"/>
      <c r="BP13617" s="197">
        <f t="shared" si="509"/>
        <v>0</v>
      </c>
      <c r="BQ13617" s="128"/>
      <c r="BR13617" s="36">
        <f t="shared" si="508"/>
        <v>10</v>
      </c>
    </row>
    <row r="13618" spans="54:70" x14ac:dyDescent="0.25">
      <c r="BB13618" s="134">
        <f t="shared" si="510"/>
        <v>1600</v>
      </c>
      <c r="BC13618" s="24"/>
      <c r="BD13618" s="68"/>
      <c r="BE13618" s="10"/>
      <c r="BF13618" s="9"/>
      <c r="BG13618" s="10"/>
      <c r="BH13618" s="9"/>
      <c r="BI13618" s="129"/>
      <c r="BJ13618" s="129"/>
      <c r="BK13618" s="128"/>
      <c r="BL13618" s="128"/>
      <c r="BM13618" s="128"/>
      <c r="BN13618" s="128"/>
      <c r="BO13618" s="128"/>
      <c r="BP13618" s="197">
        <f t="shared" si="509"/>
        <v>0</v>
      </c>
      <c r="BQ13618" s="128"/>
      <c r="BR13618" s="36">
        <f t="shared" si="508"/>
        <v>10</v>
      </c>
    </row>
    <row r="13619" spans="54:70" x14ac:dyDescent="0.25">
      <c r="BB13619" s="134">
        <f t="shared" si="510"/>
        <v>1601</v>
      </c>
      <c r="BC13619" s="24"/>
      <c r="BD13619" s="68"/>
      <c r="BE13619" s="10"/>
      <c r="BF13619" s="9"/>
      <c r="BG13619" s="10"/>
      <c r="BH13619" s="9"/>
      <c r="BI13619" s="129"/>
      <c r="BJ13619" s="129"/>
      <c r="BK13619" s="128"/>
      <c r="BL13619" s="128"/>
      <c r="BM13619" s="128"/>
      <c r="BN13619" s="128"/>
      <c r="BO13619" s="128"/>
      <c r="BP13619" s="197">
        <f t="shared" si="509"/>
        <v>0</v>
      </c>
      <c r="BQ13619" s="128"/>
      <c r="BR13619" s="36">
        <f t="shared" si="508"/>
        <v>10</v>
      </c>
    </row>
    <row r="13620" spans="54:70" x14ac:dyDescent="0.25">
      <c r="BB13620" s="134">
        <f t="shared" si="510"/>
        <v>1602</v>
      </c>
      <c r="BC13620" s="24"/>
      <c r="BD13620" s="68"/>
      <c r="BE13620" s="10"/>
      <c r="BF13620" s="9"/>
      <c r="BG13620" s="10"/>
      <c r="BH13620" s="9"/>
      <c r="BI13620" s="129"/>
      <c r="BJ13620" s="129"/>
      <c r="BK13620" s="128"/>
      <c r="BL13620" s="128"/>
      <c r="BM13620" s="128"/>
      <c r="BN13620" s="128"/>
      <c r="BO13620" s="128"/>
      <c r="BP13620" s="197">
        <f t="shared" si="509"/>
        <v>0</v>
      </c>
      <c r="BQ13620" s="128"/>
      <c r="BR13620" s="36">
        <f t="shared" ref="BR13620:BR13683" si="511">IF(BF13620="Yes",20,10)</f>
        <v>10</v>
      </c>
    </row>
    <row r="13621" spans="54:70" x14ac:dyDescent="0.25">
      <c r="BB13621" s="134">
        <f t="shared" si="510"/>
        <v>1603</v>
      </c>
      <c r="BC13621" s="24"/>
      <c r="BD13621" s="68"/>
      <c r="BE13621" s="10"/>
      <c r="BF13621" s="9"/>
      <c r="BG13621" s="10"/>
      <c r="BH13621" s="9"/>
      <c r="BI13621" s="129"/>
      <c r="BJ13621" s="129"/>
      <c r="BK13621" s="128"/>
      <c r="BL13621" s="128"/>
      <c r="BM13621" s="128"/>
      <c r="BN13621" s="128"/>
      <c r="BO13621" s="128"/>
      <c r="BP13621" s="197">
        <f t="shared" si="509"/>
        <v>0</v>
      </c>
      <c r="BQ13621" s="128"/>
      <c r="BR13621" s="36">
        <f t="shared" si="511"/>
        <v>10</v>
      </c>
    </row>
    <row r="13622" spans="54:70" x14ac:dyDescent="0.25">
      <c r="BB13622" s="134">
        <f t="shared" si="510"/>
        <v>1604</v>
      </c>
      <c r="BC13622" s="24"/>
      <c r="BD13622" s="68"/>
      <c r="BE13622" s="10"/>
      <c r="BF13622" s="9"/>
      <c r="BG13622" s="10"/>
      <c r="BH13622" s="9"/>
      <c r="BI13622" s="129"/>
      <c r="BJ13622" s="129"/>
      <c r="BK13622" s="128"/>
      <c r="BL13622" s="128"/>
      <c r="BM13622" s="128"/>
      <c r="BN13622" s="128"/>
      <c r="BO13622" s="128"/>
      <c r="BP13622" s="197">
        <f t="shared" si="509"/>
        <v>0</v>
      </c>
      <c r="BQ13622" s="128"/>
      <c r="BR13622" s="36">
        <f t="shared" si="511"/>
        <v>10</v>
      </c>
    </row>
    <row r="13623" spans="54:70" x14ac:dyDescent="0.25">
      <c r="BB13623" s="134">
        <f t="shared" si="510"/>
        <v>1605</v>
      </c>
      <c r="BC13623" s="24"/>
      <c r="BD13623" s="68"/>
      <c r="BE13623" s="10"/>
      <c r="BF13623" s="9"/>
      <c r="BG13623" s="10"/>
      <c r="BH13623" s="9"/>
      <c r="BI13623" s="129"/>
      <c r="BJ13623" s="129"/>
      <c r="BK13623" s="128"/>
      <c r="BL13623" s="128"/>
      <c r="BM13623" s="128"/>
      <c r="BN13623" s="128"/>
      <c r="BO13623" s="128"/>
      <c r="BP13623" s="197">
        <f t="shared" si="509"/>
        <v>0</v>
      </c>
      <c r="BQ13623" s="128"/>
      <c r="BR13623" s="36">
        <f t="shared" si="511"/>
        <v>10</v>
      </c>
    </row>
    <row r="13624" spans="54:70" x14ac:dyDescent="0.25">
      <c r="BB13624" s="134">
        <f t="shared" si="510"/>
        <v>1606</v>
      </c>
      <c r="BC13624" s="24"/>
      <c r="BD13624" s="68"/>
      <c r="BE13624" s="10"/>
      <c r="BF13624" s="9"/>
      <c r="BG13624" s="10"/>
      <c r="BH13624" s="9"/>
      <c r="BI13624" s="129"/>
      <c r="BJ13624" s="129"/>
      <c r="BK13624" s="128"/>
      <c r="BL13624" s="128"/>
      <c r="BM13624" s="128"/>
      <c r="BN13624" s="128"/>
      <c r="BO13624" s="128"/>
      <c r="BP13624" s="197">
        <f t="shared" ref="BP13624:BP13687" si="512">IF(BC13624=0,0,IF(BD13624=0,0,IF(BE13624=0,0,IF(BF13624=0,0,IF(BG13624=0,0,IF(BH13624=0,0,BR13624))))))</f>
        <v>0</v>
      </c>
      <c r="BQ13624" s="128"/>
      <c r="BR13624" s="36">
        <f t="shared" si="511"/>
        <v>10</v>
      </c>
    </row>
    <row r="13625" spans="54:70" x14ac:dyDescent="0.25">
      <c r="BB13625" s="134">
        <f t="shared" si="510"/>
        <v>1607</v>
      </c>
      <c r="BC13625" s="24"/>
      <c r="BD13625" s="68"/>
      <c r="BE13625" s="10"/>
      <c r="BF13625" s="9"/>
      <c r="BG13625" s="10"/>
      <c r="BH13625" s="9"/>
      <c r="BI13625" s="129"/>
      <c r="BJ13625" s="129"/>
      <c r="BK13625" s="128"/>
      <c r="BL13625" s="128"/>
      <c r="BM13625" s="128"/>
      <c r="BN13625" s="128"/>
      <c r="BO13625" s="128"/>
      <c r="BP13625" s="197">
        <f t="shared" si="512"/>
        <v>0</v>
      </c>
      <c r="BQ13625" s="128"/>
      <c r="BR13625" s="36">
        <f t="shared" si="511"/>
        <v>10</v>
      </c>
    </row>
    <row r="13626" spans="54:70" x14ac:dyDescent="0.25">
      <c r="BB13626" s="134">
        <f t="shared" si="510"/>
        <v>1608</v>
      </c>
      <c r="BC13626" s="24"/>
      <c r="BD13626" s="68"/>
      <c r="BE13626" s="10"/>
      <c r="BF13626" s="9"/>
      <c r="BG13626" s="10"/>
      <c r="BH13626" s="9"/>
      <c r="BI13626" s="129"/>
      <c r="BJ13626" s="129"/>
      <c r="BK13626" s="128"/>
      <c r="BL13626" s="128"/>
      <c r="BM13626" s="128"/>
      <c r="BN13626" s="128"/>
      <c r="BO13626" s="128"/>
      <c r="BP13626" s="197">
        <f t="shared" si="512"/>
        <v>0</v>
      </c>
      <c r="BQ13626" s="128"/>
      <c r="BR13626" s="36">
        <f t="shared" si="511"/>
        <v>10</v>
      </c>
    </row>
    <row r="13627" spans="54:70" x14ac:dyDescent="0.25">
      <c r="BB13627" s="134">
        <f t="shared" si="510"/>
        <v>1609</v>
      </c>
      <c r="BC13627" s="24"/>
      <c r="BD13627" s="68"/>
      <c r="BE13627" s="10"/>
      <c r="BF13627" s="9"/>
      <c r="BG13627" s="10"/>
      <c r="BH13627" s="9"/>
      <c r="BI13627" s="129"/>
      <c r="BJ13627" s="129"/>
      <c r="BK13627" s="128"/>
      <c r="BL13627" s="128"/>
      <c r="BM13627" s="128"/>
      <c r="BN13627" s="128"/>
      <c r="BO13627" s="128"/>
      <c r="BP13627" s="197">
        <f t="shared" si="512"/>
        <v>0</v>
      </c>
      <c r="BQ13627" s="128"/>
      <c r="BR13627" s="36">
        <f t="shared" si="511"/>
        <v>10</v>
      </c>
    </row>
    <row r="13628" spans="54:70" x14ac:dyDescent="0.25">
      <c r="BB13628" s="134">
        <f t="shared" si="510"/>
        <v>1610</v>
      </c>
      <c r="BC13628" s="24"/>
      <c r="BD13628" s="68"/>
      <c r="BE13628" s="10"/>
      <c r="BF13628" s="9"/>
      <c r="BG13628" s="10"/>
      <c r="BH13628" s="9"/>
      <c r="BI13628" s="129"/>
      <c r="BJ13628" s="129"/>
      <c r="BK13628" s="128"/>
      <c r="BL13628" s="128"/>
      <c r="BM13628" s="128"/>
      <c r="BN13628" s="128"/>
      <c r="BO13628" s="128"/>
      <c r="BP13628" s="197">
        <f t="shared" si="512"/>
        <v>0</v>
      </c>
      <c r="BQ13628" s="128"/>
      <c r="BR13628" s="36">
        <f t="shared" si="511"/>
        <v>10</v>
      </c>
    </row>
    <row r="13629" spans="54:70" x14ac:dyDescent="0.25">
      <c r="BB13629" s="134">
        <f t="shared" si="510"/>
        <v>1611</v>
      </c>
      <c r="BC13629" s="24"/>
      <c r="BD13629" s="68"/>
      <c r="BE13629" s="10"/>
      <c r="BF13629" s="9"/>
      <c r="BG13629" s="10"/>
      <c r="BH13629" s="9"/>
      <c r="BI13629" s="129"/>
      <c r="BJ13629" s="129"/>
      <c r="BK13629" s="128"/>
      <c r="BL13629" s="128"/>
      <c r="BM13629" s="128"/>
      <c r="BN13629" s="128"/>
      <c r="BO13629" s="128"/>
      <c r="BP13629" s="197">
        <f t="shared" si="512"/>
        <v>0</v>
      </c>
      <c r="BQ13629" s="128"/>
      <c r="BR13629" s="36">
        <f t="shared" si="511"/>
        <v>10</v>
      </c>
    </row>
    <row r="13630" spans="54:70" x14ac:dyDescent="0.25">
      <c r="BB13630" s="134">
        <f t="shared" si="510"/>
        <v>1612</v>
      </c>
      <c r="BC13630" s="24"/>
      <c r="BD13630" s="68"/>
      <c r="BE13630" s="10"/>
      <c r="BF13630" s="9"/>
      <c r="BG13630" s="10"/>
      <c r="BH13630" s="9"/>
      <c r="BI13630" s="129"/>
      <c r="BJ13630" s="129"/>
      <c r="BK13630" s="128"/>
      <c r="BL13630" s="128"/>
      <c r="BM13630" s="128"/>
      <c r="BN13630" s="128"/>
      <c r="BO13630" s="128"/>
      <c r="BP13630" s="197">
        <f t="shared" si="512"/>
        <v>0</v>
      </c>
      <c r="BQ13630" s="128"/>
      <c r="BR13630" s="36">
        <f t="shared" si="511"/>
        <v>10</v>
      </c>
    </row>
    <row r="13631" spans="54:70" x14ac:dyDescent="0.25">
      <c r="BB13631" s="134">
        <f t="shared" si="510"/>
        <v>1613</v>
      </c>
      <c r="BC13631" s="24"/>
      <c r="BD13631" s="68"/>
      <c r="BE13631" s="10"/>
      <c r="BF13631" s="9"/>
      <c r="BG13631" s="10"/>
      <c r="BH13631" s="9"/>
      <c r="BI13631" s="129"/>
      <c r="BJ13631" s="129"/>
      <c r="BK13631" s="128"/>
      <c r="BL13631" s="128"/>
      <c r="BM13631" s="128"/>
      <c r="BN13631" s="128"/>
      <c r="BO13631" s="128"/>
      <c r="BP13631" s="197">
        <f t="shared" si="512"/>
        <v>0</v>
      </c>
      <c r="BQ13631" s="128"/>
      <c r="BR13631" s="36">
        <f t="shared" si="511"/>
        <v>10</v>
      </c>
    </row>
    <row r="13632" spans="54:70" x14ac:dyDescent="0.25">
      <c r="BB13632" s="134">
        <f t="shared" si="510"/>
        <v>1614</v>
      </c>
      <c r="BC13632" s="24"/>
      <c r="BD13632" s="68"/>
      <c r="BE13632" s="10"/>
      <c r="BF13632" s="9"/>
      <c r="BG13632" s="10"/>
      <c r="BH13632" s="9"/>
      <c r="BI13632" s="129"/>
      <c r="BJ13632" s="129"/>
      <c r="BK13632" s="128"/>
      <c r="BL13632" s="128"/>
      <c r="BM13632" s="128"/>
      <c r="BN13632" s="128"/>
      <c r="BO13632" s="128"/>
      <c r="BP13632" s="197">
        <f t="shared" si="512"/>
        <v>0</v>
      </c>
      <c r="BQ13632" s="128"/>
      <c r="BR13632" s="36">
        <f t="shared" si="511"/>
        <v>10</v>
      </c>
    </row>
    <row r="13633" spans="4:70" x14ac:dyDescent="0.25">
      <c r="BB13633" s="134">
        <f t="shared" si="510"/>
        <v>1615</v>
      </c>
      <c r="BC13633" s="24"/>
      <c r="BD13633" s="68"/>
      <c r="BE13633" s="10"/>
      <c r="BF13633" s="9"/>
      <c r="BG13633" s="10"/>
      <c r="BH13633" s="9"/>
      <c r="BI13633" s="129"/>
      <c r="BJ13633" s="129"/>
      <c r="BK13633" s="128"/>
      <c r="BL13633" s="128"/>
      <c r="BM13633" s="128"/>
      <c r="BN13633" s="128"/>
      <c r="BO13633" s="128"/>
      <c r="BP13633" s="197">
        <f t="shared" si="512"/>
        <v>0</v>
      </c>
      <c r="BQ13633" s="128"/>
      <c r="BR13633" s="36">
        <f t="shared" si="511"/>
        <v>10</v>
      </c>
    </row>
    <row r="13634" spans="4:70" x14ac:dyDescent="0.25">
      <c r="BB13634" s="134">
        <f t="shared" si="510"/>
        <v>1616</v>
      </c>
      <c r="BC13634" s="24"/>
      <c r="BD13634" s="68"/>
      <c r="BE13634" s="10"/>
      <c r="BF13634" s="9"/>
      <c r="BG13634" s="10"/>
      <c r="BH13634" s="9"/>
      <c r="BI13634" s="129"/>
      <c r="BJ13634" s="129"/>
      <c r="BK13634" s="128"/>
      <c r="BL13634" s="128"/>
      <c r="BM13634" s="128"/>
      <c r="BN13634" s="128"/>
      <c r="BO13634" s="128"/>
      <c r="BP13634" s="197">
        <f t="shared" si="512"/>
        <v>0</v>
      </c>
      <c r="BQ13634" s="128"/>
      <c r="BR13634" s="36">
        <f t="shared" si="511"/>
        <v>10</v>
      </c>
    </row>
    <row r="13635" spans="4:70" x14ac:dyDescent="0.25">
      <c r="D13635" s="79"/>
      <c r="BB13635" s="134">
        <f t="shared" si="510"/>
        <v>1617</v>
      </c>
      <c r="BC13635" s="24"/>
      <c r="BD13635" s="68"/>
      <c r="BE13635" s="10"/>
      <c r="BF13635" s="9"/>
      <c r="BG13635" s="10"/>
      <c r="BH13635" s="9"/>
      <c r="BI13635" s="129"/>
      <c r="BJ13635" s="129"/>
      <c r="BK13635" s="128"/>
      <c r="BL13635" s="128"/>
      <c r="BM13635" s="128"/>
      <c r="BN13635" s="128"/>
      <c r="BO13635" s="128"/>
      <c r="BP13635" s="197">
        <f t="shared" si="512"/>
        <v>0</v>
      </c>
      <c r="BQ13635" s="128"/>
      <c r="BR13635" s="36">
        <f t="shared" si="511"/>
        <v>10</v>
      </c>
    </row>
    <row r="13636" spans="4:70" x14ac:dyDescent="0.25">
      <c r="D13636" s="79"/>
      <c r="BB13636" s="134">
        <f t="shared" si="510"/>
        <v>1618</v>
      </c>
      <c r="BC13636" s="24"/>
      <c r="BD13636" s="68"/>
      <c r="BE13636" s="10"/>
      <c r="BF13636" s="9"/>
      <c r="BG13636" s="10"/>
      <c r="BH13636" s="9"/>
      <c r="BI13636" s="129"/>
      <c r="BJ13636" s="129"/>
      <c r="BK13636" s="128"/>
      <c r="BL13636" s="128"/>
      <c r="BM13636" s="128"/>
      <c r="BN13636" s="128"/>
      <c r="BO13636" s="128"/>
      <c r="BP13636" s="197">
        <f t="shared" si="512"/>
        <v>0</v>
      </c>
      <c r="BQ13636" s="128"/>
      <c r="BR13636" s="36">
        <f t="shared" si="511"/>
        <v>10</v>
      </c>
    </row>
    <row r="13637" spans="4:70" x14ac:dyDescent="0.25">
      <c r="BB13637" s="134">
        <f t="shared" si="510"/>
        <v>1619</v>
      </c>
      <c r="BC13637" s="24"/>
      <c r="BD13637" s="68"/>
      <c r="BE13637" s="10"/>
      <c r="BF13637" s="9"/>
      <c r="BG13637" s="10"/>
      <c r="BH13637" s="9"/>
      <c r="BI13637" s="129"/>
      <c r="BJ13637" s="129"/>
      <c r="BK13637" s="128"/>
      <c r="BL13637" s="128"/>
      <c r="BM13637" s="128"/>
      <c r="BN13637" s="128"/>
      <c r="BO13637" s="128"/>
      <c r="BP13637" s="197">
        <f t="shared" si="512"/>
        <v>0</v>
      </c>
      <c r="BQ13637" s="128"/>
      <c r="BR13637" s="36">
        <f t="shared" si="511"/>
        <v>10</v>
      </c>
    </row>
    <row r="13638" spans="4:70" x14ac:dyDescent="0.25">
      <c r="BB13638" s="134">
        <f t="shared" si="510"/>
        <v>1620</v>
      </c>
      <c r="BC13638" s="24"/>
      <c r="BD13638" s="68"/>
      <c r="BE13638" s="10"/>
      <c r="BF13638" s="9"/>
      <c r="BG13638" s="10"/>
      <c r="BH13638" s="9"/>
      <c r="BI13638" s="129"/>
      <c r="BJ13638" s="129"/>
      <c r="BK13638" s="128"/>
      <c r="BL13638" s="128"/>
      <c r="BM13638" s="128"/>
      <c r="BN13638" s="128"/>
      <c r="BO13638" s="128"/>
      <c r="BP13638" s="197">
        <f t="shared" si="512"/>
        <v>0</v>
      </c>
      <c r="BQ13638" s="128"/>
      <c r="BR13638" s="36">
        <f t="shared" si="511"/>
        <v>10</v>
      </c>
    </row>
    <row r="13639" spans="4:70" x14ac:dyDescent="0.25">
      <c r="BB13639" s="134">
        <f t="shared" si="510"/>
        <v>1621</v>
      </c>
      <c r="BC13639" s="24"/>
      <c r="BD13639" s="68"/>
      <c r="BE13639" s="10"/>
      <c r="BF13639" s="9"/>
      <c r="BG13639" s="10"/>
      <c r="BH13639" s="9"/>
      <c r="BI13639" s="129"/>
      <c r="BJ13639" s="129"/>
      <c r="BK13639" s="128"/>
      <c r="BL13639" s="128"/>
      <c r="BM13639" s="128"/>
      <c r="BN13639" s="128"/>
      <c r="BO13639" s="128"/>
      <c r="BP13639" s="197">
        <f t="shared" si="512"/>
        <v>0</v>
      </c>
      <c r="BQ13639" s="128"/>
      <c r="BR13639" s="36">
        <f t="shared" si="511"/>
        <v>10</v>
      </c>
    </row>
    <row r="13640" spans="4:70" x14ac:dyDescent="0.25">
      <c r="BB13640" s="134">
        <f t="shared" si="510"/>
        <v>1622</v>
      </c>
      <c r="BC13640" s="24"/>
      <c r="BD13640" s="68"/>
      <c r="BE13640" s="10"/>
      <c r="BF13640" s="9"/>
      <c r="BG13640" s="10"/>
      <c r="BH13640" s="9"/>
      <c r="BI13640" s="129"/>
      <c r="BJ13640" s="129"/>
      <c r="BK13640" s="128"/>
      <c r="BL13640" s="128"/>
      <c r="BM13640" s="128"/>
      <c r="BN13640" s="128"/>
      <c r="BO13640" s="128"/>
      <c r="BP13640" s="197">
        <f t="shared" si="512"/>
        <v>0</v>
      </c>
      <c r="BQ13640" s="128"/>
      <c r="BR13640" s="36">
        <f t="shared" si="511"/>
        <v>10</v>
      </c>
    </row>
    <row r="13641" spans="4:70" x14ac:dyDescent="0.25">
      <c r="BB13641" s="134">
        <f t="shared" si="510"/>
        <v>1623</v>
      </c>
      <c r="BC13641" s="24"/>
      <c r="BD13641" s="68"/>
      <c r="BE13641" s="10"/>
      <c r="BF13641" s="9"/>
      <c r="BG13641" s="10"/>
      <c r="BH13641" s="9"/>
      <c r="BI13641" s="129"/>
      <c r="BJ13641" s="129"/>
      <c r="BK13641" s="128"/>
      <c r="BL13641" s="128"/>
      <c r="BM13641" s="128"/>
      <c r="BN13641" s="128"/>
      <c r="BO13641" s="128"/>
      <c r="BP13641" s="197">
        <f t="shared" si="512"/>
        <v>0</v>
      </c>
      <c r="BQ13641" s="128"/>
      <c r="BR13641" s="36">
        <f t="shared" si="511"/>
        <v>10</v>
      </c>
    </row>
    <row r="13642" spans="4:70" x14ac:dyDescent="0.25">
      <c r="BB13642" s="134">
        <f t="shared" si="510"/>
        <v>1624</v>
      </c>
      <c r="BC13642" s="24"/>
      <c r="BD13642" s="68"/>
      <c r="BE13642" s="10"/>
      <c r="BF13642" s="9"/>
      <c r="BG13642" s="10"/>
      <c r="BH13642" s="9"/>
      <c r="BI13642" s="129"/>
      <c r="BJ13642" s="129"/>
      <c r="BK13642" s="128"/>
      <c r="BL13642" s="128"/>
      <c r="BM13642" s="128"/>
      <c r="BN13642" s="128"/>
      <c r="BO13642" s="128"/>
      <c r="BP13642" s="197">
        <f t="shared" si="512"/>
        <v>0</v>
      </c>
      <c r="BQ13642" s="128"/>
      <c r="BR13642" s="36">
        <f t="shared" si="511"/>
        <v>10</v>
      </c>
    </row>
    <row r="13643" spans="4:70" x14ac:dyDescent="0.25">
      <c r="BB13643" s="134">
        <f t="shared" si="510"/>
        <v>1625</v>
      </c>
      <c r="BC13643" s="24"/>
      <c r="BD13643" s="68"/>
      <c r="BE13643" s="10"/>
      <c r="BF13643" s="9"/>
      <c r="BG13643" s="10"/>
      <c r="BH13643" s="9"/>
      <c r="BI13643" s="129"/>
      <c r="BJ13643" s="129"/>
      <c r="BK13643" s="128"/>
      <c r="BL13643" s="128"/>
      <c r="BM13643" s="128"/>
      <c r="BN13643" s="128"/>
      <c r="BO13643" s="128"/>
      <c r="BP13643" s="197">
        <f t="shared" si="512"/>
        <v>0</v>
      </c>
      <c r="BQ13643" s="128"/>
      <c r="BR13643" s="36">
        <f t="shared" si="511"/>
        <v>10</v>
      </c>
    </row>
    <row r="13644" spans="4:70" x14ac:dyDescent="0.25">
      <c r="BB13644" s="134">
        <f t="shared" si="510"/>
        <v>1626</v>
      </c>
      <c r="BC13644" s="24"/>
      <c r="BD13644" s="68"/>
      <c r="BE13644" s="10"/>
      <c r="BF13644" s="9"/>
      <c r="BG13644" s="10"/>
      <c r="BH13644" s="9"/>
      <c r="BI13644" s="129"/>
      <c r="BJ13644" s="129"/>
      <c r="BK13644" s="128"/>
      <c r="BL13644" s="128"/>
      <c r="BM13644" s="128"/>
      <c r="BN13644" s="128"/>
      <c r="BO13644" s="128"/>
      <c r="BP13644" s="197">
        <f t="shared" si="512"/>
        <v>0</v>
      </c>
      <c r="BQ13644" s="128"/>
      <c r="BR13644" s="36">
        <f t="shared" si="511"/>
        <v>10</v>
      </c>
    </row>
    <row r="13645" spans="4:70" x14ac:dyDescent="0.25">
      <c r="BB13645" s="134">
        <f t="shared" si="510"/>
        <v>1627</v>
      </c>
      <c r="BC13645" s="24"/>
      <c r="BD13645" s="68"/>
      <c r="BE13645" s="10"/>
      <c r="BF13645" s="9"/>
      <c r="BG13645" s="10"/>
      <c r="BH13645" s="9"/>
      <c r="BI13645" s="129"/>
      <c r="BJ13645" s="129"/>
      <c r="BK13645" s="128"/>
      <c r="BL13645" s="128"/>
      <c r="BM13645" s="128"/>
      <c r="BN13645" s="128"/>
      <c r="BO13645" s="128"/>
      <c r="BP13645" s="197">
        <f t="shared" si="512"/>
        <v>0</v>
      </c>
      <c r="BQ13645" s="128"/>
      <c r="BR13645" s="36">
        <f t="shared" si="511"/>
        <v>10</v>
      </c>
    </row>
    <row r="13646" spans="4:70" x14ac:dyDescent="0.25">
      <c r="BB13646" s="134">
        <f t="shared" si="510"/>
        <v>1628</v>
      </c>
      <c r="BC13646" s="24"/>
      <c r="BD13646" s="68"/>
      <c r="BE13646" s="10"/>
      <c r="BF13646" s="9"/>
      <c r="BG13646" s="10"/>
      <c r="BH13646" s="9"/>
      <c r="BI13646" s="129"/>
      <c r="BJ13646" s="129"/>
      <c r="BK13646" s="128"/>
      <c r="BL13646" s="128"/>
      <c r="BM13646" s="128"/>
      <c r="BN13646" s="128"/>
      <c r="BO13646" s="128"/>
      <c r="BP13646" s="197">
        <f t="shared" si="512"/>
        <v>0</v>
      </c>
      <c r="BQ13646" s="128"/>
      <c r="BR13646" s="36">
        <f t="shared" si="511"/>
        <v>10</v>
      </c>
    </row>
    <row r="13647" spans="4:70" x14ac:dyDescent="0.25">
      <c r="BB13647" s="134">
        <f t="shared" si="510"/>
        <v>1629</v>
      </c>
      <c r="BC13647" s="24"/>
      <c r="BD13647" s="68"/>
      <c r="BE13647" s="10"/>
      <c r="BF13647" s="9"/>
      <c r="BG13647" s="10"/>
      <c r="BH13647" s="9"/>
      <c r="BI13647" s="129"/>
      <c r="BJ13647" s="129"/>
      <c r="BK13647" s="128"/>
      <c r="BL13647" s="128"/>
      <c r="BM13647" s="128"/>
      <c r="BN13647" s="128"/>
      <c r="BO13647" s="128"/>
      <c r="BP13647" s="197">
        <f t="shared" si="512"/>
        <v>0</v>
      </c>
      <c r="BQ13647" s="128"/>
      <c r="BR13647" s="36">
        <f t="shared" si="511"/>
        <v>10</v>
      </c>
    </row>
    <row r="13648" spans="4:70" x14ac:dyDescent="0.25">
      <c r="BB13648" s="134">
        <f t="shared" si="510"/>
        <v>1630</v>
      </c>
      <c r="BC13648" s="24"/>
      <c r="BD13648" s="68"/>
      <c r="BE13648" s="10"/>
      <c r="BF13648" s="9"/>
      <c r="BG13648" s="10"/>
      <c r="BH13648" s="9"/>
      <c r="BI13648" s="129"/>
      <c r="BJ13648" s="129"/>
      <c r="BK13648" s="128"/>
      <c r="BL13648" s="128"/>
      <c r="BM13648" s="128"/>
      <c r="BN13648" s="128"/>
      <c r="BO13648" s="128"/>
      <c r="BP13648" s="197">
        <f t="shared" si="512"/>
        <v>0</v>
      </c>
      <c r="BQ13648" s="128"/>
      <c r="BR13648" s="36">
        <f t="shared" si="511"/>
        <v>10</v>
      </c>
    </row>
    <row r="13649" spans="54:70" x14ac:dyDescent="0.25">
      <c r="BB13649" s="134">
        <f t="shared" si="510"/>
        <v>1631</v>
      </c>
      <c r="BC13649" s="24"/>
      <c r="BD13649" s="68"/>
      <c r="BE13649" s="10"/>
      <c r="BF13649" s="9"/>
      <c r="BG13649" s="10"/>
      <c r="BH13649" s="9"/>
      <c r="BI13649" s="129"/>
      <c r="BJ13649" s="129"/>
      <c r="BK13649" s="128"/>
      <c r="BL13649" s="128"/>
      <c r="BM13649" s="128"/>
      <c r="BN13649" s="128"/>
      <c r="BO13649" s="128"/>
      <c r="BP13649" s="197">
        <f t="shared" si="512"/>
        <v>0</v>
      </c>
      <c r="BQ13649" s="128"/>
      <c r="BR13649" s="36">
        <f t="shared" si="511"/>
        <v>10</v>
      </c>
    </row>
    <row r="13650" spans="54:70" x14ac:dyDescent="0.25">
      <c r="BB13650" s="134">
        <f t="shared" si="510"/>
        <v>1632</v>
      </c>
      <c r="BC13650" s="24"/>
      <c r="BD13650" s="68"/>
      <c r="BE13650" s="10"/>
      <c r="BF13650" s="9"/>
      <c r="BG13650" s="10"/>
      <c r="BH13650" s="9"/>
      <c r="BI13650" s="129"/>
      <c r="BJ13650" s="129"/>
      <c r="BK13650" s="128"/>
      <c r="BL13650" s="128"/>
      <c r="BM13650" s="128"/>
      <c r="BN13650" s="128"/>
      <c r="BO13650" s="128"/>
      <c r="BP13650" s="197">
        <f t="shared" si="512"/>
        <v>0</v>
      </c>
      <c r="BQ13650" s="128"/>
      <c r="BR13650" s="36">
        <f t="shared" si="511"/>
        <v>10</v>
      </c>
    </row>
    <row r="13651" spans="54:70" x14ac:dyDescent="0.25">
      <c r="BB13651" s="134">
        <f t="shared" si="510"/>
        <v>1633</v>
      </c>
      <c r="BC13651" s="24"/>
      <c r="BD13651" s="68"/>
      <c r="BE13651" s="10"/>
      <c r="BF13651" s="9"/>
      <c r="BG13651" s="10"/>
      <c r="BH13651" s="9"/>
      <c r="BI13651" s="129"/>
      <c r="BJ13651" s="129"/>
      <c r="BK13651" s="128"/>
      <c r="BL13651" s="128"/>
      <c r="BM13651" s="128"/>
      <c r="BN13651" s="128"/>
      <c r="BO13651" s="128"/>
      <c r="BP13651" s="197">
        <f t="shared" si="512"/>
        <v>0</v>
      </c>
      <c r="BQ13651" s="128"/>
      <c r="BR13651" s="36">
        <f t="shared" si="511"/>
        <v>10</v>
      </c>
    </row>
    <row r="13652" spans="54:70" x14ac:dyDescent="0.25">
      <c r="BB13652" s="134">
        <f t="shared" ref="BB13652:BB13715" si="513">1+BB13651</f>
        <v>1634</v>
      </c>
      <c r="BC13652" s="24"/>
      <c r="BD13652" s="68"/>
      <c r="BE13652" s="10"/>
      <c r="BF13652" s="9"/>
      <c r="BG13652" s="10"/>
      <c r="BH13652" s="9"/>
      <c r="BI13652" s="129"/>
      <c r="BJ13652" s="129"/>
      <c r="BK13652" s="128"/>
      <c r="BL13652" s="128"/>
      <c r="BM13652" s="128"/>
      <c r="BN13652" s="128"/>
      <c r="BO13652" s="128"/>
      <c r="BP13652" s="197">
        <f t="shared" si="512"/>
        <v>0</v>
      </c>
      <c r="BQ13652" s="128"/>
      <c r="BR13652" s="36">
        <f t="shared" si="511"/>
        <v>10</v>
      </c>
    </row>
    <row r="13653" spans="54:70" x14ac:dyDescent="0.25">
      <c r="BB13653" s="134">
        <f t="shared" si="513"/>
        <v>1635</v>
      </c>
      <c r="BC13653" s="24"/>
      <c r="BD13653" s="68"/>
      <c r="BE13653" s="10"/>
      <c r="BF13653" s="9"/>
      <c r="BG13653" s="10"/>
      <c r="BH13653" s="9"/>
      <c r="BI13653" s="129"/>
      <c r="BJ13653" s="129"/>
      <c r="BK13653" s="128"/>
      <c r="BL13653" s="128"/>
      <c r="BM13653" s="128"/>
      <c r="BN13653" s="128"/>
      <c r="BO13653" s="128"/>
      <c r="BP13653" s="197">
        <f t="shared" si="512"/>
        <v>0</v>
      </c>
      <c r="BQ13653" s="128"/>
      <c r="BR13653" s="36">
        <f t="shared" si="511"/>
        <v>10</v>
      </c>
    </row>
    <row r="13654" spans="54:70" x14ac:dyDescent="0.25">
      <c r="BB13654" s="134">
        <f t="shared" si="513"/>
        <v>1636</v>
      </c>
      <c r="BC13654" s="24"/>
      <c r="BD13654" s="68"/>
      <c r="BE13654" s="10"/>
      <c r="BF13654" s="9"/>
      <c r="BG13654" s="10"/>
      <c r="BH13654" s="9"/>
      <c r="BI13654" s="129"/>
      <c r="BJ13654" s="129"/>
      <c r="BK13654" s="128"/>
      <c r="BL13654" s="128"/>
      <c r="BM13654" s="128"/>
      <c r="BN13654" s="128"/>
      <c r="BO13654" s="128"/>
      <c r="BP13654" s="197">
        <f t="shared" si="512"/>
        <v>0</v>
      </c>
      <c r="BQ13654" s="128"/>
      <c r="BR13654" s="36">
        <f t="shared" si="511"/>
        <v>10</v>
      </c>
    </row>
    <row r="13655" spans="54:70" x14ac:dyDescent="0.25">
      <c r="BB13655" s="134">
        <f t="shared" si="513"/>
        <v>1637</v>
      </c>
      <c r="BC13655" s="24"/>
      <c r="BD13655" s="68"/>
      <c r="BE13655" s="10"/>
      <c r="BF13655" s="9"/>
      <c r="BG13655" s="10"/>
      <c r="BH13655" s="9"/>
      <c r="BI13655" s="129"/>
      <c r="BJ13655" s="129"/>
      <c r="BK13655" s="128"/>
      <c r="BL13655" s="128"/>
      <c r="BM13655" s="128"/>
      <c r="BN13655" s="128"/>
      <c r="BO13655" s="128"/>
      <c r="BP13655" s="197">
        <f t="shared" si="512"/>
        <v>0</v>
      </c>
      <c r="BQ13655" s="128"/>
      <c r="BR13655" s="36">
        <f t="shared" si="511"/>
        <v>10</v>
      </c>
    </row>
    <row r="13656" spans="54:70" x14ac:dyDescent="0.25">
      <c r="BB13656" s="134">
        <f t="shared" si="513"/>
        <v>1638</v>
      </c>
      <c r="BC13656" s="24"/>
      <c r="BD13656" s="68"/>
      <c r="BE13656" s="10"/>
      <c r="BF13656" s="9"/>
      <c r="BG13656" s="10"/>
      <c r="BH13656" s="9"/>
      <c r="BI13656" s="129"/>
      <c r="BJ13656" s="129"/>
      <c r="BK13656" s="128"/>
      <c r="BL13656" s="128"/>
      <c r="BM13656" s="128"/>
      <c r="BN13656" s="128"/>
      <c r="BO13656" s="128"/>
      <c r="BP13656" s="197">
        <f t="shared" si="512"/>
        <v>0</v>
      </c>
      <c r="BQ13656" s="128"/>
      <c r="BR13656" s="36">
        <f t="shared" si="511"/>
        <v>10</v>
      </c>
    </row>
    <row r="13657" spans="54:70" x14ac:dyDescent="0.25">
      <c r="BB13657" s="134">
        <f t="shared" si="513"/>
        <v>1639</v>
      </c>
      <c r="BC13657" s="24"/>
      <c r="BD13657" s="68"/>
      <c r="BE13657" s="10"/>
      <c r="BF13657" s="9"/>
      <c r="BG13657" s="10"/>
      <c r="BH13657" s="9"/>
      <c r="BI13657" s="129"/>
      <c r="BJ13657" s="129"/>
      <c r="BK13657" s="128"/>
      <c r="BL13657" s="128"/>
      <c r="BM13657" s="128"/>
      <c r="BN13657" s="128"/>
      <c r="BO13657" s="128"/>
      <c r="BP13657" s="197">
        <f t="shared" si="512"/>
        <v>0</v>
      </c>
      <c r="BQ13657" s="128"/>
      <c r="BR13657" s="36">
        <f t="shared" si="511"/>
        <v>10</v>
      </c>
    </row>
    <row r="13658" spans="54:70" x14ac:dyDescent="0.25">
      <c r="BB13658" s="134">
        <f t="shared" si="513"/>
        <v>1640</v>
      </c>
      <c r="BC13658" s="24"/>
      <c r="BD13658" s="68"/>
      <c r="BE13658" s="10"/>
      <c r="BF13658" s="9"/>
      <c r="BG13658" s="10"/>
      <c r="BH13658" s="9"/>
      <c r="BI13658" s="129"/>
      <c r="BJ13658" s="129"/>
      <c r="BK13658" s="128"/>
      <c r="BL13658" s="128"/>
      <c r="BM13658" s="128"/>
      <c r="BN13658" s="128"/>
      <c r="BO13658" s="128"/>
      <c r="BP13658" s="197">
        <f t="shared" si="512"/>
        <v>0</v>
      </c>
      <c r="BQ13658" s="128"/>
      <c r="BR13658" s="36">
        <f t="shared" si="511"/>
        <v>10</v>
      </c>
    </row>
    <row r="13659" spans="54:70" x14ac:dyDescent="0.25">
      <c r="BB13659" s="134">
        <f t="shared" si="513"/>
        <v>1641</v>
      </c>
      <c r="BC13659" s="24"/>
      <c r="BD13659" s="68"/>
      <c r="BE13659" s="10"/>
      <c r="BF13659" s="9"/>
      <c r="BG13659" s="10"/>
      <c r="BH13659" s="9"/>
      <c r="BI13659" s="129"/>
      <c r="BJ13659" s="129"/>
      <c r="BK13659" s="128"/>
      <c r="BL13659" s="128"/>
      <c r="BM13659" s="128"/>
      <c r="BN13659" s="128"/>
      <c r="BO13659" s="128"/>
      <c r="BP13659" s="197">
        <f t="shared" si="512"/>
        <v>0</v>
      </c>
      <c r="BQ13659" s="128"/>
      <c r="BR13659" s="36">
        <f t="shared" si="511"/>
        <v>10</v>
      </c>
    </row>
    <row r="13660" spans="54:70" x14ac:dyDescent="0.25">
      <c r="BB13660" s="134">
        <f t="shared" si="513"/>
        <v>1642</v>
      </c>
      <c r="BC13660" s="24"/>
      <c r="BD13660" s="68"/>
      <c r="BE13660" s="10"/>
      <c r="BF13660" s="9"/>
      <c r="BG13660" s="10"/>
      <c r="BH13660" s="9"/>
      <c r="BI13660" s="129"/>
      <c r="BJ13660" s="129"/>
      <c r="BK13660" s="128"/>
      <c r="BL13660" s="128"/>
      <c r="BM13660" s="128"/>
      <c r="BN13660" s="128"/>
      <c r="BO13660" s="128"/>
      <c r="BP13660" s="197">
        <f t="shared" si="512"/>
        <v>0</v>
      </c>
      <c r="BQ13660" s="128"/>
      <c r="BR13660" s="36">
        <f t="shared" si="511"/>
        <v>10</v>
      </c>
    </row>
    <row r="13661" spans="54:70" x14ac:dyDescent="0.25">
      <c r="BB13661" s="134">
        <f t="shared" si="513"/>
        <v>1643</v>
      </c>
      <c r="BC13661" s="24"/>
      <c r="BD13661" s="68"/>
      <c r="BE13661" s="10"/>
      <c r="BF13661" s="9"/>
      <c r="BG13661" s="10"/>
      <c r="BH13661" s="9"/>
      <c r="BI13661" s="129"/>
      <c r="BJ13661" s="129"/>
      <c r="BK13661" s="128"/>
      <c r="BL13661" s="128"/>
      <c r="BM13661" s="128"/>
      <c r="BN13661" s="128"/>
      <c r="BO13661" s="128"/>
      <c r="BP13661" s="197">
        <f t="shared" si="512"/>
        <v>0</v>
      </c>
      <c r="BQ13661" s="128"/>
      <c r="BR13661" s="36">
        <f t="shared" si="511"/>
        <v>10</v>
      </c>
    </row>
    <row r="13662" spans="54:70" x14ac:dyDescent="0.25">
      <c r="BB13662" s="134">
        <f t="shared" si="513"/>
        <v>1644</v>
      </c>
      <c r="BC13662" s="24"/>
      <c r="BD13662" s="68"/>
      <c r="BE13662" s="10"/>
      <c r="BF13662" s="9"/>
      <c r="BG13662" s="10"/>
      <c r="BH13662" s="9"/>
      <c r="BI13662" s="129"/>
      <c r="BJ13662" s="129"/>
      <c r="BK13662" s="128"/>
      <c r="BL13662" s="128"/>
      <c r="BM13662" s="128"/>
      <c r="BN13662" s="128"/>
      <c r="BO13662" s="128"/>
      <c r="BP13662" s="197">
        <f t="shared" si="512"/>
        <v>0</v>
      </c>
      <c r="BQ13662" s="128"/>
      <c r="BR13662" s="36">
        <f t="shared" si="511"/>
        <v>10</v>
      </c>
    </row>
    <row r="13663" spans="54:70" x14ac:dyDescent="0.25">
      <c r="BB13663" s="134">
        <f t="shared" si="513"/>
        <v>1645</v>
      </c>
      <c r="BC13663" s="24"/>
      <c r="BD13663" s="68"/>
      <c r="BE13663" s="10"/>
      <c r="BF13663" s="9"/>
      <c r="BG13663" s="10"/>
      <c r="BH13663" s="9"/>
      <c r="BI13663" s="129"/>
      <c r="BJ13663" s="129"/>
      <c r="BK13663" s="128"/>
      <c r="BL13663" s="128"/>
      <c r="BM13663" s="128"/>
      <c r="BN13663" s="128"/>
      <c r="BO13663" s="128"/>
      <c r="BP13663" s="197">
        <f t="shared" si="512"/>
        <v>0</v>
      </c>
      <c r="BQ13663" s="128"/>
      <c r="BR13663" s="36">
        <f t="shared" si="511"/>
        <v>10</v>
      </c>
    </row>
    <row r="13664" spans="54:70" x14ac:dyDescent="0.25">
      <c r="BB13664" s="134">
        <f t="shared" si="513"/>
        <v>1646</v>
      </c>
      <c r="BC13664" s="24"/>
      <c r="BD13664" s="68"/>
      <c r="BE13664" s="10"/>
      <c r="BF13664" s="9"/>
      <c r="BG13664" s="10"/>
      <c r="BH13664" s="9"/>
      <c r="BI13664" s="129"/>
      <c r="BJ13664" s="129"/>
      <c r="BK13664" s="128"/>
      <c r="BL13664" s="128"/>
      <c r="BM13664" s="128"/>
      <c r="BN13664" s="128"/>
      <c r="BO13664" s="128"/>
      <c r="BP13664" s="197">
        <f t="shared" si="512"/>
        <v>0</v>
      </c>
      <c r="BQ13664" s="128"/>
      <c r="BR13664" s="36">
        <f t="shared" si="511"/>
        <v>10</v>
      </c>
    </row>
    <row r="13665" spans="54:70" x14ac:dyDescent="0.25">
      <c r="BB13665" s="134">
        <f t="shared" si="513"/>
        <v>1647</v>
      </c>
      <c r="BC13665" s="24"/>
      <c r="BD13665" s="68"/>
      <c r="BE13665" s="10"/>
      <c r="BF13665" s="9"/>
      <c r="BG13665" s="10"/>
      <c r="BH13665" s="9"/>
      <c r="BI13665" s="129"/>
      <c r="BJ13665" s="129"/>
      <c r="BK13665" s="128"/>
      <c r="BL13665" s="128"/>
      <c r="BM13665" s="128"/>
      <c r="BN13665" s="128"/>
      <c r="BO13665" s="128"/>
      <c r="BP13665" s="197">
        <f t="shared" si="512"/>
        <v>0</v>
      </c>
      <c r="BQ13665" s="128"/>
      <c r="BR13665" s="36">
        <f t="shared" si="511"/>
        <v>10</v>
      </c>
    </row>
    <row r="13666" spans="54:70" x14ac:dyDescent="0.25">
      <c r="BB13666" s="134">
        <f t="shared" si="513"/>
        <v>1648</v>
      </c>
      <c r="BC13666" s="24"/>
      <c r="BD13666" s="68"/>
      <c r="BE13666" s="10"/>
      <c r="BF13666" s="9"/>
      <c r="BG13666" s="10"/>
      <c r="BH13666" s="9"/>
      <c r="BI13666" s="129"/>
      <c r="BJ13666" s="129"/>
      <c r="BK13666" s="128"/>
      <c r="BL13666" s="128"/>
      <c r="BM13666" s="128"/>
      <c r="BN13666" s="128"/>
      <c r="BO13666" s="128"/>
      <c r="BP13666" s="197">
        <f t="shared" si="512"/>
        <v>0</v>
      </c>
      <c r="BQ13666" s="128"/>
      <c r="BR13666" s="36">
        <f t="shared" si="511"/>
        <v>10</v>
      </c>
    </row>
    <row r="13667" spans="54:70" x14ac:dyDescent="0.25">
      <c r="BB13667" s="134">
        <f t="shared" si="513"/>
        <v>1649</v>
      </c>
      <c r="BC13667" s="24"/>
      <c r="BD13667" s="68"/>
      <c r="BE13667" s="10"/>
      <c r="BF13667" s="9"/>
      <c r="BG13667" s="10"/>
      <c r="BH13667" s="9"/>
      <c r="BI13667" s="129"/>
      <c r="BJ13667" s="129"/>
      <c r="BK13667" s="128"/>
      <c r="BL13667" s="128"/>
      <c r="BM13667" s="128"/>
      <c r="BN13667" s="128"/>
      <c r="BO13667" s="128"/>
      <c r="BP13667" s="197">
        <f t="shared" si="512"/>
        <v>0</v>
      </c>
      <c r="BQ13667" s="128"/>
      <c r="BR13667" s="36">
        <f t="shared" si="511"/>
        <v>10</v>
      </c>
    </row>
    <row r="13668" spans="54:70" x14ac:dyDescent="0.25">
      <c r="BB13668" s="134">
        <f t="shared" si="513"/>
        <v>1650</v>
      </c>
      <c r="BC13668" s="24"/>
      <c r="BD13668" s="68"/>
      <c r="BE13668" s="10"/>
      <c r="BF13668" s="9"/>
      <c r="BG13668" s="10"/>
      <c r="BH13668" s="9"/>
      <c r="BI13668" s="129"/>
      <c r="BJ13668" s="129"/>
      <c r="BK13668" s="128"/>
      <c r="BL13668" s="128"/>
      <c r="BM13668" s="128"/>
      <c r="BN13668" s="128"/>
      <c r="BO13668" s="128"/>
      <c r="BP13668" s="197">
        <f t="shared" si="512"/>
        <v>0</v>
      </c>
      <c r="BQ13668" s="128"/>
      <c r="BR13668" s="36">
        <f t="shared" si="511"/>
        <v>10</v>
      </c>
    </row>
    <row r="13669" spans="54:70" x14ac:dyDescent="0.25">
      <c r="BB13669" s="134">
        <f t="shared" si="513"/>
        <v>1651</v>
      </c>
      <c r="BC13669" s="24"/>
      <c r="BD13669" s="68"/>
      <c r="BE13669" s="10"/>
      <c r="BF13669" s="9"/>
      <c r="BG13669" s="10"/>
      <c r="BH13669" s="9"/>
      <c r="BI13669" s="129"/>
      <c r="BJ13669" s="129"/>
      <c r="BK13669" s="128"/>
      <c r="BL13669" s="128"/>
      <c r="BM13669" s="128"/>
      <c r="BN13669" s="128"/>
      <c r="BO13669" s="128"/>
      <c r="BP13669" s="197">
        <f t="shared" si="512"/>
        <v>0</v>
      </c>
      <c r="BQ13669" s="128"/>
      <c r="BR13669" s="36">
        <f t="shared" si="511"/>
        <v>10</v>
      </c>
    </row>
    <row r="13670" spans="54:70" x14ac:dyDescent="0.25">
      <c r="BB13670" s="134">
        <f t="shared" si="513"/>
        <v>1652</v>
      </c>
      <c r="BC13670" s="24"/>
      <c r="BD13670" s="68"/>
      <c r="BE13670" s="10"/>
      <c r="BF13670" s="9"/>
      <c r="BG13670" s="10"/>
      <c r="BH13670" s="9"/>
      <c r="BI13670" s="129"/>
      <c r="BJ13670" s="129"/>
      <c r="BK13670" s="128"/>
      <c r="BL13670" s="128"/>
      <c r="BM13670" s="128"/>
      <c r="BN13670" s="128"/>
      <c r="BO13670" s="128"/>
      <c r="BP13670" s="197">
        <f t="shared" si="512"/>
        <v>0</v>
      </c>
      <c r="BQ13670" s="128"/>
      <c r="BR13670" s="36">
        <f t="shared" si="511"/>
        <v>10</v>
      </c>
    </row>
    <row r="13671" spans="54:70" x14ac:dyDescent="0.25">
      <c r="BB13671" s="134">
        <f t="shared" si="513"/>
        <v>1653</v>
      </c>
      <c r="BC13671" s="24"/>
      <c r="BD13671" s="68"/>
      <c r="BE13671" s="10"/>
      <c r="BF13671" s="9"/>
      <c r="BG13671" s="10"/>
      <c r="BH13671" s="9"/>
      <c r="BI13671" s="129"/>
      <c r="BJ13671" s="129"/>
      <c r="BK13671" s="128"/>
      <c r="BL13671" s="128"/>
      <c r="BM13671" s="128"/>
      <c r="BN13671" s="128"/>
      <c r="BO13671" s="128"/>
      <c r="BP13671" s="197">
        <f t="shared" si="512"/>
        <v>0</v>
      </c>
      <c r="BQ13671" s="128"/>
      <c r="BR13671" s="36">
        <f t="shared" si="511"/>
        <v>10</v>
      </c>
    </row>
    <row r="13672" spans="54:70" x14ac:dyDescent="0.25">
      <c r="BB13672" s="134">
        <f t="shared" si="513"/>
        <v>1654</v>
      </c>
      <c r="BC13672" s="24"/>
      <c r="BD13672" s="68"/>
      <c r="BE13672" s="10"/>
      <c r="BF13672" s="9"/>
      <c r="BG13672" s="10"/>
      <c r="BH13672" s="9"/>
      <c r="BI13672" s="129"/>
      <c r="BJ13672" s="129"/>
      <c r="BK13672" s="128"/>
      <c r="BL13672" s="128"/>
      <c r="BM13672" s="128"/>
      <c r="BN13672" s="128"/>
      <c r="BO13672" s="128"/>
      <c r="BP13672" s="197">
        <f t="shared" si="512"/>
        <v>0</v>
      </c>
      <c r="BQ13672" s="128"/>
      <c r="BR13672" s="36">
        <f t="shared" si="511"/>
        <v>10</v>
      </c>
    </row>
    <row r="13673" spans="54:70" x14ac:dyDescent="0.25">
      <c r="BB13673" s="134">
        <f t="shared" si="513"/>
        <v>1655</v>
      </c>
      <c r="BC13673" s="24"/>
      <c r="BD13673" s="68"/>
      <c r="BE13673" s="10"/>
      <c r="BF13673" s="9"/>
      <c r="BG13673" s="10"/>
      <c r="BH13673" s="9"/>
      <c r="BI13673" s="129"/>
      <c r="BJ13673" s="129"/>
      <c r="BK13673" s="128"/>
      <c r="BL13673" s="128"/>
      <c r="BM13673" s="128"/>
      <c r="BN13673" s="128"/>
      <c r="BO13673" s="128"/>
      <c r="BP13673" s="197">
        <f t="shared" si="512"/>
        <v>0</v>
      </c>
      <c r="BQ13673" s="128"/>
      <c r="BR13673" s="36">
        <f t="shared" si="511"/>
        <v>10</v>
      </c>
    </row>
    <row r="13674" spans="54:70" x14ac:dyDescent="0.25">
      <c r="BB13674" s="134">
        <f t="shared" si="513"/>
        <v>1656</v>
      </c>
      <c r="BC13674" s="24"/>
      <c r="BD13674" s="68"/>
      <c r="BE13674" s="10"/>
      <c r="BF13674" s="9"/>
      <c r="BG13674" s="10"/>
      <c r="BH13674" s="9"/>
      <c r="BI13674" s="129"/>
      <c r="BJ13674" s="129"/>
      <c r="BK13674" s="128"/>
      <c r="BL13674" s="128"/>
      <c r="BM13674" s="128"/>
      <c r="BN13674" s="128"/>
      <c r="BO13674" s="128"/>
      <c r="BP13674" s="197">
        <f t="shared" si="512"/>
        <v>0</v>
      </c>
      <c r="BQ13674" s="128"/>
      <c r="BR13674" s="36">
        <f t="shared" si="511"/>
        <v>10</v>
      </c>
    </row>
    <row r="13675" spans="54:70" x14ac:dyDescent="0.25">
      <c r="BB13675" s="134">
        <f t="shared" si="513"/>
        <v>1657</v>
      </c>
      <c r="BC13675" s="24"/>
      <c r="BD13675" s="68"/>
      <c r="BE13675" s="10"/>
      <c r="BF13675" s="9"/>
      <c r="BG13675" s="10"/>
      <c r="BH13675" s="9"/>
      <c r="BI13675" s="129"/>
      <c r="BJ13675" s="129"/>
      <c r="BK13675" s="128"/>
      <c r="BL13675" s="128"/>
      <c r="BM13675" s="128"/>
      <c r="BN13675" s="128"/>
      <c r="BO13675" s="128"/>
      <c r="BP13675" s="197">
        <f t="shared" si="512"/>
        <v>0</v>
      </c>
      <c r="BQ13675" s="128"/>
      <c r="BR13675" s="36">
        <f t="shared" si="511"/>
        <v>10</v>
      </c>
    </row>
    <row r="13676" spans="54:70" x14ac:dyDescent="0.25">
      <c r="BB13676" s="134">
        <f t="shared" si="513"/>
        <v>1658</v>
      </c>
      <c r="BC13676" s="24"/>
      <c r="BD13676" s="68"/>
      <c r="BE13676" s="10"/>
      <c r="BF13676" s="9"/>
      <c r="BG13676" s="10"/>
      <c r="BH13676" s="9"/>
      <c r="BI13676" s="129"/>
      <c r="BJ13676" s="129"/>
      <c r="BK13676" s="128"/>
      <c r="BL13676" s="128"/>
      <c r="BM13676" s="128"/>
      <c r="BN13676" s="128"/>
      <c r="BO13676" s="128"/>
      <c r="BP13676" s="197">
        <f t="shared" si="512"/>
        <v>0</v>
      </c>
      <c r="BQ13676" s="128"/>
      <c r="BR13676" s="36">
        <f t="shared" si="511"/>
        <v>10</v>
      </c>
    </row>
    <row r="13677" spans="54:70" x14ac:dyDescent="0.25">
      <c r="BB13677" s="134">
        <f t="shared" si="513"/>
        <v>1659</v>
      </c>
      <c r="BC13677" s="24"/>
      <c r="BD13677" s="68"/>
      <c r="BE13677" s="10"/>
      <c r="BF13677" s="9"/>
      <c r="BG13677" s="10"/>
      <c r="BH13677" s="9"/>
      <c r="BI13677" s="129"/>
      <c r="BJ13677" s="129"/>
      <c r="BK13677" s="128"/>
      <c r="BL13677" s="128"/>
      <c r="BM13677" s="128"/>
      <c r="BN13677" s="128"/>
      <c r="BO13677" s="128"/>
      <c r="BP13677" s="197">
        <f t="shared" si="512"/>
        <v>0</v>
      </c>
      <c r="BQ13677" s="128"/>
      <c r="BR13677" s="36">
        <f t="shared" si="511"/>
        <v>10</v>
      </c>
    </row>
    <row r="13678" spans="54:70" x14ac:dyDescent="0.25">
      <c r="BB13678" s="134">
        <f t="shared" si="513"/>
        <v>1660</v>
      </c>
      <c r="BC13678" s="24"/>
      <c r="BD13678" s="68"/>
      <c r="BE13678" s="10"/>
      <c r="BF13678" s="9"/>
      <c r="BG13678" s="10"/>
      <c r="BH13678" s="9"/>
      <c r="BI13678" s="129"/>
      <c r="BJ13678" s="129"/>
      <c r="BK13678" s="128"/>
      <c r="BL13678" s="128"/>
      <c r="BM13678" s="128"/>
      <c r="BN13678" s="128"/>
      <c r="BO13678" s="128"/>
      <c r="BP13678" s="197">
        <f t="shared" si="512"/>
        <v>0</v>
      </c>
      <c r="BQ13678" s="128"/>
      <c r="BR13678" s="36">
        <f t="shared" si="511"/>
        <v>10</v>
      </c>
    </row>
    <row r="13679" spans="54:70" x14ac:dyDescent="0.25">
      <c r="BB13679" s="134">
        <f t="shared" si="513"/>
        <v>1661</v>
      </c>
      <c r="BC13679" s="24"/>
      <c r="BD13679" s="68"/>
      <c r="BE13679" s="10"/>
      <c r="BF13679" s="9"/>
      <c r="BG13679" s="10"/>
      <c r="BH13679" s="9"/>
      <c r="BI13679" s="129"/>
      <c r="BJ13679" s="129"/>
      <c r="BK13679" s="128"/>
      <c r="BL13679" s="128"/>
      <c r="BM13679" s="128"/>
      <c r="BN13679" s="128"/>
      <c r="BO13679" s="128"/>
      <c r="BP13679" s="197">
        <f t="shared" si="512"/>
        <v>0</v>
      </c>
      <c r="BQ13679" s="128"/>
      <c r="BR13679" s="36">
        <f t="shared" si="511"/>
        <v>10</v>
      </c>
    </row>
    <row r="13680" spans="54:70" x14ac:dyDescent="0.25">
      <c r="BB13680" s="134">
        <f t="shared" si="513"/>
        <v>1662</v>
      </c>
      <c r="BC13680" s="24"/>
      <c r="BD13680" s="68"/>
      <c r="BE13680" s="10"/>
      <c r="BF13680" s="9"/>
      <c r="BG13680" s="10"/>
      <c r="BH13680" s="9"/>
      <c r="BI13680" s="129"/>
      <c r="BJ13680" s="129"/>
      <c r="BK13680" s="128"/>
      <c r="BL13680" s="128"/>
      <c r="BM13680" s="128"/>
      <c r="BN13680" s="128"/>
      <c r="BO13680" s="128"/>
      <c r="BP13680" s="197">
        <f t="shared" si="512"/>
        <v>0</v>
      </c>
      <c r="BQ13680" s="128"/>
      <c r="BR13680" s="36">
        <f t="shared" si="511"/>
        <v>10</v>
      </c>
    </row>
    <row r="13681" spans="54:70" x14ac:dyDescent="0.25">
      <c r="BB13681" s="134">
        <f t="shared" si="513"/>
        <v>1663</v>
      </c>
      <c r="BC13681" s="24"/>
      <c r="BD13681" s="68"/>
      <c r="BE13681" s="10"/>
      <c r="BF13681" s="9"/>
      <c r="BG13681" s="10"/>
      <c r="BH13681" s="9"/>
      <c r="BI13681" s="129"/>
      <c r="BJ13681" s="129"/>
      <c r="BK13681" s="128"/>
      <c r="BL13681" s="128"/>
      <c r="BM13681" s="128"/>
      <c r="BN13681" s="128"/>
      <c r="BO13681" s="128"/>
      <c r="BP13681" s="197">
        <f t="shared" si="512"/>
        <v>0</v>
      </c>
      <c r="BQ13681" s="128"/>
      <c r="BR13681" s="36">
        <f t="shared" si="511"/>
        <v>10</v>
      </c>
    </row>
    <row r="13682" spans="54:70" x14ac:dyDescent="0.25">
      <c r="BB13682" s="134">
        <f t="shared" si="513"/>
        <v>1664</v>
      </c>
      <c r="BC13682" s="24"/>
      <c r="BD13682" s="68"/>
      <c r="BE13682" s="10"/>
      <c r="BF13682" s="9"/>
      <c r="BG13682" s="10"/>
      <c r="BH13682" s="9"/>
      <c r="BI13682" s="129"/>
      <c r="BJ13682" s="129"/>
      <c r="BK13682" s="128"/>
      <c r="BL13682" s="128"/>
      <c r="BM13682" s="128"/>
      <c r="BN13682" s="128"/>
      <c r="BO13682" s="128"/>
      <c r="BP13682" s="197">
        <f t="shared" si="512"/>
        <v>0</v>
      </c>
      <c r="BQ13682" s="128"/>
      <c r="BR13682" s="36">
        <f t="shared" si="511"/>
        <v>10</v>
      </c>
    </row>
    <row r="13683" spans="54:70" x14ac:dyDescent="0.25">
      <c r="BB13683" s="134">
        <f t="shared" si="513"/>
        <v>1665</v>
      </c>
      <c r="BC13683" s="24"/>
      <c r="BD13683" s="68"/>
      <c r="BE13683" s="10"/>
      <c r="BF13683" s="9"/>
      <c r="BG13683" s="10"/>
      <c r="BH13683" s="9"/>
      <c r="BI13683" s="129"/>
      <c r="BJ13683" s="129"/>
      <c r="BK13683" s="128"/>
      <c r="BL13683" s="128"/>
      <c r="BM13683" s="128"/>
      <c r="BN13683" s="128"/>
      <c r="BO13683" s="128"/>
      <c r="BP13683" s="197">
        <f t="shared" si="512"/>
        <v>0</v>
      </c>
      <c r="BQ13683" s="128"/>
      <c r="BR13683" s="36">
        <f t="shared" si="511"/>
        <v>10</v>
      </c>
    </row>
    <row r="13684" spans="54:70" x14ac:dyDescent="0.25">
      <c r="BB13684" s="134">
        <f t="shared" si="513"/>
        <v>1666</v>
      </c>
      <c r="BC13684" s="24"/>
      <c r="BD13684" s="68"/>
      <c r="BE13684" s="10"/>
      <c r="BF13684" s="9"/>
      <c r="BG13684" s="10"/>
      <c r="BH13684" s="9"/>
      <c r="BI13684" s="129"/>
      <c r="BJ13684" s="129"/>
      <c r="BK13684" s="128"/>
      <c r="BL13684" s="128"/>
      <c r="BM13684" s="128"/>
      <c r="BN13684" s="128"/>
      <c r="BO13684" s="128"/>
      <c r="BP13684" s="197">
        <f t="shared" si="512"/>
        <v>0</v>
      </c>
      <c r="BQ13684" s="128"/>
      <c r="BR13684" s="36">
        <f t="shared" ref="BR13684:BR13747" si="514">IF(BF13684="Yes",20,10)</f>
        <v>10</v>
      </c>
    </row>
    <row r="13685" spans="54:70" x14ac:dyDescent="0.25">
      <c r="BB13685" s="134">
        <f t="shared" si="513"/>
        <v>1667</v>
      </c>
      <c r="BC13685" s="24"/>
      <c r="BD13685" s="68"/>
      <c r="BE13685" s="10"/>
      <c r="BF13685" s="9"/>
      <c r="BG13685" s="10"/>
      <c r="BH13685" s="9"/>
      <c r="BI13685" s="129"/>
      <c r="BJ13685" s="129"/>
      <c r="BK13685" s="128"/>
      <c r="BL13685" s="128"/>
      <c r="BM13685" s="128"/>
      <c r="BN13685" s="128"/>
      <c r="BO13685" s="128"/>
      <c r="BP13685" s="197">
        <f t="shared" si="512"/>
        <v>0</v>
      </c>
      <c r="BQ13685" s="128"/>
      <c r="BR13685" s="36">
        <f t="shared" si="514"/>
        <v>10</v>
      </c>
    </row>
    <row r="13686" spans="54:70" x14ac:dyDescent="0.25">
      <c r="BB13686" s="134">
        <f t="shared" si="513"/>
        <v>1668</v>
      </c>
      <c r="BC13686" s="24"/>
      <c r="BD13686" s="68"/>
      <c r="BE13686" s="10"/>
      <c r="BF13686" s="9"/>
      <c r="BG13686" s="10"/>
      <c r="BH13686" s="9"/>
      <c r="BI13686" s="129"/>
      <c r="BJ13686" s="129"/>
      <c r="BK13686" s="128"/>
      <c r="BL13686" s="128"/>
      <c r="BM13686" s="128"/>
      <c r="BN13686" s="128"/>
      <c r="BO13686" s="128"/>
      <c r="BP13686" s="197">
        <f t="shared" si="512"/>
        <v>0</v>
      </c>
      <c r="BQ13686" s="128"/>
      <c r="BR13686" s="36">
        <f t="shared" si="514"/>
        <v>10</v>
      </c>
    </row>
    <row r="13687" spans="54:70" x14ac:dyDescent="0.25">
      <c r="BB13687" s="134">
        <f t="shared" si="513"/>
        <v>1669</v>
      </c>
      <c r="BC13687" s="24"/>
      <c r="BD13687" s="68"/>
      <c r="BE13687" s="10"/>
      <c r="BF13687" s="9"/>
      <c r="BG13687" s="10"/>
      <c r="BH13687" s="9"/>
      <c r="BI13687" s="129"/>
      <c r="BJ13687" s="129"/>
      <c r="BK13687" s="128"/>
      <c r="BL13687" s="128"/>
      <c r="BM13687" s="128"/>
      <c r="BN13687" s="128"/>
      <c r="BO13687" s="128"/>
      <c r="BP13687" s="197">
        <f t="shared" si="512"/>
        <v>0</v>
      </c>
      <c r="BQ13687" s="128"/>
      <c r="BR13687" s="36">
        <f t="shared" si="514"/>
        <v>10</v>
      </c>
    </row>
    <row r="13688" spans="54:70" x14ac:dyDescent="0.25">
      <c r="BB13688" s="134">
        <f t="shared" si="513"/>
        <v>1670</v>
      </c>
      <c r="BC13688" s="24"/>
      <c r="BD13688" s="68"/>
      <c r="BE13688" s="10"/>
      <c r="BF13688" s="9"/>
      <c r="BG13688" s="10"/>
      <c r="BH13688" s="9"/>
      <c r="BI13688" s="129"/>
      <c r="BJ13688" s="129"/>
      <c r="BK13688" s="128"/>
      <c r="BL13688" s="128"/>
      <c r="BM13688" s="128"/>
      <c r="BN13688" s="128"/>
      <c r="BO13688" s="128"/>
      <c r="BP13688" s="197">
        <f t="shared" ref="BP13688:BP13751" si="515">IF(BC13688=0,0,IF(BD13688=0,0,IF(BE13688=0,0,IF(BF13688=0,0,IF(BG13688=0,0,IF(BH13688=0,0,BR13688))))))</f>
        <v>0</v>
      </c>
      <c r="BQ13688" s="128"/>
      <c r="BR13688" s="36">
        <f t="shared" si="514"/>
        <v>10</v>
      </c>
    </row>
    <row r="13689" spans="54:70" x14ac:dyDescent="0.25">
      <c r="BB13689" s="134">
        <f t="shared" si="513"/>
        <v>1671</v>
      </c>
      <c r="BC13689" s="24"/>
      <c r="BD13689" s="68"/>
      <c r="BE13689" s="10"/>
      <c r="BF13689" s="9"/>
      <c r="BG13689" s="10"/>
      <c r="BH13689" s="9"/>
      <c r="BI13689" s="129"/>
      <c r="BJ13689" s="129"/>
      <c r="BK13689" s="128"/>
      <c r="BL13689" s="128"/>
      <c r="BM13689" s="128"/>
      <c r="BN13689" s="128"/>
      <c r="BO13689" s="128"/>
      <c r="BP13689" s="197">
        <f t="shared" si="515"/>
        <v>0</v>
      </c>
      <c r="BQ13689" s="128"/>
      <c r="BR13689" s="36">
        <f t="shared" si="514"/>
        <v>10</v>
      </c>
    </row>
    <row r="13690" spans="54:70" x14ac:dyDescent="0.25">
      <c r="BB13690" s="134">
        <f t="shared" si="513"/>
        <v>1672</v>
      </c>
      <c r="BC13690" s="24"/>
      <c r="BD13690" s="68"/>
      <c r="BE13690" s="10"/>
      <c r="BF13690" s="9"/>
      <c r="BG13690" s="10"/>
      <c r="BH13690" s="9"/>
      <c r="BI13690" s="129"/>
      <c r="BJ13690" s="129"/>
      <c r="BK13690" s="128"/>
      <c r="BL13690" s="128"/>
      <c r="BM13690" s="128"/>
      <c r="BN13690" s="128"/>
      <c r="BO13690" s="128"/>
      <c r="BP13690" s="197">
        <f t="shared" si="515"/>
        <v>0</v>
      </c>
      <c r="BQ13690" s="128"/>
      <c r="BR13690" s="36">
        <f t="shared" si="514"/>
        <v>10</v>
      </c>
    </row>
    <row r="13691" spans="54:70" x14ac:dyDescent="0.25">
      <c r="BB13691" s="134">
        <f t="shared" si="513"/>
        <v>1673</v>
      </c>
      <c r="BC13691" s="24"/>
      <c r="BD13691" s="68"/>
      <c r="BE13691" s="10"/>
      <c r="BF13691" s="9"/>
      <c r="BG13691" s="10"/>
      <c r="BH13691" s="9"/>
      <c r="BI13691" s="129"/>
      <c r="BJ13691" s="129"/>
      <c r="BK13691" s="128"/>
      <c r="BL13691" s="128"/>
      <c r="BM13691" s="128"/>
      <c r="BN13691" s="128"/>
      <c r="BO13691" s="128"/>
      <c r="BP13691" s="197">
        <f t="shared" si="515"/>
        <v>0</v>
      </c>
      <c r="BQ13691" s="128"/>
      <c r="BR13691" s="36">
        <f t="shared" si="514"/>
        <v>10</v>
      </c>
    </row>
    <row r="13692" spans="54:70" x14ac:dyDescent="0.25">
      <c r="BB13692" s="134">
        <f t="shared" si="513"/>
        <v>1674</v>
      </c>
      <c r="BC13692" s="24"/>
      <c r="BD13692" s="68"/>
      <c r="BE13692" s="10"/>
      <c r="BF13692" s="9"/>
      <c r="BG13692" s="10"/>
      <c r="BH13692" s="9"/>
      <c r="BI13692" s="129"/>
      <c r="BJ13692" s="129"/>
      <c r="BK13692" s="128"/>
      <c r="BL13692" s="128"/>
      <c r="BM13692" s="128"/>
      <c r="BN13692" s="128"/>
      <c r="BO13692" s="128"/>
      <c r="BP13692" s="197">
        <f t="shared" si="515"/>
        <v>0</v>
      </c>
      <c r="BQ13692" s="128"/>
      <c r="BR13692" s="36">
        <f t="shared" si="514"/>
        <v>10</v>
      </c>
    </row>
    <row r="13693" spans="54:70" x14ac:dyDescent="0.25">
      <c r="BB13693" s="134">
        <f t="shared" si="513"/>
        <v>1675</v>
      </c>
      <c r="BC13693" s="24"/>
      <c r="BD13693" s="68"/>
      <c r="BE13693" s="10"/>
      <c r="BF13693" s="9"/>
      <c r="BG13693" s="10"/>
      <c r="BH13693" s="9"/>
      <c r="BI13693" s="129"/>
      <c r="BJ13693" s="129"/>
      <c r="BK13693" s="128"/>
      <c r="BL13693" s="128"/>
      <c r="BM13693" s="128"/>
      <c r="BN13693" s="128"/>
      <c r="BO13693" s="128"/>
      <c r="BP13693" s="197">
        <f t="shared" si="515"/>
        <v>0</v>
      </c>
      <c r="BQ13693" s="128"/>
      <c r="BR13693" s="36">
        <f t="shared" si="514"/>
        <v>10</v>
      </c>
    </row>
    <row r="13694" spans="54:70" x14ac:dyDescent="0.25">
      <c r="BB13694" s="134">
        <f t="shared" si="513"/>
        <v>1676</v>
      </c>
      <c r="BC13694" s="24"/>
      <c r="BD13694" s="68"/>
      <c r="BE13694" s="10"/>
      <c r="BF13694" s="9"/>
      <c r="BG13694" s="10"/>
      <c r="BH13694" s="9"/>
      <c r="BI13694" s="129"/>
      <c r="BJ13694" s="129"/>
      <c r="BK13694" s="128"/>
      <c r="BL13694" s="128"/>
      <c r="BM13694" s="128"/>
      <c r="BN13694" s="128"/>
      <c r="BO13694" s="128"/>
      <c r="BP13694" s="197">
        <f t="shared" si="515"/>
        <v>0</v>
      </c>
      <c r="BQ13694" s="128"/>
      <c r="BR13694" s="36">
        <f t="shared" si="514"/>
        <v>10</v>
      </c>
    </row>
    <row r="13695" spans="54:70" x14ac:dyDescent="0.25">
      <c r="BB13695" s="134">
        <f t="shared" si="513"/>
        <v>1677</v>
      </c>
      <c r="BC13695" s="24"/>
      <c r="BD13695" s="68"/>
      <c r="BE13695" s="10"/>
      <c r="BF13695" s="9"/>
      <c r="BG13695" s="10"/>
      <c r="BH13695" s="9"/>
      <c r="BI13695" s="129"/>
      <c r="BJ13695" s="129"/>
      <c r="BK13695" s="128"/>
      <c r="BL13695" s="128"/>
      <c r="BM13695" s="128"/>
      <c r="BN13695" s="128"/>
      <c r="BO13695" s="128"/>
      <c r="BP13695" s="197">
        <f t="shared" si="515"/>
        <v>0</v>
      </c>
      <c r="BQ13695" s="128"/>
      <c r="BR13695" s="36">
        <f t="shared" si="514"/>
        <v>10</v>
      </c>
    </row>
    <row r="13696" spans="54:70" x14ac:dyDescent="0.25">
      <c r="BB13696" s="134">
        <f t="shared" si="513"/>
        <v>1678</v>
      </c>
      <c r="BC13696" s="24"/>
      <c r="BD13696" s="68"/>
      <c r="BE13696" s="10"/>
      <c r="BF13696" s="9"/>
      <c r="BG13696" s="10"/>
      <c r="BH13696" s="9"/>
      <c r="BI13696" s="129"/>
      <c r="BJ13696" s="129"/>
      <c r="BK13696" s="128"/>
      <c r="BL13696" s="128"/>
      <c r="BM13696" s="128"/>
      <c r="BN13696" s="128"/>
      <c r="BO13696" s="128"/>
      <c r="BP13696" s="197">
        <f t="shared" si="515"/>
        <v>0</v>
      </c>
      <c r="BQ13696" s="128"/>
      <c r="BR13696" s="36">
        <f t="shared" si="514"/>
        <v>10</v>
      </c>
    </row>
    <row r="13697" spans="54:70" x14ac:dyDescent="0.25">
      <c r="BB13697" s="134">
        <f t="shared" si="513"/>
        <v>1679</v>
      </c>
      <c r="BC13697" s="24"/>
      <c r="BD13697" s="68"/>
      <c r="BE13697" s="10"/>
      <c r="BF13697" s="9"/>
      <c r="BG13697" s="10"/>
      <c r="BH13697" s="9"/>
      <c r="BI13697" s="129"/>
      <c r="BJ13697" s="129"/>
      <c r="BK13697" s="128"/>
      <c r="BL13697" s="128"/>
      <c r="BM13697" s="128"/>
      <c r="BN13697" s="128"/>
      <c r="BO13697" s="128"/>
      <c r="BP13697" s="197">
        <f t="shared" si="515"/>
        <v>0</v>
      </c>
      <c r="BQ13697" s="128"/>
      <c r="BR13697" s="36">
        <f t="shared" si="514"/>
        <v>10</v>
      </c>
    </row>
    <row r="13698" spans="54:70" x14ac:dyDescent="0.25">
      <c r="BB13698" s="134">
        <f t="shared" si="513"/>
        <v>1680</v>
      </c>
      <c r="BC13698" s="24"/>
      <c r="BD13698" s="68"/>
      <c r="BE13698" s="10"/>
      <c r="BF13698" s="9"/>
      <c r="BG13698" s="10"/>
      <c r="BH13698" s="9"/>
      <c r="BI13698" s="129"/>
      <c r="BJ13698" s="129"/>
      <c r="BK13698" s="128"/>
      <c r="BL13698" s="128"/>
      <c r="BM13698" s="128"/>
      <c r="BN13698" s="128"/>
      <c r="BO13698" s="128"/>
      <c r="BP13698" s="197">
        <f t="shared" si="515"/>
        <v>0</v>
      </c>
      <c r="BQ13698" s="128"/>
      <c r="BR13698" s="36">
        <f t="shared" si="514"/>
        <v>10</v>
      </c>
    </row>
    <row r="13699" spans="54:70" x14ac:dyDescent="0.25">
      <c r="BB13699" s="134">
        <f t="shared" si="513"/>
        <v>1681</v>
      </c>
      <c r="BC13699" s="24"/>
      <c r="BD13699" s="68"/>
      <c r="BE13699" s="10"/>
      <c r="BF13699" s="9"/>
      <c r="BG13699" s="10"/>
      <c r="BH13699" s="9"/>
      <c r="BI13699" s="129"/>
      <c r="BJ13699" s="129"/>
      <c r="BK13699" s="128"/>
      <c r="BL13699" s="128"/>
      <c r="BM13699" s="128"/>
      <c r="BN13699" s="128"/>
      <c r="BO13699" s="128"/>
      <c r="BP13699" s="197">
        <f t="shared" si="515"/>
        <v>0</v>
      </c>
      <c r="BQ13699" s="128"/>
      <c r="BR13699" s="36">
        <f t="shared" si="514"/>
        <v>10</v>
      </c>
    </row>
    <row r="13700" spans="54:70" x14ac:dyDescent="0.25">
      <c r="BB13700" s="134">
        <f t="shared" si="513"/>
        <v>1682</v>
      </c>
      <c r="BC13700" s="24"/>
      <c r="BD13700" s="68"/>
      <c r="BE13700" s="10"/>
      <c r="BF13700" s="9"/>
      <c r="BG13700" s="10"/>
      <c r="BH13700" s="9"/>
      <c r="BI13700" s="129"/>
      <c r="BJ13700" s="129"/>
      <c r="BK13700" s="128"/>
      <c r="BL13700" s="128"/>
      <c r="BM13700" s="128"/>
      <c r="BN13700" s="128"/>
      <c r="BO13700" s="128"/>
      <c r="BP13700" s="197">
        <f t="shared" si="515"/>
        <v>0</v>
      </c>
      <c r="BQ13700" s="128"/>
      <c r="BR13700" s="36">
        <f t="shared" si="514"/>
        <v>10</v>
      </c>
    </row>
    <row r="13701" spans="54:70" x14ac:dyDescent="0.25">
      <c r="BB13701" s="134">
        <f t="shared" si="513"/>
        <v>1683</v>
      </c>
      <c r="BC13701" s="24"/>
      <c r="BD13701" s="68"/>
      <c r="BE13701" s="10"/>
      <c r="BF13701" s="9"/>
      <c r="BG13701" s="10"/>
      <c r="BH13701" s="9"/>
      <c r="BI13701" s="129"/>
      <c r="BJ13701" s="129"/>
      <c r="BK13701" s="128"/>
      <c r="BL13701" s="128"/>
      <c r="BM13701" s="128"/>
      <c r="BN13701" s="128"/>
      <c r="BO13701" s="128"/>
      <c r="BP13701" s="197">
        <f t="shared" si="515"/>
        <v>0</v>
      </c>
      <c r="BQ13701" s="128"/>
      <c r="BR13701" s="36">
        <f t="shared" si="514"/>
        <v>10</v>
      </c>
    </row>
    <row r="13702" spans="54:70" x14ac:dyDescent="0.25">
      <c r="BB13702" s="134">
        <f t="shared" si="513"/>
        <v>1684</v>
      </c>
      <c r="BC13702" s="24"/>
      <c r="BD13702" s="68"/>
      <c r="BE13702" s="10"/>
      <c r="BF13702" s="9"/>
      <c r="BG13702" s="10"/>
      <c r="BH13702" s="9"/>
      <c r="BI13702" s="129"/>
      <c r="BJ13702" s="129"/>
      <c r="BK13702" s="128"/>
      <c r="BL13702" s="128"/>
      <c r="BM13702" s="128"/>
      <c r="BN13702" s="128"/>
      <c r="BO13702" s="128"/>
      <c r="BP13702" s="197">
        <f t="shared" si="515"/>
        <v>0</v>
      </c>
      <c r="BQ13702" s="128"/>
      <c r="BR13702" s="36">
        <f t="shared" si="514"/>
        <v>10</v>
      </c>
    </row>
    <row r="13703" spans="54:70" x14ac:dyDescent="0.25">
      <c r="BB13703" s="134">
        <f t="shared" si="513"/>
        <v>1685</v>
      </c>
      <c r="BC13703" s="24"/>
      <c r="BD13703" s="68"/>
      <c r="BE13703" s="10"/>
      <c r="BF13703" s="9"/>
      <c r="BG13703" s="10"/>
      <c r="BH13703" s="9"/>
      <c r="BI13703" s="129"/>
      <c r="BJ13703" s="129"/>
      <c r="BK13703" s="128"/>
      <c r="BL13703" s="128"/>
      <c r="BM13703" s="128"/>
      <c r="BN13703" s="128"/>
      <c r="BO13703" s="128"/>
      <c r="BP13703" s="197">
        <f t="shared" si="515"/>
        <v>0</v>
      </c>
      <c r="BQ13703" s="128"/>
      <c r="BR13703" s="36">
        <f t="shared" si="514"/>
        <v>10</v>
      </c>
    </row>
    <row r="13704" spans="54:70" x14ac:dyDescent="0.25">
      <c r="BB13704" s="134">
        <f t="shared" si="513"/>
        <v>1686</v>
      </c>
      <c r="BC13704" s="24"/>
      <c r="BD13704" s="68"/>
      <c r="BE13704" s="10"/>
      <c r="BF13704" s="9"/>
      <c r="BG13704" s="10"/>
      <c r="BH13704" s="9"/>
      <c r="BI13704" s="129"/>
      <c r="BJ13704" s="129"/>
      <c r="BK13704" s="128"/>
      <c r="BL13704" s="128"/>
      <c r="BM13704" s="128"/>
      <c r="BN13704" s="128"/>
      <c r="BO13704" s="128"/>
      <c r="BP13704" s="197">
        <f t="shared" si="515"/>
        <v>0</v>
      </c>
      <c r="BQ13704" s="128"/>
      <c r="BR13704" s="36">
        <f t="shared" si="514"/>
        <v>10</v>
      </c>
    </row>
    <row r="13705" spans="54:70" x14ac:dyDescent="0.25">
      <c r="BB13705" s="134">
        <f t="shared" si="513"/>
        <v>1687</v>
      </c>
      <c r="BC13705" s="24"/>
      <c r="BD13705" s="68"/>
      <c r="BE13705" s="10"/>
      <c r="BF13705" s="9"/>
      <c r="BG13705" s="10"/>
      <c r="BH13705" s="9"/>
      <c r="BI13705" s="129"/>
      <c r="BJ13705" s="129"/>
      <c r="BK13705" s="128"/>
      <c r="BL13705" s="128"/>
      <c r="BM13705" s="128"/>
      <c r="BN13705" s="128"/>
      <c r="BO13705" s="128"/>
      <c r="BP13705" s="197">
        <f t="shared" si="515"/>
        <v>0</v>
      </c>
      <c r="BQ13705" s="128"/>
      <c r="BR13705" s="36">
        <f t="shared" si="514"/>
        <v>10</v>
      </c>
    </row>
    <row r="13706" spans="54:70" x14ac:dyDescent="0.25">
      <c r="BB13706" s="134">
        <f t="shared" si="513"/>
        <v>1688</v>
      </c>
      <c r="BC13706" s="24"/>
      <c r="BD13706" s="68"/>
      <c r="BE13706" s="10"/>
      <c r="BF13706" s="9"/>
      <c r="BG13706" s="10"/>
      <c r="BH13706" s="9"/>
      <c r="BI13706" s="129"/>
      <c r="BJ13706" s="129"/>
      <c r="BK13706" s="128"/>
      <c r="BL13706" s="128"/>
      <c r="BM13706" s="128"/>
      <c r="BN13706" s="128"/>
      <c r="BO13706" s="128"/>
      <c r="BP13706" s="197">
        <f t="shared" si="515"/>
        <v>0</v>
      </c>
      <c r="BQ13706" s="128"/>
      <c r="BR13706" s="36">
        <f t="shared" si="514"/>
        <v>10</v>
      </c>
    </row>
    <row r="13707" spans="54:70" x14ac:dyDescent="0.25">
      <c r="BB13707" s="134">
        <f t="shared" si="513"/>
        <v>1689</v>
      </c>
      <c r="BC13707" s="24"/>
      <c r="BD13707" s="68"/>
      <c r="BE13707" s="10"/>
      <c r="BF13707" s="9"/>
      <c r="BG13707" s="10"/>
      <c r="BH13707" s="9"/>
      <c r="BI13707" s="129"/>
      <c r="BJ13707" s="129"/>
      <c r="BK13707" s="128"/>
      <c r="BL13707" s="128"/>
      <c r="BM13707" s="128"/>
      <c r="BN13707" s="128"/>
      <c r="BO13707" s="128"/>
      <c r="BP13707" s="197">
        <f t="shared" si="515"/>
        <v>0</v>
      </c>
      <c r="BQ13707" s="128"/>
      <c r="BR13707" s="36">
        <f t="shared" si="514"/>
        <v>10</v>
      </c>
    </row>
    <row r="13708" spans="54:70" x14ac:dyDescent="0.25">
      <c r="BB13708" s="134">
        <f t="shared" si="513"/>
        <v>1690</v>
      </c>
      <c r="BC13708" s="24"/>
      <c r="BD13708" s="68"/>
      <c r="BE13708" s="10"/>
      <c r="BF13708" s="9"/>
      <c r="BG13708" s="10"/>
      <c r="BH13708" s="9"/>
      <c r="BI13708" s="129"/>
      <c r="BJ13708" s="129"/>
      <c r="BK13708" s="128"/>
      <c r="BL13708" s="128"/>
      <c r="BM13708" s="128"/>
      <c r="BN13708" s="128"/>
      <c r="BO13708" s="128"/>
      <c r="BP13708" s="197">
        <f t="shared" si="515"/>
        <v>0</v>
      </c>
      <c r="BQ13708" s="128"/>
      <c r="BR13708" s="36">
        <f t="shared" si="514"/>
        <v>10</v>
      </c>
    </row>
    <row r="13709" spans="54:70" x14ac:dyDescent="0.25">
      <c r="BB13709" s="134">
        <f t="shared" si="513"/>
        <v>1691</v>
      </c>
      <c r="BC13709" s="24"/>
      <c r="BD13709" s="68"/>
      <c r="BE13709" s="10"/>
      <c r="BF13709" s="9"/>
      <c r="BG13709" s="10"/>
      <c r="BH13709" s="9"/>
      <c r="BI13709" s="129"/>
      <c r="BJ13709" s="129"/>
      <c r="BK13709" s="128"/>
      <c r="BL13709" s="128"/>
      <c r="BM13709" s="128"/>
      <c r="BN13709" s="128"/>
      <c r="BO13709" s="128"/>
      <c r="BP13709" s="197">
        <f t="shared" si="515"/>
        <v>0</v>
      </c>
      <c r="BQ13709" s="128"/>
      <c r="BR13709" s="36">
        <f t="shared" si="514"/>
        <v>10</v>
      </c>
    </row>
    <row r="13710" spans="54:70" x14ac:dyDescent="0.25">
      <c r="BB13710" s="134">
        <f t="shared" si="513"/>
        <v>1692</v>
      </c>
      <c r="BC13710" s="24"/>
      <c r="BD13710" s="68"/>
      <c r="BE13710" s="10"/>
      <c r="BF13710" s="9"/>
      <c r="BG13710" s="10"/>
      <c r="BH13710" s="9"/>
      <c r="BI13710" s="129"/>
      <c r="BJ13710" s="129"/>
      <c r="BK13710" s="128"/>
      <c r="BL13710" s="128"/>
      <c r="BM13710" s="128"/>
      <c r="BN13710" s="128"/>
      <c r="BO13710" s="128"/>
      <c r="BP13710" s="197">
        <f t="shared" si="515"/>
        <v>0</v>
      </c>
      <c r="BQ13710" s="128"/>
      <c r="BR13710" s="36">
        <f t="shared" si="514"/>
        <v>10</v>
      </c>
    </row>
    <row r="13711" spans="54:70" x14ac:dyDescent="0.25">
      <c r="BB13711" s="134">
        <f t="shared" si="513"/>
        <v>1693</v>
      </c>
      <c r="BC13711" s="24"/>
      <c r="BD13711" s="68"/>
      <c r="BE13711" s="10"/>
      <c r="BF13711" s="9"/>
      <c r="BG13711" s="10"/>
      <c r="BH13711" s="9"/>
      <c r="BI13711" s="129"/>
      <c r="BJ13711" s="129"/>
      <c r="BK13711" s="128"/>
      <c r="BL13711" s="128"/>
      <c r="BM13711" s="128"/>
      <c r="BN13711" s="128"/>
      <c r="BO13711" s="128"/>
      <c r="BP13711" s="197">
        <f t="shared" si="515"/>
        <v>0</v>
      </c>
      <c r="BQ13711" s="128"/>
      <c r="BR13711" s="36">
        <f t="shared" si="514"/>
        <v>10</v>
      </c>
    </row>
    <row r="13712" spans="54:70" x14ac:dyDescent="0.25">
      <c r="BB13712" s="134">
        <f t="shared" si="513"/>
        <v>1694</v>
      </c>
      <c r="BC13712" s="24"/>
      <c r="BD13712" s="68"/>
      <c r="BE13712" s="10"/>
      <c r="BF13712" s="9"/>
      <c r="BG13712" s="10"/>
      <c r="BH13712" s="9"/>
      <c r="BI13712" s="129"/>
      <c r="BJ13712" s="129"/>
      <c r="BK13712" s="128"/>
      <c r="BL13712" s="128"/>
      <c r="BM13712" s="128"/>
      <c r="BN13712" s="128"/>
      <c r="BO13712" s="128"/>
      <c r="BP13712" s="197">
        <f t="shared" si="515"/>
        <v>0</v>
      </c>
      <c r="BQ13712" s="128"/>
      <c r="BR13712" s="36">
        <f t="shared" si="514"/>
        <v>10</v>
      </c>
    </row>
    <row r="13713" spans="54:70" x14ac:dyDescent="0.25">
      <c r="BB13713" s="134">
        <f t="shared" si="513"/>
        <v>1695</v>
      </c>
      <c r="BC13713" s="24"/>
      <c r="BD13713" s="68"/>
      <c r="BE13713" s="10"/>
      <c r="BF13713" s="9"/>
      <c r="BG13713" s="10"/>
      <c r="BH13713" s="9"/>
      <c r="BI13713" s="129"/>
      <c r="BJ13713" s="129"/>
      <c r="BK13713" s="128"/>
      <c r="BL13713" s="128"/>
      <c r="BM13713" s="128"/>
      <c r="BN13713" s="128"/>
      <c r="BO13713" s="128"/>
      <c r="BP13713" s="197">
        <f t="shared" si="515"/>
        <v>0</v>
      </c>
      <c r="BQ13713" s="128"/>
      <c r="BR13713" s="36">
        <f t="shared" si="514"/>
        <v>10</v>
      </c>
    </row>
    <row r="13714" spans="54:70" x14ac:dyDescent="0.25">
      <c r="BB13714" s="134">
        <f t="shared" si="513"/>
        <v>1696</v>
      </c>
      <c r="BC13714" s="24"/>
      <c r="BD13714" s="68"/>
      <c r="BE13714" s="10"/>
      <c r="BF13714" s="9"/>
      <c r="BG13714" s="10"/>
      <c r="BH13714" s="9"/>
      <c r="BI13714" s="129"/>
      <c r="BJ13714" s="129"/>
      <c r="BK13714" s="128"/>
      <c r="BL13714" s="128"/>
      <c r="BM13714" s="128"/>
      <c r="BN13714" s="128"/>
      <c r="BO13714" s="128"/>
      <c r="BP13714" s="197">
        <f t="shared" si="515"/>
        <v>0</v>
      </c>
      <c r="BQ13714" s="128"/>
      <c r="BR13714" s="36">
        <f t="shared" si="514"/>
        <v>10</v>
      </c>
    </row>
    <row r="13715" spans="54:70" x14ac:dyDescent="0.25">
      <c r="BB13715" s="134">
        <f t="shared" si="513"/>
        <v>1697</v>
      </c>
      <c r="BC13715" s="24"/>
      <c r="BD13715" s="68"/>
      <c r="BE13715" s="10"/>
      <c r="BF13715" s="9"/>
      <c r="BG13715" s="10"/>
      <c r="BH13715" s="9"/>
      <c r="BI13715" s="129"/>
      <c r="BJ13715" s="129"/>
      <c r="BK13715" s="128"/>
      <c r="BL13715" s="128"/>
      <c r="BM13715" s="128"/>
      <c r="BN13715" s="128"/>
      <c r="BO13715" s="128"/>
      <c r="BP13715" s="197">
        <f t="shared" si="515"/>
        <v>0</v>
      </c>
      <c r="BQ13715" s="128"/>
      <c r="BR13715" s="36">
        <f t="shared" si="514"/>
        <v>10</v>
      </c>
    </row>
    <row r="13716" spans="54:70" x14ac:dyDescent="0.25">
      <c r="BB13716" s="134">
        <f t="shared" ref="BB13716:BB13779" si="516">1+BB13715</f>
        <v>1698</v>
      </c>
      <c r="BC13716" s="24"/>
      <c r="BD13716" s="68"/>
      <c r="BE13716" s="10"/>
      <c r="BF13716" s="9"/>
      <c r="BG13716" s="10"/>
      <c r="BH13716" s="9"/>
      <c r="BI13716" s="129"/>
      <c r="BJ13716" s="129"/>
      <c r="BK13716" s="128"/>
      <c r="BL13716" s="128"/>
      <c r="BM13716" s="128"/>
      <c r="BN13716" s="128"/>
      <c r="BO13716" s="128"/>
      <c r="BP13716" s="197">
        <f t="shared" si="515"/>
        <v>0</v>
      </c>
      <c r="BQ13716" s="128"/>
      <c r="BR13716" s="36">
        <f t="shared" si="514"/>
        <v>10</v>
      </c>
    </row>
    <row r="13717" spans="54:70" x14ac:dyDescent="0.25">
      <c r="BB13717" s="134">
        <f t="shared" si="516"/>
        <v>1699</v>
      </c>
      <c r="BC13717" s="24"/>
      <c r="BD13717" s="68"/>
      <c r="BE13717" s="10"/>
      <c r="BF13717" s="9"/>
      <c r="BG13717" s="10"/>
      <c r="BH13717" s="9"/>
      <c r="BI13717" s="129"/>
      <c r="BJ13717" s="129"/>
      <c r="BK13717" s="128"/>
      <c r="BL13717" s="128"/>
      <c r="BM13717" s="128"/>
      <c r="BN13717" s="128"/>
      <c r="BO13717" s="128"/>
      <c r="BP13717" s="197">
        <f t="shared" si="515"/>
        <v>0</v>
      </c>
      <c r="BQ13717" s="128"/>
      <c r="BR13717" s="36">
        <f t="shared" si="514"/>
        <v>10</v>
      </c>
    </row>
    <row r="13718" spans="54:70" x14ac:dyDescent="0.25">
      <c r="BB13718" s="134">
        <f t="shared" si="516"/>
        <v>1700</v>
      </c>
      <c r="BC13718" s="24"/>
      <c r="BD13718" s="68"/>
      <c r="BE13718" s="10"/>
      <c r="BF13718" s="9"/>
      <c r="BG13718" s="10"/>
      <c r="BH13718" s="9"/>
      <c r="BI13718" s="129"/>
      <c r="BJ13718" s="129"/>
      <c r="BK13718" s="128"/>
      <c r="BL13718" s="128"/>
      <c r="BM13718" s="128"/>
      <c r="BN13718" s="128"/>
      <c r="BO13718" s="128"/>
      <c r="BP13718" s="197">
        <f t="shared" si="515"/>
        <v>0</v>
      </c>
      <c r="BQ13718" s="128"/>
      <c r="BR13718" s="36">
        <f t="shared" si="514"/>
        <v>10</v>
      </c>
    </row>
    <row r="13719" spans="54:70" x14ac:dyDescent="0.25">
      <c r="BB13719" s="134">
        <f t="shared" si="516"/>
        <v>1701</v>
      </c>
      <c r="BC13719" s="24"/>
      <c r="BD13719" s="68"/>
      <c r="BE13719" s="10"/>
      <c r="BF13719" s="9"/>
      <c r="BG13719" s="10"/>
      <c r="BH13719" s="9"/>
      <c r="BI13719" s="129"/>
      <c r="BJ13719" s="129"/>
      <c r="BK13719" s="128"/>
      <c r="BL13719" s="128"/>
      <c r="BM13719" s="128"/>
      <c r="BN13719" s="128"/>
      <c r="BO13719" s="128"/>
      <c r="BP13719" s="197">
        <f t="shared" si="515"/>
        <v>0</v>
      </c>
      <c r="BQ13719" s="128"/>
      <c r="BR13719" s="36">
        <f t="shared" si="514"/>
        <v>10</v>
      </c>
    </row>
    <row r="13720" spans="54:70" x14ac:dyDescent="0.25">
      <c r="BB13720" s="134">
        <f t="shared" si="516"/>
        <v>1702</v>
      </c>
      <c r="BC13720" s="24"/>
      <c r="BD13720" s="68"/>
      <c r="BE13720" s="10"/>
      <c r="BF13720" s="9"/>
      <c r="BG13720" s="10"/>
      <c r="BH13720" s="9"/>
      <c r="BI13720" s="129"/>
      <c r="BJ13720" s="129"/>
      <c r="BK13720" s="128"/>
      <c r="BL13720" s="128"/>
      <c r="BM13720" s="128"/>
      <c r="BN13720" s="128"/>
      <c r="BO13720" s="128"/>
      <c r="BP13720" s="197">
        <f t="shared" si="515"/>
        <v>0</v>
      </c>
      <c r="BQ13720" s="128"/>
      <c r="BR13720" s="36">
        <f t="shared" si="514"/>
        <v>10</v>
      </c>
    </row>
    <row r="13721" spans="54:70" x14ac:dyDescent="0.25">
      <c r="BB13721" s="134">
        <f t="shared" si="516"/>
        <v>1703</v>
      </c>
      <c r="BC13721" s="24"/>
      <c r="BD13721" s="68"/>
      <c r="BE13721" s="10"/>
      <c r="BF13721" s="9"/>
      <c r="BG13721" s="10"/>
      <c r="BH13721" s="9"/>
      <c r="BI13721" s="129"/>
      <c r="BJ13721" s="129"/>
      <c r="BK13721" s="128"/>
      <c r="BL13721" s="128"/>
      <c r="BM13721" s="128"/>
      <c r="BN13721" s="128"/>
      <c r="BO13721" s="128"/>
      <c r="BP13721" s="197">
        <f t="shared" si="515"/>
        <v>0</v>
      </c>
      <c r="BQ13721" s="128"/>
      <c r="BR13721" s="36">
        <f t="shared" si="514"/>
        <v>10</v>
      </c>
    </row>
    <row r="13722" spans="54:70" x14ac:dyDescent="0.25">
      <c r="BB13722" s="134">
        <f t="shared" si="516"/>
        <v>1704</v>
      </c>
      <c r="BC13722" s="24"/>
      <c r="BD13722" s="68"/>
      <c r="BE13722" s="10"/>
      <c r="BF13722" s="9"/>
      <c r="BG13722" s="10"/>
      <c r="BH13722" s="9"/>
      <c r="BI13722" s="129"/>
      <c r="BJ13722" s="129"/>
      <c r="BK13722" s="128"/>
      <c r="BL13722" s="128"/>
      <c r="BM13722" s="128"/>
      <c r="BN13722" s="128"/>
      <c r="BO13722" s="128"/>
      <c r="BP13722" s="197">
        <f t="shared" si="515"/>
        <v>0</v>
      </c>
      <c r="BQ13722" s="128"/>
      <c r="BR13722" s="36">
        <f t="shared" si="514"/>
        <v>10</v>
      </c>
    </row>
    <row r="13723" spans="54:70" x14ac:dyDescent="0.25">
      <c r="BB13723" s="134">
        <f t="shared" si="516"/>
        <v>1705</v>
      </c>
      <c r="BC13723" s="24"/>
      <c r="BD13723" s="68"/>
      <c r="BE13723" s="10"/>
      <c r="BF13723" s="9"/>
      <c r="BG13723" s="10"/>
      <c r="BH13723" s="9"/>
      <c r="BI13723" s="129"/>
      <c r="BJ13723" s="129"/>
      <c r="BK13723" s="128"/>
      <c r="BL13723" s="128"/>
      <c r="BM13723" s="128"/>
      <c r="BN13723" s="128"/>
      <c r="BO13723" s="128"/>
      <c r="BP13723" s="197">
        <f t="shared" si="515"/>
        <v>0</v>
      </c>
      <c r="BQ13723" s="128"/>
      <c r="BR13723" s="36">
        <f t="shared" si="514"/>
        <v>10</v>
      </c>
    </row>
    <row r="13724" spans="54:70" x14ac:dyDescent="0.25">
      <c r="BB13724" s="134">
        <f t="shared" si="516"/>
        <v>1706</v>
      </c>
      <c r="BC13724" s="24"/>
      <c r="BD13724" s="68"/>
      <c r="BE13724" s="10"/>
      <c r="BF13724" s="9"/>
      <c r="BG13724" s="10"/>
      <c r="BH13724" s="9"/>
      <c r="BI13724" s="129"/>
      <c r="BJ13724" s="129"/>
      <c r="BK13724" s="128"/>
      <c r="BL13724" s="128"/>
      <c r="BM13724" s="128"/>
      <c r="BN13724" s="128"/>
      <c r="BO13724" s="128"/>
      <c r="BP13724" s="197">
        <f t="shared" si="515"/>
        <v>0</v>
      </c>
      <c r="BQ13724" s="128"/>
      <c r="BR13724" s="36">
        <f t="shared" si="514"/>
        <v>10</v>
      </c>
    </row>
    <row r="13725" spans="54:70" x14ac:dyDescent="0.25">
      <c r="BB13725" s="134">
        <f t="shared" si="516"/>
        <v>1707</v>
      </c>
      <c r="BC13725" s="24"/>
      <c r="BD13725" s="68"/>
      <c r="BE13725" s="10"/>
      <c r="BF13725" s="9"/>
      <c r="BG13725" s="10"/>
      <c r="BH13725" s="9"/>
      <c r="BI13725" s="129"/>
      <c r="BJ13725" s="129"/>
      <c r="BK13725" s="128"/>
      <c r="BL13725" s="128"/>
      <c r="BM13725" s="128"/>
      <c r="BN13725" s="128"/>
      <c r="BO13725" s="128"/>
      <c r="BP13725" s="197">
        <f t="shared" si="515"/>
        <v>0</v>
      </c>
      <c r="BQ13725" s="128"/>
      <c r="BR13725" s="36">
        <f t="shared" si="514"/>
        <v>10</v>
      </c>
    </row>
    <row r="13726" spans="54:70" x14ac:dyDescent="0.25">
      <c r="BB13726" s="134">
        <f t="shared" si="516"/>
        <v>1708</v>
      </c>
      <c r="BC13726" s="24"/>
      <c r="BD13726" s="68"/>
      <c r="BE13726" s="10"/>
      <c r="BF13726" s="9"/>
      <c r="BG13726" s="10"/>
      <c r="BH13726" s="9"/>
      <c r="BI13726" s="129"/>
      <c r="BJ13726" s="129"/>
      <c r="BK13726" s="128"/>
      <c r="BL13726" s="128"/>
      <c r="BM13726" s="128"/>
      <c r="BN13726" s="128"/>
      <c r="BO13726" s="128"/>
      <c r="BP13726" s="197">
        <f t="shared" si="515"/>
        <v>0</v>
      </c>
      <c r="BQ13726" s="128"/>
      <c r="BR13726" s="36">
        <f t="shared" si="514"/>
        <v>10</v>
      </c>
    </row>
    <row r="13727" spans="54:70" x14ac:dyDescent="0.25">
      <c r="BB13727" s="134">
        <f t="shared" si="516"/>
        <v>1709</v>
      </c>
      <c r="BC13727" s="24"/>
      <c r="BD13727" s="68"/>
      <c r="BE13727" s="10"/>
      <c r="BF13727" s="9"/>
      <c r="BG13727" s="10"/>
      <c r="BH13727" s="9"/>
      <c r="BI13727" s="129"/>
      <c r="BJ13727" s="129"/>
      <c r="BK13727" s="128"/>
      <c r="BL13727" s="128"/>
      <c r="BM13727" s="128"/>
      <c r="BN13727" s="128"/>
      <c r="BO13727" s="128"/>
      <c r="BP13727" s="197">
        <f t="shared" si="515"/>
        <v>0</v>
      </c>
      <c r="BQ13727" s="128"/>
      <c r="BR13727" s="36">
        <f t="shared" si="514"/>
        <v>10</v>
      </c>
    </row>
    <row r="13728" spans="54:70" x14ac:dyDescent="0.25">
      <c r="BB13728" s="134">
        <f t="shared" si="516"/>
        <v>1710</v>
      </c>
      <c r="BC13728" s="24"/>
      <c r="BD13728" s="68"/>
      <c r="BE13728" s="10"/>
      <c r="BF13728" s="9"/>
      <c r="BG13728" s="10"/>
      <c r="BH13728" s="9"/>
      <c r="BI13728" s="129"/>
      <c r="BJ13728" s="129"/>
      <c r="BK13728" s="128"/>
      <c r="BL13728" s="128"/>
      <c r="BM13728" s="128"/>
      <c r="BN13728" s="128"/>
      <c r="BO13728" s="128"/>
      <c r="BP13728" s="197">
        <f t="shared" si="515"/>
        <v>0</v>
      </c>
      <c r="BQ13728" s="128"/>
      <c r="BR13728" s="36">
        <f t="shared" si="514"/>
        <v>10</v>
      </c>
    </row>
    <row r="13729" spans="54:70" x14ac:dyDescent="0.25">
      <c r="BB13729" s="134">
        <f t="shared" si="516"/>
        <v>1711</v>
      </c>
      <c r="BC13729" s="24"/>
      <c r="BD13729" s="68"/>
      <c r="BE13729" s="10"/>
      <c r="BF13729" s="9"/>
      <c r="BG13729" s="10"/>
      <c r="BH13729" s="9"/>
      <c r="BI13729" s="129"/>
      <c r="BJ13729" s="129"/>
      <c r="BK13729" s="128"/>
      <c r="BL13729" s="128"/>
      <c r="BM13729" s="128"/>
      <c r="BN13729" s="128"/>
      <c r="BO13729" s="128"/>
      <c r="BP13729" s="197">
        <f t="shared" si="515"/>
        <v>0</v>
      </c>
      <c r="BQ13729" s="128"/>
      <c r="BR13729" s="36">
        <f t="shared" si="514"/>
        <v>10</v>
      </c>
    </row>
    <row r="13730" spans="54:70" x14ac:dyDescent="0.25">
      <c r="BB13730" s="134">
        <f t="shared" si="516"/>
        <v>1712</v>
      </c>
      <c r="BC13730" s="24"/>
      <c r="BD13730" s="68"/>
      <c r="BE13730" s="10"/>
      <c r="BF13730" s="9"/>
      <c r="BG13730" s="10"/>
      <c r="BH13730" s="9"/>
      <c r="BI13730" s="129"/>
      <c r="BJ13730" s="129"/>
      <c r="BK13730" s="128"/>
      <c r="BL13730" s="128"/>
      <c r="BM13730" s="128"/>
      <c r="BN13730" s="128"/>
      <c r="BO13730" s="128"/>
      <c r="BP13730" s="197">
        <f t="shared" si="515"/>
        <v>0</v>
      </c>
      <c r="BQ13730" s="128"/>
      <c r="BR13730" s="36">
        <f t="shared" si="514"/>
        <v>10</v>
      </c>
    </row>
    <row r="13731" spans="54:70" x14ac:dyDescent="0.25">
      <c r="BB13731" s="134">
        <f t="shared" si="516"/>
        <v>1713</v>
      </c>
      <c r="BC13731" s="24"/>
      <c r="BD13731" s="68"/>
      <c r="BE13731" s="10"/>
      <c r="BF13731" s="9"/>
      <c r="BG13731" s="10"/>
      <c r="BH13731" s="9"/>
      <c r="BI13731" s="129"/>
      <c r="BJ13731" s="129"/>
      <c r="BK13731" s="128"/>
      <c r="BL13731" s="128"/>
      <c r="BM13731" s="128"/>
      <c r="BN13731" s="128"/>
      <c r="BO13731" s="128"/>
      <c r="BP13731" s="197">
        <f t="shared" si="515"/>
        <v>0</v>
      </c>
      <c r="BQ13731" s="128"/>
      <c r="BR13731" s="36">
        <f t="shared" si="514"/>
        <v>10</v>
      </c>
    </row>
    <row r="13732" spans="54:70" x14ac:dyDescent="0.25">
      <c r="BB13732" s="134">
        <f t="shared" si="516"/>
        <v>1714</v>
      </c>
      <c r="BC13732" s="24"/>
      <c r="BD13732" s="68"/>
      <c r="BE13732" s="10"/>
      <c r="BF13732" s="9"/>
      <c r="BG13732" s="10"/>
      <c r="BH13732" s="9"/>
      <c r="BI13732" s="129"/>
      <c r="BJ13732" s="129"/>
      <c r="BK13732" s="128"/>
      <c r="BL13732" s="128"/>
      <c r="BM13732" s="128"/>
      <c r="BN13732" s="128"/>
      <c r="BO13732" s="128"/>
      <c r="BP13732" s="197">
        <f t="shared" si="515"/>
        <v>0</v>
      </c>
      <c r="BQ13732" s="128"/>
      <c r="BR13732" s="36">
        <f t="shared" si="514"/>
        <v>10</v>
      </c>
    </row>
    <row r="13733" spans="54:70" x14ac:dyDescent="0.25">
      <c r="BB13733" s="134">
        <f t="shared" si="516"/>
        <v>1715</v>
      </c>
      <c r="BC13733" s="24"/>
      <c r="BD13733" s="68"/>
      <c r="BE13733" s="10"/>
      <c r="BF13733" s="9"/>
      <c r="BG13733" s="10"/>
      <c r="BH13733" s="9"/>
      <c r="BI13733" s="129"/>
      <c r="BJ13733" s="129"/>
      <c r="BK13733" s="128"/>
      <c r="BL13733" s="128"/>
      <c r="BM13733" s="128"/>
      <c r="BN13733" s="128"/>
      <c r="BO13733" s="128"/>
      <c r="BP13733" s="197">
        <f t="shared" si="515"/>
        <v>0</v>
      </c>
      <c r="BQ13733" s="128"/>
      <c r="BR13733" s="36">
        <f t="shared" si="514"/>
        <v>10</v>
      </c>
    </row>
    <row r="13734" spans="54:70" x14ac:dyDescent="0.25">
      <c r="BB13734" s="134">
        <f t="shared" si="516"/>
        <v>1716</v>
      </c>
      <c r="BC13734" s="24"/>
      <c r="BD13734" s="68"/>
      <c r="BE13734" s="10"/>
      <c r="BF13734" s="9"/>
      <c r="BG13734" s="10"/>
      <c r="BH13734" s="9"/>
      <c r="BI13734" s="129"/>
      <c r="BJ13734" s="129"/>
      <c r="BK13734" s="128"/>
      <c r="BL13734" s="128"/>
      <c r="BM13734" s="128"/>
      <c r="BN13734" s="128"/>
      <c r="BO13734" s="128"/>
      <c r="BP13734" s="197">
        <f t="shared" si="515"/>
        <v>0</v>
      </c>
      <c r="BQ13734" s="128"/>
      <c r="BR13734" s="36">
        <f t="shared" si="514"/>
        <v>10</v>
      </c>
    </row>
    <row r="13735" spans="54:70" x14ac:dyDescent="0.25">
      <c r="BB13735" s="134">
        <f t="shared" si="516"/>
        <v>1717</v>
      </c>
      <c r="BC13735" s="24"/>
      <c r="BD13735" s="68"/>
      <c r="BE13735" s="10"/>
      <c r="BF13735" s="9"/>
      <c r="BG13735" s="10"/>
      <c r="BH13735" s="9"/>
      <c r="BI13735" s="129"/>
      <c r="BJ13735" s="129"/>
      <c r="BK13735" s="128"/>
      <c r="BL13735" s="128"/>
      <c r="BM13735" s="128"/>
      <c r="BN13735" s="128"/>
      <c r="BO13735" s="128"/>
      <c r="BP13735" s="197">
        <f t="shared" si="515"/>
        <v>0</v>
      </c>
      <c r="BQ13735" s="128"/>
      <c r="BR13735" s="36">
        <f t="shared" si="514"/>
        <v>10</v>
      </c>
    </row>
    <row r="13736" spans="54:70" x14ac:dyDescent="0.25">
      <c r="BB13736" s="134">
        <f t="shared" si="516"/>
        <v>1718</v>
      </c>
      <c r="BC13736" s="24"/>
      <c r="BD13736" s="68"/>
      <c r="BE13736" s="10"/>
      <c r="BF13736" s="9"/>
      <c r="BG13736" s="10"/>
      <c r="BH13736" s="9"/>
      <c r="BI13736" s="129"/>
      <c r="BJ13736" s="129"/>
      <c r="BK13736" s="128"/>
      <c r="BL13736" s="128"/>
      <c r="BM13736" s="128"/>
      <c r="BN13736" s="128"/>
      <c r="BO13736" s="128"/>
      <c r="BP13736" s="197">
        <f t="shared" si="515"/>
        <v>0</v>
      </c>
      <c r="BQ13736" s="128"/>
      <c r="BR13736" s="36">
        <f t="shared" si="514"/>
        <v>10</v>
      </c>
    </row>
    <row r="13737" spans="54:70" x14ac:dyDescent="0.25">
      <c r="BB13737" s="134">
        <f t="shared" si="516"/>
        <v>1719</v>
      </c>
      <c r="BC13737" s="24"/>
      <c r="BD13737" s="68"/>
      <c r="BE13737" s="10"/>
      <c r="BF13737" s="9"/>
      <c r="BG13737" s="10"/>
      <c r="BH13737" s="9"/>
      <c r="BI13737" s="129"/>
      <c r="BJ13737" s="129"/>
      <c r="BK13737" s="128"/>
      <c r="BL13737" s="128"/>
      <c r="BM13737" s="128"/>
      <c r="BN13737" s="128"/>
      <c r="BO13737" s="128"/>
      <c r="BP13737" s="197">
        <f t="shared" si="515"/>
        <v>0</v>
      </c>
      <c r="BQ13737" s="128"/>
      <c r="BR13737" s="36">
        <f t="shared" si="514"/>
        <v>10</v>
      </c>
    </row>
    <row r="13738" spans="54:70" x14ac:dyDescent="0.25">
      <c r="BB13738" s="134">
        <f t="shared" si="516"/>
        <v>1720</v>
      </c>
      <c r="BC13738" s="24"/>
      <c r="BD13738" s="68"/>
      <c r="BE13738" s="10"/>
      <c r="BF13738" s="9"/>
      <c r="BG13738" s="10"/>
      <c r="BH13738" s="9"/>
      <c r="BI13738" s="129"/>
      <c r="BJ13738" s="129"/>
      <c r="BK13738" s="128"/>
      <c r="BL13738" s="128"/>
      <c r="BM13738" s="128"/>
      <c r="BN13738" s="128"/>
      <c r="BO13738" s="128"/>
      <c r="BP13738" s="197">
        <f t="shared" si="515"/>
        <v>0</v>
      </c>
      <c r="BQ13738" s="128"/>
      <c r="BR13738" s="36">
        <f t="shared" si="514"/>
        <v>10</v>
      </c>
    </row>
    <row r="13739" spans="54:70" x14ac:dyDescent="0.25">
      <c r="BB13739" s="134">
        <f t="shared" si="516"/>
        <v>1721</v>
      </c>
      <c r="BC13739" s="24"/>
      <c r="BD13739" s="68"/>
      <c r="BE13739" s="10"/>
      <c r="BF13739" s="9"/>
      <c r="BG13739" s="10"/>
      <c r="BH13739" s="9"/>
      <c r="BI13739" s="129"/>
      <c r="BJ13739" s="129"/>
      <c r="BK13739" s="128"/>
      <c r="BL13739" s="128"/>
      <c r="BM13739" s="128"/>
      <c r="BN13739" s="128"/>
      <c r="BO13739" s="128"/>
      <c r="BP13739" s="197">
        <f t="shared" si="515"/>
        <v>0</v>
      </c>
      <c r="BQ13739" s="128"/>
      <c r="BR13739" s="36">
        <f t="shared" si="514"/>
        <v>10</v>
      </c>
    </row>
    <row r="13740" spans="54:70" x14ac:dyDescent="0.25">
      <c r="BB13740" s="134">
        <f t="shared" si="516"/>
        <v>1722</v>
      </c>
      <c r="BC13740" s="24"/>
      <c r="BD13740" s="68"/>
      <c r="BE13740" s="10"/>
      <c r="BF13740" s="9"/>
      <c r="BG13740" s="10"/>
      <c r="BH13740" s="9"/>
      <c r="BI13740" s="129"/>
      <c r="BJ13740" s="129"/>
      <c r="BK13740" s="128"/>
      <c r="BL13740" s="128"/>
      <c r="BM13740" s="128"/>
      <c r="BN13740" s="128"/>
      <c r="BO13740" s="128"/>
      <c r="BP13740" s="197">
        <f t="shared" si="515"/>
        <v>0</v>
      </c>
      <c r="BQ13740" s="128"/>
      <c r="BR13740" s="36">
        <f t="shared" si="514"/>
        <v>10</v>
      </c>
    </row>
    <row r="13741" spans="54:70" x14ac:dyDescent="0.25">
      <c r="BB13741" s="134">
        <f t="shared" si="516"/>
        <v>1723</v>
      </c>
      <c r="BC13741" s="24"/>
      <c r="BD13741" s="68"/>
      <c r="BE13741" s="10"/>
      <c r="BF13741" s="9"/>
      <c r="BG13741" s="10"/>
      <c r="BH13741" s="9"/>
      <c r="BI13741" s="129"/>
      <c r="BJ13741" s="129"/>
      <c r="BK13741" s="128"/>
      <c r="BL13741" s="128"/>
      <c r="BM13741" s="128"/>
      <c r="BN13741" s="128"/>
      <c r="BO13741" s="128"/>
      <c r="BP13741" s="197">
        <f t="shared" si="515"/>
        <v>0</v>
      </c>
      <c r="BQ13741" s="128"/>
      <c r="BR13741" s="36">
        <f t="shared" si="514"/>
        <v>10</v>
      </c>
    </row>
    <row r="13742" spans="54:70" x14ac:dyDescent="0.25">
      <c r="BB13742" s="134">
        <f t="shared" si="516"/>
        <v>1724</v>
      </c>
      <c r="BC13742" s="24"/>
      <c r="BD13742" s="68"/>
      <c r="BE13742" s="10"/>
      <c r="BF13742" s="9"/>
      <c r="BG13742" s="10"/>
      <c r="BH13742" s="9"/>
      <c r="BI13742" s="129"/>
      <c r="BJ13742" s="129"/>
      <c r="BK13742" s="128"/>
      <c r="BL13742" s="128"/>
      <c r="BM13742" s="128"/>
      <c r="BN13742" s="128"/>
      <c r="BO13742" s="128"/>
      <c r="BP13742" s="197">
        <f t="shared" si="515"/>
        <v>0</v>
      </c>
      <c r="BQ13742" s="128"/>
      <c r="BR13742" s="36">
        <f t="shared" si="514"/>
        <v>10</v>
      </c>
    </row>
    <row r="13743" spans="54:70" x14ac:dyDescent="0.25">
      <c r="BB13743" s="134">
        <f t="shared" si="516"/>
        <v>1725</v>
      </c>
      <c r="BC13743" s="24"/>
      <c r="BD13743" s="68"/>
      <c r="BE13743" s="10"/>
      <c r="BF13743" s="9"/>
      <c r="BG13743" s="10"/>
      <c r="BH13743" s="9"/>
      <c r="BI13743" s="129"/>
      <c r="BJ13743" s="129"/>
      <c r="BK13743" s="128"/>
      <c r="BL13743" s="128"/>
      <c r="BM13743" s="128"/>
      <c r="BN13743" s="128"/>
      <c r="BO13743" s="128"/>
      <c r="BP13743" s="197">
        <f t="shared" si="515"/>
        <v>0</v>
      </c>
      <c r="BQ13743" s="128"/>
      <c r="BR13743" s="36">
        <f t="shared" si="514"/>
        <v>10</v>
      </c>
    </row>
    <row r="13744" spans="54:70" x14ac:dyDescent="0.25">
      <c r="BB13744" s="134">
        <f t="shared" si="516"/>
        <v>1726</v>
      </c>
      <c r="BC13744" s="24"/>
      <c r="BD13744" s="68"/>
      <c r="BE13744" s="10"/>
      <c r="BF13744" s="9"/>
      <c r="BG13744" s="10"/>
      <c r="BH13744" s="9"/>
      <c r="BI13744" s="129"/>
      <c r="BJ13744" s="129"/>
      <c r="BK13744" s="128"/>
      <c r="BL13744" s="128"/>
      <c r="BM13744" s="128"/>
      <c r="BN13744" s="128"/>
      <c r="BO13744" s="128"/>
      <c r="BP13744" s="197">
        <f t="shared" si="515"/>
        <v>0</v>
      </c>
      <c r="BQ13744" s="128"/>
      <c r="BR13744" s="36">
        <f t="shared" si="514"/>
        <v>10</v>
      </c>
    </row>
    <row r="13745" spans="54:70" x14ac:dyDescent="0.25">
      <c r="BB13745" s="134">
        <f t="shared" si="516"/>
        <v>1727</v>
      </c>
      <c r="BC13745" s="24"/>
      <c r="BD13745" s="68"/>
      <c r="BE13745" s="10"/>
      <c r="BF13745" s="9"/>
      <c r="BG13745" s="10"/>
      <c r="BH13745" s="9"/>
      <c r="BI13745" s="129"/>
      <c r="BJ13745" s="129"/>
      <c r="BK13745" s="128"/>
      <c r="BL13745" s="128"/>
      <c r="BM13745" s="128"/>
      <c r="BN13745" s="128"/>
      <c r="BO13745" s="128"/>
      <c r="BP13745" s="197">
        <f t="shared" si="515"/>
        <v>0</v>
      </c>
      <c r="BQ13745" s="128"/>
      <c r="BR13745" s="36">
        <f t="shared" si="514"/>
        <v>10</v>
      </c>
    </row>
    <row r="13746" spans="54:70" x14ac:dyDescent="0.25">
      <c r="BB13746" s="134">
        <f t="shared" si="516"/>
        <v>1728</v>
      </c>
      <c r="BC13746" s="24"/>
      <c r="BD13746" s="68"/>
      <c r="BE13746" s="10"/>
      <c r="BF13746" s="9"/>
      <c r="BG13746" s="10"/>
      <c r="BH13746" s="9"/>
      <c r="BI13746" s="129"/>
      <c r="BJ13746" s="129"/>
      <c r="BK13746" s="128"/>
      <c r="BL13746" s="128"/>
      <c r="BM13746" s="128"/>
      <c r="BN13746" s="128"/>
      <c r="BO13746" s="128"/>
      <c r="BP13746" s="197">
        <f t="shared" si="515"/>
        <v>0</v>
      </c>
      <c r="BQ13746" s="128"/>
      <c r="BR13746" s="36">
        <f t="shared" si="514"/>
        <v>10</v>
      </c>
    </row>
    <row r="13747" spans="54:70" x14ac:dyDescent="0.25">
      <c r="BB13747" s="134">
        <f t="shared" si="516"/>
        <v>1729</v>
      </c>
      <c r="BC13747" s="24"/>
      <c r="BD13747" s="68"/>
      <c r="BE13747" s="10"/>
      <c r="BF13747" s="9"/>
      <c r="BG13747" s="10"/>
      <c r="BH13747" s="9"/>
      <c r="BI13747" s="129"/>
      <c r="BJ13747" s="129"/>
      <c r="BK13747" s="128"/>
      <c r="BL13747" s="128"/>
      <c r="BM13747" s="128"/>
      <c r="BN13747" s="128"/>
      <c r="BO13747" s="128"/>
      <c r="BP13747" s="197">
        <f t="shared" si="515"/>
        <v>0</v>
      </c>
      <c r="BQ13747" s="128"/>
      <c r="BR13747" s="36">
        <f t="shared" si="514"/>
        <v>10</v>
      </c>
    </row>
    <row r="13748" spans="54:70" x14ac:dyDescent="0.25">
      <c r="BB13748" s="134">
        <f t="shared" si="516"/>
        <v>1730</v>
      </c>
      <c r="BC13748" s="24"/>
      <c r="BD13748" s="68"/>
      <c r="BE13748" s="10"/>
      <c r="BF13748" s="9"/>
      <c r="BG13748" s="10"/>
      <c r="BH13748" s="9"/>
      <c r="BI13748" s="129"/>
      <c r="BJ13748" s="129"/>
      <c r="BK13748" s="128"/>
      <c r="BL13748" s="128"/>
      <c r="BM13748" s="128"/>
      <c r="BN13748" s="128"/>
      <c r="BO13748" s="128"/>
      <c r="BP13748" s="197">
        <f t="shared" si="515"/>
        <v>0</v>
      </c>
      <c r="BQ13748" s="128"/>
      <c r="BR13748" s="36">
        <f t="shared" ref="BR13748:BR13811" si="517">IF(BF13748="Yes",20,10)</f>
        <v>10</v>
      </c>
    </row>
    <row r="13749" spans="54:70" x14ac:dyDescent="0.25">
      <c r="BB13749" s="134">
        <f t="shared" si="516"/>
        <v>1731</v>
      </c>
      <c r="BC13749" s="24"/>
      <c r="BD13749" s="68"/>
      <c r="BE13749" s="10"/>
      <c r="BF13749" s="9"/>
      <c r="BG13749" s="10"/>
      <c r="BH13749" s="9"/>
      <c r="BI13749" s="129"/>
      <c r="BJ13749" s="129"/>
      <c r="BK13749" s="128"/>
      <c r="BL13749" s="128"/>
      <c r="BM13749" s="128"/>
      <c r="BN13749" s="128"/>
      <c r="BO13749" s="128"/>
      <c r="BP13749" s="197">
        <f t="shared" si="515"/>
        <v>0</v>
      </c>
      <c r="BQ13749" s="128"/>
      <c r="BR13749" s="36">
        <f t="shared" si="517"/>
        <v>10</v>
      </c>
    </row>
    <row r="13750" spans="54:70" x14ac:dyDescent="0.25">
      <c r="BB13750" s="134">
        <f t="shared" si="516"/>
        <v>1732</v>
      </c>
      <c r="BC13750" s="24"/>
      <c r="BD13750" s="68"/>
      <c r="BE13750" s="10"/>
      <c r="BF13750" s="9"/>
      <c r="BG13750" s="10"/>
      <c r="BH13750" s="9"/>
      <c r="BI13750" s="129"/>
      <c r="BJ13750" s="129"/>
      <c r="BK13750" s="128"/>
      <c r="BL13750" s="128"/>
      <c r="BM13750" s="128"/>
      <c r="BN13750" s="128"/>
      <c r="BO13750" s="128"/>
      <c r="BP13750" s="197">
        <f t="shared" si="515"/>
        <v>0</v>
      </c>
      <c r="BQ13750" s="128"/>
      <c r="BR13750" s="36">
        <f t="shared" si="517"/>
        <v>10</v>
      </c>
    </row>
    <row r="13751" spans="54:70" x14ac:dyDescent="0.25">
      <c r="BB13751" s="134">
        <f t="shared" si="516"/>
        <v>1733</v>
      </c>
      <c r="BC13751" s="24"/>
      <c r="BD13751" s="68"/>
      <c r="BE13751" s="10"/>
      <c r="BF13751" s="9"/>
      <c r="BG13751" s="10"/>
      <c r="BH13751" s="9"/>
      <c r="BI13751" s="129"/>
      <c r="BJ13751" s="129"/>
      <c r="BK13751" s="128"/>
      <c r="BL13751" s="128"/>
      <c r="BM13751" s="128"/>
      <c r="BN13751" s="128"/>
      <c r="BO13751" s="128"/>
      <c r="BP13751" s="197">
        <f t="shared" si="515"/>
        <v>0</v>
      </c>
      <c r="BQ13751" s="128"/>
      <c r="BR13751" s="36">
        <f t="shared" si="517"/>
        <v>10</v>
      </c>
    </row>
    <row r="13752" spans="54:70" x14ac:dyDescent="0.25">
      <c r="BB13752" s="134">
        <f t="shared" si="516"/>
        <v>1734</v>
      </c>
      <c r="BC13752" s="24"/>
      <c r="BD13752" s="68"/>
      <c r="BE13752" s="10"/>
      <c r="BF13752" s="9"/>
      <c r="BG13752" s="10"/>
      <c r="BH13752" s="9"/>
      <c r="BI13752" s="129"/>
      <c r="BJ13752" s="129"/>
      <c r="BK13752" s="128"/>
      <c r="BL13752" s="128"/>
      <c r="BM13752" s="128"/>
      <c r="BN13752" s="128"/>
      <c r="BO13752" s="128"/>
      <c r="BP13752" s="197">
        <f t="shared" ref="BP13752:BP13815" si="518">IF(BC13752=0,0,IF(BD13752=0,0,IF(BE13752=0,0,IF(BF13752=0,0,IF(BG13752=0,0,IF(BH13752=0,0,BR13752))))))</f>
        <v>0</v>
      </c>
      <c r="BQ13752" s="128"/>
      <c r="BR13752" s="36">
        <f t="shared" si="517"/>
        <v>10</v>
      </c>
    </row>
    <row r="13753" spans="54:70" x14ac:dyDescent="0.25">
      <c r="BB13753" s="134">
        <f t="shared" si="516"/>
        <v>1735</v>
      </c>
      <c r="BC13753" s="24"/>
      <c r="BD13753" s="68"/>
      <c r="BE13753" s="10"/>
      <c r="BF13753" s="9"/>
      <c r="BG13753" s="10"/>
      <c r="BH13753" s="9"/>
      <c r="BI13753" s="129"/>
      <c r="BJ13753" s="129"/>
      <c r="BK13753" s="128"/>
      <c r="BL13753" s="128"/>
      <c r="BM13753" s="128"/>
      <c r="BN13753" s="128"/>
      <c r="BO13753" s="128"/>
      <c r="BP13753" s="197">
        <f t="shared" si="518"/>
        <v>0</v>
      </c>
      <c r="BQ13753" s="128"/>
      <c r="BR13753" s="36">
        <f t="shared" si="517"/>
        <v>10</v>
      </c>
    </row>
    <row r="13754" spans="54:70" x14ac:dyDescent="0.25">
      <c r="BB13754" s="134">
        <f t="shared" si="516"/>
        <v>1736</v>
      </c>
      <c r="BC13754" s="24"/>
      <c r="BD13754" s="68"/>
      <c r="BE13754" s="10"/>
      <c r="BF13754" s="9"/>
      <c r="BG13754" s="10"/>
      <c r="BH13754" s="9"/>
      <c r="BI13754" s="129"/>
      <c r="BJ13754" s="129"/>
      <c r="BK13754" s="128"/>
      <c r="BL13754" s="128"/>
      <c r="BM13754" s="128"/>
      <c r="BN13754" s="128"/>
      <c r="BO13754" s="128"/>
      <c r="BP13754" s="197">
        <f t="shared" si="518"/>
        <v>0</v>
      </c>
      <c r="BQ13754" s="128"/>
      <c r="BR13754" s="36">
        <f t="shared" si="517"/>
        <v>10</v>
      </c>
    </row>
    <row r="13755" spans="54:70" x14ac:dyDescent="0.25">
      <c r="BB13755" s="134">
        <f t="shared" si="516"/>
        <v>1737</v>
      </c>
      <c r="BC13755" s="24"/>
      <c r="BD13755" s="68"/>
      <c r="BE13755" s="10"/>
      <c r="BF13755" s="9"/>
      <c r="BG13755" s="10"/>
      <c r="BH13755" s="9"/>
      <c r="BI13755" s="129"/>
      <c r="BJ13755" s="129"/>
      <c r="BK13755" s="128"/>
      <c r="BL13755" s="128"/>
      <c r="BM13755" s="128"/>
      <c r="BN13755" s="128"/>
      <c r="BO13755" s="128"/>
      <c r="BP13755" s="197">
        <f t="shared" si="518"/>
        <v>0</v>
      </c>
      <c r="BQ13755" s="128"/>
      <c r="BR13755" s="36">
        <f t="shared" si="517"/>
        <v>10</v>
      </c>
    </row>
    <row r="13756" spans="54:70" x14ac:dyDescent="0.25">
      <c r="BB13756" s="134">
        <f t="shared" si="516"/>
        <v>1738</v>
      </c>
      <c r="BC13756" s="24"/>
      <c r="BD13756" s="68"/>
      <c r="BE13756" s="10"/>
      <c r="BF13756" s="9"/>
      <c r="BG13756" s="10"/>
      <c r="BH13756" s="9"/>
      <c r="BI13756" s="129"/>
      <c r="BJ13756" s="129"/>
      <c r="BK13756" s="128"/>
      <c r="BL13756" s="128"/>
      <c r="BM13756" s="128"/>
      <c r="BN13756" s="128"/>
      <c r="BO13756" s="128"/>
      <c r="BP13756" s="197">
        <f t="shared" si="518"/>
        <v>0</v>
      </c>
      <c r="BQ13756" s="128"/>
      <c r="BR13756" s="36">
        <f t="shared" si="517"/>
        <v>10</v>
      </c>
    </row>
    <row r="13757" spans="54:70" x14ac:dyDescent="0.25">
      <c r="BB13757" s="134">
        <f t="shared" si="516"/>
        <v>1739</v>
      </c>
      <c r="BC13757" s="24"/>
      <c r="BD13757" s="68"/>
      <c r="BE13757" s="10"/>
      <c r="BF13757" s="9"/>
      <c r="BG13757" s="10"/>
      <c r="BH13757" s="9"/>
      <c r="BI13757" s="129"/>
      <c r="BJ13757" s="129"/>
      <c r="BK13757" s="128"/>
      <c r="BL13757" s="128"/>
      <c r="BM13757" s="128"/>
      <c r="BN13757" s="128"/>
      <c r="BO13757" s="128"/>
      <c r="BP13757" s="197">
        <f t="shared" si="518"/>
        <v>0</v>
      </c>
      <c r="BQ13757" s="128"/>
      <c r="BR13757" s="36">
        <f t="shared" si="517"/>
        <v>10</v>
      </c>
    </row>
    <row r="13758" spans="54:70" x14ac:dyDescent="0.25">
      <c r="BB13758" s="134">
        <f t="shared" si="516"/>
        <v>1740</v>
      </c>
      <c r="BC13758" s="24"/>
      <c r="BD13758" s="68"/>
      <c r="BE13758" s="10"/>
      <c r="BF13758" s="9"/>
      <c r="BG13758" s="10"/>
      <c r="BH13758" s="9"/>
      <c r="BI13758" s="129"/>
      <c r="BJ13758" s="129"/>
      <c r="BK13758" s="128"/>
      <c r="BL13758" s="128"/>
      <c r="BM13758" s="128"/>
      <c r="BN13758" s="128"/>
      <c r="BO13758" s="128"/>
      <c r="BP13758" s="197">
        <f t="shared" si="518"/>
        <v>0</v>
      </c>
      <c r="BQ13758" s="128"/>
      <c r="BR13758" s="36">
        <f t="shared" si="517"/>
        <v>10</v>
      </c>
    </row>
    <row r="13759" spans="54:70" x14ac:dyDescent="0.25">
      <c r="BB13759" s="134">
        <f t="shared" si="516"/>
        <v>1741</v>
      </c>
      <c r="BC13759" s="24"/>
      <c r="BD13759" s="68"/>
      <c r="BE13759" s="10"/>
      <c r="BF13759" s="9"/>
      <c r="BG13759" s="10"/>
      <c r="BH13759" s="9"/>
      <c r="BI13759" s="129"/>
      <c r="BJ13759" s="129"/>
      <c r="BK13759" s="128"/>
      <c r="BL13759" s="128"/>
      <c r="BM13759" s="128"/>
      <c r="BN13759" s="128"/>
      <c r="BO13759" s="128"/>
      <c r="BP13759" s="197">
        <f t="shared" si="518"/>
        <v>0</v>
      </c>
      <c r="BQ13759" s="128"/>
      <c r="BR13759" s="36">
        <f t="shared" si="517"/>
        <v>10</v>
      </c>
    </row>
    <row r="13760" spans="54:70" x14ac:dyDescent="0.25">
      <c r="BB13760" s="134">
        <f t="shared" si="516"/>
        <v>1742</v>
      </c>
      <c r="BC13760" s="24"/>
      <c r="BD13760" s="68"/>
      <c r="BE13760" s="10"/>
      <c r="BF13760" s="9"/>
      <c r="BG13760" s="10"/>
      <c r="BH13760" s="9"/>
      <c r="BI13760" s="129"/>
      <c r="BJ13760" s="129"/>
      <c r="BK13760" s="128"/>
      <c r="BL13760" s="128"/>
      <c r="BM13760" s="128"/>
      <c r="BN13760" s="128"/>
      <c r="BO13760" s="128"/>
      <c r="BP13760" s="197">
        <f t="shared" si="518"/>
        <v>0</v>
      </c>
      <c r="BQ13760" s="128"/>
      <c r="BR13760" s="36">
        <f t="shared" si="517"/>
        <v>10</v>
      </c>
    </row>
    <row r="13761" spans="54:70" x14ac:dyDescent="0.25">
      <c r="BB13761" s="134">
        <f t="shared" si="516"/>
        <v>1743</v>
      </c>
      <c r="BC13761" s="24"/>
      <c r="BD13761" s="68"/>
      <c r="BE13761" s="10"/>
      <c r="BF13761" s="9"/>
      <c r="BG13761" s="10"/>
      <c r="BH13761" s="9"/>
      <c r="BI13761" s="129"/>
      <c r="BJ13761" s="129"/>
      <c r="BK13761" s="128"/>
      <c r="BL13761" s="128"/>
      <c r="BM13761" s="128"/>
      <c r="BN13761" s="128"/>
      <c r="BO13761" s="128"/>
      <c r="BP13761" s="197">
        <f t="shared" si="518"/>
        <v>0</v>
      </c>
      <c r="BQ13761" s="128"/>
      <c r="BR13761" s="36">
        <f t="shared" si="517"/>
        <v>10</v>
      </c>
    </row>
    <row r="13762" spans="54:70" x14ac:dyDescent="0.25">
      <c r="BB13762" s="134">
        <f t="shared" si="516"/>
        <v>1744</v>
      </c>
      <c r="BC13762" s="24"/>
      <c r="BD13762" s="68"/>
      <c r="BE13762" s="10"/>
      <c r="BF13762" s="9"/>
      <c r="BG13762" s="10"/>
      <c r="BH13762" s="9"/>
      <c r="BI13762" s="129"/>
      <c r="BJ13762" s="129"/>
      <c r="BK13762" s="128"/>
      <c r="BL13762" s="128"/>
      <c r="BM13762" s="128"/>
      <c r="BN13762" s="128"/>
      <c r="BO13762" s="128"/>
      <c r="BP13762" s="197">
        <f t="shared" si="518"/>
        <v>0</v>
      </c>
      <c r="BQ13762" s="128"/>
      <c r="BR13762" s="36">
        <f t="shared" si="517"/>
        <v>10</v>
      </c>
    </row>
    <row r="13763" spans="54:70" x14ac:dyDescent="0.25">
      <c r="BB13763" s="134">
        <f t="shared" si="516"/>
        <v>1745</v>
      </c>
      <c r="BC13763" s="24"/>
      <c r="BD13763" s="68"/>
      <c r="BE13763" s="10"/>
      <c r="BF13763" s="9"/>
      <c r="BG13763" s="10"/>
      <c r="BH13763" s="9"/>
      <c r="BI13763" s="129"/>
      <c r="BJ13763" s="129"/>
      <c r="BK13763" s="128"/>
      <c r="BL13763" s="128"/>
      <c r="BM13763" s="128"/>
      <c r="BN13763" s="128"/>
      <c r="BO13763" s="128"/>
      <c r="BP13763" s="197">
        <f t="shared" si="518"/>
        <v>0</v>
      </c>
      <c r="BQ13763" s="128"/>
      <c r="BR13763" s="36">
        <f t="shared" si="517"/>
        <v>10</v>
      </c>
    </row>
    <row r="13764" spans="54:70" x14ac:dyDescent="0.25">
      <c r="BB13764" s="134">
        <f t="shared" si="516"/>
        <v>1746</v>
      </c>
      <c r="BC13764" s="24"/>
      <c r="BD13764" s="68"/>
      <c r="BE13764" s="10"/>
      <c r="BF13764" s="9"/>
      <c r="BG13764" s="10"/>
      <c r="BH13764" s="9"/>
      <c r="BI13764" s="129"/>
      <c r="BJ13764" s="129"/>
      <c r="BK13764" s="128"/>
      <c r="BL13764" s="128"/>
      <c r="BM13764" s="128"/>
      <c r="BN13764" s="128"/>
      <c r="BO13764" s="128"/>
      <c r="BP13764" s="197">
        <f t="shared" si="518"/>
        <v>0</v>
      </c>
      <c r="BQ13764" s="128"/>
      <c r="BR13764" s="36">
        <f t="shared" si="517"/>
        <v>10</v>
      </c>
    </row>
    <row r="13765" spans="54:70" x14ac:dyDescent="0.25">
      <c r="BB13765" s="134">
        <f t="shared" si="516"/>
        <v>1747</v>
      </c>
      <c r="BC13765" s="24"/>
      <c r="BD13765" s="68"/>
      <c r="BE13765" s="10"/>
      <c r="BF13765" s="9"/>
      <c r="BG13765" s="10"/>
      <c r="BH13765" s="9"/>
      <c r="BI13765" s="129"/>
      <c r="BJ13765" s="129"/>
      <c r="BK13765" s="128"/>
      <c r="BL13765" s="128"/>
      <c r="BM13765" s="128"/>
      <c r="BN13765" s="128"/>
      <c r="BO13765" s="128"/>
      <c r="BP13765" s="197">
        <f t="shared" si="518"/>
        <v>0</v>
      </c>
      <c r="BQ13765" s="128"/>
      <c r="BR13765" s="36">
        <f t="shared" si="517"/>
        <v>10</v>
      </c>
    </row>
    <row r="13766" spans="54:70" x14ac:dyDescent="0.25">
      <c r="BB13766" s="134">
        <f t="shared" si="516"/>
        <v>1748</v>
      </c>
      <c r="BC13766" s="24"/>
      <c r="BD13766" s="68"/>
      <c r="BE13766" s="10"/>
      <c r="BF13766" s="9"/>
      <c r="BG13766" s="10"/>
      <c r="BH13766" s="9"/>
      <c r="BI13766" s="129"/>
      <c r="BJ13766" s="129"/>
      <c r="BK13766" s="128"/>
      <c r="BL13766" s="128"/>
      <c r="BM13766" s="128"/>
      <c r="BN13766" s="128"/>
      <c r="BO13766" s="128"/>
      <c r="BP13766" s="197">
        <f t="shared" si="518"/>
        <v>0</v>
      </c>
      <c r="BQ13766" s="128"/>
      <c r="BR13766" s="36">
        <f t="shared" si="517"/>
        <v>10</v>
      </c>
    </row>
    <row r="13767" spans="54:70" x14ac:dyDescent="0.25">
      <c r="BB13767" s="134">
        <f t="shared" si="516"/>
        <v>1749</v>
      </c>
      <c r="BC13767" s="24"/>
      <c r="BD13767" s="68"/>
      <c r="BE13767" s="10"/>
      <c r="BF13767" s="9"/>
      <c r="BG13767" s="10"/>
      <c r="BH13767" s="9"/>
      <c r="BI13767" s="129"/>
      <c r="BJ13767" s="129"/>
      <c r="BK13767" s="128"/>
      <c r="BL13767" s="128"/>
      <c r="BM13767" s="128"/>
      <c r="BN13767" s="128"/>
      <c r="BO13767" s="128"/>
      <c r="BP13767" s="197">
        <f t="shared" si="518"/>
        <v>0</v>
      </c>
      <c r="BQ13767" s="128"/>
      <c r="BR13767" s="36">
        <f t="shared" si="517"/>
        <v>10</v>
      </c>
    </row>
    <row r="13768" spans="54:70" x14ac:dyDescent="0.25">
      <c r="BB13768" s="134">
        <f t="shared" si="516"/>
        <v>1750</v>
      </c>
      <c r="BC13768" s="24"/>
      <c r="BD13768" s="68"/>
      <c r="BE13768" s="10"/>
      <c r="BF13768" s="9"/>
      <c r="BG13768" s="10"/>
      <c r="BH13768" s="9"/>
      <c r="BI13768" s="129"/>
      <c r="BJ13768" s="129"/>
      <c r="BK13768" s="128"/>
      <c r="BL13768" s="128"/>
      <c r="BM13768" s="128"/>
      <c r="BN13768" s="128"/>
      <c r="BO13768" s="128"/>
      <c r="BP13768" s="197">
        <f t="shared" si="518"/>
        <v>0</v>
      </c>
      <c r="BQ13768" s="128"/>
      <c r="BR13768" s="36">
        <f t="shared" si="517"/>
        <v>10</v>
      </c>
    </row>
    <row r="13769" spans="54:70" x14ac:dyDescent="0.25">
      <c r="BB13769" s="134">
        <f t="shared" si="516"/>
        <v>1751</v>
      </c>
      <c r="BC13769" s="24"/>
      <c r="BD13769" s="68"/>
      <c r="BE13769" s="10"/>
      <c r="BF13769" s="9"/>
      <c r="BG13769" s="10"/>
      <c r="BH13769" s="9"/>
      <c r="BI13769" s="129"/>
      <c r="BJ13769" s="129"/>
      <c r="BK13769" s="128"/>
      <c r="BL13769" s="128"/>
      <c r="BM13769" s="128"/>
      <c r="BN13769" s="128"/>
      <c r="BO13769" s="128"/>
      <c r="BP13769" s="197">
        <f t="shared" si="518"/>
        <v>0</v>
      </c>
      <c r="BQ13769" s="128"/>
      <c r="BR13769" s="36">
        <f t="shared" si="517"/>
        <v>10</v>
      </c>
    </row>
    <row r="13770" spans="54:70" x14ac:dyDescent="0.25">
      <c r="BB13770" s="134">
        <f t="shared" si="516"/>
        <v>1752</v>
      </c>
      <c r="BC13770" s="24"/>
      <c r="BD13770" s="68"/>
      <c r="BE13770" s="10"/>
      <c r="BF13770" s="9"/>
      <c r="BG13770" s="10"/>
      <c r="BH13770" s="9"/>
      <c r="BI13770" s="129"/>
      <c r="BJ13770" s="129"/>
      <c r="BK13770" s="128"/>
      <c r="BL13770" s="128"/>
      <c r="BM13770" s="128"/>
      <c r="BN13770" s="128"/>
      <c r="BO13770" s="128"/>
      <c r="BP13770" s="197">
        <f t="shared" si="518"/>
        <v>0</v>
      </c>
      <c r="BQ13770" s="128"/>
      <c r="BR13770" s="36">
        <f t="shared" si="517"/>
        <v>10</v>
      </c>
    </row>
    <row r="13771" spans="54:70" x14ac:dyDescent="0.25">
      <c r="BB13771" s="134">
        <f t="shared" si="516"/>
        <v>1753</v>
      </c>
      <c r="BC13771" s="24"/>
      <c r="BD13771" s="68"/>
      <c r="BE13771" s="10"/>
      <c r="BF13771" s="9"/>
      <c r="BG13771" s="10"/>
      <c r="BH13771" s="9"/>
      <c r="BI13771" s="129"/>
      <c r="BJ13771" s="129"/>
      <c r="BK13771" s="128"/>
      <c r="BL13771" s="128"/>
      <c r="BM13771" s="128"/>
      <c r="BN13771" s="128"/>
      <c r="BO13771" s="128"/>
      <c r="BP13771" s="197">
        <f t="shared" si="518"/>
        <v>0</v>
      </c>
      <c r="BQ13771" s="128"/>
      <c r="BR13771" s="36">
        <f t="shared" si="517"/>
        <v>10</v>
      </c>
    </row>
    <row r="13772" spans="54:70" x14ac:dyDescent="0.25">
      <c r="BB13772" s="134">
        <f t="shared" si="516"/>
        <v>1754</v>
      </c>
      <c r="BC13772" s="24"/>
      <c r="BD13772" s="68"/>
      <c r="BE13772" s="10"/>
      <c r="BF13772" s="9"/>
      <c r="BG13772" s="10"/>
      <c r="BH13772" s="9"/>
      <c r="BI13772" s="129"/>
      <c r="BJ13772" s="129"/>
      <c r="BK13772" s="128"/>
      <c r="BL13772" s="128"/>
      <c r="BM13772" s="128"/>
      <c r="BN13772" s="128"/>
      <c r="BO13772" s="128"/>
      <c r="BP13772" s="197">
        <f t="shared" si="518"/>
        <v>0</v>
      </c>
      <c r="BQ13772" s="128"/>
      <c r="BR13772" s="36">
        <f t="shared" si="517"/>
        <v>10</v>
      </c>
    </row>
    <row r="13773" spans="54:70" x14ac:dyDescent="0.25">
      <c r="BB13773" s="134">
        <f t="shared" si="516"/>
        <v>1755</v>
      </c>
      <c r="BC13773" s="24"/>
      <c r="BD13773" s="68"/>
      <c r="BE13773" s="10"/>
      <c r="BF13773" s="9"/>
      <c r="BG13773" s="10"/>
      <c r="BH13773" s="9"/>
      <c r="BI13773" s="129"/>
      <c r="BJ13773" s="129"/>
      <c r="BK13773" s="128"/>
      <c r="BL13773" s="128"/>
      <c r="BM13773" s="128"/>
      <c r="BN13773" s="128"/>
      <c r="BO13773" s="128"/>
      <c r="BP13773" s="197">
        <f t="shared" si="518"/>
        <v>0</v>
      </c>
      <c r="BQ13773" s="128"/>
      <c r="BR13773" s="36">
        <f t="shared" si="517"/>
        <v>10</v>
      </c>
    </row>
    <row r="13774" spans="54:70" x14ac:dyDescent="0.25">
      <c r="BB13774" s="134">
        <f t="shared" si="516"/>
        <v>1756</v>
      </c>
      <c r="BC13774" s="24"/>
      <c r="BD13774" s="68"/>
      <c r="BE13774" s="10"/>
      <c r="BF13774" s="9"/>
      <c r="BG13774" s="10"/>
      <c r="BH13774" s="9"/>
      <c r="BI13774" s="129"/>
      <c r="BJ13774" s="129"/>
      <c r="BK13774" s="128"/>
      <c r="BL13774" s="128"/>
      <c r="BM13774" s="128"/>
      <c r="BN13774" s="128"/>
      <c r="BO13774" s="128"/>
      <c r="BP13774" s="197">
        <f t="shared" si="518"/>
        <v>0</v>
      </c>
      <c r="BQ13774" s="128"/>
      <c r="BR13774" s="36">
        <f t="shared" si="517"/>
        <v>10</v>
      </c>
    </row>
    <row r="13775" spans="54:70" x14ac:dyDescent="0.25">
      <c r="BB13775" s="134">
        <f t="shared" si="516"/>
        <v>1757</v>
      </c>
      <c r="BC13775" s="24"/>
      <c r="BD13775" s="68"/>
      <c r="BE13775" s="10"/>
      <c r="BF13775" s="9"/>
      <c r="BG13775" s="10"/>
      <c r="BH13775" s="9"/>
      <c r="BI13775" s="129"/>
      <c r="BJ13775" s="129"/>
      <c r="BK13775" s="128"/>
      <c r="BL13775" s="128"/>
      <c r="BM13775" s="128"/>
      <c r="BN13775" s="128"/>
      <c r="BO13775" s="128"/>
      <c r="BP13775" s="197">
        <f t="shared" si="518"/>
        <v>0</v>
      </c>
      <c r="BQ13775" s="128"/>
      <c r="BR13775" s="36">
        <f t="shared" si="517"/>
        <v>10</v>
      </c>
    </row>
    <row r="13776" spans="54:70" x14ac:dyDescent="0.25">
      <c r="BB13776" s="134">
        <f t="shared" si="516"/>
        <v>1758</v>
      </c>
      <c r="BC13776" s="24"/>
      <c r="BD13776" s="68"/>
      <c r="BE13776" s="10"/>
      <c r="BF13776" s="9"/>
      <c r="BG13776" s="10"/>
      <c r="BH13776" s="9"/>
      <c r="BI13776" s="129"/>
      <c r="BJ13776" s="129"/>
      <c r="BK13776" s="128"/>
      <c r="BL13776" s="128"/>
      <c r="BM13776" s="128"/>
      <c r="BN13776" s="128"/>
      <c r="BO13776" s="128"/>
      <c r="BP13776" s="197">
        <f t="shared" si="518"/>
        <v>0</v>
      </c>
      <c r="BQ13776" s="128"/>
      <c r="BR13776" s="36">
        <f t="shared" si="517"/>
        <v>10</v>
      </c>
    </row>
    <row r="13777" spans="54:70" x14ac:dyDescent="0.25">
      <c r="BB13777" s="134">
        <f t="shared" si="516"/>
        <v>1759</v>
      </c>
      <c r="BC13777" s="24"/>
      <c r="BD13777" s="68"/>
      <c r="BE13777" s="10"/>
      <c r="BF13777" s="9"/>
      <c r="BG13777" s="10"/>
      <c r="BH13777" s="9"/>
      <c r="BI13777" s="129"/>
      <c r="BJ13777" s="129"/>
      <c r="BK13777" s="128"/>
      <c r="BL13777" s="128"/>
      <c r="BM13777" s="128"/>
      <c r="BN13777" s="128"/>
      <c r="BO13777" s="128"/>
      <c r="BP13777" s="197">
        <f t="shared" si="518"/>
        <v>0</v>
      </c>
      <c r="BQ13777" s="128"/>
      <c r="BR13777" s="36">
        <f t="shared" si="517"/>
        <v>10</v>
      </c>
    </row>
    <row r="13778" spans="54:70" x14ac:dyDescent="0.25">
      <c r="BB13778" s="134">
        <f t="shared" si="516"/>
        <v>1760</v>
      </c>
      <c r="BC13778" s="24"/>
      <c r="BD13778" s="68"/>
      <c r="BE13778" s="10"/>
      <c r="BF13778" s="9"/>
      <c r="BG13778" s="10"/>
      <c r="BH13778" s="9"/>
      <c r="BI13778" s="129"/>
      <c r="BJ13778" s="129"/>
      <c r="BK13778" s="128"/>
      <c r="BL13778" s="128"/>
      <c r="BM13778" s="128"/>
      <c r="BN13778" s="128"/>
      <c r="BO13778" s="128"/>
      <c r="BP13778" s="197">
        <f t="shared" si="518"/>
        <v>0</v>
      </c>
      <c r="BQ13778" s="128"/>
      <c r="BR13778" s="36">
        <f t="shared" si="517"/>
        <v>10</v>
      </c>
    </row>
    <row r="13779" spans="54:70" x14ac:dyDescent="0.25">
      <c r="BB13779" s="134">
        <f t="shared" si="516"/>
        <v>1761</v>
      </c>
      <c r="BC13779" s="24"/>
      <c r="BD13779" s="68"/>
      <c r="BE13779" s="10"/>
      <c r="BF13779" s="9"/>
      <c r="BG13779" s="10"/>
      <c r="BH13779" s="9"/>
      <c r="BI13779" s="129"/>
      <c r="BJ13779" s="129"/>
      <c r="BK13779" s="128"/>
      <c r="BL13779" s="128"/>
      <c r="BM13779" s="128"/>
      <c r="BN13779" s="128"/>
      <c r="BO13779" s="128"/>
      <c r="BP13779" s="197">
        <f t="shared" si="518"/>
        <v>0</v>
      </c>
      <c r="BQ13779" s="128"/>
      <c r="BR13779" s="36">
        <f t="shared" si="517"/>
        <v>10</v>
      </c>
    </row>
    <row r="13780" spans="54:70" x14ac:dyDescent="0.25">
      <c r="BB13780" s="134">
        <f t="shared" ref="BB13780:BB13843" si="519">1+BB13779</f>
        <v>1762</v>
      </c>
      <c r="BC13780" s="24"/>
      <c r="BD13780" s="68"/>
      <c r="BE13780" s="10"/>
      <c r="BF13780" s="9"/>
      <c r="BG13780" s="10"/>
      <c r="BH13780" s="9"/>
      <c r="BI13780" s="129"/>
      <c r="BJ13780" s="129"/>
      <c r="BK13780" s="128"/>
      <c r="BL13780" s="128"/>
      <c r="BM13780" s="128"/>
      <c r="BN13780" s="128"/>
      <c r="BO13780" s="128"/>
      <c r="BP13780" s="197">
        <f t="shared" si="518"/>
        <v>0</v>
      </c>
      <c r="BQ13780" s="128"/>
      <c r="BR13780" s="36">
        <f t="shared" si="517"/>
        <v>10</v>
      </c>
    </row>
    <row r="13781" spans="54:70" x14ac:dyDescent="0.25">
      <c r="BB13781" s="134">
        <f t="shared" si="519"/>
        <v>1763</v>
      </c>
      <c r="BC13781" s="24"/>
      <c r="BD13781" s="68"/>
      <c r="BE13781" s="10"/>
      <c r="BF13781" s="9"/>
      <c r="BG13781" s="10"/>
      <c r="BH13781" s="9"/>
      <c r="BI13781" s="129"/>
      <c r="BJ13781" s="129"/>
      <c r="BK13781" s="128"/>
      <c r="BL13781" s="128"/>
      <c r="BM13781" s="128"/>
      <c r="BN13781" s="128"/>
      <c r="BO13781" s="128"/>
      <c r="BP13781" s="197">
        <f t="shared" si="518"/>
        <v>0</v>
      </c>
      <c r="BQ13781" s="128"/>
      <c r="BR13781" s="36">
        <f t="shared" si="517"/>
        <v>10</v>
      </c>
    </row>
    <row r="13782" spans="54:70" x14ac:dyDescent="0.25">
      <c r="BB13782" s="134">
        <f t="shared" si="519"/>
        <v>1764</v>
      </c>
      <c r="BC13782" s="24"/>
      <c r="BD13782" s="68"/>
      <c r="BE13782" s="10"/>
      <c r="BF13782" s="9"/>
      <c r="BG13782" s="10"/>
      <c r="BH13782" s="9"/>
      <c r="BI13782" s="129"/>
      <c r="BJ13782" s="129"/>
      <c r="BK13782" s="128"/>
      <c r="BL13782" s="128"/>
      <c r="BM13782" s="128"/>
      <c r="BN13782" s="128"/>
      <c r="BO13782" s="128"/>
      <c r="BP13782" s="197">
        <f t="shared" si="518"/>
        <v>0</v>
      </c>
      <c r="BQ13782" s="128"/>
      <c r="BR13782" s="36">
        <f t="shared" si="517"/>
        <v>10</v>
      </c>
    </row>
    <row r="13783" spans="54:70" x14ac:dyDescent="0.25">
      <c r="BB13783" s="134">
        <f t="shared" si="519"/>
        <v>1765</v>
      </c>
      <c r="BC13783" s="24"/>
      <c r="BD13783" s="68"/>
      <c r="BE13783" s="10"/>
      <c r="BF13783" s="9"/>
      <c r="BG13783" s="10"/>
      <c r="BH13783" s="9"/>
      <c r="BI13783" s="129"/>
      <c r="BJ13783" s="129"/>
      <c r="BK13783" s="128"/>
      <c r="BL13783" s="128"/>
      <c r="BM13783" s="128"/>
      <c r="BN13783" s="128"/>
      <c r="BO13783" s="128"/>
      <c r="BP13783" s="197">
        <f t="shared" si="518"/>
        <v>0</v>
      </c>
      <c r="BQ13783" s="128"/>
      <c r="BR13783" s="36">
        <f t="shared" si="517"/>
        <v>10</v>
      </c>
    </row>
    <row r="13784" spans="54:70" x14ac:dyDescent="0.25">
      <c r="BB13784" s="134">
        <f t="shared" si="519"/>
        <v>1766</v>
      </c>
      <c r="BC13784" s="24"/>
      <c r="BD13784" s="68"/>
      <c r="BE13784" s="10"/>
      <c r="BF13784" s="9"/>
      <c r="BG13784" s="10"/>
      <c r="BH13784" s="9"/>
      <c r="BI13784" s="129"/>
      <c r="BJ13784" s="129"/>
      <c r="BK13784" s="128"/>
      <c r="BL13784" s="128"/>
      <c r="BM13784" s="128"/>
      <c r="BN13784" s="128"/>
      <c r="BO13784" s="128"/>
      <c r="BP13784" s="197">
        <f t="shared" si="518"/>
        <v>0</v>
      </c>
      <c r="BQ13784" s="128"/>
      <c r="BR13784" s="36">
        <f t="shared" si="517"/>
        <v>10</v>
      </c>
    </row>
    <row r="13785" spans="54:70" x14ac:dyDescent="0.25">
      <c r="BB13785" s="134">
        <f t="shared" si="519"/>
        <v>1767</v>
      </c>
      <c r="BC13785" s="24"/>
      <c r="BD13785" s="68"/>
      <c r="BE13785" s="10"/>
      <c r="BF13785" s="9"/>
      <c r="BG13785" s="10"/>
      <c r="BH13785" s="9"/>
      <c r="BI13785" s="129"/>
      <c r="BJ13785" s="129"/>
      <c r="BK13785" s="128"/>
      <c r="BL13785" s="128"/>
      <c r="BM13785" s="128"/>
      <c r="BN13785" s="128"/>
      <c r="BO13785" s="128"/>
      <c r="BP13785" s="197">
        <f t="shared" si="518"/>
        <v>0</v>
      </c>
      <c r="BQ13785" s="128"/>
      <c r="BR13785" s="36">
        <f t="shared" si="517"/>
        <v>10</v>
      </c>
    </row>
    <row r="13786" spans="54:70" x14ac:dyDescent="0.25">
      <c r="BB13786" s="134">
        <f t="shared" si="519"/>
        <v>1768</v>
      </c>
      <c r="BC13786" s="24"/>
      <c r="BD13786" s="68"/>
      <c r="BE13786" s="10"/>
      <c r="BF13786" s="9"/>
      <c r="BG13786" s="10"/>
      <c r="BH13786" s="9"/>
      <c r="BI13786" s="129"/>
      <c r="BJ13786" s="129"/>
      <c r="BK13786" s="128"/>
      <c r="BL13786" s="128"/>
      <c r="BM13786" s="128"/>
      <c r="BN13786" s="128"/>
      <c r="BO13786" s="128"/>
      <c r="BP13786" s="197">
        <f t="shared" si="518"/>
        <v>0</v>
      </c>
      <c r="BQ13786" s="128"/>
      <c r="BR13786" s="36">
        <f t="shared" si="517"/>
        <v>10</v>
      </c>
    </row>
    <row r="13787" spans="54:70" x14ac:dyDescent="0.25">
      <c r="BB13787" s="134">
        <f t="shared" si="519"/>
        <v>1769</v>
      </c>
      <c r="BC13787" s="24"/>
      <c r="BD13787" s="68"/>
      <c r="BE13787" s="10"/>
      <c r="BF13787" s="9"/>
      <c r="BG13787" s="10"/>
      <c r="BH13787" s="9"/>
      <c r="BI13787" s="129"/>
      <c r="BJ13787" s="129"/>
      <c r="BK13787" s="128"/>
      <c r="BL13787" s="128"/>
      <c r="BM13787" s="128"/>
      <c r="BN13787" s="128"/>
      <c r="BO13787" s="128"/>
      <c r="BP13787" s="197">
        <f t="shared" si="518"/>
        <v>0</v>
      </c>
      <c r="BQ13787" s="128"/>
      <c r="BR13787" s="36">
        <f t="shared" si="517"/>
        <v>10</v>
      </c>
    </row>
    <row r="13788" spans="54:70" x14ac:dyDescent="0.25">
      <c r="BB13788" s="134">
        <f t="shared" si="519"/>
        <v>1770</v>
      </c>
      <c r="BC13788" s="24"/>
      <c r="BD13788" s="68"/>
      <c r="BE13788" s="10"/>
      <c r="BF13788" s="9"/>
      <c r="BG13788" s="10"/>
      <c r="BH13788" s="9"/>
      <c r="BI13788" s="129"/>
      <c r="BJ13788" s="129"/>
      <c r="BK13788" s="128"/>
      <c r="BL13788" s="128"/>
      <c r="BM13788" s="128"/>
      <c r="BN13788" s="128"/>
      <c r="BO13788" s="128"/>
      <c r="BP13788" s="197">
        <f t="shared" si="518"/>
        <v>0</v>
      </c>
      <c r="BQ13788" s="128"/>
      <c r="BR13788" s="36">
        <f t="shared" si="517"/>
        <v>10</v>
      </c>
    </row>
    <row r="13789" spans="54:70" x14ac:dyDescent="0.25">
      <c r="BB13789" s="134">
        <f t="shared" si="519"/>
        <v>1771</v>
      </c>
      <c r="BC13789" s="24"/>
      <c r="BD13789" s="68"/>
      <c r="BE13789" s="10"/>
      <c r="BF13789" s="9"/>
      <c r="BG13789" s="10"/>
      <c r="BH13789" s="9"/>
      <c r="BI13789" s="129"/>
      <c r="BJ13789" s="129"/>
      <c r="BK13789" s="128"/>
      <c r="BL13789" s="128"/>
      <c r="BM13789" s="128"/>
      <c r="BN13789" s="128"/>
      <c r="BO13789" s="128"/>
      <c r="BP13789" s="197">
        <f t="shared" si="518"/>
        <v>0</v>
      </c>
      <c r="BQ13789" s="128"/>
      <c r="BR13789" s="36">
        <f t="shared" si="517"/>
        <v>10</v>
      </c>
    </row>
    <row r="13790" spans="54:70" x14ac:dyDescent="0.25">
      <c r="BB13790" s="134">
        <f t="shared" si="519"/>
        <v>1772</v>
      </c>
      <c r="BC13790" s="24"/>
      <c r="BD13790" s="68"/>
      <c r="BE13790" s="10"/>
      <c r="BF13790" s="9"/>
      <c r="BG13790" s="10"/>
      <c r="BH13790" s="9"/>
      <c r="BI13790" s="129"/>
      <c r="BJ13790" s="129"/>
      <c r="BK13790" s="128"/>
      <c r="BL13790" s="128"/>
      <c r="BM13790" s="128"/>
      <c r="BN13790" s="128"/>
      <c r="BO13790" s="128"/>
      <c r="BP13790" s="197">
        <f t="shared" si="518"/>
        <v>0</v>
      </c>
      <c r="BQ13790" s="128"/>
      <c r="BR13790" s="36">
        <f t="shared" si="517"/>
        <v>10</v>
      </c>
    </row>
    <row r="13791" spans="54:70" x14ac:dyDescent="0.25">
      <c r="BB13791" s="134">
        <f t="shared" si="519"/>
        <v>1773</v>
      </c>
      <c r="BC13791" s="24"/>
      <c r="BD13791" s="68"/>
      <c r="BE13791" s="10"/>
      <c r="BF13791" s="9"/>
      <c r="BG13791" s="10"/>
      <c r="BH13791" s="9"/>
      <c r="BI13791" s="129"/>
      <c r="BJ13791" s="129"/>
      <c r="BK13791" s="128"/>
      <c r="BL13791" s="128"/>
      <c r="BM13791" s="128"/>
      <c r="BN13791" s="128"/>
      <c r="BO13791" s="128"/>
      <c r="BP13791" s="197">
        <f t="shared" si="518"/>
        <v>0</v>
      </c>
      <c r="BQ13791" s="128"/>
      <c r="BR13791" s="36">
        <f t="shared" si="517"/>
        <v>10</v>
      </c>
    </row>
    <row r="13792" spans="54:70" x14ac:dyDescent="0.25">
      <c r="BB13792" s="134">
        <f t="shared" si="519"/>
        <v>1774</v>
      </c>
      <c r="BC13792" s="24"/>
      <c r="BD13792" s="68"/>
      <c r="BE13792" s="10"/>
      <c r="BF13792" s="9"/>
      <c r="BG13792" s="10"/>
      <c r="BH13792" s="9"/>
      <c r="BI13792" s="129"/>
      <c r="BJ13792" s="129"/>
      <c r="BK13792" s="128"/>
      <c r="BL13792" s="128"/>
      <c r="BM13792" s="128"/>
      <c r="BN13792" s="128"/>
      <c r="BO13792" s="128"/>
      <c r="BP13792" s="197">
        <f t="shared" si="518"/>
        <v>0</v>
      </c>
      <c r="BQ13792" s="128"/>
      <c r="BR13792" s="36">
        <f t="shared" si="517"/>
        <v>10</v>
      </c>
    </row>
    <row r="13793" spans="54:70" x14ac:dyDescent="0.25">
      <c r="BB13793" s="134">
        <f t="shared" si="519"/>
        <v>1775</v>
      </c>
      <c r="BC13793" s="24"/>
      <c r="BD13793" s="68"/>
      <c r="BE13793" s="10"/>
      <c r="BF13793" s="9"/>
      <c r="BG13793" s="10"/>
      <c r="BH13793" s="9"/>
      <c r="BI13793" s="129"/>
      <c r="BJ13793" s="129"/>
      <c r="BK13793" s="128"/>
      <c r="BL13793" s="128"/>
      <c r="BM13793" s="128"/>
      <c r="BN13793" s="128"/>
      <c r="BO13793" s="128"/>
      <c r="BP13793" s="197">
        <f t="shared" si="518"/>
        <v>0</v>
      </c>
      <c r="BQ13793" s="128"/>
      <c r="BR13793" s="36">
        <f t="shared" si="517"/>
        <v>10</v>
      </c>
    </row>
    <row r="13794" spans="54:70" ht="15.75" customHeight="1" x14ac:dyDescent="0.25">
      <c r="BB13794" s="134">
        <f t="shared" si="519"/>
        <v>1776</v>
      </c>
      <c r="BC13794" s="24"/>
      <c r="BD13794" s="68"/>
      <c r="BE13794" s="10"/>
      <c r="BF13794" s="9"/>
      <c r="BG13794" s="10"/>
      <c r="BH13794" s="9"/>
      <c r="BI13794" s="129"/>
      <c r="BJ13794" s="129"/>
      <c r="BK13794" s="128"/>
      <c r="BL13794" s="128"/>
      <c r="BM13794" s="128"/>
      <c r="BN13794" s="128"/>
      <c r="BO13794" s="128"/>
      <c r="BP13794" s="197">
        <f t="shared" si="518"/>
        <v>0</v>
      </c>
      <c r="BQ13794" s="128"/>
      <c r="BR13794" s="36">
        <f t="shared" si="517"/>
        <v>10</v>
      </c>
    </row>
    <row r="13795" spans="54:70" x14ac:dyDescent="0.25">
      <c r="BB13795" s="134">
        <f t="shared" si="519"/>
        <v>1777</v>
      </c>
      <c r="BC13795" s="24"/>
      <c r="BD13795" s="68"/>
      <c r="BE13795" s="10"/>
      <c r="BF13795" s="9"/>
      <c r="BG13795" s="10"/>
      <c r="BH13795" s="9"/>
      <c r="BI13795" s="129"/>
      <c r="BJ13795" s="129"/>
      <c r="BK13795" s="128"/>
      <c r="BL13795" s="128"/>
      <c r="BM13795" s="128"/>
      <c r="BN13795" s="128"/>
      <c r="BO13795" s="128"/>
      <c r="BP13795" s="197">
        <f t="shared" si="518"/>
        <v>0</v>
      </c>
      <c r="BQ13795" s="128"/>
      <c r="BR13795" s="36">
        <f t="shared" si="517"/>
        <v>10</v>
      </c>
    </row>
    <row r="13796" spans="54:70" x14ac:dyDescent="0.25">
      <c r="BB13796" s="134">
        <f t="shared" si="519"/>
        <v>1778</v>
      </c>
      <c r="BC13796" s="24"/>
      <c r="BD13796" s="68"/>
      <c r="BE13796" s="10"/>
      <c r="BF13796" s="9"/>
      <c r="BG13796" s="10"/>
      <c r="BH13796" s="9"/>
      <c r="BI13796" s="129"/>
      <c r="BJ13796" s="129"/>
      <c r="BK13796" s="128"/>
      <c r="BL13796" s="128"/>
      <c r="BM13796" s="128"/>
      <c r="BN13796" s="128"/>
      <c r="BO13796" s="128"/>
      <c r="BP13796" s="197">
        <f t="shared" si="518"/>
        <v>0</v>
      </c>
      <c r="BQ13796" s="128"/>
      <c r="BR13796" s="36">
        <f t="shared" si="517"/>
        <v>10</v>
      </c>
    </row>
    <row r="13797" spans="54:70" x14ac:dyDescent="0.25">
      <c r="BB13797" s="134">
        <f t="shared" si="519"/>
        <v>1779</v>
      </c>
      <c r="BC13797" s="24"/>
      <c r="BD13797" s="68"/>
      <c r="BE13797" s="10"/>
      <c r="BF13797" s="9"/>
      <c r="BG13797" s="10"/>
      <c r="BH13797" s="9"/>
      <c r="BI13797" s="129"/>
      <c r="BJ13797" s="129"/>
      <c r="BK13797" s="128"/>
      <c r="BL13797" s="128"/>
      <c r="BM13797" s="128"/>
      <c r="BN13797" s="128"/>
      <c r="BO13797" s="128"/>
      <c r="BP13797" s="197">
        <f t="shared" si="518"/>
        <v>0</v>
      </c>
      <c r="BQ13797" s="128"/>
      <c r="BR13797" s="36">
        <f t="shared" si="517"/>
        <v>10</v>
      </c>
    </row>
    <row r="13798" spans="54:70" x14ac:dyDescent="0.25">
      <c r="BB13798" s="134">
        <f t="shared" si="519"/>
        <v>1780</v>
      </c>
      <c r="BC13798" s="24"/>
      <c r="BD13798" s="68"/>
      <c r="BE13798" s="10"/>
      <c r="BF13798" s="9"/>
      <c r="BG13798" s="10"/>
      <c r="BH13798" s="9"/>
      <c r="BI13798" s="129"/>
      <c r="BJ13798" s="129"/>
      <c r="BK13798" s="128"/>
      <c r="BL13798" s="128"/>
      <c r="BM13798" s="128"/>
      <c r="BN13798" s="128"/>
      <c r="BO13798" s="128"/>
      <c r="BP13798" s="197">
        <f t="shared" si="518"/>
        <v>0</v>
      </c>
      <c r="BQ13798" s="128"/>
      <c r="BR13798" s="36">
        <f t="shared" si="517"/>
        <v>10</v>
      </c>
    </row>
    <row r="13799" spans="54:70" x14ac:dyDescent="0.25">
      <c r="BB13799" s="134">
        <f t="shared" si="519"/>
        <v>1781</v>
      </c>
      <c r="BC13799" s="24"/>
      <c r="BD13799" s="68"/>
      <c r="BE13799" s="10"/>
      <c r="BF13799" s="9"/>
      <c r="BG13799" s="10"/>
      <c r="BH13799" s="9"/>
      <c r="BI13799" s="129"/>
      <c r="BJ13799" s="129"/>
      <c r="BK13799" s="128"/>
      <c r="BL13799" s="128"/>
      <c r="BM13799" s="128"/>
      <c r="BN13799" s="128"/>
      <c r="BO13799" s="128"/>
      <c r="BP13799" s="197">
        <f t="shared" si="518"/>
        <v>0</v>
      </c>
      <c r="BQ13799" s="128"/>
      <c r="BR13799" s="36">
        <f t="shared" si="517"/>
        <v>10</v>
      </c>
    </row>
    <row r="13800" spans="54:70" x14ac:dyDescent="0.25">
      <c r="BB13800" s="134">
        <f t="shared" si="519"/>
        <v>1782</v>
      </c>
      <c r="BC13800" s="24"/>
      <c r="BD13800" s="68"/>
      <c r="BE13800" s="10"/>
      <c r="BF13800" s="9"/>
      <c r="BG13800" s="10"/>
      <c r="BH13800" s="9"/>
      <c r="BI13800" s="129"/>
      <c r="BJ13800" s="129"/>
      <c r="BK13800" s="128"/>
      <c r="BL13800" s="128"/>
      <c r="BM13800" s="128"/>
      <c r="BN13800" s="128"/>
      <c r="BO13800" s="128"/>
      <c r="BP13800" s="197">
        <f t="shared" si="518"/>
        <v>0</v>
      </c>
      <c r="BQ13800" s="128"/>
      <c r="BR13800" s="36">
        <f t="shared" si="517"/>
        <v>10</v>
      </c>
    </row>
    <row r="13801" spans="54:70" x14ac:dyDescent="0.25">
      <c r="BB13801" s="134">
        <f t="shared" si="519"/>
        <v>1783</v>
      </c>
      <c r="BC13801" s="24"/>
      <c r="BD13801" s="68"/>
      <c r="BE13801" s="10"/>
      <c r="BF13801" s="9"/>
      <c r="BG13801" s="10"/>
      <c r="BH13801" s="9"/>
      <c r="BI13801" s="129"/>
      <c r="BJ13801" s="129"/>
      <c r="BK13801" s="128"/>
      <c r="BL13801" s="128"/>
      <c r="BM13801" s="128"/>
      <c r="BN13801" s="128"/>
      <c r="BO13801" s="128"/>
      <c r="BP13801" s="197">
        <f t="shared" si="518"/>
        <v>0</v>
      </c>
      <c r="BQ13801" s="128"/>
      <c r="BR13801" s="36">
        <f t="shared" si="517"/>
        <v>10</v>
      </c>
    </row>
    <row r="13802" spans="54:70" x14ac:dyDescent="0.25">
      <c r="BB13802" s="134">
        <f t="shared" si="519"/>
        <v>1784</v>
      </c>
      <c r="BC13802" s="24"/>
      <c r="BD13802" s="68"/>
      <c r="BE13802" s="10"/>
      <c r="BF13802" s="9"/>
      <c r="BG13802" s="10"/>
      <c r="BH13802" s="9"/>
      <c r="BI13802" s="129"/>
      <c r="BJ13802" s="129"/>
      <c r="BK13802" s="128"/>
      <c r="BL13802" s="128"/>
      <c r="BM13802" s="128"/>
      <c r="BN13802" s="128"/>
      <c r="BO13802" s="128"/>
      <c r="BP13802" s="197">
        <f t="shared" si="518"/>
        <v>0</v>
      </c>
      <c r="BQ13802" s="128"/>
      <c r="BR13802" s="36">
        <f t="shared" si="517"/>
        <v>10</v>
      </c>
    </row>
    <row r="13803" spans="54:70" x14ac:dyDescent="0.25">
      <c r="BB13803" s="134">
        <f t="shared" si="519"/>
        <v>1785</v>
      </c>
      <c r="BC13803" s="24"/>
      <c r="BD13803" s="68"/>
      <c r="BE13803" s="10"/>
      <c r="BF13803" s="9"/>
      <c r="BG13803" s="10"/>
      <c r="BH13803" s="9"/>
      <c r="BI13803" s="129"/>
      <c r="BJ13803" s="129"/>
      <c r="BK13803" s="128"/>
      <c r="BL13803" s="128"/>
      <c r="BM13803" s="128"/>
      <c r="BN13803" s="128"/>
      <c r="BO13803" s="128"/>
      <c r="BP13803" s="197">
        <f t="shared" si="518"/>
        <v>0</v>
      </c>
      <c r="BQ13803" s="128"/>
      <c r="BR13803" s="36">
        <f t="shared" si="517"/>
        <v>10</v>
      </c>
    </row>
    <row r="13804" spans="54:70" x14ac:dyDescent="0.25">
      <c r="BB13804" s="134">
        <f t="shared" si="519"/>
        <v>1786</v>
      </c>
      <c r="BC13804" s="24"/>
      <c r="BD13804" s="68"/>
      <c r="BE13804" s="10"/>
      <c r="BF13804" s="9"/>
      <c r="BG13804" s="10"/>
      <c r="BH13804" s="9"/>
      <c r="BI13804" s="129"/>
      <c r="BJ13804" s="129"/>
      <c r="BK13804" s="128"/>
      <c r="BL13804" s="128"/>
      <c r="BM13804" s="128"/>
      <c r="BN13804" s="128"/>
      <c r="BO13804" s="128"/>
      <c r="BP13804" s="197">
        <f t="shared" si="518"/>
        <v>0</v>
      </c>
      <c r="BQ13804" s="128"/>
      <c r="BR13804" s="36">
        <f t="shared" si="517"/>
        <v>10</v>
      </c>
    </row>
    <row r="13805" spans="54:70" x14ac:dyDescent="0.25">
      <c r="BB13805" s="134">
        <f t="shared" si="519"/>
        <v>1787</v>
      </c>
      <c r="BC13805" s="24"/>
      <c r="BD13805" s="68"/>
      <c r="BE13805" s="10"/>
      <c r="BF13805" s="9"/>
      <c r="BG13805" s="10"/>
      <c r="BH13805" s="9"/>
      <c r="BI13805" s="129"/>
      <c r="BJ13805" s="129"/>
      <c r="BK13805" s="128"/>
      <c r="BL13805" s="128"/>
      <c r="BM13805" s="128"/>
      <c r="BN13805" s="128"/>
      <c r="BO13805" s="128"/>
      <c r="BP13805" s="197">
        <f t="shared" si="518"/>
        <v>0</v>
      </c>
      <c r="BQ13805" s="128"/>
      <c r="BR13805" s="36">
        <f t="shared" si="517"/>
        <v>10</v>
      </c>
    </row>
    <row r="13806" spans="54:70" x14ac:dyDescent="0.25">
      <c r="BB13806" s="134">
        <f t="shared" si="519"/>
        <v>1788</v>
      </c>
      <c r="BC13806" s="24"/>
      <c r="BD13806" s="68"/>
      <c r="BE13806" s="10"/>
      <c r="BF13806" s="9"/>
      <c r="BG13806" s="10"/>
      <c r="BH13806" s="9"/>
      <c r="BI13806" s="129"/>
      <c r="BJ13806" s="129"/>
      <c r="BK13806" s="128"/>
      <c r="BL13806" s="128"/>
      <c r="BM13806" s="128"/>
      <c r="BN13806" s="128"/>
      <c r="BO13806" s="128"/>
      <c r="BP13806" s="197">
        <f t="shared" si="518"/>
        <v>0</v>
      </c>
      <c r="BQ13806" s="128"/>
      <c r="BR13806" s="36">
        <f t="shared" si="517"/>
        <v>10</v>
      </c>
    </row>
    <row r="13807" spans="54:70" x14ac:dyDescent="0.25">
      <c r="BB13807" s="134">
        <f t="shared" si="519"/>
        <v>1789</v>
      </c>
      <c r="BC13807" s="24"/>
      <c r="BD13807" s="68"/>
      <c r="BE13807" s="10"/>
      <c r="BF13807" s="9"/>
      <c r="BG13807" s="10"/>
      <c r="BH13807" s="9"/>
      <c r="BI13807" s="129"/>
      <c r="BJ13807" s="129"/>
      <c r="BK13807" s="128"/>
      <c r="BL13807" s="128"/>
      <c r="BM13807" s="128"/>
      <c r="BN13807" s="128"/>
      <c r="BO13807" s="128"/>
      <c r="BP13807" s="197">
        <f t="shared" si="518"/>
        <v>0</v>
      </c>
      <c r="BQ13807" s="128"/>
      <c r="BR13807" s="36">
        <f t="shared" si="517"/>
        <v>10</v>
      </c>
    </row>
    <row r="13808" spans="54:70" x14ac:dyDescent="0.25">
      <c r="BB13808" s="134">
        <f t="shared" si="519"/>
        <v>1790</v>
      </c>
      <c r="BC13808" s="24"/>
      <c r="BD13808" s="68"/>
      <c r="BE13808" s="10"/>
      <c r="BF13808" s="9"/>
      <c r="BG13808" s="10"/>
      <c r="BH13808" s="9"/>
      <c r="BI13808" s="129"/>
      <c r="BJ13808" s="129"/>
      <c r="BK13808" s="128"/>
      <c r="BL13808" s="128"/>
      <c r="BM13808" s="128"/>
      <c r="BN13808" s="128"/>
      <c r="BO13808" s="128"/>
      <c r="BP13808" s="197">
        <f t="shared" si="518"/>
        <v>0</v>
      </c>
      <c r="BQ13808" s="128"/>
      <c r="BR13808" s="36">
        <f t="shared" si="517"/>
        <v>10</v>
      </c>
    </row>
    <row r="13809" spans="54:70" x14ac:dyDescent="0.25">
      <c r="BB13809" s="134">
        <f t="shared" si="519"/>
        <v>1791</v>
      </c>
      <c r="BC13809" s="24"/>
      <c r="BD13809" s="68"/>
      <c r="BE13809" s="10"/>
      <c r="BF13809" s="9"/>
      <c r="BG13809" s="10"/>
      <c r="BH13809" s="9"/>
      <c r="BI13809" s="129"/>
      <c r="BJ13809" s="129"/>
      <c r="BK13809" s="128"/>
      <c r="BL13809" s="128"/>
      <c r="BM13809" s="128"/>
      <c r="BN13809" s="128"/>
      <c r="BO13809" s="128"/>
      <c r="BP13809" s="197">
        <f t="shared" si="518"/>
        <v>0</v>
      </c>
      <c r="BQ13809" s="128"/>
      <c r="BR13809" s="36">
        <f t="shared" si="517"/>
        <v>10</v>
      </c>
    </row>
    <row r="13810" spans="54:70" x14ac:dyDescent="0.25">
      <c r="BB13810" s="134">
        <f t="shared" si="519"/>
        <v>1792</v>
      </c>
      <c r="BC13810" s="24"/>
      <c r="BD13810" s="68"/>
      <c r="BE13810" s="10"/>
      <c r="BF13810" s="9"/>
      <c r="BG13810" s="10"/>
      <c r="BH13810" s="9"/>
      <c r="BI13810" s="129"/>
      <c r="BJ13810" s="129"/>
      <c r="BK13810" s="128"/>
      <c r="BL13810" s="128"/>
      <c r="BM13810" s="128"/>
      <c r="BN13810" s="128"/>
      <c r="BO13810" s="128"/>
      <c r="BP13810" s="197">
        <f t="shared" si="518"/>
        <v>0</v>
      </c>
      <c r="BQ13810" s="128"/>
      <c r="BR13810" s="36">
        <f t="shared" si="517"/>
        <v>10</v>
      </c>
    </row>
    <row r="13811" spans="54:70" x14ac:dyDescent="0.25">
      <c r="BB13811" s="134">
        <f t="shared" si="519"/>
        <v>1793</v>
      </c>
      <c r="BC13811" s="24"/>
      <c r="BD13811" s="68"/>
      <c r="BE13811" s="10"/>
      <c r="BF13811" s="9"/>
      <c r="BG13811" s="10"/>
      <c r="BH13811" s="9"/>
      <c r="BI13811" s="129"/>
      <c r="BJ13811" s="129"/>
      <c r="BK13811" s="128"/>
      <c r="BL13811" s="128"/>
      <c r="BM13811" s="128"/>
      <c r="BN13811" s="128"/>
      <c r="BO13811" s="128"/>
      <c r="BP13811" s="197">
        <f t="shared" si="518"/>
        <v>0</v>
      </c>
      <c r="BQ13811" s="128"/>
      <c r="BR13811" s="36">
        <f t="shared" si="517"/>
        <v>10</v>
      </c>
    </row>
    <row r="13812" spans="54:70" x14ac:dyDescent="0.25">
      <c r="BB13812" s="134">
        <f t="shared" si="519"/>
        <v>1794</v>
      </c>
      <c r="BC13812" s="24"/>
      <c r="BD13812" s="68"/>
      <c r="BE13812" s="10"/>
      <c r="BF13812" s="9"/>
      <c r="BG13812" s="10"/>
      <c r="BH13812" s="9"/>
      <c r="BI13812" s="129"/>
      <c r="BJ13812" s="129"/>
      <c r="BK13812" s="128"/>
      <c r="BL13812" s="128"/>
      <c r="BM13812" s="128"/>
      <c r="BN13812" s="128"/>
      <c r="BO13812" s="128"/>
      <c r="BP13812" s="197">
        <f t="shared" si="518"/>
        <v>0</v>
      </c>
      <c r="BQ13812" s="128"/>
      <c r="BR13812" s="36">
        <f t="shared" ref="BR13812:BR13875" si="520">IF(BF13812="Yes",20,10)</f>
        <v>10</v>
      </c>
    </row>
    <row r="13813" spans="54:70" x14ac:dyDescent="0.25">
      <c r="BB13813" s="134">
        <f t="shared" si="519"/>
        <v>1795</v>
      </c>
      <c r="BC13813" s="24"/>
      <c r="BD13813" s="68"/>
      <c r="BE13813" s="10"/>
      <c r="BF13813" s="9"/>
      <c r="BG13813" s="10"/>
      <c r="BH13813" s="9"/>
      <c r="BI13813" s="129"/>
      <c r="BJ13813" s="129"/>
      <c r="BK13813" s="128"/>
      <c r="BL13813" s="128"/>
      <c r="BM13813" s="128"/>
      <c r="BN13813" s="128"/>
      <c r="BO13813" s="128"/>
      <c r="BP13813" s="197">
        <f t="shared" si="518"/>
        <v>0</v>
      </c>
      <c r="BQ13813" s="128"/>
      <c r="BR13813" s="36">
        <f t="shared" si="520"/>
        <v>10</v>
      </c>
    </row>
    <row r="13814" spans="54:70" x14ac:dyDescent="0.25">
      <c r="BB13814" s="134">
        <f t="shared" si="519"/>
        <v>1796</v>
      </c>
      <c r="BC13814" s="24"/>
      <c r="BD13814" s="68"/>
      <c r="BE13814" s="10"/>
      <c r="BF13814" s="9"/>
      <c r="BG13814" s="10"/>
      <c r="BH13814" s="9"/>
      <c r="BI13814" s="129"/>
      <c r="BJ13814" s="129"/>
      <c r="BK13814" s="128"/>
      <c r="BL13814" s="128"/>
      <c r="BM13814" s="128"/>
      <c r="BN13814" s="128"/>
      <c r="BO13814" s="128"/>
      <c r="BP13814" s="197">
        <f t="shared" si="518"/>
        <v>0</v>
      </c>
      <c r="BQ13814" s="128"/>
      <c r="BR13814" s="36">
        <f t="shared" si="520"/>
        <v>10</v>
      </c>
    </row>
    <row r="13815" spans="54:70" x14ac:dyDescent="0.25">
      <c r="BB13815" s="134">
        <f t="shared" si="519"/>
        <v>1797</v>
      </c>
      <c r="BC13815" s="24"/>
      <c r="BD13815" s="68"/>
      <c r="BE13815" s="10"/>
      <c r="BF13815" s="9"/>
      <c r="BG13815" s="10"/>
      <c r="BH13815" s="9"/>
      <c r="BI13815" s="129"/>
      <c r="BJ13815" s="129"/>
      <c r="BK13815" s="128"/>
      <c r="BL13815" s="128"/>
      <c r="BM13815" s="128"/>
      <c r="BN13815" s="128"/>
      <c r="BO13815" s="128"/>
      <c r="BP13815" s="197">
        <f t="shared" si="518"/>
        <v>0</v>
      </c>
      <c r="BQ13815" s="128"/>
      <c r="BR13815" s="36">
        <f t="shared" si="520"/>
        <v>10</v>
      </c>
    </row>
    <row r="13816" spans="54:70" x14ac:dyDescent="0.25">
      <c r="BB13816" s="134">
        <f t="shared" si="519"/>
        <v>1798</v>
      </c>
      <c r="BC13816" s="24"/>
      <c r="BD13816" s="68"/>
      <c r="BE13816" s="10"/>
      <c r="BF13816" s="9"/>
      <c r="BG13816" s="10"/>
      <c r="BH13816" s="9"/>
      <c r="BI13816" s="129"/>
      <c r="BJ13816" s="129"/>
      <c r="BK13816" s="128"/>
      <c r="BL13816" s="128"/>
      <c r="BM13816" s="128"/>
      <c r="BN13816" s="128"/>
      <c r="BO13816" s="128"/>
      <c r="BP13816" s="197">
        <f t="shared" ref="BP13816:BP13879" si="521">IF(BC13816=0,0,IF(BD13816=0,0,IF(BE13816=0,0,IF(BF13816=0,0,IF(BG13816=0,0,IF(BH13816=0,0,BR13816))))))</f>
        <v>0</v>
      </c>
      <c r="BQ13816" s="128"/>
      <c r="BR13816" s="36">
        <f t="shared" si="520"/>
        <v>10</v>
      </c>
    </row>
    <row r="13817" spans="54:70" x14ac:dyDescent="0.25">
      <c r="BB13817" s="134">
        <f t="shared" si="519"/>
        <v>1799</v>
      </c>
      <c r="BC13817" s="24"/>
      <c r="BD13817" s="68"/>
      <c r="BE13817" s="10"/>
      <c r="BF13817" s="9"/>
      <c r="BG13817" s="10"/>
      <c r="BH13817" s="9"/>
      <c r="BI13817" s="129"/>
      <c r="BJ13817" s="129"/>
      <c r="BK13817" s="128"/>
      <c r="BL13817" s="128"/>
      <c r="BM13817" s="128"/>
      <c r="BN13817" s="128"/>
      <c r="BO13817" s="128"/>
      <c r="BP13817" s="197">
        <f t="shared" si="521"/>
        <v>0</v>
      </c>
      <c r="BQ13817" s="128"/>
      <c r="BR13817" s="36">
        <f t="shared" si="520"/>
        <v>10</v>
      </c>
    </row>
    <row r="13818" spans="54:70" x14ac:dyDescent="0.25">
      <c r="BB13818" s="134">
        <f t="shared" si="519"/>
        <v>1800</v>
      </c>
      <c r="BC13818" s="24"/>
      <c r="BD13818" s="68"/>
      <c r="BE13818" s="10"/>
      <c r="BF13818" s="9"/>
      <c r="BG13818" s="10"/>
      <c r="BH13818" s="9"/>
      <c r="BI13818" s="129"/>
      <c r="BJ13818" s="129"/>
      <c r="BK13818" s="128"/>
      <c r="BL13818" s="128"/>
      <c r="BM13818" s="128"/>
      <c r="BN13818" s="128"/>
      <c r="BO13818" s="128"/>
      <c r="BP13818" s="197">
        <f t="shared" si="521"/>
        <v>0</v>
      </c>
      <c r="BQ13818" s="128"/>
      <c r="BR13818" s="36">
        <f t="shared" si="520"/>
        <v>10</v>
      </c>
    </row>
    <row r="13819" spans="54:70" x14ac:dyDescent="0.25">
      <c r="BB13819" s="134">
        <f t="shared" si="519"/>
        <v>1801</v>
      </c>
      <c r="BC13819" s="24"/>
      <c r="BD13819" s="68"/>
      <c r="BE13819" s="10"/>
      <c r="BF13819" s="9"/>
      <c r="BG13819" s="10"/>
      <c r="BH13819" s="9"/>
      <c r="BI13819" s="129"/>
      <c r="BJ13819" s="129"/>
      <c r="BK13819" s="128"/>
      <c r="BL13819" s="128"/>
      <c r="BM13819" s="128"/>
      <c r="BN13819" s="128"/>
      <c r="BO13819" s="128"/>
      <c r="BP13819" s="197">
        <f t="shared" si="521"/>
        <v>0</v>
      </c>
      <c r="BQ13819" s="128"/>
      <c r="BR13819" s="36">
        <f t="shared" si="520"/>
        <v>10</v>
      </c>
    </row>
    <row r="13820" spans="54:70" x14ac:dyDescent="0.25">
      <c r="BB13820" s="134">
        <f t="shared" si="519"/>
        <v>1802</v>
      </c>
      <c r="BC13820" s="24"/>
      <c r="BD13820" s="68"/>
      <c r="BE13820" s="10"/>
      <c r="BF13820" s="9"/>
      <c r="BG13820" s="10"/>
      <c r="BH13820" s="9"/>
      <c r="BI13820" s="129"/>
      <c r="BJ13820" s="129"/>
      <c r="BK13820" s="128"/>
      <c r="BL13820" s="128"/>
      <c r="BM13820" s="128"/>
      <c r="BN13820" s="128"/>
      <c r="BO13820" s="128"/>
      <c r="BP13820" s="197">
        <f t="shared" si="521"/>
        <v>0</v>
      </c>
      <c r="BQ13820" s="128"/>
      <c r="BR13820" s="36">
        <f t="shared" si="520"/>
        <v>10</v>
      </c>
    </row>
    <row r="13821" spans="54:70" x14ac:dyDescent="0.25">
      <c r="BB13821" s="134">
        <f t="shared" si="519"/>
        <v>1803</v>
      </c>
      <c r="BC13821" s="24"/>
      <c r="BD13821" s="68"/>
      <c r="BE13821" s="10"/>
      <c r="BF13821" s="9"/>
      <c r="BG13821" s="10"/>
      <c r="BH13821" s="9"/>
      <c r="BI13821" s="129"/>
      <c r="BJ13821" s="129"/>
      <c r="BK13821" s="128"/>
      <c r="BL13821" s="128"/>
      <c r="BM13821" s="128"/>
      <c r="BN13821" s="128"/>
      <c r="BO13821" s="128"/>
      <c r="BP13821" s="197">
        <f t="shared" si="521"/>
        <v>0</v>
      </c>
      <c r="BQ13821" s="128"/>
      <c r="BR13821" s="36">
        <f t="shared" si="520"/>
        <v>10</v>
      </c>
    </row>
    <row r="13822" spans="54:70" x14ac:dyDescent="0.25">
      <c r="BB13822" s="134">
        <f t="shared" si="519"/>
        <v>1804</v>
      </c>
      <c r="BC13822" s="24"/>
      <c r="BD13822" s="68"/>
      <c r="BE13822" s="10"/>
      <c r="BF13822" s="9"/>
      <c r="BG13822" s="10"/>
      <c r="BH13822" s="9"/>
      <c r="BI13822" s="129"/>
      <c r="BJ13822" s="129"/>
      <c r="BK13822" s="128"/>
      <c r="BL13822" s="128"/>
      <c r="BM13822" s="128"/>
      <c r="BN13822" s="128"/>
      <c r="BO13822" s="128"/>
      <c r="BP13822" s="197">
        <f t="shared" si="521"/>
        <v>0</v>
      </c>
      <c r="BQ13822" s="128"/>
      <c r="BR13822" s="36">
        <f t="shared" si="520"/>
        <v>10</v>
      </c>
    </row>
    <row r="13823" spans="54:70" x14ac:dyDescent="0.25">
      <c r="BB13823" s="134">
        <f t="shared" si="519"/>
        <v>1805</v>
      </c>
      <c r="BC13823" s="24"/>
      <c r="BD13823" s="68"/>
      <c r="BE13823" s="10"/>
      <c r="BF13823" s="9"/>
      <c r="BG13823" s="10"/>
      <c r="BH13823" s="9"/>
      <c r="BI13823" s="129"/>
      <c r="BJ13823" s="129"/>
      <c r="BK13823" s="128"/>
      <c r="BL13823" s="128"/>
      <c r="BM13823" s="128"/>
      <c r="BN13823" s="128"/>
      <c r="BO13823" s="128"/>
      <c r="BP13823" s="197">
        <f t="shared" si="521"/>
        <v>0</v>
      </c>
      <c r="BQ13823" s="128"/>
      <c r="BR13823" s="36">
        <f t="shared" si="520"/>
        <v>10</v>
      </c>
    </row>
    <row r="13824" spans="54:70" x14ac:dyDescent="0.25">
      <c r="BB13824" s="134">
        <f t="shared" si="519"/>
        <v>1806</v>
      </c>
      <c r="BC13824" s="24"/>
      <c r="BD13824" s="68"/>
      <c r="BE13824" s="10"/>
      <c r="BF13824" s="9"/>
      <c r="BG13824" s="10"/>
      <c r="BH13824" s="9"/>
      <c r="BI13824" s="129"/>
      <c r="BJ13824" s="129"/>
      <c r="BK13824" s="128"/>
      <c r="BL13824" s="128"/>
      <c r="BM13824" s="128"/>
      <c r="BN13824" s="128"/>
      <c r="BO13824" s="128"/>
      <c r="BP13824" s="197">
        <f t="shared" si="521"/>
        <v>0</v>
      </c>
      <c r="BQ13824" s="128"/>
      <c r="BR13824" s="36">
        <f t="shared" si="520"/>
        <v>10</v>
      </c>
    </row>
    <row r="13825" spans="54:70" x14ac:dyDescent="0.25">
      <c r="BB13825" s="134">
        <f t="shared" si="519"/>
        <v>1807</v>
      </c>
      <c r="BC13825" s="24"/>
      <c r="BD13825" s="68"/>
      <c r="BE13825" s="10"/>
      <c r="BF13825" s="9"/>
      <c r="BG13825" s="10"/>
      <c r="BH13825" s="9"/>
      <c r="BI13825" s="129"/>
      <c r="BJ13825" s="129"/>
      <c r="BK13825" s="128"/>
      <c r="BL13825" s="128"/>
      <c r="BM13825" s="128"/>
      <c r="BN13825" s="128"/>
      <c r="BO13825" s="128"/>
      <c r="BP13825" s="197">
        <f t="shared" si="521"/>
        <v>0</v>
      </c>
      <c r="BQ13825" s="128"/>
      <c r="BR13825" s="36">
        <f t="shared" si="520"/>
        <v>10</v>
      </c>
    </row>
    <row r="13826" spans="54:70" x14ac:dyDescent="0.25">
      <c r="BB13826" s="134">
        <f t="shared" si="519"/>
        <v>1808</v>
      </c>
      <c r="BC13826" s="24"/>
      <c r="BD13826" s="68"/>
      <c r="BE13826" s="10"/>
      <c r="BF13826" s="9"/>
      <c r="BG13826" s="10"/>
      <c r="BH13826" s="9"/>
      <c r="BI13826" s="129"/>
      <c r="BJ13826" s="129"/>
      <c r="BK13826" s="128"/>
      <c r="BL13826" s="128"/>
      <c r="BM13826" s="128"/>
      <c r="BN13826" s="128"/>
      <c r="BO13826" s="128"/>
      <c r="BP13826" s="197">
        <f t="shared" si="521"/>
        <v>0</v>
      </c>
      <c r="BQ13826" s="128"/>
      <c r="BR13826" s="36">
        <f t="shared" si="520"/>
        <v>10</v>
      </c>
    </row>
    <row r="13827" spans="54:70" x14ac:dyDescent="0.25">
      <c r="BB13827" s="134">
        <f t="shared" si="519"/>
        <v>1809</v>
      </c>
      <c r="BC13827" s="24"/>
      <c r="BD13827" s="68"/>
      <c r="BE13827" s="10"/>
      <c r="BF13827" s="9"/>
      <c r="BG13827" s="10"/>
      <c r="BH13827" s="9"/>
      <c r="BI13827" s="129"/>
      <c r="BJ13827" s="129"/>
      <c r="BK13827" s="128"/>
      <c r="BL13827" s="128"/>
      <c r="BM13827" s="128"/>
      <c r="BN13827" s="128"/>
      <c r="BO13827" s="128"/>
      <c r="BP13827" s="197">
        <f t="shared" si="521"/>
        <v>0</v>
      </c>
      <c r="BQ13827" s="128"/>
      <c r="BR13827" s="36">
        <f t="shared" si="520"/>
        <v>10</v>
      </c>
    </row>
    <row r="13828" spans="54:70" x14ac:dyDescent="0.25">
      <c r="BB13828" s="134">
        <f t="shared" si="519"/>
        <v>1810</v>
      </c>
      <c r="BC13828" s="24"/>
      <c r="BD13828" s="68"/>
      <c r="BE13828" s="10"/>
      <c r="BF13828" s="9"/>
      <c r="BG13828" s="10"/>
      <c r="BH13828" s="9"/>
      <c r="BI13828" s="129"/>
      <c r="BJ13828" s="129"/>
      <c r="BK13828" s="128"/>
      <c r="BL13828" s="128"/>
      <c r="BM13828" s="128"/>
      <c r="BN13828" s="128"/>
      <c r="BO13828" s="128"/>
      <c r="BP13828" s="197">
        <f t="shared" si="521"/>
        <v>0</v>
      </c>
      <c r="BQ13828" s="128"/>
      <c r="BR13828" s="36">
        <f t="shared" si="520"/>
        <v>10</v>
      </c>
    </row>
    <row r="13829" spans="54:70" x14ac:dyDescent="0.25">
      <c r="BB13829" s="134">
        <f t="shared" si="519"/>
        <v>1811</v>
      </c>
      <c r="BC13829" s="24"/>
      <c r="BD13829" s="68"/>
      <c r="BE13829" s="10"/>
      <c r="BF13829" s="9"/>
      <c r="BG13829" s="10"/>
      <c r="BH13829" s="9"/>
      <c r="BI13829" s="129"/>
      <c r="BJ13829" s="129"/>
      <c r="BK13829" s="128"/>
      <c r="BL13829" s="128"/>
      <c r="BM13829" s="128"/>
      <c r="BN13829" s="128"/>
      <c r="BO13829" s="128"/>
      <c r="BP13829" s="197">
        <f t="shared" si="521"/>
        <v>0</v>
      </c>
      <c r="BQ13829" s="128"/>
      <c r="BR13829" s="36">
        <f t="shared" si="520"/>
        <v>10</v>
      </c>
    </row>
    <row r="13830" spans="54:70" x14ac:dyDescent="0.25">
      <c r="BB13830" s="134">
        <f t="shared" si="519"/>
        <v>1812</v>
      </c>
      <c r="BC13830" s="24"/>
      <c r="BD13830" s="68"/>
      <c r="BE13830" s="10"/>
      <c r="BF13830" s="9"/>
      <c r="BG13830" s="10"/>
      <c r="BH13830" s="9"/>
      <c r="BI13830" s="129"/>
      <c r="BJ13830" s="129"/>
      <c r="BK13830" s="128"/>
      <c r="BL13830" s="128"/>
      <c r="BM13830" s="128"/>
      <c r="BN13830" s="128"/>
      <c r="BO13830" s="128"/>
      <c r="BP13830" s="197">
        <f t="shared" si="521"/>
        <v>0</v>
      </c>
      <c r="BQ13830" s="128"/>
      <c r="BR13830" s="36">
        <f t="shared" si="520"/>
        <v>10</v>
      </c>
    </row>
    <row r="13831" spans="54:70" x14ac:dyDescent="0.25">
      <c r="BB13831" s="134">
        <f t="shared" si="519"/>
        <v>1813</v>
      </c>
      <c r="BC13831" s="24"/>
      <c r="BD13831" s="68"/>
      <c r="BE13831" s="10"/>
      <c r="BF13831" s="9"/>
      <c r="BG13831" s="10"/>
      <c r="BH13831" s="9"/>
      <c r="BI13831" s="129"/>
      <c r="BJ13831" s="129"/>
      <c r="BK13831" s="128"/>
      <c r="BL13831" s="128"/>
      <c r="BM13831" s="128"/>
      <c r="BN13831" s="128"/>
      <c r="BO13831" s="128"/>
      <c r="BP13831" s="197">
        <f t="shared" si="521"/>
        <v>0</v>
      </c>
      <c r="BQ13831" s="128"/>
      <c r="BR13831" s="36">
        <f t="shared" si="520"/>
        <v>10</v>
      </c>
    </row>
    <row r="13832" spans="54:70" x14ac:dyDescent="0.25">
      <c r="BB13832" s="134">
        <f t="shared" si="519"/>
        <v>1814</v>
      </c>
      <c r="BC13832" s="24"/>
      <c r="BD13832" s="68"/>
      <c r="BE13832" s="10"/>
      <c r="BF13832" s="9"/>
      <c r="BG13832" s="10"/>
      <c r="BH13832" s="9"/>
      <c r="BI13832" s="129"/>
      <c r="BJ13832" s="129"/>
      <c r="BK13832" s="128"/>
      <c r="BL13832" s="128"/>
      <c r="BM13832" s="128"/>
      <c r="BN13832" s="128"/>
      <c r="BO13832" s="128"/>
      <c r="BP13832" s="197">
        <f t="shared" si="521"/>
        <v>0</v>
      </c>
      <c r="BQ13832" s="128"/>
      <c r="BR13832" s="36">
        <f t="shared" si="520"/>
        <v>10</v>
      </c>
    </row>
    <row r="13833" spans="54:70" x14ac:dyDescent="0.25">
      <c r="BB13833" s="134">
        <f t="shared" si="519"/>
        <v>1815</v>
      </c>
      <c r="BC13833" s="24"/>
      <c r="BD13833" s="68"/>
      <c r="BE13833" s="10"/>
      <c r="BF13833" s="9"/>
      <c r="BG13833" s="10"/>
      <c r="BH13833" s="9"/>
      <c r="BI13833" s="129"/>
      <c r="BJ13833" s="129"/>
      <c r="BK13833" s="128"/>
      <c r="BL13833" s="128"/>
      <c r="BM13833" s="128"/>
      <c r="BN13833" s="128"/>
      <c r="BO13833" s="128"/>
      <c r="BP13833" s="197">
        <f t="shared" si="521"/>
        <v>0</v>
      </c>
      <c r="BQ13833" s="128"/>
      <c r="BR13833" s="36">
        <f t="shared" si="520"/>
        <v>10</v>
      </c>
    </row>
    <row r="13834" spans="54:70" x14ac:dyDescent="0.25">
      <c r="BB13834" s="134">
        <f t="shared" si="519"/>
        <v>1816</v>
      </c>
      <c r="BC13834" s="24"/>
      <c r="BD13834" s="68"/>
      <c r="BE13834" s="10"/>
      <c r="BF13834" s="9"/>
      <c r="BG13834" s="10"/>
      <c r="BH13834" s="9"/>
      <c r="BI13834" s="129"/>
      <c r="BJ13834" s="129"/>
      <c r="BK13834" s="128"/>
      <c r="BL13834" s="128"/>
      <c r="BM13834" s="128"/>
      <c r="BN13834" s="128"/>
      <c r="BO13834" s="128"/>
      <c r="BP13834" s="197">
        <f t="shared" si="521"/>
        <v>0</v>
      </c>
      <c r="BQ13834" s="128"/>
      <c r="BR13834" s="36">
        <f t="shared" si="520"/>
        <v>10</v>
      </c>
    </row>
    <row r="13835" spans="54:70" x14ac:dyDescent="0.25">
      <c r="BB13835" s="134">
        <f t="shared" si="519"/>
        <v>1817</v>
      </c>
      <c r="BC13835" s="24"/>
      <c r="BD13835" s="68"/>
      <c r="BE13835" s="10"/>
      <c r="BF13835" s="9"/>
      <c r="BG13835" s="10"/>
      <c r="BH13835" s="9"/>
      <c r="BI13835" s="129"/>
      <c r="BJ13835" s="129"/>
      <c r="BK13835" s="128"/>
      <c r="BL13835" s="128"/>
      <c r="BM13835" s="128"/>
      <c r="BN13835" s="128"/>
      <c r="BO13835" s="128"/>
      <c r="BP13835" s="197">
        <f t="shared" si="521"/>
        <v>0</v>
      </c>
      <c r="BQ13835" s="128"/>
      <c r="BR13835" s="36">
        <f t="shared" si="520"/>
        <v>10</v>
      </c>
    </row>
    <row r="13836" spans="54:70" x14ac:dyDescent="0.25">
      <c r="BB13836" s="134">
        <f t="shared" si="519"/>
        <v>1818</v>
      </c>
      <c r="BC13836" s="24"/>
      <c r="BD13836" s="68"/>
      <c r="BE13836" s="10"/>
      <c r="BF13836" s="9"/>
      <c r="BG13836" s="10"/>
      <c r="BH13836" s="9"/>
      <c r="BI13836" s="129"/>
      <c r="BJ13836" s="129"/>
      <c r="BK13836" s="128"/>
      <c r="BL13836" s="128"/>
      <c r="BM13836" s="128"/>
      <c r="BN13836" s="128"/>
      <c r="BO13836" s="128"/>
      <c r="BP13836" s="197">
        <f t="shared" si="521"/>
        <v>0</v>
      </c>
      <c r="BQ13836" s="128"/>
      <c r="BR13836" s="36">
        <f t="shared" si="520"/>
        <v>10</v>
      </c>
    </row>
    <row r="13837" spans="54:70" x14ac:dyDescent="0.25">
      <c r="BB13837" s="134">
        <f t="shared" si="519"/>
        <v>1819</v>
      </c>
      <c r="BC13837" s="24"/>
      <c r="BD13837" s="68"/>
      <c r="BE13837" s="10"/>
      <c r="BF13837" s="9"/>
      <c r="BG13837" s="10"/>
      <c r="BH13837" s="9"/>
      <c r="BI13837" s="129"/>
      <c r="BJ13837" s="129"/>
      <c r="BK13837" s="128"/>
      <c r="BL13837" s="128"/>
      <c r="BM13837" s="128"/>
      <c r="BN13837" s="128"/>
      <c r="BO13837" s="128"/>
      <c r="BP13837" s="197">
        <f t="shared" si="521"/>
        <v>0</v>
      </c>
      <c r="BQ13837" s="128"/>
      <c r="BR13837" s="36">
        <f t="shared" si="520"/>
        <v>10</v>
      </c>
    </row>
    <row r="13838" spans="54:70" x14ac:dyDescent="0.25">
      <c r="BB13838" s="134">
        <f t="shared" si="519"/>
        <v>1820</v>
      </c>
      <c r="BC13838" s="24"/>
      <c r="BD13838" s="68"/>
      <c r="BE13838" s="10"/>
      <c r="BF13838" s="9"/>
      <c r="BG13838" s="10"/>
      <c r="BH13838" s="9"/>
      <c r="BI13838" s="129"/>
      <c r="BJ13838" s="129"/>
      <c r="BK13838" s="128"/>
      <c r="BL13838" s="128"/>
      <c r="BM13838" s="128"/>
      <c r="BN13838" s="128"/>
      <c r="BO13838" s="128"/>
      <c r="BP13838" s="197">
        <f t="shared" si="521"/>
        <v>0</v>
      </c>
      <c r="BQ13838" s="128"/>
      <c r="BR13838" s="36">
        <f t="shared" si="520"/>
        <v>10</v>
      </c>
    </row>
    <row r="13839" spans="54:70" x14ac:dyDescent="0.25">
      <c r="BB13839" s="134">
        <f t="shared" si="519"/>
        <v>1821</v>
      </c>
      <c r="BC13839" s="24"/>
      <c r="BD13839" s="68"/>
      <c r="BE13839" s="10"/>
      <c r="BF13839" s="9"/>
      <c r="BG13839" s="10"/>
      <c r="BH13839" s="9"/>
      <c r="BI13839" s="129"/>
      <c r="BJ13839" s="129"/>
      <c r="BK13839" s="128"/>
      <c r="BL13839" s="128"/>
      <c r="BM13839" s="128"/>
      <c r="BN13839" s="128"/>
      <c r="BO13839" s="128"/>
      <c r="BP13839" s="197">
        <f t="shared" si="521"/>
        <v>0</v>
      </c>
      <c r="BQ13839" s="128"/>
      <c r="BR13839" s="36">
        <f t="shared" si="520"/>
        <v>10</v>
      </c>
    </row>
    <row r="13840" spans="54:70" x14ac:dyDescent="0.25">
      <c r="BB13840" s="134">
        <f t="shared" si="519"/>
        <v>1822</v>
      </c>
      <c r="BC13840" s="24"/>
      <c r="BD13840" s="68"/>
      <c r="BE13840" s="10"/>
      <c r="BF13840" s="9"/>
      <c r="BG13840" s="10"/>
      <c r="BH13840" s="9"/>
      <c r="BI13840" s="129"/>
      <c r="BJ13840" s="129"/>
      <c r="BK13840" s="128"/>
      <c r="BL13840" s="128"/>
      <c r="BM13840" s="128"/>
      <c r="BN13840" s="128"/>
      <c r="BO13840" s="128"/>
      <c r="BP13840" s="197">
        <f t="shared" si="521"/>
        <v>0</v>
      </c>
      <c r="BQ13840" s="128"/>
      <c r="BR13840" s="36">
        <f t="shared" si="520"/>
        <v>10</v>
      </c>
    </row>
    <row r="13841" spans="54:70" x14ac:dyDescent="0.25">
      <c r="BB13841" s="134">
        <f t="shared" si="519"/>
        <v>1823</v>
      </c>
      <c r="BC13841" s="24"/>
      <c r="BD13841" s="68"/>
      <c r="BE13841" s="10"/>
      <c r="BF13841" s="9"/>
      <c r="BG13841" s="10"/>
      <c r="BH13841" s="9"/>
      <c r="BI13841" s="129"/>
      <c r="BJ13841" s="129"/>
      <c r="BK13841" s="128"/>
      <c r="BL13841" s="128"/>
      <c r="BM13841" s="128"/>
      <c r="BN13841" s="128"/>
      <c r="BO13841" s="128"/>
      <c r="BP13841" s="197">
        <f t="shared" si="521"/>
        <v>0</v>
      </c>
      <c r="BQ13841" s="128"/>
      <c r="BR13841" s="36">
        <f t="shared" si="520"/>
        <v>10</v>
      </c>
    </row>
    <row r="13842" spans="54:70" x14ac:dyDescent="0.25">
      <c r="BB13842" s="134">
        <f t="shared" si="519"/>
        <v>1824</v>
      </c>
      <c r="BC13842" s="24"/>
      <c r="BD13842" s="68"/>
      <c r="BE13842" s="10"/>
      <c r="BF13842" s="9"/>
      <c r="BG13842" s="10"/>
      <c r="BH13842" s="9"/>
      <c r="BI13842" s="129"/>
      <c r="BJ13842" s="129"/>
      <c r="BK13842" s="128"/>
      <c r="BL13842" s="128"/>
      <c r="BM13842" s="128"/>
      <c r="BN13842" s="128"/>
      <c r="BO13842" s="128"/>
      <c r="BP13842" s="197">
        <f t="shared" si="521"/>
        <v>0</v>
      </c>
      <c r="BQ13842" s="128"/>
      <c r="BR13842" s="36">
        <f t="shared" si="520"/>
        <v>10</v>
      </c>
    </row>
    <row r="13843" spans="54:70" x14ac:dyDescent="0.25">
      <c r="BB13843" s="134">
        <f t="shared" si="519"/>
        <v>1825</v>
      </c>
      <c r="BC13843" s="24"/>
      <c r="BD13843" s="68"/>
      <c r="BE13843" s="10"/>
      <c r="BF13843" s="9"/>
      <c r="BG13843" s="10"/>
      <c r="BH13843" s="9"/>
      <c r="BI13843" s="129"/>
      <c r="BJ13843" s="129"/>
      <c r="BK13843" s="128"/>
      <c r="BL13843" s="128"/>
      <c r="BM13843" s="128"/>
      <c r="BN13843" s="128"/>
      <c r="BO13843" s="128"/>
      <c r="BP13843" s="197">
        <f t="shared" si="521"/>
        <v>0</v>
      </c>
      <c r="BQ13843" s="128"/>
      <c r="BR13843" s="36">
        <f t="shared" si="520"/>
        <v>10</v>
      </c>
    </row>
    <row r="13844" spans="54:70" x14ac:dyDescent="0.25">
      <c r="BB13844" s="134">
        <f t="shared" ref="BB13844:BB13907" si="522">1+BB13843</f>
        <v>1826</v>
      </c>
      <c r="BC13844" s="24"/>
      <c r="BD13844" s="68"/>
      <c r="BE13844" s="10"/>
      <c r="BF13844" s="9"/>
      <c r="BG13844" s="10"/>
      <c r="BH13844" s="9"/>
      <c r="BI13844" s="129"/>
      <c r="BJ13844" s="129"/>
      <c r="BK13844" s="128"/>
      <c r="BL13844" s="128"/>
      <c r="BM13844" s="128"/>
      <c r="BN13844" s="128"/>
      <c r="BO13844" s="128"/>
      <c r="BP13844" s="197">
        <f t="shared" si="521"/>
        <v>0</v>
      </c>
      <c r="BQ13844" s="128"/>
      <c r="BR13844" s="36">
        <f t="shared" si="520"/>
        <v>10</v>
      </c>
    </row>
    <row r="13845" spans="54:70" x14ac:dyDescent="0.25">
      <c r="BB13845" s="134">
        <f t="shared" si="522"/>
        <v>1827</v>
      </c>
      <c r="BC13845" s="24"/>
      <c r="BD13845" s="68"/>
      <c r="BE13845" s="10"/>
      <c r="BF13845" s="9"/>
      <c r="BG13845" s="10"/>
      <c r="BH13845" s="9"/>
      <c r="BI13845" s="129"/>
      <c r="BJ13845" s="129"/>
      <c r="BK13845" s="128"/>
      <c r="BL13845" s="128"/>
      <c r="BM13845" s="128"/>
      <c r="BN13845" s="128"/>
      <c r="BO13845" s="128"/>
      <c r="BP13845" s="197">
        <f t="shared" si="521"/>
        <v>0</v>
      </c>
      <c r="BQ13845" s="128"/>
      <c r="BR13845" s="36">
        <f t="shared" si="520"/>
        <v>10</v>
      </c>
    </row>
    <row r="13846" spans="54:70" x14ac:dyDescent="0.25">
      <c r="BB13846" s="134">
        <f t="shared" si="522"/>
        <v>1828</v>
      </c>
      <c r="BC13846" s="24"/>
      <c r="BD13846" s="68"/>
      <c r="BE13846" s="10"/>
      <c r="BF13846" s="9"/>
      <c r="BG13846" s="10"/>
      <c r="BH13846" s="9"/>
      <c r="BI13846" s="129"/>
      <c r="BJ13846" s="129"/>
      <c r="BK13846" s="128"/>
      <c r="BL13846" s="128"/>
      <c r="BM13846" s="128"/>
      <c r="BN13846" s="128"/>
      <c r="BO13846" s="128"/>
      <c r="BP13846" s="197">
        <f t="shared" si="521"/>
        <v>0</v>
      </c>
      <c r="BQ13846" s="128"/>
      <c r="BR13846" s="36">
        <f t="shared" si="520"/>
        <v>10</v>
      </c>
    </row>
    <row r="13847" spans="54:70" x14ac:dyDescent="0.25">
      <c r="BB13847" s="134">
        <f t="shared" si="522"/>
        <v>1829</v>
      </c>
      <c r="BC13847" s="24"/>
      <c r="BD13847" s="68"/>
      <c r="BE13847" s="10"/>
      <c r="BF13847" s="9"/>
      <c r="BG13847" s="10"/>
      <c r="BH13847" s="9"/>
      <c r="BI13847" s="129"/>
      <c r="BJ13847" s="129"/>
      <c r="BK13847" s="128"/>
      <c r="BL13847" s="128"/>
      <c r="BM13847" s="128"/>
      <c r="BN13847" s="128"/>
      <c r="BO13847" s="128"/>
      <c r="BP13847" s="197">
        <f t="shared" si="521"/>
        <v>0</v>
      </c>
      <c r="BQ13847" s="128"/>
      <c r="BR13847" s="36">
        <f t="shared" si="520"/>
        <v>10</v>
      </c>
    </row>
    <row r="13848" spans="54:70" x14ac:dyDescent="0.25">
      <c r="BB13848" s="134">
        <f t="shared" si="522"/>
        <v>1830</v>
      </c>
      <c r="BC13848" s="24"/>
      <c r="BD13848" s="68"/>
      <c r="BE13848" s="10"/>
      <c r="BF13848" s="9"/>
      <c r="BG13848" s="10"/>
      <c r="BH13848" s="9"/>
      <c r="BI13848" s="129"/>
      <c r="BJ13848" s="129"/>
      <c r="BK13848" s="128"/>
      <c r="BL13848" s="128"/>
      <c r="BM13848" s="128"/>
      <c r="BN13848" s="128"/>
      <c r="BO13848" s="128"/>
      <c r="BP13848" s="197">
        <f t="shared" si="521"/>
        <v>0</v>
      </c>
      <c r="BQ13848" s="128"/>
      <c r="BR13848" s="36">
        <f t="shared" si="520"/>
        <v>10</v>
      </c>
    </row>
    <row r="13849" spans="54:70" x14ac:dyDescent="0.25">
      <c r="BB13849" s="134">
        <f t="shared" si="522"/>
        <v>1831</v>
      </c>
      <c r="BC13849" s="24"/>
      <c r="BD13849" s="68"/>
      <c r="BE13849" s="10"/>
      <c r="BF13849" s="9"/>
      <c r="BG13849" s="10"/>
      <c r="BH13849" s="9"/>
      <c r="BI13849" s="129"/>
      <c r="BJ13849" s="129"/>
      <c r="BK13849" s="128"/>
      <c r="BL13849" s="128"/>
      <c r="BM13849" s="128"/>
      <c r="BN13849" s="128"/>
      <c r="BO13849" s="128"/>
      <c r="BP13849" s="197">
        <f t="shared" si="521"/>
        <v>0</v>
      </c>
      <c r="BQ13849" s="128"/>
      <c r="BR13849" s="36">
        <f t="shared" si="520"/>
        <v>10</v>
      </c>
    </row>
    <row r="13850" spans="54:70" x14ac:dyDescent="0.25">
      <c r="BB13850" s="134">
        <f t="shared" si="522"/>
        <v>1832</v>
      </c>
      <c r="BC13850" s="24"/>
      <c r="BD13850" s="68"/>
      <c r="BE13850" s="10"/>
      <c r="BF13850" s="9"/>
      <c r="BG13850" s="10"/>
      <c r="BH13850" s="9"/>
      <c r="BI13850" s="129"/>
      <c r="BJ13850" s="129"/>
      <c r="BK13850" s="128"/>
      <c r="BL13850" s="128"/>
      <c r="BM13850" s="128"/>
      <c r="BN13850" s="128"/>
      <c r="BO13850" s="128"/>
      <c r="BP13850" s="197">
        <f t="shared" si="521"/>
        <v>0</v>
      </c>
      <c r="BQ13850" s="128"/>
      <c r="BR13850" s="36">
        <f t="shared" si="520"/>
        <v>10</v>
      </c>
    </row>
    <row r="13851" spans="54:70" x14ac:dyDescent="0.25">
      <c r="BB13851" s="134">
        <f t="shared" si="522"/>
        <v>1833</v>
      </c>
      <c r="BC13851" s="24"/>
      <c r="BD13851" s="68"/>
      <c r="BE13851" s="10"/>
      <c r="BF13851" s="9"/>
      <c r="BG13851" s="10"/>
      <c r="BH13851" s="9"/>
      <c r="BI13851" s="129"/>
      <c r="BJ13851" s="129"/>
      <c r="BK13851" s="128"/>
      <c r="BL13851" s="128"/>
      <c r="BM13851" s="128"/>
      <c r="BN13851" s="128"/>
      <c r="BO13851" s="128"/>
      <c r="BP13851" s="197">
        <f t="shared" si="521"/>
        <v>0</v>
      </c>
      <c r="BQ13851" s="128"/>
      <c r="BR13851" s="36">
        <f t="shared" si="520"/>
        <v>10</v>
      </c>
    </row>
    <row r="13852" spans="54:70" x14ac:dyDescent="0.25">
      <c r="BB13852" s="134">
        <f t="shared" si="522"/>
        <v>1834</v>
      </c>
      <c r="BC13852" s="24"/>
      <c r="BD13852" s="68"/>
      <c r="BE13852" s="10"/>
      <c r="BF13852" s="9"/>
      <c r="BG13852" s="10"/>
      <c r="BH13852" s="9"/>
      <c r="BI13852" s="129"/>
      <c r="BJ13852" s="129"/>
      <c r="BK13852" s="128"/>
      <c r="BL13852" s="128"/>
      <c r="BM13852" s="128"/>
      <c r="BN13852" s="128"/>
      <c r="BO13852" s="128"/>
      <c r="BP13852" s="197">
        <f t="shared" si="521"/>
        <v>0</v>
      </c>
      <c r="BQ13852" s="128"/>
      <c r="BR13852" s="36">
        <f t="shared" si="520"/>
        <v>10</v>
      </c>
    </row>
    <row r="13853" spans="54:70" x14ac:dyDescent="0.25">
      <c r="BB13853" s="134">
        <f t="shared" si="522"/>
        <v>1835</v>
      </c>
      <c r="BC13853" s="24"/>
      <c r="BD13853" s="68"/>
      <c r="BE13853" s="10"/>
      <c r="BF13853" s="9"/>
      <c r="BG13853" s="10"/>
      <c r="BH13853" s="9"/>
      <c r="BI13853" s="129"/>
      <c r="BJ13853" s="129"/>
      <c r="BK13853" s="128"/>
      <c r="BL13853" s="128"/>
      <c r="BM13853" s="128"/>
      <c r="BN13853" s="128"/>
      <c r="BO13853" s="128"/>
      <c r="BP13853" s="197">
        <f t="shared" si="521"/>
        <v>0</v>
      </c>
      <c r="BQ13853" s="128"/>
      <c r="BR13853" s="36">
        <f t="shared" si="520"/>
        <v>10</v>
      </c>
    </row>
    <row r="13854" spans="54:70" x14ac:dyDescent="0.25">
      <c r="BB13854" s="134">
        <f t="shared" si="522"/>
        <v>1836</v>
      </c>
      <c r="BC13854" s="24"/>
      <c r="BD13854" s="68"/>
      <c r="BE13854" s="10"/>
      <c r="BF13854" s="9"/>
      <c r="BG13854" s="10"/>
      <c r="BH13854" s="9"/>
      <c r="BI13854" s="129"/>
      <c r="BJ13854" s="129"/>
      <c r="BK13854" s="128"/>
      <c r="BL13854" s="128"/>
      <c r="BM13854" s="128"/>
      <c r="BN13854" s="128"/>
      <c r="BO13854" s="128"/>
      <c r="BP13854" s="197">
        <f t="shared" si="521"/>
        <v>0</v>
      </c>
      <c r="BQ13854" s="128"/>
      <c r="BR13854" s="36">
        <f t="shared" si="520"/>
        <v>10</v>
      </c>
    </row>
    <row r="13855" spans="54:70" x14ac:dyDescent="0.25">
      <c r="BB13855" s="134">
        <f t="shared" si="522"/>
        <v>1837</v>
      </c>
      <c r="BC13855" s="24"/>
      <c r="BD13855" s="68"/>
      <c r="BE13855" s="10"/>
      <c r="BF13855" s="9"/>
      <c r="BG13855" s="10"/>
      <c r="BH13855" s="9"/>
      <c r="BI13855" s="129"/>
      <c r="BJ13855" s="129"/>
      <c r="BK13855" s="128"/>
      <c r="BL13855" s="128"/>
      <c r="BM13855" s="128"/>
      <c r="BN13855" s="128"/>
      <c r="BO13855" s="128"/>
      <c r="BP13855" s="197">
        <f t="shared" si="521"/>
        <v>0</v>
      </c>
      <c r="BQ13855" s="128"/>
      <c r="BR13855" s="36">
        <f t="shared" si="520"/>
        <v>10</v>
      </c>
    </row>
    <row r="13856" spans="54:70" x14ac:dyDescent="0.25">
      <c r="BB13856" s="134">
        <f t="shared" si="522"/>
        <v>1838</v>
      </c>
      <c r="BC13856" s="24"/>
      <c r="BD13856" s="68"/>
      <c r="BE13856" s="10"/>
      <c r="BF13856" s="9"/>
      <c r="BG13856" s="10"/>
      <c r="BH13856" s="9"/>
      <c r="BI13856" s="129"/>
      <c r="BJ13856" s="129"/>
      <c r="BK13856" s="128"/>
      <c r="BL13856" s="128"/>
      <c r="BM13856" s="128"/>
      <c r="BN13856" s="128"/>
      <c r="BO13856" s="128"/>
      <c r="BP13856" s="197">
        <f t="shared" si="521"/>
        <v>0</v>
      </c>
      <c r="BQ13856" s="128"/>
      <c r="BR13856" s="36">
        <f t="shared" si="520"/>
        <v>10</v>
      </c>
    </row>
    <row r="13857" spans="54:70" x14ac:dyDescent="0.25">
      <c r="BB13857" s="134">
        <f t="shared" si="522"/>
        <v>1839</v>
      </c>
      <c r="BC13857" s="24"/>
      <c r="BD13857" s="68"/>
      <c r="BE13857" s="10"/>
      <c r="BF13857" s="9"/>
      <c r="BG13857" s="10"/>
      <c r="BH13857" s="9"/>
      <c r="BI13857" s="129"/>
      <c r="BJ13857" s="129"/>
      <c r="BK13857" s="128"/>
      <c r="BL13857" s="128"/>
      <c r="BM13857" s="128"/>
      <c r="BN13857" s="128"/>
      <c r="BO13857" s="128"/>
      <c r="BP13857" s="197">
        <f t="shared" si="521"/>
        <v>0</v>
      </c>
      <c r="BQ13857" s="128"/>
      <c r="BR13857" s="36">
        <f t="shared" si="520"/>
        <v>10</v>
      </c>
    </row>
    <row r="13858" spans="54:70" x14ac:dyDescent="0.25">
      <c r="BB13858" s="134">
        <f t="shared" si="522"/>
        <v>1840</v>
      </c>
      <c r="BC13858" s="24"/>
      <c r="BD13858" s="68"/>
      <c r="BE13858" s="10"/>
      <c r="BF13858" s="9"/>
      <c r="BG13858" s="10"/>
      <c r="BH13858" s="9"/>
      <c r="BI13858" s="129"/>
      <c r="BJ13858" s="129"/>
      <c r="BK13858" s="128"/>
      <c r="BL13858" s="128"/>
      <c r="BM13858" s="128"/>
      <c r="BN13858" s="128"/>
      <c r="BO13858" s="128"/>
      <c r="BP13858" s="197">
        <f t="shared" si="521"/>
        <v>0</v>
      </c>
      <c r="BQ13858" s="128"/>
      <c r="BR13858" s="36">
        <f t="shared" si="520"/>
        <v>10</v>
      </c>
    </row>
    <row r="13859" spans="54:70" x14ac:dyDescent="0.25">
      <c r="BB13859" s="134">
        <f t="shared" si="522"/>
        <v>1841</v>
      </c>
      <c r="BC13859" s="24"/>
      <c r="BD13859" s="68"/>
      <c r="BE13859" s="10"/>
      <c r="BF13859" s="9"/>
      <c r="BG13859" s="10"/>
      <c r="BH13859" s="9"/>
      <c r="BI13859" s="129"/>
      <c r="BJ13859" s="129"/>
      <c r="BK13859" s="128"/>
      <c r="BL13859" s="128"/>
      <c r="BM13859" s="128"/>
      <c r="BN13859" s="128"/>
      <c r="BO13859" s="128"/>
      <c r="BP13859" s="197">
        <f t="shared" si="521"/>
        <v>0</v>
      </c>
      <c r="BQ13859" s="128"/>
      <c r="BR13859" s="36">
        <f t="shared" si="520"/>
        <v>10</v>
      </c>
    </row>
    <row r="13860" spans="54:70" x14ac:dyDescent="0.25">
      <c r="BB13860" s="134">
        <f t="shared" si="522"/>
        <v>1842</v>
      </c>
      <c r="BC13860" s="24"/>
      <c r="BD13860" s="68"/>
      <c r="BE13860" s="10"/>
      <c r="BF13860" s="9"/>
      <c r="BG13860" s="10"/>
      <c r="BH13860" s="9"/>
      <c r="BI13860" s="129"/>
      <c r="BJ13860" s="129"/>
      <c r="BK13860" s="128"/>
      <c r="BL13860" s="128"/>
      <c r="BM13860" s="128"/>
      <c r="BN13860" s="128"/>
      <c r="BO13860" s="128"/>
      <c r="BP13860" s="197">
        <f t="shared" si="521"/>
        <v>0</v>
      </c>
      <c r="BQ13860" s="128"/>
      <c r="BR13860" s="36">
        <f t="shared" si="520"/>
        <v>10</v>
      </c>
    </row>
    <row r="13861" spans="54:70" x14ac:dyDescent="0.25">
      <c r="BB13861" s="134">
        <f t="shared" si="522"/>
        <v>1843</v>
      </c>
      <c r="BC13861" s="24"/>
      <c r="BD13861" s="68"/>
      <c r="BE13861" s="10"/>
      <c r="BF13861" s="9"/>
      <c r="BG13861" s="10"/>
      <c r="BH13861" s="9"/>
      <c r="BI13861" s="129"/>
      <c r="BJ13861" s="129"/>
      <c r="BK13861" s="128"/>
      <c r="BL13861" s="128"/>
      <c r="BM13861" s="128"/>
      <c r="BN13861" s="128"/>
      <c r="BO13861" s="128"/>
      <c r="BP13861" s="197">
        <f t="shared" si="521"/>
        <v>0</v>
      </c>
      <c r="BQ13861" s="128"/>
      <c r="BR13861" s="36">
        <f t="shared" si="520"/>
        <v>10</v>
      </c>
    </row>
    <row r="13862" spans="54:70" x14ac:dyDescent="0.25">
      <c r="BB13862" s="134">
        <f t="shared" si="522"/>
        <v>1844</v>
      </c>
      <c r="BC13862" s="24"/>
      <c r="BD13862" s="68"/>
      <c r="BE13862" s="10"/>
      <c r="BF13862" s="9"/>
      <c r="BG13862" s="10"/>
      <c r="BH13862" s="9"/>
      <c r="BI13862" s="129"/>
      <c r="BJ13862" s="129"/>
      <c r="BK13862" s="128"/>
      <c r="BL13862" s="128"/>
      <c r="BM13862" s="128"/>
      <c r="BN13862" s="128"/>
      <c r="BO13862" s="128"/>
      <c r="BP13862" s="197">
        <f t="shared" si="521"/>
        <v>0</v>
      </c>
      <c r="BQ13862" s="128"/>
      <c r="BR13862" s="36">
        <f t="shared" si="520"/>
        <v>10</v>
      </c>
    </row>
    <row r="13863" spans="54:70" x14ac:dyDescent="0.25">
      <c r="BB13863" s="134">
        <f t="shared" si="522"/>
        <v>1845</v>
      </c>
      <c r="BC13863" s="24"/>
      <c r="BD13863" s="68"/>
      <c r="BE13863" s="10"/>
      <c r="BF13863" s="9"/>
      <c r="BG13863" s="10"/>
      <c r="BH13863" s="9"/>
      <c r="BI13863" s="129"/>
      <c r="BJ13863" s="129"/>
      <c r="BK13863" s="128"/>
      <c r="BL13863" s="128"/>
      <c r="BM13863" s="128"/>
      <c r="BN13863" s="128"/>
      <c r="BO13863" s="128"/>
      <c r="BP13863" s="197">
        <f t="shared" si="521"/>
        <v>0</v>
      </c>
      <c r="BQ13863" s="128"/>
      <c r="BR13863" s="36">
        <f t="shared" si="520"/>
        <v>10</v>
      </c>
    </row>
    <row r="13864" spans="54:70" x14ac:dyDescent="0.25">
      <c r="BB13864" s="134">
        <f t="shared" si="522"/>
        <v>1846</v>
      </c>
      <c r="BC13864" s="24"/>
      <c r="BD13864" s="68"/>
      <c r="BE13864" s="10"/>
      <c r="BF13864" s="9"/>
      <c r="BG13864" s="10"/>
      <c r="BH13864" s="9"/>
      <c r="BI13864" s="129"/>
      <c r="BJ13864" s="129"/>
      <c r="BK13864" s="128"/>
      <c r="BL13864" s="128"/>
      <c r="BM13864" s="128"/>
      <c r="BN13864" s="128"/>
      <c r="BO13864" s="128"/>
      <c r="BP13864" s="197">
        <f t="shared" si="521"/>
        <v>0</v>
      </c>
      <c r="BQ13864" s="128"/>
      <c r="BR13864" s="36">
        <f t="shared" si="520"/>
        <v>10</v>
      </c>
    </row>
    <row r="13865" spans="54:70" x14ac:dyDescent="0.25">
      <c r="BB13865" s="134">
        <f t="shared" si="522"/>
        <v>1847</v>
      </c>
      <c r="BC13865" s="24"/>
      <c r="BD13865" s="68"/>
      <c r="BE13865" s="10"/>
      <c r="BF13865" s="9"/>
      <c r="BG13865" s="10"/>
      <c r="BH13865" s="9"/>
      <c r="BI13865" s="129"/>
      <c r="BJ13865" s="129"/>
      <c r="BK13865" s="128"/>
      <c r="BL13865" s="128"/>
      <c r="BM13865" s="128"/>
      <c r="BN13865" s="128"/>
      <c r="BO13865" s="128"/>
      <c r="BP13865" s="197">
        <f t="shared" si="521"/>
        <v>0</v>
      </c>
      <c r="BQ13865" s="128"/>
      <c r="BR13865" s="36">
        <f t="shared" si="520"/>
        <v>10</v>
      </c>
    </row>
    <row r="13866" spans="54:70" x14ac:dyDescent="0.25">
      <c r="BB13866" s="134">
        <f t="shared" si="522"/>
        <v>1848</v>
      </c>
      <c r="BC13866" s="24"/>
      <c r="BD13866" s="68"/>
      <c r="BE13866" s="10"/>
      <c r="BF13866" s="9"/>
      <c r="BG13866" s="10"/>
      <c r="BH13866" s="9"/>
      <c r="BI13866" s="129"/>
      <c r="BJ13866" s="129"/>
      <c r="BK13866" s="128"/>
      <c r="BL13866" s="128"/>
      <c r="BM13866" s="128"/>
      <c r="BN13866" s="128"/>
      <c r="BO13866" s="128"/>
      <c r="BP13866" s="197">
        <f t="shared" si="521"/>
        <v>0</v>
      </c>
      <c r="BQ13866" s="128"/>
      <c r="BR13866" s="36">
        <f t="shared" si="520"/>
        <v>10</v>
      </c>
    </row>
    <row r="13867" spans="54:70" x14ac:dyDescent="0.25">
      <c r="BB13867" s="134">
        <f t="shared" si="522"/>
        <v>1849</v>
      </c>
      <c r="BC13867" s="24"/>
      <c r="BD13867" s="68"/>
      <c r="BE13867" s="10"/>
      <c r="BF13867" s="9"/>
      <c r="BG13867" s="10"/>
      <c r="BH13867" s="9"/>
      <c r="BI13867" s="129"/>
      <c r="BJ13867" s="129"/>
      <c r="BK13867" s="128"/>
      <c r="BL13867" s="128"/>
      <c r="BM13867" s="128"/>
      <c r="BN13867" s="128"/>
      <c r="BO13867" s="128"/>
      <c r="BP13867" s="197">
        <f t="shared" si="521"/>
        <v>0</v>
      </c>
      <c r="BQ13867" s="128"/>
      <c r="BR13867" s="36">
        <f t="shared" si="520"/>
        <v>10</v>
      </c>
    </row>
    <row r="13868" spans="54:70" x14ac:dyDescent="0.25">
      <c r="BB13868" s="134">
        <f t="shared" si="522"/>
        <v>1850</v>
      </c>
      <c r="BC13868" s="24"/>
      <c r="BD13868" s="68"/>
      <c r="BE13868" s="10"/>
      <c r="BF13868" s="9"/>
      <c r="BG13868" s="10"/>
      <c r="BH13868" s="9"/>
      <c r="BI13868" s="129"/>
      <c r="BJ13868" s="129"/>
      <c r="BK13868" s="128"/>
      <c r="BL13868" s="128"/>
      <c r="BM13868" s="128"/>
      <c r="BN13868" s="128"/>
      <c r="BO13868" s="128"/>
      <c r="BP13868" s="197">
        <f t="shared" si="521"/>
        <v>0</v>
      </c>
      <c r="BQ13868" s="128"/>
      <c r="BR13868" s="36">
        <f t="shared" si="520"/>
        <v>10</v>
      </c>
    </row>
    <row r="13869" spans="54:70" x14ac:dyDescent="0.25">
      <c r="BB13869" s="134">
        <f t="shared" si="522"/>
        <v>1851</v>
      </c>
      <c r="BC13869" s="24"/>
      <c r="BD13869" s="68"/>
      <c r="BE13869" s="10"/>
      <c r="BF13869" s="9"/>
      <c r="BG13869" s="10"/>
      <c r="BH13869" s="9"/>
      <c r="BI13869" s="129"/>
      <c r="BJ13869" s="129"/>
      <c r="BK13869" s="128"/>
      <c r="BL13869" s="128"/>
      <c r="BM13869" s="128"/>
      <c r="BN13869" s="128"/>
      <c r="BO13869" s="128"/>
      <c r="BP13869" s="197">
        <f t="shared" si="521"/>
        <v>0</v>
      </c>
      <c r="BQ13869" s="128"/>
      <c r="BR13869" s="36">
        <f t="shared" si="520"/>
        <v>10</v>
      </c>
    </row>
    <row r="13870" spans="54:70" x14ac:dyDescent="0.25">
      <c r="BB13870" s="134">
        <f t="shared" si="522"/>
        <v>1852</v>
      </c>
      <c r="BC13870" s="24"/>
      <c r="BD13870" s="68"/>
      <c r="BE13870" s="10"/>
      <c r="BF13870" s="9"/>
      <c r="BG13870" s="10"/>
      <c r="BH13870" s="9"/>
      <c r="BI13870" s="129"/>
      <c r="BJ13870" s="129"/>
      <c r="BK13870" s="128"/>
      <c r="BL13870" s="128"/>
      <c r="BM13870" s="128"/>
      <c r="BN13870" s="128"/>
      <c r="BO13870" s="128"/>
      <c r="BP13870" s="197">
        <f t="shared" si="521"/>
        <v>0</v>
      </c>
      <c r="BQ13870" s="128"/>
      <c r="BR13870" s="36">
        <f t="shared" si="520"/>
        <v>10</v>
      </c>
    </row>
    <row r="13871" spans="54:70" x14ac:dyDescent="0.25">
      <c r="BB13871" s="134">
        <f t="shared" si="522"/>
        <v>1853</v>
      </c>
      <c r="BC13871" s="24"/>
      <c r="BD13871" s="68"/>
      <c r="BE13871" s="10"/>
      <c r="BF13871" s="9"/>
      <c r="BG13871" s="10"/>
      <c r="BH13871" s="9"/>
      <c r="BI13871" s="129"/>
      <c r="BJ13871" s="129"/>
      <c r="BK13871" s="128"/>
      <c r="BL13871" s="128"/>
      <c r="BM13871" s="128"/>
      <c r="BN13871" s="128"/>
      <c r="BO13871" s="128"/>
      <c r="BP13871" s="197">
        <f t="shared" si="521"/>
        <v>0</v>
      </c>
      <c r="BQ13871" s="128"/>
      <c r="BR13871" s="36">
        <f t="shared" si="520"/>
        <v>10</v>
      </c>
    </row>
    <row r="13872" spans="54:70" x14ac:dyDescent="0.25">
      <c r="BB13872" s="134">
        <f t="shared" si="522"/>
        <v>1854</v>
      </c>
      <c r="BC13872" s="24"/>
      <c r="BD13872" s="68"/>
      <c r="BE13872" s="10"/>
      <c r="BF13872" s="9"/>
      <c r="BG13872" s="10"/>
      <c r="BH13872" s="9"/>
      <c r="BI13872" s="129"/>
      <c r="BJ13872" s="129"/>
      <c r="BK13872" s="128"/>
      <c r="BL13872" s="128"/>
      <c r="BM13872" s="128"/>
      <c r="BN13872" s="128"/>
      <c r="BO13872" s="128"/>
      <c r="BP13872" s="197">
        <f t="shared" si="521"/>
        <v>0</v>
      </c>
      <c r="BQ13872" s="128"/>
      <c r="BR13872" s="36">
        <f t="shared" si="520"/>
        <v>10</v>
      </c>
    </row>
    <row r="13873" spans="54:70" x14ac:dyDescent="0.25">
      <c r="BB13873" s="134">
        <f t="shared" si="522"/>
        <v>1855</v>
      </c>
      <c r="BC13873" s="24"/>
      <c r="BD13873" s="68"/>
      <c r="BE13873" s="10"/>
      <c r="BF13873" s="9"/>
      <c r="BG13873" s="10"/>
      <c r="BH13873" s="9"/>
      <c r="BI13873" s="129"/>
      <c r="BJ13873" s="129"/>
      <c r="BK13873" s="128"/>
      <c r="BL13873" s="128"/>
      <c r="BM13873" s="128"/>
      <c r="BN13873" s="128"/>
      <c r="BO13873" s="128"/>
      <c r="BP13873" s="197">
        <f t="shared" si="521"/>
        <v>0</v>
      </c>
      <c r="BQ13873" s="128"/>
      <c r="BR13873" s="36">
        <f t="shared" si="520"/>
        <v>10</v>
      </c>
    </row>
    <row r="13874" spans="54:70" x14ac:dyDescent="0.25">
      <c r="BB13874" s="134">
        <f t="shared" si="522"/>
        <v>1856</v>
      </c>
      <c r="BC13874" s="24"/>
      <c r="BD13874" s="68"/>
      <c r="BE13874" s="10"/>
      <c r="BF13874" s="9"/>
      <c r="BG13874" s="10"/>
      <c r="BH13874" s="9"/>
      <c r="BI13874" s="129"/>
      <c r="BJ13874" s="129"/>
      <c r="BK13874" s="128"/>
      <c r="BL13874" s="128"/>
      <c r="BM13874" s="128"/>
      <c r="BN13874" s="128"/>
      <c r="BO13874" s="128"/>
      <c r="BP13874" s="197">
        <f t="shared" si="521"/>
        <v>0</v>
      </c>
      <c r="BQ13874" s="128"/>
      <c r="BR13874" s="36">
        <f t="shared" si="520"/>
        <v>10</v>
      </c>
    </row>
    <row r="13875" spans="54:70" x14ac:dyDescent="0.25">
      <c r="BB13875" s="134">
        <f t="shared" si="522"/>
        <v>1857</v>
      </c>
      <c r="BC13875" s="24"/>
      <c r="BD13875" s="68"/>
      <c r="BE13875" s="10"/>
      <c r="BF13875" s="9"/>
      <c r="BG13875" s="10"/>
      <c r="BH13875" s="9"/>
      <c r="BI13875" s="129"/>
      <c r="BJ13875" s="129"/>
      <c r="BK13875" s="128"/>
      <c r="BL13875" s="128"/>
      <c r="BM13875" s="128"/>
      <c r="BN13875" s="128"/>
      <c r="BO13875" s="128"/>
      <c r="BP13875" s="197">
        <f t="shared" si="521"/>
        <v>0</v>
      </c>
      <c r="BQ13875" s="128"/>
      <c r="BR13875" s="36">
        <f t="shared" si="520"/>
        <v>10</v>
      </c>
    </row>
    <row r="13876" spans="54:70" x14ac:dyDescent="0.25">
      <c r="BB13876" s="134">
        <f t="shared" si="522"/>
        <v>1858</v>
      </c>
      <c r="BC13876" s="24"/>
      <c r="BD13876" s="68"/>
      <c r="BE13876" s="10"/>
      <c r="BF13876" s="9"/>
      <c r="BG13876" s="10"/>
      <c r="BH13876" s="9"/>
      <c r="BI13876" s="129"/>
      <c r="BJ13876" s="129"/>
      <c r="BK13876" s="128"/>
      <c r="BL13876" s="128"/>
      <c r="BM13876" s="128"/>
      <c r="BN13876" s="128"/>
      <c r="BO13876" s="128"/>
      <c r="BP13876" s="197">
        <f t="shared" si="521"/>
        <v>0</v>
      </c>
      <c r="BQ13876" s="128"/>
      <c r="BR13876" s="36">
        <f t="shared" ref="BR13876:BR13939" si="523">IF(BF13876="Yes",20,10)</f>
        <v>10</v>
      </c>
    </row>
    <row r="13877" spans="54:70" x14ac:dyDescent="0.25">
      <c r="BB13877" s="134">
        <f t="shared" si="522"/>
        <v>1859</v>
      </c>
      <c r="BC13877" s="24"/>
      <c r="BD13877" s="68"/>
      <c r="BE13877" s="10"/>
      <c r="BF13877" s="9"/>
      <c r="BG13877" s="10"/>
      <c r="BH13877" s="9"/>
      <c r="BI13877" s="129"/>
      <c r="BJ13877" s="129"/>
      <c r="BK13877" s="128"/>
      <c r="BL13877" s="128"/>
      <c r="BM13877" s="128"/>
      <c r="BN13877" s="128"/>
      <c r="BO13877" s="128"/>
      <c r="BP13877" s="197">
        <f t="shared" si="521"/>
        <v>0</v>
      </c>
      <c r="BQ13877" s="128"/>
      <c r="BR13877" s="36">
        <f t="shared" si="523"/>
        <v>10</v>
      </c>
    </row>
    <row r="13878" spans="54:70" x14ac:dyDescent="0.25">
      <c r="BB13878" s="134">
        <f t="shared" si="522"/>
        <v>1860</v>
      </c>
      <c r="BC13878" s="24"/>
      <c r="BD13878" s="68"/>
      <c r="BE13878" s="10"/>
      <c r="BF13878" s="9"/>
      <c r="BG13878" s="10"/>
      <c r="BH13878" s="9"/>
      <c r="BI13878" s="129"/>
      <c r="BJ13878" s="129"/>
      <c r="BK13878" s="128"/>
      <c r="BL13878" s="128"/>
      <c r="BM13878" s="128"/>
      <c r="BN13878" s="128"/>
      <c r="BO13878" s="128"/>
      <c r="BP13878" s="197">
        <f t="shared" si="521"/>
        <v>0</v>
      </c>
      <c r="BQ13878" s="128"/>
      <c r="BR13878" s="36">
        <f t="shared" si="523"/>
        <v>10</v>
      </c>
    </row>
    <row r="13879" spans="54:70" x14ac:dyDescent="0.25">
      <c r="BB13879" s="134">
        <f t="shared" si="522"/>
        <v>1861</v>
      </c>
      <c r="BC13879" s="24"/>
      <c r="BD13879" s="68"/>
      <c r="BE13879" s="10"/>
      <c r="BF13879" s="9"/>
      <c r="BG13879" s="10"/>
      <c r="BH13879" s="9"/>
      <c r="BI13879" s="129"/>
      <c r="BJ13879" s="129"/>
      <c r="BK13879" s="128"/>
      <c r="BL13879" s="128"/>
      <c r="BM13879" s="128"/>
      <c r="BN13879" s="128"/>
      <c r="BO13879" s="128"/>
      <c r="BP13879" s="197">
        <f t="shared" si="521"/>
        <v>0</v>
      </c>
      <c r="BQ13879" s="128"/>
      <c r="BR13879" s="36">
        <f t="shared" si="523"/>
        <v>10</v>
      </c>
    </row>
    <row r="13880" spans="54:70" x14ac:dyDescent="0.25">
      <c r="BB13880" s="134">
        <f t="shared" si="522"/>
        <v>1862</v>
      </c>
      <c r="BC13880" s="24"/>
      <c r="BD13880" s="68"/>
      <c r="BE13880" s="10"/>
      <c r="BF13880" s="9"/>
      <c r="BG13880" s="10"/>
      <c r="BH13880" s="9"/>
      <c r="BI13880" s="129"/>
      <c r="BJ13880" s="129"/>
      <c r="BK13880" s="128"/>
      <c r="BL13880" s="128"/>
      <c r="BM13880" s="128"/>
      <c r="BN13880" s="128"/>
      <c r="BO13880" s="128"/>
      <c r="BP13880" s="197">
        <f t="shared" ref="BP13880:BP13943" si="524">IF(BC13880=0,0,IF(BD13880=0,0,IF(BE13880=0,0,IF(BF13880=0,0,IF(BG13880=0,0,IF(BH13880=0,0,BR13880))))))</f>
        <v>0</v>
      </c>
      <c r="BQ13880" s="128"/>
      <c r="BR13880" s="36">
        <f t="shared" si="523"/>
        <v>10</v>
      </c>
    </row>
    <row r="13881" spans="54:70" x14ac:dyDescent="0.25">
      <c r="BB13881" s="134">
        <f t="shared" si="522"/>
        <v>1863</v>
      </c>
      <c r="BC13881" s="24"/>
      <c r="BD13881" s="68"/>
      <c r="BE13881" s="10"/>
      <c r="BF13881" s="9"/>
      <c r="BG13881" s="10"/>
      <c r="BH13881" s="9"/>
      <c r="BI13881" s="129"/>
      <c r="BJ13881" s="129"/>
      <c r="BK13881" s="128"/>
      <c r="BL13881" s="128"/>
      <c r="BM13881" s="128"/>
      <c r="BN13881" s="128"/>
      <c r="BO13881" s="128"/>
      <c r="BP13881" s="197">
        <f t="shared" si="524"/>
        <v>0</v>
      </c>
      <c r="BQ13881" s="128"/>
      <c r="BR13881" s="36">
        <f t="shared" si="523"/>
        <v>10</v>
      </c>
    </row>
    <row r="13882" spans="54:70" x14ac:dyDescent="0.25">
      <c r="BB13882" s="134">
        <f t="shared" si="522"/>
        <v>1864</v>
      </c>
      <c r="BC13882" s="24"/>
      <c r="BD13882" s="68"/>
      <c r="BE13882" s="10"/>
      <c r="BF13882" s="9"/>
      <c r="BG13882" s="10"/>
      <c r="BH13882" s="9"/>
      <c r="BI13882" s="129"/>
      <c r="BJ13882" s="129"/>
      <c r="BK13882" s="128"/>
      <c r="BL13882" s="128"/>
      <c r="BM13882" s="128"/>
      <c r="BN13882" s="128"/>
      <c r="BO13882" s="128"/>
      <c r="BP13882" s="197">
        <f t="shared" si="524"/>
        <v>0</v>
      </c>
      <c r="BQ13882" s="128"/>
      <c r="BR13882" s="36">
        <f t="shared" si="523"/>
        <v>10</v>
      </c>
    </row>
    <row r="13883" spans="54:70" x14ac:dyDescent="0.25">
      <c r="BB13883" s="134">
        <f t="shared" si="522"/>
        <v>1865</v>
      </c>
      <c r="BC13883" s="24"/>
      <c r="BD13883" s="68"/>
      <c r="BE13883" s="10"/>
      <c r="BF13883" s="9"/>
      <c r="BG13883" s="10"/>
      <c r="BH13883" s="9"/>
      <c r="BI13883" s="129"/>
      <c r="BJ13883" s="129"/>
      <c r="BK13883" s="128"/>
      <c r="BL13883" s="128"/>
      <c r="BM13883" s="128"/>
      <c r="BN13883" s="128"/>
      <c r="BO13883" s="128"/>
      <c r="BP13883" s="197">
        <f t="shared" si="524"/>
        <v>0</v>
      </c>
      <c r="BQ13883" s="128"/>
      <c r="BR13883" s="36">
        <f t="shared" si="523"/>
        <v>10</v>
      </c>
    </row>
    <row r="13884" spans="54:70" x14ac:dyDescent="0.25">
      <c r="BB13884" s="134">
        <f t="shared" si="522"/>
        <v>1866</v>
      </c>
      <c r="BC13884" s="24"/>
      <c r="BD13884" s="68"/>
      <c r="BE13884" s="10"/>
      <c r="BF13884" s="9"/>
      <c r="BG13884" s="10"/>
      <c r="BH13884" s="9"/>
      <c r="BI13884" s="129"/>
      <c r="BJ13884" s="129"/>
      <c r="BK13884" s="128"/>
      <c r="BL13884" s="128"/>
      <c r="BM13884" s="128"/>
      <c r="BN13884" s="128"/>
      <c r="BO13884" s="128"/>
      <c r="BP13884" s="197">
        <f t="shared" si="524"/>
        <v>0</v>
      </c>
      <c r="BQ13884" s="128"/>
      <c r="BR13884" s="36">
        <f t="shared" si="523"/>
        <v>10</v>
      </c>
    </row>
    <row r="13885" spans="54:70" x14ac:dyDescent="0.25">
      <c r="BB13885" s="134">
        <f t="shared" si="522"/>
        <v>1867</v>
      </c>
      <c r="BC13885" s="24"/>
      <c r="BD13885" s="68"/>
      <c r="BE13885" s="10"/>
      <c r="BF13885" s="9"/>
      <c r="BG13885" s="10"/>
      <c r="BH13885" s="9"/>
      <c r="BI13885" s="129"/>
      <c r="BJ13885" s="129"/>
      <c r="BK13885" s="128"/>
      <c r="BL13885" s="128"/>
      <c r="BM13885" s="128"/>
      <c r="BN13885" s="128"/>
      <c r="BO13885" s="128"/>
      <c r="BP13885" s="197">
        <f t="shared" si="524"/>
        <v>0</v>
      </c>
      <c r="BQ13885" s="128"/>
      <c r="BR13885" s="36">
        <f t="shared" si="523"/>
        <v>10</v>
      </c>
    </row>
    <row r="13886" spans="54:70" x14ac:dyDescent="0.25">
      <c r="BB13886" s="134">
        <f t="shared" si="522"/>
        <v>1868</v>
      </c>
      <c r="BC13886" s="24"/>
      <c r="BD13886" s="68"/>
      <c r="BE13886" s="10"/>
      <c r="BF13886" s="9"/>
      <c r="BG13886" s="10"/>
      <c r="BH13886" s="9"/>
      <c r="BI13886" s="129"/>
      <c r="BJ13886" s="129"/>
      <c r="BK13886" s="128"/>
      <c r="BL13886" s="128"/>
      <c r="BM13886" s="128"/>
      <c r="BN13886" s="128"/>
      <c r="BO13886" s="128"/>
      <c r="BP13886" s="197">
        <f t="shared" si="524"/>
        <v>0</v>
      </c>
      <c r="BQ13886" s="128"/>
      <c r="BR13886" s="36">
        <f t="shared" si="523"/>
        <v>10</v>
      </c>
    </row>
    <row r="13887" spans="54:70" x14ac:dyDescent="0.25">
      <c r="BB13887" s="134">
        <f t="shared" si="522"/>
        <v>1869</v>
      </c>
      <c r="BC13887" s="24"/>
      <c r="BD13887" s="68"/>
      <c r="BE13887" s="10"/>
      <c r="BF13887" s="9"/>
      <c r="BG13887" s="10"/>
      <c r="BH13887" s="9"/>
      <c r="BI13887" s="129"/>
      <c r="BJ13887" s="129"/>
      <c r="BK13887" s="128"/>
      <c r="BL13887" s="128"/>
      <c r="BM13887" s="128"/>
      <c r="BN13887" s="128"/>
      <c r="BO13887" s="128"/>
      <c r="BP13887" s="197">
        <f t="shared" si="524"/>
        <v>0</v>
      </c>
      <c r="BQ13887" s="128"/>
      <c r="BR13887" s="36">
        <f t="shared" si="523"/>
        <v>10</v>
      </c>
    </row>
    <row r="13888" spans="54:70" x14ac:dyDescent="0.25">
      <c r="BB13888" s="134">
        <f t="shared" si="522"/>
        <v>1870</v>
      </c>
      <c r="BC13888" s="24"/>
      <c r="BD13888" s="68"/>
      <c r="BE13888" s="10"/>
      <c r="BF13888" s="9"/>
      <c r="BG13888" s="10"/>
      <c r="BH13888" s="9"/>
      <c r="BI13888" s="129"/>
      <c r="BJ13888" s="129"/>
      <c r="BK13888" s="128"/>
      <c r="BL13888" s="128"/>
      <c r="BM13888" s="128"/>
      <c r="BN13888" s="128"/>
      <c r="BO13888" s="128"/>
      <c r="BP13888" s="197">
        <f t="shared" si="524"/>
        <v>0</v>
      </c>
      <c r="BQ13888" s="128"/>
      <c r="BR13888" s="36">
        <f t="shared" si="523"/>
        <v>10</v>
      </c>
    </row>
    <row r="13889" spans="54:70" x14ac:dyDescent="0.25">
      <c r="BB13889" s="134">
        <f t="shared" si="522"/>
        <v>1871</v>
      </c>
      <c r="BC13889" s="24"/>
      <c r="BD13889" s="68"/>
      <c r="BE13889" s="10"/>
      <c r="BF13889" s="9"/>
      <c r="BG13889" s="10"/>
      <c r="BH13889" s="9"/>
      <c r="BI13889" s="129"/>
      <c r="BJ13889" s="129"/>
      <c r="BK13889" s="128"/>
      <c r="BL13889" s="128"/>
      <c r="BM13889" s="128"/>
      <c r="BN13889" s="128"/>
      <c r="BO13889" s="128"/>
      <c r="BP13889" s="197">
        <f t="shared" si="524"/>
        <v>0</v>
      </c>
      <c r="BQ13889" s="128"/>
      <c r="BR13889" s="36">
        <f t="shared" si="523"/>
        <v>10</v>
      </c>
    </row>
    <row r="13890" spans="54:70" x14ac:dyDescent="0.25">
      <c r="BB13890" s="134">
        <f t="shared" si="522"/>
        <v>1872</v>
      </c>
      <c r="BC13890" s="24"/>
      <c r="BD13890" s="68"/>
      <c r="BE13890" s="10"/>
      <c r="BF13890" s="9"/>
      <c r="BG13890" s="10"/>
      <c r="BH13890" s="9"/>
      <c r="BI13890" s="129"/>
      <c r="BJ13890" s="129"/>
      <c r="BK13890" s="128"/>
      <c r="BL13890" s="128"/>
      <c r="BM13890" s="128"/>
      <c r="BN13890" s="128"/>
      <c r="BO13890" s="128"/>
      <c r="BP13890" s="197">
        <f t="shared" si="524"/>
        <v>0</v>
      </c>
      <c r="BQ13890" s="128"/>
      <c r="BR13890" s="36">
        <f t="shared" si="523"/>
        <v>10</v>
      </c>
    </row>
    <row r="13891" spans="54:70" x14ac:dyDescent="0.25">
      <c r="BB13891" s="134">
        <f t="shared" si="522"/>
        <v>1873</v>
      </c>
      <c r="BC13891" s="24"/>
      <c r="BD13891" s="68"/>
      <c r="BE13891" s="10"/>
      <c r="BF13891" s="9"/>
      <c r="BG13891" s="10"/>
      <c r="BH13891" s="9"/>
      <c r="BI13891" s="129"/>
      <c r="BJ13891" s="129"/>
      <c r="BK13891" s="128"/>
      <c r="BL13891" s="128"/>
      <c r="BM13891" s="128"/>
      <c r="BN13891" s="128"/>
      <c r="BO13891" s="128"/>
      <c r="BP13891" s="197">
        <f t="shared" si="524"/>
        <v>0</v>
      </c>
      <c r="BQ13891" s="128"/>
      <c r="BR13891" s="36">
        <f t="shared" si="523"/>
        <v>10</v>
      </c>
    </row>
    <row r="13892" spans="54:70" x14ac:dyDescent="0.25">
      <c r="BB13892" s="134">
        <f t="shared" si="522"/>
        <v>1874</v>
      </c>
      <c r="BC13892" s="24"/>
      <c r="BD13892" s="68"/>
      <c r="BE13892" s="10"/>
      <c r="BF13892" s="9"/>
      <c r="BG13892" s="10"/>
      <c r="BH13892" s="9"/>
      <c r="BI13892" s="129"/>
      <c r="BJ13892" s="129"/>
      <c r="BK13892" s="128"/>
      <c r="BL13892" s="128"/>
      <c r="BM13892" s="128"/>
      <c r="BN13892" s="128"/>
      <c r="BO13892" s="128"/>
      <c r="BP13892" s="197">
        <f t="shared" si="524"/>
        <v>0</v>
      </c>
      <c r="BQ13892" s="128"/>
      <c r="BR13892" s="36">
        <f t="shared" si="523"/>
        <v>10</v>
      </c>
    </row>
    <row r="13893" spans="54:70" x14ac:dyDescent="0.25">
      <c r="BB13893" s="134">
        <f t="shared" si="522"/>
        <v>1875</v>
      </c>
      <c r="BC13893" s="24"/>
      <c r="BD13893" s="68"/>
      <c r="BE13893" s="10"/>
      <c r="BF13893" s="9"/>
      <c r="BG13893" s="10"/>
      <c r="BH13893" s="9"/>
      <c r="BI13893" s="129"/>
      <c r="BJ13893" s="129"/>
      <c r="BK13893" s="128"/>
      <c r="BL13893" s="128"/>
      <c r="BM13893" s="128"/>
      <c r="BN13893" s="128"/>
      <c r="BO13893" s="128"/>
      <c r="BP13893" s="197">
        <f t="shared" si="524"/>
        <v>0</v>
      </c>
      <c r="BQ13893" s="128"/>
      <c r="BR13893" s="36">
        <f t="shared" si="523"/>
        <v>10</v>
      </c>
    </row>
    <row r="13894" spans="54:70" x14ac:dyDescent="0.25">
      <c r="BB13894" s="134">
        <f t="shared" si="522"/>
        <v>1876</v>
      </c>
      <c r="BC13894" s="24"/>
      <c r="BD13894" s="68"/>
      <c r="BE13894" s="10"/>
      <c r="BF13894" s="9"/>
      <c r="BG13894" s="10"/>
      <c r="BH13894" s="9"/>
      <c r="BI13894" s="129"/>
      <c r="BJ13894" s="129"/>
      <c r="BK13894" s="128"/>
      <c r="BL13894" s="128"/>
      <c r="BM13894" s="128"/>
      <c r="BN13894" s="128"/>
      <c r="BO13894" s="128"/>
      <c r="BP13894" s="197">
        <f t="shared" si="524"/>
        <v>0</v>
      </c>
      <c r="BQ13894" s="128"/>
      <c r="BR13894" s="36">
        <f t="shared" si="523"/>
        <v>10</v>
      </c>
    </row>
    <row r="13895" spans="54:70" x14ac:dyDescent="0.25">
      <c r="BB13895" s="134">
        <f t="shared" si="522"/>
        <v>1877</v>
      </c>
      <c r="BC13895" s="24"/>
      <c r="BD13895" s="68"/>
      <c r="BE13895" s="10"/>
      <c r="BF13895" s="9"/>
      <c r="BG13895" s="10"/>
      <c r="BH13895" s="9"/>
      <c r="BI13895" s="129"/>
      <c r="BJ13895" s="129"/>
      <c r="BK13895" s="128"/>
      <c r="BL13895" s="128"/>
      <c r="BM13895" s="128"/>
      <c r="BN13895" s="128"/>
      <c r="BO13895" s="128"/>
      <c r="BP13895" s="197">
        <f t="shared" si="524"/>
        <v>0</v>
      </c>
      <c r="BQ13895" s="128"/>
      <c r="BR13895" s="36">
        <f t="shared" si="523"/>
        <v>10</v>
      </c>
    </row>
    <row r="13896" spans="54:70" x14ac:dyDescent="0.25">
      <c r="BB13896" s="134">
        <f t="shared" si="522"/>
        <v>1878</v>
      </c>
      <c r="BC13896" s="24"/>
      <c r="BD13896" s="68"/>
      <c r="BE13896" s="10"/>
      <c r="BF13896" s="9"/>
      <c r="BG13896" s="10"/>
      <c r="BH13896" s="9"/>
      <c r="BI13896" s="129"/>
      <c r="BJ13896" s="129"/>
      <c r="BK13896" s="128"/>
      <c r="BL13896" s="128"/>
      <c r="BM13896" s="128"/>
      <c r="BN13896" s="128"/>
      <c r="BO13896" s="128"/>
      <c r="BP13896" s="197">
        <f t="shared" si="524"/>
        <v>0</v>
      </c>
      <c r="BQ13896" s="128"/>
      <c r="BR13896" s="36">
        <f t="shared" si="523"/>
        <v>10</v>
      </c>
    </row>
    <row r="13897" spans="54:70" x14ac:dyDescent="0.25">
      <c r="BB13897" s="134">
        <f t="shared" si="522"/>
        <v>1879</v>
      </c>
      <c r="BC13897" s="24"/>
      <c r="BD13897" s="68"/>
      <c r="BE13897" s="10"/>
      <c r="BF13897" s="9"/>
      <c r="BG13897" s="10"/>
      <c r="BH13897" s="9"/>
      <c r="BI13897" s="129"/>
      <c r="BJ13897" s="129"/>
      <c r="BK13897" s="128"/>
      <c r="BL13897" s="128"/>
      <c r="BM13897" s="128"/>
      <c r="BN13897" s="128"/>
      <c r="BO13897" s="128"/>
      <c r="BP13897" s="197">
        <f t="shared" si="524"/>
        <v>0</v>
      </c>
      <c r="BQ13897" s="128"/>
      <c r="BR13897" s="36">
        <f t="shared" si="523"/>
        <v>10</v>
      </c>
    </row>
    <row r="13898" spans="54:70" x14ac:dyDescent="0.25">
      <c r="BB13898" s="134">
        <f t="shared" si="522"/>
        <v>1880</v>
      </c>
      <c r="BC13898" s="24"/>
      <c r="BD13898" s="68"/>
      <c r="BE13898" s="10"/>
      <c r="BF13898" s="9"/>
      <c r="BG13898" s="10"/>
      <c r="BH13898" s="9"/>
      <c r="BI13898" s="129"/>
      <c r="BJ13898" s="129"/>
      <c r="BK13898" s="128"/>
      <c r="BL13898" s="128"/>
      <c r="BM13898" s="128"/>
      <c r="BN13898" s="128"/>
      <c r="BO13898" s="128"/>
      <c r="BP13898" s="197">
        <f t="shared" si="524"/>
        <v>0</v>
      </c>
      <c r="BQ13898" s="128"/>
      <c r="BR13898" s="36">
        <f t="shared" si="523"/>
        <v>10</v>
      </c>
    </row>
    <row r="13899" spans="54:70" x14ac:dyDescent="0.25">
      <c r="BB13899" s="134">
        <f t="shared" si="522"/>
        <v>1881</v>
      </c>
      <c r="BC13899" s="24"/>
      <c r="BD13899" s="68"/>
      <c r="BE13899" s="10"/>
      <c r="BF13899" s="9"/>
      <c r="BG13899" s="10"/>
      <c r="BH13899" s="9"/>
      <c r="BI13899" s="129"/>
      <c r="BJ13899" s="129"/>
      <c r="BK13899" s="128"/>
      <c r="BL13899" s="128"/>
      <c r="BM13899" s="128"/>
      <c r="BN13899" s="128"/>
      <c r="BO13899" s="128"/>
      <c r="BP13899" s="197">
        <f t="shared" si="524"/>
        <v>0</v>
      </c>
      <c r="BQ13899" s="128"/>
      <c r="BR13899" s="36">
        <f t="shared" si="523"/>
        <v>10</v>
      </c>
    </row>
    <row r="13900" spans="54:70" x14ac:dyDescent="0.25">
      <c r="BB13900" s="134">
        <f t="shared" si="522"/>
        <v>1882</v>
      </c>
      <c r="BC13900" s="24"/>
      <c r="BD13900" s="68"/>
      <c r="BE13900" s="10"/>
      <c r="BF13900" s="9"/>
      <c r="BG13900" s="10"/>
      <c r="BH13900" s="9"/>
      <c r="BI13900" s="129"/>
      <c r="BJ13900" s="129"/>
      <c r="BK13900" s="128"/>
      <c r="BL13900" s="128"/>
      <c r="BM13900" s="128"/>
      <c r="BN13900" s="128"/>
      <c r="BO13900" s="128"/>
      <c r="BP13900" s="197">
        <f t="shared" si="524"/>
        <v>0</v>
      </c>
      <c r="BQ13900" s="128"/>
      <c r="BR13900" s="36">
        <f t="shared" si="523"/>
        <v>10</v>
      </c>
    </row>
    <row r="13901" spans="54:70" x14ac:dyDescent="0.25">
      <c r="BB13901" s="134">
        <f t="shared" si="522"/>
        <v>1883</v>
      </c>
      <c r="BC13901" s="24"/>
      <c r="BD13901" s="68"/>
      <c r="BE13901" s="10"/>
      <c r="BF13901" s="9"/>
      <c r="BG13901" s="10"/>
      <c r="BH13901" s="9"/>
      <c r="BI13901" s="129"/>
      <c r="BJ13901" s="129"/>
      <c r="BK13901" s="128"/>
      <c r="BL13901" s="128"/>
      <c r="BM13901" s="128"/>
      <c r="BN13901" s="128"/>
      <c r="BO13901" s="128"/>
      <c r="BP13901" s="197">
        <f t="shared" si="524"/>
        <v>0</v>
      </c>
      <c r="BQ13901" s="128"/>
      <c r="BR13901" s="36">
        <f t="shared" si="523"/>
        <v>10</v>
      </c>
    </row>
    <row r="13902" spans="54:70" x14ac:dyDescent="0.25">
      <c r="BB13902" s="134">
        <f t="shared" si="522"/>
        <v>1884</v>
      </c>
      <c r="BC13902" s="24"/>
      <c r="BD13902" s="68"/>
      <c r="BE13902" s="10"/>
      <c r="BF13902" s="9"/>
      <c r="BG13902" s="10"/>
      <c r="BH13902" s="9"/>
      <c r="BI13902" s="129"/>
      <c r="BJ13902" s="129"/>
      <c r="BK13902" s="128"/>
      <c r="BL13902" s="128"/>
      <c r="BM13902" s="128"/>
      <c r="BN13902" s="128"/>
      <c r="BO13902" s="128"/>
      <c r="BP13902" s="197">
        <f t="shared" si="524"/>
        <v>0</v>
      </c>
      <c r="BQ13902" s="128"/>
      <c r="BR13902" s="36">
        <f t="shared" si="523"/>
        <v>10</v>
      </c>
    </row>
    <row r="13903" spans="54:70" x14ac:dyDescent="0.25">
      <c r="BB13903" s="134">
        <f t="shared" si="522"/>
        <v>1885</v>
      </c>
      <c r="BC13903" s="24"/>
      <c r="BD13903" s="68"/>
      <c r="BE13903" s="10"/>
      <c r="BF13903" s="9"/>
      <c r="BG13903" s="10"/>
      <c r="BH13903" s="9"/>
      <c r="BI13903" s="129"/>
      <c r="BJ13903" s="129"/>
      <c r="BK13903" s="128"/>
      <c r="BL13903" s="128"/>
      <c r="BM13903" s="128"/>
      <c r="BN13903" s="128"/>
      <c r="BO13903" s="128"/>
      <c r="BP13903" s="197">
        <f t="shared" si="524"/>
        <v>0</v>
      </c>
      <c r="BQ13903" s="128"/>
      <c r="BR13903" s="36">
        <f t="shared" si="523"/>
        <v>10</v>
      </c>
    </row>
    <row r="13904" spans="54:70" x14ac:dyDescent="0.25">
      <c r="BB13904" s="134">
        <f t="shared" si="522"/>
        <v>1886</v>
      </c>
      <c r="BC13904" s="24"/>
      <c r="BD13904" s="68"/>
      <c r="BE13904" s="10"/>
      <c r="BF13904" s="9"/>
      <c r="BG13904" s="10"/>
      <c r="BH13904" s="9"/>
      <c r="BI13904" s="129"/>
      <c r="BJ13904" s="129"/>
      <c r="BK13904" s="128"/>
      <c r="BL13904" s="128"/>
      <c r="BM13904" s="128"/>
      <c r="BN13904" s="128"/>
      <c r="BO13904" s="128"/>
      <c r="BP13904" s="197">
        <f t="shared" si="524"/>
        <v>0</v>
      </c>
      <c r="BQ13904" s="128"/>
      <c r="BR13904" s="36">
        <f t="shared" si="523"/>
        <v>10</v>
      </c>
    </row>
    <row r="13905" spans="54:70" x14ac:dyDescent="0.25">
      <c r="BB13905" s="134">
        <f t="shared" si="522"/>
        <v>1887</v>
      </c>
      <c r="BC13905" s="24"/>
      <c r="BD13905" s="68"/>
      <c r="BE13905" s="10"/>
      <c r="BF13905" s="9"/>
      <c r="BG13905" s="10"/>
      <c r="BH13905" s="9"/>
      <c r="BI13905" s="129"/>
      <c r="BJ13905" s="129"/>
      <c r="BK13905" s="128"/>
      <c r="BL13905" s="128"/>
      <c r="BM13905" s="128"/>
      <c r="BN13905" s="128"/>
      <c r="BO13905" s="128"/>
      <c r="BP13905" s="197">
        <f t="shared" si="524"/>
        <v>0</v>
      </c>
      <c r="BQ13905" s="128"/>
      <c r="BR13905" s="36">
        <f t="shared" si="523"/>
        <v>10</v>
      </c>
    </row>
    <row r="13906" spans="54:70" x14ac:dyDescent="0.25">
      <c r="BB13906" s="134">
        <f t="shared" si="522"/>
        <v>1888</v>
      </c>
      <c r="BC13906" s="24"/>
      <c r="BD13906" s="68"/>
      <c r="BE13906" s="10"/>
      <c r="BF13906" s="9"/>
      <c r="BG13906" s="10"/>
      <c r="BH13906" s="9"/>
      <c r="BI13906" s="129"/>
      <c r="BJ13906" s="129"/>
      <c r="BK13906" s="128"/>
      <c r="BL13906" s="128"/>
      <c r="BM13906" s="128"/>
      <c r="BN13906" s="128"/>
      <c r="BO13906" s="128"/>
      <c r="BP13906" s="197">
        <f t="shared" si="524"/>
        <v>0</v>
      </c>
      <c r="BQ13906" s="128"/>
      <c r="BR13906" s="36">
        <f t="shared" si="523"/>
        <v>10</v>
      </c>
    </row>
    <row r="13907" spans="54:70" x14ac:dyDescent="0.25">
      <c r="BB13907" s="134">
        <f t="shared" si="522"/>
        <v>1889</v>
      </c>
      <c r="BC13907" s="24"/>
      <c r="BD13907" s="68"/>
      <c r="BE13907" s="10"/>
      <c r="BF13907" s="9"/>
      <c r="BG13907" s="10"/>
      <c r="BH13907" s="9"/>
      <c r="BI13907" s="129"/>
      <c r="BJ13907" s="129"/>
      <c r="BK13907" s="128"/>
      <c r="BL13907" s="128"/>
      <c r="BM13907" s="128"/>
      <c r="BN13907" s="128"/>
      <c r="BO13907" s="128"/>
      <c r="BP13907" s="197">
        <f t="shared" si="524"/>
        <v>0</v>
      </c>
      <c r="BQ13907" s="128"/>
      <c r="BR13907" s="36">
        <f t="shared" si="523"/>
        <v>10</v>
      </c>
    </row>
    <row r="13908" spans="54:70" x14ac:dyDescent="0.25">
      <c r="BB13908" s="134">
        <f t="shared" ref="BB13908:BB13971" si="525">1+BB13907</f>
        <v>1890</v>
      </c>
      <c r="BC13908" s="24"/>
      <c r="BD13908" s="68"/>
      <c r="BE13908" s="10"/>
      <c r="BF13908" s="9"/>
      <c r="BG13908" s="10"/>
      <c r="BH13908" s="9"/>
      <c r="BI13908" s="129"/>
      <c r="BJ13908" s="129"/>
      <c r="BK13908" s="128"/>
      <c r="BL13908" s="128"/>
      <c r="BM13908" s="128"/>
      <c r="BN13908" s="128"/>
      <c r="BO13908" s="128"/>
      <c r="BP13908" s="197">
        <f t="shared" si="524"/>
        <v>0</v>
      </c>
      <c r="BQ13908" s="128"/>
      <c r="BR13908" s="36">
        <f t="shared" si="523"/>
        <v>10</v>
      </c>
    </row>
    <row r="13909" spans="54:70" x14ac:dyDescent="0.25">
      <c r="BB13909" s="134">
        <f t="shared" si="525"/>
        <v>1891</v>
      </c>
      <c r="BC13909" s="24"/>
      <c r="BD13909" s="68"/>
      <c r="BE13909" s="10"/>
      <c r="BF13909" s="9"/>
      <c r="BG13909" s="10"/>
      <c r="BH13909" s="9"/>
      <c r="BI13909" s="129"/>
      <c r="BJ13909" s="129"/>
      <c r="BK13909" s="128"/>
      <c r="BL13909" s="128"/>
      <c r="BM13909" s="128"/>
      <c r="BN13909" s="128"/>
      <c r="BO13909" s="128"/>
      <c r="BP13909" s="197">
        <f t="shared" si="524"/>
        <v>0</v>
      </c>
      <c r="BQ13909" s="128"/>
      <c r="BR13909" s="36">
        <f t="shared" si="523"/>
        <v>10</v>
      </c>
    </row>
    <row r="13910" spans="54:70" x14ac:dyDescent="0.25">
      <c r="BB13910" s="134">
        <f t="shared" si="525"/>
        <v>1892</v>
      </c>
      <c r="BC13910" s="24"/>
      <c r="BD13910" s="68"/>
      <c r="BE13910" s="10"/>
      <c r="BF13910" s="9"/>
      <c r="BG13910" s="10"/>
      <c r="BH13910" s="9"/>
      <c r="BI13910" s="129"/>
      <c r="BJ13910" s="129"/>
      <c r="BK13910" s="128"/>
      <c r="BL13910" s="128"/>
      <c r="BM13910" s="128"/>
      <c r="BN13910" s="128"/>
      <c r="BO13910" s="128"/>
      <c r="BP13910" s="197">
        <f t="shared" si="524"/>
        <v>0</v>
      </c>
      <c r="BQ13910" s="128"/>
      <c r="BR13910" s="36">
        <f t="shared" si="523"/>
        <v>10</v>
      </c>
    </row>
    <row r="13911" spans="54:70" x14ac:dyDescent="0.25">
      <c r="BB13911" s="134">
        <f t="shared" si="525"/>
        <v>1893</v>
      </c>
      <c r="BC13911" s="24"/>
      <c r="BD13911" s="68"/>
      <c r="BE13911" s="10"/>
      <c r="BF13911" s="9"/>
      <c r="BG13911" s="10"/>
      <c r="BH13911" s="9"/>
      <c r="BI13911" s="129"/>
      <c r="BJ13911" s="129"/>
      <c r="BK13911" s="128"/>
      <c r="BL13911" s="128"/>
      <c r="BM13911" s="128"/>
      <c r="BN13911" s="128"/>
      <c r="BO13911" s="128"/>
      <c r="BP13911" s="197">
        <f t="shared" si="524"/>
        <v>0</v>
      </c>
      <c r="BQ13911" s="128"/>
      <c r="BR13911" s="36">
        <f t="shared" si="523"/>
        <v>10</v>
      </c>
    </row>
    <row r="13912" spans="54:70" x14ac:dyDescent="0.25">
      <c r="BB13912" s="134">
        <f t="shared" si="525"/>
        <v>1894</v>
      </c>
      <c r="BC13912" s="24"/>
      <c r="BD13912" s="68"/>
      <c r="BE13912" s="10"/>
      <c r="BF13912" s="9"/>
      <c r="BG13912" s="10"/>
      <c r="BH13912" s="9"/>
      <c r="BI13912" s="129"/>
      <c r="BJ13912" s="129"/>
      <c r="BK13912" s="128"/>
      <c r="BL13912" s="128"/>
      <c r="BM13912" s="128"/>
      <c r="BN13912" s="128"/>
      <c r="BO13912" s="128"/>
      <c r="BP13912" s="197">
        <f t="shared" si="524"/>
        <v>0</v>
      </c>
      <c r="BQ13912" s="128"/>
      <c r="BR13912" s="36">
        <f t="shared" si="523"/>
        <v>10</v>
      </c>
    </row>
    <row r="13913" spans="54:70" x14ac:dyDescent="0.25">
      <c r="BB13913" s="134">
        <f t="shared" si="525"/>
        <v>1895</v>
      </c>
      <c r="BC13913" s="24"/>
      <c r="BD13913" s="68"/>
      <c r="BE13913" s="10"/>
      <c r="BF13913" s="9"/>
      <c r="BG13913" s="10"/>
      <c r="BH13913" s="9"/>
      <c r="BI13913" s="129"/>
      <c r="BJ13913" s="129"/>
      <c r="BK13913" s="128"/>
      <c r="BL13913" s="128"/>
      <c r="BM13913" s="128"/>
      <c r="BN13913" s="128"/>
      <c r="BO13913" s="128"/>
      <c r="BP13913" s="197">
        <f t="shared" si="524"/>
        <v>0</v>
      </c>
      <c r="BQ13913" s="128"/>
      <c r="BR13913" s="36">
        <f t="shared" si="523"/>
        <v>10</v>
      </c>
    </row>
    <row r="13914" spans="54:70" x14ac:dyDescent="0.25">
      <c r="BB13914" s="134">
        <f t="shared" si="525"/>
        <v>1896</v>
      </c>
      <c r="BC13914" s="24"/>
      <c r="BD13914" s="68"/>
      <c r="BE13914" s="10"/>
      <c r="BF13914" s="9"/>
      <c r="BG13914" s="10"/>
      <c r="BH13914" s="9"/>
      <c r="BI13914" s="129"/>
      <c r="BJ13914" s="129"/>
      <c r="BK13914" s="128"/>
      <c r="BL13914" s="128"/>
      <c r="BM13914" s="128"/>
      <c r="BN13914" s="128"/>
      <c r="BO13914" s="128"/>
      <c r="BP13914" s="197">
        <f t="shared" si="524"/>
        <v>0</v>
      </c>
      <c r="BQ13914" s="128"/>
      <c r="BR13914" s="36">
        <f t="shared" si="523"/>
        <v>10</v>
      </c>
    </row>
    <row r="13915" spans="54:70" x14ac:dyDescent="0.25">
      <c r="BB13915" s="134">
        <f t="shared" si="525"/>
        <v>1897</v>
      </c>
      <c r="BC13915" s="24"/>
      <c r="BD13915" s="68"/>
      <c r="BE13915" s="10"/>
      <c r="BF13915" s="9"/>
      <c r="BG13915" s="10"/>
      <c r="BH13915" s="9"/>
      <c r="BI13915" s="129"/>
      <c r="BJ13915" s="129"/>
      <c r="BK13915" s="128"/>
      <c r="BL13915" s="128"/>
      <c r="BM13915" s="128"/>
      <c r="BN13915" s="128"/>
      <c r="BO13915" s="128"/>
      <c r="BP13915" s="197">
        <f t="shared" si="524"/>
        <v>0</v>
      </c>
      <c r="BQ13915" s="128"/>
      <c r="BR13915" s="36">
        <f t="shared" si="523"/>
        <v>10</v>
      </c>
    </row>
    <row r="13916" spans="54:70" x14ac:dyDescent="0.25">
      <c r="BB13916" s="134">
        <f t="shared" si="525"/>
        <v>1898</v>
      </c>
      <c r="BC13916" s="24"/>
      <c r="BD13916" s="68"/>
      <c r="BE13916" s="10"/>
      <c r="BF13916" s="9"/>
      <c r="BG13916" s="10"/>
      <c r="BH13916" s="9"/>
      <c r="BI13916" s="129"/>
      <c r="BJ13916" s="129"/>
      <c r="BK13916" s="128"/>
      <c r="BL13916" s="128"/>
      <c r="BM13916" s="128"/>
      <c r="BN13916" s="128"/>
      <c r="BO13916" s="128"/>
      <c r="BP13916" s="197">
        <f t="shared" si="524"/>
        <v>0</v>
      </c>
      <c r="BQ13916" s="128"/>
      <c r="BR13916" s="36">
        <f t="shared" si="523"/>
        <v>10</v>
      </c>
    </row>
    <row r="13917" spans="54:70" x14ac:dyDescent="0.25">
      <c r="BB13917" s="134">
        <f t="shared" si="525"/>
        <v>1899</v>
      </c>
      <c r="BC13917" s="24"/>
      <c r="BD13917" s="68"/>
      <c r="BE13917" s="10"/>
      <c r="BF13917" s="9"/>
      <c r="BG13917" s="10"/>
      <c r="BH13917" s="9"/>
      <c r="BI13917" s="129"/>
      <c r="BJ13917" s="129"/>
      <c r="BK13917" s="128"/>
      <c r="BL13917" s="128"/>
      <c r="BM13917" s="128"/>
      <c r="BN13917" s="128"/>
      <c r="BO13917" s="128"/>
      <c r="BP13917" s="197">
        <f t="shared" si="524"/>
        <v>0</v>
      </c>
      <c r="BQ13917" s="128"/>
      <c r="BR13917" s="36">
        <f t="shared" si="523"/>
        <v>10</v>
      </c>
    </row>
    <row r="13918" spans="54:70" x14ac:dyDescent="0.25">
      <c r="BB13918" s="134">
        <f t="shared" si="525"/>
        <v>1900</v>
      </c>
      <c r="BC13918" s="24"/>
      <c r="BD13918" s="68"/>
      <c r="BE13918" s="10"/>
      <c r="BF13918" s="9"/>
      <c r="BG13918" s="10"/>
      <c r="BH13918" s="9"/>
      <c r="BI13918" s="129"/>
      <c r="BJ13918" s="129"/>
      <c r="BK13918" s="128"/>
      <c r="BL13918" s="128"/>
      <c r="BM13918" s="128"/>
      <c r="BN13918" s="128"/>
      <c r="BO13918" s="128"/>
      <c r="BP13918" s="197">
        <f t="shared" si="524"/>
        <v>0</v>
      </c>
      <c r="BQ13918" s="128"/>
      <c r="BR13918" s="36">
        <f t="shared" si="523"/>
        <v>10</v>
      </c>
    </row>
    <row r="13919" spans="54:70" x14ac:dyDescent="0.25">
      <c r="BB13919" s="134">
        <f t="shared" si="525"/>
        <v>1901</v>
      </c>
      <c r="BC13919" s="24"/>
      <c r="BD13919" s="68"/>
      <c r="BE13919" s="10"/>
      <c r="BF13919" s="9"/>
      <c r="BG13919" s="10"/>
      <c r="BH13919" s="9"/>
      <c r="BI13919" s="129"/>
      <c r="BJ13919" s="129"/>
      <c r="BK13919" s="128"/>
      <c r="BL13919" s="128"/>
      <c r="BM13919" s="128"/>
      <c r="BN13919" s="128"/>
      <c r="BO13919" s="128"/>
      <c r="BP13919" s="197">
        <f t="shared" si="524"/>
        <v>0</v>
      </c>
      <c r="BQ13919" s="128"/>
      <c r="BR13919" s="36">
        <f t="shared" si="523"/>
        <v>10</v>
      </c>
    </row>
    <row r="13920" spans="54:70" x14ac:dyDescent="0.25">
      <c r="BB13920" s="134">
        <f t="shared" si="525"/>
        <v>1902</v>
      </c>
      <c r="BC13920" s="24"/>
      <c r="BD13920" s="68"/>
      <c r="BE13920" s="10"/>
      <c r="BF13920" s="9"/>
      <c r="BG13920" s="10"/>
      <c r="BH13920" s="9"/>
      <c r="BI13920" s="129"/>
      <c r="BJ13920" s="129"/>
      <c r="BK13920" s="128"/>
      <c r="BL13920" s="128"/>
      <c r="BM13920" s="128"/>
      <c r="BN13920" s="128"/>
      <c r="BO13920" s="128"/>
      <c r="BP13920" s="197">
        <f t="shared" si="524"/>
        <v>0</v>
      </c>
      <c r="BQ13920" s="128"/>
      <c r="BR13920" s="36">
        <f t="shared" si="523"/>
        <v>10</v>
      </c>
    </row>
    <row r="13921" spans="54:70" x14ac:dyDescent="0.25">
      <c r="BB13921" s="134">
        <f t="shared" si="525"/>
        <v>1903</v>
      </c>
      <c r="BC13921" s="24"/>
      <c r="BD13921" s="68"/>
      <c r="BE13921" s="10"/>
      <c r="BF13921" s="9"/>
      <c r="BG13921" s="10"/>
      <c r="BH13921" s="9"/>
      <c r="BI13921" s="129"/>
      <c r="BJ13921" s="129"/>
      <c r="BK13921" s="128"/>
      <c r="BL13921" s="128"/>
      <c r="BM13921" s="128"/>
      <c r="BN13921" s="128"/>
      <c r="BO13921" s="128"/>
      <c r="BP13921" s="197">
        <f t="shared" si="524"/>
        <v>0</v>
      </c>
      <c r="BQ13921" s="128"/>
      <c r="BR13921" s="36">
        <f t="shared" si="523"/>
        <v>10</v>
      </c>
    </row>
    <row r="13922" spans="54:70" x14ac:dyDescent="0.25">
      <c r="BB13922" s="134">
        <f t="shared" si="525"/>
        <v>1904</v>
      </c>
      <c r="BC13922" s="24"/>
      <c r="BD13922" s="68"/>
      <c r="BE13922" s="10"/>
      <c r="BF13922" s="9"/>
      <c r="BG13922" s="10"/>
      <c r="BH13922" s="9"/>
      <c r="BI13922" s="129"/>
      <c r="BJ13922" s="129"/>
      <c r="BK13922" s="128"/>
      <c r="BL13922" s="128"/>
      <c r="BM13922" s="128"/>
      <c r="BN13922" s="128"/>
      <c r="BO13922" s="128"/>
      <c r="BP13922" s="197">
        <f t="shared" si="524"/>
        <v>0</v>
      </c>
      <c r="BQ13922" s="128"/>
      <c r="BR13922" s="36">
        <f t="shared" si="523"/>
        <v>10</v>
      </c>
    </row>
    <row r="13923" spans="54:70" x14ac:dyDescent="0.25">
      <c r="BB13923" s="134">
        <f t="shared" si="525"/>
        <v>1905</v>
      </c>
      <c r="BC13923" s="24"/>
      <c r="BD13923" s="68"/>
      <c r="BE13923" s="10"/>
      <c r="BF13923" s="9"/>
      <c r="BG13923" s="10"/>
      <c r="BH13923" s="9"/>
      <c r="BI13923" s="129"/>
      <c r="BJ13923" s="129"/>
      <c r="BK13923" s="128"/>
      <c r="BL13923" s="128"/>
      <c r="BM13923" s="128"/>
      <c r="BN13923" s="128"/>
      <c r="BO13923" s="128"/>
      <c r="BP13923" s="197">
        <f t="shared" si="524"/>
        <v>0</v>
      </c>
      <c r="BQ13923" s="128"/>
      <c r="BR13923" s="36">
        <f t="shared" si="523"/>
        <v>10</v>
      </c>
    </row>
    <row r="13924" spans="54:70" x14ac:dyDescent="0.25">
      <c r="BB13924" s="134">
        <f t="shared" si="525"/>
        <v>1906</v>
      </c>
      <c r="BC13924" s="24"/>
      <c r="BD13924" s="68"/>
      <c r="BE13924" s="10"/>
      <c r="BF13924" s="9"/>
      <c r="BG13924" s="10"/>
      <c r="BH13924" s="9"/>
      <c r="BI13924" s="129"/>
      <c r="BJ13924" s="129"/>
      <c r="BK13924" s="128"/>
      <c r="BL13924" s="128"/>
      <c r="BM13924" s="128"/>
      <c r="BN13924" s="128"/>
      <c r="BO13924" s="128"/>
      <c r="BP13924" s="197">
        <f t="shared" si="524"/>
        <v>0</v>
      </c>
      <c r="BQ13924" s="128"/>
      <c r="BR13924" s="36">
        <f t="shared" si="523"/>
        <v>10</v>
      </c>
    </row>
    <row r="13925" spans="54:70" x14ac:dyDescent="0.25">
      <c r="BB13925" s="134">
        <f t="shared" si="525"/>
        <v>1907</v>
      </c>
      <c r="BC13925" s="24"/>
      <c r="BD13925" s="68"/>
      <c r="BE13925" s="10"/>
      <c r="BF13925" s="9"/>
      <c r="BG13925" s="10"/>
      <c r="BH13925" s="9"/>
      <c r="BI13925" s="129"/>
      <c r="BJ13925" s="129"/>
      <c r="BK13925" s="128"/>
      <c r="BL13925" s="128"/>
      <c r="BM13925" s="128"/>
      <c r="BN13925" s="128"/>
      <c r="BO13925" s="128"/>
      <c r="BP13925" s="197">
        <f t="shared" si="524"/>
        <v>0</v>
      </c>
      <c r="BQ13925" s="128"/>
      <c r="BR13925" s="36">
        <f t="shared" si="523"/>
        <v>10</v>
      </c>
    </row>
    <row r="13926" spans="54:70" x14ac:dyDescent="0.25">
      <c r="BB13926" s="134">
        <f t="shared" si="525"/>
        <v>1908</v>
      </c>
      <c r="BC13926" s="24"/>
      <c r="BD13926" s="68"/>
      <c r="BE13926" s="10"/>
      <c r="BF13926" s="9"/>
      <c r="BG13926" s="10"/>
      <c r="BH13926" s="9"/>
      <c r="BI13926" s="129"/>
      <c r="BJ13926" s="129"/>
      <c r="BK13926" s="128"/>
      <c r="BL13926" s="128"/>
      <c r="BM13926" s="128"/>
      <c r="BN13926" s="128"/>
      <c r="BO13926" s="128"/>
      <c r="BP13926" s="197">
        <f t="shared" si="524"/>
        <v>0</v>
      </c>
      <c r="BQ13926" s="128"/>
      <c r="BR13926" s="36">
        <f t="shared" si="523"/>
        <v>10</v>
      </c>
    </row>
    <row r="13927" spans="54:70" x14ac:dyDescent="0.25">
      <c r="BB13927" s="134">
        <f t="shared" si="525"/>
        <v>1909</v>
      </c>
      <c r="BC13927" s="24"/>
      <c r="BD13927" s="68"/>
      <c r="BE13927" s="10"/>
      <c r="BF13927" s="9"/>
      <c r="BG13927" s="10"/>
      <c r="BH13927" s="9"/>
      <c r="BI13927" s="129"/>
      <c r="BJ13927" s="129"/>
      <c r="BK13927" s="128"/>
      <c r="BL13927" s="128"/>
      <c r="BM13927" s="128"/>
      <c r="BN13927" s="128"/>
      <c r="BO13927" s="128"/>
      <c r="BP13927" s="197">
        <f t="shared" si="524"/>
        <v>0</v>
      </c>
      <c r="BQ13927" s="128"/>
      <c r="BR13927" s="36">
        <f t="shared" si="523"/>
        <v>10</v>
      </c>
    </row>
    <row r="13928" spans="54:70" x14ac:dyDescent="0.25">
      <c r="BB13928" s="134">
        <f t="shared" si="525"/>
        <v>1910</v>
      </c>
      <c r="BC13928" s="24"/>
      <c r="BD13928" s="68"/>
      <c r="BE13928" s="10"/>
      <c r="BF13928" s="9"/>
      <c r="BG13928" s="10"/>
      <c r="BH13928" s="9"/>
      <c r="BI13928" s="129"/>
      <c r="BJ13928" s="129"/>
      <c r="BK13928" s="128"/>
      <c r="BL13928" s="128"/>
      <c r="BM13928" s="128"/>
      <c r="BN13928" s="128"/>
      <c r="BO13928" s="128"/>
      <c r="BP13928" s="197">
        <f t="shared" si="524"/>
        <v>0</v>
      </c>
      <c r="BQ13928" s="128"/>
      <c r="BR13928" s="36">
        <f t="shared" si="523"/>
        <v>10</v>
      </c>
    </row>
    <row r="13929" spans="54:70" x14ac:dyDescent="0.25">
      <c r="BB13929" s="134">
        <f t="shared" si="525"/>
        <v>1911</v>
      </c>
      <c r="BC13929" s="24"/>
      <c r="BD13929" s="68"/>
      <c r="BE13929" s="10"/>
      <c r="BF13929" s="9"/>
      <c r="BG13929" s="10"/>
      <c r="BH13929" s="9"/>
      <c r="BI13929" s="129"/>
      <c r="BJ13929" s="129"/>
      <c r="BK13929" s="128"/>
      <c r="BL13929" s="128"/>
      <c r="BM13929" s="128"/>
      <c r="BN13929" s="128"/>
      <c r="BO13929" s="128"/>
      <c r="BP13929" s="197">
        <f t="shared" si="524"/>
        <v>0</v>
      </c>
      <c r="BQ13929" s="128"/>
      <c r="BR13929" s="36">
        <f t="shared" si="523"/>
        <v>10</v>
      </c>
    </row>
    <row r="13930" spans="54:70" x14ac:dyDescent="0.25">
      <c r="BB13930" s="134">
        <f t="shared" si="525"/>
        <v>1912</v>
      </c>
      <c r="BC13930" s="24"/>
      <c r="BD13930" s="68"/>
      <c r="BE13930" s="10"/>
      <c r="BF13930" s="9"/>
      <c r="BG13930" s="10"/>
      <c r="BH13930" s="9"/>
      <c r="BI13930" s="129"/>
      <c r="BJ13930" s="129"/>
      <c r="BK13930" s="128"/>
      <c r="BL13930" s="128"/>
      <c r="BM13930" s="128"/>
      <c r="BN13930" s="128"/>
      <c r="BO13930" s="128"/>
      <c r="BP13930" s="197">
        <f t="shared" si="524"/>
        <v>0</v>
      </c>
      <c r="BQ13930" s="128"/>
      <c r="BR13930" s="36">
        <f t="shared" si="523"/>
        <v>10</v>
      </c>
    </row>
    <row r="13931" spans="54:70" x14ac:dyDescent="0.25">
      <c r="BB13931" s="134">
        <f t="shared" si="525"/>
        <v>1913</v>
      </c>
      <c r="BC13931" s="24"/>
      <c r="BD13931" s="68"/>
      <c r="BE13931" s="10"/>
      <c r="BF13931" s="9"/>
      <c r="BG13931" s="10"/>
      <c r="BH13931" s="9"/>
      <c r="BI13931" s="129"/>
      <c r="BJ13931" s="129"/>
      <c r="BK13931" s="128"/>
      <c r="BL13931" s="128"/>
      <c r="BM13931" s="128"/>
      <c r="BN13931" s="128"/>
      <c r="BO13931" s="128"/>
      <c r="BP13931" s="197">
        <f t="shared" si="524"/>
        <v>0</v>
      </c>
      <c r="BQ13931" s="128"/>
      <c r="BR13931" s="36">
        <f t="shared" si="523"/>
        <v>10</v>
      </c>
    </row>
    <row r="13932" spans="54:70" x14ac:dyDescent="0.25">
      <c r="BB13932" s="134">
        <f t="shared" si="525"/>
        <v>1914</v>
      </c>
      <c r="BC13932" s="24"/>
      <c r="BD13932" s="68"/>
      <c r="BE13932" s="10"/>
      <c r="BF13932" s="9"/>
      <c r="BG13932" s="10"/>
      <c r="BH13932" s="9"/>
      <c r="BI13932" s="129"/>
      <c r="BJ13932" s="129"/>
      <c r="BK13932" s="128"/>
      <c r="BL13932" s="128"/>
      <c r="BM13932" s="128"/>
      <c r="BN13932" s="128"/>
      <c r="BO13932" s="128"/>
      <c r="BP13932" s="197">
        <f t="shared" si="524"/>
        <v>0</v>
      </c>
      <c r="BQ13932" s="128"/>
      <c r="BR13932" s="36">
        <f t="shared" si="523"/>
        <v>10</v>
      </c>
    </row>
    <row r="13933" spans="54:70" x14ac:dyDescent="0.25">
      <c r="BB13933" s="134">
        <f t="shared" si="525"/>
        <v>1915</v>
      </c>
      <c r="BC13933" s="24"/>
      <c r="BD13933" s="68"/>
      <c r="BE13933" s="10"/>
      <c r="BF13933" s="9"/>
      <c r="BG13933" s="10"/>
      <c r="BH13933" s="9"/>
      <c r="BI13933" s="129"/>
      <c r="BJ13933" s="129"/>
      <c r="BK13933" s="128"/>
      <c r="BL13933" s="128"/>
      <c r="BM13933" s="128"/>
      <c r="BN13933" s="128"/>
      <c r="BO13933" s="128"/>
      <c r="BP13933" s="197">
        <f t="shared" si="524"/>
        <v>0</v>
      </c>
      <c r="BQ13933" s="128"/>
      <c r="BR13933" s="36">
        <f t="shared" si="523"/>
        <v>10</v>
      </c>
    </row>
    <row r="13934" spans="54:70" x14ac:dyDescent="0.25">
      <c r="BB13934" s="134">
        <f t="shared" si="525"/>
        <v>1916</v>
      </c>
      <c r="BC13934" s="24"/>
      <c r="BD13934" s="68"/>
      <c r="BE13934" s="10"/>
      <c r="BF13934" s="9"/>
      <c r="BG13934" s="10"/>
      <c r="BH13934" s="9"/>
      <c r="BI13934" s="129"/>
      <c r="BJ13934" s="129"/>
      <c r="BK13934" s="128"/>
      <c r="BL13934" s="128"/>
      <c r="BM13934" s="128"/>
      <c r="BN13934" s="128"/>
      <c r="BO13934" s="128"/>
      <c r="BP13934" s="197">
        <f t="shared" si="524"/>
        <v>0</v>
      </c>
      <c r="BQ13934" s="128"/>
      <c r="BR13934" s="36">
        <f t="shared" si="523"/>
        <v>10</v>
      </c>
    </row>
    <row r="13935" spans="54:70" x14ac:dyDescent="0.25">
      <c r="BB13935" s="134">
        <f t="shared" si="525"/>
        <v>1917</v>
      </c>
      <c r="BC13935" s="24"/>
      <c r="BD13935" s="68"/>
      <c r="BE13935" s="10"/>
      <c r="BF13935" s="9"/>
      <c r="BG13935" s="10"/>
      <c r="BH13935" s="9"/>
      <c r="BI13935" s="129"/>
      <c r="BJ13935" s="129"/>
      <c r="BK13935" s="128"/>
      <c r="BL13935" s="128"/>
      <c r="BM13935" s="128"/>
      <c r="BN13935" s="128"/>
      <c r="BO13935" s="128"/>
      <c r="BP13935" s="197">
        <f t="shared" si="524"/>
        <v>0</v>
      </c>
      <c r="BQ13935" s="128"/>
      <c r="BR13935" s="36">
        <f t="shared" si="523"/>
        <v>10</v>
      </c>
    </row>
    <row r="13936" spans="54:70" x14ac:dyDescent="0.25">
      <c r="BB13936" s="134">
        <f t="shared" si="525"/>
        <v>1918</v>
      </c>
      <c r="BC13936" s="24"/>
      <c r="BD13936" s="68"/>
      <c r="BE13936" s="10"/>
      <c r="BF13936" s="9"/>
      <c r="BG13936" s="10"/>
      <c r="BH13936" s="9"/>
      <c r="BI13936" s="129"/>
      <c r="BJ13936" s="129"/>
      <c r="BK13936" s="128"/>
      <c r="BL13936" s="128"/>
      <c r="BM13936" s="128"/>
      <c r="BN13936" s="128"/>
      <c r="BO13936" s="128"/>
      <c r="BP13936" s="197">
        <f t="shared" si="524"/>
        <v>0</v>
      </c>
      <c r="BQ13936" s="128"/>
      <c r="BR13936" s="36">
        <f t="shared" si="523"/>
        <v>10</v>
      </c>
    </row>
    <row r="13937" spans="54:70" x14ac:dyDescent="0.25">
      <c r="BB13937" s="134">
        <f t="shared" si="525"/>
        <v>1919</v>
      </c>
      <c r="BC13937" s="24"/>
      <c r="BD13937" s="68"/>
      <c r="BE13937" s="10"/>
      <c r="BF13937" s="9"/>
      <c r="BG13937" s="10"/>
      <c r="BH13937" s="9"/>
      <c r="BI13937" s="129"/>
      <c r="BJ13937" s="129"/>
      <c r="BK13937" s="128"/>
      <c r="BL13937" s="128"/>
      <c r="BM13937" s="128"/>
      <c r="BN13937" s="128"/>
      <c r="BO13937" s="128"/>
      <c r="BP13937" s="197">
        <f t="shared" si="524"/>
        <v>0</v>
      </c>
      <c r="BQ13937" s="128"/>
      <c r="BR13937" s="36">
        <f t="shared" si="523"/>
        <v>10</v>
      </c>
    </row>
    <row r="13938" spans="54:70" ht="15.75" customHeight="1" x14ac:dyDescent="0.25">
      <c r="BB13938" s="134">
        <f t="shared" si="525"/>
        <v>1920</v>
      </c>
      <c r="BC13938" s="24"/>
      <c r="BD13938" s="68"/>
      <c r="BE13938" s="10"/>
      <c r="BF13938" s="9"/>
      <c r="BG13938" s="10"/>
      <c r="BH13938" s="9"/>
      <c r="BI13938" s="129"/>
      <c r="BJ13938" s="129"/>
      <c r="BK13938" s="128"/>
      <c r="BL13938" s="128"/>
      <c r="BM13938" s="128"/>
      <c r="BN13938" s="128"/>
      <c r="BO13938" s="128"/>
      <c r="BP13938" s="197">
        <f t="shared" si="524"/>
        <v>0</v>
      </c>
      <c r="BQ13938" s="128"/>
      <c r="BR13938" s="36">
        <f t="shared" si="523"/>
        <v>10</v>
      </c>
    </row>
    <row r="13939" spans="54:70" x14ac:dyDescent="0.25">
      <c r="BB13939" s="134">
        <f t="shared" si="525"/>
        <v>1921</v>
      </c>
      <c r="BC13939" s="24"/>
      <c r="BD13939" s="68"/>
      <c r="BE13939" s="10"/>
      <c r="BF13939" s="9"/>
      <c r="BG13939" s="10"/>
      <c r="BH13939" s="9"/>
      <c r="BI13939" s="129"/>
      <c r="BJ13939" s="129"/>
      <c r="BK13939" s="128"/>
      <c r="BL13939" s="128"/>
      <c r="BM13939" s="128"/>
      <c r="BN13939" s="128"/>
      <c r="BO13939" s="128"/>
      <c r="BP13939" s="197">
        <f t="shared" si="524"/>
        <v>0</v>
      </c>
      <c r="BQ13939" s="128"/>
      <c r="BR13939" s="36">
        <f t="shared" si="523"/>
        <v>10</v>
      </c>
    </row>
    <row r="13940" spans="54:70" x14ac:dyDescent="0.25">
      <c r="BB13940" s="134">
        <f t="shared" si="525"/>
        <v>1922</v>
      </c>
      <c r="BC13940" s="24"/>
      <c r="BD13940" s="68"/>
      <c r="BE13940" s="10"/>
      <c r="BF13940" s="9"/>
      <c r="BG13940" s="10"/>
      <c r="BH13940" s="9"/>
      <c r="BI13940" s="129"/>
      <c r="BJ13940" s="129"/>
      <c r="BK13940" s="128"/>
      <c r="BL13940" s="128"/>
      <c r="BM13940" s="128"/>
      <c r="BN13940" s="128"/>
      <c r="BO13940" s="128"/>
      <c r="BP13940" s="197">
        <f t="shared" si="524"/>
        <v>0</v>
      </c>
      <c r="BQ13940" s="128"/>
      <c r="BR13940" s="36">
        <f t="shared" ref="BR13940:BR14003" si="526">IF(BF13940="Yes",20,10)</f>
        <v>10</v>
      </c>
    </row>
    <row r="13941" spans="54:70" x14ac:dyDescent="0.25">
      <c r="BB13941" s="134">
        <f t="shared" si="525"/>
        <v>1923</v>
      </c>
      <c r="BC13941" s="24"/>
      <c r="BD13941" s="68"/>
      <c r="BE13941" s="10"/>
      <c r="BF13941" s="9"/>
      <c r="BG13941" s="10"/>
      <c r="BH13941" s="9"/>
      <c r="BI13941" s="129"/>
      <c r="BJ13941" s="129"/>
      <c r="BK13941" s="128"/>
      <c r="BL13941" s="128"/>
      <c r="BM13941" s="128"/>
      <c r="BN13941" s="128"/>
      <c r="BO13941" s="128"/>
      <c r="BP13941" s="197">
        <f t="shared" si="524"/>
        <v>0</v>
      </c>
      <c r="BQ13941" s="128"/>
      <c r="BR13941" s="36">
        <f t="shared" si="526"/>
        <v>10</v>
      </c>
    </row>
    <row r="13942" spans="54:70" x14ac:dyDescent="0.25">
      <c r="BB13942" s="134">
        <f t="shared" si="525"/>
        <v>1924</v>
      </c>
      <c r="BC13942" s="24"/>
      <c r="BD13942" s="68"/>
      <c r="BE13942" s="10"/>
      <c r="BF13942" s="9"/>
      <c r="BG13942" s="10"/>
      <c r="BH13942" s="9"/>
      <c r="BI13942" s="129"/>
      <c r="BJ13942" s="129"/>
      <c r="BK13942" s="128"/>
      <c r="BL13942" s="128"/>
      <c r="BM13942" s="128"/>
      <c r="BN13942" s="128"/>
      <c r="BO13942" s="128"/>
      <c r="BP13942" s="197">
        <f t="shared" si="524"/>
        <v>0</v>
      </c>
      <c r="BQ13942" s="128"/>
      <c r="BR13942" s="36">
        <f t="shared" si="526"/>
        <v>10</v>
      </c>
    </row>
    <row r="13943" spans="54:70" x14ac:dyDescent="0.25">
      <c r="BB13943" s="134">
        <f t="shared" si="525"/>
        <v>1925</v>
      </c>
      <c r="BC13943" s="24"/>
      <c r="BD13943" s="68"/>
      <c r="BE13943" s="10"/>
      <c r="BF13943" s="9"/>
      <c r="BG13943" s="10"/>
      <c r="BH13943" s="9"/>
      <c r="BI13943" s="129"/>
      <c r="BJ13943" s="129"/>
      <c r="BK13943" s="128"/>
      <c r="BL13943" s="128"/>
      <c r="BM13943" s="128"/>
      <c r="BN13943" s="128"/>
      <c r="BO13943" s="128"/>
      <c r="BP13943" s="197">
        <f t="shared" si="524"/>
        <v>0</v>
      </c>
      <c r="BQ13943" s="128"/>
      <c r="BR13943" s="36">
        <f t="shared" si="526"/>
        <v>10</v>
      </c>
    </row>
    <row r="13944" spans="54:70" x14ac:dyDescent="0.25">
      <c r="BB13944" s="134">
        <f t="shared" si="525"/>
        <v>1926</v>
      </c>
      <c r="BC13944" s="24"/>
      <c r="BD13944" s="68"/>
      <c r="BE13944" s="10"/>
      <c r="BF13944" s="9"/>
      <c r="BG13944" s="10"/>
      <c r="BH13944" s="9"/>
      <c r="BI13944" s="129"/>
      <c r="BJ13944" s="129"/>
      <c r="BK13944" s="128"/>
      <c r="BL13944" s="128"/>
      <c r="BM13944" s="128"/>
      <c r="BN13944" s="128"/>
      <c r="BO13944" s="128"/>
      <c r="BP13944" s="197">
        <f t="shared" ref="BP13944:BP14007" si="527">IF(BC13944=0,0,IF(BD13944=0,0,IF(BE13944=0,0,IF(BF13944=0,0,IF(BG13944=0,0,IF(BH13944=0,0,BR13944))))))</f>
        <v>0</v>
      </c>
      <c r="BQ13944" s="128"/>
      <c r="BR13944" s="36">
        <f t="shared" si="526"/>
        <v>10</v>
      </c>
    </row>
    <row r="13945" spans="54:70" x14ac:dyDescent="0.25">
      <c r="BB13945" s="134">
        <f t="shared" si="525"/>
        <v>1927</v>
      </c>
      <c r="BC13945" s="24"/>
      <c r="BD13945" s="68"/>
      <c r="BE13945" s="10"/>
      <c r="BF13945" s="9"/>
      <c r="BG13945" s="10"/>
      <c r="BH13945" s="9"/>
      <c r="BI13945" s="129"/>
      <c r="BJ13945" s="129"/>
      <c r="BK13945" s="128"/>
      <c r="BL13945" s="128"/>
      <c r="BM13945" s="128"/>
      <c r="BN13945" s="128"/>
      <c r="BO13945" s="128"/>
      <c r="BP13945" s="197">
        <f t="shared" si="527"/>
        <v>0</v>
      </c>
      <c r="BQ13945" s="128"/>
      <c r="BR13945" s="36">
        <f t="shared" si="526"/>
        <v>10</v>
      </c>
    </row>
    <row r="13946" spans="54:70" x14ac:dyDescent="0.25">
      <c r="BB13946" s="134">
        <f t="shared" si="525"/>
        <v>1928</v>
      </c>
      <c r="BC13946" s="24"/>
      <c r="BD13946" s="68"/>
      <c r="BE13946" s="10"/>
      <c r="BF13946" s="9"/>
      <c r="BG13946" s="10"/>
      <c r="BH13946" s="9"/>
      <c r="BI13946" s="129"/>
      <c r="BJ13946" s="129"/>
      <c r="BK13946" s="128"/>
      <c r="BL13946" s="128"/>
      <c r="BM13946" s="128"/>
      <c r="BN13946" s="128"/>
      <c r="BO13946" s="128"/>
      <c r="BP13946" s="197">
        <f t="shared" si="527"/>
        <v>0</v>
      </c>
      <c r="BQ13946" s="128"/>
      <c r="BR13946" s="36">
        <f t="shared" si="526"/>
        <v>10</v>
      </c>
    </row>
    <row r="13947" spans="54:70" x14ac:dyDescent="0.25">
      <c r="BB13947" s="134">
        <f t="shared" si="525"/>
        <v>1929</v>
      </c>
      <c r="BC13947" s="24"/>
      <c r="BD13947" s="68"/>
      <c r="BE13947" s="10"/>
      <c r="BF13947" s="9"/>
      <c r="BG13947" s="10"/>
      <c r="BH13947" s="9"/>
      <c r="BI13947" s="129"/>
      <c r="BJ13947" s="129"/>
      <c r="BK13947" s="128"/>
      <c r="BL13947" s="128"/>
      <c r="BM13947" s="128"/>
      <c r="BN13947" s="128"/>
      <c r="BO13947" s="128"/>
      <c r="BP13947" s="197">
        <f t="shared" si="527"/>
        <v>0</v>
      </c>
      <c r="BQ13947" s="128"/>
      <c r="BR13947" s="36">
        <f t="shared" si="526"/>
        <v>10</v>
      </c>
    </row>
    <row r="13948" spans="54:70" x14ac:dyDescent="0.25">
      <c r="BB13948" s="134">
        <f t="shared" si="525"/>
        <v>1930</v>
      </c>
      <c r="BC13948" s="24"/>
      <c r="BD13948" s="68"/>
      <c r="BE13948" s="10"/>
      <c r="BF13948" s="9"/>
      <c r="BG13948" s="10"/>
      <c r="BH13948" s="9"/>
      <c r="BI13948" s="129"/>
      <c r="BJ13948" s="129"/>
      <c r="BK13948" s="128"/>
      <c r="BL13948" s="128"/>
      <c r="BM13948" s="128"/>
      <c r="BN13948" s="128"/>
      <c r="BO13948" s="128"/>
      <c r="BP13948" s="197">
        <f t="shared" si="527"/>
        <v>0</v>
      </c>
      <c r="BQ13948" s="128"/>
      <c r="BR13948" s="36">
        <f t="shared" si="526"/>
        <v>10</v>
      </c>
    </row>
    <row r="13949" spans="54:70" x14ac:dyDescent="0.25">
      <c r="BB13949" s="134">
        <f t="shared" si="525"/>
        <v>1931</v>
      </c>
      <c r="BC13949" s="24"/>
      <c r="BD13949" s="68"/>
      <c r="BE13949" s="10"/>
      <c r="BF13949" s="9"/>
      <c r="BG13949" s="10"/>
      <c r="BH13949" s="9"/>
      <c r="BI13949" s="129"/>
      <c r="BJ13949" s="129"/>
      <c r="BK13949" s="128"/>
      <c r="BL13949" s="128"/>
      <c r="BM13949" s="128"/>
      <c r="BN13949" s="128"/>
      <c r="BO13949" s="128"/>
      <c r="BP13949" s="197">
        <f t="shared" si="527"/>
        <v>0</v>
      </c>
      <c r="BQ13949" s="128"/>
      <c r="BR13949" s="36">
        <f t="shared" si="526"/>
        <v>10</v>
      </c>
    </row>
    <row r="13950" spans="54:70" x14ac:dyDescent="0.25">
      <c r="BB13950" s="134">
        <f t="shared" si="525"/>
        <v>1932</v>
      </c>
      <c r="BC13950" s="24"/>
      <c r="BD13950" s="68"/>
      <c r="BE13950" s="10"/>
      <c r="BF13950" s="9"/>
      <c r="BG13950" s="10"/>
      <c r="BH13950" s="9"/>
      <c r="BI13950" s="129"/>
      <c r="BJ13950" s="129"/>
      <c r="BK13950" s="128"/>
      <c r="BL13950" s="128"/>
      <c r="BM13950" s="128"/>
      <c r="BN13950" s="128"/>
      <c r="BO13950" s="128"/>
      <c r="BP13950" s="197">
        <f t="shared" si="527"/>
        <v>0</v>
      </c>
      <c r="BQ13950" s="128"/>
      <c r="BR13950" s="36">
        <f t="shared" si="526"/>
        <v>10</v>
      </c>
    </row>
    <row r="13951" spans="54:70" x14ac:dyDescent="0.25">
      <c r="BB13951" s="134">
        <f t="shared" si="525"/>
        <v>1933</v>
      </c>
      <c r="BC13951" s="24"/>
      <c r="BD13951" s="68"/>
      <c r="BE13951" s="10"/>
      <c r="BF13951" s="9"/>
      <c r="BG13951" s="10"/>
      <c r="BH13951" s="9"/>
      <c r="BI13951" s="129"/>
      <c r="BJ13951" s="129"/>
      <c r="BK13951" s="128"/>
      <c r="BL13951" s="128"/>
      <c r="BM13951" s="128"/>
      <c r="BN13951" s="128"/>
      <c r="BO13951" s="128"/>
      <c r="BP13951" s="197">
        <f t="shared" si="527"/>
        <v>0</v>
      </c>
      <c r="BQ13951" s="128"/>
      <c r="BR13951" s="36">
        <f t="shared" si="526"/>
        <v>10</v>
      </c>
    </row>
    <row r="13952" spans="54:70" x14ac:dyDescent="0.25">
      <c r="BB13952" s="134">
        <f t="shared" si="525"/>
        <v>1934</v>
      </c>
      <c r="BC13952" s="24"/>
      <c r="BD13952" s="68"/>
      <c r="BE13952" s="10"/>
      <c r="BF13952" s="9"/>
      <c r="BG13952" s="10"/>
      <c r="BH13952" s="9"/>
      <c r="BI13952" s="129"/>
      <c r="BJ13952" s="129"/>
      <c r="BK13952" s="128"/>
      <c r="BL13952" s="128"/>
      <c r="BM13952" s="128"/>
      <c r="BN13952" s="128"/>
      <c r="BO13952" s="128"/>
      <c r="BP13952" s="197">
        <f t="shared" si="527"/>
        <v>0</v>
      </c>
      <c r="BQ13952" s="128"/>
      <c r="BR13952" s="36">
        <f t="shared" si="526"/>
        <v>10</v>
      </c>
    </row>
    <row r="13953" spans="54:70" x14ac:dyDescent="0.25">
      <c r="BB13953" s="134">
        <f t="shared" si="525"/>
        <v>1935</v>
      </c>
      <c r="BC13953" s="24"/>
      <c r="BD13953" s="68"/>
      <c r="BE13953" s="10"/>
      <c r="BF13953" s="9"/>
      <c r="BG13953" s="10"/>
      <c r="BH13953" s="9"/>
      <c r="BI13953" s="129"/>
      <c r="BJ13953" s="129"/>
      <c r="BK13953" s="128"/>
      <c r="BL13953" s="128"/>
      <c r="BM13953" s="128"/>
      <c r="BN13953" s="128"/>
      <c r="BO13953" s="128"/>
      <c r="BP13953" s="197">
        <f t="shared" si="527"/>
        <v>0</v>
      </c>
      <c r="BQ13953" s="128"/>
      <c r="BR13953" s="36">
        <f t="shared" si="526"/>
        <v>10</v>
      </c>
    </row>
    <row r="13954" spans="54:70" x14ac:dyDescent="0.25">
      <c r="BB13954" s="134">
        <f t="shared" si="525"/>
        <v>1936</v>
      </c>
      <c r="BC13954" s="24"/>
      <c r="BD13954" s="68"/>
      <c r="BE13954" s="10"/>
      <c r="BF13954" s="9"/>
      <c r="BG13954" s="10"/>
      <c r="BH13954" s="9"/>
      <c r="BI13954" s="129"/>
      <c r="BJ13954" s="129"/>
      <c r="BK13954" s="128"/>
      <c r="BL13954" s="128"/>
      <c r="BM13954" s="128"/>
      <c r="BN13954" s="128"/>
      <c r="BO13954" s="128"/>
      <c r="BP13954" s="197">
        <f t="shared" si="527"/>
        <v>0</v>
      </c>
      <c r="BQ13954" s="128"/>
      <c r="BR13954" s="36">
        <f t="shared" si="526"/>
        <v>10</v>
      </c>
    </row>
    <row r="13955" spans="54:70" x14ac:dyDescent="0.25">
      <c r="BB13955" s="134">
        <f t="shared" si="525"/>
        <v>1937</v>
      </c>
      <c r="BC13955" s="24"/>
      <c r="BD13955" s="68"/>
      <c r="BE13955" s="10"/>
      <c r="BF13955" s="9"/>
      <c r="BG13955" s="10"/>
      <c r="BH13955" s="9"/>
      <c r="BI13955" s="129"/>
      <c r="BJ13955" s="129"/>
      <c r="BK13955" s="128"/>
      <c r="BL13955" s="128"/>
      <c r="BM13955" s="128"/>
      <c r="BN13955" s="128"/>
      <c r="BO13955" s="128"/>
      <c r="BP13955" s="197">
        <f t="shared" si="527"/>
        <v>0</v>
      </c>
      <c r="BQ13955" s="128"/>
      <c r="BR13955" s="36">
        <f t="shared" si="526"/>
        <v>10</v>
      </c>
    </row>
    <row r="13956" spans="54:70" x14ac:dyDescent="0.25">
      <c r="BB13956" s="134">
        <f t="shared" si="525"/>
        <v>1938</v>
      </c>
      <c r="BC13956" s="24"/>
      <c r="BD13956" s="68"/>
      <c r="BE13956" s="10"/>
      <c r="BF13956" s="9"/>
      <c r="BG13956" s="10"/>
      <c r="BH13956" s="9"/>
      <c r="BI13956" s="129"/>
      <c r="BJ13956" s="129"/>
      <c r="BK13956" s="128"/>
      <c r="BL13956" s="128"/>
      <c r="BM13956" s="128"/>
      <c r="BN13956" s="128"/>
      <c r="BO13956" s="128"/>
      <c r="BP13956" s="197">
        <f t="shared" si="527"/>
        <v>0</v>
      </c>
      <c r="BQ13956" s="128"/>
      <c r="BR13956" s="36">
        <f t="shared" si="526"/>
        <v>10</v>
      </c>
    </row>
    <row r="13957" spans="54:70" x14ac:dyDescent="0.25">
      <c r="BB13957" s="134">
        <f t="shared" si="525"/>
        <v>1939</v>
      </c>
      <c r="BC13957" s="24"/>
      <c r="BD13957" s="68"/>
      <c r="BE13957" s="10"/>
      <c r="BF13957" s="9"/>
      <c r="BG13957" s="10"/>
      <c r="BH13957" s="9"/>
      <c r="BI13957" s="129"/>
      <c r="BJ13957" s="129"/>
      <c r="BK13957" s="128"/>
      <c r="BL13957" s="128"/>
      <c r="BM13957" s="128"/>
      <c r="BN13957" s="128"/>
      <c r="BO13957" s="128"/>
      <c r="BP13957" s="197">
        <f t="shared" si="527"/>
        <v>0</v>
      </c>
      <c r="BQ13957" s="128"/>
      <c r="BR13957" s="36">
        <f t="shared" si="526"/>
        <v>10</v>
      </c>
    </row>
    <row r="13958" spans="54:70" x14ac:dyDescent="0.25">
      <c r="BB13958" s="134">
        <f t="shared" si="525"/>
        <v>1940</v>
      </c>
      <c r="BC13958" s="24"/>
      <c r="BD13958" s="68"/>
      <c r="BE13958" s="10"/>
      <c r="BF13958" s="9"/>
      <c r="BG13958" s="10"/>
      <c r="BH13958" s="9"/>
      <c r="BI13958" s="129"/>
      <c r="BJ13958" s="129"/>
      <c r="BK13958" s="128"/>
      <c r="BL13958" s="128"/>
      <c r="BM13958" s="128"/>
      <c r="BN13958" s="128"/>
      <c r="BO13958" s="128"/>
      <c r="BP13958" s="197">
        <f t="shared" si="527"/>
        <v>0</v>
      </c>
      <c r="BQ13958" s="128"/>
      <c r="BR13958" s="36">
        <f t="shared" si="526"/>
        <v>10</v>
      </c>
    </row>
    <row r="13959" spans="54:70" x14ac:dyDescent="0.25">
      <c r="BB13959" s="134">
        <f t="shared" si="525"/>
        <v>1941</v>
      </c>
      <c r="BC13959" s="24"/>
      <c r="BD13959" s="68"/>
      <c r="BE13959" s="10"/>
      <c r="BF13959" s="9"/>
      <c r="BG13959" s="10"/>
      <c r="BH13959" s="9"/>
      <c r="BI13959" s="129"/>
      <c r="BJ13959" s="129"/>
      <c r="BK13959" s="128"/>
      <c r="BL13959" s="128"/>
      <c r="BM13959" s="128"/>
      <c r="BN13959" s="128"/>
      <c r="BO13959" s="128"/>
      <c r="BP13959" s="197">
        <f t="shared" si="527"/>
        <v>0</v>
      </c>
      <c r="BQ13959" s="128"/>
      <c r="BR13959" s="36">
        <f t="shared" si="526"/>
        <v>10</v>
      </c>
    </row>
    <row r="13960" spans="54:70" x14ac:dyDescent="0.25">
      <c r="BB13960" s="134">
        <f t="shared" si="525"/>
        <v>1942</v>
      </c>
      <c r="BC13960" s="24"/>
      <c r="BD13960" s="68"/>
      <c r="BE13960" s="10"/>
      <c r="BF13960" s="9"/>
      <c r="BG13960" s="10"/>
      <c r="BH13960" s="9"/>
      <c r="BI13960" s="129"/>
      <c r="BJ13960" s="129"/>
      <c r="BK13960" s="128"/>
      <c r="BL13960" s="128"/>
      <c r="BM13960" s="128"/>
      <c r="BN13960" s="128"/>
      <c r="BO13960" s="128"/>
      <c r="BP13960" s="197">
        <f t="shared" si="527"/>
        <v>0</v>
      </c>
      <c r="BQ13960" s="128"/>
      <c r="BR13960" s="36">
        <f t="shared" si="526"/>
        <v>10</v>
      </c>
    </row>
    <row r="13961" spans="54:70" x14ac:dyDescent="0.25">
      <c r="BB13961" s="134">
        <f t="shared" si="525"/>
        <v>1943</v>
      </c>
      <c r="BC13961" s="24"/>
      <c r="BD13961" s="68"/>
      <c r="BE13961" s="10"/>
      <c r="BF13961" s="9"/>
      <c r="BG13961" s="10"/>
      <c r="BH13961" s="9"/>
      <c r="BI13961" s="129"/>
      <c r="BJ13961" s="129"/>
      <c r="BK13961" s="128"/>
      <c r="BL13961" s="128"/>
      <c r="BM13961" s="128"/>
      <c r="BN13961" s="128"/>
      <c r="BO13961" s="128"/>
      <c r="BP13961" s="197">
        <f t="shared" si="527"/>
        <v>0</v>
      </c>
      <c r="BQ13961" s="128"/>
      <c r="BR13961" s="36">
        <f t="shared" si="526"/>
        <v>10</v>
      </c>
    </row>
    <row r="13962" spans="54:70" x14ac:dyDescent="0.25">
      <c r="BB13962" s="134">
        <f t="shared" si="525"/>
        <v>1944</v>
      </c>
      <c r="BC13962" s="24"/>
      <c r="BD13962" s="68"/>
      <c r="BE13962" s="10"/>
      <c r="BF13962" s="9"/>
      <c r="BG13962" s="10"/>
      <c r="BH13962" s="9"/>
      <c r="BI13962" s="129"/>
      <c r="BJ13962" s="129"/>
      <c r="BK13962" s="128"/>
      <c r="BL13962" s="128"/>
      <c r="BM13962" s="128"/>
      <c r="BN13962" s="128"/>
      <c r="BO13962" s="128"/>
      <c r="BP13962" s="197">
        <f t="shared" si="527"/>
        <v>0</v>
      </c>
      <c r="BQ13962" s="128"/>
      <c r="BR13962" s="36">
        <f t="shared" si="526"/>
        <v>10</v>
      </c>
    </row>
    <row r="13963" spans="54:70" x14ac:dyDescent="0.25">
      <c r="BB13963" s="134">
        <f t="shared" si="525"/>
        <v>1945</v>
      </c>
      <c r="BC13963" s="24"/>
      <c r="BD13963" s="68"/>
      <c r="BE13963" s="10"/>
      <c r="BF13963" s="9"/>
      <c r="BG13963" s="10"/>
      <c r="BH13963" s="9"/>
      <c r="BI13963" s="129"/>
      <c r="BJ13963" s="129"/>
      <c r="BK13963" s="128"/>
      <c r="BL13963" s="128"/>
      <c r="BM13963" s="128"/>
      <c r="BN13963" s="128"/>
      <c r="BO13963" s="128"/>
      <c r="BP13963" s="197">
        <f t="shared" si="527"/>
        <v>0</v>
      </c>
      <c r="BQ13963" s="128"/>
      <c r="BR13963" s="36">
        <f t="shared" si="526"/>
        <v>10</v>
      </c>
    </row>
    <row r="13964" spans="54:70" x14ac:dyDescent="0.25">
      <c r="BB13964" s="134">
        <f t="shared" si="525"/>
        <v>1946</v>
      </c>
      <c r="BC13964" s="24"/>
      <c r="BD13964" s="68"/>
      <c r="BE13964" s="10"/>
      <c r="BF13964" s="9"/>
      <c r="BG13964" s="10"/>
      <c r="BH13964" s="9"/>
      <c r="BI13964" s="129"/>
      <c r="BJ13964" s="129"/>
      <c r="BK13964" s="128"/>
      <c r="BL13964" s="128"/>
      <c r="BM13964" s="128"/>
      <c r="BN13964" s="128"/>
      <c r="BO13964" s="128"/>
      <c r="BP13964" s="197">
        <f t="shared" si="527"/>
        <v>0</v>
      </c>
      <c r="BQ13964" s="128"/>
      <c r="BR13964" s="36">
        <f t="shared" si="526"/>
        <v>10</v>
      </c>
    </row>
    <row r="13965" spans="54:70" x14ac:dyDescent="0.25">
      <c r="BB13965" s="134">
        <f t="shared" si="525"/>
        <v>1947</v>
      </c>
      <c r="BC13965" s="24"/>
      <c r="BD13965" s="68"/>
      <c r="BE13965" s="10"/>
      <c r="BF13965" s="9"/>
      <c r="BG13965" s="10"/>
      <c r="BH13965" s="9"/>
      <c r="BI13965" s="129"/>
      <c r="BJ13965" s="129"/>
      <c r="BK13965" s="128"/>
      <c r="BL13965" s="128"/>
      <c r="BM13965" s="128"/>
      <c r="BN13965" s="128"/>
      <c r="BO13965" s="128"/>
      <c r="BP13965" s="197">
        <f t="shared" si="527"/>
        <v>0</v>
      </c>
      <c r="BQ13965" s="128"/>
      <c r="BR13965" s="36">
        <f t="shared" si="526"/>
        <v>10</v>
      </c>
    </row>
    <row r="13966" spans="54:70" x14ac:dyDescent="0.25">
      <c r="BB13966" s="134">
        <f t="shared" si="525"/>
        <v>1948</v>
      </c>
      <c r="BC13966" s="24"/>
      <c r="BD13966" s="68"/>
      <c r="BE13966" s="10"/>
      <c r="BF13966" s="9"/>
      <c r="BG13966" s="10"/>
      <c r="BH13966" s="9"/>
      <c r="BI13966" s="129"/>
      <c r="BJ13966" s="129"/>
      <c r="BK13966" s="128"/>
      <c r="BL13966" s="128"/>
      <c r="BM13966" s="128"/>
      <c r="BN13966" s="128"/>
      <c r="BO13966" s="128"/>
      <c r="BP13966" s="197">
        <f t="shared" si="527"/>
        <v>0</v>
      </c>
      <c r="BQ13966" s="128"/>
      <c r="BR13966" s="36">
        <f t="shared" si="526"/>
        <v>10</v>
      </c>
    </row>
    <row r="13967" spans="54:70" x14ac:dyDescent="0.25">
      <c r="BB13967" s="134">
        <f t="shared" si="525"/>
        <v>1949</v>
      </c>
      <c r="BC13967" s="24"/>
      <c r="BD13967" s="68"/>
      <c r="BE13967" s="10"/>
      <c r="BF13967" s="9"/>
      <c r="BG13967" s="10"/>
      <c r="BH13967" s="9"/>
      <c r="BI13967" s="129"/>
      <c r="BJ13967" s="129"/>
      <c r="BK13967" s="128"/>
      <c r="BL13967" s="128"/>
      <c r="BM13967" s="128"/>
      <c r="BN13967" s="128"/>
      <c r="BO13967" s="128"/>
      <c r="BP13967" s="197">
        <f t="shared" si="527"/>
        <v>0</v>
      </c>
      <c r="BQ13967" s="128"/>
      <c r="BR13967" s="36">
        <f t="shared" si="526"/>
        <v>10</v>
      </c>
    </row>
    <row r="13968" spans="54:70" x14ac:dyDescent="0.25">
      <c r="BB13968" s="134">
        <f t="shared" si="525"/>
        <v>1950</v>
      </c>
      <c r="BC13968" s="24"/>
      <c r="BD13968" s="68"/>
      <c r="BE13968" s="10"/>
      <c r="BF13968" s="9"/>
      <c r="BG13968" s="10"/>
      <c r="BH13968" s="9"/>
      <c r="BI13968" s="129"/>
      <c r="BJ13968" s="129"/>
      <c r="BK13968" s="128"/>
      <c r="BL13968" s="128"/>
      <c r="BM13968" s="128"/>
      <c r="BN13968" s="128"/>
      <c r="BO13968" s="128"/>
      <c r="BP13968" s="197">
        <f t="shared" si="527"/>
        <v>0</v>
      </c>
      <c r="BQ13968" s="128"/>
      <c r="BR13968" s="36">
        <f t="shared" si="526"/>
        <v>10</v>
      </c>
    </row>
    <row r="13969" spans="54:70" x14ac:dyDescent="0.25">
      <c r="BB13969" s="134">
        <f t="shared" si="525"/>
        <v>1951</v>
      </c>
      <c r="BC13969" s="24"/>
      <c r="BD13969" s="68"/>
      <c r="BE13969" s="10"/>
      <c r="BF13969" s="9"/>
      <c r="BG13969" s="10"/>
      <c r="BH13969" s="9"/>
      <c r="BI13969" s="129"/>
      <c r="BJ13969" s="129"/>
      <c r="BK13969" s="128"/>
      <c r="BL13969" s="128"/>
      <c r="BM13969" s="128"/>
      <c r="BN13969" s="128"/>
      <c r="BO13969" s="128"/>
      <c r="BP13969" s="197">
        <f t="shared" si="527"/>
        <v>0</v>
      </c>
      <c r="BQ13969" s="128"/>
      <c r="BR13969" s="36">
        <f t="shared" si="526"/>
        <v>10</v>
      </c>
    </row>
    <row r="13970" spans="54:70" x14ac:dyDescent="0.25">
      <c r="BB13970" s="134">
        <f t="shared" si="525"/>
        <v>1952</v>
      </c>
      <c r="BC13970" s="24"/>
      <c r="BD13970" s="68"/>
      <c r="BE13970" s="10"/>
      <c r="BF13970" s="9"/>
      <c r="BG13970" s="10"/>
      <c r="BH13970" s="9"/>
      <c r="BI13970" s="129"/>
      <c r="BJ13970" s="129"/>
      <c r="BK13970" s="128"/>
      <c r="BL13970" s="128"/>
      <c r="BM13970" s="128"/>
      <c r="BN13970" s="128"/>
      <c r="BO13970" s="128"/>
      <c r="BP13970" s="197">
        <f t="shared" si="527"/>
        <v>0</v>
      </c>
      <c r="BQ13970" s="128"/>
      <c r="BR13970" s="36">
        <f t="shared" si="526"/>
        <v>10</v>
      </c>
    </row>
    <row r="13971" spans="54:70" x14ac:dyDescent="0.25">
      <c r="BB13971" s="134">
        <f t="shared" si="525"/>
        <v>1953</v>
      </c>
      <c r="BC13971" s="24"/>
      <c r="BD13971" s="68"/>
      <c r="BE13971" s="10"/>
      <c r="BF13971" s="9"/>
      <c r="BG13971" s="10"/>
      <c r="BH13971" s="9"/>
      <c r="BI13971" s="129"/>
      <c r="BJ13971" s="129"/>
      <c r="BK13971" s="128"/>
      <c r="BL13971" s="128"/>
      <c r="BM13971" s="128"/>
      <c r="BN13971" s="128"/>
      <c r="BO13971" s="128"/>
      <c r="BP13971" s="197">
        <f t="shared" si="527"/>
        <v>0</v>
      </c>
      <c r="BQ13971" s="128"/>
      <c r="BR13971" s="36">
        <f t="shared" si="526"/>
        <v>10</v>
      </c>
    </row>
    <row r="13972" spans="54:70" x14ac:dyDescent="0.25">
      <c r="BB13972" s="134">
        <f t="shared" ref="BB13972:BB14035" si="528">1+BB13971</f>
        <v>1954</v>
      </c>
      <c r="BC13972" s="24"/>
      <c r="BD13972" s="68"/>
      <c r="BE13972" s="10"/>
      <c r="BF13972" s="9"/>
      <c r="BG13972" s="10"/>
      <c r="BH13972" s="9"/>
      <c r="BI13972" s="129"/>
      <c r="BJ13972" s="129"/>
      <c r="BK13972" s="128"/>
      <c r="BL13972" s="128"/>
      <c r="BM13972" s="128"/>
      <c r="BN13972" s="128"/>
      <c r="BO13972" s="128"/>
      <c r="BP13972" s="197">
        <f t="shared" si="527"/>
        <v>0</v>
      </c>
      <c r="BQ13972" s="128"/>
      <c r="BR13972" s="36">
        <f t="shared" si="526"/>
        <v>10</v>
      </c>
    </row>
    <row r="13973" spans="54:70" x14ac:dyDescent="0.25">
      <c r="BB13973" s="134">
        <f t="shared" si="528"/>
        <v>1955</v>
      </c>
      <c r="BC13973" s="24"/>
      <c r="BD13973" s="68"/>
      <c r="BE13973" s="10"/>
      <c r="BF13973" s="9"/>
      <c r="BG13973" s="10"/>
      <c r="BH13973" s="9"/>
      <c r="BI13973" s="129"/>
      <c r="BJ13973" s="129"/>
      <c r="BK13973" s="128"/>
      <c r="BL13973" s="128"/>
      <c r="BM13973" s="128"/>
      <c r="BN13973" s="128"/>
      <c r="BO13973" s="128"/>
      <c r="BP13973" s="197">
        <f t="shared" si="527"/>
        <v>0</v>
      </c>
      <c r="BQ13973" s="128"/>
      <c r="BR13973" s="36">
        <f t="shared" si="526"/>
        <v>10</v>
      </c>
    </row>
    <row r="13974" spans="54:70" x14ac:dyDescent="0.25">
      <c r="BB13974" s="134">
        <f t="shared" si="528"/>
        <v>1956</v>
      </c>
      <c r="BC13974" s="24"/>
      <c r="BD13974" s="68"/>
      <c r="BE13974" s="10"/>
      <c r="BF13974" s="9"/>
      <c r="BG13974" s="10"/>
      <c r="BH13974" s="9"/>
      <c r="BI13974" s="129"/>
      <c r="BJ13974" s="129"/>
      <c r="BK13974" s="128"/>
      <c r="BL13974" s="128"/>
      <c r="BM13974" s="128"/>
      <c r="BN13974" s="128"/>
      <c r="BO13974" s="128"/>
      <c r="BP13974" s="197">
        <f t="shared" si="527"/>
        <v>0</v>
      </c>
      <c r="BQ13974" s="128"/>
      <c r="BR13974" s="36">
        <f t="shared" si="526"/>
        <v>10</v>
      </c>
    </row>
    <row r="13975" spans="54:70" x14ac:dyDescent="0.25">
      <c r="BB13975" s="134">
        <f t="shared" si="528"/>
        <v>1957</v>
      </c>
      <c r="BC13975" s="24"/>
      <c r="BD13975" s="68"/>
      <c r="BE13975" s="10"/>
      <c r="BF13975" s="9"/>
      <c r="BG13975" s="10"/>
      <c r="BH13975" s="9"/>
      <c r="BI13975" s="129"/>
      <c r="BJ13975" s="129"/>
      <c r="BK13975" s="128"/>
      <c r="BL13975" s="128"/>
      <c r="BM13975" s="128"/>
      <c r="BN13975" s="128"/>
      <c r="BO13975" s="128"/>
      <c r="BP13975" s="197">
        <f t="shared" si="527"/>
        <v>0</v>
      </c>
      <c r="BQ13975" s="128"/>
      <c r="BR13975" s="36">
        <f t="shared" si="526"/>
        <v>10</v>
      </c>
    </row>
    <row r="13976" spans="54:70" x14ac:dyDescent="0.25">
      <c r="BB13976" s="134">
        <f t="shared" si="528"/>
        <v>1958</v>
      </c>
      <c r="BC13976" s="24"/>
      <c r="BD13976" s="68"/>
      <c r="BE13976" s="10"/>
      <c r="BF13976" s="9"/>
      <c r="BG13976" s="10"/>
      <c r="BH13976" s="9"/>
      <c r="BI13976" s="129"/>
      <c r="BJ13976" s="129"/>
      <c r="BK13976" s="128"/>
      <c r="BL13976" s="128"/>
      <c r="BM13976" s="128"/>
      <c r="BN13976" s="128"/>
      <c r="BO13976" s="128"/>
      <c r="BP13976" s="197">
        <f t="shared" si="527"/>
        <v>0</v>
      </c>
      <c r="BQ13976" s="128"/>
      <c r="BR13976" s="36">
        <f t="shared" si="526"/>
        <v>10</v>
      </c>
    </row>
    <row r="13977" spans="54:70" x14ac:dyDescent="0.25">
      <c r="BB13977" s="134">
        <f t="shared" si="528"/>
        <v>1959</v>
      </c>
      <c r="BC13977" s="24"/>
      <c r="BD13977" s="68"/>
      <c r="BE13977" s="10"/>
      <c r="BF13977" s="9"/>
      <c r="BG13977" s="10"/>
      <c r="BH13977" s="9"/>
      <c r="BI13977" s="129"/>
      <c r="BJ13977" s="129"/>
      <c r="BK13977" s="128"/>
      <c r="BL13977" s="128"/>
      <c r="BM13977" s="128"/>
      <c r="BN13977" s="128"/>
      <c r="BO13977" s="128"/>
      <c r="BP13977" s="197">
        <f t="shared" si="527"/>
        <v>0</v>
      </c>
      <c r="BQ13977" s="128"/>
      <c r="BR13977" s="36">
        <f t="shared" si="526"/>
        <v>10</v>
      </c>
    </row>
    <row r="13978" spans="54:70" x14ac:dyDescent="0.25">
      <c r="BB13978" s="134">
        <f t="shared" si="528"/>
        <v>1960</v>
      </c>
      <c r="BC13978" s="24"/>
      <c r="BD13978" s="68"/>
      <c r="BE13978" s="10"/>
      <c r="BF13978" s="9"/>
      <c r="BG13978" s="10"/>
      <c r="BH13978" s="9"/>
      <c r="BI13978" s="129"/>
      <c r="BJ13978" s="129"/>
      <c r="BK13978" s="128"/>
      <c r="BL13978" s="128"/>
      <c r="BM13978" s="128"/>
      <c r="BN13978" s="128"/>
      <c r="BO13978" s="128"/>
      <c r="BP13978" s="197">
        <f t="shared" si="527"/>
        <v>0</v>
      </c>
      <c r="BQ13978" s="128"/>
      <c r="BR13978" s="36">
        <f t="shared" si="526"/>
        <v>10</v>
      </c>
    </row>
    <row r="13979" spans="54:70" x14ac:dyDescent="0.25">
      <c r="BB13979" s="134">
        <f t="shared" si="528"/>
        <v>1961</v>
      </c>
      <c r="BC13979" s="24"/>
      <c r="BD13979" s="68"/>
      <c r="BE13979" s="10"/>
      <c r="BF13979" s="9"/>
      <c r="BG13979" s="10"/>
      <c r="BH13979" s="9"/>
      <c r="BI13979" s="129"/>
      <c r="BJ13979" s="129"/>
      <c r="BK13979" s="128"/>
      <c r="BL13979" s="128"/>
      <c r="BM13979" s="128"/>
      <c r="BN13979" s="128"/>
      <c r="BO13979" s="128"/>
      <c r="BP13979" s="197">
        <f t="shared" si="527"/>
        <v>0</v>
      </c>
      <c r="BQ13979" s="128"/>
      <c r="BR13979" s="36">
        <f t="shared" si="526"/>
        <v>10</v>
      </c>
    </row>
    <row r="13980" spans="54:70" x14ac:dyDescent="0.25">
      <c r="BB13980" s="134">
        <f t="shared" si="528"/>
        <v>1962</v>
      </c>
      <c r="BC13980" s="24"/>
      <c r="BD13980" s="68"/>
      <c r="BE13980" s="10"/>
      <c r="BF13980" s="9"/>
      <c r="BG13980" s="10"/>
      <c r="BH13980" s="9"/>
      <c r="BI13980" s="129"/>
      <c r="BJ13980" s="129"/>
      <c r="BK13980" s="128"/>
      <c r="BL13980" s="128"/>
      <c r="BM13980" s="128"/>
      <c r="BN13980" s="128"/>
      <c r="BO13980" s="128"/>
      <c r="BP13980" s="197">
        <f t="shared" si="527"/>
        <v>0</v>
      </c>
      <c r="BQ13980" s="128"/>
      <c r="BR13980" s="36">
        <f t="shared" si="526"/>
        <v>10</v>
      </c>
    </row>
    <row r="13981" spans="54:70" x14ac:dyDescent="0.25">
      <c r="BB13981" s="134">
        <f t="shared" si="528"/>
        <v>1963</v>
      </c>
      <c r="BC13981" s="24"/>
      <c r="BD13981" s="68"/>
      <c r="BE13981" s="10"/>
      <c r="BF13981" s="9"/>
      <c r="BG13981" s="10"/>
      <c r="BH13981" s="9"/>
      <c r="BI13981" s="129"/>
      <c r="BJ13981" s="129"/>
      <c r="BK13981" s="128"/>
      <c r="BL13981" s="128"/>
      <c r="BM13981" s="128"/>
      <c r="BN13981" s="128"/>
      <c r="BO13981" s="128"/>
      <c r="BP13981" s="197">
        <f t="shared" si="527"/>
        <v>0</v>
      </c>
      <c r="BQ13981" s="128"/>
      <c r="BR13981" s="36">
        <f t="shared" si="526"/>
        <v>10</v>
      </c>
    </row>
    <row r="13982" spans="54:70" x14ac:dyDescent="0.25">
      <c r="BB13982" s="134">
        <f t="shared" si="528"/>
        <v>1964</v>
      </c>
      <c r="BC13982" s="24"/>
      <c r="BD13982" s="68"/>
      <c r="BE13982" s="10"/>
      <c r="BF13982" s="9"/>
      <c r="BG13982" s="10"/>
      <c r="BH13982" s="9"/>
      <c r="BI13982" s="129"/>
      <c r="BJ13982" s="129"/>
      <c r="BK13982" s="128"/>
      <c r="BL13982" s="128"/>
      <c r="BM13982" s="128"/>
      <c r="BN13982" s="128"/>
      <c r="BO13982" s="128"/>
      <c r="BP13982" s="197">
        <f t="shared" si="527"/>
        <v>0</v>
      </c>
      <c r="BQ13982" s="128"/>
      <c r="BR13982" s="36">
        <f t="shared" si="526"/>
        <v>10</v>
      </c>
    </row>
    <row r="13983" spans="54:70" x14ac:dyDescent="0.25">
      <c r="BB13983" s="134">
        <f t="shared" si="528"/>
        <v>1965</v>
      </c>
      <c r="BC13983" s="24"/>
      <c r="BD13983" s="68"/>
      <c r="BE13983" s="10"/>
      <c r="BF13983" s="9"/>
      <c r="BG13983" s="10"/>
      <c r="BH13983" s="9"/>
      <c r="BI13983" s="129"/>
      <c r="BJ13983" s="129"/>
      <c r="BK13983" s="128"/>
      <c r="BL13983" s="128"/>
      <c r="BM13983" s="128"/>
      <c r="BN13983" s="128"/>
      <c r="BO13983" s="128"/>
      <c r="BP13983" s="197">
        <f t="shared" si="527"/>
        <v>0</v>
      </c>
      <c r="BQ13983" s="128"/>
      <c r="BR13983" s="36">
        <f t="shared" si="526"/>
        <v>10</v>
      </c>
    </row>
    <row r="13984" spans="54:70" x14ac:dyDescent="0.25">
      <c r="BB13984" s="134">
        <f t="shared" si="528"/>
        <v>1966</v>
      </c>
      <c r="BC13984" s="24"/>
      <c r="BD13984" s="68"/>
      <c r="BE13984" s="10"/>
      <c r="BF13984" s="9"/>
      <c r="BG13984" s="10"/>
      <c r="BH13984" s="9"/>
      <c r="BI13984" s="129"/>
      <c r="BJ13984" s="129"/>
      <c r="BK13984" s="128"/>
      <c r="BL13984" s="128"/>
      <c r="BM13984" s="128"/>
      <c r="BN13984" s="128"/>
      <c r="BO13984" s="128"/>
      <c r="BP13984" s="197">
        <f t="shared" si="527"/>
        <v>0</v>
      </c>
      <c r="BQ13984" s="128"/>
      <c r="BR13984" s="36">
        <f t="shared" si="526"/>
        <v>10</v>
      </c>
    </row>
    <row r="13985" spans="54:70" x14ac:dyDescent="0.25">
      <c r="BB13985" s="134">
        <f t="shared" si="528"/>
        <v>1967</v>
      </c>
      <c r="BC13985" s="24"/>
      <c r="BD13985" s="68"/>
      <c r="BE13985" s="10"/>
      <c r="BF13985" s="9"/>
      <c r="BG13985" s="10"/>
      <c r="BH13985" s="9"/>
      <c r="BI13985" s="129"/>
      <c r="BJ13985" s="129"/>
      <c r="BK13985" s="128"/>
      <c r="BL13985" s="128"/>
      <c r="BM13985" s="128"/>
      <c r="BN13985" s="128"/>
      <c r="BO13985" s="128"/>
      <c r="BP13985" s="197">
        <f t="shared" si="527"/>
        <v>0</v>
      </c>
      <c r="BQ13985" s="128"/>
      <c r="BR13985" s="36">
        <f t="shared" si="526"/>
        <v>10</v>
      </c>
    </row>
    <row r="13986" spans="54:70" x14ac:dyDescent="0.25">
      <c r="BB13986" s="134">
        <f t="shared" si="528"/>
        <v>1968</v>
      </c>
      <c r="BC13986" s="24"/>
      <c r="BD13986" s="68"/>
      <c r="BE13986" s="10"/>
      <c r="BF13986" s="9"/>
      <c r="BG13986" s="10"/>
      <c r="BH13986" s="9"/>
      <c r="BI13986" s="129"/>
      <c r="BJ13986" s="129"/>
      <c r="BK13986" s="128"/>
      <c r="BL13986" s="128"/>
      <c r="BM13986" s="128"/>
      <c r="BN13986" s="128"/>
      <c r="BO13986" s="128"/>
      <c r="BP13986" s="197">
        <f t="shared" si="527"/>
        <v>0</v>
      </c>
      <c r="BQ13986" s="128"/>
      <c r="BR13986" s="36">
        <f t="shared" si="526"/>
        <v>10</v>
      </c>
    </row>
    <row r="13987" spans="54:70" x14ac:dyDescent="0.25">
      <c r="BB13987" s="134">
        <f t="shared" si="528"/>
        <v>1969</v>
      </c>
      <c r="BC13987" s="24"/>
      <c r="BD13987" s="68"/>
      <c r="BE13987" s="10"/>
      <c r="BF13987" s="9"/>
      <c r="BG13987" s="10"/>
      <c r="BH13987" s="9"/>
      <c r="BI13987" s="129"/>
      <c r="BJ13987" s="129"/>
      <c r="BK13987" s="128"/>
      <c r="BL13987" s="128"/>
      <c r="BM13987" s="128"/>
      <c r="BN13987" s="128"/>
      <c r="BO13987" s="128"/>
      <c r="BP13987" s="197">
        <f t="shared" si="527"/>
        <v>0</v>
      </c>
      <c r="BQ13987" s="128"/>
      <c r="BR13987" s="36">
        <f t="shared" si="526"/>
        <v>10</v>
      </c>
    </row>
    <row r="13988" spans="54:70" x14ac:dyDescent="0.25">
      <c r="BB13988" s="134">
        <f t="shared" si="528"/>
        <v>1970</v>
      </c>
      <c r="BC13988" s="24"/>
      <c r="BD13988" s="68"/>
      <c r="BE13988" s="10"/>
      <c r="BF13988" s="9"/>
      <c r="BG13988" s="10"/>
      <c r="BH13988" s="9"/>
      <c r="BI13988" s="129"/>
      <c r="BJ13988" s="129"/>
      <c r="BK13988" s="128"/>
      <c r="BL13988" s="128"/>
      <c r="BM13988" s="128"/>
      <c r="BN13988" s="128"/>
      <c r="BO13988" s="128"/>
      <c r="BP13988" s="197">
        <f t="shared" si="527"/>
        <v>0</v>
      </c>
      <c r="BQ13988" s="128"/>
      <c r="BR13988" s="36">
        <f t="shared" si="526"/>
        <v>10</v>
      </c>
    </row>
    <row r="13989" spans="54:70" x14ac:dyDescent="0.25">
      <c r="BB13989" s="134">
        <f t="shared" si="528"/>
        <v>1971</v>
      </c>
      <c r="BC13989" s="24"/>
      <c r="BD13989" s="68"/>
      <c r="BE13989" s="10"/>
      <c r="BF13989" s="9"/>
      <c r="BG13989" s="10"/>
      <c r="BH13989" s="9"/>
      <c r="BI13989" s="129"/>
      <c r="BJ13989" s="129"/>
      <c r="BK13989" s="128"/>
      <c r="BL13989" s="128"/>
      <c r="BM13989" s="128"/>
      <c r="BN13989" s="128"/>
      <c r="BO13989" s="128"/>
      <c r="BP13989" s="197">
        <f t="shared" si="527"/>
        <v>0</v>
      </c>
      <c r="BQ13989" s="128"/>
      <c r="BR13989" s="36">
        <f t="shared" si="526"/>
        <v>10</v>
      </c>
    </row>
    <row r="13990" spans="54:70" x14ac:dyDescent="0.25">
      <c r="BB13990" s="134">
        <f t="shared" si="528"/>
        <v>1972</v>
      </c>
      <c r="BC13990" s="24"/>
      <c r="BD13990" s="68"/>
      <c r="BE13990" s="10"/>
      <c r="BF13990" s="9"/>
      <c r="BG13990" s="10"/>
      <c r="BH13990" s="9"/>
      <c r="BI13990" s="129"/>
      <c r="BJ13990" s="129"/>
      <c r="BK13990" s="128"/>
      <c r="BL13990" s="128"/>
      <c r="BM13990" s="128"/>
      <c r="BN13990" s="128"/>
      <c r="BO13990" s="128"/>
      <c r="BP13990" s="197">
        <f t="shared" si="527"/>
        <v>0</v>
      </c>
      <c r="BQ13990" s="128"/>
      <c r="BR13990" s="36">
        <f t="shared" si="526"/>
        <v>10</v>
      </c>
    </row>
    <row r="13991" spans="54:70" x14ac:dyDescent="0.25">
      <c r="BB13991" s="134">
        <f t="shared" si="528"/>
        <v>1973</v>
      </c>
      <c r="BC13991" s="24"/>
      <c r="BD13991" s="68"/>
      <c r="BE13991" s="10"/>
      <c r="BF13991" s="9"/>
      <c r="BG13991" s="10"/>
      <c r="BH13991" s="9"/>
      <c r="BI13991" s="129"/>
      <c r="BJ13991" s="129"/>
      <c r="BK13991" s="128"/>
      <c r="BL13991" s="128"/>
      <c r="BM13991" s="128"/>
      <c r="BN13991" s="128"/>
      <c r="BO13991" s="128"/>
      <c r="BP13991" s="197">
        <f t="shared" si="527"/>
        <v>0</v>
      </c>
      <c r="BQ13991" s="128"/>
      <c r="BR13991" s="36">
        <f t="shared" si="526"/>
        <v>10</v>
      </c>
    </row>
    <row r="13992" spans="54:70" x14ac:dyDescent="0.25">
      <c r="BB13992" s="134">
        <f t="shared" si="528"/>
        <v>1974</v>
      </c>
      <c r="BC13992" s="24"/>
      <c r="BD13992" s="68"/>
      <c r="BE13992" s="10"/>
      <c r="BF13992" s="9"/>
      <c r="BG13992" s="10"/>
      <c r="BH13992" s="9"/>
      <c r="BI13992" s="129"/>
      <c r="BJ13992" s="129"/>
      <c r="BK13992" s="128"/>
      <c r="BL13992" s="128"/>
      <c r="BM13992" s="128"/>
      <c r="BN13992" s="128"/>
      <c r="BO13992" s="128"/>
      <c r="BP13992" s="197">
        <f t="shared" si="527"/>
        <v>0</v>
      </c>
      <c r="BQ13992" s="128"/>
      <c r="BR13992" s="36">
        <f t="shared" si="526"/>
        <v>10</v>
      </c>
    </row>
    <row r="13993" spans="54:70" x14ac:dyDescent="0.25">
      <c r="BB13993" s="134">
        <f t="shared" si="528"/>
        <v>1975</v>
      </c>
      <c r="BC13993" s="24"/>
      <c r="BD13993" s="68"/>
      <c r="BE13993" s="10"/>
      <c r="BF13993" s="9"/>
      <c r="BG13993" s="10"/>
      <c r="BH13993" s="9"/>
      <c r="BI13993" s="129"/>
      <c r="BJ13993" s="129"/>
      <c r="BK13993" s="128"/>
      <c r="BL13993" s="128"/>
      <c r="BM13993" s="128"/>
      <c r="BN13993" s="128"/>
      <c r="BO13993" s="128"/>
      <c r="BP13993" s="197">
        <f t="shared" si="527"/>
        <v>0</v>
      </c>
      <c r="BQ13993" s="128"/>
      <c r="BR13993" s="36">
        <f t="shared" si="526"/>
        <v>10</v>
      </c>
    </row>
    <row r="13994" spans="54:70" x14ac:dyDescent="0.25">
      <c r="BB13994" s="134">
        <f t="shared" si="528"/>
        <v>1976</v>
      </c>
      <c r="BC13994" s="24"/>
      <c r="BD13994" s="68"/>
      <c r="BE13994" s="10"/>
      <c r="BF13994" s="9"/>
      <c r="BG13994" s="10"/>
      <c r="BH13994" s="9"/>
      <c r="BI13994" s="129"/>
      <c r="BJ13994" s="129"/>
      <c r="BK13994" s="128"/>
      <c r="BL13994" s="128"/>
      <c r="BM13994" s="128"/>
      <c r="BN13994" s="128"/>
      <c r="BO13994" s="128"/>
      <c r="BP13994" s="197">
        <f t="shared" si="527"/>
        <v>0</v>
      </c>
      <c r="BQ13994" s="128"/>
      <c r="BR13994" s="36">
        <f t="shared" si="526"/>
        <v>10</v>
      </c>
    </row>
    <row r="13995" spans="54:70" x14ac:dyDescent="0.25">
      <c r="BB13995" s="134">
        <f t="shared" si="528"/>
        <v>1977</v>
      </c>
      <c r="BC13995" s="24"/>
      <c r="BD13995" s="68"/>
      <c r="BE13995" s="10"/>
      <c r="BF13995" s="9"/>
      <c r="BG13995" s="10"/>
      <c r="BH13995" s="9"/>
      <c r="BI13995" s="129"/>
      <c r="BJ13995" s="129"/>
      <c r="BK13995" s="128"/>
      <c r="BL13995" s="128"/>
      <c r="BM13995" s="128"/>
      <c r="BN13995" s="128"/>
      <c r="BO13995" s="128"/>
      <c r="BP13995" s="197">
        <f t="shared" si="527"/>
        <v>0</v>
      </c>
      <c r="BQ13995" s="128"/>
      <c r="BR13995" s="36">
        <f t="shared" si="526"/>
        <v>10</v>
      </c>
    </row>
    <row r="13996" spans="54:70" x14ac:dyDescent="0.25">
      <c r="BB13996" s="134">
        <f t="shared" si="528"/>
        <v>1978</v>
      </c>
      <c r="BC13996" s="24"/>
      <c r="BD13996" s="68"/>
      <c r="BE13996" s="10"/>
      <c r="BF13996" s="9"/>
      <c r="BG13996" s="10"/>
      <c r="BH13996" s="9"/>
      <c r="BI13996" s="129"/>
      <c r="BJ13996" s="129"/>
      <c r="BK13996" s="128"/>
      <c r="BL13996" s="128"/>
      <c r="BM13996" s="128"/>
      <c r="BN13996" s="128"/>
      <c r="BO13996" s="128"/>
      <c r="BP13996" s="197">
        <f t="shared" si="527"/>
        <v>0</v>
      </c>
      <c r="BQ13996" s="128"/>
      <c r="BR13996" s="36">
        <f t="shared" si="526"/>
        <v>10</v>
      </c>
    </row>
    <row r="13997" spans="54:70" x14ac:dyDescent="0.25">
      <c r="BB13997" s="134">
        <f t="shared" si="528"/>
        <v>1979</v>
      </c>
      <c r="BC13997" s="24"/>
      <c r="BD13997" s="68"/>
      <c r="BE13997" s="10"/>
      <c r="BF13997" s="9"/>
      <c r="BG13997" s="10"/>
      <c r="BH13997" s="9"/>
      <c r="BI13997" s="129"/>
      <c r="BJ13997" s="129"/>
      <c r="BK13997" s="128"/>
      <c r="BL13997" s="128"/>
      <c r="BM13997" s="128"/>
      <c r="BN13997" s="128"/>
      <c r="BO13997" s="128"/>
      <c r="BP13997" s="197">
        <f t="shared" si="527"/>
        <v>0</v>
      </c>
      <c r="BQ13997" s="128"/>
      <c r="BR13997" s="36">
        <f t="shared" si="526"/>
        <v>10</v>
      </c>
    </row>
    <row r="13998" spans="54:70" x14ac:dyDescent="0.25">
      <c r="BB13998" s="134">
        <f t="shared" si="528"/>
        <v>1980</v>
      </c>
      <c r="BC13998" s="24"/>
      <c r="BD13998" s="68"/>
      <c r="BE13998" s="10"/>
      <c r="BF13998" s="9"/>
      <c r="BG13998" s="10"/>
      <c r="BH13998" s="9"/>
      <c r="BI13998" s="129"/>
      <c r="BJ13998" s="129"/>
      <c r="BK13998" s="128"/>
      <c r="BL13998" s="128"/>
      <c r="BM13998" s="128"/>
      <c r="BN13998" s="128"/>
      <c r="BO13998" s="128"/>
      <c r="BP13998" s="197">
        <f t="shared" si="527"/>
        <v>0</v>
      </c>
      <c r="BQ13998" s="128"/>
      <c r="BR13998" s="36">
        <f t="shared" si="526"/>
        <v>10</v>
      </c>
    </row>
    <row r="13999" spans="54:70" x14ac:dyDescent="0.25">
      <c r="BB13999" s="134">
        <f t="shared" si="528"/>
        <v>1981</v>
      </c>
      <c r="BC13999" s="24"/>
      <c r="BD13999" s="68"/>
      <c r="BE13999" s="10"/>
      <c r="BF13999" s="9"/>
      <c r="BG13999" s="10"/>
      <c r="BH13999" s="9"/>
      <c r="BI13999" s="129"/>
      <c r="BJ13999" s="129"/>
      <c r="BK13999" s="128"/>
      <c r="BL13999" s="128"/>
      <c r="BM13999" s="128"/>
      <c r="BN13999" s="128"/>
      <c r="BO13999" s="128"/>
      <c r="BP13999" s="197">
        <f t="shared" si="527"/>
        <v>0</v>
      </c>
      <c r="BQ13999" s="128"/>
      <c r="BR13999" s="36">
        <f t="shared" si="526"/>
        <v>10</v>
      </c>
    </row>
    <row r="14000" spans="54:70" x14ac:dyDescent="0.25">
      <c r="BB14000" s="134">
        <f t="shared" si="528"/>
        <v>1982</v>
      </c>
      <c r="BC14000" s="24"/>
      <c r="BD14000" s="68"/>
      <c r="BE14000" s="10"/>
      <c r="BF14000" s="9"/>
      <c r="BG14000" s="10"/>
      <c r="BH14000" s="9"/>
      <c r="BI14000" s="129"/>
      <c r="BJ14000" s="129"/>
      <c r="BK14000" s="128"/>
      <c r="BL14000" s="128"/>
      <c r="BM14000" s="128"/>
      <c r="BN14000" s="128"/>
      <c r="BO14000" s="128"/>
      <c r="BP14000" s="197">
        <f t="shared" si="527"/>
        <v>0</v>
      </c>
      <c r="BQ14000" s="128"/>
      <c r="BR14000" s="36">
        <f t="shared" si="526"/>
        <v>10</v>
      </c>
    </row>
    <row r="14001" spans="54:70" x14ac:dyDescent="0.25">
      <c r="BB14001" s="134">
        <f t="shared" si="528"/>
        <v>1983</v>
      </c>
      <c r="BC14001" s="24"/>
      <c r="BD14001" s="68"/>
      <c r="BE14001" s="10"/>
      <c r="BF14001" s="9"/>
      <c r="BG14001" s="10"/>
      <c r="BH14001" s="9"/>
      <c r="BI14001" s="129"/>
      <c r="BJ14001" s="129"/>
      <c r="BK14001" s="128"/>
      <c r="BL14001" s="128"/>
      <c r="BM14001" s="128"/>
      <c r="BN14001" s="128"/>
      <c r="BO14001" s="128"/>
      <c r="BP14001" s="197">
        <f t="shared" si="527"/>
        <v>0</v>
      </c>
      <c r="BQ14001" s="128"/>
      <c r="BR14001" s="36">
        <f t="shared" si="526"/>
        <v>10</v>
      </c>
    </row>
    <row r="14002" spans="54:70" x14ac:dyDescent="0.25">
      <c r="BB14002" s="134">
        <f t="shared" si="528"/>
        <v>1984</v>
      </c>
      <c r="BC14002" s="24"/>
      <c r="BD14002" s="68"/>
      <c r="BE14002" s="10"/>
      <c r="BF14002" s="9"/>
      <c r="BG14002" s="10"/>
      <c r="BH14002" s="9"/>
      <c r="BI14002" s="129"/>
      <c r="BJ14002" s="129"/>
      <c r="BK14002" s="128"/>
      <c r="BL14002" s="128"/>
      <c r="BM14002" s="128"/>
      <c r="BN14002" s="128"/>
      <c r="BO14002" s="128"/>
      <c r="BP14002" s="197">
        <f t="shared" si="527"/>
        <v>0</v>
      </c>
      <c r="BQ14002" s="128"/>
      <c r="BR14002" s="36">
        <f t="shared" si="526"/>
        <v>10</v>
      </c>
    </row>
    <row r="14003" spans="54:70" x14ac:dyDescent="0.25">
      <c r="BB14003" s="134">
        <f t="shared" si="528"/>
        <v>1985</v>
      </c>
      <c r="BC14003" s="24"/>
      <c r="BD14003" s="68"/>
      <c r="BE14003" s="10"/>
      <c r="BF14003" s="9"/>
      <c r="BG14003" s="10"/>
      <c r="BH14003" s="9"/>
      <c r="BI14003" s="129"/>
      <c r="BJ14003" s="129"/>
      <c r="BK14003" s="128"/>
      <c r="BL14003" s="128"/>
      <c r="BM14003" s="128"/>
      <c r="BN14003" s="128"/>
      <c r="BO14003" s="128"/>
      <c r="BP14003" s="197">
        <f t="shared" si="527"/>
        <v>0</v>
      </c>
      <c r="BQ14003" s="128"/>
      <c r="BR14003" s="36">
        <f t="shared" si="526"/>
        <v>10</v>
      </c>
    </row>
    <row r="14004" spans="54:70" x14ac:dyDescent="0.25">
      <c r="BB14004" s="134">
        <f t="shared" si="528"/>
        <v>1986</v>
      </c>
      <c r="BC14004" s="24"/>
      <c r="BD14004" s="68"/>
      <c r="BE14004" s="10"/>
      <c r="BF14004" s="9"/>
      <c r="BG14004" s="10"/>
      <c r="BH14004" s="9"/>
      <c r="BI14004" s="129"/>
      <c r="BJ14004" s="129"/>
      <c r="BK14004" s="128"/>
      <c r="BL14004" s="128"/>
      <c r="BM14004" s="128"/>
      <c r="BN14004" s="128"/>
      <c r="BO14004" s="128"/>
      <c r="BP14004" s="197">
        <f t="shared" si="527"/>
        <v>0</v>
      </c>
      <c r="BQ14004" s="128"/>
      <c r="BR14004" s="36">
        <f t="shared" ref="BR14004:BR14067" si="529">IF(BF14004="Yes",20,10)</f>
        <v>10</v>
      </c>
    </row>
    <row r="14005" spans="54:70" x14ac:dyDescent="0.25">
      <c r="BB14005" s="134">
        <f t="shared" si="528"/>
        <v>1987</v>
      </c>
      <c r="BC14005" s="24"/>
      <c r="BD14005" s="68"/>
      <c r="BE14005" s="10"/>
      <c r="BF14005" s="9"/>
      <c r="BG14005" s="10"/>
      <c r="BH14005" s="9"/>
      <c r="BI14005" s="129"/>
      <c r="BJ14005" s="129"/>
      <c r="BK14005" s="128"/>
      <c r="BL14005" s="128"/>
      <c r="BM14005" s="128"/>
      <c r="BN14005" s="128"/>
      <c r="BO14005" s="128"/>
      <c r="BP14005" s="197">
        <f t="shared" si="527"/>
        <v>0</v>
      </c>
      <c r="BQ14005" s="128"/>
      <c r="BR14005" s="36">
        <f t="shared" si="529"/>
        <v>10</v>
      </c>
    </row>
    <row r="14006" spans="54:70" x14ac:dyDescent="0.25">
      <c r="BB14006" s="134">
        <f t="shared" si="528"/>
        <v>1988</v>
      </c>
      <c r="BC14006" s="24"/>
      <c r="BD14006" s="68"/>
      <c r="BE14006" s="10"/>
      <c r="BF14006" s="9"/>
      <c r="BG14006" s="10"/>
      <c r="BH14006" s="9"/>
      <c r="BI14006" s="129"/>
      <c r="BJ14006" s="129"/>
      <c r="BK14006" s="128"/>
      <c r="BL14006" s="128"/>
      <c r="BM14006" s="128"/>
      <c r="BN14006" s="128"/>
      <c r="BO14006" s="128"/>
      <c r="BP14006" s="197">
        <f t="shared" si="527"/>
        <v>0</v>
      </c>
      <c r="BQ14006" s="128"/>
      <c r="BR14006" s="36">
        <f t="shared" si="529"/>
        <v>10</v>
      </c>
    </row>
    <row r="14007" spans="54:70" x14ac:dyDescent="0.25">
      <c r="BB14007" s="134">
        <f t="shared" si="528"/>
        <v>1989</v>
      </c>
      <c r="BC14007" s="24"/>
      <c r="BD14007" s="68"/>
      <c r="BE14007" s="10"/>
      <c r="BF14007" s="9"/>
      <c r="BG14007" s="10"/>
      <c r="BH14007" s="9"/>
      <c r="BI14007" s="129"/>
      <c r="BJ14007" s="129"/>
      <c r="BK14007" s="128"/>
      <c r="BL14007" s="128"/>
      <c r="BM14007" s="128"/>
      <c r="BN14007" s="128"/>
      <c r="BO14007" s="128"/>
      <c r="BP14007" s="197">
        <f t="shared" si="527"/>
        <v>0</v>
      </c>
      <c r="BQ14007" s="128"/>
      <c r="BR14007" s="36">
        <f t="shared" si="529"/>
        <v>10</v>
      </c>
    </row>
    <row r="14008" spans="54:70" x14ac:dyDescent="0.25">
      <c r="BB14008" s="134">
        <f t="shared" si="528"/>
        <v>1990</v>
      </c>
      <c r="BC14008" s="24"/>
      <c r="BD14008" s="68"/>
      <c r="BE14008" s="10"/>
      <c r="BF14008" s="9"/>
      <c r="BG14008" s="10"/>
      <c r="BH14008" s="9"/>
      <c r="BI14008" s="129"/>
      <c r="BJ14008" s="129"/>
      <c r="BK14008" s="128"/>
      <c r="BL14008" s="128"/>
      <c r="BM14008" s="128"/>
      <c r="BN14008" s="128"/>
      <c r="BO14008" s="128"/>
      <c r="BP14008" s="197">
        <f t="shared" ref="BP14008:BP14071" si="530">IF(BC14008=0,0,IF(BD14008=0,0,IF(BE14008=0,0,IF(BF14008=0,0,IF(BG14008=0,0,IF(BH14008=0,0,BR14008))))))</f>
        <v>0</v>
      </c>
      <c r="BQ14008" s="128"/>
      <c r="BR14008" s="36">
        <f t="shared" si="529"/>
        <v>10</v>
      </c>
    </row>
    <row r="14009" spans="54:70" x14ac:dyDescent="0.25">
      <c r="BB14009" s="134">
        <f t="shared" si="528"/>
        <v>1991</v>
      </c>
      <c r="BC14009" s="24"/>
      <c r="BD14009" s="68"/>
      <c r="BE14009" s="10"/>
      <c r="BF14009" s="9"/>
      <c r="BG14009" s="10"/>
      <c r="BH14009" s="9"/>
      <c r="BI14009" s="129"/>
      <c r="BJ14009" s="129"/>
      <c r="BK14009" s="128"/>
      <c r="BL14009" s="128"/>
      <c r="BM14009" s="128"/>
      <c r="BN14009" s="128"/>
      <c r="BO14009" s="128"/>
      <c r="BP14009" s="197">
        <f t="shared" si="530"/>
        <v>0</v>
      </c>
      <c r="BQ14009" s="128"/>
      <c r="BR14009" s="36">
        <f t="shared" si="529"/>
        <v>10</v>
      </c>
    </row>
    <row r="14010" spans="54:70" x14ac:dyDescent="0.25">
      <c r="BB14010" s="134">
        <f t="shared" si="528"/>
        <v>1992</v>
      </c>
      <c r="BC14010" s="24"/>
      <c r="BD14010" s="68"/>
      <c r="BE14010" s="10"/>
      <c r="BF14010" s="9"/>
      <c r="BG14010" s="10"/>
      <c r="BH14010" s="9"/>
      <c r="BI14010" s="129"/>
      <c r="BJ14010" s="129"/>
      <c r="BK14010" s="128"/>
      <c r="BL14010" s="128"/>
      <c r="BM14010" s="128"/>
      <c r="BN14010" s="128"/>
      <c r="BO14010" s="128"/>
      <c r="BP14010" s="197">
        <f t="shared" si="530"/>
        <v>0</v>
      </c>
      <c r="BQ14010" s="128"/>
      <c r="BR14010" s="36">
        <f t="shared" si="529"/>
        <v>10</v>
      </c>
    </row>
    <row r="14011" spans="54:70" x14ac:dyDescent="0.25">
      <c r="BB14011" s="134">
        <f t="shared" si="528"/>
        <v>1993</v>
      </c>
      <c r="BC14011" s="24"/>
      <c r="BD14011" s="68"/>
      <c r="BE14011" s="10"/>
      <c r="BF14011" s="9"/>
      <c r="BG14011" s="10"/>
      <c r="BH14011" s="9"/>
      <c r="BI14011" s="129"/>
      <c r="BJ14011" s="129"/>
      <c r="BK14011" s="128"/>
      <c r="BL14011" s="128"/>
      <c r="BM14011" s="128"/>
      <c r="BN14011" s="128"/>
      <c r="BO14011" s="128"/>
      <c r="BP14011" s="197">
        <f t="shared" si="530"/>
        <v>0</v>
      </c>
      <c r="BQ14011" s="128"/>
      <c r="BR14011" s="36">
        <f t="shared" si="529"/>
        <v>10</v>
      </c>
    </row>
    <row r="14012" spans="54:70" x14ac:dyDescent="0.25">
      <c r="BB14012" s="134">
        <f t="shared" si="528"/>
        <v>1994</v>
      </c>
      <c r="BC14012" s="24"/>
      <c r="BD14012" s="68"/>
      <c r="BE14012" s="10"/>
      <c r="BF14012" s="9"/>
      <c r="BG14012" s="10"/>
      <c r="BH14012" s="9"/>
      <c r="BI14012" s="129"/>
      <c r="BJ14012" s="129"/>
      <c r="BK14012" s="128"/>
      <c r="BL14012" s="128"/>
      <c r="BM14012" s="128"/>
      <c r="BN14012" s="128"/>
      <c r="BO14012" s="128"/>
      <c r="BP14012" s="197">
        <f t="shared" si="530"/>
        <v>0</v>
      </c>
      <c r="BQ14012" s="128"/>
      <c r="BR14012" s="36">
        <f t="shared" si="529"/>
        <v>10</v>
      </c>
    </row>
    <row r="14013" spans="54:70" x14ac:dyDescent="0.25">
      <c r="BB14013" s="134">
        <f t="shared" si="528"/>
        <v>1995</v>
      </c>
      <c r="BC14013" s="24"/>
      <c r="BD14013" s="68"/>
      <c r="BE14013" s="10"/>
      <c r="BF14013" s="9"/>
      <c r="BG14013" s="10"/>
      <c r="BH14013" s="9"/>
      <c r="BI14013" s="129"/>
      <c r="BJ14013" s="129"/>
      <c r="BK14013" s="128"/>
      <c r="BL14013" s="128"/>
      <c r="BM14013" s="128"/>
      <c r="BN14013" s="128"/>
      <c r="BO14013" s="128"/>
      <c r="BP14013" s="197">
        <f t="shared" si="530"/>
        <v>0</v>
      </c>
      <c r="BQ14013" s="128"/>
      <c r="BR14013" s="36">
        <f t="shared" si="529"/>
        <v>10</v>
      </c>
    </row>
    <row r="14014" spans="54:70" x14ac:dyDescent="0.25">
      <c r="BB14014" s="134">
        <f t="shared" si="528"/>
        <v>1996</v>
      </c>
      <c r="BC14014" s="24"/>
      <c r="BD14014" s="68"/>
      <c r="BE14014" s="10"/>
      <c r="BF14014" s="9"/>
      <c r="BG14014" s="10"/>
      <c r="BH14014" s="9"/>
      <c r="BI14014" s="129"/>
      <c r="BJ14014" s="129"/>
      <c r="BK14014" s="128"/>
      <c r="BL14014" s="128"/>
      <c r="BM14014" s="128"/>
      <c r="BN14014" s="128"/>
      <c r="BO14014" s="128"/>
      <c r="BP14014" s="197">
        <f t="shared" si="530"/>
        <v>0</v>
      </c>
      <c r="BQ14014" s="128"/>
      <c r="BR14014" s="36">
        <f t="shared" si="529"/>
        <v>10</v>
      </c>
    </row>
    <row r="14015" spans="54:70" x14ac:dyDescent="0.25">
      <c r="BB14015" s="134">
        <f t="shared" si="528"/>
        <v>1997</v>
      </c>
      <c r="BC14015" s="24"/>
      <c r="BD14015" s="68"/>
      <c r="BE14015" s="10"/>
      <c r="BF14015" s="9"/>
      <c r="BG14015" s="10"/>
      <c r="BH14015" s="9"/>
      <c r="BI14015" s="129"/>
      <c r="BJ14015" s="129"/>
      <c r="BK14015" s="128"/>
      <c r="BL14015" s="128"/>
      <c r="BM14015" s="128"/>
      <c r="BN14015" s="128"/>
      <c r="BO14015" s="128"/>
      <c r="BP14015" s="197">
        <f t="shared" si="530"/>
        <v>0</v>
      </c>
      <c r="BQ14015" s="128"/>
      <c r="BR14015" s="36">
        <f t="shared" si="529"/>
        <v>10</v>
      </c>
    </row>
    <row r="14016" spans="54:70" x14ac:dyDescent="0.25">
      <c r="BB14016" s="134">
        <f t="shared" si="528"/>
        <v>1998</v>
      </c>
      <c r="BC14016" s="24"/>
      <c r="BD14016" s="68"/>
      <c r="BE14016" s="10"/>
      <c r="BF14016" s="9"/>
      <c r="BG14016" s="10"/>
      <c r="BH14016" s="9"/>
      <c r="BI14016" s="129"/>
      <c r="BJ14016" s="129"/>
      <c r="BK14016" s="128"/>
      <c r="BL14016" s="128"/>
      <c r="BM14016" s="128"/>
      <c r="BN14016" s="128"/>
      <c r="BO14016" s="128"/>
      <c r="BP14016" s="197">
        <f t="shared" si="530"/>
        <v>0</v>
      </c>
      <c r="BQ14016" s="128"/>
      <c r="BR14016" s="36">
        <f t="shared" si="529"/>
        <v>10</v>
      </c>
    </row>
    <row r="14017" spans="54:70" x14ac:dyDescent="0.25">
      <c r="BB14017" s="134">
        <f t="shared" si="528"/>
        <v>1999</v>
      </c>
      <c r="BC14017" s="24"/>
      <c r="BD14017" s="68"/>
      <c r="BE14017" s="10"/>
      <c r="BF14017" s="9"/>
      <c r="BG14017" s="10"/>
      <c r="BH14017" s="9"/>
      <c r="BI14017" s="129"/>
      <c r="BJ14017" s="129"/>
      <c r="BK14017" s="128"/>
      <c r="BL14017" s="128"/>
      <c r="BM14017" s="128"/>
      <c r="BN14017" s="128"/>
      <c r="BO14017" s="128"/>
      <c r="BP14017" s="197">
        <f t="shared" si="530"/>
        <v>0</v>
      </c>
      <c r="BQ14017" s="128"/>
      <c r="BR14017" s="36">
        <f t="shared" si="529"/>
        <v>10</v>
      </c>
    </row>
    <row r="14018" spans="54:70" x14ac:dyDescent="0.25">
      <c r="BB14018" s="134">
        <f t="shared" si="528"/>
        <v>2000</v>
      </c>
      <c r="BC14018" s="24"/>
      <c r="BD14018" s="68"/>
      <c r="BE14018" s="10"/>
      <c r="BF14018" s="9"/>
      <c r="BG14018" s="10"/>
      <c r="BH14018" s="9"/>
      <c r="BI14018" s="129"/>
      <c r="BJ14018" s="129"/>
      <c r="BK14018" s="128"/>
      <c r="BL14018" s="128"/>
      <c r="BM14018" s="128"/>
      <c r="BN14018" s="128"/>
      <c r="BO14018" s="128"/>
      <c r="BP14018" s="197">
        <f t="shared" si="530"/>
        <v>0</v>
      </c>
      <c r="BQ14018" s="128"/>
      <c r="BR14018" s="36">
        <f t="shared" si="529"/>
        <v>10</v>
      </c>
    </row>
    <row r="14019" spans="54:70" x14ac:dyDescent="0.25">
      <c r="BB14019" s="134">
        <f t="shared" si="528"/>
        <v>2001</v>
      </c>
      <c r="BC14019" s="24"/>
      <c r="BD14019" s="68"/>
      <c r="BE14019" s="10"/>
      <c r="BF14019" s="9"/>
      <c r="BG14019" s="10"/>
      <c r="BH14019" s="9"/>
      <c r="BI14019" s="129"/>
      <c r="BJ14019" s="129"/>
      <c r="BK14019" s="128"/>
      <c r="BL14019" s="128"/>
      <c r="BM14019" s="128"/>
      <c r="BN14019" s="128"/>
      <c r="BO14019" s="128"/>
      <c r="BP14019" s="197">
        <f t="shared" si="530"/>
        <v>0</v>
      </c>
      <c r="BQ14019" s="128"/>
      <c r="BR14019" s="36">
        <f t="shared" si="529"/>
        <v>10</v>
      </c>
    </row>
    <row r="14020" spans="54:70" x14ac:dyDescent="0.25">
      <c r="BB14020" s="134">
        <f t="shared" si="528"/>
        <v>2002</v>
      </c>
      <c r="BC14020" s="24"/>
      <c r="BD14020" s="68"/>
      <c r="BE14020" s="10"/>
      <c r="BF14020" s="9"/>
      <c r="BG14020" s="10"/>
      <c r="BH14020" s="9"/>
      <c r="BI14020" s="129"/>
      <c r="BJ14020" s="129"/>
      <c r="BK14020" s="128"/>
      <c r="BL14020" s="128"/>
      <c r="BM14020" s="128"/>
      <c r="BN14020" s="128"/>
      <c r="BO14020" s="128"/>
      <c r="BP14020" s="197">
        <f t="shared" si="530"/>
        <v>0</v>
      </c>
      <c r="BQ14020" s="128"/>
      <c r="BR14020" s="36">
        <f t="shared" si="529"/>
        <v>10</v>
      </c>
    </row>
    <row r="14021" spans="54:70" x14ac:dyDescent="0.25">
      <c r="BB14021" s="134">
        <f t="shared" si="528"/>
        <v>2003</v>
      </c>
      <c r="BC14021" s="24"/>
      <c r="BD14021" s="68"/>
      <c r="BE14021" s="10"/>
      <c r="BF14021" s="9"/>
      <c r="BG14021" s="10"/>
      <c r="BH14021" s="9"/>
      <c r="BI14021" s="129"/>
      <c r="BJ14021" s="129"/>
      <c r="BK14021" s="128"/>
      <c r="BL14021" s="128"/>
      <c r="BM14021" s="128"/>
      <c r="BN14021" s="128"/>
      <c r="BO14021" s="128"/>
      <c r="BP14021" s="197">
        <f t="shared" si="530"/>
        <v>0</v>
      </c>
      <c r="BQ14021" s="128"/>
      <c r="BR14021" s="36">
        <f t="shared" si="529"/>
        <v>10</v>
      </c>
    </row>
    <row r="14022" spans="54:70" x14ac:dyDescent="0.25">
      <c r="BB14022" s="134">
        <f t="shared" si="528"/>
        <v>2004</v>
      </c>
      <c r="BC14022" s="24"/>
      <c r="BD14022" s="68"/>
      <c r="BE14022" s="10"/>
      <c r="BF14022" s="9"/>
      <c r="BG14022" s="10"/>
      <c r="BH14022" s="9"/>
      <c r="BI14022" s="129"/>
      <c r="BJ14022" s="129"/>
      <c r="BK14022" s="128"/>
      <c r="BL14022" s="128"/>
      <c r="BM14022" s="128"/>
      <c r="BN14022" s="128"/>
      <c r="BO14022" s="128"/>
      <c r="BP14022" s="197">
        <f t="shared" si="530"/>
        <v>0</v>
      </c>
      <c r="BQ14022" s="128"/>
      <c r="BR14022" s="36">
        <f t="shared" si="529"/>
        <v>10</v>
      </c>
    </row>
    <row r="14023" spans="54:70" x14ac:dyDescent="0.25">
      <c r="BB14023" s="134">
        <f t="shared" si="528"/>
        <v>2005</v>
      </c>
      <c r="BC14023" s="24"/>
      <c r="BD14023" s="68"/>
      <c r="BE14023" s="10"/>
      <c r="BF14023" s="9"/>
      <c r="BG14023" s="10"/>
      <c r="BH14023" s="9"/>
      <c r="BI14023" s="129"/>
      <c r="BJ14023" s="129"/>
      <c r="BK14023" s="128"/>
      <c r="BL14023" s="128"/>
      <c r="BM14023" s="128"/>
      <c r="BN14023" s="128"/>
      <c r="BO14023" s="128"/>
      <c r="BP14023" s="197">
        <f t="shared" si="530"/>
        <v>0</v>
      </c>
      <c r="BQ14023" s="128"/>
      <c r="BR14023" s="36">
        <f t="shared" si="529"/>
        <v>10</v>
      </c>
    </row>
    <row r="14024" spans="54:70" x14ac:dyDescent="0.25">
      <c r="BB14024" s="134">
        <f t="shared" si="528"/>
        <v>2006</v>
      </c>
      <c r="BC14024" s="24"/>
      <c r="BD14024" s="68"/>
      <c r="BE14024" s="10"/>
      <c r="BF14024" s="9"/>
      <c r="BG14024" s="10"/>
      <c r="BH14024" s="9"/>
      <c r="BI14024" s="129"/>
      <c r="BJ14024" s="129"/>
      <c r="BK14024" s="128"/>
      <c r="BL14024" s="128"/>
      <c r="BM14024" s="128"/>
      <c r="BN14024" s="128"/>
      <c r="BO14024" s="128"/>
      <c r="BP14024" s="197">
        <f t="shared" si="530"/>
        <v>0</v>
      </c>
      <c r="BQ14024" s="128"/>
      <c r="BR14024" s="36">
        <f t="shared" si="529"/>
        <v>10</v>
      </c>
    </row>
    <row r="14025" spans="54:70" x14ac:dyDescent="0.25">
      <c r="BB14025" s="134">
        <f t="shared" si="528"/>
        <v>2007</v>
      </c>
      <c r="BC14025" s="24"/>
      <c r="BD14025" s="68"/>
      <c r="BE14025" s="10"/>
      <c r="BF14025" s="9"/>
      <c r="BG14025" s="10"/>
      <c r="BH14025" s="9"/>
      <c r="BI14025" s="129"/>
      <c r="BJ14025" s="129"/>
      <c r="BK14025" s="128"/>
      <c r="BL14025" s="128"/>
      <c r="BM14025" s="128"/>
      <c r="BN14025" s="128"/>
      <c r="BO14025" s="128"/>
      <c r="BP14025" s="197">
        <f t="shared" si="530"/>
        <v>0</v>
      </c>
      <c r="BQ14025" s="128"/>
      <c r="BR14025" s="36">
        <f t="shared" si="529"/>
        <v>10</v>
      </c>
    </row>
    <row r="14026" spans="54:70" x14ac:dyDescent="0.25">
      <c r="BB14026" s="134">
        <f t="shared" si="528"/>
        <v>2008</v>
      </c>
      <c r="BC14026" s="24"/>
      <c r="BD14026" s="68"/>
      <c r="BE14026" s="10"/>
      <c r="BF14026" s="9"/>
      <c r="BG14026" s="10"/>
      <c r="BH14026" s="9"/>
      <c r="BI14026" s="129"/>
      <c r="BJ14026" s="129"/>
      <c r="BK14026" s="128"/>
      <c r="BL14026" s="128"/>
      <c r="BM14026" s="128"/>
      <c r="BN14026" s="128"/>
      <c r="BO14026" s="128"/>
      <c r="BP14026" s="197">
        <f t="shared" si="530"/>
        <v>0</v>
      </c>
      <c r="BQ14026" s="128"/>
      <c r="BR14026" s="36">
        <f t="shared" si="529"/>
        <v>10</v>
      </c>
    </row>
    <row r="14027" spans="54:70" x14ac:dyDescent="0.25">
      <c r="BB14027" s="134">
        <f t="shared" si="528"/>
        <v>2009</v>
      </c>
      <c r="BC14027" s="24"/>
      <c r="BD14027" s="68"/>
      <c r="BE14027" s="10"/>
      <c r="BF14027" s="9"/>
      <c r="BG14027" s="10"/>
      <c r="BH14027" s="9"/>
      <c r="BI14027" s="129"/>
      <c r="BJ14027" s="129"/>
      <c r="BK14027" s="128"/>
      <c r="BL14027" s="128"/>
      <c r="BM14027" s="128"/>
      <c r="BN14027" s="128"/>
      <c r="BO14027" s="128"/>
      <c r="BP14027" s="197">
        <f t="shared" si="530"/>
        <v>0</v>
      </c>
      <c r="BQ14027" s="128"/>
      <c r="BR14027" s="36">
        <f t="shared" si="529"/>
        <v>10</v>
      </c>
    </row>
    <row r="14028" spans="54:70" x14ac:dyDescent="0.25">
      <c r="BB14028" s="134">
        <f t="shared" si="528"/>
        <v>2010</v>
      </c>
      <c r="BC14028" s="24"/>
      <c r="BD14028" s="68"/>
      <c r="BE14028" s="10"/>
      <c r="BF14028" s="9"/>
      <c r="BG14028" s="10"/>
      <c r="BH14028" s="9"/>
      <c r="BI14028" s="129"/>
      <c r="BJ14028" s="129"/>
      <c r="BK14028" s="128"/>
      <c r="BL14028" s="128"/>
      <c r="BM14028" s="128"/>
      <c r="BN14028" s="128"/>
      <c r="BO14028" s="128"/>
      <c r="BP14028" s="197">
        <f t="shared" si="530"/>
        <v>0</v>
      </c>
      <c r="BQ14028" s="128"/>
      <c r="BR14028" s="36">
        <f t="shared" si="529"/>
        <v>10</v>
      </c>
    </row>
    <row r="14029" spans="54:70" x14ac:dyDescent="0.25">
      <c r="BB14029" s="134">
        <f t="shared" si="528"/>
        <v>2011</v>
      </c>
      <c r="BC14029" s="24"/>
      <c r="BD14029" s="68"/>
      <c r="BE14029" s="10"/>
      <c r="BF14029" s="9"/>
      <c r="BG14029" s="10"/>
      <c r="BH14029" s="9"/>
      <c r="BI14029" s="129"/>
      <c r="BJ14029" s="129"/>
      <c r="BK14029" s="128"/>
      <c r="BL14029" s="128"/>
      <c r="BM14029" s="128"/>
      <c r="BN14029" s="128"/>
      <c r="BO14029" s="128"/>
      <c r="BP14029" s="197">
        <f t="shared" si="530"/>
        <v>0</v>
      </c>
      <c r="BQ14029" s="128"/>
      <c r="BR14029" s="36">
        <f t="shared" si="529"/>
        <v>10</v>
      </c>
    </row>
    <row r="14030" spans="54:70" x14ac:dyDescent="0.25">
      <c r="BB14030" s="134">
        <f t="shared" si="528"/>
        <v>2012</v>
      </c>
      <c r="BC14030" s="24"/>
      <c r="BD14030" s="68"/>
      <c r="BE14030" s="10"/>
      <c r="BF14030" s="9"/>
      <c r="BG14030" s="10"/>
      <c r="BH14030" s="9"/>
      <c r="BI14030" s="129"/>
      <c r="BJ14030" s="129"/>
      <c r="BK14030" s="128"/>
      <c r="BL14030" s="128"/>
      <c r="BM14030" s="128"/>
      <c r="BN14030" s="128"/>
      <c r="BO14030" s="128"/>
      <c r="BP14030" s="197">
        <f t="shared" si="530"/>
        <v>0</v>
      </c>
      <c r="BQ14030" s="128"/>
      <c r="BR14030" s="36">
        <f t="shared" si="529"/>
        <v>10</v>
      </c>
    </row>
    <row r="14031" spans="54:70" x14ac:dyDescent="0.25">
      <c r="BB14031" s="134">
        <f t="shared" si="528"/>
        <v>2013</v>
      </c>
      <c r="BC14031" s="24"/>
      <c r="BD14031" s="68"/>
      <c r="BE14031" s="10"/>
      <c r="BF14031" s="9"/>
      <c r="BG14031" s="10"/>
      <c r="BH14031" s="9"/>
      <c r="BI14031" s="129"/>
      <c r="BJ14031" s="129"/>
      <c r="BK14031" s="128"/>
      <c r="BL14031" s="128"/>
      <c r="BM14031" s="128"/>
      <c r="BN14031" s="128"/>
      <c r="BO14031" s="128"/>
      <c r="BP14031" s="197">
        <f t="shared" si="530"/>
        <v>0</v>
      </c>
      <c r="BQ14031" s="128"/>
      <c r="BR14031" s="36">
        <f t="shared" si="529"/>
        <v>10</v>
      </c>
    </row>
    <row r="14032" spans="54:70" x14ac:dyDescent="0.25">
      <c r="BB14032" s="134">
        <f t="shared" si="528"/>
        <v>2014</v>
      </c>
      <c r="BC14032" s="24"/>
      <c r="BD14032" s="68"/>
      <c r="BE14032" s="10"/>
      <c r="BF14032" s="9"/>
      <c r="BG14032" s="10"/>
      <c r="BH14032" s="9"/>
      <c r="BI14032" s="129"/>
      <c r="BJ14032" s="129"/>
      <c r="BK14032" s="128"/>
      <c r="BL14032" s="128"/>
      <c r="BM14032" s="128"/>
      <c r="BN14032" s="128"/>
      <c r="BO14032" s="128"/>
      <c r="BP14032" s="197">
        <f t="shared" si="530"/>
        <v>0</v>
      </c>
      <c r="BQ14032" s="128"/>
      <c r="BR14032" s="36">
        <f t="shared" si="529"/>
        <v>10</v>
      </c>
    </row>
    <row r="14033" spans="54:70" x14ac:dyDescent="0.25">
      <c r="BB14033" s="134">
        <f t="shared" si="528"/>
        <v>2015</v>
      </c>
      <c r="BC14033" s="24"/>
      <c r="BD14033" s="68"/>
      <c r="BE14033" s="10"/>
      <c r="BF14033" s="9"/>
      <c r="BG14033" s="10"/>
      <c r="BH14033" s="9"/>
      <c r="BI14033" s="129"/>
      <c r="BJ14033" s="129"/>
      <c r="BK14033" s="128"/>
      <c r="BL14033" s="128"/>
      <c r="BM14033" s="128"/>
      <c r="BN14033" s="128"/>
      <c r="BO14033" s="128"/>
      <c r="BP14033" s="197">
        <f t="shared" si="530"/>
        <v>0</v>
      </c>
      <c r="BQ14033" s="128"/>
      <c r="BR14033" s="36">
        <f t="shared" si="529"/>
        <v>10</v>
      </c>
    </row>
    <row r="14034" spans="54:70" x14ac:dyDescent="0.25">
      <c r="BB14034" s="134">
        <f t="shared" si="528"/>
        <v>2016</v>
      </c>
      <c r="BC14034" s="24"/>
      <c r="BD14034" s="68"/>
      <c r="BE14034" s="10"/>
      <c r="BF14034" s="9"/>
      <c r="BG14034" s="10"/>
      <c r="BH14034" s="9"/>
      <c r="BI14034" s="129"/>
      <c r="BJ14034" s="129"/>
      <c r="BK14034" s="128"/>
      <c r="BL14034" s="128"/>
      <c r="BM14034" s="128"/>
      <c r="BN14034" s="128"/>
      <c r="BO14034" s="128"/>
      <c r="BP14034" s="197">
        <f t="shared" si="530"/>
        <v>0</v>
      </c>
      <c r="BQ14034" s="128"/>
      <c r="BR14034" s="36">
        <f t="shared" si="529"/>
        <v>10</v>
      </c>
    </row>
    <row r="14035" spans="54:70" x14ac:dyDescent="0.25">
      <c r="BB14035" s="134">
        <f t="shared" si="528"/>
        <v>2017</v>
      </c>
      <c r="BC14035" s="24"/>
      <c r="BD14035" s="68"/>
      <c r="BE14035" s="10"/>
      <c r="BF14035" s="9"/>
      <c r="BG14035" s="10"/>
      <c r="BH14035" s="9"/>
      <c r="BI14035" s="129"/>
      <c r="BJ14035" s="129"/>
      <c r="BK14035" s="128"/>
      <c r="BL14035" s="128"/>
      <c r="BM14035" s="128"/>
      <c r="BN14035" s="128"/>
      <c r="BO14035" s="128"/>
      <c r="BP14035" s="197">
        <f t="shared" si="530"/>
        <v>0</v>
      </c>
      <c r="BQ14035" s="128"/>
      <c r="BR14035" s="36">
        <f t="shared" si="529"/>
        <v>10</v>
      </c>
    </row>
    <row r="14036" spans="54:70" x14ac:dyDescent="0.25">
      <c r="BB14036" s="134">
        <f t="shared" ref="BB14036:BB14099" si="531">1+BB14035</f>
        <v>2018</v>
      </c>
      <c r="BC14036" s="24"/>
      <c r="BD14036" s="68"/>
      <c r="BE14036" s="10"/>
      <c r="BF14036" s="9"/>
      <c r="BG14036" s="10"/>
      <c r="BH14036" s="9"/>
      <c r="BI14036" s="129"/>
      <c r="BJ14036" s="129"/>
      <c r="BK14036" s="128"/>
      <c r="BL14036" s="128"/>
      <c r="BM14036" s="128"/>
      <c r="BN14036" s="128"/>
      <c r="BO14036" s="128"/>
      <c r="BP14036" s="197">
        <f t="shared" si="530"/>
        <v>0</v>
      </c>
      <c r="BQ14036" s="128"/>
      <c r="BR14036" s="36">
        <f t="shared" si="529"/>
        <v>10</v>
      </c>
    </row>
    <row r="14037" spans="54:70" x14ac:dyDescent="0.25">
      <c r="BB14037" s="134">
        <f t="shared" si="531"/>
        <v>2019</v>
      </c>
      <c r="BC14037" s="24"/>
      <c r="BD14037" s="68"/>
      <c r="BE14037" s="10"/>
      <c r="BF14037" s="9"/>
      <c r="BG14037" s="10"/>
      <c r="BH14037" s="9"/>
      <c r="BI14037" s="129"/>
      <c r="BJ14037" s="129"/>
      <c r="BK14037" s="128"/>
      <c r="BL14037" s="128"/>
      <c r="BM14037" s="128"/>
      <c r="BN14037" s="128"/>
      <c r="BO14037" s="128"/>
      <c r="BP14037" s="197">
        <f t="shared" si="530"/>
        <v>0</v>
      </c>
      <c r="BQ14037" s="128"/>
      <c r="BR14037" s="36">
        <f t="shared" si="529"/>
        <v>10</v>
      </c>
    </row>
    <row r="14038" spans="54:70" x14ac:dyDescent="0.25">
      <c r="BB14038" s="134">
        <f t="shared" si="531"/>
        <v>2020</v>
      </c>
      <c r="BC14038" s="24"/>
      <c r="BD14038" s="68"/>
      <c r="BE14038" s="10"/>
      <c r="BF14038" s="9"/>
      <c r="BG14038" s="10"/>
      <c r="BH14038" s="9"/>
      <c r="BI14038" s="129"/>
      <c r="BJ14038" s="129"/>
      <c r="BK14038" s="128"/>
      <c r="BL14038" s="128"/>
      <c r="BM14038" s="128"/>
      <c r="BN14038" s="128"/>
      <c r="BO14038" s="128"/>
      <c r="BP14038" s="197">
        <f t="shared" si="530"/>
        <v>0</v>
      </c>
      <c r="BQ14038" s="128"/>
      <c r="BR14038" s="36">
        <f t="shared" si="529"/>
        <v>10</v>
      </c>
    </row>
    <row r="14039" spans="54:70" x14ac:dyDescent="0.25">
      <c r="BB14039" s="134">
        <f t="shared" si="531"/>
        <v>2021</v>
      </c>
      <c r="BC14039" s="24"/>
      <c r="BD14039" s="68"/>
      <c r="BE14039" s="10"/>
      <c r="BF14039" s="9"/>
      <c r="BG14039" s="10"/>
      <c r="BH14039" s="9"/>
      <c r="BI14039" s="129"/>
      <c r="BJ14039" s="129"/>
      <c r="BK14039" s="128"/>
      <c r="BL14039" s="128"/>
      <c r="BM14039" s="128"/>
      <c r="BN14039" s="128"/>
      <c r="BO14039" s="128"/>
      <c r="BP14039" s="197">
        <f t="shared" si="530"/>
        <v>0</v>
      </c>
      <c r="BQ14039" s="128"/>
      <c r="BR14039" s="36">
        <f t="shared" si="529"/>
        <v>10</v>
      </c>
    </row>
    <row r="14040" spans="54:70" x14ac:dyDescent="0.25">
      <c r="BB14040" s="134">
        <f t="shared" si="531"/>
        <v>2022</v>
      </c>
      <c r="BC14040" s="24"/>
      <c r="BD14040" s="68"/>
      <c r="BE14040" s="10"/>
      <c r="BF14040" s="9"/>
      <c r="BG14040" s="10"/>
      <c r="BH14040" s="9"/>
      <c r="BI14040" s="129"/>
      <c r="BJ14040" s="129"/>
      <c r="BK14040" s="128"/>
      <c r="BL14040" s="128"/>
      <c r="BM14040" s="128"/>
      <c r="BN14040" s="128"/>
      <c r="BO14040" s="128"/>
      <c r="BP14040" s="197">
        <f t="shared" si="530"/>
        <v>0</v>
      </c>
      <c r="BQ14040" s="128"/>
      <c r="BR14040" s="36">
        <f t="shared" si="529"/>
        <v>10</v>
      </c>
    </row>
    <row r="14041" spans="54:70" x14ac:dyDescent="0.25">
      <c r="BB14041" s="134">
        <f t="shared" si="531"/>
        <v>2023</v>
      </c>
      <c r="BC14041" s="24"/>
      <c r="BD14041" s="68"/>
      <c r="BE14041" s="10"/>
      <c r="BF14041" s="9"/>
      <c r="BG14041" s="10"/>
      <c r="BH14041" s="9"/>
      <c r="BI14041" s="129"/>
      <c r="BJ14041" s="129"/>
      <c r="BK14041" s="128"/>
      <c r="BL14041" s="128"/>
      <c r="BM14041" s="128"/>
      <c r="BN14041" s="128"/>
      <c r="BO14041" s="128"/>
      <c r="BP14041" s="197">
        <f t="shared" si="530"/>
        <v>0</v>
      </c>
      <c r="BQ14041" s="128"/>
      <c r="BR14041" s="36">
        <f t="shared" si="529"/>
        <v>10</v>
      </c>
    </row>
    <row r="14042" spans="54:70" x14ac:dyDescent="0.25">
      <c r="BB14042" s="134">
        <f t="shared" si="531"/>
        <v>2024</v>
      </c>
      <c r="BC14042" s="24"/>
      <c r="BD14042" s="68"/>
      <c r="BE14042" s="10"/>
      <c r="BF14042" s="9"/>
      <c r="BG14042" s="10"/>
      <c r="BH14042" s="9"/>
      <c r="BI14042" s="129"/>
      <c r="BJ14042" s="129"/>
      <c r="BK14042" s="128"/>
      <c r="BL14042" s="128"/>
      <c r="BM14042" s="128"/>
      <c r="BN14042" s="128"/>
      <c r="BO14042" s="128"/>
      <c r="BP14042" s="197">
        <f t="shared" si="530"/>
        <v>0</v>
      </c>
      <c r="BQ14042" s="128"/>
      <c r="BR14042" s="36">
        <f t="shared" si="529"/>
        <v>10</v>
      </c>
    </row>
    <row r="14043" spans="54:70" x14ac:dyDescent="0.25">
      <c r="BB14043" s="134">
        <f t="shared" si="531"/>
        <v>2025</v>
      </c>
      <c r="BC14043" s="24"/>
      <c r="BD14043" s="68"/>
      <c r="BE14043" s="10"/>
      <c r="BF14043" s="9"/>
      <c r="BG14043" s="10"/>
      <c r="BH14043" s="9"/>
      <c r="BI14043" s="129"/>
      <c r="BJ14043" s="129"/>
      <c r="BK14043" s="128"/>
      <c r="BL14043" s="128"/>
      <c r="BM14043" s="128"/>
      <c r="BN14043" s="128"/>
      <c r="BO14043" s="128"/>
      <c r="BP14043" s="197">
        <f t="shared" si="530"/>
        <v>0</v>
      </c>
      <c r="BQ14043" s="128"/>
      <c r="BR14043" s="36">
        <f t="shared" si="529"/>
        <v>10</v>
      </c>
    </row>
    <row r="14044" spans="54:70" x14ac:dyDescent="0.25">
      <c r="BB14044" s="134">
        <f t="shared" si="531"/>
        <v>2026</v>
      </c>
      <c r="BC14044" s="24"/>
      <c r="BD14044" s="68"/>
      <c r="BE14044" s="10"/>
      <c r="BF14044" s="9"/>
      <c r="BG14044" s="10"/>
      <c r="BH14044" s="9"/>
      <c r="BI14044" s="129"/>
      <c r="BJ14044" s="129"/>
      <c r="BK14044" s="128"/>
      <c r="BL14044" s="128"/>
      <c r="BM14044" s="128"/>
      <c r="BN14044" s="128"/>
      <c r="BO14044" s="128"/>
      <c r="BP14044" s="197">
        <f t="shared" si="530"/>
        <v>0</v>
      </c>
      <c r="BQ14044" s="128"/>
      <c r="BR14044" s="36">
        <f t="shared" si="529"/>
        <v>10</v>
      </c>
    </row>
    <row r="14045" spans="54:70" x14ac:dyDescent="0.25">
      <c r="BB14045" s="134">
        <f t="shared" si="531"/>
        <v>2027</v>
      </c>
      <c r="BC14045" s="24"/>
      <c r="BD14045" s="68"/>
      <c r="BE14045" s="10"/>
      <c r="BF14045" s="9"/>
      <c r="BG14045" s="10"/>
      <c r="BH14045" s="9"/>
      <c r="BI14045" s="129"/>
      <c r="BJ14045" s="129"/>
      <c r="BK14045" s="128"/>
      <c r="BL14045" s="128"/>
      <c r="BM14045" s="128"/>
      <c r="BN14045" s="128"/>
      <c r="BO14045" s="128"/>
      <c r="BP14045" s="197">
        <f t="shared" si="530"/>
        <v>0</v>
      </c>
      <c r="BQ14045" s="128"/>
      <c r="BR14045" s="36">
        <f t="shared" si="529"/>
        <v>10</v>
      </c>
    </row>
    <row r="14046" spans="54:70" x14ac:dyDescent="0.25">
      <c r="BB14046" s="134">
        <f t="shared" si="531"/>
        <v>2028</v>
      </c>
      <c r="BC14046" s="24"/>
      <c r="BD14046" s="68"/>
      <c r="BE14046" s="10"/>
      <c r="BF14046" s="9"/>
      <c r="BG14046" s="10"/>
      <c r="BH14046" s="9"/>
      <c r="BI14046" s="129"/>
      <c r="BJ14046" s="129"/>
      <c r="BK14046" s="128"/>
      <c r="BL14046" s="128"/>
      <c r="BM14046" s="128"/>
      <c r="BN14046" s="128"/>
      <c r="BO14046" s="128"/>
      <c r="BP14046" s="197">
        <f t="shared" si="530"/>
        <v>0</v>
      </c>
      <c r="BQ14046" s="128"/>
      <c r="BR14046" s="36">
        <f t="shared" si="529"/>
        <v>10</v>
      </c>
    </row>
    <row r="14047" spans="54:70" x14ac:dyDescent="0.25">
      <c r="BB14047" s="134">
        <f t="shared" si="531"/>
        <v>2029</v>
      </c>
      <c r="BC14047" s="24"/>
      <c r="BD14047" s="68"/>
      <c r="BE14047" s="10"/>
      <c r="BF14047" s="9"/>
      <c r="BG14047" s="10"/>
      <c r="BH14047" s="9"/>
      <c r="BI14047" s="129"/>
      <c r="BJ14047" s="129"/>
      <c r="BK14047" s="128"/>
      <c r="BL14047" s="128"/>
      <c r="BM14047" s="128"/>
      <c r="BN14047" s="128"/>
      <c r="BO14047" s="128"/>
      <c r="BP14047" s="197">
        <f t="shared" si="530"/>
        <v>0</v>
      </c>
      <c r="BQ14047" s="128"/>
      <c r="BR14047" s="36">
        <f t="shared" si="529"/>
        <v>10</v>
      </c>
    </row>
    <row r="14048" spans="54:70" x14ac:dyDescent="0.25">
      <c r="BB14048" s="134">
        <f t="shared" si="531"/>
        <v>2030</v>
      </c>
      <c r="BC14048" s="24"/>
      <c r="BD14048" s="68"/>
      <c r="BE14048" s="10"/>
      <c r="BF14048" s="9"/>
      <c r="BG14048" s="10"/>
      <c r="BH14048" s="9"/>
      <c r="BI14048" s="129"/>
      <c r="BJ14048" s="129"/>
      <c r="BK14048" s="128"/>
      <c r="BL14048" s="128"/>
      <c r="BM14048" s="128"/>
      <c r="BN14048" s="128"/>
      <c r="BO14048" s="128"/>
      <c r="BP14048" s="197">
        <f t="shared" si="530"/>
        <v>0</v>
      </c>
      <c r="BQ14048" s="128"/>
      <c r="BR14048" s="36">
        <f t="shared" si="529"/>
        <v>10</v>
      </c>
    </row>
    <row r="14049" spans="54:70" x14ac:dyDescent="0.25">
      <c r="BB14049" s="134">
        <f t="shared" si="531"/>
        <v>2031</v>
      </c>
      <c r="BC14049" s="24"/>
      <c r="BD14049" s="68"/>
      <c r="BE14049" s="10"/>
      <c r="BF14049" s="9"/>
      <c r="BG14049" s="10"/>
      <c r="BH14049" s="9"/>
      <c r="BI14049" s="129"/>
      <c r="BJ14049" s="129"/>
      <c r="BK14049" s="128"/>
      <c r="BL14049" s="128"/>
      <c r="BM14049" s="128"/>
      <c r="BN14049" s="128"/>
      <c r="BO14049" s="128"/>
      <c r="BP14049" s="197">
        <f t="shared" si="530"/>
        <v>0</v>
      </c>
      <c r="BQ14049" s="128"/>
      <c r="BR14049" s="36">
        <f t="shared" si="529"/>
        <v>10</v>
      </c>
    </row>
    <row r="14050" spans="54:70" x14ac:dyDescent="0.25">
      <c r="BB14050" s="134">
        <f t="shared" si="531"/>
        <v>2032</v>
      </c>
      <c r="BC14050" s="24"/>
      <c r="BD14050" s="68"/>
      <c r="BE14050" s="10"/>
      <c r="BF14050" s="9"/>
      <c r="BG14050" s="10"/>
      <c r="BH14050" s="9"/>
      <c r="BI14050" s="129"/>
      <c r="BJ14050" s="129"/>
      <c r="BK14050" s="128"/>
      <c r="BL14050" s="128"/>
      <c r="BM14050" s="128"/>
      <c r="BN14050" s="128"/>
      <c r="BO14050" s="128"/>
      <c r="BP14050" s="197">
        <f t="shared" si="530"/>
        <v>0</v>
      </c>
      <c r="BQ14050" s="128"/>
      <c r="BR14050" s="36">
        <f t="shared" si="529"/>
        <v>10</v>
      </c>
    </row>
    <row r="14051" spans="54:70" x14ac:dyDescent="0.25">
      <c r="BB14051" s="134">
        <f t="shared" si="531"/>
        <v>2033</v>
      </c>
      <c r="BC14051" s="24"/>
      <c r="BD14051" s="68"/>
      <c r="BE14051" s="10"/>
      <c r="BF14051" s="9"/>
      <c r="BG14051" s="10"/>
      <c r="BH14051" s="9"/>
      <c r="BI14051" s="129"/>
      <c r="BJ14051" s="129"/>
      <c r="BK14051" s="128"/>
      <c r="BL14051" s="128"/>
      <c r="BM14051" s="128"/>
      <c r="BN14051" s="128"/>
      <c r="BO14051" s="128"/>
      <c r="BP14051" s="197">
        <f t="shared" si="530"/>
        <v>0</v>
      </c>
      <c r="BQ14051" s="128"/>
      <c r="BR14051" s="36">
        <f t="shared" si="529"/>
        <v>10</v>
      </c>
    </row>
    <row r="14052" spans="54:70" x14ac:dyDescent="0.25">
      <c r="BB14052" s="134">
        <f t="shared" si="531"/>
        <v>2034</v>
      </c>
      <c r="BC14052" s="24"/>
      <c r="BD14052" s="68"/>
      <c r="BE14052" s="10"/>
      <c r="BF14052" s="9"/>
      <c r="BG14052" s="10"/>
      <c r="BH14052" s="9"/>
      <c r="BI14052" s="129"/>
      <c r="BJ14052" s="129"/>
      <c r="BK14052" s="128"/>
      <c r="BL14052" s="128"/>
      <c r="BM14052" s="128"/>
      <c r="BN14052" s="128"/>
      <c r="BO14052" s="128"/>
      <c r="BP14052" s="197">
        <f t="shared" si="530"/>
        <v>0</v>
      </c>
      <c r="BQ14052" s="128"/>
      <c r="BR14052" s="36">
        <f t="shared" si="529"/>
        <v>10</v>
      </c>
    </row>
    <row r="14053" spans="54:70" x14ac:dyDescent="0.25">
      <c r="BB14053" s="134">
        <f t="shared" si="531"/>
        <v>2035</v>
      </c>
      <c r="BC14053" s="24"/>
      <c r="BD14053" s="68"/>
      <c r="BE14053" s="10"/>
      <c r="BF14053" s="9"/>
      <c r="BG14053" s="10"/>
      <c r="BH14053" s="9"/>
      <c r="BI14053" s="129"/>
      <c r="BJ14053" s="129"/>
      <c r="BK14053" s="128"/>
      <c r="BL14053" s="128"/>
      <c r="BM14053" s="128"/>
      <c r="BN14053" s="128"/>
      <c r="BO14053" s="128"/>
      <c r="BP14053" s="197">
        <f t="shared" si="530"/>
        <v>0</v>
      </c>
      <c r="BQ14053" s="128"/>
      <c r="BR14053" s="36">
        <f t="shared" si="529"/>
        <v>10</v>
      </c>
    </row>
    <row r="14054" spans="54:70" x14ac:dyDescent="0.25">
      <c r="BB14054" s="134">
        <f t="shared" si="531"/>
        <v>2036</v>
      </c>
      <c r="BC14054" s="24"/>
      <c r="BD14054" s="68"/>
      <c r="BE14054" s="10"/>
      <c r="BF14054" s="9"/>
      <c r="BG14054" s="10"/>
      <c r="BH14054" s="9"/>
      <c r="BI14054" s="129"/>
      <c r="BJ14054" s="129"/>
      <c r="BK14054" s="128"/>
      <c r="BL14054" s="128"/>
      <c r="BM14054" s="128"/>
      <c r="BN14054" s="128"/>
      <c r="BO14054" s="128"/>
      <c r="BP14054" s="197">
        <f t="shared" si="530"/>
        <v>0</v>
      </c>
      <c r="BQ14054" s="128"/>
      <c r="BR14054" s="36">
        <f t="shared" si="529"/>
        <v>10</v>
      </c>
    </row>
    <row r="14055" spans="54:70" x14ac:dyDescent="0.25">
      <c r="BB14055" s="134">
        <f t="shared" si="531"/>
        <v>2037</v>
      </c>
      <c r="BC14055" s="24"/>
      <c r="BD14055" s="68"/>
      <c r="BE14055" s="10"/>
      <c r="BF14055" s="9"/>
      <c r="BG14055" s="10"/>
      <c r="BH14055" s="9"/>
      <c r="BI14055" s="129"/>
      <c r="BJ14055" s="129"/>
      <c r="BK14055" s="128"/>
      <c r="BL14055" s="128"/>
      <c r="BM14055" s="128"/>
      <c r="BN14055" s="128"/>
      <c r="BO14055" s="128"/>
      <c r="BP14055" s="197">
        <f t="shared" si="530"/>
        <v>0</v>
      </c>
      <c r="BQ14055" s="128"/>
      <c r="BR14055" s="36">
        <f t="shared" si="529"/>
        <v>10</v>
      </c>
    </row>
    <row r="14056" spans="54:70" x14ac:dyDescent="0.25">
      <c r="BB14056" s="134">
        <f t="shared" si="531"/>
        <v>2038</v>
      </c>
      <c r="BC14056" s="24"/>
      <c r="BD14056" s="68"/>
      <c r="BE14056" s="10"/>
      <c r="BF14056" s="9"/>
      <c r="BG14056" s="10"/>
      <c r="BH14056" s="9"/>
      <c r="BI14056" s="129"/>
      <c r="BJ14056" s="129"/>
      <c r="BK14056" s="128"/>
      <c r="BL14056" s="128"/>
      <c r="BM14056" s="128"/>
      <c r="BN14056" s="128"/>
      <c r="BO14056" s="128"/>
      <c r="BP14056" s="197">
        <f t="shared" si="530"/>
        <v>0</v>
      </c>
      <c r="BQ14056" s="128"/>
      <c r="BR14056" s="36">
        <f t="shared" si="529"/>
        <v>10</v>
      </c>
    </row>
    <row r="14057" spans="54:70" x14ac:dyDescent="0.25">
      <c r="BB14057" s="134">
        <f t="shared" si="531"/>
        <v>2039</v>
      </c>
      <c r="BC14057" s="24"/>
      <c r="BD14057" s="68"/>
      <c r="BE14057" s="10"/>
      <c r="BF14057" s="9"/>
      <c r="BG14057" s="10"/>
      <c r="BH14057" s="9"/>
      <c r="BI14057" s="129"/>
      <c r="BJ14057" s="129"/>
      <c r="BK14057" s="128"/>
      <c r="BL14057" s="128"/>
      <c r="BM14057" s="128"/>
      <c r="BN14057" s="128"/>
      <c r="BO14057" s="128"/>
      <c r="BP14057" s="197">
        <f t="shared" si="530"/>
        <v>0</v>
      </c>
      <c r="BQ14057" s="128"/>
      <c r="BR14057" s="36">
        <f t="shared" si="529"/>
        <v>10</v>
      </c>
    </row>
    <row r="14058" spans="54:70" x14ac:dyDescent="0.25">
      <c r="BB14058" s="134">
        <f t="shared" si="531"/>
        <v>2040</v>
      </c>
      <c r="BC14058" s="24"/>
      <c r="BD14058" s="68"/>
      <c r="BE14058" s="10"/>
      <c r="BF14058" s="9"/>
      <c r="BG14058" s="10"/>
      <c r="BH14058" s="9"/>
      <c r="BI14058" s="129"/>
      <c r="BJ14058" s="129"/>
      <c r="BK14058" s="128"/>
      <c r="BL14058" s="128"/>
      <c r="BM14058" s="128"/>
      <c r="BN14058" s="128"/>
      <c r="BO14058" s="128"/>
      <c r="BP14058" s="197">
        <f t="shared" si="530"/>
        <v>0</v>
      </c>
      <c r="BQ14058" s="128"/>
      <c r="BR14058" s="36">
        <f t="shared" si="529"/>
        <v>10</v>
      </c>
    </row>
    <row r="14059" spans="54:70" x14ac:dyDescent="0.25">
      <c r="BB14059" s="134">
        <f t="shared" si="531"/>
        <v>2041</v>
      </c>
      <c r="BC14059" s="24"/>
      <c r="BD14059" s="68"/>
      <c r="BE14059" s="10"/>
      <c r="BF14059" s="9"/>
      <c r="BG14059" s="10"/>
      <c r="BH14059" s="9"/>
      <c r="BI14059" s="129"/>
      <c r="BJ14059" s="129"/>
      <c r="BK14059" s="128"/>
      <c r="BL14059" s="128"/>
      <c r="BM14059" s="128"/>
      <c r="BN14059" s="128"/>
      <c r="BO14059" s="128"/>
      <c r="BP14059" s="197">
        <f t="shared" si="530"/>
        <v>0</v>
      </c>
      <c r="BQ14059" s="128"/>
      <c r="BR14059" s="36">
        <f t="shared" si="529"/>
        <v>10</v>
      </c>
    </row>
    <row r="14060" spans="54:70" x14ac:dyDescent="0.25">
      <c r="BB14060" s="134">
        <f t="shared" si="531"/>
        <v>2042</v>
      </c>
      <c r="BC14060" s="24"/>
      <c r="BD14060" s="68"/>
      <c r="BE14060" s="10"/>
      <c r="BF14060" s="9"/>
      <c r="BG14060" s="10"/>
      <c r="BH14060" s="9"/>
      <c r="BI14060" s="129"/>
      <c r="BJ14060" s="129"/>
      <c r="BK14060" s="128"/>
      <c r="BL14060" s="128"/>
      <c r="BM14060" s="128"/>
      <c r="BN14060" s="128"/>
      <c r="BO14060" s="128"/>
      <c r="BP14060" s="197">
        <f t="shared" si="530"/>
        <v>0</v>
      </c>
      <c r="BQ14060" s="128"/>
      <c r="BR14060" s="36">
        <f t="shared" si="529"/>
        <v>10</v>
      </c>
    </row>
    <row r="14061" spans="54:70" x14ac:dyDescent="0.25">
      <c r="BB14061" s="134">
        <f t="shared" si="531"/>
        <v>2043</v>
      </c>
      <c r="BC14061" s="24"/>
      <c r="BD14061" s="68"/>
      <c r="BE14061" s="10"/>
      <c r="BF14061" s="9"/>
      <c r="BG14061" s="10"/>
      <c r="BH14061" s="9"/>
      <c r="BI14061" s="129"/>
      <c r="BJ14061" s="129"/>
      <c r="BK14061" s="128"/>
      <c r="BL14061" s="128"/>
      <c r="BM14061" s="128"/>
      <c r="BN14061" s="128"/>
      <c r="BO14061" s="128"/>
      <c r="BP14061" s="197">
        <f t="shared" si="530"/>
        <v>0</v>
      </c>
      <c r="BQ14061" s="128"/>
      <c r="BR14061" s="36">
        <f t="shared" si="529"/>
        <v>10</v>
      </c>
    </row>
    <row r="14062" spans="54:70" x14ac:dyDescent="0.25">
      <c r="BB14062" s="134">
        <f t="shared" si="531"/>
        <v>2044</v>
      </c>
      <c r="BC14062" s="24"/>
      <c r="BD14062" s="68"/>
      <c r="BE14062" s="10"/>
      <c r="BF14062" s="9"/>
      <c r="BG14062" s="10"/>
      <c r="BH14062" s="9"/>
      <c r="BI14062" s="129"/>
      <c r="BJ14062" s="129"/>
      <c r="BK14062" s="128"/>
      <c r="BL14062" s="128"/>
      <c r="BM14062" s="128"/>
      <c r="BN14062" s="128"/>
      <c r="BO14062" s="128"/>
      <c r="BP14062" s="197">
        <f t="shared" si="530"/>
        <v>0</v>
      </c>
      <c r="BQ14062" s="128"/>
      <c r="BR14062" s="36">
        <f t="shared" si="529"/>
        <v>10</v>
      </c>
    </row>
    <row r="14063" spans="54:70" x14ac:dyDescent="0.25">
      <c r="BB14063" s="134">
        <f t="shared" si="531"/>
        <v>2045</v>
      </c>
      <c r="BC14063" s="24"/>
      <c r="BD14063" s="68"/>
      <c r="BE14063" s="10"/>
      <c r="BF14063" s="9"/>
      <c r="BG14063" s="10"/>
      <c r="BH14063" s="9"/>
      <c r="BI14063" s="129"/>
      <c r="BJ14063" s="129"/>
      <c r="BK14063" s="128"/>
      <c r="BL14063" s="128"/>
      <c r="BM14063" s="128"/>
      <c r="BN14063" s="128"/>
      <c r="BO14063" s="128"/>
      <c r="BP14063" s="197">
        <f t="shared" si="530"/>
        <v>0</v>
      </c>
      <c r="BQ14063" s="128"/>
      <c r="BR14063" s="36">
        <f t="shared" si="529"/>
        <v>10</v>
      </c>
    </row>
    <row r="14064" spans="54:70" x14ac:dyDescent="0.25">
      <c r="BB14064" s="134">
        <f t="shared" si="531"/>
        <v>2046</v>
      </c>
      <c r="BC14064" s="24"/>
      <c r="BD14064" s="68"/>
      <c r="BE14064" s="10"/>
      <c r="BF14064" s="9"/>
      <c r="BG14064" s="10"/>
      <c r="BH14064" s="9"/>
      <c r="BI14064" s="129"/>
      <c r="BJ14064" s="129"/>
      <c r="BK14064" s="128"/>
      <c r="BL14064" s="128"/>
      <c r="BM14064" s="128"/>
      <c r="BN14064" s="128"/>
      <c r="BO14064" s="128"/>
      <c r="BP14064" s="197">
        <f t="shared" si="530"/>
        <v>0</v>
      </c>
      <c r="BQ14064" s="128"/>
      <c r="BR14064" s="36">
        <f t="shared" si="529"/>
        <v>10</v>
      </c>
    </row>
    <row r="14065" spans="54:70" ht="15.75" customHeight="1" x14ac:dyDescent="0.25">
      <c r="BB14065" s="134">
        <f t="shared" si="531"/>
        <v>2047</v>
      </c>
      <c r="BC14065" s="24"/>
      <c r="BD14065" s="68"/>
      <c r="BE14065" s="10"/>
      <c r="BF14065" s="9"/>
      <c r="BG14065" s="10"/>
      <c r="BH14065" s="9"/>
      <c r="BI14065" s="129"/>
      <c r="BJ14065" s="129"/>
      <c r="BK14065" s="128"/>
      <c r="BL14065" s="128"/>
      <c r="BM14065" s="128"/>
      <c r="BN14065" s="128"/>
      <c r="BO14065" s="128"/>
      <c r="BP14065" s="197">
        <f t="shared" si="530"/>
        <v>0</v>
      </c>
      <c r="BQ14065" s="128"/>
      <c r="BR14065" s="36">
        <f t="shared" si="529"/>
        <v>10</v>
      </c>
    </row>
    <row r="14066" spans="54:70" x14ac:dyDescent="0.25">
      <c r="BB14066" s="134">
        <f t="shared" si="531"/>
        <v>2048</v>
      </c>
      <c r="BC14066" s="24"/>
      <c r="BD14066" s="68"/>
      <c r="BE14066" s="10"/>
      <c r="BF14066" s="9"/>
      <c r="BG14066" s="10"/>
      <c r="BH14066" s="9"/>
      <c r="BI14066" s="129"/>
      <c r="BJ14066" s="129"/>
      <c r="BK14066" s="128"/>
      <c r="BL14066" s="128"/>
      <c r="BM14066" s="128"/>
      <c r="BN14066" s="128"/>
      <c r="BO14066" s="128"/>
      <c r="BP14066" s="197">
        <f t="shared" si="530"/>
        <v>0</v>
      </c>
      <c r="BQ14066" s="128"/>
      <c r="BR14066" s="36">
        <f t="shared" si="529"/>
        <v>10</v>
      </c>
    </row>
    <row r="14067" spans="54:70" x14ac:dyDescent="0.25">
      <c r="BB14067" s="134">
        <f t="shared" si="531"/>
        <v>2049</v>
      </c>
      <c r="BC14067" s="24"/>
      <c r="BD14067" s="68"/>
      <c r="BE14067" s="10"/>
      <c r="BF14067" s="9"/>
      <c r="BG14067" s="10"/>
      <c r="BH14067" s="9"/>
      <c r="BI14067" s="129"/>
      <c r="BJ14067" s="129"/>
      <c r="BK14067" s="128"/>
      <c r="BL14067" s="128"/>
      <c r="BM14067" s="128"/>
      <c r="BN14067" s="128"/>
      <c r="BO14067" s="128"/>
      <c r="BP14067" s="197">
        <f t="shared" si="530"/>
        <v>0</v>
      </c>
      <c r="BQ14067" s="128"/>
      <c r="BR14067" s="36">
        <f t="shared" si="529"/>
        <v>10</v>
      </c>
    </row>
    <row r="14068" spans="54:70" x14ac:dyDescent="0.25">
      <c r="BB14068" s="134">
        <f t="shared" si="531"/>
        <v>2050</v>
      </c>
      <c r="BC14068" s="24"/>
      <c r="BD14068" s="68"/>
      <c r="BE14068" s="10"/>
      <c r="BF14068" s="9"/>
      <c r="BG14068" s="10"/>
      <c r="BH14068" s="9"/>
      <c r="BI14068" s="129"/>
      <c r="BJ14068" s="129"/>
      <c r="BK14068" s="128"/>
      <c r="BL14068" s="128"/>
      <c r="BM14068" s="128"/>
      <c r="BN14068" s="128"/>
      <c r="BO14068" s="128"/>
      <c r="BP14068" s="197">
        <f t="shared" si="530"/>
        <v>0</v>
      </c>
      <c r="BQ14068" s="128"/>
      <c r="BR14068" s="36">
        <f t="shared" ref="BR14068:BR14131" si="532">IF(BF14068="Yes",20,10)</f>
        <v>10</v>
      </c>
    </row>
    <row r="14069" spans="54:70" x14ac:dyDescent="0.25">
      <c r="BB14069" s="134">
        <f t="shared" si="531"/>
        <v>2051</v>
      </c>
      <c r="BC14069" s="24"/>
      <c r="BD14069" s="68"/>
      <c r="BE14069" s="10"/>
      <c r="BF14069" s="9"/>
      <c r="BG14069" s="10"/>
      <c r="BH14069" s="9"/>
      <c r="BI14069" s="129"/>
      <c r="BJ14069" s="129"/>
      <c r="BK14069" s="128"/>
      <c r="BL14069" s="128"/>
      <c r="BM14069" s="128"/>
      <c r="BN14069" s="128"/>
      <c r="BO14069" s="128"/>
      <c r="BP14069" s="197">
        <f t="shared" si="530"/>
        <v>0</v>
      </c>
      <c r="BQ14069" s="128"/>
      <c r="BR14069" s="36">
        <f t="shared" si="532"/>
        <v>10</v>
      </c>
    </row>
    <row r="14070" spans="54:70" x14ac:dyDescent="0.25">
      <c r="BB14070" s="134">
        <f t="shared" si="531"/>
        <v>2052</v>
      </c>
      <c r="BC14070" s="24"/>
      <c r="BD14070" s="68"/>
      <c r="BE14070" s="10"/>
      <c r="BF14070" s="9"/>
      <c r="BG14070" s="10"/>
      <c r="BH14070" s="9"/>
      <c r="BI14070" s="129"/>
      <c r="BJ14070" s="129"/>
      <c r="BK14070" s="128"/>
      <c r="BL14070" s="128"/>
      <c r="BM14070" s="128"/>
      <c r="BN14070" s="128"/>
      <c r="BO14070" s="128"/>
      <c r="BP14070" s="197">
        <f t="shared" si="530"/>
        <v>0</v>
      </c>
      <c r="BQ14070" s="128"/>
      <c r="BR14070" s="36">
        <f t="shared" si="532"/>
        <v>10</v>
      </c>
    </row>
    <row r="14071" spans="54:70" x14ac:dyDescent="0.25">
      <c r="BB14071" s="134">
        <f t="shared" si="531"/>
        <v>2053</v>
      </c>
      <c r="BC14071" s="24"/>
      <c r="BD14071" s="68"/>
      <c r="BE14071" s="10"/>
      <c r="BF14071" s="9"/>
      <c r="BG14071" s="10"/>
      <c r="BH14071" s="9"/>
      <c r="BI14071" s="129"/>
      <c r="BJ14071" s="129"/>
      <c r="BK14071" s="128"/>
      <c r="BL14071" s="128"/>
      <c r="BM14071" s="128"/>
      <c r="BN14071" s="128"/>
      <c r="BO14071" s="128"/>
      <c r="BP14071" s="197">
        <f t="shared" si="530"/>
        <v>0</v>
      </c>
      <c r="BQ14071" s="128"/>
      <c r="BR14071" s="36">
        <f t="shared" si="532"/>
        <v>10</v>
      </c>
    </row>
    <row r="14072" spans="54:70" x14ac:dyDescent="0.25">
      <c r="BB14072" s="134">
        <f t="shared" si="531"/>
        <v>2054</v>
      </c>
      <c r="BC14072" s="24"/>
      <c r="BD14072" s="68"/>
      <c r="BE14072" s="10"/>
      <c r="BF14072" s="9"/>
      <c r="BG14072" s="10"/>
      <c r="BH14072" s="9"/>
      <c r="BI14072" s="129"/>
      <c r="BJ14072" s="129"/>
      <c r="BK14072" s="128"/>
      <c r="BL14072" s="128"/>
      <c r="BM14072" s="128"/>
      <c r="BN14072" s="128"/>
      <c r="BO14072" s="128"/>
      <c r="BP14072" s="197">
        <f t="shared" ref="BP14072:BP14135" si="533">IF(BC14072=0,0,IF(BD14072=0,0,IF(BE14072=0,0,IF(BF14072=0,0,IF(BG14072=0,0,IF(BH14072=0,0,BR14072))))))</f>
        <v>0</v>
      </c>
      <c r="BQ14072" s="128"/>
      <c r="BR14072" s="36">
        <f t="shared" si="532"/>
        <v>10</v>
      </c>
    </row>
    <row r="14073" spans="54:70" x14ac:dyDescent="0.25">
      <c r="BB14073" s="134">
        <f t="shared" si="531"/>
        <v>2055</v>
      </c>
      <c r="BC14073" s="24"/>
      <c r="BD14073" s="68"/>
      <c r="BE14073" s="10"/>
      <c r="BF14073" s="9"/>
      <c r="BG14073" s="10"/>
      <c r="BH14073" s="9"/>
      <c r="BI14073" s="129"/>
      <c r="BJ14073" s="129"/>
      <c r="BK14073" s="128"/>
      <c r="BL14073" s="128"/>
      <c r="BM14073" s="128"/>
      <c r="BN14073" s="128"/>
      <c r="BO14073" s="128"/>
      <c r="BP14073" s="197">
        <f t="shared" si="533"/>
        <v>0</v>
      </c>
      <c r="BQ14073" s="128"/>
      <c r="BR14073" s="36">
        <f t="shared" si="532"/>
        <v>10</v>
      </c>
    </row>
    <row r="14074" spans="54:70" x14ac:dyDescent="0.25">
      <c r="BB14074" s="134">
        <f t="shared" si="531"/>
        <v>2056</v>
      </c>
      <c r="BC14074" s="24"/>
      <c r="BD14074" s="68"/>
      <c r="BE14074" s="10"/>
      <c r="BF14074" s="9"/>
      <c r="BG14074" s="10"/>
      <c r="BH14074" s="9"/>
      <c r="BI14074" s="129"/>
      <c r="BJ14074" s="129"/>
      <c r="BK14074" s="128"/>
      <c r="BL14074" s="128"/>
      <c r="BM14074" s="128"/>
      <c r="BN14074" s="128"/>
      <c r="BO14074" s="128"/>
      <c r="BP14074" s="197">
        <f t="shared" si="533"/>
        <v>0</v>
      </c>
      <c r="BQ14074" s="128"/>
      <c r="BR14074" s="36">
        <f t="shared" si="532"/>
        <v>10</v>
      </c>
    </row>
    <row r="14075" spans="54:70" x14ac:dyDescent="0.25">
      <c r="BB14075" s="134">
        <f t="shared" si="531"/>
        <v>2057</v>
      </c>
      <c r="BC14075" s="24"/>
      <c r="BD14075" s="68"/>
      <c r="BE14075" s="10"/>
      <c r="BF14075" s="9"/>
      <c r="BG14075" s="10"/>
      <c r="BH14075" s="9"/>
      <c r="BI14075" s="129"/>
      <c r="BJ14075" s="129"/>
      <c r="BK14075" s="128"/>
      <c r="BL14075" s="128"/>
      <c r="BM14075" s="128"/>
      <c r="BN14075" s="128"/>
      <c r="BO14075" s="128"/>
      <c r="BP14075" s="197">
        <f t="shared" si="533"/>
        <v>0</v>
      </c>
      <c r="BQ14075" s="128"/>
      <c r="BR14075" s="36">
        <f t="shared" si="532"/>
        <v>10</v>
      </c>
    </row>
    <row r="14076" spans="54:70" x14ac:dyDescent="0.25">
      <c r="BB14076" s="134">
        <f t="shared" si="531"/>
        <v>2058</v>
      </c>
      <c r="BC14076" s="24"/>
      <c r="BD14076" s="68"/>
      <c r="BE14076" s="10"/>
      <c r="BF14076" s="9"/>
      <c r="BG14076" s="10"/>
      <c r="BH14076" s="9"/>
      <c r="BI14076" s="129"/>
      <c r="BJ14076" s="129"/>
      <c r="BK14076" s="128"/>
      <c r="BL14076" s="128"/>
      <c r="BM14076" s="128"/>
      <c r="BN14076" s="128"/>
      <c r="BO14076" s="128"/>
      <c r="BP14076" s="197">
        <f t="shared" si="533"/>
        <v>0</v>
      </c>
      <c r="BQ14076" s="128"/>
      <c r="BR14076" s="36">
        <f t="shared" si="532"/>
        <v>10</v>
      </c>
    </row>
    <row r="14077" spans="54:70" x14ac:dyDescent="0.25">
      <c r="BB14077" s="134">
        <f t="shared" si="531"/>
        <v>2059</v>
      </c>
      <c r="BC14077" s="24"/>
      <c r="BD14077" s="68"/>
      <c r="BE14077" s="10"/>
      <c r="BF14077" s="9"/>
      <c r="BG14077" s="10"/>
      <c r="BH14077" s="9"/>
      <c r="BI14077" s="129"/>
      <c r="BJ14077" s="129"/>
      <c r="BK14077" s="128"/>
      <c r="BL14077" s="128"/>
      <c r="BM14077" s="128"/>
      <c r="BN14077" s="128"/>
      <c r="BO14077" s="128"/>
      <c r="BP14077" s="197">
        <f t="shared" si="533"/>
        <v>0</v>
      </c>
      <c r="BQ14077" s="128"/>
      <c r="BR14077" s="36">
        <f t="shared" si="532"/>
        <v>10</v>
      </c>
    </row>
    <row r="14078" spans="54:70" x14ac:dyDescent="0.25">
      <c r="BB14078" s="134">
        <f t="shared" si="531"/>
        <v>2060</v>
      </c>
      <c r="BC14078" s="24"/>
      <c r="BD14078" s="68"/>
      <c r="BE14078" s="10"/>
      <c r="BF14078" s="9"/>
      <c r="BG14078" s="10"/>
      <c r="BH14078" s="9"/>
      <c r="BI14078" s="129"/>
      <c r="BJ14078" s="129"/>
      <c r="BK14078" s="128"/>
      <c r="BL14078" s="128"/>
      <c r="BM14078" s="128"/>
      <c r="BN14078" s="128"/>
      <c r="BO14078" s="128"/>
      <c r="BP14078" s="197">
        <f t="shared" si="533"/>
        <v>0</v>
      </c>
      <c r="BQ14078" s="128"/>
      <c r="BR14078" s="36">
        <f t="shared" si="532"/>
        <v>10</v>
      </c>
    </row>
    <row r="14079" spans="54:70" x14ac:dyDescent="0.25">
      <c r="BB14079" s="134">
        <f t="shared" si="531"/>
        <v>2061</v>
      </c>
      <c r="BC14079" s="24"/>
      <c r="BD14079" s="68"/>
      <c r="BE14079" s="10"/>
      <c r="BF14079" s="9"/>
      <c r="BG14079" s="10"/>
      <c r="BH14079" s="9"/>
      <c r="BI14079" s="129"/>
      <c r="BJ14079" s="129"/>
      <c r="BK14079" s="128"/>
      <c r="BL14079" s="128"/>
      <c r="BM14079" s="128"/>
      <c r="BN14079" s="128"/>
      <c r="BO14079" s="128"/>
      <c r="BP14079" s="197">
        <f t="shared" si="533"/>
        <v>0</v>
      </c>
      <c r="BQ14079" s="128"/>
      <c r="BR14079" s="36">
        <f t="shared" si="532"/>
        <v>10</v>
      </c>
    </row>
    <row r="14080" spans="54:70" x14ac:dyDescent="0.25">
      <c r="BB14080" s="134">
        <f t="shared" si="531"/>
        <v>2062</v>
      </c>
      <c r="BC14080" s="24"/>
      <c r="BD14080" s="68"/>
      <c r="BE14080" s="10"/>
      <c r="BF14080" s="9"/>
      <c r="BG14080" s="10"/>
      <c r="BH14080" s="9"/>
      <c r="BI14080" s="129"/>
      <c r="BJ14080" s="129"/>
      <c r="BK14080" s="128"/>
      <c r="BL14080" s="128"/>
      <c r="BM14080" s="128"/>
      <c r="BN14080" s="128"/>
      <c r="BO14080" s="128"/>
      <c r="BP14080" s="197">
        <f t="shared" si="533"/>
        <v>0</v>
      </c>
      <c r="BQ14080" s="128"/>
      <c r="BR14080" s="36">
        <f t="shared" si="532"/>
        <v>10</v>
      </c>
    </row>
    <row r="14081" spans="54:70" x14ac:dyDescent="0.25">
      <c r="BB14081" s="134">
        <f t="shared" si="531"/>
        <v>2063</v>
      </c>
      <c r="BC14081" s="24"/>
      <c r="BD14081" s="68"/>
      <c r="BE14081" s="10"/>
      <c r="BF14081" s="9"/>
      <c r="BG14081" s="10"/>
      <c r="BH14081" s="9"/>
      <c r="BI14081" s="129"/>
      <c r="BJ14081" s="129"/>
      <c r="BK14081" s="128"/>
      <c r="BL14081" s="128"/>
      <c r="BM14081" s="128"/>
      <c r="BN14081" s="128"/>
      <c r="BO14081" s="128"/>
      <c r="BP14081" s="197">
        <f t="shared" si="533"/>
        <v>0</v>
      </c>
      <c r="BQ14081" s="128"/>
      <c r="BR14081" s="36">
        <f t="shared" si="532"/>
        <v>10</v>
      </c>
    </row>
    <row r="14082" spans="54:70" x14ac:dyDescent="0.25">
      <c r="BB14082" s="134">
        <f t="shared" si="531"/>
        <v>2064</v>
      </c>
      <c r="BC14082" s="24"/>
      <c r="BD14082" s="68"/>
      <c r="BE14082" s="10"/>
      <c r="BF14082" s="9"/>
      <c r="BG14082" s="10"/>
      <c r="BH14082" s="9"/>
      <c r="BI14082" s="129"/>
      <c r="BJ14082" s="129"/>
      <c r="BK14082" s="128"/>
      <c r="BL14082" s="128"/>
      <c r="BM14082" s="128"/>
      <c r="BN14082" s="128"/>
      <c r="BO14082" s="128"/>
      <c r="BP14082" s="197">
        <f t="shared" si="533"/>
        <v>0</v>
      </c>
      <c r="BQ14082" s="128"/>
      <c r="BR14082" s="36">
        <f t="shared" si="532"/>
        <v>10</v>
      </c>
    </row>
    <row r="14083" spans="54:70" x14ac:dyDescent="0.25">
      <c r="BB14083" s="134">
        <f t="shared" si="531"/>
        <v>2065</v>
      </c>
      <c r="BC14083" s="24"/>
      <c r="BD14083" s="68"/>
      <c r="BE14083" s="10"/>
      <c r="BF14083" s="9"/>
      <c r="BG14083" s="10"/>
      <c r="BH14083" s="9"/>
      <c r="BI14083" s="129"/>
      <c r="BJ14083" s="129"/>
      <c r="BK14083" s="128"/>
      <c r="BL14083" s="128"/>
      <c r="BM14083" s="128"/>
      <c r="BN14083" s="128"/>
      <c r="BO14083" s="128"/>
      <c r="BP14083" s="197">
        <f t="shared" si="533"/>
        <v>0</v>
      </c>
      <c r="BQ14083" s="128"/>
      <c r="BR14083" s="36">
        <f t="shared" si="532"/>
        <v>10</v>
      </c>
    </row>
    <row r="14084" spans="54:70" x14ac:dyDescent="0.25">
      <c r="BB14084" s="134">
        <f t="shared" si="531"/>
        <v>2066</v>
      </c>
      <c r="BC14084" s="24"/>
      <c r="BD14084" s="68"/>
      <c r="BE14084" s="10"/>
      <c r="BF14084" s="9"/>
      <c r="BG14084" s="10"/>
      <c r="BH14084" s="9"/>
      <c r="BI14084" s="129"/>
      <c r="BJ14084" s="129"/>
      <c r="BK14084" s="128"/>
      <c r="BL14084" s="128"/>
      <c r="BM14084" s="128"/>
      <c r="BN14084" s="128"/>
      <c r="BO14084" s="128"/>
      <c r="BP14084" s="197">
        <f t="shared" si="533"/>
        <v>0</v>
      </c>
      <c r="BQ14084" s="128"/>
      <c r="BR14084" s="36">
        <f t="shared" si="532"/>
        <v>10</v>
      </c>
    </row>
    <row r="14085" spans="54:70" x14ac:dyDescent="0.25">
      <c r="BB14085" s="134">
        <f t="shared" si="531"/>
        <v>2067</v>
      </c>
      <c r="BC14085" s="24"/>
      <c r="BD14085" s="68"/>
      <c r="BE14085" s="10"/>
      <c r="BF14085" s="9"/>
      <c r="BG14085" s="10"/>
      <c r="BH14085" s="9"/>
      <c r="BI14085" s="129"/>
      <c r="BJ14085" s="129"/>
      <c r="BK14085" s="128"/>
      <c r="BL14085" s="128"/>
      <c r="BM14085" s="128"/>
      <c r="BN14085" s="128"/>
      <c r="BO14085" s="128"/>
      <c r="BP14085" s="197">
        <f t="shared" si="533"/>
        <v>0</v>
      </c>
      <c r="BQ14085" s="128"/>
      <c r="BR14085" s="36">
        <f t="shared" si="532"/>
        <v>10</v>
      </c>
    </row>
    <row r="14086" spans="54:70" x14ac:dyDescent="0.25">
      <c r="BB14086" s="134">
        <f t="shared" si="531"/>
        <v>2068</v>
      </c>
      <c r="BC14086" s="24"/>
      <c r="BD14086" s="68"/>
      <c r="BE14086" s="10"/>
      <c r="BF14086" s="9"/>
      <c r="BG14086" s="10"/>
      <c r="BH14086" s="9"/>
      <c r="BI14086" s="129"/>
      <c r="BJ14086" s="129"/>
      <c r="BK14086" s="128"/>
      <c r="BL14086" s="128"/>
      <c r="BM14086" s="128"/>
      <c r="BN14086" s="128"/>
      <c r="BO14086" s="128"/>
      <c r="BP14086" s="197">
        <f t="shared" si="533"/>
        <v>0</v>
      </c>
      <c r="BQ14086" s="128"/>
      <c r="BR14086" s="36">
        <f t="shared" si="532"/>
        <v>10</v>
      </c>
    </row>
    <row r="14087" spans="54:70" x14ac:dyDescent="0.25">
      <c r="BB14087" s="134">
        <f t="shared" si="531"/>
        <v>2069</v>
      </c>
      <c r="BC14087" s="24"/>
      <c r="BD14087" s="68"/>
      <c r="BE14087" s="10"/>
      <c r="BF14087" s="9"/>
      <c r="BG14087" s="10"/>
      <c r="BH14087" s="9"/>
      <c r="BI14087" s="129"/>
      <c r="BJ14087" s="129"/>
      <c r="BK14087" s="128"/>
      <c r="BL14087" s="128"/>
      <c r="BM14087" s="128"/>
      <c r="BN14087" s="128"/>
      <c r="BO14087" s="128"/>
      <c r="BP14087" s="197">
        <f t="shared" si="533"/>
        <v>0</v>
      </c>
      <c r="BQ14087" s="128"/>
      <c r="BR14087" s="36">
        <f t="shared" si="532"/>
        <v>10</v>
      </c>
    </row>
    <row r="14088" spans="54:70" x14ac:dyDescent="0.25">
      <c r="BB14088" s="134">
        <f t="shared" si="531"/>
        <v>2070</v>
      </c>
      <c r="BC14088" s="24"/>
      <c r="BD14088" s="68"/>
      <c r="BE14088" s="10"/>
      <c r="BF14088" s="9"/>
      <c r="BG14088" s="10"/>
      <c r="BH14088" s="9"/>
      <c r="BI14088" s="129"/>
      <c r="BJ14088" s="129"/>
      <c r="BK14088" s="128"/>
      <c r="BL14088" s="128"/>
      <c r="BM14088" s="128"/>
      <c r="BN14088" s="128"/>
      <c r="BO14088" s="128"/>
      <c r="BP14088" s="197">
        <f t="shared" si="533"/>
        <v>0</v>
      </c>
      <c r="BQ14088" s="128"/>
      <c r="BR14088" s="36">
        <f t="shared" si="532"/>
        <v>10</v>
      </c>
    </row>
    <row r="14089" spans="54:70" x14ac:dyDescent="0.25">
      <c r="BB14089" s="134">
        <f t="shared" si="531"/>
        <v>2071</v>
      </c>
      <c r="BC14089" s="24"/>
      <c r="BD14089" s="68"/>
      <c r="BE14089" s="10"/>
      <c r="BF14089" s="9"/>
      <c r="BG14089" s="10"/>
      <c r="BH14089" s="9"/>
      <c r="BI14089" s="129"/>
      <c r="BJ14089" s="129"/>
      <c r="BK14089" s="128"/>
      <c r="BL14089" s="128"/>
      <c r="BM14089" s="128"/>
      <c r="BN14089" s="128"/>
      <c r="BO14089" s="128"/>
      <c r="BP14089" s="197">
        <f t="shared" si="533"/>
        <v>0</v>
      </c>
      <c r="BQ14089" s="128"/>
      <c r="BR14089" s="36">
        <f t="shared" si="532"/>
        <v>10</v>
      </c>
    </row>
    <row r="14090" spans="54:70" x14ac:dyDescent="0.25">
      <c r="BB14090" s="134">
        <f t="shared" si="531"/>
        <v>2072</v>
      </c>
      <c r="BC14090" s="24"/>
      <c r="BD14090" s="68"/>
      <c r="BE14090" s="10"/>
      <c r="BF14090" s="9"/>
      <c r="BG14090" s="10"/>
      <c r="BH14090" s="9"/>
      <c r="BI14090" s="129"/>
      <c r="BJ14090" s="129"/>
      <c r="BK14090" s="128"/>
      <c r="BL14090" s="128"/>
      <c r="BM14090" s="128"/>
      <c r="BN14090" s="128"/>
      <c r="BO14090" s="128"/>
      <c r="BP14090" s="197">
        <f t="shared" si="533"/>
        <v>0</v>
      </c>
      <c r="BQ14090" s="128"/>
      <c r="BR14090" s="36">
        <f t="shared" si="532"/>
        <v>10</v>
      </c>
    </row>
    <row r="14091" spans="54:70" x14ac:dyDescent="0.25">
      <c r="BB14091" s="134">
        <f t="shared" si="531"/>
        <v>2073</v>
      </c>
      <c r="BC14091" s="24"/>
      <c r="BD14091" s="68"/>
      <c r="BE14091" s="10"/>
      <c r="BF14091" s="9"/>
      <c r="BG14091" s="10"/>
      <c r="BH14091" s="9"/>
      <c r="BI14091" s="129"/>
      <c r="BJ14091" s="129"/>
      <c r="BK14091" s="128"/>
      <c r="BL14091" s="128"/>
      <c r="BM14091" s="128"/>
      <c r="BN14091" s="128"/>
      <c r="BO14091" s="128"/>
      <c r="BP14091" s="197">
        <f t="shared" si="533"/>
        <v>0</v>
      </c>
      <c r="BQ14091" s="128"/>
      <c r="BR14091" s="36">
        <f t="shared" si="532"/>
        <v>10</v>
      </c>
    </row>
    <row r="14092" spans="54:70" x14ac:dyDescent="0.25">
      <c r="BB14092" s="134">
        <f t="shared" si="531"/>
        <v>2074</v>
      </c>
      <c r="BC14092" s="24"/>
      <c r="BD14092" s="68"/>
      <c r="BE14092" s="10"/>
      <c r="BF14092" s="9"/>
      <c r="BG14092" s="10"/>
      <c r="BH14092" s="9"/>
      <c r="BI14092" s="129"/>
      <c r="BJ14092" s="129"/>
      <c r="BK14092" s="128"/>
      <c r="BL14092" s="128"/>
      <c r="BM14092" s="128"/>
      <c r="BN14092" s="128"/>
      <c r="BO14092" s="128"/>
      <c r="BP14092" s="197">
        <f t="shared" si="533"/>
        <v>0</v>
      </c>
      <c r="BQ14092" s="128"/>
      <c r="BR14092" s="36">
        <f t="shared" si="532"/>
        <v>10</v>
      </c>
    </row>
    <row r="14093" spans="54:70" x14ac:dyDescent="0.25">
      <c r="BB14093" s="134">
        <f t="shared" si="531"/>
        <v>2075</v>
      </c>
      <c r="BC14093" s="24"/>
      <c r="BD14093" s="68"/>
      <c r="BE14093" s="10"/>
      <c r="BF14093" s="9"/>
      <c r="BG14093" s="10"/>
      <c r="BH14093" s="9"/>
      <c r="BI14093" s="129"/>
      <c r="BJ14093" s="129"/>
      <c r="BK14093" s="128"/>
      <c r="BL14093" s="128"/>
      <c r="BM14093" s="128"/>
      <c r="BN14093" s="128"/>
      <c r="BO14093" s="128"/>
      <c r="BP14093" s="197">
        <f t="shared" si="533"/>
        <v>0</v>
      </c>
      <c r="BQ14093" s="128"/>
      <c r="BR14093" s="36">
        <f t="shared" si="532"/>
        <v>10</v>
      </c>
    </row>
    <row r="14094" spans="54:70" x14ac:dyDescent="0.25">
      <c r="BB14094" s="134">
        <f t="shared" si="531"/>
        <v>2076</v>
      </c>
      <c r="BC14094" s="24"/>
      <c r="BD14094" s="68"/>
      <c r="BE14094" s="10"/>
      <c r="BF14094" s="9"/>
      <c r="BG14094" s="10"/>
      <c r="BH14094" s="9"/>
      <c r="BI14094" s="129"/>
      <c r="BJ14094" s="129"/>
      <c r="BK14094" s="128"/>
      <c r="BL14094" s="128"/>
      <c r="BM14094" s="128"/>
      <c r="BN14094" s="128"/>
      <c r="BO14094" s="128"/>
      <c r="BP14094" s="197">
        <f t="shared" si="533"/>
        <v>0</v>
      </c>
      <c r="BQ14094" s="128"/>
      <c r="BR14094" s="36">
        <f t="shared" si="532"/>
        <v>10</v>
      </c>
    </row>
    <row r="14095" spans="54:70" x14ac:dyDescent="0.25">
      <c r="BB14095" s="134">
        <f t="shared" si="531"/>
        <v>2077</v>
      </c>
      <c r="BC14095" s="24"/>
      <c r="BD14095" s="68"/>
      <c r="BE14095" s="10"/>
      <c r="BF14095" s="9"/>
      <c r="BG14095" s="10"/>
      <c r="BH14095" s="9"/>
      <c r="BI14095" s="129"/>
      <c r="BJ14095" s="129"/>
      <c r="BK14095" s="128"/>
      <c r="BL14095" s="128"/>
      <c r="BM14095" s="128"/>
      <c r="BN14095" s="128"/>
      <c r="BO14095" s="128"/>
      <c r="BP14095" s="197">
        <f t="shared" si="533"/>
        <v>0</v>
      </c>
      <c r="BQ14095" s="128"/>
      <c r="BR14095" s="36">
        <f t="shared" si="532"/>
        <v>10</v>
      </c>
    </row>
    <row r="14096" spans="54:70" x14ac:dyDescent="0.25">
      <c r="BB14096" s="134">
        <f t="shared" si="531"/>
        <v>2078</v>
      </c>
      <c r="BC14096" s="24"/>
      <c r="BD14096" s="68"/>
      <c r="BE14096" s="10"/>
      <c r="BF14096" s="9"/>
      <c r="BG14096" s="10"/>
      <c r="BH14096" s="9"/>
      <c r="BI14096" s="129"/>
      <c r="BJ14096" s="129"/>
      <c r="BK14096" s="128"/>
      <c r="BL14096" s="128"/>
      <c r="BM14096" s="128"/>
      <c r="BN14096" s="128"/>
      <c r="BO14096" s="128"/>
      <c r="BP14096" s="197">
        <f t="shared" si="533"/>
        <v>0</v>
      </c>
      <c r="BQ14096" s="128"/>
      <c r="BR14096" s="36">
        <f t="shared" si="532"/>
        <v>10</v>
      </c>
    </row>
    <row r="14097" spans="54:70" x14ac:dyDescent="0.25">
      <c r="BB14097" s="134">
        <f t="shared" si="531"/>
        <v>2079</v>
      </c>
      <c r="BC14097" s="24"/>
      <c r="BD14097" s="68"/>
      <c r="BE14097" s="10"/>
      <c r="BF14097" s="9"/>
      <c r="BG14097" s="10"/>
      <c r="BH14097" s="9"/>
      <c r="BI14097" s="129"/>
      <c r="BJ14097" s="129"/>
      <c r="BK14097" s="128"/>
      <c r="BL14097" s="128"/>
      <c r="BM14097" s="128"/>
      <c r="BN14097" s="128"/>
      <c r="BO14097" s="128"/>
      <c r="BP14097" s="197">
        <f t="shared" si="533"/>
        <v>0</v>
      </c>
      <c r="BQ14097" s="128"/>
      <c r="BR14097" s="36">
        <f t="shared" si="532"/>
        <v>10</v>
      </c>
    </row>
    <row r="14098" spans="54:70" x14ac:dyDescent="0.25">
      <c r="BB14098" s="134">
        <f t="shared" si="531"/>
        <v>2080</v>
      </c>
      <c r="BC14098" s="24"/>
      <c r="BD14098" s="68"/>
      <c r="BE14098" s="10"/>
      <c r="BF14098" s="9"/>
      <c r="BG14098" s="10"/>
      <c r="BH14098" s="9"/>
      <c r="BI14098" s="129"/>
      <c r="BJ14098" s="129"/>
      <c r="BK14098" s="128"/>
      <c r="BL14098" s="128"/>
      <c r="BM14098" s="128"/>
      <c r="BN14098" s="128"/>
      <c r="BO14098" s="128"/>
      <c r="BP14098" s="197">
        <f t="shared" si="533"/>
        <v>0</v>
      </c>
      <c r="BQ14098" s="128"/>
      <c r="BR14098" s="36">
        <f t="shared" si="532"/>
        <v>10</v>
      </c>
    </row>
    <row r="14099" spans="54:70" x14ac:dyDescent="0.25">
      <c r="BB14099" s="134">
        <f t="shared" si="531"/>
        <v>2081</v>
      </c>
      <c r="BC14099" s="24"/>
      <c r="BD14099" s="68"/>
      <c r="BE14099" s="10"/>
      <c r="BF14099" s="9"/>
      <c r="BG14099" s="10"/>
      <c r="BH14099" s="9"/>
      <c r="BI14099" s="129"/>
      <c r="BJ14099" s="129"/>
      <c r="BK14099" s="128"/>
      <c r="BL14099" s="128"/>
      <c r="BM14099" s="128"/>
      <c r="BN14099" s="128"/>
      <c r="BO14099" s="128"/>
      <c r="BP14099" s="197">
        <f t="shared" si="533"/>
        <v>0</v>
      </c>
      <c r="BQ14099" s="128"/>
      <c r="BR14099" s="36">
        <f t="shared" si="532"/>
        <v>10</v>
      </c>
    </row>
    <row r="14100" spans="54:70" x14ac:dyDescent="0.25">
      <c r="BB14100" s="134">
        <f t="shared" ref="BB14100:BB14163" si="534">1+BB14099</f>
        <v>2082</v>
      </c>
      <c r="BC14100" s="24"/>
      <c r="BD14100" s="68"/>
      <c r="BE14100" s="10"/>
      <c r="BF14100" s="9"/>
      <c r="BG14100" s="10"/>
      <c r="BH14100" s="9"/>
      <c r="BI14100" s="129"/>
      <c r="BJ14100" s="129"/>
      <c r="BK14100" s="128"/>
      <c r="BL14100" s="128"/>
      <c r="BM14100" s="128"/>
      <c r="BN14100" s="128"/>
      <c r="BO14100" s="128"/>
      <c r="BP14100" s="197">
        <f t="shared" si="533"/>
        <v>0</v>
      </c>
      <c r="BQ14100" s="128"/>
      <c r="BR14100" s="36">
        <f t="shared" si="532"/>
        <v>10</v>
      </c>
    </row>
    <row r="14101" spans="54:70" x14ac:dyDescent="0.25">
      <c r="BB14101" s="134">
        <f t="shared" si="534"/>
        <v>2083</v>
      </c>
      <c r="BC14101" s="24"/>
      <c r="BD14101" s="68"/>
      <c r="BE14101" s="10"/>
      <c r="BF14101" s="9"/>
      <c r="BG14101" s="10"/>
      <c r="BH14101" s="9"/>
      <c r="BI14101" s="129"/>
      <c r="BJ14101" s="129"/>
      <c r="BK14101" s="128"/>
      <c r="BL14101" s="128"/>
      <c r="BM14101" s="128"/>
      <c r="BN14101" s="128"/>
      <c r="BO14101" s="128"/>
      <c r="BP14101" s="197">
        <f t="shared" si="533"/>
        <v>0</v>
      </c>
      <c r="BQ14101" s="128"/>
      <c r="BR14101" s="36">
        <f t="shared" si="532"/>
        <v>10</v>
      </c>
    </row>
    <row r="14102" spans="54:70" x14ac:dyDescent="0.25">
      <c r="BB14102" s="134">
        <f t="shared" si="534"/>
        <v>2084</v>
      </c>
      <c r="BC14102" s="24"/>
      <c r="BD14102" s="68"/>
      <c r="BE14102" s="10"/>
      <c r="BF14102" s="9"/>
      <c r="BG14102" s="10"/>
      <c r="BH14102" s="9"/>
      <c r="BI14102" s="129"/>
      <c r="BJ14102" s="129"/>
      <c r="BK14102" s="128"/>
      <c r="BL14102" s="128"/>
      <c r="BM14102" s="128"/>
      <c r="BN14102" s="128"/>
      <c r="BO14102" s="128"/>
      <c r="BP14102" s="197">
        <f t="shared" si="533"/>
        <v>0</v>
      </c>
      <c r="BQ14102" s="128"/>
      <c r="BR14102" s="36">
        <f t="shared" si="532"/>
        <v>10</v>
      </c>
    </row>
    <row r="14103" spans="54:70" x14ac:dyDescent="0.25">
      <c r="BB14103" s="134">
        <f t="shared" si="534"/>
        <v>2085</v>
      </c>
      <c r="BC14103" s="24"/>
      <c r="BD14103" s="68"/>
      <c r="BE14103" s="10"/>
      <c r="BF14103" s="9"/>
      <c r="BG14103" s="10"/>
      <c r="BH14103" s="9"/>
      <c r="BI14103" s="129"/>
      <c r="BJ14103" s="129"/>
      <c r="BK14103" s="128"/>
      <c r="BL14103" s="128"/>
      <c r="BM14103" s="128"/>
      <c r="BN14103" s="128"/>
      <c r="BO14103" s="128"/>
      <c r="BP14103" s="197">
        <f t="shared" si="533"/>
        <v>0</v>
      </c>
      <c r="BQ14103" s="128"/>
      <c r="BR14103" s="36">
        <f t="shared" si="532"/>
        <v>10</v>
      </c>
    </row>
    <row r="14104" spans="54:70" x14ac:dyDescent="0.25">
      <c r="BB14104" s="134">
        <f t="shared" si="534"/>
        <v>2086</v>
      </c>
      <c r="BC14104" s="24"/>
      <c r="BD14104" s="68"/>
      <c r="BE14104" s="10"/>
      <c r="BF14104" s="9"/>
      <c r="BG14104" s="10"/>
      <c r="BH14104" s="9"/>
      <c r="BI14104" s="129"/>
      <c r="BJ14104" s="129"/>
      <c r="BK14104" s="128"/>
      <c r="BL14104" s="128"/>
      <c r="BM14104" s="128"/>
      <c r="BN14104" s="128"/>
      <c r="BO14104" s="128"/>
      <c r="BP14104" s="197">
        <f t="shared" si="533"/>
        <v>0</v>
      </c>
      <c r="BQ14104" s="128"/>
      <c r="BR14104" s="36">
        <f t="shared" si="532"/>
        <v>10</v>
      </c>
    </row>
    <row r="14105" spans="54:70" x14ac:dyDescent="0.25">
      <c r="BB14105" s="134">
        <f t="shared" si="534"/>
        <v>2087</v>
      </c>
      <c r="BC14105" s="24"/>
      <c r="BD14105" s="68"/>
      <c r="BE14105" s="10"/>
      <c r="BF14105" s="9"/>
      <c r="BG14105" s="10"/>
      <c r="BH14105" s="9"/>
      <c r="BI14105" s="129"/>
      <c r="BJ14105" s="129"/>
      <c r="BK14105" s="128"/>
      <c r="BL14105" s="128"/>
      <c r="BM14105" s="128"/>
      <c r="BN14105" s="128"/>
      <c r="BO14105" s="128"/>
      <c r="BP14105" s="197">
        <f t="shared" si="533"/>
        <v>0</v>
      </c>
      <c r="BQ14105" s="128"/>
      <c r="BR14105" s="36">
        <f t="shared" si="532"/>
        <v>10</v>
      </c>
    </row>
    <row r="14106" spans="54:70" x14ac:dyDescent="0.25">
      <c r="BB14106" s="134">
        <f t="shared" si="534"/>
        <v>2088</v>
      </c>
      <c r="BC14106" s="24"/>
      <c r="BD14106" s="68"/>
      <c r="BE14106" s="10"/>
      <c r="BF14106" s="9"/>
      <c r="BG14106" s="10"/>
      <c r="BH14106" s="9"/>
      <c r="BI14106" s="129"/>
      <c r="BJ14106" s="129"/>
      <c r="BK14106" s="128"/>
      <c r="BL14106" s="128"/>
      <c r="BM14106" s="128"/>
      <c r="BN14106" s="128"/>
      <c r="BO14106" s="128"/>
      <c r="BP14106" s="197">
        <f t="shared" si="533"/>
        <v>0</v>
      </c>
      <c r="BQ14106" s="128"/>
      <c r="BR14106" s="36">
        <f t="shared" si="532"/>
        <v>10</v>
      </c>
    </row>
    <row r="14107" spans="54:70" x14ac:dyDescent="0.25">
      <c r="BB14107" s="134">
        <f t="shared" si="534"/>
        <v>2089</v>
      </c>
      <c r="BC14107" s="24"/>
      <c r="BD14107" s="68"/>
      <c r="BE14107" s="10"/>
      <c r="BF14107" s="9"/>
      <c r="BG14107" s="10"/>
      <c r="BH14107" s="9"/>
      <c r="BI14107" s="129"/>
      <c r="BJ14107" s="129"/>
      <c r="BK14107" s="128"/>
      <c r="BL14107" s="128"/>
      <c r="BM14107" s="128"/>
      <c r="BN14107" s="128"/>
      <c r="BO14107" s="128"/>
      <c r="BP14107" s="197">
        <f t="shared" si="533"/>
        <v>0</v>
      </c>
      <c r="BQ14107" s="128"/>
      <c r="BR14107" s="36">
        <f t="shared" si="532"/>
        <v>10</v>
      </c>
    </row>
    <row r="14108" spans="54:70" x14ac:dyDescent="0.25">
      <c r="BB14108" s="134">
        <f t="shared" si="534"/>
        <v>2090</v>
      </c>
      <c r="BC14108" s="24"/>
      <c r="BD14108" s="68"/>
      <c r="BE14108" s="10"/>
      <c r="BF14108" s="9"/>
      <c r="BG14108" s="10"/>
      <c r="BH14108" s="9"/>
      <c r="BI14108" s="129"/>
      <c r="BJ14108" s="129"/>
      <c r="BK14108" s="128"/>
      <c r="BL14108" s="128"/>
      <c r="BM14108" s="128"/>
      <c r="BN14108" s="128"/>
      <c r="BO14108" s="128"/>
      <c r="BP14108" s="197">
        <f t="shared" si="533"/>
        <v>0</v>
      </c>
      <c r="BQ14108" s="128"/>
      <c r="BR14108" s="36">
        <f t="shared" si="532"/>
        <v>10</v>
      </c>
    </row>
    <row r="14109" spans="54:70" x14ac:dyDescent="0.25">
      <c r="BB14109" s="134">
        <f t="shared" si="534"/>
        <v>2091</v>
      </c>
      <c r="BC14109" s="24"/>
      <c r="BD14109" s="68"/>
      <c r="BE14109" s="10"/>
      <c r="BF14109" s="9"/>
      <c r="BG14109" s="10"/>
      <c r="BH14109" s="9"/>
      <c r="BI14109" s="129"/>
      <c r="BJ14109" s="129"/>
      <c r="BK14109" s="128"/>
      <c r="BL14109" s="128"/>
      <c r="BM14109" s="128"/>
      <c r="BN14109" s="128"/>
      <c r="BO14109" s="128"/>
      <c r="BP14109" s="197">
        <f t="shared" si="533"/>
        <v>0</v>
      </c>
      <c r="BQ14109" s="128"/>
      <c r="BR14109" s="36">
        <f t="shared" si="532"/>
        <v>10</v>
      </c>
    </row>
    <row r="14110" spans="54:70" x14ac:dyDescent="0.25">
      <c r="BB14110" s="134">
        <f t="shared" si="534"/>
        <v>2092</v>
      </c>
      <c r="BC14110" s="24"/>
      <c r="BD14110" s="68"/>
      <c r="BE14110" s="10"/>
      <c r="BF14110" s="9"/>
      <c r="BG14110" s="10"/>
      <c r="BH14110" s="9"/>
      <c r="BI14110" s="129"/>
      <c r="BJ14110" s="129"/>
      <c r="BK14110" s="128"/>
      <c r="BL14110" s="128"/>
      <c r="BM14110" s="128"/>
      <c r="BN14110" s="128"/>
      <c r="BO14110" s="128"/>
      <c r="BP14110" s="197">
        <f t="shared" si="533"/>
        <v>0</v>
      </c>
      <c r="BQ14110" s="128"/>
      <c r="BR14110" s="36">
        <f t="shared" si="532"/>
        <v>10</v>
      </c>
    </row>
    <row r="14111" spans="54:70" x14ac:dyDescent="0.25">
      <c r="BB14111" s="134">
        <f t="shared" si="534"/>
        <v>2093</v>
      </c>
      <c r="BC14111" s="24"/>
      <c r="BD14111" s="68"/>
      <c r="BE14111" s="10"/>
      <c r="BF14111" s="9"/>
      <c r="BG14111" s="10"/>
      <c r="BH14111" s="9"/>
      <c r="BI14111" s="129"/>
      <c r="BJ14111" s="129"/>
      <c r="BK14111" s="128"/>
      <c r="BL14111" s="128"/>
      <c r="BM14111" s="128"/>
      <c r="BN14111" s="128"/>
      <c r="BO14111" s="128"/>
      <c r="BP14111" s="197">
        <f t="shared" si="533"/>
        <v>0</v>
      </c>
      <c r="BQ14111" s="128"/>
      <c r="BR14111" s="36">
        <f t="shared" si="532"/>
        <v>10</v>
      </c>
    </row>
    <row r="14112" spans="54:70" x14ac:dyDescent="0.25">
      <c r="BB14112" s="134">
        <f t="shared" si="534"/>
        <v>2094</v>
      </c>
      <c r="BC14112" s="24"/>
      <c r="BD14112" s="68"/>
      <c r="BE14112" s="10"/>
      <c r="BF14112" s="9"/>
      <c r="BG14112" s="10"/>
      <c r="BH14112" s="9"/>
      <c r="BI14112" s="129"/>
      <c r="BJ14112" s="129"/>
      <c r="BK14112" s="128"/>
      <c r="BL14112" s="128"/>
      <c r="BM14112" s="128"/>
      <c r="BN14112" s="128"/>
      <c r="BO14112" s="128"/>
      <c r="BP14112" s="197">
        <f t="shared" si="533"/>
        <v>0</v>
      </c>
      <c r="BQ14112" s="128"/>
      <c r="BR14112" s="36">
        <f t="shared" si="532"/>
        <v>10</v>
      </c>
    </row>
    <row r="14113" spans="54:70" x14ac:dyDescent="0.25">
      <c r="BB14113" s="134">
        <f t="shared" si="534"/>
        <v>2095</v>
      </c>
      <c r="BC14113" s="24"/>
      <c r="BD14113" s="68"/>
      <c r="BE14113" s="10"/>
      <c r="BF14113" s="9"/>
      <c r="BG14113" s="10"/>
      <c r="BH14113" s="9"/>
      <c r="BI14113" s="129"/>
      <c r="BJ14113" s="129"/>
      <c r="BK14113" s="128"/>
      <c r="BL14113" s="128"/>
      <c r="BM14113" s="128"/>
      <c r="BN14113" s="128"/>
      <c r="BO14113" s="128"/>
      <c r="BP14113" s="197">
        <f t="shared" si="533"/>
        <v>0</v>
      </c>
      <c r="BQ14113" s="128"/>
      <c r="BR14113" s="36">
        <f t="shared" si="532"/>
        <v>10</v>
      </c>
    </row>
    <row r="14114" spans="54:70" x14ac:dyDescent="0.25">
      <c r="BB14114" s="134">
        <f t="shared" si="534"/>
        <v>2096</v>
      </c>
      <c r="BC14114" s="24"/>
      <c r="BD14114" s="68"/>
      <c r="BE14114" s="10"/>
      <c r="BF14114" s="9"/>
      <c r="BG14114" s="10"/>
      <c r="BH14114" s="9"/>
      <c r="BI14114" s="129"/>
      <c r="BJ14114" s="129"/>
      <c r="BK14114" s="128"/>
      <c r="BL14114" s="128"/>
      <c r="BM14114" s="128"/>
      <c r="BN14114" s="128"/>
      <c r="BO14114" s="128"/>
      <c r="BP14114" s="197">
        <f t="shared" si="533"/>
        <v>0</v>
      </c>
      <c r="BQ14114" s="128"/>
      <c r="BR14114" s="36">
        <f t="shared" si="532"/>
        <v>10</v>
      </c>
    </row>
    <row r="14115" spans="54:70" x14ac:dyDescent="0.25">
      <c r="BB14115" s="134">
        <f t="shared" si="534"/>
        <v>2097</v>
      </c>
      <c r="BC14115" s="24"/>
      <c r="BD14115" s="68"/>
      <c r="BE14115" s="10"/>
      <c r="BF14115" s="9"/>
      <c r="BG14115" s="10"/>
      <c r="BH14115" s="9"/>
      <c r="BI14115" s="129"/>
      <c r="BJ14115" s="129"/>
      <c r="BK14115" s="128"/>
      <c r="BL14115" s="128"/>
      <c r="BM14115" s="128"/>
      <c r="BN14115" s="128"/>
      <c r="BO14115" s="128"/>
      <c r="BP14115" s="197">
        <f t="shared" si="533"/>
        <v>0</v>
      </c>
      <c r="BQ14115" s="128"/>
      <c r="BR14115" s="36">
        <f t="shared" si="532"/>
        <v>10</v>
      </c>
    </row>
    <row r="14116" spans="54:70" x14ac:dyDescent="0.25">
      <c r="BB14116" s="134">
        <f t="shared" si="534"/>
        <v>2098</v>
      </c>
      <c r="BC14116" s="24"/>
      <c r="BD14116" s="68"/>
      <c r="BE14116" s="10"/>
      <c r="BF14116" s="9"/>
      <c r="BG14116" s="10"/>
      <c r="BH14116" s="9"/>
      <c r="BI14116" s="129"/>
      <c r="BJ14116" s="129"/>
      <c r="BK14116" s="128"/>
      <c r="BL14116" s="128"/>
      <c r="BM14116" s="128"/>
      <c r="BN14116" s="128"/>
      <c r="BO14116" s="128"/>
      <c r="BP14116" s="197">
        <f t="shared" si="533"/>
        <v>0</v>
      </c>
      <c r="BQ14116" s="128"/>
      <c r="BR14116" s="36">
        <f t="shared" si="532"/>
        <v>10</v>
      </c>
    </row>
    <row r="14117" spans="54:70" x14ac:dyDescent="0.25">
      <c r="BB14117" s="134">
        <f t="shared" si="534"/>
        <v>2099</v>
      </c>
      <c r="BC14117" s="24"/>
      <c r="BD14117" s="68"/>
      <c r="BE14117" s="10"/>
      <c r="BF14117" s="9"/>
      <c r="BG14117" s="10"/>
      <c r="BH14117" s="9"/>
      <c r="BI14117" s="129"/>
      <c r="BJ14117" s="129"/>
      <c r="BK14117" s="128"/>
      <c r="BL14117" s="128"/>
      <c r="BM14117" s="128"/>
      <c r="BN14117" s="128"/>
      <c r="BO14117" s="128"/>
      <c r="BP14117" s="197">
        <f t="shared" si="533"/>
        <v>0</v>
      </c>
      <c r="BQ14117" s="128"/>
      <c r="BR14117" s="36">
        <f t="shared" si="532"/>
        <v>10</v>
      </c>
    </row>
    <row r="14118" spans="54:70" x14ac:dyDescent="0.25">
      <c r="BB14118" s="134">
        <f t="shared" si="534"/>
        <v>2100</v>
      </c>
      <c r="BC14118" s="24"/>
      <c r="BD14118" s="68"/>
      <c r="BE14118" s="10"/>
      <c r="BF14118" s="9"/>
      <c r="BG14118" s="10"/>
      <c r="BH14118" s="9"/>
      <c r="BI14118" s="129"/>
      <c r="BJ14118" s="129"/>
      <c r="BK14118" s="128"/>
      <c r="BL14118" s="128"/>
      <c r="BM14118" s="128"/>
      <c r="BN14118" s="128"/>
      <c r="BO14118" s="128"/>
      <c r="BP14118" s="197">
        <f t="shared" si="533"/>
        <v>0</v>
      </c>
      <c r="BQ14118" s="128"/>
      <c r="BR14118" s="36">
        <f t="shared" si="532"/>
        <v>10</v>
      </c>
    </row>
    <row r="14119" spans="54:70" x14ac:dyDescent="0.25">
      <c r="BB14119" s="134">
        <f t="shared" si="534"/>
        <v>2101</v>
      </c>
      <c r="BC14119" s="24"/>
      <c r="BD14119" s="68"/>
      <c r="BE14119" s="10"/>
      <c r="BF14119" s="9"/>
      <c r="BG14119" s="10"/>
      <c r="BH14119" s="9"/>
      <c r="BI14119" s="129"/>
      <c r="BJ14119" s="129"/>
      <c r="BK14119" s="128"/>
      <c r="BL14119" s="128"/>
      <c r="BM14119" s="128"/>
      <c r="BN14119" s="128"/>
      <c r="BO14119" s="128"/>
      <c r="BP14119" s="197">
        <f t="shared" si="533"/>
        <v>0</v>
      </c>
      <c r="BQ14119" s="128"/>
      <c r="BR14119" s="36">
        <f t="shared" si="532"/>
        <v>10</v>
      </c>
    </row>
    <row r="14120" spans="54:70" x14ac:dyDescent="0.25">
      <c r="BB14120" s="134">
        <f t="shared" si="534"/>
        <v>2102</v>
      </c>
      <c r="BC14120" s="24"/>
      <c r="BD14120" s="68"/>
      <c r="BE14120" s="10"/>
      <c r="BF14120" s="9"/>
      <c r="BG14120" s="10"/>
      <c r="BH14120" s="9"/>
      <c r="BI14120" s="129"/>
      <c r="BJ14120" s="129"/>
      <c r="BK14120" s="128"/>
      <c r="BL14120" s="128"/>
      <c r="BM14120" s="128"/>
      <c r="BN14120" s="128"/>
      <c r="BO14120" s="128"/>
      <c r="BP14120" s="197">
        <f t="shared" si="533"/>
        <v>0</v>
      </c>
      <c r="BQ14120" s="128"/>
      <c r="BR14120" s="36">
        <f t="shared" si="532"/>
        <v>10</v>
      </c>
    </row>
    <row r="14121" spans="54:70" x14ac:dyDescent="0.25">
      <c r="BB14121" s="134">
        <f t="shared" si="534"/>
        <v>2103</v>
      </c>
      <c r="BC14121" s="24"/>
      <c r="BD14121" s="68"/>
      <c r="BE14121" s="10"/>
      <c r="BF14121" s="9"/>
      <c r="BG14121" s="10"/>
      <c r="BH14121" s="9"/>
      <c r="BI14121" s="129"/>
      <c r="BJ14121" s="129"/>
      <c r="BK14121" s="128"/>
      <c r="BL14121" s="128"/>
      <c r="BM14121" s="128"/>
      <c r="BN14121" s="128"/>
      <c r="BO14121" s="128"/>
      <c r="BP14121" s="197">
        <f t="shared" si="533"/>
        <v>0</v>
      </c>
      <c r="BQ14121" s="128"/>
      <c r="BR14121" s="36">
        <f t="shared" si="532"/>
        <v>10</v>
      </c>
    </row>
    <row r="14122" spans="54:70" x14ac:dyDescent="0.25">
      <c r="BB14122" s="134">
        <f t="shared" si="534"/>
        <v>2104</v>
      </c>
      <c r="BC14122" s="24"/>
      <c r="BD14122" s="68"/>
      <c r="BE14122" s="10"/>
      <c r="BF14122" s="9"/>
      <c r="BG14122" s="10"/>
      <c r="BH14122" s="9"/>
      <c r="BI14122" s="129"/>
      <c r="BJ14122" s="129"/>
      <c r="BK14122" s="128"/>
      <c r="BL14122" s="128"/>
      <c r="BM14122" s="128"/>
      <c r="BN14122" s="128"/>
      <c r="BO14122" s="128"/>
      <c r="BP14122" s="197">
        <f t="shared" si="533"/>
        <v>0</v>
      </c>
      <c r="BQ14122" s="128"/>
      <c r="BR14122" s="36">
        <f t="shared" si="532"/>
        <v>10</v>
      </c>
    </row>
    <row r="14123" spans="54:70" x14ac:dyDescent="0.25">
      <c r="BB14123" s="134">
        <f t="shared" si="534"/>
        <v>2105</v>
      </c>
      <c r="BC14123" s="24"/>
      <c r="BD14123" s="68"/>
      <c r="BE14123" s="10"/>
      <c r="BF14123" s="9"/>
      <c r="BG14123" s="10"/>
      <c r="BH14123" s="9"/>
      <c r="BI14123" s="129"/>
      <c r="BJ14123" s="129"/>
      <c r="BK14123" s="128"/>
      <c r="BL14123" s="128"/>
      <c r="BM14123" s="128"/>
      <c r="BN14123" s="128"/>
      <c r="BO14123" s="128"/>
      <c r="BP14123" s="197">
        <f t="shared" si="533"/>
        <v>0</v>
      </c>
      <c r="BQ14123" s="128"/>
      <c r="BR14123" s="36">
        <f t="shared" si="532"/>
        <v>10</v>
      </c>
    </row>
    <row r="14124" spans="54:70" x14ac:dyDescent="0.25">
      <c r="BB14124" s="134">
        <f t="shared" si="534"/>
        <v>2106</v>
      </c>
      <c r="BC14124" s="24"/>
      <c r="BD14124" s="68"/>
      <c r="BE14124" s="10"/>
      <c r="BF14124" s="9"/>
      <c r="BG14124" s="10"/>
      <c r="BH14124" s="9"/>
      <c r="BI14124" s="129"/>
      <c r="BJ14124" s="129"/>
      <c r="BK14124" s="128"/>
      <c r="BL14124" s="128"/>
      <c r="BM14124" s="128"/>
      <c r="BN14124" s="128"/>
      <c r="BO14124" s="128"/>
      <c r="BP14124" s="197">
        <f t="shared" si="533"/>
        <v>0</v>
      </c>
      <c r="BQ14124" s="128"/>
      <c r="BR14124" s="36">
        <f t="shared" si="532"/>
        <v>10</v>
      </c>
    </row>
    <row r="14125" spans="54:70" x14ac:dyDescent="0.25">
      <c r="BB14125" s="134">
        <f t="shared" si="534"/>
        <v>2107</v>
      </c>
      <c r="BC14125" s="24"/>
      <c r="BD14125" s="68"/>
      <c r="BE14125" s="10"/>
      <c r="BF14125" s="9"/>
      <c r="BG14125" s="10"/>
      <c r="BH14125" s="9"/>
      <c r="BI14125" s="129"/>
      <c r="BJ14125" s="129"/>
      <c r="BK14125" s="128"/>
      <c r="BL14125" s="128"/>
      <c r="BM14125" s="128"/>
      <c r="BN14125" s="128"/>
      <c r="BO14125" s="128"/>
      <c r="BP14125" s="197">
        <f t="shared" si="533"/>
        <v>0</v>
      </c>
      <c r="BQ14125" s="128"/>
      <c r="BR14125" s="36">
        <f t="shared" si="532"/>
        <v>10</v>
      </c>
    </row>
    <row r="14126" spans="54:70" x14ac:dyDescent="0.25">
      <c r="BB14126" s="134">
        <f t="shared" si="534"/>
        <v>2108</v>
      </c>
      <c r="BC14126" s="24"/>
      <c r="BD14126" s="68"/>
      <c r="BE14126" s="10"/>
      <c r="BF14126" s="9"/>
      <c r="BG14126" s="10"/>
      <c r="BH14126" s="9"/>
      <c r="BI14126" s="129"/>
      <c r="BJ14126" s="129"/>
      <c r="BK14126" s="128"/>
      <c r="BL14126" s="128"/>
      <c r="BM14126" s="128"/>
      <c r="BN14126" s="128"/>
      <c r="BO14126" s="128"/>
      <c r="BP14126" s="197">
        <f t="shared" si="533"/>
        <v>0</v>
      </c>
      <c r="BQ14126" s="128"/>
      <c r="BR14126" s="36">
        <f t="shared" si="532"/>
        <v>10</v>
      </c>
    </row>
    <row r="14127" spans="54:70" x14ac:dyDescent="0.25">
      <c r="BB14127" s="134">
        <f t="shared" si="534"/>
        <v>2109</v>
      </c>
      <c r="BC14127" s="24"/>
      <c r="BD14127" s="68"/>
      <c r="BE14127" s="10"/>
      <c r="BF14127" s="9"/>
      <c r="BG14127" s="10"/>
      <c r="BH14127" s="9"/>
      <c r="BI14127" s="129"/>
      <c r="BJ14127" s="129"/>
      <c r="BK14127" s="128"/>
      <c r="BL14127" s="128"/>
      <c r="BM14127" s="128"/>
      <c r="BN14127" s="128"/>
      <c r="BO14127" s="128"/>
      <c r="BP14127" s="197">
        <f t="shared" si="533"/>
        <v>0</v>
      </c>
      <c r="BQ14127" s="128"/>
      <c r="BR14127" s="36">
        <f t="shared" si="532"/>
        <v>10</v>
      </c>
    </row>
    <row r="14128" spans="54:70" x14ac:dyDescent="0.25">
      <c r="BB14128" s="134">
        <f t="shared" si="534"/>
        <v>2110</v>
      </c>
      <c r="BC14128" s="24"/>
      <c r="BD14128" s="68"/>
      <c r="BE14128" s="10"/>
      <c r="BF14128" s="9"/>
      <c r="BG14128" s="10"/>
      <c r="BH14128" s="9"/>
      <c r="BI14128" s="129"/>
      <c r="BJ14128" s="129"/>
      <c r="BK14128" s="128"/>
      <c r="BL14128" s="128"/>
      <c r="BM14128" s="128"/>
      <c r="BN14128" s="128"/>
      <c r="BO14128" s="128"/>
      <c r="BP14128" s="197">
        <f t="shared" si="533"/>
        <v>0</v>
      </c>
      <c r="BQ14128" s="128"/>
      <c r="BR14128" s="36">
        <f t="shared" si="532"/>
        <v>10</v>
      </c>
    </row>
    <row r="14129" spans="54:70" x14ac:dyDescent="0.25">
      <c r="BB14129" s="134">
        <f t="shared" si="534"/>
        <v>2111</v>
      </c>
      <c r="BC14129" s="24"/>
      <c r="BD14129" s="68"/>
      <c r="BE14129" s="10"/>
      <c r="BF14129" s="9"/>
      <c r="BG14129" s="10"/>
      <c r="BH14129" s="9"/>
      <c r="BI14129" s="129"/>
      <c r="BJ14129" s="129"/>
      <c r="BK14129" s="128"/>
      <c r="BL14129" s="128"/>
      <c r="BM14129" s="128"/>
      <c r="BN14129" s="128"/>
      <c r="BO14129" s="128"/>
      <c r="BP14129" s="197">
        <f t="shared" si="533"/>
        <v>0</v>
      </c>
      <c r="BQ14129" s="128"/>
      <c r="BR14129" s="36">
        <f t="shared" si="532"/>
        <v>10</v>
      </c>
    </row>
    <row r="14130" spans="54:70" x14ac:dyDescent="0.25">
      <c r="BB14130" s="134">
        <f t="shared" si="534"/>
        <v>2112</v>
      </c>
      <c r="BC14130" s="24"/>
      <c r="BD14130" s="68"/>
      <c r="BE14130" s="10"/>
      <c r="BF14130" s="9"/>
      <c r="BG14130" s="10"/>
      <c r="BH14130" s="9"/>
      <c r="BI14130" s="129"/>
      <c r="BJ14130" s="129"/>
      <c r="BK14130" s="128"/>
      <c r="BL14130" s="128"/>
      <c r="BM14130" s="128"/>
      <c r="BN14130" s="128"/>
      <c r="BO14130" s="128"/>
      <c r="BP14130" s="197">
        <f t="shared" si="533"/>
        <v>0</v>
      </c>
      <c r="BQ14130" s="128"/>
      <c r="BR14130" s="36">
        <f t="shared" si="532"/>
        <v>10</v>
      </c>
    </row>
    <row r="14131" spans="54:70" x14ac:dyDescent="0.25">
      <c r="BB14131" s="134">
        <f t="shared" si="534"/>
        <v>2113</v>
      </c>
      <c r="BC14131" s="24"/>
      <c r="BD14131" s="68"/>
      <c r="BE14131" s="10"/>
      <c r="BF14131" s="9"/>
      <c r="BG14131" s="10"/>
      <c r="BH14131" s="9"/>
      <c r="BI14131" s="129"/>
      <c r="BJ14131" s="129"/>
      <c r="BK14131" s="128"/>
      <c r="BL14131" s="128"/>
      <c r="BM14131" s="128"/>
      <c r="BN14131" s="128"/>
      <c r="BO14131" s="128"/>
      <c r="BP14131" s="197">
        <f t="shared" si="533"/>
        <v>0</v>
      </c>
      <c r="BQ14131" s="128"/>
      <c r="BR14131" s="36">
        <f t="shared" si="532"/>
        <v>10</v>
      </c>
    </row>
    <row r="14132" spans="54:70" x14ac:dyDescent="0.25">
      <c r="BB14132" s="134">
        <f t="shared" si="534"/>
        <v>2114</v>
      </c>
      <c r="BC14132" s="24"/>
      <c r="BD14132" s="68"/>
      <c r="BE14132" s="10"/>
      <c r="BF14132" s="9"/>
      <c r="BG14132" s="10"/>
      <c r="BH14132" s="9"/>
      <c r="BI14132" s="129"/>
      <c r="BJ14132" s="129"/>
      <c r="BK14132" s="128"/>
      <c r="BL14132" s="128"/>
      <c r="BM14132" s="128"/>
      <c r="BN14132" s="128"/>
      <c r="BO14132" s="128"/>
      <c r="BP14132" s="197">
        <f t="shared" si="533"/>
        <v>0</v>
      </c>
      <c r="BQ14132" s="128"/>
      <c r="BR14132" s="36">
        <f t="shared" ref="BR14132:BR14195" si="535">IF(BF14132="Yes",20,10)</f>
        <v>10</v>
      </c>
    </row>
    <row r="14133" spans="54:70" x14ac:dyDescent="0.25">
      <c r="BB14133" s="134">
        <f t="shared" si="534"/>
        <v>2115</v>
      </c>
      <c r="BC14133" s="24"/>
      <c r="BD14133" s="68"/>
      <c r="BE14133" s="10"/>
      <c r="BF14133" s="9"/>
      <c r="BG14133" s="10"/>
      <c r="BH14133" s="9"/>
      <c r="BI14133" s="129"/>
      <c r="BJ14133" s="129"/>
      <c r="BK14133" s="128"/>
      <c r="BL14133" s="128"/>
      <c r="BM14133" s="128"/>
      <c r="BN14133" s="128"/>
      <c r="BO14133" s="128"/>
      <c r="BP14133" s="197">
        <f t="shared" si="533"/>
        <v>0</v>
      </c>
      <c r="BQ14133" s="128"/>
      <c r="BR14133" s="36">
        <f t="shared" si="535"/>
        <v>10</v>
      </c>
    </row>
    <row r="14134" spans="54:70" x14ac:dyDescent="0.25">
      <c r="BB14134" s="134">
        <f t="shared" si="534"/>
        <v>2116</v>
      </c>
      <c r="BC14134" s="24"/>
      <c r="BD14134" s="68"/>
      <c r="BE14134" s="10"/>
      <c r="BF14134" s="9"/>
      <c r="BG14134" s="10"/>
      <c r="BH14134" s="9"/>
      <c r="BI14134" s="129"/>
      <c r="BJ14134" s="129"/>
      <c r="BK14134" s="128"/>
      <c r="BL14134" s="128"/>
      <c r="BM14134" s="128"/>
      <c r="BN14134" s="128"/>
      <c r="BO14134" s="128"/>
      <c r="BP14134" s="197">
        <f t="shared" si="533"/>
        <v>0</v>
      </c>
      <c r="BQ14134" s="128"/>
      <c r="BR14134" s="36">
        <f t="shared" si="535"/>
        <v>10</v>
      </c>
    </row>
    <row r="14135" spans="54:70" x14ac:dyDescent="0.25">
      <c r="BB14135" s="134">
        <f t="shared" si="534"/>
        <v>2117</v>
      </c>
      <c r="BC14135" s="24"/>
      <c r="BD14135" s="68"/>
      <c r="BE14135" s="10"/>
      <c r="BF14135" s="9"/>
      <c r="BG14135" s="10"/>
      <c r="BH14135" s="9"/>
      <c r="BI14135" s="129"/>
      <c r="BJ14135" s="129"/>
      <c r="BK14135" s="128"/>
      <c r="BL14135" s="128"/>
      <c r="BM14135" s="128"/>
      <c r="BN14135" s="128"/>
      <c r="BO14135" s="128"/>
      <c r="BP14135" s="197">
        <f t="shared" si="533"/>
        <v>0</v>
      </c>
      <c r="BQ14135" s="128"/>
      <c r="BR14135" s="36">
        <f t="shared" si="535"/>
        <v>10</v>
      </c>
    </row>
    <row r="14136" spans="54:70" x14ac:dyDescent="0.25">
      <c r="BB14136" s="134">
        <f t="shared" si="534"/>
        <v>2118</v>
      </c>
      <c r="BC14136" s="24"/>
      <c r="BD14136" s="68"/>
      <c r="BE14136" s="10"/>
      <c r="BF14136" s="9"/>
      <c r="BG14136" s="10"/>
      <c r="BH14136" s="9"/>
      <c r="BI14136" s="129"/>
      <c r="BJ14136" s="129"/>
      <c r="BK14136" s="128"/>
      <c r="BL14136" s="128"/>
      <c r="BM14136" s="128"/>
      <c r="BN14136" s="128"/>
      <c r="BO14136" s="128"/>
      <c r="BP14136" s="197">
        <f t="shared" ref="BP14136:BP14199" si="536">IF(BC14136=0,0,IF(BD14136=0,0,IF(BE14136=0,0,IF(BF14136=0,0,IF(BG14136=0,0,IF(BH14136=0,0,BR14136))))))</f>
        <v>0</v>
      </c>
      <c r="BQ14136" s="128"/>
      <c r="BR14136" s="36">
        <f t="shared" si="535"/>
        <v>10</v>
      </c>
    </row>
    <row r="14137" spans="54:70" x14ac:dyDescent="0.25">
      <c r="BB14137" s="134">
        <f t="shared" si="534"/>
        <v>2119</v>
      </c>
      <c r="BC14137" s="24"/>
      <c r="BD14137" s="68"/>
      <c r="BE14137" s="10"/>
      <c r="BF14137" s="9"/>
      <c r="BG14137" s="10"/>
      <c r="BH14137" s="9"/>
      <c r="BI14137" s="129"/>
      <c r="BJ14137" s="129"/>
      <c r="BK14137" s="128"/>
      <c r="BL14137" s="128"/>
      <c r="BM14137" s="128"/>
      <c r="BN14137" s="128"/>
      <c r="BO14137" s="128"/>
      <c r="BP14137" s="197">
        <f t="shared" si="536"/>
        <v>0</v>
      </c>
      <c r="BQ14137" s="128"/>
      <c r="BR14137" s="36">
        <f t="shared" si="535"/>
        <v>10</v>
      </c>
    </row>
    <row r="14138" spans="54:70" x14ac:dyDescent="0.25">
      <c r="BB14138" s="134">
        <f t="shared" si="534"/>
        <v>2120</v>
      </c>
      <c r="BC14138" s="24"/>
      <c r="BD14138" s="68"/>
      <c r="BE14138" s="10"/>
      <c r="BF14138" s="9"/>
      <c r="BG14138" s="10"/>
      <c r="BH14138" s="9"/>
      <c r="BI14138" s="129"/>
      <c r="BJ14138" s="129"/>
      <c r="BK14138" s="128"/>
      <c r="BL14138" s="128"/>
      <c r="BM14138" s="128"/>
      <c r="BN14138" s="128"/>
      <c r="BO14138" s="128"/>
      <c r="BP14138" s="197">
        <f t="shared" si="536"/>
        <v>0</v>
      </c>
      <c r="BQ14138" s="128"/>
      <c r="BR14138" s="36">
        <f t="shared" si="535"/>
        <v>10</v>
      </c>
    </row>
    <row r="14139" spans="54:70" x14ac:dyDescent="0.25">
      <c r="BB14139" s="134">
        <f t="shared" si="534"/>
        <v>2121</v>
      </c>
      <c r="BC14139" s="24"/>
      <c r="BD14139" s="68"/>
      <c r="BE14139" s="10"/>
      <c r="BF14139" s="9"/>
      <c r="BG14139" s="10"/>
      <c r="BH14139" s="9"/>
      <c r="BI14139" s="129"/>
      <c r="BJ14139" s="129"/>
      <c r="BK14139" s="128"/>
      <c r="BL14139" s="128"/>
      <c r="BM14139" s="128"/>
      <c r="BN14139" s="128"/>
      <c r="BO14139" s="128"/>
      <c r="BP14139" s="197">
        <f t="shared" si="536"/>
        <v>0</v>
      </c>
      <c r="BQ14139" s="128"/>
      <c r="BR14139" s="36">
        <f t="shared" si="535"/>
        <v>10</v>
      </c>
    </row>
    <row r="14140" spans="54:70" x14ac:dyDescent="0.25">
      <c r="BB14140" s="134">
        <f t="shared" si="534"/>
        <v>2122</v>
      </c>
      <c r="BC14140" s="24"/>
      <c r="BD14140" s="68"/>
      <c r="BE14140" s="10"/>
      <c r="BF14140" s="9"/>
      <c r="BG14140" s="10"/>
      <c r="BH14140" s="9"/>
      <c r="BI14140" s="129"/>
      <c r="BJ14140" s="129"/>
      <c r="BK14140" s="128"/>
      <c r="BL14140" s="128"/>
      <c r="BM14140" s="128"/>
      <c r="BN14140" s="128"/>
      <c r="BO14140" s="128"/>
      <c r="BP14140" s="197">
        <f t="shared" si="536"/>
        <v>0</v>
      </c>
      <c r="BQ14140" s="128"/>
      <c r="BR14140" s="36">
        <f t="shared" si="535"/>
        <v>10</v>
      </c>
    </row>
    <row r="14141" spans="54:70" x14ac:dyDescent="0.25">
      <c r="BB14141" s="134">
        <f t="shared" si="534"/>
        <v>2123</v>
      </c>
      <c r="BC14141" s="24"/>
      <c r="BD14141" s="68"/>
      <c r="BE14141" s="10"/>
      <c r="BF14141" s="9"/>
      <c r="BG14141" s="10"/>
      <c r="BH14141" s="9"/>
      <c r="BI14141" s="129"/>
      <c r="BJ14141" s="129"/>
      <c r="BK14141" s="128"/>
      <c r="BL14141" s="128"/>
      <c r="BM14141" s="128"/>
      <c r="BN14141" s="128"/>
      <c r="BO14141" s="128"/>
      <c r="BP14141" s="197">
        <f t="shared" si="536"/>
        <v>0</v>
      </c>
      <c r="BQ14141" s="128"/>
      <c r="BR14141" s="36">
        <f t="shared" si="535"/>
        <v>10</v>
      </c>
    </row>
    <row r="14142" spans="54:70" x14ac:dyDescent="0.25">
      <c r="BB14142" s="134">
        <f t="shared" si="534"/>
        <v>2124</v>
      </c>
      <c r="BC14142" s="24"/>
      <c r="BD14142" s="68"/>
      <c r="BE14142" s="10"/>
      <c r="BF14142" s="9"/>
      <c r="BG14142" s="10"/>
      <c r="BH14142" s="9"/>
      <c r="BI14142" s="129"/>
      <c r="BJ14142" s="129"/>
      <c r="BK14142" s="128"/>
      <c r="BL14142" s="128"/>
      <c r="BM14142" s="128"/>
      <c r="BN14142" s="128"/>
      <c r="BO14142" s="128"/>
      <c r="BP14142" s="197">
        <f t="shared" si="536"/>
        <v>0</v>
      </c>
      <c r="BQ14142" s="128"/>
      <c r="BR14142" s="36">
        <f t="shared" si="535"/>
        <v>10</v>
      </c>
    </row>
    <row r="14143" spans="54:70" x14ac:dyDescent="0.25">
      <c r="BB14143" s="134">
        <f t="shared" si="534"/>
        <v>2125</v>
      </c>
      <c r="BC14143" s="24"/>
      <c r="BD14143" s="68"/>
      <c r="BE14143" s="10"/>
      <c r="BF14143" s="9"/>
      <c r="BG14143" s="10"/>
      <c r="BH14143" s="9"/>
      <c r="BI14143" s="129"/>
      <c r="BJ14143" s="129"/>
      <c r="BK14143" s="128"/>
      <c r="BL14143" s="128"/>
      <c r="BM14143" s="128"/>
      <c r="BN14143" s="128"/>
      <c r="BO14143" s="128"/>
      <c r="BP14143" s="197">
        <f t="shared" si="536"/>
        <v>0</v>
      </c>
      <c r="BQ14143" s="128"/>
      <c r="BR14143" s="36">
        <f t="shared" si="535"/>
        <v>10</v>
      </c>
    </row>
    <row r="14144" spans="54:70" x14ac:dyDescent="0.25">
      <c r="BB14144" s="134">
        <f t="shared" si="534"/>
        <v>2126</v>
      </c>
      <c r="BC14144" s="24"/>
      <c r="BD14144" s="68"/>
      <c r="BE14144" s="10"/>
      <c r="BF14144" s="9"/>
      <c r="BG14144" s="10"/>
      <c r="BH14144" s="9"/>
      <c r="BI14144" s="129"/>
      <c r="BJ14144" s="129"/>
      <c r="BK14144" s="128"/>
      <c r="BL14144" s="128"/>
      <c r="BM14144" s="128"/>
      <c r="BN14144" s="128"/>
      <c r="BO14144" s="128"/>
      <c r="BP14144" s="197">
        <f t="shared" si="536"/>
        <v>0</v>
      </c>
      <c r="BQ14144" s="128"/>
      <c r="BR14144" s="36">
        <f t="shared" si="535"/>
        <v>10</v>
      </c>
    </row>
    <row r="14145" spans="54:70" x14ac:dyDescent="0.25">
      <c r="BB14145" s="134">
        <f t="shared" si="534"/>
        <v>2127</v>
      </c>
      <c r="BC14145" s="24"/>
      <c r="BD14145" s="68"/>
      <c r="BE14145" s="10"/>
      <c r="BF14145" s="9"/>
      <c r="BG14145" s="10"/>
      <c r="BH14145" s="9"/>
      <c r="BI14145" s="129"/>
      <c r="BJ14145" s="129"/>
      <c r="BK14145" s="128"/>
      <c r="BL14145" s="128"/>
      <c r="BM14145" s="128"/>
      <c r="BN14145" s="128"/>
      <c r="BO14145" s="128"/>
      <c r="BP14145" s="197">
        <f t="shared" si="536"/>
        <v>0</v>
      </c>
      <c r="BQ14145" s="128"/>
      <c r="BR14145" s="36">
        <f t="shared" si="535"/>
        <v>10</v>
      </c>
    </row>
    <row r="14146" spans="54:70" x14ac:dyDescent="0.25">
      <c r="BB14146" s="134">
        <f t="shared" si="534"/>
        <v>2128</v>
      </c>
      <c r="BC14146" s="24"/>
      <c r="BD14146" s="68"/>
      <c r="BE14146" s="10"/>
      <c r="BF14146" s="9"/>
      <c r="BG14146" s="10"/>
      <c r="BH14146" s="9"/>
      <c r="BI14146" s="129"/>
      <c r="BJ14146" s="129"/>
      <c r="BK14146" s="128"/>
      <c r="BL14146" s="128"/>
      <c r="BM14146" s="128"/>
      <c r="BN14146" s="128"/>
      <c r="BO14146" s="128"/>
      <c r="BP14146" s="197">
        <f t="shared" si="536"/>
        <v>0</v>
      </c>
      <c r="BQ14146" s="128"/>
      <c r="BR14146" s="36">
        <f t="shared" si="535"/>
        <v>10</v>
      </c>
    </row>
    <row r="14147" spans="54:70" x14ac:dyDescent="0.25">
      <c r="BB14147" s="134">
        <f t="shared" si="534"/>
        <v>2129</v>
      </c>
      <c r="BC14147" s="24"/>
      <c r="BD14147" s="68"/>
      <c r="BE14147" s="10"/>
      <c r="BF14147" s="9"/>
      <c r="BG14147" s="10"/>
      <c r="BH14147" s="9"/>
      <c r="BI14147" s="129"/>
      <c r="BJ14147" s="129"/>
      <c r="BK14147" s="128"/>
      <c r="BL14147" s="128"/>
      <c r="BM14147" s="128"/>
      <c r="BN14147" s="128"/>
      <c r="BO14147" s="128"/>
      <c r="BP14147" s="197">
        <f t="shared" si="536"/>
        <v>0</v>
      </c>
      <c r="BQ14147" s="128"/>
      <c r="BR14147" s="36">
        <f t="shared" si="535"/>
        <v>10</v>
      </c>
    </row>
    <row r="14148" spans="54:70" x14ac:dyDescent="0.25">
      <c r="BB14148" s="134">
        <f t="shared" si="534"/>
        <v>2130</v>
      </c>
      <c r="BC14148" s="24"/>
      <c r="BD14148" s="68"/>
      <c r="BE14148" s="10"/>
      <c r="BF14148" s="9"/>
      <c r="BG14148" s="10"/>
      <c r="BH14148" s="9"/>
      <c r="BI14148" s="129"/>
      <c r="BJ14148" s="129"/>
      <c r="BK14148" s="128"/>
      <c r="BL14148" s="128"/>
      <c r="BM14148" s="128"/>
      <c r="BN14148" s="128"/>
      <c r="BO14148" s="128"/>
      <c r="BP14148" s="197">
        <f t="shared" si="536"/>
        <v>0</v>
      </c>
      <c r="BQ14148" s="128"/>
      <c r="BR14148" s="36">
        <f t="shared" si="535"/>
        <v>10</v>
      </c>
    </row>
    <row r="14149" spans="54:70" x14ac:dyDescent="0.25">
      <c r="BB14149" s="134">
        <f t="shared" si="534"/>
        <v>2131</v>
      </c>
      <c r="BC14149" s="24"/>
      <c r="BD14149" s="68"/>
      <c r="BE14149" s="10"/>
      <c r="BF14149" s="9"/>
      <c r="BG14149" s="10"/>
      <c r="BH14149" s="9"/>
      <c r="BI14149" s="129"/>
      <c r="BJ14149" s="129"/>
      <c r="BK14149" s="128"/>
      <c r="BL14149" s="128"/>
      <c r="BM14149" s="128"/>
      <c r="BN14149" s="128"/>
      <c r="BO14149" s="128"/>
      <c r="BP14149" s="197">
        <f t="shared" si="536"/>
        <v>0</v>
      </c>
      <c r="BQ14149" s="128"/>
      <c r="BR14149" s="36">
        <f t="shared" si="535"/>
        <v>10</v>
      </c>
    </row>
    <row r="14150" spans="54:70" x14ac:dyDescent="0.25">
      <c r="BB14150" s="134">
        <f t="shared" si="534"/>
        <v>2132</v>
      </c>
      <c r="BC14150" s="24"/>
      <c r="BD14150" s="68"/>
      <c r="BE14150" s="10"/>
      <c r="BF14150" s="9"/>
      <c r="BG14150" s="10"/>
      <c r="BH14150" s="9"/>
      <c r="BI14150" s="129"/>
      <c r="BJ14150" s="129"/>
      <c r="BK14150" s="128"/>
      <c r="BL14150" s="128"/>
      <c r="BM14150" s="128"/>
      <c r="BN14150" s="128"/>
      <c r="BO14150" s="128"/>
      <c r="BP14150" s="197">
        <f t="shared" si="536"/>
        <v>0</v>
      </c>
      <c r="BQ14150" s="128"/>
      <c r="BR14150" s="36">
        <f t="shared" si="535"/>
        <v>10</v>
      </c>
    </row>
    <row r="14151" spans="54:70" x14ac:dyDescent="0.25">
      <c r="BB14151" s="134">
        <f t="shared" si="534"/>
        <v>2133</v>
      </c>
      <c r="BC14151" s="24"/>
      <c r="BD14151" s="68"/>
      <c r="BE14151" s="10"/>
      <c r="BF14151" s="9"/>
      <c r="BG14151" s="10"/>
      <c r="BH14151" s="9"/>
      <c r="BI14151" s="129"/>
      <c r="BJ14151" s="129"/>
      <c r="BK14151" s="128"/>
      <c r="BL14151" s="128"/>
      <c r="BM14151" s="128"/>
      <c r="BN14151" s="128"/>
      <c r="BO14151" s="128"/>
      <c r="BP14151" s="197">
        <f t="shared" si="536"/>
        <v>0</v>
      </c>
      <c r="BQ14151" s="128"/>
      <c r="BR14151" s="36">
        <f t="shared" si="535"/>
        <v>10</v>
      </c>
    </row>
    <row r="14152" spans="54:70" x14ac:dyDescent="0.25">
      <c r="BB14152" s="134">
        <f t="shared" si="534"/>
        <v>2134</v>
      </c>
      <c r="BC14152" s="24"/>
      <c r="BD14152" s="68"/>
      <c r="BE14152" s="10"/>
      <c r="BF14152" s="9"/>
      <c r="BG14152" s="10"/>
      <c r="BH14152" s="9"/>
      <c r="BI14152" s="129"/>
      <c r="BJ14152" s="129"/>
      <c r="BK14152" s="128"/>
      <c r="BL14152" s="128"/>
      <c r="BM14152" s="128"/>
      <c r="BN14152" s="128"/>
      <c r="BO14152" s="128"/>
      <c r="BP14152" s="197">
        <f t="shared" si="536"/>
        <v>0</v>
      </c>
      <c r="BQ14152" s="128"/>
      <c r="BR14152" s="36">
        <f t="shared" si="535"/>
        <v>10</v>
      </c>
    </row>
    <row r="14153" spans="54:70" x14ac:dyDescent="0.25">
      <c r="BB14153" s="134">
        <f t="shared" si="534"/>
        <v>2135</v>
      </c>
      <c r="BC14153" s="24"/>
      <c r="BD14153" s="68"/>
      <c r="BE14153" s="10"/>
      <c r="BF14153" s="9"/>
      <c r="BG14153" s="10"/>
      <c r="BH14153" s="9"/>
      <c r="BI14153" s="129"/>
      <c r="BJ14153" s="129"/>
      <c r="BK14153" s="128"/>
      <c r="BL14153" s="128"/>
      <c r="BM14153" s="128"/>
      <c r="BN14153" s="128"/>
      <c r="BO14153" s="128"/>
      <c r="BP14153" s="197">
        <f t="shared" si="536"/>
        <v>0</v>
      </c>
      <c r="BQ14153" s="128"/>
      <c r="BR14153" s="36">
        <f t="shared" si="535"/>
        <v>10</v>
      </c>
    </row>
    <row r="14154" spans="54:70" x14ac:dyDescent="0.25">
      <c r="BB14154" s="134">
        <f t="shared" si="534"/>
        <v>2136</v>
      </c>
      <c r="BC14154" s="24"/>
      <c r="BD14154" s="68"/>
      <c r="BE14154" s="10"/>
      <c r="BF14154" s="9"/>
      <c r="BG14154" s="10"/>
      <c r="BH14154" s="9"/>
      <c r="BI14154" s="129"/>
      <c r="BJ14154" s="129"/>
      <c r="BK14154" s="128"/>
      <c r="BL14154" s="128"/>
      <c r="BM14154" s="128"/>
      <c r="BN14154" s="128"/>
      <c r="BO14154" s="128"/>
      <c r="BP14154" s="197">
        <f t="shared" si="536"/>
        <v>0</v>
      </c>
      <c r="BQ14154" s="128"/>
      <c r="BR14154" s="36">
        <f t="shared" si="535"/>
        <v>10</v>
      </c>
    </row>
    <row r="14155" spans="54:70" x14ac:dyDescent="0.25">
      <c r="BB14155" s="134">
        <f t="shared" si="534"/>
        <v>2137</v>
      </c>
      <c r="BC14155" s="24"/>
      <c r="BD14155" s="68"/>
      <c r="BE14155" s="10"/>
      <c r="BF14155" s="9"/>
      <c r="BG14155" s="10"/>
      <c r="BH14155" s="9"/>
      <c r="BI14155" s="129"/>
      <c r="BJ14155" s="129"/>
      <c r="BK14155" s="128"/>
      <c r="BL14155" s="128"/>
      <c r="BM14155" s="128"/>
      <c r="BN14155" s="128"/>
      <c r="BO14155" s="128"/>
      <c r="BP14155" s="197">
        <f t="shared" si="536"/>
        <v>0</v>
      </c>
      <c r="BQ14155" s="128"/>
      <c r="BR14155" s="36">
        <f t="shared" si="535"/>
        <v>10</v>
      </c>
    </row>
    <row r="14156" spans="54:70" x14ac:dyDescent="0.25">
      <c r="BB14156" s="134">
        <f t="shared" si="534"/>
        <v>2138</v>
      </c>
      <c r="BC14156" s="24"/>
      <c r="BD14156" s="68"/>
      <c r="BE14156" s="10"/>
      <c r="BF14156" s="9"/>
      <c r="BG14156" s="10"/>
      <c r="BH14156" s="9"/>
      <c r="BI14156" s="129"/>
      <c r="BJ14156" s="129"/>
      <c r="BK14156" s="128"/>
      <c r="BL14156" s="128"/>
      <c r="BM14156" s="128"/>
      <c r="BN14156" s="128"/>
      <c r="BO14156" s="128"/>
      <c r="BP14156" s="197">
        <f t="shared" si="536"/>
        <v>0</v>
      </c>
      <c r="BQ14156" s="128"/>
      <c r="BR14156" s="36">
        <f t="shared" si="535"/>
        <v>10</v>
      </c>
    </row>
    <row r="14157" spans="54:70" x14ac:dyDescent="0.25">
      <c r="BB14157" s="134">
        <f t="shared" si="534"/>
        <v>2139</v>
      </c>
      <c r="BC14157" s="24"/>
      <c r="BD14157" s="68"/>
      <c r="BE14157" s="10"/>
      <c r="BF14157" s="9"/>
      <c r="BG14157" s="10"/>
      <c r="BH14157" s="9"/>
      <c r="BI14157" s="129"/>
      <c r="BJ14157" s="129"/>
      <c r="BK14157" s="128"/>
      <c r="BL14157" s="128"/>
      <c r="BM14157" s="128"/>
      <c r="BN14157" s="128"/>
      <c r="BO14157" s="128"/>
      <c r="BP14157" s="197">
        <f t="shared" si="536"/>
        <v>0</v>
      </c>
      <c r="BQ14157" s="128"/>
      <c r="BR14157" s="36">
        <f t="shared" si="535"/>
        <v>10</v>
      </c>
    </row>
    <row r="14158" spans="54:70" x14ac:dyDescent="0.25">
      <c r="BB14158" s="134">
        <f t="shared" si="534"/>
        <v>2140</v>
      </c>
      <c r="BC14158" s="24"/>
      <c r="BD14158" s="68"/>
      <c r="BE14158" s="10"/>
      <c r="BF14158" s="9"/>
      <c r="BG14158" s="10"/>
      <c r="BH14158" s="9"/>
      <c r="BI14158" s="129"/>
      <c r="BJ14158" s="129"/>
      <c r="BK14158" s="128"/>
      <c r="BL14158" s="128"/>
      <c r="BM14158" s="128"/>
      <c r="BN14158" s="128"/>
      <c r="BO14158" s="128"/>
      <c r="BP14158" s="197">
        <f t="shared" si="536"/>
        <v>0</v>
      </c>
      <c r="BQ14158" s="128"/>
      <c r="BR14158" s="36">
        <f t="shared" si="535"/>
        <v>10</v>
      </c>
    </row>
    <row r="14159" spans="54:70" x14ac:dyDescent="0.25">
      <c r="BB14159" s="134">
        <f t="shared" si="534"/>
        <v>2141</v>
      </c>
      <c r="BC14159" s="24"/>
      <c r="BD14159" s="68"/>
      <c r="BE14159" s="10"/>
      <c r="BF14159" s="9"/>
      <c r="BG14159" s="10"/>
      <c r="BH14159" s="9"/>
      <c r="BI14159" s="129"/>
      <c r="BJ14159" s="129"/>
      <c r="BK14159" s="128"/>
      <c r="BL14159" s="128"/>
      <c r="BM14159" s="128"/>
      <c r="BN14159" s="128"/>
      <c r="BO14159" s="128"/>
      <c r="BP14159" s="197">
        <f t="shared" si="536"/>
        <v>0</v>
      </c>
      <c r="BQ14159" s="128"/>
      <c r="BR14159" s="36">
        <f t="shared" si="535"/>
        <v>10</v>
      </c>
    </row>
    <row r="14160" spans="54:70" x14ac:dyDescent="0.25">
      <c r="BB14160" s="134">
        <f t="shared" si="534"/>
        <v>2142</v>
      </c>
      <c r="BC14160" s="24"/>
      <c r="BD14160" s="68"/>
      <c r="BE14160" s="10"/>
      <c r="BF14160" s="9"/>
      <c r="BG14160" s="10"/>
      <c r="BH14160" s="9"/>
      <c r="BI14160" s="129"/>
      <c r="BJ14160" s="129"/>
      <c r="BK14160" s="128"/>
      <c r="BL14160" s="128"/>
      <c r="BM14160" s="128"/>
      <c r="BN14160" s="128"/>
      <c r="BO14160" s="128"/>
      <c r="BP14160" s="197">
        <f t="shared" si="536"/>
        <v>0</v>
      </c>
      <c r="BQ14160" s="128"/>
      <c r="BR14160" s="36">
        <f t="shared" si="535"/>
        <v>10</v>
      </c>
    </row>
    <row r="14161" spans="54:70" x14ac:dyDescent="0.25">
      <c r="BB14161" s="134">
        <f t="shared" si="534"/>
        <v>2143</v>
      </c>
      <c r="BC14161" s="24"/>
      <c r="BD14161" s="68"/>
      <c r="BE14161" s="10"/>
      <c r="BF14161" s="9"/>
      <c r="BG14161" s="10"/>
      <c r="BH14161" s="9"/>
      <c r="BI14161" s="129"/>
      <c r="BJ14161" s="129"/>
      <c r="BK14161" s="128"/>
      <c r="BL14161" s="128"/>
      <c r="BM14161" s="128"/>
      <c r="BN14161" s="128"/>
      <c r="BO14161" s="128"/>
      <c r="BP14161" s="197">
        <f t="shared" si="536"/>
        <v>0</v>
      </c>
      <c r="BQ14161" s="128"/>
      <c r="BR14161" s="36">
        <f t="shared" si="535"/>
        <v>10</v>
      </c>
    </row>
    <row r="14162" spans="54:70" x14ac:dyDescent="0.25">
      <c r="BB14162" s="134">
        <f t="shared" si="534"/>
        <v>2144</v>
      </c>
      <c r="BC14162" s="24"/>
      <c r="BD14162" s="68"/>
      <c r="BE14162" s="10"/>
      <c r="BF14162" s="9"/>
      <c r="BG14162" s="10"/>
      <c r="BH14162" s="9"/>
      <c r="BI14162" s="129"/>
      <c r="BJ14162" s="129"/>
      <c r="BK14162" s="128"/>
      <c r="BL14162" s="128"/>
      <c r="BM14162" s="128"/>
      <c r="BN14162" s="128"/>
      <c r="BO14162" s="128"/>
      <c r="BP14162" s="197">
        <f t="shared" si="536"/>
        <v>0</v>
      </c>
      <c r="BQ14162" s="128"/>
      <c r="BR14162" s="36">
        <f t="shared" si="535"/>
        <v>10</v>
      </c>
    </row>
    <row r="14163" spans="54:70" x14ac:dyDescent="0.25">
      <c r="BB14163" s="134">
        <f t="shared" si="534"/>
        <v>2145</v>
      </c>
      <c r="BC14163" s="24"/>
      <c r="BD14163" s="68"/>
      <c r="BE14163" s="10"/>
      <c r="BF14163" s="9"/>
      <c r="BG14163" s="10"/>
      <c r="BH14163" s="9"/>
      <c r="BI14163" s="129"/>
      <c r="BJ14163" s="129"/>
      <c r="BK14163" s="128"/>
      <c r="BL14163" s="128"/>
      <c r="BM14163" s="128"/>
      <c r="BN14163" s="128"/>
      <c r="BO14163" s="128"/>
      <c r="BP14163" s="197">
        <f t="shared" si="536"/>
        <v>0</v>
      </c>
      <c r="BQ14163" s="128"/>
      <c r="BR14163" s="36">
        <f t="shared" si="535"/>
        <v>10</v>
      </c>
    </row>
    <row r="14164" spans="54:70" x14ac:dyDescent="0.25">
      <c r="BB14164" s="134">
        <f t="shared" ref="BB14164:BB14227" si="537">1+BB14163</f>
        <v>2146</v>
      </c>
      <c r="BC14164" s="24"/>
      <c r="BD14164" s="68"/>
      <c r="BE14164" s="10"/>
      <c r="BF14164" s="9"/>
      <c r="BG14164" s="10"/>
      <c r="BH14164" s="9"/>
      <c r="BI14164" s="129"/>
      <c r="BJ14164" s="129"/>
      <c r="BK14164" s="128"/>
      <c r="BL14164" s="128"/>
      <c r="BM14164" s="128"/>
      <c r="BN14164" s="128"/>
      <c r="BO14164" s="128"/>
      <c r="BP14164" s="197">
        <f t="shared" si="536"/>
        <v>0</v>
      </c>
      <c r="BQ14164" s="128"/>
      <c r="BR14164" s="36">
        <f t="shared" si="535"/>
        <v>10</v>
      </c>
    </row>
    <row r="14165" spans="54:70" x14ac:dyDescent="0.25">
      <c r="BB14165" s="134">
        <f t="shared" si="537"/>
        <v>2147</v>
      </c>
      <c r="BC14165" s="24"/>
      <c r="BD14165" s="68"/>
      <c r="BE14165" s="10"/>
      <c r="BF14165" s="9"/>
      <c r="BG14165" s="10"/>
      <c r="BH14165" s="9"/>
      <c r="BI14165" s="129"/>
      <c r="BJ14165" s="129"/>
      <c r="BK14165" s="128"/>
      <c r="BL14165" s="128"/>
      <c r="BM14165" s="128"/>
      <c r="BN14165" s="128"/>
      <c r="BO14165" s="128"/>
      <c r="BP14165" s="197">
        <f t="shared" si="536"/>
        <v>0</v>
      </c>
      <c r="BQ14165" s="128"/>
      <c r="BR14165" s="36">
        <f t="shared" si="535"/>
        <v>10</v>
      </c>
    </row>
    <row r="14166" spans="54:70" x14ac:dyDescent="0.25">
      <c r="BB14166" s="134">
        <f t="shared" si="537"/>
        <v>2148</v>
      </c>
      <c r="BC14166" s="24"/>
      <c r="BD14166" s="68"/>
      <c r="BE14166" s="10"/>
      <c r="BF14166" s="9"/>
      <c r="BG14166" s="10"/>
      <c r="BH14166" s="9"/>
      <c r="BI14166" s="129"/>
      <c r="BJ14166" s="129"/>
      <c r="BK14166" s="128"/>
      <c r="BL14166" s="128"/>
      <c r="BM14166" s="128"/>
      <c r="BN14166" s="128"/>
      <c r="BO14166" s="128"/>
      <c r="BP14166" s="197">
        <f t="shared" si="536"/>
        <v>0</v>
      </c>
      <c r="BQ14166" s="128"/>
      <c r="BR14166" s="36">
        <f t="shared" si="535"/>
        <v>10</v>
      </c>
    </row>
    <row r="14167" spans="54:70" x14ac:dyDescent="0.25">
      <c r="BB14167" s="134">
        <f t="shared" si="537"/>
        <v>2149</v>
      </c>
      <c r="BC14167" s="24"/>
      <c r="BD14167" s="68"/>
      <c r="BE14167" s="10"/>
      <c r="BF14167" s="9"/>
      <c r="BG14167" s="10"/>
      <c r="BH14167" s="9"/>
      <c r="BI14167" s="129"/>
      <c r="BJ14167" s="129"/>
      <c r="BK14167" s="128"/>
      <c r="BL14167" s="128"/>
      <c r="BM14167" s="128"/>
      <c r="BN14167" s="128"/>
      <c r="BO14167" s="128"/>
      <c r="BP14167" s="197">
        <f t="shared" si="536"/>
        <v>0</v>
      </c>
      <c r="BQ14167" s="128"/>
      <c r="BR14167" s="36">
        <f t="shared" si="535"/>
        <v>10</v>
      </c>
    </row>
    <row r="14168" spans="54:70" x14ac:dyDescent="0.25">
      <c r="BB14168" s="134">
        <f t="shared" si="537"/>
        <v>2150</v>
      </c>
      <c r="BC14168" s="24"/>
      <c r="BD14168" s="68"/>
      <c r="BE14168" s="10"/>
      <c r="BF14168" s="9"/>
      <c r="BG14168" s="10"/>
      <c r="BH14168" s="9"/>
      <c r="BI14168" s="129"/>
      <c r="BJ14168" s="129"/>
      <c r="BK14168" s="128"/>
      <c r="BL14168" s="128"/>
      <c r="BM14168" s="128"/>
      <c r="BN14168" s="128"/>
      <c r="BO14168" s="128"/>
      <c r="BP14168" s="197">
        <f t="shared" si="536"/>
        <v>0</v>
      </c>
      <c r="BQ14168" s="128"/>
      <c r="BR14168" s="36">
        <f t="shared" si="535"/>
        <v>10</v>
      </c>
    </row>
    <row r="14169" spans="54:70" x14ac:dyDescent="0.25">
      <c r="BB14169" s="134">
        <f t="shared" si="537"/>
        <v>2151</v>
      </c>
      <c r="BC14169" s="24"/>
      <c r="BD14169" s="68"/>
      <c r="BE14169" s="10"/>
      <c r="BF14169" s="9"/>
      <c r="BG14169" s="10"/>
      <c r="BH14169" s="9"/>
      <c r="BI14169" s="129"/>
      <c r="BJ14169" s="129"/>
      <c r="BK14169" s="128"/>
      <c r="BL14169" s="128"/>
      <c r="BM14169" s="128"/>
      <c r="BN14169" s="128"/>
      <c r="BO14169" s="128"/>
      <c r="BP14169" s="197">
        <f t="shared" si="536"/>
        <v>0</v>
      </c>
      <c r="BQ14169" s="128"/>
      <c r="BR14169" s="36">
        <f t="shared" si="535"/>
        <v>10</v>
      </c>
    </row>
    <row r="14170" spans="54:70" x14ac:dyDescent="0.25">
      <c r="BB14170" s="134">
        <f t="shared" si="537"/>
        <v>2152</v>
      </c>
      <c r="BC14170" s="24"/>
      <c r="BD14170" s="68"/>
      <c r="BE14170" s="10"/>
      <c r="BF14170" s="9"/>
      <c r="BG14170" s="10"/>
      <c r="BH14170" s="9"/>
      <c r="BI14170" s="129"/>
      <c r="BJ14170" s="129"/>
      <c r="BK14170" s="128"/>
      <c r="BL14170" s="128"/>
      <c r="BM14170" s="128"/>
      <c r="BN14170" s="128"/>
      <c r="BO14170" s="128"/>
      <c r="BP14170" s="197">
        <f t="shared" si="536"/>
        <v>0</v>
      </c>
      <c r="BQ14170" s="128"/>
      <c r="BR14170" s="36">
        <f t="shared" si="535"/>
        <v>10</v>
      </c>
    </row>
    <row r="14171" spans="54:70" x14ac:dyDescent="0.25">
      <c r="BB14171" s="134">
        <f t="shared" si="537"/>
        <v>2153</v>
      </c>
      <c r="BC14171" s="24"/>
      <c r="BD14171" s="68"/>
      <c r="BE14171" s="10"/>
      <c r="BF14171" s="9"/>
      <c r="BG14171" s="10"/>
      <c r="BH14171" s="9"/>
      <c r="BI14171" s="129"/>
      <c r="BJ14171" s="129"/>
      <c r="BK14171" s="128"/>
      <c r="BL14171" s="128"/>
      <c r="BM14171" s="128"/>
      <c r="BN14171" s="128"/>
      <c r="BO14171" s="128"/>
      <c r="BP14171" s="197">
        <f t="shared" si="536"/>
        <v>0</v>
      </c>
      <c r="BQ14171" s="128"/>
      <c r="BR14171" s="36">
        <f t="shared" si="535"/>
        <v>10</v>
      </c>
    </row>
    <row r="14172" spans="54:70" x14ac:dyDescent="0.25">
      <c r="BB14172" s="134">
        <f t="shared" si="537"/>
        <v>2154</v>
      </c>
      <c r="BC14172" s="24"/>
      <c r="BD14172" s="68"/>
      <c r="BE14172" s="10"/>
      <c r="BF14172" s="9"/>
      <c r="BG14172" s="10"/>
      <c r="BH14172" s="9"/>
      <c r="BI14172" s="129"/>
      <c r="BJ14172" s="129"/>
      <c r="BK14172" s="128"/>
      <c r="BL14172" s="128"/>
      <c r="BM14172" s="128"/>
      <c r="BN14172" s="128"/>
      <c r="BO14172" s="128"/>
      <c r="BP14172" s="197">
        <f t="shared" si="536"/>
        <v>0</v>
      </c>
      <c r="BQ14172" s="128"/>
      <c r="BR14172" s="36">
        <f t="shared" si="535"/>
        <v>10</v>
      </c>
    </row>
    <row r="14173" spans="54:70" x14ac:dyDescent="0.25">
      <c r="BB14173" s="134">
        <f t="shared" si="537"/>
        <v>2155</v>
      </c>
      <c r="BC14173" s="24"/>
      <c r="BD14173" s="68"/>
      <c r="BE14173" s="10"/>
      <c r="BF14173" s="9"/>
      <c r="BG14173" s="10"/>
      <c r="BH14173" s="9"/>
      <c r="BI14173" s="129"/>
      <c r="BJ14173" s="129"/>
      <c r="BK14173" s="128"/>
      <c r="BL14173" s="128"/>
      <c r="BM14173" s="128"/>
      <c r="BN14173" s="128"/>
      <c r="BO14173" s="128"/>
      <c r="BP14173" s="197">
        <f t="shared" si="536"/>
        <v>0</v>
      </c>
      <c r="BQ14173" s="128"/>
      <c r="BR14173" s="36">
        <f t="shared" si="535"/>
        <v>10</v>
      </c>
    </row>
    <row r="14174" spans="54:70" x14ac:dyDescent="0.25">
      <c r="BB14174" s="134">
        <f t="shared" si="537"/>
        <v>2156</v>
      </c>
      <c r="BC14174" s="24"/>
      <c r="BD14174" s="68"/>
      <c r="BE14174" s="10"/>
      <c r="BF14174" s="9"/>
      <c r="BG14174" s="10"/>
      <c r="BH14174" s="9"/>
      <c r="BI14174" s="129"/>
      <c r="BJ14174" s="129"/>
      <c r="BK14174" s="128"/>
      <c r="BL14174" s="128"/>
      <c r="BM14174" s="128"/>
      <c r="BN14174" s="128"/>
      <c r="BO14174" s="128"/>
      <c r="BP14174" s="197">
        <f t="shared" si="536"/>
        <v>0</v>
      </c>
      <c r="BQ14174" s="128"/>
      <c r="BR14174" s="36">
        <f t="shared" si="535"/>
        <v>10</v>
      </c>
    </row>
    <row r="14175" spans="54:70" x14ac:dyDescent="0.25">
      <c r="BB14175" s="134">
        <f t="shared" si="537"/>
        <v>2157</v>
      </c>
      <c r="BC14175" s="24"/>
      <c r="BD14175" s="68"/>
      <c r="BE14175" s="10"/>
      <c r="BF14175" s="9"/>
      <c r="BG14175" s="10"/>
      <c r="BH14175" s="9"/>
      <c r="BI14175" s="129"/>
      <c r="BJ14175" s="129"/>
      <c r="BK14175" s="128"/>
      <c r="BL14175" s="128"/>
      <c r="BM14175" s="128"/>
      <c r="BN14175" s="128"/>
      <c r="BO14175" s="128"/>
      <c r="BP14175" s="197">
        <f t="shared" si="536"/>
        <v>0</v>
      </c>
      <c r="BQ14175" s="128"/>
      <c r="BR14175" s="36">
        <f t="shared" si="535"/>
        <v>10</v>
      </c>
    </row>
    <row r="14176" spans="54:70" x14ac:dyDescent="0.25">
      <c r="BB14176" s="134">
        <f t="shared" si="537"/>
        <v>2158</v>
      </c>
      <c r="BC14176" s="24"/>
      <c r="BD14176" s="68"/>
      <c r="BE14176" s="10"/>
      <c r="BF14176" s="9"/>
      <c r="BG14176" s="10"/>
      <c r="BH14176" s="9"/>
      <c r="BI14176" s="129"/>
      <c r="BJ14176" s="129"/>
      <c r="BK14176" s="128"/>
      <c r="BL14176" s="128"/>
      <c r="BM14176" s="128"/>
      <c r="BN14176" s="128"/>
      <c r="BO14176" s="128"/>
      <c r="BP14176" s="197">
        <f t="shared" si="536"/>
        <v>0</v>
      </c>
      <c r="BQ14176" s="128"/>
      <c r="BR14176" s="36">
        <f t="shared" si="535"/>
        <v>10</v>
      </c>
    </row>
    <row r="14177" spans="54:70" x14ac:dyDescent="0.25">
      <c r="BB14177" s="134">
        <f t="shared" si="537"/>
        <v>2159</v>
      </c>
      <c r="BC14177" s="24"/>
      <c r="BD14177" s="68"/>
      <c r="BE14177" s="10"/>
      <c r="BF14177" s="9"/>
      <c r="BG14177" s="10"/>
      <c r="BH14177" s="9"/>
      <c r="BI14177" s="129"/>
      <c r="BJ14177" s="129"/>
      <c r="BK14177" s="128"/>
      <c r="BL14177" s="128"/>
      <c r="BM14177" s="128"/>
      <c r="BN14177" s="128"/>
      <c r="BO14177" s="128"/>
      <c r="BP14177" s="197">
        <f t="shared" si="536"/>
        <v>0</v>
      </c>
      <c r="BQ14177" s="128"/>
      <c r="BR14177" s="36">
        <f t="shared" si="535"/>
        <v>10</v>
      </c>
    </row>
    <row r="14178" spans="54:70" x14ac:dyDescent="0.25">
      <c r="BB14178" s="134">
        <f t="shared" si="537"/>
        <v>2160</v>
      </c>
      <c r="BC14178" s="24"/>
      <c r="BD14178" s="68"/>
      <c r="BE14178" s="10"/>
      <c r="BF14178" s="9"/>
      <c r="BG14178" s="10"/>
      <c r="BH14178" s="9"/>
      <c r="BI14178" s="129"/>
      <c r="BJ14178" s="129"/>
      <c r="BK14178" s="128"/>
      <c r="BL14178" s="128"/>
      <c r="BM14178" s="128"/>
      <c r="BN14178" s="128"/>
      <c r="BO14178" s="128"/>
      <c r="BP14178" s="197">
        <f t="shared" si="536"/>
        <v>0</v>
      </c>
      <c r="BQ14178" s="128"/>
      <c r="BR14178" s="36">
        <f t="shared" si="535"/>
        <v>10</v>
      </c>
    </row>
    <row r="14179" spans="54:70" x14ac:dyDescent="0.25">
      <c r="BB14179" s="134">
        <f t="shared" si="537"/>
        <v>2161</v>
      </c>
      <c r="BC14179" s="24"/>
      <c r="BD14179" s="68"/>
      <c r="BE14179" s="10"/>
      <c r="BF14179" s="9"/>
      <c r="BG14179" s="10"/>
      <c r="BH14179" s="9"/>
      <c r="BI14179" s="129"/>
      <c r="BJ14179" s="129"/>
      <c r="BK14179" s="128"/>
      <c r="BL14179" s="128"/>
      <c r="BM14179" s="128"/>
      <c r="BN14179" s="128"/>
      <c r="BO14179" s="128"/>
      <c r="BP14179" s="197">
        <f t="shared" si="536"/>
        <v>0</v>
      </c>
      <c r="BQ14179" s="128"/>
      <c r="BR14179" s="36">
        <f t="shared" si="535"/>
        <v>10</v>
      </c>
    </row>
    <row r="14180" spans="54:70" x14ac:dyDescent="0.25">
      <c r="BB14180" s="134">
        <f t="shared" si="537"/>
        <v>2162</v>
      </c>
      <c r="BC14180" s="24"/>
      <c r="BD14180" s="68"/>
      <c r="BE14180" s="10"/>
      <c r="BF14180" s="9"/>
      <c r="BG14180" s="10"/>
      <c r="BH14180" s="9"/>
      <c r="BI14180" s="129"/>
      <c r="BJ14180" s="129"/>
      <c r="BK14180" s="128"/>
      <c r="BL14180" s="128"/>
      <c r="BM14180" s="128"/>
      <c r="BN14180" s="128"/>
      <c r="BO14180" s="128"/>
      <c r="BP14180" s="197">
        <f t="shared" si="536"/>
        <v>0</v>
      </c>
      <c r="BQ14180" s="128"/>
      <c r="BR14180" s="36">
        <f t="shared" si="535"/>
        <v>10</v>
      </c>
    </row>
    <row r="14181" spans="54:70" x14ac:dyDescent="0.25">
      <c r="BB14181" s="134">
        <f t="shared" si="537"/>
        <v>2163</v>
      </c>
      <c r="BC14181" s="24"/>
      <c r="BD14181" s="68"/>
      <c r="BE14181" s="10"/>
      <c r="BF14181" s="9"/>
      <c r="BG14181" s="10"/>
      <c r="BH14181" s="9"/>
      <c r="BI14181" s="129"/>
      <c r="BJ14181" s="129"/>
      <c r="BK14181" s="128"/>
      <c r="BL14181" s="128"/>
      <c r="BM14181" s="128"/>
      <c r="BN14181" s="128"/>
      <c r="BO14181" s="128"/>
      <c r="BP14181" s="197">
        <f t="shared" si="536"/>
        <v>0</v>
      </c>
      <c r="BQ14181" s="128"/>
      <c r="BR14181" s="36">
        <f t="shared" si="535"/>
        <v>10</v>
      </c>
    </row>
    <row r="14182" spans="54:70" x14ac:dyDescent="0.25">
      <c r="BB14182" s="134">
        <f t="shared" si="537"/>
        <v>2164</v>
      </c>
      <c r="BC14182" s="24"/>
      <c r="BD14182" s="68"/>
      <c r="BE14182" s="10"/>
      <c r="BF14182" s="9"/>
      <c r="BG14182" s="10"/>
      <c r="BH14182" s="9"/>
      <c r="BI14182" s="129"/>
      <c r="BJ14182" s="129"/>
      <c r="BK14182" s="128"/>
      <c r="BL14182" s="128"/>
      <c r="BM14182" s="128"/>
      <c r="BN14182" s="128"/>
      <c r="BO14182" s="128"/>
      <c r="BP14182" s="197">
        <f t="shared" si="536"/>
        <v>0</v>
      </c>
      <c r="BQ14182" s="128"/>
      <c r="BR14182" s="36">
        <f t="shared" si="535"/>
        <v>10</v>
      </c>
    </row>
    <row r="14183" spans="54:70" x14ac:dyDescent="0.25">
      <c r="BB14183" s="134">
        <f t="shared" si="537"/>
        <v>2165</v>
      </c>
      <c r="BC14183" s="24"/>
      <c r="BD14183" s="68"/>
      <c r="BE14183" s="10"/>
      <c r="BF14183" s="9"/>
      <c r="BG14183" s="10"/>
      <c r="BH14183" s="9"/>
      <c r="BI14183" s="129"/>
      <c r="BJ14183" s="129"/>
      <c r="BK14183" s="128"/>
      <c r="BL14183" s="128"/>
      <c r="BM14183" s="128"/>
      <c r="BN14183" s="128"/>
      <c r="BO14183" s="128"/>
      <c r="BP14183" s="197">
        <f t="shared" si="536"/>
        <v>0</v>
      </c>
      <c r="BQ14183" s="128"/>
      <c r="BR14183" s="36">
        <f t="shared" si="535"/>
        <v>10</v>
      </c>
    </row>
    <row r="14184" spans="54:70" x14ac:dyDescent="0.25">
      <c r="BB14184" s="134">
        <f t="shared" si="537"/>
        <v>2166</v>
      </c>
      <c r="BC14184" s="24"/>
      <c r="BD14184" s="68"/>
      <c r="BE14184" s="10"/>
      <c r="BF14184" s="9"/>
      <c r="BG14184" s="10"/>
      <c r="BH14184" s="9"/>
      <c r="BI14184" s="129"/>
      <c r="BJ14184" s="129"/>
      <c r="BK14184" s="128"/>
      <c r="BL14184" s="128"/>
      <c r="BM14184" s="128"/>
      <c r="BN14184" s="128"/>
      <c r="BO14184" s="128"/>
      <c r="BP14184" s="197">
        <f t="shared" si="536"/>
        <v>0</v>
      </c>
      <c r="BQ14184" s="128"/>
      <c r="BR14184" s="36">
        <f t="shared" si="535"/>
        <v>10</v>
      </c>
    </row>
    <row r="14185" spans="54:70" x14ac:dyDescent="0.25">
      <c r="BB14185" s="134">
        <f t="shared" si="537"/>
        <v>2167</v>
      </c>
      <c r="BC14185" s="24"/>
      <c r="BD14185" s="68"/>
      <c r="BE14185" s="10"/>
      <c r="BF14185" s="9"/>
      <c r="BG14185" s="10"/>
      <c r="BH14185" s="9"/>
      <c r="BI14185" s="129"/>
      <c r="BJ14185" s="129"/>
      <c r="BK14185" s="128"/>
      <c r="BL14185" s="128"/>
      <c r="BM14185" s="128"/>
      <c r="BN14185" s="128"/>
      <c r="BO14185" s="128"/>
      <c r="BP14185" s="197">
        <f t="shared" si="536"/>
        <v>0</v>
      </c>
      <c r="BQ14185" s="128"/>
      <c r="BR14185" s="36">
        <f t="shared" si="535"/>
        <v>10</v>
      </c>
    </row>
    <row r="14186" spans="54:70" x14ac:dyDescent="0.25">
      <c r="BB14186" s="134">
        <f t="shared" si="537"/>
        <v>2168</v>
      </c>
      <c r="BC14186" s="24"/>
      <c r="BD14186" s="68"/>
      <c r="BE14186" s="10"/>
      <c r="BF14186" s="9"/>
      <c r="BG14186" s="10"/>
      <c r="BH14186" s="9"/>
      <c r="BI14186" s="129"/>
      <c r="BJ14186" s="129"/>
      <c r="BK14186" s="128"/>
      <c r="BL14186" s="128"/>
      <c r="BM14186" s="128"/>
      <c r="BN14186" s="128"/>
      <c r="BO14186" s="128"/>
      <c r="BP14186" s="197">
        <f t="shared" si="536"/>
        <v>0</v>
      </c>
      <c r="BQ14186" s="128"/>
      <c r="BR14186" s="36">
        <f t="shared" si="535"/>
        <v>10</v>
      </c>
    </row>
    <row r="14187" spans="54:70" x14ac:dyDescent="0.25">
      <c r="BB14187" s="134">
        <f t="shared" si="537"/>
        <v>2169</v>
      </c>
      <c r="BC14187" s="24"/>
      <c r="BD14187" s="68"/>
      <c r="BE14187" s="10"/>
      <c r="BF14187" s="9"/>
      <c r="BG14187" s="10"/>
      <c r="BH14187" s="9"/>
      <c r="BI14187" s="129"/>
      <c r="BJ14187" s="129"/>
      <c r="BK14187" s="128"/>
      <c r="BL14187" s="128"/>
      <c r="BM14187" s="128"/>
      <c r="BN14187" s="128"/>
      <c r="BO14187" s="128"/>
      <c r="BP14187" s="197">
        <f t="shared" si="536"/>
        <v>0</v>
      </c>
      <c r="BQ14187" s="128"/>
      <c r="BR14187" s="36">
        <f t="shared" si="535"/>
        <v>10</v>
      </c>
    </row>
    <row r="14188" spans="54:70" x14ac:dyDescent="0.25">
      <c r="BB14188" s="134">
        <f t="shared" si="537"/>
        <v>2170</v>
      </c>
      <c r="BC14188" s="24"/>
      <c r="BD14188" s="68"/>
      <c r="BE14188" s="10"/>
      <c r="BF14188" s="9"/>
      <c r="BG14188" s="10"/>
      <c r="BH14188" s="9"/>
      <c r="BI14188" s="129"/>
      <c r="BJ14188" s="129"/>
      <c r="BK14188" s="128"/>
      <c r="BL14188" s="128"/>
      <c r="BM14188" s="128"/>
      <c r="BN14188" s="128"/>
      <c r="BO14188" s="128"/>
      <c r="BP14188" s="197">
        <f t="shared" si="536"/>
        <v>0</v>
      </c>
      <c r="BQ14188" s="128"/>
      <c r="BR14188" s="36">
        <f t="shared" si="535"/>
        <v>10</v>
      </c>
    </row>
    <row r="14189" spans="54:70" x14ac:dyDescent="0.25">
      <c r="BB14189" s="134">
        <f t="shared" si="537"/>
        <v>2171</v>
      </c>
      <c r="BC14189" s="24"/>
      <c r="BD14189" s="68"/>
      <c r="BE14189" s="10"/>
      <c r="BF14189" s="9"/>
      <c r="BG14189" s="10"/>
      <c r="BH14189" s="9"/>
      <c r="BI14189" s="129"/>
      <c r="BJ14189" s="129"/>
      <c r="BK14189" s="128"/>
      <c r="BL14189" s="128"/>
      <c r="BM14189" s="128"/>
      <c r="BN14189" s="128"/>
      <c r="BO14189" s="128"/>
      <c r="BP14189" s="197">
        <f t="shared" si="536"/>
        <v>0</v>
      </c>
      <c r="BQ14189" s="128"/>
      <c r="BR14189" s="36">
        <f t="shared" si="535"/>
        <v>10</v>
      </c>
    </row>
    <row r="14190" spans="54:70" x14ac:dyDescent="0.25">
      <c r="BB14190" s="134">
        <f t="shared" si="537"/>
        <v>2172</v>
      </c>
      <c r="BC14190" s="24"/>
      <c r="BD14190" s="68"/>
      <c r="BE14190" s="10"/>
      <c r="BF14190" s="9"/>
      <c r="BG14190" s="10"/>
      <c r="BH14190" s="9"/>
      <c r="BI14190" s="129"/>
      <c r="BJ14190" s="129"/>
      <c r="BK14190" s="128"/>
      <c r="BL14190" s="128"/>
      <c r="BM14190" s="128"/>
      <c r="BN14190" s="128"/>
      <c r="BO14190" s="128"/>
      <c r="BP14190" s="197">
        <f t="shared" si="536"/>
        <v>0</v>
      </c>
      <c r="BQ14190" s="128"/>
      <c r="BR14190" s="36">
        <f t="shared" si="535"/>
        <v>10</v>
      </c>
    </row>
    <row r="14191" spans="54:70" x14ac:dyDescent="0.25">
      <c r="BB14191" s="134">
        <f t="shared" si="537"/>
        <v>2173</v>
      </c>
      <c r="BC14191" s="24"/>
      <c r="BD14191" s="68"/>
      <c r="BE14191" s="10"/>
      <c r="BF14191" s="9"/>
      <c r="BG14191" s="10"/>
      <c r="BH14191" s="9"/>
      <c r="BI14191" s="129"/>
      <c r="BJ14191" s="129"/>
      <c r="BK14191" s="128"/>
      <c r="BL14191" s="128"/>
      <c r="BM14191" s="128"/>
      <c r="BN14191" s="128"/>
      <c r="BO14191" s="128"/>
      <c r="BP14191" s="197">
        <f t="shared" si="536"/>
        <v>0</v>
      </c>
      <c r="BQ14191" s="128"/>
      <c r="BR14191" s="36">
        <f t="shared" si="535"/>
        <v>10</v>
      </c>
    </row>
    <row r="14192" spans="54:70" x14ac:dyDescent="0.25">
      <c r="BB14192" s="134">
        <f t="shared" si="537"/>
        <v>2174</v>
      </c>
      <c r="BC14192" s="24"/>
      <c r="BD14192" s="68"/>
      <c r="BE14192" s="10"/>
      <c r="BF14192" s="9"/>
      <c r="BG14192" s="10"/>
      <c r="BH14192" s="9"/>
      <c r="BI14192" s="129"/>
      <c r="BJ14192" s="129"/>
      <c r="BK14192" s="128"/>
      <c r="BL14192" s="128"/>
      <c r="BM14192" s="128"/>
      <c r="BN14192" s="128"/>
      <c r="BO14192" s="128"/>
      <c r="BP14192" s="197">
        <f t="shared" si="536"/>
        <v>0</v>
      </c>
      <c r="BQ14192" s="128"/>
      <c r="BR14192" s="36">
        <f t="shared" si="535"/>
        <v>10</v>
      </c>
    </row>
    <row r="14193" spans="54:70" x14ac:dyDescent="0.25">
      <c r="BB14193" s="134">
        <f t="shared" si="537"/>
        <v>2175</v>
      </c>
      <c r="BC14193" s="24"/>
      <c r="BD14193" s="68"/>
      <c r="BE14193" s="10"/>
      <c r="BF14193" s="9"/>
      <c r="BG14193" s="10"/>
      <c r="BH14193" s="9"/>
      <c r="BI14193" s="129"/>
      <c r="BJ14193" s="129"/>
      <c r="BK14193" s="128"/>
      <c r="BL14193" s="128"/>
      <c r="BM14193" s="128"/>
      <c r="BN14193" s="128"/>
      <c r="BO14193" s="128"/>
      <c r="BP14193" s="197">
        <f t="shared" si="536"/>
        <v>0</v>
      </c>
      <c r="BQ14193" s="128"/>
      <c r="BR14193" s="36">
        <f t="shared" si="535"/>
        <v>10</v>
      </c>
    </row>
    <row r="14194" spans="54:70" x14ac:dyDescent="0.25">
      <c r="BB14194" s="134">
        <f t="shared" si="537"/>
        <v>2176</v>
      </c>
      <c r="BC14194" s="24"/>
      <c r="BD14194" s="68"/>
      <c r="BE14194" s="10"/>
      <c r="BF14194" s="9"/>
      <c r="BG14194" s="10"/>
      <c r="BH14194" s="9"/>
      <c r="BI14194" s="129"/>
      <c r="BJ14194" s="129"/>
      <c r="BK14194" s="128"/>
      <c r="BL14194" s="128"/>
      <c r="BM14194" s="128"/>
      <c r="BN14194" s="128"/>
      <c r="BO14194" s="128"/>
      <c r="BP14194" s="197">
        <f t="shared" si="536"/>
        <v>0</v>
      </c>
      <c r="BQ14194" s="128"/>
      <c r="BR14194" s="36">
        <f t="shared" si="535"/>
        <v>10</v>
      </c>
    </row>
    <row r="14195" spans="54:70" x14ac:dyDescent="0.25">
      <c r="BB14195" s="134">
        <f t="shared" si="537"/>
        <v>2177</v>
      </c>
      <c r="BC14195" s="24"/>
      <c r="BD14195" s="68"/>
      <c r="BE14195" s="10"/>
      <c r="BF14195" s="9"/>
      <c r="BG14195" s="10"/>
      <c r="BH14195" s="9"/>
      <c r="BI14195" s="129"/>
      <c r="BJ14195" s="129"/>
      <c r="BK14195" s="128"/>
      <c r="BL14195" s="128"/>
      <c r="BM14195" s="128"/>
      <c r="BN14195" s="128"/>
      <c r="BO14195" s="128"/>
      <c r="BP14195" s="197">
        <f t="shared" si="536"/>
        <v>0</v>
      </c>
      <c r="BQ14195" s="128"/>
      <c r="BR14195" s="36">
        <f t="shared" si="535"/>
        <v>10</v>
      </c>
    </row>
    <row r="14196" spans="54:70" x14ac:dyDescent="0.25">
      <c r="BB14196" s="134">
        <f t="shared" si="537"/>
        <v>2178</v>
      </c>
      <c r="BC14196" s="24"/>
      <c r="BD14196" s="68"/>
      <c r="BE14196" s="10"/>
      <c r="BF14196" s="9"/>
      <c r="BG14196" s="10"/>
      <c r="BH14196" s="9"/>
      <c r="BI14196" s="129"/>
      <c r="BJ14196" s="129"/>
      <c r="BK14196" s="128"/>
      <c r="BL14196" s="128"/>
      <c r="BM14196" s="128"/>
      <c r="BN14196" s="128"/>
      <c r="BO14196" s="128"/>
      <c r="BP14196" s="197">
        <f t="shared" si="536"/>
        <v>0</v>
      </c>
      <c r="BQ14196" s="128"/>
      <c r="BR14196" s="36">
        <f t="shared" ref="BR14196:BR14259" si="538">IF(BF14196="Yes",20,10)</f>
        <v>10</v>
      </c>
    </row>
    <row r="14197" spans="54:70" x14ac:dyDescent="0.25">
      <c r="BB14197" s="134">
        <f t="shared" si="537"/>
        <v>2179</v>
      </c>
      <c r="BC14197" s="24"/>
      <c r="BD14197" s="68"/>
      <c r="BE14197" s="10"/>
      <c r="BF14197" s="9"/>
      <c r="BG14197" s="10"/>
      <c r="BH14197" s="9"/>
      <c r="BI14197" s="129"/>
      <c r="BJ14197" s="129"/>
      <c r="BK14197" s="128"/>
      <c r="BL14197" s="128"/>
      <c r="BM14197" s="128"/>
      <c r="BN14197" s="128"/>
      <c r="BO14197" s="128"/>
      <c r="BP14197" s="197">
        <f t="shared" si="536"/>
        <v>0</v>
      </c>
      <c r="BQ14197" s="128"/>
      <c r="BR14197" s="36">
        <f t="shared" si="538"/>
        <v>10</v>
      </c>
    </row>
    <row r="14198" spans="54:70" x14ac:dyDescent="0.25">
      <c r="BB14198" s="134">
        <f t="shared" si="537"/>
        <v>2180</v>
      </c>
      <c r="BC14198" s="24"/>
      <c r="BD14198" s="68"/>
      <c r="BE14198" s="10"/>
      <c r="BF14198" s="9"/>
      <c r="BG14198" s="10"/>
      <c r="BH14198" s="9"/>
      <c r="BI14198" s="129"/>
      <c r="BJ14198" s="129"/>
      <c r="BK14198" s="128"/>
      <c r="BL14198" s="128"/>
      <c r="BM14198" s="128"/>
      <c r="BN14198" s="128"/>
      <c r="BO14198" s="128"/>
      <c r="BP14198" s="197">
        <f t="shared" si="536"/>
        <v>0</v>
      </c>
      <c r="BQ14198" s="128"/>
      <c r="BR14198" s="36">
        <f t="shared" si="538"/>
        <v>10</v>
      </c>
    </row>
    <row r="14199" spans="54:70" x14ac:dyDescent="0.25">
      <c r="BB14199" s="134">
        <f t="shared" si="537"/>
        <v>2181</v>
      </c>
      <c r="BC14199" s="24"/>
      <c r="BD14199" s="68"/>
      <c r="BE14199" s="10"/>
      <c r="BF14199" s="9"/>
      <c r="BG14199" s="10"/>
      <c r="BH14199" s="9"/>
      <c r="BI14199" s="129"/>
      <c r="BJ14199" s="129"/>
      <c r="BK14199" s="128"/>
      <c r="BL14199" s="128"/>
      <c r="BM14199" s="128"/>
      <c r="BN14199" s="128"/>
      <c r="BO14199" s="128"/>
      <c r="BP14199" s="197">
        <f t="shared" si="536"/>
        <v>0</v>
      </c>
      <c r="BQ14199" s="128"/>
      <c r="BR14199" s="36">
        <f t="shared" si="538"/>
        <v>10</v>
      </c>
    </row>
    <row r="14200" spans="54:70" x14ac:dyDescent="0.25">
      <c r="BB14200" s="134">
        <f t="shared" si="537"/>
        <v>2182</v>
      </c>
      <c r="BC14200" s="24"/>
      <c r="BD14200" s="68"/>
      <c r="BE14200" s="10"/>
      <c r="BF14200" s="9"/>
      <c r="BG14200" s="10"/>
      <c r="BH14200" s="9"/>
      <c r="BI14200" s="129"/>
      <c r="BJ14200" s="129"/>
      <c r="BK14200" s="128"/>
      <c r="BL14200" s="128"/>
      <c r="BM14200" s="128"/>
      <c r="BN14200" s="128"/>
      <c r="BO14200" s="128"/>
      <c r="BP14200" s="197">
        <f t="shared" ref="BP14200:BP14263" si="539">IF(BC14200=0,0,IF(BD14200=0,0,IF(BE14200=0,0,IF(BF14200=0,0,IF(BG14200=0,0,IF(BH14200=0,0,BR14200))))))</f>
        <v>0</v>
      </c>
      <c r="BQ14200" s="128"/>
      <c r="BR14200" s="36">
        <f t="shared" si="538"/>
        <v>10</v>
      </c>
    </row>
    <row r="14201" spans="54:70" x14ac:dyDescent="0.25">
      <c r="BB14201" s="134">
        <f t="shared" si="537"/>
        <v>2183</v>
      </c>
      <c r="BC14201" s="24"/>
      <c r="BD14201" s="68"/>
      <c r="BE14201" s="10"/>
      <c r="BF14201" s="9"/>
      <c r="BG14201" s="10"/>
      <c r="BH14201" s="9"/>
      <c r="BI14201" s="129"/>
      <c r="BJ14201" s="129"/>
      <c r="BK14201" s="128"/>
      <c r="BL14201" s="128"/>
      <c r="BM14201" s="128"/>
      <c r="BN14201" s="128"/>
      <c r="BO14201" s="128"/>
      <c r="BP14201" s="197">
        <f t="shared" si="539"/>
        <v>0</v>
      </c>
      <c r="BQ14201" s="128"/>
      <c r="BR14201" s="36">
        <f t="shared" si="538"/>
        <v>10</v>
      </c>
    </row>
    <row r="14202" spans="54:70" x14ac:dyDescent="0.25">
      <c r="BB14202" s="134">
        <f t="shared" si="537"/>
        <v>2184</v>
      </c>
      <c r="BC14202" s="24"/>
      <c r="BD14202" s="68"/>
      <c r="BE14202" s="10"/>
      <c r="BF14202" s="9"/>
      <c r="BG14202" s="10"/>
      <c r="BH14202" s="9"/>
      <c r="BI14202" s="129"/>
      <c r="BJ14202" s="129"/>
      <c r="BK14202" s="128"/>
      <c r="BL14202" s="128"/>
      <c r="BM14202" s="128"/>
      <c r="BN14202" s="128"/>
      <c r="BO14202" s="128"/>
      <c r="BP14202" s="197">
        <f t="shared" si="539"/>
        <v>0</v>
      </c>
      <c r="BQ14202" s="128"/>
      <c r="BR14202" s="36">
        <f t="shared" si="538"/>
        <v>10</v>
      </c>
    </row>
    <row r="14203" spans="54:70" x14ac:dyDescent="0.25">
      <c r="BB14203" s="134">
        <f t="shared" si="537"/>
        <v>2185</v>
      </c>
      <c r="BC14203" s="24"/>
      <c r="BD14203" s="68"/>
      <c r="BE14203" s="10"/>
      <c r="BF14203" s="9"/>
      <c r="BG14203" s="10"/>
      <c r="BH14203" s="9"/>
      <c r="BI14203" s="129"/>
      <c r="BJ14203" s="129"/>
      <c r="BK14203" s="128"/>
      <c r="BL14203" s="128"/>
      <c r="BM14203" s="128"/>
      <c r="BN14203" s="128"/>
      <c r="BO14203" s="128"/>
      <c r="BP14203" s="197">
        <f t="shared" si="539"/>
        <v>0</v>
      </c>
      <c r="BQ14203" s="128"/>
      <c r="BR14203" s="36">
        <f t="shared" si="538"/>
        <v>10</v>
      </c>
    </row>
    <row r="14204" spans="54:70" x14ac:dyDescent="0.25">
      <c r="BB14204" s="134">
        <f t="shared" si="537"/>
        <v>2186</v>
      </c>
      <c r="BC14204" s="24"/>
      <c r="BD14204" s="68"/>
      <c r="BE14204" s="10"/>
      <c r="BF14204" s="9"/>
      <c r="BG14204" s="10"/>
      <c r="BH14204" s="9"/>
      <c r="BI14204" s="129"/>
      <c r="BJ14204" s="129"/>
      <c r="BK14204" s="128"/>
      <c r="BL14204" s="128"/>
      <c r="BM14204" s="128"/>
      <c r="BN14204" s="128"/>
      <c r="BO14204" s="128"/>
      <c r="BP14204" s="197">
        <f t="shared" si="539"/>
        <v>0</v>
      </c>
      <c r="BQ14204" s="128"/>
      <c r="BR14204" s="36">
        <f t="shared" si="538"/>
        <v>10</v>
      </c>
    </row>
    <row r="14205" spans="54:70" x14ac:dyDescent="0.25">
      <c r="BB14205" s="134">
        <f t="shared" si="537"/>
        <v>2187</v>
      </c>
      <c r="BC14205" s="24"/>
      <c r="BD14205" s="68"/>
      <c r="BE14205" s="10"/>
      <c r="BF14205" s="9"/>
      <c r="BG14205" s="10"/>
      <c r="BH14205" s="9"/>
      <c r="BI14205" s="129"/>
      <c r="BJ14205" s="129"/>
      <c r="BK14205" s="128"/>
      <c r="BL14205" s="128"/>
      <c r="BM14205" s="128"/>
      <c r="BN14205" s="128"/>
      <c r="BO14205" s="128"/>
      <c r="BP14205" s="197">
        <f t="shared" si="539"/>
        <v>0</v>
      </c>
      <c r="BQ14205" s="128"/>
      <c r="BR14205" s="36">
        <f t="shared" si="538"/>
        <v>10</v>
      </c>
    </row>
    <row r="14206" spans="54:70" x14ac:dyDescent="0.25">
      <c r="BB14206" s="134">
        <f t="shared" si="537"/>
        <v>2188</v>
      </c>
      <c r="BC14206" s="24"/>
      <c r="BD14206" s="68"/>
      <c r="BE14206" s="10"/>
      <c r="BF14206" s="9"/>
      <c r="BG14206" s="10"/>
      <c r="BH14206" s="9"/>
      <c r="BI14206" s="129"/>
      <c r="BJ14206" s="129"/>
      <c r="BK14206" s="128"/>
      <c r="BL14206" s="128"/>
      <c r="BM14206" s="128"/>
      <c r="BN14206" s="128"/>
      <c r="BO14206" s="128"/>
      <c r="BP14206" s="197">
        <f t="shared" si="539"/>
        <v>0</v>
      </c>
      <c r="BQ14206" s="128"/>
      <c r="BR14206" s="36">
        <f t="shared" si="538"/>
        <v>10</v>
      </c>
    </row>
    <row r="14207" spans="54:70" x14ac:dyDescent="0.25">
      <c r="BB14207" s="134">
        <f t="shared" si="537"/>
        <v>2189</v>
      </c>
      <c r="BC14207" s="24"/>
      <c r="BD14207" s="68"/>
      <c r="BE14207" s="10"/>
      <c r="BF14207" s="9"/>
      <c r="BG14207" s="10"/>
      <c r="BH14207" s="9"/>
      <c r="BI14207" s="129"/>
      <c r="BJ14207" s="129"/>
      <c r="BK14207" s="128"/>
      <c r="BL14207" s="128"/>
      <c r="BM14207" s="128"/>
      <c r="BN14207" s="128"/>
      <c r="BO14207" s="128"/>
      <c r="BP14207" s="197">
        <f t="shared" si="539"/>
        <v>0</v>
      </c>
      <c r="BQ14207" s="128"/>
      <c r="BR14207" s="36">
        <f t="shared" si="538"/>
        <v>10</v>
      </c>
    </row>
    <row r="14208" spans="54:70" x14ac:dyDescent="0.25">
      <c r="BB14208" s="134">
        <f t="shared" si="537"/>
        <v>2190</v>
      </c>
      <c r="BC14208" s="24"/>
      <c r="BD14208" s="68"/>
      <c r="BE14208" s="10"/>
      <c r="BF14208" s="9"/>
      <c r="BG14208" s="10"/>
      <c r="BH14208" s="9"/>
      <c r="BI14208" s="129"/>
      <c r="BJ14208" s="129"/>
      <c r="BK14208" s="128"/>
      <c r="BL14208" s="128"/>
      <c r="BM14208" s="128"/>
      <c r="BN14208" s="128"/>
      <c r="BO14208" s="128"/>
      <c r="BP14208" s="197">
        <f t="shared" si="539"/>
        <v>0</v>
      </c>
      <c r="BQ14208" s="128"/>
      <c r="BR14208" s="36">
        <f t="shared" si="538"/>
        <v>10</v>
      </c>
    </row>
    <row r="14209" spans="54:70" x14ac:dyDescent="0.25">
      <c r="BB14209" s="134">
        <f t="shared" si="537"/>
        <v>2191</v>
      </c>
      <c r="BC14209" s="24"/>
      <c r="BD14209" s="68"/>
      <c r="BE14209" s="10"/>
      <c r="BF14209" s="9"/>
      <c r="BG14209" s="10"/>
      <c r="BH14209" s="9"/>
      <c r="BI14209" s="129"/>
      <c r="BJ14209" s="129"/>
      <c r="BK14209" s="128"/>
      <c r="BL14209" s="128"/>
      <c r="BM14209" s="128"/>
      <c r="BN14209" s="128"/>
      <c r="BO14209" s="128"/>
      <c r="BP14209" s="197">
        <f t="shared" si="539"/>
        <v>0</v>
      </c>
      <c r="BQ14209" s="128"/>
      <c r="BR14209" s="36">
        <f t="shared" si="538"/>
        <v>10</v>
      </c>
    </row>
    <row r="14210" spans="54:70" x14ac:dyDescent="0.25">
      <c r="BB14210" s="134">
        <f t="shared" si="537"/>
        <v>2192</v>
      </c>
      <c r="BC14210" s="24"/>
      <c r="BD14210" s="68"/>
      <c r="BE14210" s="10"/>
      <c r="BF14210" s="9"/>
      <c r="BG14210" s="10"/>
      <c r="BH14210" s="9"/>
      <c r="BI14210" s="129"/>
      <c r="BJ14210" s="129"/>
      <c r="BK14210" s="128"/>
      <c r="BL14210" s="128"/>
      <c r="BM14210" s="128"/>
      <c r="BN14210" s="128"/>
      <c r="BO14210" s="128"/>
      <c r="BP14210" s="197">
        <f t="shared" si="539"/>
        <v>0</v>
      </c>
      <c r="BQ14210" s="128"/>
      <c r="BR14210" s="36">
        <f t="shared" si="538"/>
        <v>10</v>
      </c>
    </row>
    <row r="14211" spans="54:70" x14ac:dyDescent="0.25">
      <c r="BB14211" s="134">
        <f t="shared" si="537"/>
        <v>2193</v>
      </c>
      <c r="BC14211" s="24"/>
      <c r="BD14211" s="68"/>
      <c r="BE14211" s="10"/>
      <c r="BF14211" s="9"/>
      <c r="BG14211" s="10"/>
      <c r="BH14211" s="9"/>
      <c r="BI14211" s="129"/>
      <c r="BJ14211" s="129"/>
      <c r="BK14211" s="128"/>
      <c r="BL14211" s="128"/>
      <c r="BM14211" s="128"/>
      <c r="BN14211" s="128"/>
      <c r="BO14211" s="128"/>
      <c r="BP14211" s="197">
        <f t="shared" si="539"/>
        <v>0</v>
      </c>
      <c r="BQ14211" s="128"/>
      <c r="BR14211" s="36">
        <f t="shared" si="538"/>
        <v>10</v>
      </c>
    </row>
    <row r="14212" spans="54:70" x14ac:dyDescent="0.25">
      <c r="BB14212" s="134">
        <f t="shared" si="537"/>
        <v>2194</v>
      </c>
      <c r="BC14212" s="24"/>
      <c r="BD14212" s="68"/>
      <c r="BE14212" s="10"/>
      <c r="BF14212" s="9"/>
      <c r="BG14212" s="10"/>
      <c r="BH14212" s="9"/>
      <c r="BI14212" s="129"/>
      <c r="BJ14212" s="129"/>
      <c r="BK14212" s="128"/>
      <c r="BL14212" s="128"/>
      <c r="BM14212" s="128"/>
      <c r="BN14212" s="128"/>
      <c r="BO14212" s="128"/>
      <c r="BP14212" s="197">
        <f t="shared" si="539"/>
        <v>0</v>
      </c>
      <c r="BQ14212" s="128"/>
      <c r="BR14212" s="36">
        <f t="shared" si="538"/>
        <v>10</v>
      </c>
    </row>
    <row r="14213" spans="54:70" x14ac:dyDescent="0.25">
      <c r="BB14213" s="134">
        <f t="shared" si="537"/>
        <v>2195</v>
      </c>
      <c r="BC14213" s="24"/>
      <c r="BD14213" s="68"/>
      <c r="BE14213" s="10"/>
      <c r="BF14213" s="9"/>
      <c r="BG14213" s="10"/>
      <c r="BH14213" s="9"/>
      <c r="BI14213" s="129"/>
      <c r="BJ14213" s="129"/>
      <c r="BK14213" s="128"/>
      <c r="BL14213" s="128"/>
      <c r="BM14213" s="128"/>
      <c r="BN14213" s="128"/>
      <c r="BO14213" s="128"/>
      <c r="BP14213" s="197">
        <f t="shared" si="539"/>
        <v>0</v>
      </c>
      <c r="BQ14213" s="128"/>
      <c r="BR14213" s="36">
        <f t="shared" si="538"/>
        <v>10</v>
      </c>
    </row>
    <row r="14214" spans="54:70" x14ac:dyDescent="0.25">
      <c r="BB14214" s="134">
        <f t="shared" si="537"/>
        <v>2196</v>
      </c>
      <c r="BC14214" s="24"/>
      <c r="BD14214" s="68"/>
      <c r="BE14214" s="10"/>
      <c r="BF14214" s="9"/>
      <c r="BG14214" s="10"/>
      <c r="BH14214" s="9"/>
      <c r="BI14214" s="129"/>
      <c r="BJ14214" s="129"/>
      <c r="BK14214" s="128"/>
      <c r="BL14214" s="128"/>
      <c r="BM14214" s="128"/>
      <c r="BN14214" s="128"/>
      <c r="BO14214" s="128"/>
      <c r="BP14214" s="197">
        <f t="shared" si="539"/>
        <v>0</v>
      </c>
      <c r="BQ14214" s="128"/>
      <c r="BR14214" s="36">
        <f t="shared" si="538"/>
        <v>10</v>
      </c>
    </row>
    <row r="14215" spans="54:70" x14ac:dyDescent="0.25">
      <c r="BB14215" s="134">
        <f t="shared" si="537"/>
        <v>2197</v>
      </c>
      <c r="BC14215" s="24"/>
      <c r="BD14215" s="68"/>
      <c r="BE14215" s="10"/>
      <c r="BF14215" s="9"/>
      <c r="BG14215" s="10"/>
      <c r="BH14215" s="9"/>
      <c r="BI14215" s="129"/>
      <c r="BJ14215" s="129"/>
      <c r="BK14215" s="128"/>
      <c r="BL14215" s="128"/>
      <c r="BM14215" s="128"/>
      <c r="BN14215" s="128"/>
      <c r="BO14215" s="128"/>
      <c r="BP14215" s="197">
        <f t="shared" si="539"/>
        <v>0</v>
      </c>
      <c r="BQ14215" s="128"/>
      <c r="BR14215" s="36">
        <f t="shared" si="538"/>
        <v>10</v>
      </c>
    </row>
    <row r="14216" spans="54:70" x14ac:dyDescent="0.25">
      <c r="BB14216" s="134">
        <f t="shared" si="537"/>
        <v>2198</v>
      </c>
      <c r="BC14216" s="24"/>
      <c r="BD14216" s="68"/>
      <c r="BE14216" s="10"/>
      <c r="BF14216" s="9"/>
      <c r="BG14216" s="10"/>
      <c r="BH14216" s="9"/>
      <c r="BI14216" s="129"/>
      <c r="BJ14216" s="129"/>
      <c r="BK14216" s="128"/>
      <c r="BL14216" s="128"/>
      <c r="BM14216" s="128"/>
      <c r="BN14216" s="128"/>
      <c r="BO14216" s="128"/>
      <c r="BP14216" s="197">
        <f t="shared" si="539"/>
        <v>0</v>
      </c>
      <c r="BQ14216" s="128"/>
      <c r="BR14216" s="36">
        <f t="shared" si="538"/>
        <v>10</v>
      </c>
    </row>
    <row r="14217" spans="54:70" x14ac:dyDescent="0.25">
      <c r="BB14217" s="134">
        <f t="shared" si="537"/>
        <v>2199</v>
      </c>
      <c r="BC14217" s="24"/>
      <c r="BD14217" s="68"/>
      <c r="BE14217" s="10"/>
      <c r="BF14217" s="9"/>
      <c r="BG14217" s="10"/>
      <c r="BH14217" s="9"/>
      <c r="BI14217" s="129"/>
      <c r="BJ14217" s="129"/>
      <c r="BK14217" s="128"/>
      <c r="BL14217" s="128"/>
      <c r="BM14217" s="128"/>
      <c r="BN14217" s="128"/>
      <c r="BO14217" s="128"/>
      <c r="BP14217" s="197">
        <f t="shared" si="539"/>
        <v>0</v>
      </c>
      <c r="BQ14217" s="128"/>
      <c r="BR14217" s="36">
        <f t="shared" si="538"/>
        <v>10</v>
      </c>
    </row>
    <row r="14218" spans="54:70" x14ac:dyDescent="0.25">
      <c r="BB14218" s="134">
        <f t="shared" si="537"/>
        <v>2200</v>
      </c>
      <c r="BC14218" s="24"/>
      <c r="BD14218" s="68"/>
      <c r="BE14218" s="10"/>
      <c r="BF14218" s="9"/>
      <c r="BG14218" s="10"/>
      <c r="BH14218" s="9"/>
      <c r="BI14218" s="129"/>
      <c r="BJ14218" s="129"/>
      <c r="BK14218" s="128"/>
      <c r="BL14218" s="128"/>
      <c r="BM14218" s="128"/>
      <c r="BN14218" s="128"/>
      <c r="BO14218" s="128"/>
      <c r="BP14218" s="197">
        <f t="shared" si="539"/>
        <v>0</v>
      </c>
      <c r="BQ14218" s="128"/>
      <c r="BR14218" s="36">
        <f t="shared" si="538"/>
        <v>10</v>
      </c>
    </row>
    <row r="14219" spans="54:70" x14ac:dyDescent="0.25">
      <c r="BB14219" s="134">
        <f t="shared" si="537"/>
        <v>2201</v>
      </c>
      <c r="BC14219" s="24"/>
      <c r="BD14219" s="68"/>
      <c r="BE14219" s="10"/>
      <c r="BF14219" s="9"/>
      <c r="BG14219" s="10"/>
      <c r="BH14219" s="9"/>
      <c r="BI14219" s="129"/>
      <c r="BJ14219" s="129"/>
      <c r="BK14219" s="128"/>
      <c r="BL14219" s="128"/>
      <c r="BM14219" s="128"/>
      <c r="BN14219" s="128"/>
      <c r="BO14219" s="128"/>
      <c r="BP14219" s="197">
        <f t="shared" si="539"/>
        <v>0</v>
      </c>
      <c r="BQ14219" s="128"/>
      <c r="BR14219" s="36">
        <f t="shared" si="538"/>
        <v>10</v>
      </c>
    </row>
    <row r="14220" spans="54:70" x14ac:dyDescent="0.25">
      <c r="BB14220" s="134">
        <f t="shared" si="537"/>
        <v>2202</v>
      </c>
      <c r="BC14220" s="24"/>
      <c r="BD14220" s="68"/>
      <c r="BE14220" s="10"/>
      <c r="BF14220" s="9"/>
      <c r="BG14220" s="10"/>
      <c r="BH14220" s="9"/>
      <c r="BI14220" s="129"/>
      <c r="BJ14220" s="129"/>
      <c r="BK14220" s="128"/>
      <c r="BL14220" s="128"/>
      <c r="BM14220" s="128"/>
      <c r="BN14220" s="128"/>
      <c r="BO14220" s="128"/>
      <c r="BP14220" s="197">
        <f t="shared" si="539"/>
        <v>0</v>
      </c>
      <c r="BQ14220" s="128"/>
      <c r="BR14220" s="36">
        <f t="shared" si="538"/>
        <v>10</v>
      </c>
    </row>
    <row r="14221" spans="54:70" x14ac:dyDescent="0.25">
      <c r="BB14221" s="134">
        <f t="shared" si="537"/>
        <v>2203</v>
      </c>
      <c r="BC14221" s="24"/>
      <c r="BD14221" s="68"/>
      <c r="BE14221" s="10"/>
      <c r="BF14221" s="9"/>
      <c r="BG14221" s="10"/>
      <c r="BH14221" s="9"/>
      <c r="BI14221" s="129"/>
      <c r="BJ14221" s="129"/>
      <c r="BK14221" s="128"/>
      <c r="BL14221" s="128"/>
      <c r="BM14221" s="128"/>
      <c r="BN14221" s="128"/>
      <c r="BO14221" s="128"/>
      <c r="BP14221" s="197">
        <f t="shared" si="539"/>
        <v>0</v>
      </c>
      <c r="BQ14221" s="128"/>
      <c r="BR14221" s="36">
        <f t="shared" si="538"/>
        <v>10</v>
      </c>
    </row>
    <row r="14222" spans="54:70" x14ac:dyDescent="0.25">
      <c r="BB14222" s="134">
        <f t="shared" si="537"/>
        <v>2204</v>
      </c>
      <c r="BC14222" s="24"/>
      <c r="BD14222" s="68"/>
      <c r="BE14222" s="10"/>
      <c r="BF14222" s="9"/>
      <c r="BG14222" s="10"/>
      <c r="BH14222" s="9"/>
      <c r="BI14222" s="129"/>
      <c r="BJ14222" s="129"/>
      <c r="BK14222" s="128"/>
      <c r="BL14222" s="128"/>
      <c r="BM14222" s="128"/>
      <c r="BN14222" s="128"/>
      <c r="BO14222" s="128"/>
      <c r="BP14222" s="197">
        <f t="shared" si="539"/>
        <v>0</v>
      </c>
      <c r="BQ14222" s="128"/>
      <c r="BR14222" s="36">
        <f t="shared" si="538"/>
        <v>10</v>
      </c>
    </row>
    <row r="14223" spans="54:70" x14ac:dyDescent="0.25">
      <c r="BB14223" s="134">
        <f t="shared" si="537"/>
        <v>2205</v>
      </c>
      <c r="BC14223" s="24"/>
      <c r="BD14223" s="68"/>
      <c r="BE14223" s="10"/>
      <c r="BF14223" s="9"/>
      <c r="BG14223" s="10"/>
      <c r="BH14223" s="9"/>
      <c r="BI14223" s="129"/>
      <c r="BJ14223" s="129"/>
      <c r="BK14223" s="128"/>
      <c r="BL14223" s="128"/>
      <c r="BM14223" s="128"/>
      <c r="BN14223" s="128"/>
      <c r="BO14223" s="128"/>
      <c r="BP14223" s="197">
        <f t="shared" si="539"/>
        <v>0</v>
      </c>
      <c r="BQ14223" s="128"/>
      <c r="BR14223" s="36">
        <f t="shared" si="538"/>
        <v>10</v>
      </c>
    </row>
    <row r="14224" spans="54:70" x14ac:dyDescent="0.25">
      <c r="BB14224" s="134">
        <f t="shared" si="537"/>
        <v>2206</v>
      </c>
      <c r="BC14224" s="24"/>
      <c r="BD14224" s="68"/>
      <c r="BE14224" s="10"/>
      <c r="BF14224" s="9"/>
      <c r="BG14224" s="10"/>
      <c r="BH14224" s="9"/>
      <c r="BI14224" s="129"/>
      <c r="BJ14224" s="129"/>
      <c r="BK14224" s="128"/>
      <c r="BL14224" s="128"/>
      <c r="BM14224" s="128"/>
      <c r="BN14224" s="128"/>
      <c r="BO14224" s="128"/>
      <c r="BP14224" s="197">
        <f t="shared" si="539"/>
        <v>0</v>
      </c>
      <c r="BQ14224" s="128"/>
      <c r="BR14224" s="36">
        <f t="shared" si="538"/>
        <v>10</v>
      </c>
    </row>
    <row r="14225" spans="54:70" x14ac:dyDescent="0.25">
      <c r="BB14225" s="134">
        <f t="shared" si="537"/>
        <v>2207</v>
      </c>
      <c r="BC14225" s="24"/>
      <c r="BD14225" s="68"/>
      <c r="BE14225" s="10"/>
      <c r="BF14225" s="9"/>
      <c r="BG14225" s="10"/>
      <c r="BH14225" s="9"/>
      <c r="BI14225" s="129"/>
      <c r="BJ14225" s="129"/>
      <c r="BK14225" s="128"/>
      <c r="BL14225" s="128"/>
      <c r="BM14225" s="128"/>
      <c r="BN14225" s="128"/>
      <c r="BO14225" s="128"/>
      <c r="BP14225" s="197">
        <f t="shared" si="539"/>
        <v>0</v>
      </c>
      <c r="BQ14225" s="128"/>
      <c r="BR14225" s="36">
        <f t="shared" si="538"/>
        <v>10</v>
      </c>
    </row>
    <row r="14226" spans="54:70" x14ac:dyDescent="0.25">
      <c r="BB14226" s="134">
        <f t="shared" si="537"/>
        <v>2208</v>
      </c>
      <c r="BC14226" s="24"/>
      <c r="BD14226" s="68"/>
      <c r="BE14226" s="10"/>
      <c r="BF14226" s="9"/>
      <c r="BG14226" s="10"/>
      <c r="BH14226" s="9"/>
      <c r="BI14226" s="129"/>
      <c r="BJ14226" s="129"/>
      <c r="BK14226" s="128"/>
      <c r="BL14226" s="128"/>
      <c r="BM14226" s="128"/>
      <c r="BN14226" s="128"/>
      <c r="BO14226" s="128"/>
      <c r="BP14226" s="197">
        <f t="shared" si="539"/>
        <v>0</v>
      </c>
      <c r="BQ14226" s="128"/>
      <c r="BR14226" s="36">
        <f t="shared" si="538"/>
        <v>10</v>
      </c>
    </row>
    <row r="14227" spans="54:70" x14ac:dyDescent="0.25">
      <c r="BB14227" s="134">
        <f t="shared" si="537"/>
        <v>2209</v>
      </c>
      <c r="BC14227" s="24"/>
      <c r="BD14227" s="68"/>
      <c r="BE14227" s="10"/>
      <c r="BF14227" s="9"/>
      <c r="BG14227" s="10"/>
      <c r="BH14227" s="9"/>
      <c r="BI14227" s="129"/>
      <c r="BJ14227" s="129"/>
      <c r="BK14227" s="128"/>
      <c r="BL14227" s="128"/>
      <c r="BM14227" s="128"/>
      <c r="BN14227" s="128"/>
      <c r="BO14227" s="128"/>
      <c r="BP14227" s="197">
        <f t="shared" si="539"/>
        <v>0</v>
      </c>
      <c r="BQ14227" s="128"/>
      <c r="BR14227" s="36">
        <f t="shared" si="538"/>
        <v>10</v>
      </c>
    </row>
    <row r="14228" spans="54:70" x14ac:dyDescent="0.25">
      <c r="BB14228" s="134">
        <f t="shared" ref="BB14228:BB14291" si="540">1+BB14227</f>
        <v>2210</v>
      </c>
      <c r="BC14228" s="24"/>
      <c r="BD14228" s="68"/>
      <c r="BE14228" s="10"/>
      <c r="BF14228" s="9"/>
      <c r="BG14228" s="10"/>
      <c r="BH14228" s="9"/>
      <c r="BI14228" s="129"/>
      <c r="BJ14228" s="129"/>
      <c r="BK14228" s="128"/>
      <c r="BL14228" s="128"/>
      <c r="BM14228" s="128"/>
      <c r="BN14228" s="128"/>
      <c r="BO14228" s="128"/>
      <c r="BP14228" s="197">
        <f t="shared" si="539"/>
        <v>0</v>
      </c>
      <c r="BQ14228" s="128"/>
      <c r="BR14228" s="36">
        <f t="shared" si="538"/>
        <v>10</v>
      </c>
    </row>
    <row r="14229" spans="54:70" x14ac:dyDescent="0.25">
      <c r="BB14229" s="134">
        <f t="shared" si="540"/>
        <v>2211</v>
      </c>
      <c r="BC14229" s="24"/>
      <c r="BD14229" s="68"/>
      <c r="BE14229" s="10"/>
      <c r="BF14229" s="9"/>
      <c r="BG14229" s="10"/>
      <c r="BH14229" s="9"/>
      <c r="BI14229" s="129"/>
      <c r="BJ14229" s="129"/>
      <c r="BK14229" s="128"/>
      <c r="BL14229" s="128"/>
      <c r="BM14229" s="128"/>
      <c r="BN14229" s="128"/>
      <c r="BO14229" s="128"/>
      <c r="BP14229" s="197">
        <f t="shared" si="539"/>
        <v>0</v>
      </c>
      <c r="BQ14229" s="128"/>
      <c r="BR14229" s="36">
        <f t="shared" si="538"/>
        <v>10</v>
      </c>
    </row>
    <row r="14230" spans="54:70" x14ac:dyDescent="0.25">
      <c r="BB14230" s="134">
        <f t="shared" si="540"/>
        <v>2212</v>
      </c>
      <c r="BC14230" s="24"/>
      <c r="BD14230" s="68"/>
      <c r="BE14230" s="10"/>
      <c r="BF14230" s="9"/>
      <c r="BG14230" s="10"/>
      <c r="BH14230" s="9"/>
      <c r="BI14230" s="129"/>
      <c r="BJ14230" s="129"/>
      <c r="BK14230" s="128"/>
      <c r="BL14230" s="128"/>
      <c r="BM14230" s="128"/>
      <c r="BN14230" s="128"/>
      <c r="BO14230" s="128"/>
      <c r="BP14230" s="197">
        <f t="shared" si="539"/>
        <v>0</v>
      </c>
      <c r="BQ14230" s="128"/>
      <c r="BR14230" s="36">
        <f t="shared" si="538"/>
        <v>10</v>
      </c>
    </row>
    <row r="14231" spans="54:70" x14ac:dyDescent="0.25">
      <c r="BB14231" s="134">
        <f t="shared" si="540"/>
        <v>2213</v>
      </c>
      <c r="BC14231" s="24"/>
      <c r="BD14231" s="68"/>
      <c r="BE14231" s="10"/>
      <c r="BF14231" s="9"/>
      <c r="BG14231" s="10"/>
      <c r="BH14231" s="9"/>
      <c r="BI14231" s="129"/>
      <c r="BJ14231" s="129"/>
      <c r="BK14231" s="128"/>
      <c r="BL14231" s="128"/>
      <c r="BM14231" s="128"/>
      <c r="BN14231" s="128"/>
      <c r="BO14231" s="128"/>
      <c r="BP14231" s="197">
        <f t="shared" si="539"/>
        <v>0</v>
      </c>
      <c r="BQ14231" s="128"/>
      <c r="BR14231" s="36">
        <f t="shared" si="538"/>
        <v>10</v>
      </c>
    </row>
    <row r="14232" spans="54:70" x14ac:dyDescent="0.25">
      <c r="BB14232" s="134">
        <f t="shared" si="540"/>
        <v>2214</v>
      </c>
      <c r="BC14232" s="24"/>
      <c r="BD14232" s="68"/>
      <c r="BE14232" s="10"/>
      <c r="BF14232" s="9"/>
      <c r="BG14232" s="10"/>
      <c r="BH14232" s="9"/>
      <c r="BI14232" s="129"/>
      <c r="BJ14232" s="129"/>
      <c r="BK14232" s="128"/>
      <c r="BL14232" s="128"/>
      <c r="BM14232" s="128"/>
      <c r="BN14232" s="128"/>
      <c r="BO14232" s="128"/>
      <c r="BP14232" s="197">
        <f t="shared" si="539"/>
        <v>0</v>
      </c>
      <c r="BQ14232" s="128"/>
      <c r="BR14232" s="36">
        <f t="shared" si="538"/>
        <v>10</v>
      </c>
    </row>
    <row r="14233" spans="54:70" x14ac:dyDescent="0.25">
      <c r="BB14233" s="134">
        <f t="shared" si="540"/>
        <v>2215</v>
      </c>
      <c r="BC14233" s="24"/>
      <c r="BD14233" s="68"/>
      <c r="BE14233" s="10"/>
      <c r="BF14233" s="9"/>
      <c r="BG14233" s="10"/>
      <c r="BH14233" s="9"/>
      <c r="BI14233" s="129"/>
      <c r="BJ14233" s="129"/>
      <c r="BK14233" s="128"/>
      <c r="BL14233" s="128"/>
      <c r="BM14233" s="128"/>
      <c r="BN14233" s="128"/>
      <c r="BO14233" s="128"/>
      <c r="BP14233" s="197">
        <f t="shared" si="539"/>
        <v>0</v>
      </c>
      <c r="BQ14233" s="128"/>
      <c r="BR14233" s="36">
        <f t="shared" si="538"/>
        <v>10</v>
      </c>
    </row>
    <row r="14234" spans="54:70" x14ac:dyDescent="0.25">
      <c r="BB14234" s="134">
        <f t="shared" si="540"/>
        <v>2216</v>
      </c>
      <c r="BC14234" s="24"/>
      <c r="BD14234" s="68"/>
      <c r="BE14234" s="10"/>
      <c r="BF14234" s="9"/>
      <c r="BG14234" s="10"/>
      <c r="BH14234" s="9"/>
      <c r="BI14234" s="129"/>
      <c r="BJ14234" s="129"/>
      <c r="BK14234" s="128"/>
      <c r="BL14234" s="128"/>
      <c r="BM14234" s="128"/>
      <c r="BN14234" s="128"/>
      <c r="BO14234" s="128"/>
      <c r="BP14234" s="197">
        <f t="shared" si="539"/>
        <v>0</v>
      </c>
      <c r="BQ14234" s="128"/>
      <c r="BR14234" s="36">
        <f t="shared" si="538"/>
        <v>10</v>
      </c>
    </row>
    <row r="14235" spans="54:70" x14ac:dyDescent="0.25">
      <c r="BB14235" s="134">
        <f t="shared" si="540"/>
        <v>2217</v>
      </c>
      <c r="BC14235" s="24"/>
      <c r="BD14235" s="68"/>
      <c r="BE14235" s="10"/>
      <c r="BF14235" s="9"/>
      <c r="BG14235" s="10"/>
      <c r="BH14235" s="9"/>
      <c r="BI14235" s="129"/>
      <c r="BJ14235" s="129"/>
      <c r="BK14235" s="128"/>
      <c r="BL14235" s="128"/>
      <c r="BM14235" s="128"/>
      <c r="BN14235" s="128"/>
      <c r="BO14235" s="128"/>
      <c r="BP14235" s="197">
        <f t="shared" si="539"/>
        <v>0</v>
      </c>
      <c r="BQ14235" s="128"/>
      <c r="BR14235" s="36">
        <f t="shared" si="538"/>
        <v>10</v>
      </c>
    </row>
    <row r="14236" spans="54:70" x14ac:dyDescent="0.25">
      <c r="BB14236" s="134">
        <f t="shared" si="540"/>
        <v>2218</v>
      </c>
      <c r="BC14236" s="24"/>
      <c r="BD14236" s="68"/>
      <c r="BE14236" s="10"/>
      <c r="BF14236" s="9"/>
      <c r="BG14236" s="10"/>
      <c r="BH14236" s="9"/>
      <c r="BI14236" s="129"/>
      <c r="BJ14236" s="129"/>
      <c r="BK14236" s="128"/>
      <c r="BL14236" s="128"/>
      <c r="BM14236" s="128"/>
      <c r="BN14236" s="128"/>
      <c r="BO14236" s="128"/>
      <c r="BP14236" s="197">
        <f t="shared" si="539"/>
        <v>0</v>
      </c>
      <c r="BQ14236" s="128"/>
      <c r="BR14236" s="36">
        <f t="shared" si="538"/>
        <v>10</v>
      </c>
    </row>
    <row r="14237" spans="54:70" x14ac:dyDescent="0.25">
      <c r="BB14237" s="134">
        <f t="shared" si="540"/>
        <v>2219</v>
      </c>
      <c r="BC14237" s="24"/>
      <c r="BD14237" s="68"/>
      <c r="BE14237" s="10"/>
      <c r="BF14237" s="9"/>
      <c r="BG14237" s="10"/>
      <c r="BH14237" s="9"/>
      <c r="BI14237" s="129"/>
      <c r="BJ14237" s="129"/>
      <c r="BK14237" s="128"/>
      <c r="BL14237" s="128"/>
      <c r="BM14237" s="128"/>
      <c r="BN14237" s="128"/>
      <c r="BO14237" s="128"/>
      <c r="BP14237" s="197">
        <f t="shared" si="539"/>
        <v>0</v>
      </c>
      <c r="BQ14237" s="128"/>
      <c r="BR14237" s="36">
        <f t="shared" si="538"/>
        <v>10</v>
      </c>
    </row>
    <row r="14238" spans="54:70" x14ac:dyDescent="0.25">
      <c r="BB14238" s="134">
        <f t="shared" si="540"/>
        <v>2220</v>
      </c>
      <c r="BC14238" s="24"/>
      <c r="BD14238" s="68"/>
      <c r="BE14238" s="10"/>
      <c r="BF14238" s="9"/>
      <c r="BG14238" s="10"/>
      <c r="BH14238" s="9"/>
      <c r="BI14238" s="129"/>
      <c r="BJ14238" s="129"/>
      <c r="BK14238" s="128"/>
      <c r="BL14238" s="128"/>
      <c r="BM14238" s="128"/>
      <c r="BN14238" s="128"/>
      <c r="BO14238" s="128"/>
      <c r="BP14238" s="197">
        <f t="shared" si="539"/>
        <v>0</v>
      </c>
      <c r="BQ14238" s="128"/>
      <c r="BR14238" s="36">
        <f t="shared" si="538"/>
        <v>10</v>
      </c>
    </row>
    <row r="14239" spans="54:70" x14ac:dyDescent="0.25">
      <c r="BB14239" s="134">
        <f t="shared" si="540"/>
        <v>2221</v>
      </c>
      <c r="BC14239" s="24"/>
      <c r="BD14239" s="68"/>
      <c r="BE14239" s="10"/>
      <c r="BF14239" s="9"/>
      <c r="BG14239" s="10"/>
      <c r="BH14239" s="9"/>
      <c r="BI14239" s="129"/>
      <c r="BJ14239" s="129"/>
      <c r="BK14239" s="128"/>
      <c r="BL14239" s="128"/>
      <c r="BM14239" s="128"/>
      <c r="BN14239" s="128"/>
      <c r="BO14239" s="128"/>
      <c r="BP14239" s="197">
        <f t="shared" si="539"/>
        <v>0</v>
      </c>
      <c r="BQ14239" s="128"/>
      <c r="BR14239" s="36">
        <f t="shared" si="538"/>
        <v>10</v>
      </c>
    </row>
    <row r="14240" spans="54:70" x14ac:dyDescent="0.25">
      <c r="BB14240" s="134">
        <f t="shared" si="540"/>
        <v>2222</v>
      </c>
      <c r="BC14240" s="24"/>
      <c r="BD14240" s="68"/>
      <c r="BE14240" s="10"/>
      <c r="BF14240" s="9"/>
      <c r="BG14240" s="10"/>
      <c r="BH14240" s="9"/>
      <c r="BI14240" s="129"/>
      <c r="BJ14240" s="129"/>
      <c r="BK14240" s="128"/>
      <c r="BL14240" s="128"/>
      <c r="BM14240" s="128"/>
      <c r="BN14240" s="128"/>
      <c r="BO14240" s="128"/>
      <c r="BP14240" s="197">
        <f t="shared" si="539"/>
        <v>0</v>
      </c>
      <c r="BQ14240" s="128"/>
      <c r="BR14240" s="36">
        <f t="shared" si="538"/>
        <v>10</v>
      </c>
    </row>
    <row r="14241" spans="54:70" x14ac:dyDescent="0.25">
      <c r="BB14241" s="134">
        <f t="shared" si="540"/>
        <v>2223</v>
      </c>
      <c r="BC14241" s="24"/>
      <c r="BD14241" s="68"/>
      <c r="BE14241" s="10"/>
      <c r="BF14241" s="9"/>
      <c r="BG14241" s="10"/>
      <c r="BH14241" s="9"/>
      <c r="BI14241" s="129"/>
      <c r="BJ14241" s="129"/>
      <c r="BK14241" s="128"/>
      <c r="BL14241" s="128"/>
      <c r="BM14241" s="128"/>
      <c r="BN14241" s="128"/>
      <c r="BO14241" s="128"/>
      <c r="BP14241" s="197">
        <f t="shared" si="539"/>
        <v>0</v>
      </c>
      <c r="BQ14241" s="128"/>
      <c r="BR14241" s="36">
        <f t="shared" si="538"/>
        <v>10</v>
      </c>
    </row>
    <row r="14242" spans="54:70" x14ac:dyDescent="0.25">
      <c r="BB14242" s="134">
        <f t="shared" si="540"/>
        <v>2224</v>
      </c>
      <c r="BC14242" s="24"/>
      <c r="BD14242" s="68"/>
      <c r="BE14242" s="10"/>
      <c r="BF14242" s="9"/>
      <c r="BG14242" s="10"/>
      <c r="BH14242" s="9"/>
      <c r="BI14242" s="129"/>
      <c r="BJ14242" s="129"/>
      <c r="BK14242" s="128"/>
      <c r="BL14242" s="128"/>
      <c r="BM14242" s="128"/>
      <c r="BN14242" s="128"/>
      <c r="BO14242" s="128"/>
      <c r="BP14242" s="197">
        <f t="shared" si="539"/>
        <v>0</v>
      </c>
      <c r="BQ14242" s="128"/>
      <c r="BR14242" s="36">
        <f t="shared" si="538"/>
        <v>10</v>
      </c>
    </row>
    <row r="14243" spans="54:70" x14ac:dyDescent="0.25">
      <c r="BB14243" s="134">
        <f t="shared" si="540"/>
        <v>2225</v>
      </c>
      <c r="BC14243" s="24"/>
      <c r="BD14243" s="68"/>
      <c r="BE14243" s="10"/>
      <c r="BF14243" s="9"/>
      <c r="BG14243" s="10"/>
      <c r="BH14243" s="9"/>
      <c r="BI14243" s="129"/>
      <c r="BJ14243" s="129"/>
      <c r="BK14243" s="128"/>
      <c r="BL14243" s="128"/>
      <c r="BM14243" s="128"/>
      <c r="BN14243" s="128"/>
      <c r="BO14243" s="128"/>
      <c r="BP14243" s="197">
        <f t="shared" si="539"/>
        <v>0</v>
      </c>
      <c r="BQ14243" s="128"/>
      <c r="BR14243" s="36">
        <f t="shared" si="538"/>
        <v>10</v>
      </c>
    </row>
    <row r="14244" spans="54:70" x14ac:dyDescent="0.25">
      <c r="BB14244" s="134">
        <f t="shared" si="540"/>
        <v>2226</v>
      </c>
      <c r="BC14244" s="24"/>
      <c r="BD14244" s="68"/>
      <c r="BE14244" s="10"/>
      <c r="BF14244" s="9"/>
      <c r="BG14244" s="10"/>
      <c r="BH14244" s="9"/>
      <c r="BI14244" s="129"/>
      <c r="BJ14244" s="129"/>
      <c r="BK14244" s="128"/>
      <c r="BL14244" s="128"/>
      <c r="BM14244" s="128"/>
      <c r="BN14244" s="128"/>
      <c r="BO14244" s="128"/>
      <c r="BP14244" s="197">
        <f t="shared" si="539"/>
        <v>0</v>
      </c>
      <c r="BQ14244" s="128"/>
      <c r="BR14244" s="36">
        <f t="shared" si="538"/>
        <v>10</v>
      </c>
    </row>
    <row r="14245" spans="54:70" x14ac:dyDescent="0.25">
      <c r="BB14245" s="134">
        <f t="shared" si="540"/>
        <v>2227</v>
      </c>
      <c r="BC14245" s="24"/>
      <c r="BD14245" s="68"/>
      <c r="BE14245" s="10"/>
      <c r="BF14245" s="9"/>
      <c r="BG14245" s="10"/>
      <c r="BH14245" s="9"/>
      <c r="BI14245" s="129"/>
      <c r="BJ14245" s="129"/>
      <c r="BK14245" s="128"/>
      <c r="BL14245" s="128"/>
      <c r="BM14245" s="128"/>
      <c r="BN14245" s="128"/>
      <c r="BO14245" s="128"/>
      <c r="BP14245" s="197">
        <f t="shared" si="539"/>
        <v>0</v>
      </c>
      <c r="BQ14245" s="128"/>
      <c r="BR14245" s="36">
        <f t="shared" si="538"/>
        <v>10</v>
      </c>
    </row>
    <row r="14246" spans="54:70" x14ac:dyDescent="0.25">
      <c r="BB14246" s="134">
        <f t="shared" si="540"/>
        <v>2228</v>
      </c>
      <c r="BC14246" s="24"/>
      <c r="BD14246" s="68"/>
      <c r="BE14246" s="10"/>
      <c r="BF14246" s="9"/>
      <c r="BG14246" s="10"/>
      <c r="BH14246" s="9"/>
      <c r="BI14246" s="129"/>
      <c r="BJ14246" s="129"/>
      <c r="BK14246" s="128"/>
      <c r="BL14246" s="128"/>
      <c r="BM14246" s="128"/>
      <c r="BN14246" s="128"/>
      <c r="BO14246" s="128"/>
      <c r="BP14246" s="197">
        <f t="shared" si="539"/>
        <v>0</v>
      </c>
      <c r="BQ14246" s="128"/>
      <c r="BR14246" s="36">
        <f t="shared" si="538"/>
        <v>10</v>
      </c>
    </row>
    <row r="14247" spans="54:70" x14ac:dyDescent="0.25">
      <c r="BB14247" s="134">
        <f t="shared" si="540"/>
        <v>2229</v>
      </c>
      <c r="BC14247" s="24"/>
      <c r="BD14247" s="68"/>
      <c r="BE14247" s="10"/>
      <c r="BF14247" s="9"/>
      <c r="BG14247" s="10"/>
      <c r="BH14247" s="9"/>
      <c r="BI14247" s="129"/>
      <c r="BJ14247" s="129"/>
      <c r="BK14247" s="128"/>
      <c r="BL14247" s="128"/>
      <c r="BM14247" s="128"/>
      <c r="BN14247" s="128"/>
      <c r="BO14247" s="128"/>
      <c r="BP14247" s="197">
        <f t="shared" si="539"/>
        <v>0</v>
      </c>
      <c r="BQ14247" s="128"/>
      <c r="BR14247" s="36">
        <f t="shared" si="538"/>
        <v>10</v>
      </c>
    </row>
    <row r="14248" spans="54:70" x14ac:dyDescent="0.25">
      <c r="BB14248" s="134">
        <f t="shared" si="540"/>
        <v>2230</v>
      </c>
      <c r="BC14248" s="24"/>
      <c r="BD14248" s="68"/>
      <c r="BE14248" s="10"/>
      <c r="BF14248" s="9"/>
      <c r="BG14248" s="10"/>
      <c r="BH14248" s="9"/>
      <c r="BI14248" s="129"/>
      <c r="BJ14248" s="129"/>
      <c r="BK14248" s="128"/>
      <c r="BL14248" s="128"/>
      <c r="BM14248" s="128"/>
      <c r="BN14248" s="128"/>
      <c r="BO14248" s="128"/>
      <c r="BP14248" s="197">
        <f t="shared" si="539"/>
        <v>0</v>
      </c>
      <c r="BQ14248" s="128"/>
      <c r="BR14248" s="36">
        <f t="shared" si="538"/>
        <v>10</v>
      </c>
    </row>
    <row r="14249" spans="54:70" x14ac:dyDescent="0.25">
      <c r="BB14249" s="134">
        <f t="shared" si="540"/>
        <v>2231</v>
      </c>
      <c r="BC14249" s="24"/>
      <c r="BD14249" s="68"/>
      <c r="BE14249" s="10"/>
      <c r="BF14249" s="9"/>
      <c r="BG14249" s="10"/>
      <c r="BH14249" s="9"/>
      <c r="BI14249" s="129"/>
      <c r="BJ14249" s="129"/>
      <c r="BK14249" s="128"/>
      <c r="BL14249" s="128"/>
      <c r="BM14249" s="128"/>
      <c r="BN14249" s="128"/>
      <c r="BO14249" s="128"/>
      <c r="BP14249" s="197">
        <f t="shared" si="539"/>
        <v>0</v>
      </c>
      <c r="BQ14249" s="128"/>
      <c r="BR14249" s="36">
        <f t="shared" si="538"/>
        <v>10</v>
      </c>
    </row>
    <row r="14250" spans="54:70" x14ac:dyDescent="0.25">
      <c r="BB14250" s="134">
        <f t="shared" si="540"/>
        <v>2232</v>
      </c>
      <c r="BC14250" s="24"/>
      <c r="BD14250" s="68"/>
      <c r="BE14250" s="10"/>
      <c r="BF14250" s="9"/>
      <c r="BG14250" s="10"/>
      <c r="BH14250" s="9"/>
      <c r="BI14250" s="129"/>
      <c r="BJ14250" s="129"/>
      <c r="BK14250" s="128"/>
      <c r="BL14250" s="128"/>
      <c r="BM14250" s="128"/>
      <c r="BN14250" s="128"/>
      <c r="BO14250" s="128"/>
      <c r="BP14250" s="197">
        <f t="shared" si="539"/>
        <v>0</v>
      </c>
      <c r="BQ14250" s="128"/>
      <c r="BR14250" s="36">
        <f t="shared" si="538"/>
        <v>10</v>
      </c>
    </row>
    <row r="14251" spans="54:70" x14ac:dyDescent="0.25">
      <c r="BB14251" s="134">
        <f t="shared" si="540"/>
        <v>2233</v>
      </c>
      <c r="BC14251" s="24"/>
      <c r="BD14251" s="68"/>
      <c r="BE14251" s="10"/>
      <c r="BF14251" s="9"/>
      <c r="BG14251" s="10"/>
      <c r="BH14251" s="9"/>
      <c r="BI14251" s="129"/>
      <c r="BJ14251" s="129"/>
      <c r="BK14251" s="128"/>
      <c r="BL14251" s="128"/>
      <c r="BM14251" s="128"/>
      <c r="BN14251" s="128"/>
      <c r="BO14251" s="128"/>
      <c r="BP14251" s="197">
        <f t="shared" si="539"/>
        <v>0</v>
      </c>
      <c r="BQ14251" s="128"/>
      <c r="BR14251" s="36">
        <f t="shared" si="538"/>
        <v>10</v>
      </c>
    </row>
    <row r="14252" spans="54:70" x14ac:dyDescent="0.25">
      <c r="BB14252" s="134">
        <f t="shared" si="540"/>
        <v>2234</v>
      </c>
      <c r="BC14252" s="24"/>
      <c r="BD14252" s="68"/>
      <c r="BE14252" s="10"/>
      <c r="BF14252" s="9"/>
      <c r="BG14252" s="10"/>
      <c r="BH14252" s="9"/>
      <c r="BI14252" s="129"/>
      <c r="BJ14252" s="129"/>
      <c r="BK14252" s="128"/>
      <c r="BL14252" s="128"/>
      <c r="BM14252" s="128"/>
      <c r="BN14252" s="128"/>
      <c r="BO14252" s="128"/>
      <c r="BP14252" s="197">
        <f t="shared" si="539"/>
        <v>0</v>
      </c>
      <c r="BQ14252" s="128"/>
      <c r="BR14252" s="36">
        <f t="shared" si="538"/>
        <v>10</v>
      </c>
    </row>
    <row r="14253" spans="54:70" x14ac:dyDescent="0.25">
      <c r="BB14253" s="134">
        <f t="shared" si="540"/>
        <v>2235</v>
      </c>
      <c r="BC14253" s="24"/>
      <c r="BD14253" s="68"/>
      <c r="BE14253" s="10"/>
      <c r="BF14253" s="9"/>
      <c r="BG14253" s="10"/>
      <c r="BH14253" s="9"/>
      <c r="BI14253" s="129"/>
      <c r="BJ14253" s="129"/>
      <c r="BK14253" s="128"/>
      <c r="BL14253" s="128"/>
      <c r="BM14253" s="128"/>
      <c r="BN14253" s="128"/>
      <c r="BO14253" s="128"/>
      <c r="BP14253" s="197">
        <f t="shared" si="539"/>
        <v>0</v>
      </c>
      <c r="BQ14253" s="128"/>
      <c r="BR14253" s="36">
        <f t="shared" si="538"/>
        <v>10</v>
      </c>
    </row>
    <row r="14254" spans="54:70" x14ac:dyDescent="0.25">
      <c r="BB14254" s="134">
        <f t="shared" si="540"/>
        <v>2236</v>
      </c>
      <c r="BC14254" s="24"/>
      <c r="BD14254" s="68"/>
      <c r="BE14254" s="10"/>
      <c r="BF14254" s="9"/>
      <c r="BG14254" s="10"/>
      <c r="BH14254" s="9"/>
      <c r="BI14254" s="129"/>
      <c r="BJ14254" s="129"/>
      <c r="BK14254" s="128"/>
      <c r="BL14254" s="128"/>
      <c r="BM14254" s="128"/>
      <c r="BN14254" s="128"/>
      <c r="BO14254" s="128"/>
      <c r="BP14254" s="197">
        <f t="shared" si="539"/>
        <v>0</v>
      </c>
      <c r="BQ14254" s="128"/>
      <c r="BR14254" s="36">
        <f t="shared" si="538"/>
        <v>10</v>
      </c>
    </row>
    <row r="14255" spans="54:70" x14ac:dyDescent="0.25">
      <c r="BB14255" s="134">
        <f t="shared" si="540"/>
        <v>2237</v>
      </c>
      <c r="BC14255" s="24"/>
      <c r="BD14255" s="68"/>
      <c r="BE14255" s="10"/>
      <c r="BF14255" s="9"/>
      <c r="BG14255" s="10"/>
      <c r="BH14255" s="9"/>
      <c r="BI14255" s="129"/>
      <c r="BJ14255" s="129"/>
      <c r="BK14255" s="128"/>
      <c r="BL14255" s="128"/>
      <c r="BM14255" s="128"/>
      <c r="BN14255" s="128"/>
      <c r="BO14255" s="128"/>
      <c r="BP14255" s="197">
        <f t="shared" si="539"/>
        <v>0</v>
      </c>
      <c r="BQ14255" s="128"/>
      <c r="BR14255" s="36">
        <f t="shared" si="538"/>
        <v>10</v>
      </c>
    </row>
    <row r="14256" spans="54:70" x14ac:dyDescent="0.25">
      <c r="BB14256" s="134">
        <f t="shared" si="540"/>
        <v>2238</v>
      </c>
      <c r="BC14256" s="24"/>
      <c r="BD14256" s="68"/>
      <c r="BE14256" s="10"/>
      <c r="BF14256" s="9"/>
      <c r="BG14256" s="10"/>
      <c r="BH14256" s="9"/>
      <c r="BI14256" s="129"/>
      <c r="BJ14256" s="129"/>
      <c r="BK14256" s="128"/>
      <c r="BL14256" s="128"/>
      <c r="BM14256" s="128"/>
      <c r="BN14256" s="128"/>
      <c r="BO14256" s="128"/>
      <c r="BP14256" s="197">
        <f t="shared" si="539"/>
        <v>0</v>
      </c>
      <c r="BQ14256" s="128"/>
      <c r="BR14256" s="36">
        <f t="shared" si="538"/>
        <v>10</v>
      </c>
    </row>
    <row r="14257" spans="54:70" x14ac:dyDescent="0.25">
      <c r="BB14257" s="134">
        <f t="shared" si="540"/>
        <v>2239</v>
      </c>
      <c r="BC14257" s="24"/>
      <c r="BD14257" s="68"/>
      <c r="BE14257" s="10"/>
      <c r="BF14257" s="9"/>
      <c r="BG14257" s="10"/>
      <c r="BH14257" s="9"/>
      <c r="BI14257" s="129"/>
      <c r="BJ14257" s="129"/>
      <c r="BK14257" s="128"/>
      <c r="BL14257" s="128"/>
      <c r="BM14257" s="128"/>
      <c r="BN14257" s="128"/>
      <c r="BO14257" s="128"/>
      <c r="BP14257" s="197">
        <f t="shared" si="539"/>
        <v>0</v>
      </c>
      <c r="BQ14257" s="128"/>
      <c r="BR14257" s="36">
        <f t="shared" si="538"/>
        <v>10</v>
      </c>
    </row>
    <row r="14258" spans="54:70" x14ac:dyDescent="0.25">
      <c r="BB14258" s="134">
        <f t="shared" si="540"/>
        <v>2240</v>
      </c>
      <c r="BC14258" s="24"/>
      <c r="BD14258" s="68"/>
      <c r="BE14258" s="10"/>
      <c r="BF14258" s="9"/>
      <c r="BG14258" s="10"/>
      <c r="BH14258" s="9"/>
      <c r="BI14258" s="129"/>
      <c r="BJ14258" s="129"/>
      <c r="BK14258" s="128"/>
      <c r="BL14258" s="128"/>
      <c r="BM14258" s="128"/>
      <c r="BN14258" s="128"/>
      <c r="BO14258" s="128"/>
      <c r="BP14258" s="197">
        <f t="shared" si="539"/>
        <v>0</v>
      </c>
      <c r="BQ14258" s="128"/>
      <c r="BR14258" s="36">
        <f t="shared" si="538"/>
        <v>10</v>
      </c>
    </row>
    <row r="14259" spans="54:70" x14ac:dyDescent="0.25">
      <c r="BB14259" s="134">
        <f t="shared" si="540"/>
        <v>2241</v>
      </c>
      <c r="BC14259" s="24"/>
      <c r="BD14259" s="68"/>
      <c r="BE14259" s="10"/>
      <c r="BF14259" s="9"/>
      <c r="BG14259" s="10"/>
      <c r="BH14259" s="9"/>
      <c r="BI14259" s="129"/>
      <c r="BJ14259" s="129"/>
      <c r="BK14259" s="128"/>
      <c r="BL14259" s="128"/>
      <c r="BM14259" s="128"/>
      <c r="BN14259" s="128"/>
      <c r="BO14259" s="128"/>
      <c r="BP14259" s="197">
        <f t="shared" si="539"/>
        <v>0</v>
      </c>
      <c r="BQ14259" s="128"/>
      <c r="BR14259" s="36">
        <f t="shared" si="538"/>
        <v>10</v>
      </c>
    </row>
    <row r="14260" spans="54:70" x14ac:dyDescent="0.25">
      <c r="BB14260" s="134">
        <f t="shared" si="540"/>
        <v>2242</v>
      </c>
      <c r="BC14260" s="24"/>
      <c r="BD14260" s="68"/>
      <c r="BE14260" s="10"/>
      <c r="BF14260" s="9"/>
      <c r="BG14260" s="10"/>
      <c r="BH14260" s="9"/>
      <c r="BI14260" s="129"/>
      <c r="BJ14260" s="129"/>
      <c r="BK14260" s="128"/>
      <c r="BL14260" s="128"/>
      <c r="BM14260" s="128"/>
      <c r="BN14260" s="128"/>
      <c r="BO14260" s="128"/>
      <c r="BP14260" s="197">
        <f t="shared" si="539"/>
        <v>0</v>
      </c>
      <c r="BQ14260" s="128"/>
      <c r="BR14260" s="36">
        <f t="shared" ref="BR14260:BR14323" si="541">IF(BF14260="Yes",20,10)</f>
        <v>10</v>
      </c>
    </row>
    <row r="14261" spans="54:70" x14ac:dyDescent="0.25">
      <c r="BB14261" s="134">
        <f t="shared" si="540"/>
        <v>2243</v>
      </c>
      <c r="BC14261" s="24"/>
      <c r="BD14261" s="68"/>
      <c r="BE14261" s="10"/>
      <c r="BF14261" s="9"/>
      <c r="BG14261" s="10"/>
      <c r="BH14261" s="9"/>
      <c r="BI14261" s="129"/>
      <c r="BJ14261" s="129"/>
      <c r="BK14261" s="128"/>
      <c r="BL14261" s="128"/>
      <c r="BM14261" s="128"/>
      <c r="BN14261" s="128"/>
      <c r="BO14261" s="128"/>
      <c r="BP14261" s="197">
        <f t="shared" si="539"/>
        <v>0</v>
      </c>
      <c r="BQ14261" s="128"/>
      <c r="BR14261" s="36">
        <f t="shared" si="541"/>
        <v>10</v>
      </c>
    </row>
    <row r="14262" spans="54:70" x14ac:dyDescent="0.25">
      <c r="BB14262" s="134">
        <f t="shared" si="540"/>
        <v>2244</v>
      </c>
      <c r="BC14262" s="24"/>
      <c r="BD14262" s="68"/>
      <c r="BE14262" s="10"/>
      <c r="BF14262" s="9"/>
      <c r="BG14262" s="10"/>
      <c r="BH14262" s="9"/>
      <c r="BI14262" s="129"/>
      <c r="BJ14262" s="129"/>
      <c r="BK14262" s="128"/>
      <c r="BL14262" s="128"/>
      <c r="BM14262" s="128"/>
      <c r="BN14262" s="128"/>
      <c r="BO14262" s="128"/>
      <c r="BP14262" s="197">
        <f t="shared" si="539"/>
        <v>0</v>
      </c>
      <c r="BQ14262" s="128"/>
      <c r="BR14262" s="36">
        <f t="shared" si="541"/>
        <v>10</v>
      </c>
    </row>
    <row r="14263" spans="54:70" x14ac:dyDescent="0.25">
      <c r="BB14263" s="134">
        <f t="shared" si="540"/>
        <v>2245</v>
      </c>
      <c r="BC14263" s="24"/>
      <c r="BD14263" s="68"/>
      <c r="BE14263" s="10"/>
      <c r="BF14263" s="9"/>
      <c r="BG14263" s="10"/>
      <c r="BH14263" s="9"/>
      <c r="BI14263" s="129"/>
      <c r="BJ14263" s="129"/>
      <c r="BK14263" s="128"/>
      <c r="BL14263" s="128"/>
      <c r="BM14263" s="128"/>
      <c r="BN14263" s="128"/>
      <c r="BO14263" s="128"/>
      <c r="BP14263" s="197">
        <f t="shared" si="539"/>
        <v>0</v>
      </c>
      <c r="BQ14263" s="128"/>
      <c r="BR14263" s="36">
        <f t="shared" si="541"/>
        <v>10</v>
      </c>
    </row>
    <row r="14264" spans="54:70" x14ac:dyDescent="0.25">
      <c r="BB14264" s="134">
        <f t="shared" si="540"/>
        <v>2246</v>
      </c>
      <c r="BC14264" s="24"/>
      <c r="BD14264" s="68"/>
      <c r="BE14264" s="10"/>
      <c r="BF14264" s="9"/>
      <c r="BG14264" s="10"/>
      <c r="BH14264" s="9"/>
      <c r="BI14264" s="129"/>
      <c r="BJ14264" s="129"/>
      <c r="BK14264" s="128"/>
      <c r="BL14264" s="128"/>
      <c r="BM14264" s="128"/>
      <c r="BN14264" s="128"/>
      <c r="BO14264" s="128"/>
      <c r="BP14264" s="197">
        <f t="shared" ref="BP14264:BP14327" si="542">IF(BC14264=0,0,IF(BD14264=0,0,IF(BE14264=0,0,IF(BF14264=0,0,IF(BG14264=0,0,IF(BH14264=0,0,BR14264))))))</f>
        <v>0</v>
      </c>
      <c r="BQ14264" s="128"/>
      <c r="BR14264" s="36">
        <f t="shared" si="541"/>
        <v>10</v>
      </c>
    </row>
    <row r="14265" spans="54:70" ht="15.75" customHeight="1" x14ac:dyDescent="0.25">
      <c r="BB14265" s="134">
        <f t="shared" si="540"/>
        <v>2247</v>
      </c>
      <c r="BC14265" s="24"/>
      <c r="BD14265" s="68"/>
      <c r="BE14265" s="10"/>
      <c r="BF14265" s="9"/>
      <c r="BG14265" s="10"/>
      <c r="BH14265" s="9"/>
      <c r="BI14265" s="129"/>
      <c r="BJ14265" s="129"/>
      <c r="BK14265" s="128"/>
      <c r="BL14265" s="128"/>
      <c r="BM14265" s="128"/>
      <c r="BN14265" s="128"/>
      <c r="BO14265" s="128"/>
      <c r="BP14265" s="197">
        <f t="shared" si="542"/>
        <v>0</v>
      </c>
      <c r="BQ14265" s="128"/>
      <c r="BR14265" s="36">
        <f t="shared" si="541"/>
        <v>10</v>
      </c>
    </row>
    <row r="14266" spans="54:70" x14ac:dyDescent="0.25">
      <c r="BB14266" s="134">
        <f t="shared" si="540"/>
        <v>2248</v>
      </c>
      <c r="BC14266" s="24"/>
      <c r="BD14266" s="68"/>
      <c r="BE14266" s="10"/>
      <c r="BF14266" s="9"/>
      <c r="BG14266" s="10"/>
      <c r="BH14266" s="9"/>
      <c r="BI14266" s="129"/>
      <c r="BJ14266" s="129"/>
      <c r="BK14266" s="128"/>
      <c r="BL14266" s="128"/>
      <c r="BM14266" s="128"/>
      <c r="BN14266" s="128"/>
      <c r="BO14266" s="128"/>
      <c r="BP14266" s="197">
        <f t="shared" si="542"/>
        <v>0</v>
      </c>
      <c r="BQ14266" s="128"/>
      <c r="BR14266" s="36">
        <f t="shared" si="541"/>
        <v>10</v>
      </c>
    </row>
    <row r="14267" spans="54:70" x14ac:dyDescent="0.25">
      <c r="BB14267" s="134">
        <f t="shared" si="540"/>
        <v>2249</v>
      </c>
      <c r="BC14267" s="24"/>
      <c r="BD14267" s="68"/>
      <c r="BE14267" s="10"/>
      <c r="BF14267" s="9"/>
      <c r="BG14267" s="10"/>
      <c r="BH14267" s="9"/>
      <c r="BI14267" s="129"/>
      <c r="BJ14267" s="129"/>
      <c r="BK14267" s="128"/>
      <c r="BL14267" s="128"/>
      <c r="BM14267" s="128"/>
      <c r="BN14267" s="128"/>
      <c r="BO14267" s="128"/>
      <c r="BP14267" s="197">
        <f t="shared" si="542"/>
        <v>0</v>
      </c>
      <c r="BQ14267" s="128"/>
      <c r="BR14267" s="36">
        <f t="shared" si="541"/>
        <v>10</v>
      </c>
    </row>
    <row r="14268" spans="54:70" x14ac:dyDescent="0.25">
      <c r="BB14268" s="134">
        <f t="shared" si="540"/>
        <v>2250</v>
      </c>
      <c r="BC14268" s="24"/>
      <c r="BD14268" s="68"/>
      <c r="BE14268" s="10"/>
      <c r="BF14268" s="9"/>
      <c r="BG14268" s="10"/>
      <c r="BH14268" s="9"/>
      <c r="BI14268" s="129"/>
      <c r="BJ14268" s="129"/>
      <c r="BK14268" s="128"/>
      <c r="BL14268" s="128"/>
      <c r="BM14268" s="128"/>
      <c r="BN14268" s="128"/>
      <c r="BO14268" s="128"/>
      <c r="BP14268" s="197">
        <f t="shared" si="542"/>
        <v>0</v>
      </c>
      <c r="BQ14268" s="128"/>
      <c r="BR14268" s="36">
        <f t="shared" si="541"/>
        <v>10</v>
      </c>
    </row>
    <row r="14269" spans="54:70" x14ac:dyDescent="0.25">
      <c r="BB14269" s="134">
        <f t="shared" si="540"/>
        <v>2251</v>
      </c>
      <c r="BC14269" s="24"/>
      <c r="BD14269" s="68"/>
      <c r="BE14269" s="10"/>
      <c r="BF14269" s="9"/>
      <c r="BG14269" s="10"/>
      <c r="BH14269" s="9"/>
      <c r="BI14269" s="129"/>
      <c r="BJ14269" s="129"/>
      <c r="BK14269" s="128"/>
      <c r="BL14269" s="128"/>
      <c r="BM14269" s="128"/>
      <c r="BN14269" s="128"/>
      <c r="BO14269" s="128"/>
      <c r="BP14269" s="197">
        <f t="shared" si="542"/>
        <v>0</v>
      </c>
      <c r="BQ14269" s="128"/>
      <c r="BR14269" s="36">
        <f t="shared" si="541"/>
        <v>10</v>
      </c>
    </row>
    <row r="14270" spans="54:70" x14ac:dyDescent="0.25">
      <c r="BB14270" s="134">
        <f t="shared" si="540"/>
        <v>2252</v>
      </c>
      <c r="BC14270" s="24"/>
      <c r="BD14270" s="68"/>
      <c r="BE14270" s="10"/>
      <c r="BF14270" s="9"/>
      <c r="BG14270" s="10"/>
      <c r="BH14270" s="9"/>
      <c r="BI14270" s="129"/>
      <c r="BJ14270" s="129"/>
      <c r="BK14270" s="128"/>
      <c r="BL14270" s="128"/>
      <c r="BM14270" s="128"/>
      <c r="BN14270" s="128"/>
      <c r="BO14270" s="128"/>
      <c r="BP14270" s="197">
        <f t="shared" si="542"/>
        <v>0</v>
      </c>
      <c r="BQ14270" s="128"/>
      <c r="BR14270" s="36">
        <f t="shared" si="541"/>
        <v>10</v>
      </c>
    </row>
    <row r="14271" spans="54:70" x14ac:dyDescent="0.25">
      <c r="BB14271" s="134">
        <f t="shared" si="540"/>
        <v>2253</v>
      </c>
      <c r="BC14271" s="24"/>
      <c r="BD14271" s="68"/>
      <c r="BE14271" s="10"/>
      <c r="BF14271" s="9"/>
      <c r="BG14271" s="10"/>
      <c r="BH14271" s="9"/>
      <c r="BI14271" s="129"/>
      <c r="BJ14271" s="129"/>
      <c r="BK14271" s="128"/>
      <c r="BL14271" s="128"/>
      <c r="BM14271" s="128"/>
      <c r="BN14271" s="128"/>
      <c r="BO14271" s="128"/>
      <c r="BP14271" s="197">
        <f t="shared" si="542"/>
        <v>0</v>
      </c>
      <c r="BQ14271" s="128"/>
      <c r="BR14271" s="36">
        <f t="shared" si="541"/>
        <v>10</v>
      </c>
    </row>
    <row r="14272" spans="54:70" x14ac:dyDescent="0.25">
      <c r="BB14272" s="134">
        <f t="shared" si="540"/>
        <v>2254</v>
      </c>
      <c r="BC14272" s="24"/>
      <c r="BD14272" s="68"/>
      <c r="BE14272" s="10"/>
      <c r="BF14272" s="9"/>
      <c r="BG14272" s="10"/>
      <c r="BH14272" s="9"/>
      <c r="BI14272" s="129"/>
      <c r="BJ14272" s="129"/>
      <c r="BK14272" s="128"/>
      <c r="BL14272" s="128"/>
      <c r="BM14272" s="128"/>
      <c r="BN14272" s="128"/>
      <c r="BO14272" s="128"/>
      <c r="BP14272" s="197">
        <f t="shared" si="542"/>
        <v>0</v>
      </c>
      <c r="BQ14272" s="128"/>
      <c r="BR14272" s="36">
        <f t="shared" si="541"/>
        <v>10</v>
      </c>
    </row>
    <row r="14273" spans="54:70" x14ac:dyDescent="0.25">
      <c r="BB14273" s="134">
        <f t="shared" si="540"/>
        <v>2255</v>
      </c>
      <c r="BC14273" s="24"/>
      <c r="BD14273" s="68"/>
      <c r="BE14273" s="10"/>
      <c r="BF14273" s="9"/>
      <c r="BG14273" s="10"/>
      <c r="BH14273" s="9"/>
      <c r="BI14273" s="129"/>
      <c r="BJ14273" s="129"/>
      <c r="BK14273" s="128"/>
      <c r="BL14273" s="128"/>
      <c r="BM14273" s="128"/>
      <c r="BN14273" s="128"/>
      <c r="BO14273" s="128"/>
      <c r="BP14273" s="197">
        <f t="shared" si="542"/>
        <v>0</v>
      </c>
      <c r="BQ14273" s="128"/>
      <c r="BR14273" s="36">
        <f t="shared" si="541"/>
        <v>10</v>
      </c>
    </row>
    <row r="14274" spans="54:70" x14ac:dyDescent="0.25">
      <c r="BB14274" s="134">
        <f t="shared" si="540"/>
        <v>2256</v>
      </c>
      <c r="BC14274" s="24"/>
      <c r="BD14274" s="68"/>
      <c r="BE14274" s="10"/>
      <c r="BF14274" s="9"/>
      <c r="BG14274" s="10"/>
      <c r="BH14274" s="9"/>
      <c r="BI14274" s="129"/>
      <c r="BJ14274" s="129"/>
      <c r="BK14274" s="128"/>
      <c r="BL14274" s="128"/>
      <c r="BM14274" s="128"/>
      <c r="BN14274" s="128"/>
      <c r="BO14274" s="128"/>
      <c r="BP14274" s="197">
        <f t="shared" si="542"/>
        <v>0</v>
      </c>
      <c r="BQ14274" s="128"/>
      <c r="BR14274" s="36">
        <f t="shared" si="541"/>
        <v>10</v>
      </c>
    </row>
    <row r="14275" spans="54:70" x14ac:dyDescent="0.25">
      <c r="BB14275" s="134">
        <f t="shared" si="540"/>
        <v>2257</v>
      </c>
      <c r="BC14275" s="24"/>
      <c r="BD14275" s="68"/>
      <c r="BE14275" s="10"/>
      <c r="BF14275" s="9"/>
      <c r="BG14275" s="10"/>
      <c r="BH14275" s="9"/>
      <c r="BI14275" s="129"/>
      <c r="BJ14275" s="129"/>
      <c r="BK14275" s="128"/>
      <c r="BL14275" s="128"/>
      <c r="BM14275" s="128"/>
      <c r="BN14275" s="128"/>
      <c r="BO14275" s="128"/>
      <c r="BP14275" s="197">
        <f t="shared" si="542"/>
        <v>0</v>
      </c>
      <c r="BQ14275" s="128"/>
      <c r="BR14275" s="36">
        <f t="shared" si="541"/>
        <v>10</v>
      </c>
    </row>
    <row r="14276" spans="54:70" x14ac:dyDescent="0.25">
      <c r="BB14276" s="134">
        <f t="shared" si="540"/>
        <v>2258</v>
      </c>
      <c r="BC14276" s="24"/>
      <c r="BD14276" s="68"/>
      <c r="BE14276" s="10"/>
      <c r="BF14276" s="9"/>
      <c r="BG14276" s="10"/>
      <c r="BH14276" s="9"/>
      <c r="BI14276" s="129"/>
      <c r="BJ14276" s="129"/>
      <c r="BK14276" s="128"/>
      <c r="BL14276" s="128"/>
      <c r="BM14276" s="128"/>
      <c r="BN14276" s="128"/>
      <c r="BO14276" s="128"/>
      <c r="BP14276" s="197">
        <f t="shared" si="542"/>
        <v>0</v>
      </c>
      <c r="BQ14276" s="128"/>
      <c r="BR14276" s="36">
        <f t="shared" si="541"/>
        <v>10</v>
      </c>
    </row>
    <row r="14277" spans="54:70" x14ac:dyDescent="0.25">
      <c r="BB14277" s="134">
        <f t="shared" si="540"/>
        <v>2259</v>
      </c>
      <c r="BC14277" s="24"/>
      <c r="BD14277" s="68"/>
      <c r="BE14277" s="10"/>
      <c r="BF14277" s="9"/>
      <c r="BG14277" s="10"/>
      <c r="BH14277" s="9"/>
      <c r="BI14277" s="129"/>
      <c r="BJ14277" s="129"/>
      <c r="BK14277" s="128"/>
      <c r="BL14277" s="128"/>
      <c r="BM14277" s="128"/>
      <c r="BN14277" s="128"/>
      <c r="BO14277" s="128"/>
      <c r="BP14277" s="197">
        <f t="shared" si="542"/>
        <v>0</v>
      </c>
      <c r="BQ14277" s="128"/>
      <c r="BR14277" s="36">
        <f t="shared" si="541"/>
        <v>10</v>
      </c>
    </row>
    <row r="14278" spans="54:70" x14ac:dyDescent="0.25">
      <c r="BB14278" s="134">
        <f t="shared" si="540"/>
        <v>2260</v>
      </c>
      <c r="BC14278" s="24"/>
      <c r="BD14278" s="68"/>
      <c r="BE14278" s="10"/>
      <c r="BF14278" s="9"/>
      <c r="BG14278" s="10"/>
      <c r="BH14278" s="9"/>
      <c r="BI14278" s="129"/>
      <c r="BJ14278" s="129"/>
      <c r="BK14278" s="128"/>
      <c r="BL14278" s="128"/>
      <c r="BM14278" s="128"/>
      <c r="BN14278" s="128"/>
      <c r="BO14278" s="128"/>
      <c r="BP14278" s="197">
        <f t="shared" si="542"/>
        <v>0</v>
      </c>
      <c r="BQ14278" s="128"/>
      <c r="BR14278" s="36">
        <f t="shared" si="541"/>
        <v>10</v>
      </c>
    </row>
    <row r="14279" spans="54:70" x14ac:dyDescent="0.25">
      <c r="BB14279" s="134">
        <f t="shared" si="540"/>
        <v>2261</v>
      </c>
      <c r="BC14279" s="24"/>
      <c r="BD14279" s="68"/>
      <c r="BE14279" s="10"/>
      <c r="BF14279" s="9"/>
      <c r="BG14279" s="10"/>
      <c r="BH14279" s="9"/>
      <c r="BI14279" s="129"/>
      <c r="BJ14279" s="129"/>
      <c r="BK14279" s="128"/>
      <c r="BL14279" s="128"/>
      <c r="BM14279" s="128"/>
      <c r="BN14279" s="128"/>
      <c r="BO14279" s="128"/>
      <c r="BP14279" s="197">
        <f t="shared" si="542"/>
        <v>0</v>
      </c>
      <c r="BQ14279" s="128"/>
      <c r="BR14279" s="36">
        <f t="shared" si="541"/>
        <v>10</v>
      </c>
    </row>
    <row r="14280" spans="54:70" x14ac:dyDescent="0.25">
      <c r="BB14280" s="134">
        <f t="shared" si="540"/>
        <v>2262</v>
      </c>
      <c r="BC14280" s="24"/>
      <c r="BD14280" s="68"/>
      <c r="BE14280" s="10"/>
      <c r="BF14280" s="9"/>
      <c r="BG14280" s="10"/>
      <c r="BH14280" s="9"/>
      <c r="BI14280" s="129"/>
      <c r="BJ14280" s="129"/>
      <c r="BK14280" s="128"/>
      <c r="BL14280" s="128"/>
      <c r="BM14280" s="128"/>
      <c r="BN14280" s="128"/>
      <c r="BO14280" s="128"/>
      <c r="BP14280" s="197">
        <f t="shared" si="542"/>
        <v>0</v>
      </c>
      <c r="BQ14280" s="128"/>
      <c r="BR14280" s="36">
        <f t="shared" si="541"/>
        <v>10</v>
      </c>
    </row>
    <row r="14281" spans="54:70" x14ac:dyDescent="0.25">
      <c r="BB14281" s="134">
        <f t="shared" si="540"/>
        <v>2263</v>
      </c>
      <c r="BC14281" s="24"/>
      <c r="BD14281" s="68"/>
      <c r="BE14281" s="10"/>
      <c r="BF14281" s="9"/>
      <c r="BG14281" s="10"/>
      <c r="BH14281" s="9"/>
      <c r="BI14281" s="129"/>
      <c r="BJ14281" s="129"/>
      <c r="BK14281" s="128"/>
      <c r="BL14281" s="128"/>
      <c r="BM14281" s="128"/>
      <c r="BN14281" s="128"/>
      <c r="BO14281" s="128"/>
      <c r="BP14281" s="197">
        <f t="shared" si="542"/>
        <v>0</v>
      </c>
      <c r="BQ14281" s="128"/>
      <c r="BR14281" s="36">
        <f t="shared" si="541"/>
        <v>10</v>
      </c>
    </row>
    <row r="14282" spans="54:70" x14ac:dyDescent="0.25">
      <c r="BB14282" s="134">
        <f t="shared" si="540"/>
        <v>2264</v>
      </c>
      <c r="BC14282" s="24"/>
      <c r="BD14282" s="68"/>
      <c r="BE14282" s="10"/>
      <c r="BF14282" s="9"/>
      <c r="BG14282" s="10"/>
      <c r="BH14282" s="9"/>
      <c r="BI14282" s="129"/>
      <c r="BJ14282" s="129"/>
      <c r="BK14282" s="128"/>
      <c r="BL14282" s="128"/>
      <c r="BM14282" s="128"/>
      <c r="BN14282" s="128"/>
      <c r="BO14282" s="128"/>
      <c r="BP14282" s="197">
        <f t="shared" si="542"/>
        <v>0</v>
      </c>
      <c r="BQ14282" s="128"/>
      <c r="BR14282" s="36">
        <f t="shared" si="541"/>
        <v>10</v>
      </c>
    </row>
    <row r="14283" spans="54:70" x14ac:dyDescent="0.25">
      <c r="BB14283" s="134">
        <f t="shared" si="540"/>
        <v>2265</v>
      </c>
      <c r="BC14283" s="24"/>
      <c r="BD14283" s="68"/>
      <c r="BE14283" s="10"/>
      <c r="BF14283" s="9"/>
      <c r="BG14283" s="10"/>
      <c r="BH14283" s="9"/>
      <c r="BI14283" s="129"/>
      <c r="BJ14283" s="129"/>
      <c r="BK14283" s="128"/>
      <c r="BL14283" s="128"/>
      <c r="BM14283" s="128"/>
      <c r="BN14283" s="128"/>
      <c r="BO14283" s="128"/>
      <c r="BP14283" s="197">
        <f t="shared" si="542"/>
        <v>0</v>
      </c>
      <c r="BQ14283" s="128"/>
      <c r="BR14283" s="36">
        <f t="shared" si="541"/>
        <v>10</v>
      </c>
    </row>
    <row r="14284" spans="54:70" x14ac:dyDescent="0.25">
      <c r="BB14284" s="134">
        <f t="shared" si="540"/>
        <v>2266</v>
      </c>
      <c r="BC14284" s="24"/>
      <c r="BD14284" s="68"/>
      <c r="BE14284" s="10"/>
      <c r="BF14284" s="9"/>
      <c r="BG14284" s="10"/>
      <c r="BH14284" s="9"/>
      <c r="BI14284" s="129"/>
      <c r="BJ14284" s="129"/>
      <c r="BK14284" s="128"/>
      <c r="BL14284" s="128"/>
      <c r="BM14284" s="128"/>
      <c r="BN14284" s="128"/>
      <c r="BO14284" s="128"/>
      <c r="BP14284" s="197">
        <f t="shared" si="542"/>
        <v>0</v>
      </c>
      <c r="BQ14284" s="128"/>
      <c r="BR14284" s="36">
        <f t="shared" si="541"/>
        <v>10</v>
      </c>
    </row>
    <row r="14285" spans="54:70" x14ac:dyDescent="0.25">
      <c r="BB14285" s="134">
        <f t="shared" si="540"/>
        <v>2267</v>
      </c>
      <c r="BC14285" s="24"/>
      <c r="BD14285" s="68"/>
      <c r="BE14285" s="10"/>
      <c r="BF14285" s="9"/>
      <c r="BG14285" s="10"/>
      <c r="BH14285" s="9"/>
      <c r="BI14285" s="129"/>
      <c r="BJ14285" s="129"/>
      <c r="BK14285" s="128"/>
      <c r="BL14285" s="128"/>
      <c r="BM14285" s="128"/>
      <c r="BN14285" s="128"/>
      <c r="BO14285" s="128"/>
      <c r="BP14285" s="197">
        <f t="shared" si="542"/>
        <v>0</v>
      </c>
      <c r="BQ14285" s="128"/>
      <c r="BR14285" s="36">
        <f t="shared" si="541"/>
        <v>10</v>
      </c>
    </row>
    <row r="14286" spans="54:70" x14ac:dyDescent="0.25">
      <c r="BB14286" s="134">
        <f t="shared" si="540"/>
        <v>2268</v>
      </c>
      <c r="BC14286" s="24"/>
      <c r="BD14286" s="68"/>
      <c r="BE14286" s="10"/>
      <c r="BF14286" s="9"/>
      <c r="BG14286" s="10"/>
      <c r="BH14286" s="9"/>
      <c r="BI14286" s="129"/>
      <c r="BJ14286" s="129"/>
      <c r="BK14286" s="128"/>
      <c r="BL14286" s="128"/>
      <c r="BM14286" s="128"/>
      <c r="BN14286" s="128"/>
      <c r="BO14286" s="128"/>
      <c r="BP14286" s="197">
        <f t="shared" si="542"/>
        <v>0</v>
      </c>
      <c r="BQ14286" s="128"/>
      <c r="BR14286" s="36">
        <f t="shared" si="541"/>
        <v>10</v>
      </c>
    </row>
    <row r="14287" spans="54:70" x14ac:dyDescent="0.25">
      <c r="BB14287" s="134">
        <f t="shared" si="540"/>
        <v>2269</v>
      </c>
      <c r="BC14287" s="24"/>
      <c r="BD14287" s="68"/>
      <c r="BE14287" s="10"/>
      <c r="BF14287" s="9"/>
      <c r="BG14287" s="10"/>
      <c r="BH14287" s="9"/>
      <c r="BI14287" s="129"/>
      <c r="BJ14287" s="129"/>
      <c r="BK14287" s="128"/>
      <c r="BL14287" s="128"/>
      <c r="BM14287" s="128"/>
      <c r="BN14287" s="128"/>
      <c r="BO14287" s="128"/>
      <c r="BP14287" s="197">
        <f t="shared" si="542"/>
        <v>0</v>
      </c>
      <c r="BQ14287" s="128"/>
      <c r="BR14287" s="36">
        <f t="shared" si="541"/>
        <v>10</v>
      </c>
    </row>
    <row r="14288" spans="54:70" x14ac:dyDescent="0.25">
      <c r="BB14288" s="134">
        <f t="shared" si="540"/>
        <v>2270</v>
      </c>
      <c r="BC14288" s="24"/>
      <c r="BD14288" s="68"/>
      <c r="BE14288" s="10"/>
      <c r="BF14288" s="9"/>
      <c r="BG14288" s="10"/>
      <c r="BH14288" s="9"/>
      <c r="BI14288" s="129"/>
      <c r="BJ14288" s="129"/>
      <c r="BK14288" s="128"/>
      <c r="BL14288" s="128"/>
      <c r="BM14288" s="128"/>
      <c r="BN14288" s="128"/>
      <c r="BO14288" s="128"/>
      <c r="BP14288" s="197">
        <f t="shared" si="542"/>
        <v>0</v>
      </c>
      <c r="BQ14288" s="128"/>
      <c r="BR14288" s="36">
        <f t="shared" si="541"/>
        <v>10</v>
      </c>
    </row>
    <row r="14289" spans="54:70" x14ac:dyDescent="0.25">
      <c r="BB14289" s="134">
        <f t="shared" si="540"/>
        <v>2271</v>
      </c>
      <c r="BC14289" s="24"/>
      <c r="BD14289" s="68"/>
      <c r="BE14289" s="10"/>
      <c r="BF14289" s="9"/>
      <c r="BG14289" s="10"/>
      <c r="BH14289" s="9"/>
      <c r="BI14289" s="129"/>
      <c r="BJ14289" s="129"/>
      <c r="BK14289" s="128"/>
      <c r="BL14289" s="128"/>
      <c r="BM14289" s="128"/>
      <c r="BN14289" s="128"/>
      <c r="BO14289" s="128"/>
      <c r="BP14289" s="197">
        <f t="shared" si="542"/>
        <v>0</v>
      </c>
      <c r="BQ14289" s="128"/>
      <c r="BR14289" s="36">
        <f t="shared" si="541"/>
        <v>10</v>
      </c>
    </row>
    <row r="14290" spans="54:70" x14ac:dyDescent="0.25">
      <c r="BB14290" s="134">
        <f t="shared" si="540"/>
        <v>2272</v>
      </c>
      <c r="BC14290" s="24"/>
      <c r="BD14290" s="68"/>
      <c r="BE14290" s="10"/>
      <c r="BF14290" s="9"/>
      <c r="BG14290" s="10"/>
      <c r="BH14290" s="9"/>
      <c r="BI14290" s="129"/>
      <c r="BJ14290" s="129"/>
      <c r="BK14290" s="128"/>
      <c r="BL14290" s="128"/>
      <c r="BM14290" s="128"/>
      <c r="BN14290" s="128"/>
      <c r="BO14290" s="128"/>
      <c r="BP14290" s="197">
        <f t="shared" si="542"/>
        <v>0</v>
      </c>
      <c r="BQ14290" s="128"/>
      <c r="BR14290" s="36">
        <f t="shared" si="541"/>
        <v>10</v>
      </c>
    </row>
    <row r="14291" spans="54:70" x14ac:dyDescent="0.25">
      <c r="BB14291" s="134">
        <f t="shared" si="540"/>
        <v>2273</v>
      </c>
      <c r="BC14291" s="24"/>
      <c r="BD14291" s="68"/>
      <c r="BE14291" s="10"/>
      <c r="BF14291" s="9"/>
      <c r="BG14291" s="10"/>
      <c r="BH14291" s="9"/>
      <c r="BI14291" s="129"/>
      <c r="BJ14291" s="129"/>
      <c r="BK14291" s="128"/>
      <c r="BL14291" s="128"/>
      <c r="BM14291" s="128"/>
      <c r="BN14291" s="128"/>
      <c r="BO14291" s="128"/>
      <c r="BP14291" s="197">
        <f t="shared" si="542"/>
        <v>0</v>
      </c>
      <c r="BQ14291" s="128"/>
      <c r="BR14291" s="36">
        <f t="shared" si="541"/>
        <v>10</v>
      </c>
    </row>
    <row r="14292" spans="54:70" x14ac:dyDescent="0.25">
      <c r="BB14292" s="134">
        <f t="shared" ref="BB14292:BB14355" si="543">1+BB14291</f>
        <v>2274</v>
      </c>
      <c r="BC14292" s="24"/>
      <c r="BD14292" s="68"/>
      <c r="BE14292" s="10"/>
      <c r="BF14292" s="9"/>
      <c r="BG14292" s="10"/>
      <c r="BH14292" s="9"/>
      <c r="BI14292" s="129"/>
      <c r="BJ14292" s="129"/>
      <c r="BK14292" s="128"/>
      <c r="BL14292" s="128"/>
      <c r="BM14292" s="128"/>
      <c r="BN14292" s="128"/>
      <c r="BO14292" s="128"/>
      <c r="BP14292" s="197">
        <f t="shared" si="542"/>
        <v>0</v>
      </c>
      <c r="BQ14292" s="128"/>
      <c r="BR14292" s="36">
        <f t="shared" si="541"/>
        <v>10</v>
      </c>
    </row>
    <row r="14293" spans="54:70" x14ac:dyDescent="0.25">
      <c r="BB14293" s="134">
        <f t="shared" si="543"/>
        <v>2275</v>
      </c>
      <c r="BC14293" s="24"/>
      <c r="BD14293" s="68"/>
      <c r="BE14293" s="10"/>
      <c r="BF14293" s="9"/>
      <c r="BG14293" s="10"/>
      <c r="BH14293" s="9"/>
      <c r="BI14293" s="129"/>
      <c r="BJ14293" s="129"/>
      <c r="BK14293" s="128"/>
      <c r="BL14293" s="128"/>
      <c r="BM14293" s="128"/>
      <c r="BN14293" s="128"/>
      <c r="BO14293" s="128"/>
      <c r="BP14293" s="197">
        <f t="shared" si="542"/>
        <v>0</v>
      </c>
      <c r="BQ14293" s="128"/>
      <c r="BR14293" s="36">
        <f t="shared" si="541"/>
        <v>10</v>
      </c>
    </row>
    <row r="14294" spans="54:70" x14ac:dyDescent="0.25">
      <c r="BB14294" s="134">
        <f t="shared" si="543"/>
        <v>2276</v>
      </c>
      <c r="BC14294" s="24"/>
      <c r="BD14294" s="68"/>
      <c r="BE14294" s="10"/>
      <c r="BF14294" s="9"/>
      <c r="BG14294" s="10"/>
      <c r="BH14294" s="9"/>
      <c r="BI14294" s="129"/>
      <c r="BJ14294" s="129"/>
      <c r="BK14294" s="128"/>
      <c r="BL14294" s="128"/>
      <c r="BM14294" s="128"/>
      <c r="BN14294" s="128"/>
      <c r="BO14294" s="128"/>
      <c r="BP14294" s="197">
        <f t="shared" si="542"/>
        <v>0</v>
      </c>
      <c r="BQ14294" s="128"/>
      <c r="BR14294" s="36">
        <f t="shared" si="541"/>
        <v>10</v>
      </c>
    </row>
    <row r="14295" spans="54:70" x14ac:dyDescent="0.25">
      <c r="BB14295" s="134">
        <f t="shared" si="543"/>
        <v>2277</v>
      </c>
      <c r="BC14295" s="24"/>
      <c r="BD14295" s="68"/>
      <c r="BE14295" s="10"/>
      <c r="BF14295" s="9"/>
      <c r="BG14295" s="10"/>
      <c r="BH14295" s="9"/>
      <c r="BI14295" s="129"/>
      <c r="BJ14295" s="129"/>
      <c r="BK14295" s="128"/>
      <c r="BL14295" s="128"/>
      <c r="BM14295" s="128"/>
      <c r="BN14295" s="128"/>
      <c r="BO14295" s="128"/>
      <c r="BP14295" s="197">
        <f t="shared" si="542"/>
        <v>0</v>
      </c>
      <c r="BQ14295" s="128"/>
      <c r="BR14295" s="36">
        <f t="shared" si="541"/>
        <v>10</v>
      </c>
    </row>
    <row r="14296" spans="54:70" x14ac:dyDescent="0.25">
      <c r="BB14296" s="134">
        <f t="shared" si="543"/>
        <v>2278</v>
      </c>
      <c r="BC14296" s="24"/>
      <c r="BD14296" s="68"/>
      <c r="BE14296" s="10"/>
      <c r="BF14296" s="9"/>
      <c r="BG14296" s="10"/>
      <c r="BH14296" s="9"/>
      <c r="BI14296" s="129"/>
      <c r="BJ14296" s="129"/>
      <c r="BK14296" s="128"/>
      <c r="BL14296" s="128"/>
      <c r="BM14296" s="128"/>
      <c r="BN14296" s="128"/>
      <c r="BO14296" s="128"/>
      <c r="BP14296" s="197">
        <f t="shared" si="542"/>
        <v>0</v>
      </c>
      <c r="BQ14296" s="128"/>
      <c r="BR14296" s="36">
        <f t="shared" si="541"/>
        <v>10</v>
      </c>
    </row>
    <row r="14297" spans="54:70" x14ac:dyDescent="0.25">
      <c r="BB14297" s="134">
        <f t="shared" si="543"/>
        <v>2279</v>
      </c>
      <c r="BC14297" s="24"/>
      <c r="BD14297" s="68"/>
      <c r="BE14297" s="10"/>
      <c r="BF14297" s="9"/>
      <c r="BG14297" s="10"/>
      <c r="BH14297" s="9"/>
      <c r="BI14297" s="129"/>
      <c r="BJ14297" s="129"/>
      <c r="BK14297" s="128"/>
      <c r="BL14297" s="128"/>
      <c r="BM14297" s="128"/>
      <c r="BN14297" s="128"/>
      <c r="BO14297" s="128"/>
      <c r="BP14297" s="197">
        <f t="shared" si="542"/>
        <v>0</v>
      </c>
      <c r="BQ14297" s="128"/>
      <c r="BR14297" s="36">
        <f t="shared" si="541"/>
        <v>10</v>
      </c>
    </row>
    <row r="14298" spans="54:70" x14ac:dyDescent="0.25">
      <c r="BB14298" s="134">
        <f t="shared" si="543"/>
        <v>2280</v>
      </c>
      <c r="BC14298" s="24"/>
      <c r="BD14298" s="68"/>
      <c r="BE14298" s="10"/>
      <c r="BF14298" s="9"/>
      <c r="BG14298" s="10"/>
      <c r="BH14298" s="9"/>
      <c r="BI14298" s="129"/>
      <c r="BJ14298" s="129"/>
      <c r="BK14298" s="128"/>
      <c r="BL14298" s="128"/>
      <c r="BM14298" s="128"/>
      <c r="BN14298" s="128"/>
      <c r="BO14298" s="128"/>
      <c r="BP14298" s="197">
        <f t="shared" si="542"/>
        <v>0</v>
      </c>
      <c r="BQ14298" s="128"/>
      <c r="BR14298" s="36">
        <f t="shared" si="541"/>
        <v>10</v>
      </c>
    </row>
    <row r="14299" spans="54:70" x14ac:dyDescent="0.25">
      <c r="BB14299" s="134">
        <f t="shared" si="543"/>
        <v>2281</v>
      </c>
      <c r="BC14299" s="24"/>
      <c r="BD14299" s="68"/>
      <c r="BE14299" s="10"/>
      <c r="BF14299" s="9"/>
      <c r="BG14299" s="10"/>
      <c r="BH14299" s="9"/>
      <c r="BI14299" s="129"/>
      <c r="BJ14299" s="129"/>
      <c r="BK14299" s="128"/>
      <c r="BL14299" s="128"/>
      <c r="BM14299" s="128"/>
      <c r="BN14299" s="128"/>
      <c r="BO14299" s="128"/>
      <c r="BP14299" s="197">
        <f t="shared" si="542"/>
        <v>0</v>
      </c>
      <c r="BQ14299" s="128"/>
      <c r="BR14299" s="36">
        <f t="shared" si="541"/>
        <v>10</v>
      </c>
    </row>
    <row r="14300" spans="54:70" x14ac:dyDescent="0.25">
      <c r="BB14300" s="134">
        <f t="shared" si="543"/>
        <v>2282</v>
      </c>
      <c r="BC14300" s="24"/>
      <c r="BD14300" s="68"/>
      <c r="BE14300" s="10"/>
      <c r="BF14300" s="9"/>
      <c r="BG14300" s="10"/>
      <c r="BH14300" s="9"/>
      <c r="BI14300" s="129"/>
      <c r="BJ14300" s="129"/>
      <c r="BK14300" s="128"/>
      <c r="BL14300" s="128"/>
      <c r="BM14300" s="128"/>
      <c r="BN14300" s="128"/>
      <c r="BO14300" s="128"/>
      <c r="BP14300" s="197">
        <f t="shared" si="542"/>
        <v>0</v>
      </c>
      <c r="BQ14300" s="128"/>
      <c r="BR14300" s="36">
        <f t="shared" si="541"/>
        <v>10</v>
      </c>
    </row>
    <row r="14301" spans="54:70" x14ac:dyDescent="0.25">
      <c r="BB14301" s="134">
        <f t="shared" si="543"/>
        <v>2283</v>
      </c>
      <c r="BC14301" s="24"/>
      <c r="BD14301" s="68"/>
      <c r="BE14301" s="10"/>
      <c r="BF14301" s="9"/>
      <c r="BG14301" s="10"/>
      <c r="BH14301" s="9"/>
      <c r="BI14301" s="129"/>
      <c r="BJ14301" s="129"/>
      <c r="BK14301" s="128"/>
      <c r="BL14301" s="128"/>
      <c r="BM14301" s="128"/>
      <c r="BN14301" s="128"/>
      <c r="BO14301" s="128"/>
      <c r="BP14301" s="197">
        <f t="shared" si="542"/>
        <v>0</v>
      </c>
      <c r="BQ14301" s="128"/>
      <c r="BR14301" s="36">
        <f t="shared" si="541"/>
        <v>10</v>
      </c>
    </row>
    <row r="14302" spans="54:70" x14ac:dyDescent="0.25">
      <c r="BB14302" s="134">
        <f t="shared" si="543"/>
        <v>2284</v>
      </c>
      <c r="BC14302" s="24"/>
      <c r="BD14302" s="68"/>
      <c r="BE14302" s="10"/>
      <c r="BF14302" s="9"/>
      <c r="BG14302" s="10"/>
      <c r="BH14302" s="9"/>
      <c r="BI14302" s="129"/>
      <c r="BJ14302" s="129"/>
      <c r="BK14302" s="128"/>
      <c r="BL14302" s="128"/>
      <c r="BM14302" s="128"/>
      <c r="BN14302" s="128"/>
      <c r="BO14302" s="128"/>
      <c r="BP14302" s="197">
        <f t="shared" si="542"/>
        <v>0</v>
      </c>
      <c r="BQ14302" s="128"/>
      <c r="BR14302" s="36">
        <f t="shared" si="541"/>
        <v>10</v>
      </c>
    </row>
    <row r="14303" spans="54:70" x14ac:dyDescent="0.25">
      <c r="BB14303" s="134">
        <f t="shared" si="543"/>
        <v>2285</v>
      </c>
      <c r="BC14303" s="24"/>
      <c r="BD14303" s="68"/>
      <c r="BE14303" s="10"/>
      <c r="BF14303" s="9"/>
      <c r="BG14303" s="10"/>
      <c r="BH14303" s="9"/>
      <c r="BI14303" s="129"/>
      <c r="BJ14303" s="129"/>
      <c r="BK14303" s="128"/>
      <c r="BL14303" s="128"/>
      <c r="BM14303" s="128"/>
      <c r="BN14303" s="128"/>
      <c r="BO14303" s="128"/>
      <c r="BP14303" s="197">
        <f t="shared" si="542"/>
        <v>0</v>
      </c>
      <c r="BQ14303" s="128"/>
      <c r="BR14303" s="36">
        <f t="shared" si="541"/>
        <v>10</v>
      </c>
    </row>
    <row r="14304" spans="54:70" x14ac:dyDescent="0.25">
      <c r="BB14304" s="134">
        <f t="shared" si="543"/>
        <v>2286</v>
      </c>
      <c r="BC14304" s="24"/>
      <c r="BD14304" s="68"/>
      <c r="BE14304" s="10"/>
      <c r="BF14304" s="9"/>
      <c r="BG14304" s="10"/>
      <c r="BH14304" s="9"/>
      <c r="BI14304" s="129"/>
      <c r="BJ14304" s="129"/>
      <c r="BK14304" s="128"/>
      <c r="BL14304" s="128"/>
      <c r="BM14304" s="128"/>
      <c r="BN14304" s="128"/>
      <c r="BO14304" s="128"/>
      <c r="BP14304" s="197">
        <f t="shared" si="542"/>
        <v>0</v>
      </c>
      <c r="BQ14304" s="128"/>
      <c r="BR14304" s="36">
        <f t="shared" si="541"/>
        <v>10</v>
      </c>
    </row>
    <row r="14305" spans="54:70" x14ac:dyDescent="0.25">
      <c r="BB14305" s="134">
        <f t="shared" si="543"/>
        <v>2287</v>
      </c>
      <c r="BC14305" s="24"/>
      <c r="BD14305" s="68"/>
      <c r="BE14305" s="10"/>
      <c r="BF14305" s="9"/>
      <c r="BG14305" s="10"/>
      <c r="BH14305" s="9"/>
      <c r="BI14305" s="129"/>
      <c r="BJ14305" s="129"/>
      <c r="BK14305" s="128"/>
      <c r="BL14305" s="128"/>
      <c r="BM14305" s="128"/>
      <c r="BN14305" s="128"/>
      <c r="BO14305" s="128"/>
      <c r="BP14305" s="197">
        <f t="shared" si="542"/>
        <v>0</v>
      </c>
      <c r="BQ14305" s="128"/>
      <c r="BR14305" s="36">
        <f t="shared" si="541"/>
        <v>10</v>
      </c>
    </row>
    <row r="14306" spans="54:70" x14ac:dyDescent="0.25">
      <c r="BB14306" s="134">
        <f t="shared" si="543"/>
        <v>2288</v>
      </c>
      <c r="BC14306" s="24"/>
      <c r="BD14306" s="68"/>
      <c r="BE14306" s="10"/>
      <c r="BF14306" s="9"/>
      <c r="BG14306" s="10"/>
      <c r="BH14306" s="9"/>
      <c r="BI14306" s="129"/>
      <c r="BJ14306" s="129"/>
      <c r="BK14306" s="128"/>
      <c r="BL14306" s="128"/>
      <c r="BM14306" s="128"/>
      <c r="BN14306" s="128"/>
      <c r="BO14306" s="128"/>
      <c r="BP14306" s="197">
        <f t="shared" si="542"/>
        <v>0</v>
      </c>
      <c r="BQ14306" s="128"/>
      <c r="BR14306" s="36">
        <f t="shared" si="541"/>
        <v>10</v>
      </c>
    </row>
    <row r="14307" spans="54:70" x14ac:dyDescent="0.25">
      <c r="BB14307" s="134">
        <f t="shared" si="543"/>
        <v>2289</v>
      </c>
      <c r="BC14307" s="24"/>
      <c r="BD14307" s="68"/>
      <c r="BE14307" s="10"/>
      <c r="BF14307" s="9"/>
      <c r="BG14307" s="10"/>
      <c r="BH14307" s="9"/>
      <c r="BI14307" s="129"/>
      <c r="BJ14307" s="129"/>
      <c r="BK14307" s="128"/>
      <c r="BL14307" s="128"/>
      <c r="BM14307" s="128"/>
      <c r="BN14307" s="128"/>
      <c r="BO14307" s="128"/>
      <c r="BP14307" s="197">
        <f t="shared" si="542"/>
        <v>0</v>
      </c>
      <c r="BQ14307" s="128"/>
      <c r="BR14307" s="36">
        <f t="shared" si="541"/>
        <v>10</v>
      </c>
    </row>
    <row r="14308" spans="54:70" x14ac:dyDescent="0.25">
      <c r="BB14308" s="134">
        <f t="shared" si="543"/>
        <v>2290</v>
      </c>
      <c r="BC14308" s="24"/>
      <c r="BD14308" s="68"/>
      <c r="BE14308" s="10"/>
      <c r="BF14308" s="9"/>
      <c r="BG14308" s="10"/>
      <c r="BH14308" s="9"/>
      <c r="BI14308" s="129"/>
      <c r="BJ14308" s="129"/>
      <c r="BK14308" s="128"/>
      <c r="BL14308" s="128"/>
      <c r="BM14308" s="128"/>
      <c r="BN14308" s="128"/>
      <c r="BO14308" s="128"/>
      <c r="BP14308" s="197">
        <f t="shared" si="542"/>
        <v>0</v>
      </c>
      <c r="BQ14308" s="128"/>
      <c r="BR14308" s="36">
        <f t="shared" si="541"/>
        <v>10</v>
      </c>
    </row>
    <row r="14309" spans="54:70" x14ac:dyDescent="0.25">
      <c r="BB14309" s="134">
        <f t="shared" si="543"/>
        <v>2291</v>
      </c>
      <c r="BC14309" s="24"/>
      <c r="BD14309" s="68"/>
      <c r="BE14309" s="10"/>
      <c r="BF14309" s="9"/>
      <c r="BG14309" s="10"/>
      <c r="BH14309" s="9"/>
      <c r="BI14309" s="129"/>
      <c r="BJ14309" s="129"/>
      <c r="BK14309" s="128"/>
      <c r="BL14309" s="128"/>
      <c r="BM14309" s="128"/>
      <c r="BN14309" s="128"/>
      <c r="BO14309" s="128"/>
      <c r="BP14309" s="197">
        <f t="shared" si="542"/>
        <v>0</v>
      </c>
      <c r="BQ14309" s="128"/>
      <c r="BR14309" s="36">
        <f t="shared" si="541"/>
        <v>10</v>
      </c>
    </row>
    <row r="14310" spans="54:70" x14ac:dyDescent="0.25">
      <c r="BB14310" s="134">
        <f t="shared" si="543"/>
        <v>2292</v>
      </c>
      <c r="BC14310" s="24"/>
      <c r="BD14310" s="68"/>
      <c r="BE14310" s="10"/>
      <c r="BF14310" s="9"/>
      <c r="BG14310" s="10"/>
      <c r="BH14310" s="9"/>
      <c r="BI14310" s="129"/>
      <c r="BJ14310" s="129"/>
      <c r="BK14310" s="128"/>
      <c r="BL14310" s="128"/>
      <c r="BM14310" s="128"/>
      <c r="BN14310" s="128"/>
      <c r="BO14310" s="128"/>
      <c r="BP14310" s="197">
        <f t="shared" si="542"/>
        <v>0</v>
      </c>
      <c r="BQ14310" s="128"/>
      <c r="BR14310" s="36">
        <f t="shared" si="541"/>
        <v>10</v>
      </c>
    </row>
    <row r="14311" spans="54:70" x14ac:dyDescent="0.25">
      <c r="BB14311" s="134">
        <f t="shared" si="543"/>
        <v>2293</v>
      </c>
      <c r="BC14311" s="24"/>
      <c r="BD14311" s="68"/>
      <c r="BE14311" s="10"/>
      <c r="BF14311" s="9"/>
      <c r="BG14311" s="10"/>
      <c r="BH14311" s="9"/>
      <c r="BI14311" s="129"/>
      <c r="BJ14311" s="129"/>
      <c r="BK14311" s="128"/>
      <c r="BL14311" s="128"/>
      <c r="BM14311" s="128"/>
      <c r="BN14311" s="128"/>
      <c r="BO14311" s="128"/>
      <c r="BP14311" s="197">
        <f t="shared" si="542"/>
        <v>0</v>
      </c>
      <c r="BQ14311" s="128"/>
      <c r="BR14311" s="36">
        <f t="shared" si="541"/>
        <v>10</v>
      </c>
    </row>
    <row r="14312" spans="54:70" x14ac:dyDescent="0.25">
      <c r="BB14312" s="134">
        <f t="shared" si="543"/>
        <v>2294</v>
      </c>
      <c r="BC14312" s="24"/>
      <c r="BD14312" s="68"/>
      <c r="BE14312" s="10"/>
      <c r="BF14312" s="9"/>
      <c r="BG14312" s="10"/>
      <c r="BH14312" s="9"/>
      <c r="BI14312" s="129"/>
      <c r="BJ14312" s="129"/>
      <c r="BK14312" s="128"/>
      <c r="BL14312" s="128"/>
      <c r="BM14312" s="128"/>
      <c r="BN14312" s="128"/>
      <c r="BO14312" s="128"/>
      <c r="BP14312" s="197">
        <f t="shared" si="542"/>
        <v>0</v>
      </c>
      <c r="BQ14312" s="128"/>
      <c r="BR14312" s="36">
        <f t="shared" si="541"/>
        <v>10</v>
      </c>
    </row>
    <row r="14313" spans="54:70" x14ac:dyDescent="0.25">
      <c r="BB14313" s="134">
        <f t="shared" si="543"/>
        <v>2295</v>
      </c>
      <c r="BC14313" s="24"/>
      <c r="BD14313" s="68"/>
      <c r="BE14313" s="10"/>
      <c r="BF14313" s="9"/>
      <c r="BG14313" s="10"/>
      <c r="BH14313" s="9"/>
      <c r="BI14313" s="129"/>
      <c r="BJ14313" s="129"/>
      <c r="BK14313" s="128"/>
      <c r="BL14313" s="128"/>
      <c r="BM14313" s="128"/>
      <c r="BN14313" s="128"/>
      <c r="BO14313" s="128"/>
      <c r="BP14313" s="197">
        <f t="shared" si="542"/>
        <v>0</v>
      </c>
      <c r="BQ14313" s="128"/>
      <c r="BR14313" s="36">
        <f t="shared" si="541"/>
        <v>10</v>
      </c>
    </row>
    <row r="14314" spans="54:70" x14ac:dyDescent="0.25">
      <c r="BB14314" s="134">
        <f t="shared" si="543"/>
        <v>2296</v>
      </c>
      <c r="BC14314" s="24"/>
      <c r="BD14314" s="68"/>
      <c r="BE14314" s="10"/>
      <c r="BF14314" s="9"/>
      <c r="BG14314" s="10"/>
      <c r="BH14314" s="9"/>
      <c r="BI14314" s="129"/>
      <c r="BJ14314" s="129"/>
      <c r="BK14314" s="128"/>
      <c r="BL14314" s="128"/>
      <c r="BM14314" s="128"/>
      <c r="BN14314" s="128"/>
      <c r="BO14314" s="128"/>
      <c r="BP14314" s="197">
        <f t="shared" si="542"/>
        <v>0</v>
      </c>
      <c r="BQ14314" s="128"/>
      <c r="BR14314" s="36">
        <f t="shared" si="541"/>
        <v>10</v>
      </c>
    </row>
    <row r="14315" spans="54:70" x14ac:dyDescent="0.25">
      <c r="BB14315" s="134">
        <f t="shared" si="543"/>
        <v>2297</v>
      </c>
      <c r="BC14315" s="24"/>
      <c r="BD14315" s="68"/>
      <c r="BE14315" s="10"/>
      <c r="BF14315" s="9"/>
      <c r="BG14315" s="10"/>
      <c r="BH14315" s="9"/>
      <c r="BI14315" s="129"/>
      <c r="BJ14315" s="129"/>
      <c r="BK14315" s="128"/>
      <c r="BL14315" s="128"/>
      <c r="BM14315" s="128"/>
      <c r="BN14315" s="128"/>
      <c r="BO14315" s="128"/>
      <c r="BP14315" s="197">
        <f t="shared" si="542"/>
        <v>0</v>
      </c>
      <c r="BQ14315" s="128"/>
      <c r="BR14315" s="36">
        <f t="shared" si="541"/>
        <v>10</v>
      </c>
    </row>
    <row r="14316" spans="54:70" x14ac:dyDescent="0.25">
      <c r="BB14316" s="134">
        <f t="shared" si="543"/>
        <v>2298</v>
      </c>
      <c r="BC14316" s="24"/>
      <c r="BD14316" s="68"/>
      <c r="BE14316" s="10"/>
      <c r="BF14316" s="9"/>
      <c r="BG14316" s="10"/>
      <c r="BH14316" s="9"/>
      <c r="BI14316" s="129"/>
      <c r="BJ14316" s="129"/>
      <c r="BK14316" s="128"/>
      <c r="BL14316" s="128"/>
      <c r="BM14316" s="128"/>
      <c r="BN14316" s="128"/>
      <c r="BO14316" s="128"/>
      <c r="BP14316" s="197">
        <f t="shared" si="542"/>
        <v>0</v>
      </c>
      <c r="BQ14316" s="128"/>
      <c r="BR14316" s="36">
        <f t="shared" si="541"/>
        <v>10</v>
      </c>
    </row>
    <row r="14317" spans="54:70" x14ac:dyDescent="0.25">
      <c r="BB14317" s="134">
        <f t="shared" si="543"/>
        <v>2299</v>
      </c>
      <c r="BC14317" s="24"/>
      <c r="BD14317" s="68"/>
      <c r="BE14317" s="10"/>
      <c r="BF14317" s="9"/>
      <c r="BG14317" s="10"/>
      <c r="BH14317" s="9"/>
      <c r="BI14317" s="129"/>
      <c r="BJ14317" s="129"/>
      <c r="BK14317" s="128"/>
      <c r="BL14317" s="128"/>
      <c r="BM14317" s="128"/>
      <c r="BN14317" s="128"/>
      <c r="BO14317" s="128"/>
      <c r="BP14317" s="197">
        <f t="shared" si="542"/>
        <v>0</v>
      </c>
      <c r="BQ14317" s="128"/>
      <c r="BR14317" s="36">
        <f t="shared" si="541"/>
        <v>10</v>
      </c>
    </row>
    <row r="14318" spans="54:70" x14ac:dyDescent="0.25">
      <c r="BB14318" s="134">
        <f t="shared" si="543"/>
        <v>2300</v>
      </c>
      <c r="BC14318" s="24"/>
      <c r="BD14318" s="68"/>
      <c r="BE14318" s="10"/>
      <c r="BF14318" s="9"/>
      <c r="BG14318" s="10"/>
      <c r="BH14318" s="9"/>
      <c r="BI14318" s="129"/>
      <c r="BJ14318" s="129"/>
      <c r="BK14318" s="128"/>
      <c r="BL14318" s="128"/>
      <c r="BM14318" s="128"/>
      <c r="BN14318" s="128"/>
      <c r="BO14318" s="128"/>
      <c r="BP14318" s="197">
        <f t="shared" si="542"/>
        <v>0</v>
      </c>
      <c r="BQ14318" s="128"/>
      <c r="BR14318" s="36">
        <f t="shared" si="541"/>
        <v>10</v>
      </c>
    </row>
    <row r="14319" spans="54:70" x14ac:dyDescent="0.25">
      <c r="BB14319" s="134">
        <f t="shared" si="543"/>
        <v>2301</v>
      </c>
      <c r="BC14319" s="24"/>
      <c r="BD14319" s="68"/>
      <c r="BE14319" s="10"/>
      <c r="BF14319" s="9"/>
      <c r="BG14319" s="10"/>
      <c r="BH14319" s="9"/>
      <c r="BI14319" s="129"/>
      <c r="BJ14319" s="129"/>
      <c r="BK14319" s="128"/>
      <c r="BL14319" s="128"/>
      <c r="BM14319" s="128"/>
      <c r="BN14319" s="128"/>
      <c r="BO14319" s="128"/>
      <c r="BP14319" s="197">
        <f t="shared" si="542"/>
        <v>0</v>
      </c>
      <c r="BQ14319" s="128"/>
      <c r="BR14319" s="36">
        <f t="shared" si="541"/>
        <v>10</v>
      </c>
    </row>
    <row r="14320" spans="54:70" x14ac:dyDescent="0.25">
      <c r="BB14320" s="134">
        <f t="shared" si="543"/>
        <v>2302</v>
      </c>
      <c r="BC14320" s="24"/>
      <c r="BD14320" s="68"/>
      <c r="BE14320" s="10"/>
      <c r="BF14320" s="9"/>
      <c r="BG14320" s="10"/>
      <c r="BH14320" s="9"/>
      <c r="BI14320" s="129"/>
      <c r="BJ14320" s="129"/>
      <c r="BK14320" s="128"/>
      <c r="BL14320" s="128"/>
      <c r="BM14320" s="128"/>
      <c r="BN14320" s="128"/>
      <c r="BO14320" s="128"/>
      <c r="BP14320" s="197">
        <f t="shared" si="542"/>
        <v>0</v>
      </c>
      <c r="BQ14320" s="128"/>
      <c r="BR14320" s="36">
        <f t="shared" si="541"/>
        <v>10</v>
      </c>
    </row>
    <row r="14321" spans="54:70" x14ac:dyDescent="0.25">
      <c r="BB14321" s="134">
        <f t="shared" si="543"/>
        <v>2303</v>
      </c>
      <c r="BC14321" s="24"/>
      <c r="BD14321" s="68"/>
      <c r="BE14321" s="10"/>
      <c r="BF14321" s="9"/>
      <c r="BG14321" s="10"/>
      <c r="BH14321" s="9"/>
      <c r="BI14321" s="129"/>
      <c r="BJ14321" s="129"/>
      <c r="BK14321" s="128"/>
      <c r="BL14321" s="128"/>
      <c r="BM14321" s="128"/>
      <c r="BN14321" s="128"/>
      <c r="BO14321" s="128"/>
      <c r="BP14321" s="197">
        <f t="shared" si="542"/>
        <v>0</v>
      </c>
      <c r="BQ14321" s="128"/>
      <c r="BR14321" s="36">
        <f t="shared" si="541"/>
        <v>10</v>
      </c>
    </row>
    <row r="14322" spans="54:70" x14ac:dyDescent="0.25">
      <c r="BB14322" s="134">
        <f t="shared" si="543"/>
        <v>2304</v>
      </c>
      <c r="BC14322" s="24"/>
      <c r="BD14322" s="68"/>
      <c r="BE14322" s="10"/>
      <c r="BF14322" s="9"/>
      <c r="BG14322" s="10"/>
      <c r="BH14322" s="9"/>
      <c r="BI14322" s="129"/>
      <c r="BJ14322" s="129"/>
      <c r="BK14322" s="128"/>
      <c r="BL14322" s="128"/>
      <c r="BM14322" s="128"/>
      <c r="BN14322" s="128"/>
      <c r="BO14322" s="128"/>
      <c r="BP14322" s="197">
        <f t="shared" si="542"/>
        <v>0</v>
      </c>
      <c r="BQ14322" s="128"/>
      <c r="BR14322" s="36">
        <f t="shared" si="541"/>
        <v>10</v>
      </c>
    </row>
    <row r="14323" spans="54:70" x14ac:dyDescent="0.25">
      <c r="BB14323" s="134">
        <f t="shared" si="543"/>
        <v>2305</v>
      </c>
      <c r="BC14323" s="24"/>
      <c r="BD14323" s="68"/>
      <c r="BE14323" s="10"/>
      <c r="BF14323" s="9"/>
      <c r="BG14323" s="10"/>
      <c r="BH14323" s="9"/>
      <c r="BI14323" s="129"/>
      <c r="BJ14323" s="129"/>
      <c r="BK14323" s="128"/>
      <c r="BL14323" s="128"/>
      <c r="BM14323" s="128"/>
      <c r="BN14323" s="128"/>
      <c r="BO14323" s="128"/>
      <c r="BP14323" s="197">
        <f t="shared" si="542"/>
        <v>0</v>
      </c>
      <c r="BQ14323" s="128"/>
      <c r="BR14323" s="36">
        <f t="shared" si="541"/>
        <v>10</v>
      </c>
    </row>
    <row r="14324" spans="54:70" x14ac:dyDescent="0.25">
      <c r="BB14324" s="134">
        <f t="shared" si="543"/>
        <v>2306</v>
      </c>
      <c r="BC14324" s="24"/>
      <c r="BD14324" s="68"/>
      <c r="BE14324" s="10"/>
      <c r="BF14324" s="9"/>
      <c r="BG14324" s="10"/>
      <c r="BH14324" s="9"/>
      <c r="BI14324" s="129"/>
      <c r="BJ14324" s="129"/>
      <c r="BK14324" s="128"/>
      <c r="BL14324" s="128"/>
      <c r="BM14324" s="128"/>
      <c r="BN14324" s="128"/>
      <c r="BO14324" s="128"/>
      <c r="BP14324" s="197">
        <f t="shared" si="542"/>
        <v>0</v>
      </c>
      <c r="BQ14324" s="128"/>
      <c r="BR14324" s="36">
        <f t="shared" ref="BR14324:BR14387" si="544">IF(BF14324="Yes",20,10)</f>
        <v>10</v>
      </c>
    </row>
    <row r="14325" spans="54:70" x14ac:dyDescent="0.25">
      <c r="BB14325" s="134">
        <f t="shared" si="543"/>
        <v>2307</v>
      </c>
      <c r="BC14325" s="24"/>
      <c r="BD14325" s="68"/>
      <c r="BE14325" s="10"/>
      <c r="BF14325" s="9"/>
      <c r="BG14325" s="10"/>
      <c r="BH14325" s="9"/>
      <c r="BI14325" s="129"/>
      <c r="BJ14325" s="129"/>
      <c r="BK14325" s="128"/>
      <c r="BL14325" s="128"/>
      <c r="BM14325" s="128"/>
      <c r="BN14325" s="128"/>
      <c r="BO14325" s="128"/>
      <c r="BP14325" s="197">
        <f t="shared" si="542"/>
        <v>0</v>
      </c>
      <c r="BQ14325" s="128"/>
      <c r="BR14325" s="36">
        <f t="shared" si="544"/>
        <v>10</v>
      </c>
    </row>
    <row r="14326" spans="54:70" x14ac:dyDescent="0.25">
      <c r="BB14326" s="134">
        <f t="shared" si="543"/>
        <v>2308</v>
      </c>
      <c r="BC14326" s="24"/>
      <c r="BD14326" s="68"/>
      <c r="BE14326" s="10"/>
      <c r="BF14326" s="9"/>
      <c r="BG14326" s="10"/>
      <c r="BH14326" s="9"/>
      <c r="BI14326" s="129"/>
      <c r="BJ14326" s="129"/>
      <c r="BK14326" s="128"/>
      <c r="BL14326" s="128"/>
      <c r="BM14326" s="128"/>
      <c r="BN14326" s="128"/>
      <c r="BO14326" s="128"/>
      <c r="BP14326" s="197">
        <f t="shared" si="542"/>
        <v>0</v>
      </c>
      <c r="BQ14326" s="128"/>
      <c r="BR14326" s="36">
        <f t="shared" si="544"/>
        <v>10</v>
      </c>
    </row>
    <row r="14327" spans="54:70" x14ac:dyDescent="0.25">
      <c r="BB14327" s="134">
        <f t="shared" si="543"/>
        <v>2309</v>
      </c>
      <c r="BC14327" s="24"/>
      <c r="BD14327" s="68"/>
      <c r="BE14327" s="10"/>
      <c r="BF14327" s="9"/>
      <c r="BG14327" s="10"/>
      <c r="BH14327" s="9"/>
      <c r="BI14327" s="129"/>
      <c r="BJ14327" s="129"/>
      <c r="BK14327" s="128"/>
      <c r="BL14327" s="128"/>
      <c r="BM14327" s="128"/>
      <c r="BN14327" s="128"/>
      <c r="BO14327" s="128"/>
      <c r="BP14327" s="197">
        <f t="shared" si="542"/>
        <v>0</v>
      </c>
      <c r="BQ14327" s="128"/>
      <c r="BR14327" s="36">
        <f t="shared" si="544"/>
        <v>10</v>
      </c>
    </row>
    <row r="14328" spans="54:70" x14ac:dyDescent="0.25">
      <c r="BB14328" s="134">
        <f t="shared" si="543"/>
        <v>2310</v>
      </c>
      <c r="BC14328" s="24"/>
      <c r="BD14328" s="68"/>
      <c r="BE14328" s="10"/>
      <c r="BF14328" s="9"/>
      <c r="BG14328" s="10"/>
      <c r="BH14328" s="9"/>
      <c r="BI14328" s="129"/>
      <c r="BJ14328" s="129"/>
      <c r="BK14328" s="128"/>
      <c r="BL14328" s="128"/>
      <c r="BM14328" s="128"/>
      <c r="BN14328" s="128"/>
      <c r="BO14328" s="128"/>
      <c r="BP14328" s="197">
        <f t="shared" ref="BP14328:BP14391" si="545">IF(BC14328=0,0,IF(BD14328=0,0,IF(BE14328=0,0,IF(BF14328=0,0,IF(BG14328=0,0,IF(BH14328=0,0,BR14328))))))</f>
        <v>0</v>
      </c>
      <c r="BQ14328" s="128"/>
      <c r="BR14328" s="36">
        <f t="shared" si="544"/>
        <v>10</v>
      </c>
    </row>
    <row r="14329" spans="54:70" x14ac:dyDescent="0.25">
      <c r="BB14329" s="134">
        <f t="shared" si="543"/>
        <v>2311</v>
      </c>
      <c r="BC14329" s="24"/>
      <c r="BD14329" s="68"/>
      <c r="BE14329" s="10"/>
      <c r="BF14329" s="9"/>
      <c r="BG14329" s="10"/>
      <c r="BH14329" s="9"/>
      <c r="BI14329" s="129"/>
      <c r="BJ14329" s="129"/>
      <c r="BK14329" s="128"/>
      <c r="BL14329" s="128"/>
      <c r="BM14329" s="128"/>
      <c r="BN14329" s="128"/>
      <c r="BO14329" s="128"/>
      <c r="BP14329" s="197">
        <f t="shared" si="545"/>
        <v>0</v>
      </c>
      <c r="BQ14329" s="128"/>
      <c r="BR14329" s="36">
        <f t="shared" si="544"/>
        <v>10</v>
      </c>
    </row>
    <row r="14330" spans="54:70" x14ac:dyDescent="0.25">
      <c r="BB14330" s="134">
        <f t="shared" si="543"/>
        <v>2312</v>
      </c>
      <c r="BC14330" s="24"/>
      <c r="BD14330" s="68"/>
      <c r="BE14330" s="10"/>
      <c r="BF14330" s="9"/>
      <c r="BG14330" s="10"/>
      <c r="BH14330" s="9"/>
      <c r="BI14330" s="129"/>
      <c r="BJ14330" s="129"/>
      <c r="BK14330" s="128"/>
      <c r="BL14330" s="128"/>
      <c r="BM14330" s="128"/>
      <c r="BN14330" s="128"/>
      <c r="BO14330" s="128"/>
      <c r="BP14330" s="197">
        <f t="shared" si="545"/>
        <v>0</v>
      </c>
      <c r="BQ14330" s="128"/>
      <c r="BR14330" s="36">
        <f t="shared" si="544"/>
        <v>10</v>
      </c>
    </row>
    <row r="14331" spans="54:70" x14ac:dyDescent="0.25">
      <c r="BB14331" s="134">
        <f t="shared" si="543"/>
        <v>2313</v>
      </c>
      <c r="BC14331" s="24"/>
      <c r="BD14331" s="68"/>
      <c r="BE14331" s="10"/>
      <c r="BF14331" s="9"/>
      <c r="BG14331" s="10"/>
      <c r="BH14331" s="9"/>
      <c r="BI14331" s="129"/>
      <c r="BJ14331" s="129"/>
      <c r="BK14331" s="128"/>
      <c r="BL14331" s="128"/>
      <c r="BM14331" s="128"/>
      <c r="BN14331" s="128"/>
      <c r="BO14331" s="128"/>
      <c r="BP14331" s="197">
        <f t="shared" si="545"/>
        <v>0</v>
      </c>
      <c r="BQ14331" s="128"/>
      <c r="BR14331" s="36">
        <f t="shared" si="544"/>
        <v>10</v>
      </c>
    </row>
    <row r="14332" spans="54:70" x14ac:dyDescent="0.25">
      <c r="BB14332" s="134">
        <f t="shared" si="543"/>
        <v>2314</v>
      </c>
      <c r="BC14332" s="24"/>
      <c r="BD14332" s="68"/>
      <c r="BE14332" s="10"/>
      <c r="BF14332" s="9"/>
      <c r="BG14332" s="10"/>
      <c r="BH14332" s="9"/>
      <c r="BI14332" s="129"/>
      <c r="BJ14332" s="129"/>
      <c r="BK14332" s="128"/>
      <c r="BL14332" s="128"/>
      <c r="BM14332" s="128"/>
      <c r="BN14332" s="128"/>
      <c r="BO14332" s="128"/>
      <c r="BP14332" s="197">
        <f t="shared" si="545"/>
        <v>0</v>
      </c>
      <c r="BQ14332" s="128"/>
      <c r="BR14332" s="36">
        <f t="shared" si="544"/>
        <v>10</v>
      </c>
    </row>
    <row r="14333" spans="54:70" x14ac:dyDescent="0.25">
      <c r="BB14333" s="134">
        <f t="shared" si="543"/>
        <v>2315</v>
      </c>
      <c r="BC14333" s="24"/>
      <c r="BD14333" s="68"/>
      <c r="BE14333" s="10"/>
      <c r="BF14333" s="9"/>
      <c r="BG14333" s="10"/>
      <c r="BH14333" s="9"/>
      <c r="BI14333" s="129"/>
      <c r="BJ14333" s="129"/>
      <c r="BK14333" s="128"/>
      <c r="BL14333" s="128"/>
      <c r="BM14333" s="128"/>
      <c r="BN14333" s="128"/>
      <c r="BO14333" s="128"/>
      <c r="BP14333" s="197">
        <f t="shared" si="545"/>
        <v>0</v>
      </c>
      <c r="BQ14333" s="128"/>
      <c r="BR14333" s="36">
        <f t="shared" si="544"/>
        <v>10</v>
      </c>
    </row>
    <row r="14334" spans="54:70" x14ac:dyDescent="0.25">
      <c r="BB14334" s="134">
        <f t="shared" si="543"/>
        <v>2316</v>
      </c>
      <c r="BC14334" s="24"/>
      <c r="BD14334" s="68"/>
      <c r="BE14334" s="10"/>
      <c r="BF14334" s="9"/>
      <c r="BG14334" s="10"/>
      <c r="BH14334" s="9"/>
      <c r="BI14334" s="129"/>
      <c r="BJ14334" s="129"/>
      <c r="BK14334" s="128"/>
      <c r="BL14334" s="128"/>
      <c r="BM14334" s="128"/>
      <c r="BN14334" s="128"/>
      <c r="BO14334" s="128"/>
      <c r="BP14334" s="197">
        <f t="shared" si="545"/>
        <v>0</v>
      </c>
      <c r="BQ14334" s="128"/>
      <c r="BR14334" s="36">
        <f t="shared" si="544"/>
        <v>10</v>
      </c>
    </row>
    <row r="14335" spans="54:70" x14ac:dyDescent="0.25">
      <c r="BB14335" s="134">
        <f t="shared" si="543"/>
        <v>2317</v>
      </c>
      <c r="BC14335" s="24"/>
      <c r="BD14335" s="68"/>
      <c r="BE14335" s="10"/>
      <c r="BF14335" s="9"/>
      <c r="BG14335" s="10"/>
      <c r="BH14335" s="9"/>
      <c r="BI14335" s="129"/>
      <c r="BJ14335" s="129"/>
      <c r="BK14335" s="128"/>
      <c r="BL14335" s="128"/>
      <c r="BM14335" s="128"/>
      <c r="BN14335" s="128"/>
      <c r="BO14335" s="128"/>
      <c r="BP14335" s="197">
        <f t="shared" si="545"/>
        <v>0</v>
      </c>
      <c r="BQ14335" s="128"/>
      <c r="BR14335" s="36">
        <f t="shared" si="544"/>
        <v>10</v>
      </c>
    </row>
    <row r="14336" spans="54:70" x14ac:dyDescent="0.25">
      <c r="BB14336" s="134">
        <f t="shared" si="543"/>
        <v>2318</v>
      </c>
      <c r="BC14336" s="24"/>
      <c r="BD14336" s="68"/>
      <c r="BE14336" s="10"/>
      <c r="BF14336" s="9"/>
      <c r="BG14336" s="10"/>
      <c r="BH14336" s="9"/>
      <c r="BI14336" s="129"/>
      <c r="BJ14336" s="129"/>
      <c r="BK14336" s="128"/>
      <c r="BL14336" s="128"/>
      <c r="BM14336" s="128"/>
      <c r="BN14336" s="128"/>
      <c r="BO14336" s="128"/>
      <c r="BP14336" s="197">
        <f t="shared" si="545"/>
        <v>0</v>
      </c>
      <c r="BQ14336" s="128"/>
      <c r="BR14336" s="36">
        <f t="shared" si="544"/>
        <v>10</v>
      </c>
    </row>
    <row r="14337" spans="54:70" x14ac:dyDescent="0.25">
      <c r="BB14337" s="134">
        <f t="shared" si="543"/>
        <v>2319</v>
      </c>
      <c r="BC14337" s="24"/>
      <c r="BD14337" s="68"/>
      <c r="BE14337" s="10"/>
      <c r="BF14337" s="9"/>
      <c r="BG14337" s="10"/>
      <c r="BH14337" s="9"/>
      <c r="BI14337" s="129"/>
      <c r="BJ14337" s="129"/>
      <c r="BK14337" s="128"/>
      <c r="BL14337" s="128"/>
      <c r="BM14337" s="128"/>
      <c r="BN14337" s="128"/>
      <c r="BO14337" s="128"/>
      <c r="BP14337" s="197">
        <f t="shared" si="545"/>
        <v>0</v>
      </c>
      <c r="BQ14337" s="128"/>
      <c r="BR14337" s="36">
        <f t="shared" si="544"/>
        <v>10</v>
      </c>
    </row>
    <row r="14338" spans="54:70" x14ac:dyDescent="0.25">
      <c r="BB14338" s="134">
        <f t="shared" si="543"/>
        <v>2320</v>
      </c>
      <c r="BC14338" s="24"/>
      <c r="BD14338" s="68"/>
      <c r="BE14338" s="10"/>
      <c r="BF14338" s="9"/>
      <c r="BG14338" s="10"/>
      <c r="BH14338" s="9"/>
      <c r="BI14338" s="129"/>
      <c r="BJ14338" s="129"/>
      <c r="BK14338" s="128"/>
      <c r="BL14338" s="128"/>
      <c r="BM14338" s="128"/>
      <c r="BN14338" s="128"/>
      <c r="BO14338" s="128"/>
      <c r="BP14338" s="197">
        <f t="shared" si="545"/>
        <v>0</v>
      </c>
      <c r="BQ14338" s="128"/>
      <c r="BR14338" s="36">
        <f t="shared" si="544"/>
        <v>10</v>
      </c>
    </row>
    <row r="14339" spans="54:70" ht="15.75" customHeight="1" x14ac:dyDescent="0.25">
      <c r="BB14339" s="134">
        <f t="shared" si="543"/>
        <v>2321</v>
      </c>
      <c r="BC14339" s="24"/>
      <c r="BD14339" s="68"/>
      <c r="BE14339" s="10"/>
      <c r="BF14339" s="9"/>
      <c r="BG14339" s="10"/>
      <c r="BH14339" s="9"/>
      <c r="BI14339" s="129"/>
      <c r="BJ14339" s="129"/>
      <c r="BK14339" s="128"/>
      <c r="BL14339" s="128"/>
      <c r="BM14339" s="128"/>
      <c r="BN14339" s="128"/>
      <c r="BO14339" s="128"/>
      <c r="BP14339" s="197">
        <f t="shared" si="545"/>
        <v>0</v>
      </c>
      <c r="BQ14339" s="128"/>
      <c r="BR14339" s="36">
        <f t="shared" si="544"/>
        <v>10</v>
      </c>
    </row>
    <row r="14340" spans="54:70" x14ac:dyDescent="0.25">
      <c r="BB14340" s="134">
        <f t="shared" si="543"/>
        <v>2322</v>
      </c>
      <c r="BC14340" s="24"/>
      <c r="BD14340" s="68"/>
      <c r="BE14340" s="10"/>
      <c r="BF14340" s="9"/>
      <c r="BG14340" s="10"/>
      <c r="BH14340" s="9"/>
      <c r="BI14340" s="129"/>
      <c r="BJ14340" s="129"/>
      <c r="BK14340" s="128"/>
      <c r="BL14340" s="128"/>
      <c r="BM14340" s="128"/>
      <c r="BN14340" s="128"/>
      <c r="BO14340" s="128"/>
      <c r="BP14340" s="197">
        <f t="shared" si="545"/>
        <v>0</v>
      </c>
      <c r="BQ14340" s="128"/>
      <c r="BR14340" s="36">
        <f t="shared" si="544"/>
        <v>10</v>
      </c>
    </row>
    <row r="14341" spans="54:70" x14ac:dyDescent="0.25">
      <c r="BB14341" s="134">
        <f t="shared" si="543"/>
        <v>2323</v>
      </c>
      <c r="BC14341" s="24"/>
      <c r="BD14341" s="68"/>
      <c r="BE14341" s="10"/>
      <c r="BF14341" s="9"/>
      <c r="BG14341" s="10"/>
      <c r="BH14341" s="9"/>
      <c r="BI14341" s="129"/>
      <c r="BJ14341" s="129"/>
      <c r="BK14341" s="128"/>
      <c r="BL14341" s="128"/>
      <c r="BM14341" s="128"/>
      <c r="BN14341" s="128"/>
      <c r="BO14341" s="128"/>
      <c r="BP14341" s="197">
        <f t="shared" si="545"/>
        <v>0</v>
      </c>
      <c r="BQ14341" s="128"/>
      <c r="BR14341" s="36">
        <f t="shared" si="544"/>
        <v>10</v>
      </c>
    </row>
    <row r="14342" spans="54:70" x14ac:dyDescent="0.25">
      <c r="BB14342" s="134">
        <f t="shared" si="543"/>
        <v>2324</v>
      </c>
      <c r="BC14342" s="24"/>
      <c r="BD14342" s="68"/>
      <c r="BE14342" s="10"/>
      <c r="BF14342" s="9"/>
      <c r="BG14342" s="10"/>
      <c r="BH14342" s="9"/>
      <c r="BI14342" s="129"/>
      <c r="BJ14342" s="129"/>
      <c r="BK14342" s="128"/>
      <c r="BL14342" s="128"/>
      <c r="BM14342" s="128"/>
      <c r="BN14342" s="128"/>
      <c r="BO14342" s="128"/>
      <c r="BP14342" s="197">
        <f t="shared" si="545"/>
        <v>0</v>
      </c>
      <c r="BQ14342" s="128"/>
      <c r="BR14342" s="36">
        <f t="shared" si="544"/>
        <v>10</v>
      </c>
    </row>
    <row r="14343" spans="54:70" x14ac:dyDescent="0.25">
      <c r="BB14343" s="134">
        <f t="shared" si="543"/>
        <v>2325</v>
      </c>
      <c r="BC14343" s="24"/>
      <c r="BD14343" s="68"/>
      <c r="BE14343" s="10"/>
      <c r="BF14343" s="9"/>
      <c r="BG14343" s="10"/>
      <c r="BH14343" s="9"/>
      <c r="BI14343" s="129"/>
      <c r="BJ14343" s="129"/>
      <c r="BK14343" s="128"/>
      <c r="BL14343" s="128"/>
      <c r="BM14343" s="128"/>
      <c r="BN14343" s="128"/>
      <c r="BO14343" s="128"/>
      <c r="BP14343" s="197">
        <f t="shared" si="545"/>
        <v>0</v>
      </c>
      <c r="BQ14343" s="128"/>
      <c r="BR14343" s="36">
        <f t="shared" si="544"/>
        <v>10</v>
      </c>
    </row>
    <row r="14344" spans="54:70" x14ac:dyDescent="0.25">
      <c r="BB14344" s="134">
        <f t="shared" si="543"/>
        <v>2326</v>
      </c>
      <c r="BC14344" s="24"/>
      <c r="BD14344" s="68"/>
      <c r="BE14344" s="10"/>
      <c r="BF14344" s="9"/>
      <c r="BG14344" s="10"/>
      <c r="BH14344" s="9"/>
      <c r="BI14344" s="129"/>
      <c r="BJ14344" s="129"/>
      <c r="BK14344" s="128"/>
      <c r="BL14344" s="128"/>
      <c r="BM14344" s="128"/>
      <c r="BN14344" s="128"/>
      <c r="BO14344" s="128"/>
      <c r="BP14344" s="197">
        <f t="shared" si="545"/>
        <v>0</v>
      </c>
      <c r="BQ14344" s="128"/>
      <c r="BR14344" s="36">
        <f t="shared" si="544"/>
        <v>10</v>
      </c>
    </row>
    <row r="14345" spans="54:70" x14ac:dyDescent="0.25">
      <c r="BB14345" s="134">
        <f t="shared" si="543"/>
        <v>2327</v>
      </c>
      <c r="BC14345" s="24"/>
      <c r="BD14345" s="68"/>
      <c r="BE14345" s="10"/>
      <c r="BF14345" s="9"/>
      <c r="BG14345" s="10"/>
      <c r="BH14345" s="9"/>
      <c r="BI14345" s="129"/>
      <c r="BJ14345" s="129"/>
      <c r="BK14345" s="128"/>
      <c r="BL14345" s="128"/>
      <c r="BM14345" s="128"/>
      <c r="BN14345" s="128"/>
      <c r="BO14345" s="128"/>
      <c r="BP14345" s="197">
        <f t="shared" si="545"/>
        <v>0</v>
      </c>
      <c r="BQ14345" s="128"/>
      <c r="BR14345" s="36">
        <f t="shared" si="544"/>
        <v>10</v>
      </c>
    </row>
    <row r="14346" spans="54:70" x14ac:dyDescent="0.25">
      <c r="BB14346" s="134">
        <f t="shared" si="543"/>
        <v>2328</v>
      </c>
      <c r="BC14346" s="24"/>
      <c r="BD14346" s="68"/>
      <c r="BE14346" s="10"/>
      <c r="BF14346" s="9"/>
      <c r="BG14346" s="10"/>
      <c r="BH14346" s="9"/>
      <c r="BI14346" s="129"/>
      <c r="BJ14346" s="129"/>
      <c r="BK14346" s="128"/>
      <c r="BL14346" s="128"/>
      <c r="BM14346" s="128"/>
      <c r="BN14346" s="128"/>
      <c r="BO14346" s="128"/>
      <c r="BP14346" s="197">
        <f t="shared" si="545"/>
        <v>0</v>
      </c>
      <c r="BQ14346" s="128"/>
      <c r="BR14346" s="36">
        <f t="shared" si="544"/>
        <v>10</v>
      </c>
    </row>
    <row r="14347" spans="54:70" x14ac:dyDescent="0.25">
      <c r="BB14347" s="134">
        <f t="shared" si="543"/>
        <v>2329</v>
      </c>
      <c r="BC14347" s="24"/>
      <c r="BD14347" s="68"/>
      <c r="BE14347" s="10"/>
      <c r="BF14347" s="9"/>
      <c r="BG14347" s="10"/>
      <c r="BH14347" s="9"/>
      <c r="BI14347" s="129"/>
      <c r="BJ14347" s="129"/>
      <c r="BK14347" s="128"/>
      <c r="BL14347" s="128"/>
      <c r="BM14347" s="128"/>
      <c r="BN14347" s="128"/>
      <c r="BO14347" s="128"/>
      <c r="BP14347" s="197">
        <f t="shared" si="545"/>
        <v>0</v>
      </c>
      <c r="BQ14347" s="128"/>
      <c r="BR14347" s="36">
        <f t="shared" si="544"/>
        <v>10</v>
      </c>
    </row>
    <row r="14348" spans="54:70" x14ac:dyDescent="0.25">
      <c r="BB14348" s="134">
        <f t="shared" si="543"/>
        <v>2330</v>
      </c>
      <c r="BC14348" s="24"/>
      <c r="BD14348" s="68"/>
      <c r="BE14348" s="10"/>
      <c r="BF14348" s="9"/>
      <c r="BG14348" s="10"/>
      <c r="BH14348" s="9"/>
      <c r="BI14348" s="129"/>
      <c r="BJ14348" s="129"/>
      <c r="BK14348" s="128"/>
      <c r="BL14348" s="128"/>
      <c r="BM14348" s="128"/>
      <c r="BN14348" s="128"/>
      <c r="BO14348" s="128"/>
      <c r="BP14348" s="197">
        <f t="shared" si="545"/>
        <v>0</v>
      </c>
      <c r="BQ14348" s="128"/>
      <c r="BR14348" s="36">
        <f t="shared" si="544"/>
        <v>10</v>
      </c>
    </row>
    <row r="14349" spans="54:70" x14ac:dyDescent="0.25">
      <c r="BB14349" s="134">
        <f t="shared" si="543"/>
        <v>2331</v>
      </c>
      <c r="BC14349" s="24"/>
      <c r="BD14349" s="68"/>
      <c r="BE14349" s="10"/>
      <c r="BF14349" s="9"/>
      <c r="BG14349" s="10"/>
      <c r="BH14349" s="9"/>
      <c r="BI14349" s="129"/>
      <c r="BJ14349" s="129"/>
      <c r="BK14349" s="128"/>
      <c r="BL14349" s="128"/>
      <c r="BM14349" s="128"/>
      <c r="BN14349" s="128"/>
      <c r="BO14349" s="128"/>
      <c r="BP14349" s="197">
        <f t="shared" si="545"/>
        <v>0</v>
      </c>
      <c r="BQ14349" s="128"/>
      <c r="BR14349" s="36">
        <f t="shared" si="544"/>
        <v>10</v>
      </c>
    </row>
    <row r="14350" spans="54:70" x14ac:dyDescent="0.25">
      <c r="BB14350" s="134">
        <f t="shared" si="543"/>
        <v>2332</v>
      </c>
      <c r="BC14350" s="24"/>
      <c r="BD14350" s="68"/>
      <c r="BE14350" s="10"/>
      <c r="BF14350" s="9"/>
      <c r="BG14350" s="10"/>
      <c r="BH14350" s="9"/>
      <c r="BI14350" s="129"/>
      <c r="BJ14350" s="129"/>
      <c r="BK14350" s="128"/>
      <c r="BL14350" s="128"/>
      <c r="BM14350" s="128"/>
      <c r="BN14350" s="128"/>
      <c r="BO14350" s="128"/>
      <c r="BP14350" s="197">
        <f t="shared" si="545"/>
        <v>0</v>
      </c>
      <c r="BQ14350" s="128"/>
      <c r="BR14350" s="36">
        <f t="shared" si="544"/>
        <v>10</v>
      </c>
    </row>
    <row r="14351" spans="54:70" x14ac:dyDescent="0.25">
      <c r="BB14351" s="134">
        <f t="shared" si="543"/>
        <v>2333</v>
      </c>
      <c r="BC14351" s="24"/>
      <c r="BD14351" s="68"/>
      <c r="BE14351" s="10"/>
      <c r="BF14351" s="9"/>
      <c r="BG14351" s="10"/>
      <c r="BH14351" s="9"/>
      <c r="BI14351" s="129"/>
      <c r="BJ14351" s="129"/>
      <c r="BK14351" s="128"/>
      <c r="BL14351" s="128"/>
      <c r="BM14351" s="128"/>
      <c r="BN14351" s="128"/>
      <c r="BO14351" s="128"/>
      <c r="BP14351" s="197">
        <f t="shared" si="545"/>
        <v>0</v>
      </c>
      <c r="BQ14351" s="128"/>
      <c r="BR14351" s="36">
        <f t="shared" si="544"/>
        <v>10</v>
      </c>
    </row>
    <row r="14352" spans="54:70" x14ac:dyDescent="0.25">
      <c r="BB14352" s="134">
        <f t="shared" si="543"/>
        <v>2334</v>
      </c>
      <c r="BC14352" s="24"/>
      <c r="BD14352" s="68"/>
      <c r="BE14352" s="10"/>
      <c r="BF14352" s="9"/>
      <c r="BG14352" s="10"/>
      <c r="BH14352" s="9"/>
      <c r="BI14352" s="129"/>
      <c r="BJ14352" s="129"/>
      <c r="BK14352" s="128"/>
      <c r="BL14352" s="128"/>
      <c r="BM14352" s="128"/>
      <c r="BN14352" s="128"/>
      <c r="BO14352" s="128"/>
      <c r="BP14352" s="197">
        <f t="shared" si="545"/>
        <v>0</v>
      </c>
      <c r="BQ14352" s="128"/>
      <c r="BR14352" s="36">
        <f t="shared" si="544"/>
        <v>10</v>
      </c>
    </row>
    <row r="14353" spans="54:70" x14ac:dyDescent="0.25">
      <c r="BB14353" s="134">
        <f t="shared" si="543"/>
        <v>2335</v>
      </c>
      <c r="BC14353" s="24"/>
      <c r="BD14353" s="68"/>
      <c r="BE14353" s="10"/>
      <c r="BF14353" s="9"/>
      <c r="BG14353" s="10"/>
      <c r="BH14353" s="9"/>
      <c r="BI14353" s="129"/>
      <c r="BJ14353" s="129"/>
      <c r="BK14353" s="128"/>
      <c r="BL14353" s="128"/>
      <c r="BM14353" s="128"/>
      <c r="BN14353" s="128"/>
      <c r="BO14353" s="128"/>
      <c r="BP14353" s="197">
        <f t="shared" si="545"/>
        <v>0</v>
      </c>
      <c r="BQ14353" s="128"/>
      <c r="BR14353" s="36">
        <f t="shared" si="544"/>
        <v>10</v>
      </c>
    </row>
    <row r="14354" spans="54:70" x14ac:dyDescent="0.25">
      <c r="BB14354" s="134">
        <f t="shared" si="543"/>
        <v>2336</v>
      </c>
      <c r="BC14354" s="24"/>
      <c r="BD14354" s="68"/>
      <c r="BE14354" s="10"/>
      <c r="BF14354" s="9"/>
      <c r="BG14354" s="10"/>
      <c r="BH14354" s="9"/>
      <c r="BI14354" s="129"/>
      <c r="BJ14354" s="129"/>
      <c r="BK14354" s="128"/>
      <c r="BL14354" s="128"/>
      <c r="BM14354" s="128"/>
      <c r="BN14354" s="128"/>
      <c r="BO14354" s="128"/>
      <c r="BP14354" s="197">
        <f t="shared" si="545"/>
        <v>0</v>
      </c>
      <c r="BQ14354" s="128"/>
      <c r="BR14354" s="36">
        <f t="shared" si="544"/>
        <v>10</v>
      </c>
    </row>
    <row r="14355" spans="54:70" x14ac:dyDescent="0.25">
      <c r="BB14355" s="134">
        <f t="shared" si="543"/>
        <v>2337</v>
      </c>
      <c r="BC14355" s="24"/>
      <c r="BD14355" s="68"/>
      <c r="BE14355" s="10"/>
      <c r="BF14355" s="9"/>
      <c r="BG14355" s="10"/>
      <c r="BH14355" s="9"/>
      <c r="BI14355" s="129"/>
      <c r="BJ14355" s="129"/>
      <c r="BK14355" s="128"/>
      <c r="BL14355" s="128"/>
      <c r="BM14355" s="128"/>
      <c r="BN14355" s="128"/>
      <c r="BO14355" s="128"/>
      <c r="BP14355" s="197">
        <f t="shared" si="545"/>
        <v>0</v>
      </c>
      <c r="BQ14355" s="128"/>
      <c r="BR14355" s="36">
        <f t="shared" si="544"/>
        <v>10</v>
      </c>
    </row>
    <row r="14356" spans="54:70" x14ac:dyDescent="0.25">
      <c r="BB14356" s="134">
        <f t="shared" ref="BB14356:BB14419" si="546">1+BB14355</f>
        <v>2338</v>
      </c>
      <c r="BC14356" s="24"/>
      <c r="BD14356" s="68"/>
      <c r="BE14356" s="10"/>
      <c r="BF14356" s="9"/>
      <c r="BG14356" s="10"/>
      <c r="BH14356" s="9"/>
      <c r="BI14356" s="129"/>
      <c r="BJ14356" s="129"/>
      <c r="BK14356" s="128"/>
      <c r="BL14356" s="128"/>
      <c r="BM14356" s="128"/>
      <c r="BN14356" s="128"/>
      <c r="BO14356" s="128"/>
      <c r="BP14356" s="197">
        <f t="shared" si="545"/>
        <v>0</v>
      </c>
      <c r="BQ14356" s="128"/>
      <c r="BR14356" s="36">
        <f t="shared" si="544"/>
        <v>10</v>
      </c>
    </row>
    <row r="14357" spans="54:70" x14ac:dyDescent="0.25">
      <c r="BB14357" s="134">
        <f t="shared" si="546"/>
        <v>2339</v>
      </c>
      <c r="BC14357" s="24"/>
      <c r="BD14357" s="68"/>
      <c r="BE14357" s="10"/>
      <c r="BF14357" s="9"/>
      <c r="BG14357" s="10"/>
      <c r="BH14357" s="9"/>
      <c r="BI14357" s="129"/>
      <c r="BJ14357" s="129"/>
      <c r="BK14357" s="128"/>
      <c r="BL14357" s="128"/>
      <c r="BM14357" s="128"/>
      <c r="BN14357" s="128"/>
      <c r="BO14357" s="128"/>
      <c r="BP14357" s="197">
        <f t="shared" si="545"/>
        <v>0</v>
      </c>
      <c r="BQ14357" s="128"/>
      <c r="BR14357" s="36">
        <f t="shared" si="544"/>
        <v>10</v>
      </c>
    </row>
    <row r="14358" spans="54:70" x14ac:dyDescent="0.25">
      <c r="BB14358" s="134">
        <f t="shared" si="546"/>
        <v>2340</v>
      </c>
      <c r="BC14358" s="24"/>
      <c r="BD14358" s="68"/>
      <c r="BE14358" s="10"/>
      <c r="BF14358" s="9"/>
      <c r="BG14358" s="10"/>
      <c r="BH14358" s="9"/>
      <c r="BI14358" s="129"/>
      <c r="BJ14358" s="129"/>
      <c r="BK14358" s="128"/>
      <c r="BL14358" s="128"/>
      <c r="BM14358" s="128"/>
      <c r="BN14358" s="128"/>
      <c r="BO14358" s="128"/>
      <c r="BP14358" s="197">
        <f t="shared" si="545"/>
        <v>0</v>
      </c>
      <c r="BQ14358" s="128"/>
      <c r="BR14358" s="36">
        <f t="shared" si="544"/>
        <v>10</v>
      </c>
    </row>
    <row r="14359" spans="54:70" x14ac:dyDescent="0.25">
      <c r="BB14359" s="134">
        <f t="shared" si="546"/>
        <v>2341</v>
      </c>
      <c r="BC14359" s="24"/>
      <c r="BD14359" s="68"/>
      <c r="BE14359" s="10"/>
      <c r="BF14359" s="9"/>
      <c r="BG14359" s="10"/>
      <c r="BH14359" s="9"/>
      <c r="BI14359" s="129"/>
      <c r="BJ14359" s="129"/>
      <c r="BK14359" s="128"/>
      <c r="BL14359" s="128"/>
      <c r="BM14359" s="128"/>
      <c r="BN14359" s="128"/>
      <c r="BO14359" s="128"/>
      <c r="BP14359" s="197">
        <f t="shared" si="545"/>
        <v>0</v>
      </c>
      <c r="BQ14359" s="128"/>
      <c r="BR14359" s="36">
        <f t="shared" si="544"/>
        <v>10</v>
      </c>
    </row>
    <row r="14360" spans="54:70" x14ac:dyDescent="0.25">
      <c r="BB14360" s="134">
        <f t="shared" si="546"/>
        <v>2342</v>
      </c>
      <c r="BC14360" s="24"/>
      <c r="BD14360" s="68"/>
      <c r="BE14360" s="10"/>
      <c r="BF14360" s="9"/>
      <c r="BG14360" s="10"/>
      <c r="BH14360" s="9"/>
      <c r="BI14360" s="129"/>
      <c r="BJ14360" s="129"/>
      <c r="BK14360" s="128"/>
      <c r="BL14360" s="128"/>
      <c r="BM14360" s="128"/>
      <c r="BN14360" s="128"/>
      <c r="BO14360" s="128"/>
      <c r="BP14360" s="197">
        <f t="shared" si="545"/>
        <v>0</v>
      </c>
      <c r="BQ14360" s="128"/>
      <c r="BR14360" s="36">
        <f t="shared" si="544"/>
        <v>10</v>
      </c>
    </row>
    <row r="14361" spans="54:70" x14ac:dyDescent="0.25">
      <c r="BB14361" s="134">
        <f t="shared" si="546"/>
        <v>2343</v>
      </c>
      <c r="BC14361" s="24"/>
      <c r="BD14361" s="68"/>
      <c r="BE14361" s="10"/>
      <c r="BF14361" s="9"/>
      <c r="BG14361" s="10"/>
      <c r="BH14361" s="9"/>
      <c r="BI14361" s="129"/>
      <c r="BJ14361" s="129"/>
      <c r="BK14361" s="128"/>
      <c r="BL14361" s="128"/>
      <c r="BM14361" s="128"/>
      <c r="BN14361" s="128"/>
      <c r="BO14361" s="128"/>
      <c r="BP14361" s="197">
        <f t="shared" si="545"/>
        <v>0</v>
      </c>
      <c r="BQ14361" s="128"/>
      <c r="BR14361" s="36">
        <f t="shared" si="544"/>
        <v>10</v>
      </c>
    </row>
    <row r="14362" spans="54:70" x14ac:dyDescent="0.25">
      <c r="BB14362" s="134">
        <f t="shared" si="546"/>
        <v>2344</v>
      </c>
      <c r="BC14362" s="24"/>
      <c r="BD14362" s="68"/>
      <c r="BE14362" s="10"/>
      <c r="BF14362" s="9"/>
      <c r="BG14362" s="10"/>
      <c r="BH14362" s="9"/>
      <c r="BI14362" s="129"/>
      <c r="BJ14362" s="129"/>
      <c r="BK14362" s="128"/>
      <c r="BL14362" s="128"/>
      <c r="BM14362" s="128"/>
      <c r="BN14362" s="128"/>
      <c r="BO14362" s="128"/>
      <c r="BP14362" s="197">
        <f t="shared" si="545"/>
        <v>0</v>
      </c>
      <c r="BQ14362" s="128"/>
      <c r="BR14362" s="36">
        <f t="shared" si="544"/>
        <v>10</v>
      </c>
    </row>
    <row r="14363" spans="54:70" x14ac:dyDescent="0.25">
      <c r="BB14363" s="134">
        <f t="shared" si="546"/>
        <v>2345</v>
      </c>
      <c r="BC14363" s="24"/>
      <c r="BD14363" s="68"/>
      <c r="BE14363" s="10"/>
      <c r="BF14363" s="9"/>
      <c r="BG14363" s="10"/>
      <c r="BH14363" s="9"/>
      <c r="BI14363" s="129"/>
      <c r="BJ14363" s="129"/>
      <c r="BK14363" s="128"/>
      <c r="BL14363" s="128"/>
      <c r="BM14363" s="128"/>
      <c r="BN14363" s="128"/>
      <c r="BO14363" s="128"/>
      <c r="BP14363" s="197">
        <f t="shared" si="545"/>
        <v>0</v>
      </c>
      <c r="BQ14363" s="128"/>
      <c r="BR14363" s="36">
        <f t="shared" si="544"/>
        <v>10</v>
      </c>
    </row>
    <row r="14364" spans="54:70" x14ac:dyDescent="0.25">
      <c r="BB14364" s="134">
        <f t="shared" si="546"/>
        <v>2346</v>
      </c>
      <c r="BC14364" s="24"/>
      <c r="BD14364" s="68"/>
      <c r="BE14364" s="10"/>
      <c r="BF14364" s="9"/>
      <c r="BG14364" s="10"/>
      <c r="BH14364" s="9"/>
      <c r="BI14364" s="129"/>
      <c r="BJ14364" s="129"/>
      <c r="BK14364" s="128"/>
      <c r="BL14364" s="128"/>
      <c r="BM14364" s="128"/>
      <c r="BN14364" s="128"/>
      <c r="BO14364" s="128"/>
      <c r="BP14364" s="197">
        <f t="shared" si="545"/>
        <v>0</v>
      </c>
      <c r="BQ14364" s="128"/>
      <c r="BR14364" s="36">
        <f t="shared" si="544"/>
        <v>10</v>
      </c>
    </row>
    <row r="14365" spans="54:70" x14ac:dyDescent="0.25">
      <c r="BB14365" s="134">
        <f t="shared" si="546"/>
        <v>2347</v>
      </c>
      <c r="BC14365" s="24"/>
      <c r="BD14365" s="68"/>
      <c r="BE14365" s="10"/>
      <c r="BF14365" s="9"/>
      <c r="BG14365" s="10"/>
      <c r="BH14365" s="9"/>
      <c r="BI14365" s="129"/>
      <c r="BJ14365" s="129"/>
      <c r="BK14365" s="128"/>
      <c r="BL14365" s="128"/>
      <c r="BM14365" s="128"/>
      <c r="BN14365" s="128"/>
      <c r="BO14365" s="128"/>
      <c r="BP14365" s="197">
        <f t="shared" si="545"/>
        <v>0</v>
      </c>
      <c r="BQ14365" s="128"/>
      <c r="BR14365" s="36">
        <f t="shared" si="544"/>
        <v>10</v>
      </c>
    </row>
    <row r="14366" spans="54:70" x14ac:dyDescent="0.25">
      <c r="BB14366" s="134">
        <f t="shared" si="546"/>
        <v>2348</v>
      </c>
      <c r="BC14366" s="24"/>
      <c r="BD14366" s="68"/>
      <c r="BE14366" s="10"/>
      <c r="BF14366" s="9"/>
      <c r="BG14366" s="10"/>
      <c r="BH14366" s="9"/>
      <c r="BI14366" s="129"/>
      <c r="BJ14366" s="129"/>
      <c r="BK14366" s="128"/>
      <c r="BL14366" s="128"/>
      <c r="BM14366" s="128"/>
      <c r="BN14366" s="128"/>
      <c r="BO14366" s="128"/>
      <c r="BP14366" s="197">
        <f t="shared" si="545"/>
        <v>0</v>
      </c>
      <c r="BQ14366" s="128"/>
      <c r="BR14366" s="36">
        <f t="shared" si="544"/>
        <v>10</v>
      </c>
    </row>
    <row r="14367" spans="54:70" x14ac:dyDescent="0.25">
      <c r="BB14367" s="134">
        <f t="shared" si="546"/>
        <v>2349</v>
      </c>
      <c r="BC14367" s="24"/>
      <c r="BD14367" s="68"/>
      <c r="BE14367" s="10"/>
      <c r="BF14367" s="9"/>
      <c r="BG14367" s="10"/>
      <c r="BH14367" s="9"/>
      <c r="BI14367" s="129"/>
      <c r="BJ14367" s="129"/>
      <c r="BK14367" s="128"/>
      <c r="BL14367" s="128"/>
      <c r="BM14367" s="128"/>
      <c r="BN14367" s="128"/>
      <c r="BO14367" s="128"/>
      <c r="BP14367" s="197">
        <f t="shared" si="545"/>
        <v>0</v>
      </c>
      <c r="BQ14367" s="128"/>
      <c r="BR14367" s="36">
        <f t="shared" si="544"/>
        <v>10</v>
      </c>
    </row>
    <row r="14368" spans="54:70" x14ac:dyDescent="0.25">
      <c r="BB14368" s="134">
        <f t="shared" si="546"/>
        <v>2350</v>
      </c>
      <c r="BC14368" s="24"/>
      <c r="BD14368" s="68"/>
      <c r="BE14368" s="10"/>
      <c r="BF14368" s="9"/>
      <c r="BG14368" s="10"/>
      <c r="BH14368" s="9"/>
      <c r="BI14368" s="129"/>
      <c r="BJ14368" s="129"/>
      <c r="BK14368" s="128"/>
      <c r="BL14368" s="128"/>
      <c r="BM14368" s="128"/>
      <c r="BN14368" s="128"/>
      <c r="BO14368" s="128"/>
      <c r="BP14368" s="197">
        <f t="shared" si="545"/>
        <v>0</v>
      </c>
      <c r="BQ14368" s="128"/>
      <c r="BR14368" s="36">
        <f t="shared" si="544"/>
        <v>10</v>
      </c>
    </row>
    <row r="14369" spans="54:70" x14ac:dyDescent="0.25">
      <c r="BB14369" s="134">
        <f t="shared" si="546"/>
        <v>2351</v>
      </c>
      <c r="BC14369" s="24"/>
      <c r="BD14369" s="68"/>
      <c r="BE14369" s="10"/>
      <c r="BF14369" s="9"/>
      <c r="BG14369" s="10"/>
      <c r="BH14369" s="9"/>
      <c r="BI14369" s="129"/>
      <c r="BJ14369" s="129"/>
      <c r="BK14369" s="128"/>
      <c r="BL14369" s="128"/>
      <c r="BM14369" s="128"/>
      <c r="BN14369" s="128"/>
      <c r="BO14369" s="128"/>
      <c r="BP14369" s="197">
        <f t="shared" si="545"/>
        <v>0</v>
      </c>
      <c r="BQ14369" s="128"/>
      <c r="BR14369" s="36">
        <f t="shared" si="544"/>
        <v>10</v>
      </c>
    </row>
    <row r="14370" spans="54:70" x14ac:dyDescent="0.25">
      <c r="BB14370" s="134">
        <f t="shared" si="546"/>
        <v>2352</v>
      </c>
      <c r="BC14370" s="24"/>
      <c r="BD14370" s="68"/>
      <c r="BE14370" s="10"/>
      <c r="BF14370" s="9"/>
      <c r="BG14370" s="10"/>
      <c r="BH14370" s="9"/>
      <c r="BI14370" s="129"/>
      <c r="BJ14370" s="129"/>
      <c r="BK14370" s="128"/>
      <c r="BL14370" s="128"/>
      <c r="BM14370" s="128"/>
      <c r="BN14370" s="128"/>
      <c r="BO14370" s="128"/>
      <c r="BP14370" s="197">
        <f t="shared" si="545"/>
        <v>0</v>
      </c>
      <c r="BQ14370" s="128"/>
      <c r="BR14370" s="36">
        <f t="shared" si="544"/>
        <v>10</v>
      </c>
    </row>
    <row r="14371" spans="54:70" x14ac:dyDescent="0.25">
      <c r="BB14371" s="134">
        <f t="shared" si="546"/>
        <v>2353</v>
      </c>
      <c r="BC14371" s="24"/>
      <c r="BD14371" s="68"/>
      <c r="BE14371" s="10"/>
      <c r="BF14371" s="9"/>
      <c r="BG14371" s="10"/>
      <c r="BH14371" s="9"/>
      <c r="BI14371" s="129"/>
      <c r="BJ14371" s="129"/>
      <c r="BK14371" s="128"/>
      <c r="BL14371" s="128"/>
      <c r="BM14371" s="128"/>
      <c r="BN14371" s="128"/>
      <c r="BO14371" s="128"/>
      <c r="BP14371" s="197">
        <f t="shared" si="545"/>
        <v>0</v>
      </c>
      <c r="BQ14371" s="128"/>
      <c r="BR14371" s="36">
        <f t="shared" si="544"/>
        <v>10</v>
      </c>
    </row>
    <row r="14372" spans="54:70" x14ac:dyDescent="0.25">
      <c r="BB14372" s="134">
        <f t="shared" si="546"/>
        <v>2354</v>
      </c>
      <c r="BC14372" s="24"/>
      <c r="BD14372" s="68"/>
      <c r="BE14372" s="10"/>
      <c r="BF14372" s="9"/>
      <c r="BG14372" s="10"/>
      <c r="BH14372" s="9"/>
      <c r="BI14372" s="129"/>
      <c r="BJ14372" s="129"/>
      <c r="BK14372" s="128"/>
      <c r="BL14372" s="128"/>
      <c r="BM14372" s="128"/>
      <c r="BN14372" s="128"/>
      <c r="BO14372" s="128"/>
      <c r="BP14372" s="197">
        <f t="shared" si="545"/>
        <v>0</v>
      </c>
      <c r="BQ14372" s="128"/>
      <c r="BR14372" s="36">
        <f t="shared" si="544"/>
        <v>10</v>
      </c>
    </row>
    <row r="14373" spans="54:70" x14ac:dyDescent="0.25">
      <c r="BB14373" s="134">
        <f t="shared" si="546"/>
        <v>2355</v>
      </c>
      <c r="BC14373" s="24"/>
      <c r="BD14373" s="68"/>
      <c r="BE14373" s="10"/>
      <c r="BF14373" s="9"/>
      <c r="BG14373" s="10"/>
      <c r="BH14373" s="9"/>
      <c r="BI14373" s="129"/>
      <c r="BJ14373" s="129"/>
      <c r="BK14373" s="128"/>
      <c r="BL14373" s="128"/>
      <c r="BM14373" s="128"/>
      <c r="BN14373" s="128"/>
      <c r="BO14373" s="128"/>
      <c r="BP14373" s="197">
        <f t="shared" si="545"/>
        <v>0</v>
      </c>
      <c r="BQ14373" s="128"/>
      <c r="BR14373" s="36">
        <f t="shared" si="544"/>
        <v>10</v>
      </c>
    </row>
    <row r="14374" spans="54:70" x14ac:dyDescent="0.25">
      <c r="BB14374" s="134">
        <f t="shared" si="546"/>
        <v>2356</v>
      </c>
      <c r="BC14374" s="24"/>
      <c r="BD14374" s="68"/>
      <c r="BE14374" s="10"/>
      <c r="BF14374" s="9"/>
      <c r="BG14374" s="10"/>
      <c r="BH14374" s="9"/>
      <c r="BI14374" s="129"/>
      <c r="BJ14374" s="129"/>
      <c r="BK14374" s="128"/>
      <c r="BL14374" s="128"/>
      <c r="BM14374" s="128"/>
      <c r="BN14374" s="128"/>
      <c r="BO14374" s="128"/>
      <c r="BP14374" s="197">
        <f t="shared" si="545"/>
        <v>0</v>
      </c>
      <c r="BQ14374" s="128"/>
      <c r="BR14374" s="36">
        <f t="shared" si="544"/>
        <v>10</v>
      </c>
    </row>
    <row r="14375" spans="54:70" x14ac:dyDescent="0.25">
      <c r="BB14375" s="134">
        <f t="shared" si="546"/>
        <v>2357</v>
      </c>
      <c r="BC14375" s="24"/>
      <c r="BD14375" s="68"/>
      <c r="BE14375" s="10"/>
      <c r="BF14375" s="9"/>
      <c r="BG14375" s="10"/>
      <c r="BH14375" s="9"/>
      <c r="BI14375" s="129"/>
      <c r="BJ14375" s="129"/>
      <c r="BK14375" s="128"/>
      <c r="BL14375" s="128"/>
      <c r="BM14375" s="128"/>
      <c r="BN14375" s="128"/>
      <c r="BO14375" s="128"/>
      <c r="BP14375" s="197">
        <f t="shared" si="545"/>
        <v>0</v>
      </c>
      <c r="BQ14375" s="128"/>
      <c r="BR14375" s="36">
        <f t="shared" si="544"/>
        <v>10</v>
      </c>
    </row>
    <row r="14376" spans="54:70" x14ac:dyDescent="0.25">
      <c r="BB14376" s="134">
        <f t="shared" si="546"/>
        <v>2358</v>
      </c>
      <c r="BC14376" s="24"/>
      <c r="BD14376" s="68"/>
      <c r="BE14376" s="10"/>
      <c r="BF14376" s="9"/>
      <c r="BG14376" s="10"/>
      <c r="BH14376" s="9"/>
      <c r="BI14376" s="129"/>
      <c r="BJ14376" s="129"/>
      <c r="BK14376" s="128"/>
      <c r="BL14376" s="128"/>
      <c r="BM14376" s="128"/>
      <c r="BN14376" s="128"/>
      <c r="BO14376" s="128"/>
      <c r="BP14376" s="197">
        <f t="shared" si="545"/>
        <v>0</v>
      </c>
      <c r="BQ14376" s="128"/>
      <c r="BR14376" s="36">
        <f t="shared" si="544"/>
        <v>10</v>
      </c>
    </row>
    <row r="14377" spans="54:70" x14ac:dyDescent="0.25">
      <c r="BB14377" s="134">
        <f t="shared" si="546"/>
        <v>2359</v>
      </c>
      <c r="BC14377" s="24"/>
      <c r="BD14377" s="68"/>
      <c r="BE14377" s="10"/>
      <c r="BF14377" s="9"/>
      <c r="BG14377" s="10"/>
      <c r="BH14377" s="9"/>
      <c r="BI14377" s="129"/>
      <c r="BJ14377" s="129"/>
      <c r="BK14377" s="128"/>
      <c r="BL14377" s="128"/>
      <c r="BM14377" s="128"/>
      <c r="BN14377" s="128"/>
      <c r="BO14377" s="128"/>
      <c r="BP14377" s="197">
        <f t="shared" si="545"/>
        <v>0</v>
      </c>
      <c r="BQ14377" s="128"/>
      <c r="BR14377" s="36">
        <f t="shared" si="544"/>
        <v>10</v>
      </c>
    </row>
    <row r="14378" spans="54:70" x14ac:dyDescent="0.25">
      <c r="BB14378" s="134">
        <f t="shared" si="546"/>
        <v>2360</v>
      </c>
      <c r="BC14378" s="24"/>
      <c r="BD14378" s="68"/>
      <c r="BE14378" s="10"/>
      <c r="BF14378" s="9"/>
      <c r="BG14378" s="10"/>
      <c r="BH14378" s="9"/>
      <c r="BI14378" s="129"/>
      <c r="BJ14378" s="129"/>
      <c r="BK14378" s="128"/>
      <c r="BL14378" s="128"/>
      <c r="BM14378" s="128"/>
      <c r="BN14378" s="128"/>
      <c r="BO14378" s="128"/>
      <c r="BP14378" s="197">
        <f t="shared" si="545"/>
        <v>0</v>
      </c>
      <c r="BQ14378" s="128"/>
      <c r="BR14378" s="36">
        <f t="shared" si="544"/>
        <v>10</v>
      </c>
    </row>
    <row r="14379" spans="54:70" x14ac:dyDescent="0.25">
      <c r="BB14379" s="134">
        <f t="shared" si="546"/>
        <v>2361</v>
      </c>
      <c r="BC14379" s="24"/>
      <c r="BD14379" s="68"/>
      <c r="BE14379" s="10"/>
      <c r="BF14379" s="9"/>
      <c r="BG14379" s="10"/>
      <c r="BH14379" s="9"/>
      <c r="BI14379" s="129"/>
      <c r="BJ14379" s="129"/>
      <c r="BK14379" s="128"/>
      <c r="BL14379" s="128"/>
      <c r="BM14379" s="128"/>
      <c r="BN14379" s="128"/>
      <c r="BO14379" s="128"/>
      <c r="BP14379" s="197">
        <f t="shared" si="545"/>
        <v>0</v>
      </c>
      <c r="BQ14379" s="128"/>
      <c r="BR14379" s="36">
        <f t="shared" si="544"/>
        <v>10</v>
      </c>
    </row>
    <row r="14380" spans="54:70" x14ac:dyDescent="0.25">
      <c r="BB14380" s="134">
        <f t="shared" si="546"/>
        <v>2362</v>
      </c>
      <c r="BC14380" s="24"/>
      <c r="BD14380" s="68"/>
      <c r="BE14380" s="10"/>
      <c r="BF14380" s="9"/>
      <c r="BG14380" s="10"/>
      <c r="BH14380" s="9"/>
      <c r="BI14380" s="129"/>
      <c r="BJ14380" s="129"/>
      <c r="BK14380" s="128"/>
      <c r="BL14380" s="128"/>
      <c r="BM14380" s="128"/>
      <c r="BN14380" s="128"/>
      <c r="BO14380" s="128"/>
      <c r="BP14380" s="197">
        <f t="shared" si="545"/>
        <v>0</v>
      </c>
      <c r="BQ14380" s="128"/>
      <c r="BR14380" s="36">
        <f t="shared" si="544"/>
        <v>10</v>
      </c>
    </row>
    <row r="14381" spans="54:70" x14ac:dyDescent="0.25">
      <c r="BB14381" s="134">
        <f t="shared" si="546"/>
        <v>2363</v>
      </c>
      <c r="BC14381" s="24"/>
      <c r="BD14381" s="68"/>
      <c r="BE14381" s="10"/>
      <c r="BF14381" s="9"/>
      <c r="BG14381" s="10"/>
      <c r="BH14381" s="9"/>
      <c r="BI14381" s="129"/>
      <c r="BJ14381" s="129"/>
      <c r="BK14381" s="128"/>
      <c r="BL14381" s="128"/>
      <c r="BM14381" s="128"/>
      <c r="BN14381" s="128"/>
      <c r="BO14381" s="128"/>
      <c r="BP14381" s="197">
        <f t="shared" si="545"/>
        <v>0</v>
      </c>
      <c r="BQ14381" s="128"/>
      <c r="BR14381" s="36">
        <f t="shared" si="544"/>
        <v>10</v>
      </c>
    </row>
    <row r="14382" spans="54:70" x14ac:dyDescent="0.25">
      <c r="BB14382" s="134">
        <f t="shared" si="546"/>
        <v>2364</v>
      </c>
      <c r="BC14382" s="24"/>
      <c r="BD14382" s="68"/>
      <c r="BE14382" s="10"/>
      <c r="BF14382" s="9"/>
      <c r="BG14382" s="10"/>
      <c r="BH14382" s="9"/>
      <c r="BI14382" s="129"/>
      <c r="BJ14382" s="129"/>
      <c r="BK14382" s="128"/>
      <c r="BL14382" s="128"/>
      <c r="BM14382" s="128"/>
      <c r="BN14382" s="128"/>
      <c r="BO14382" s="128"/>
      <c r="BP14382" s="197">
        <f t="shared" si="545"/>
        <v>0</v>
      </c>
      <c r="BQ14382" s="128"/>
      <c r="BR14382" s="36">
        <f t="shared" si="544"/>
        <v>10</v>
      </c>
    </row>
    <row r="14383" spans="54:70" x14ac:dyDescent="0.25">
      <c r="BB14383" s="134">
        <f t="shared" si="546"/>
        <v>2365</v>
      </c>
      <c r="BC14383" s="24"/>
      <c r="BD14383" s="68"/>
      <c r="BE14383" s="10"/>
      <c r="BF14383" s="9"/>
      <c r="BG14383" s="10"/>
      <c r="BH14383" s="9"/>
      <c r="BI14383" s="129"/>
      <c r="BJ14383" s="129"/>
      <c r="BK14383" s="128"/>
      <c r="BL14383" s="128"/>
      <c r="BM14383" s="128"/>
      <c r="BN14383" s="128"/>
      <c r="BO14383" s="128"/>
      <c r="BP14383" s="197">
        <f t="shared" si="545"/>
        <v>0</v>
      </c>
      <c r="BQ14383" s="128"/>
      <c r="BR14383" s="36">
        <f t="shared" si="544"/>
        <v>10</v>
      </c>
    </row>
    <row r="14384" spans="54:70" x14ac:dyDescent="0.25">
      <c r="BB14384" s="134">
        <f t="shared" si="546"/>
        <v>2366</v>
      </c>
      <c r="BC14384" s="24"/>
      <c r="BD14384" s="68"/>
      <c r="BE14384" s="10"/>
      <c r="BF14384" s="9"/>
      <c r="BG14384" s="10"/>
      <c r="BH14384" s="9"/>
      <c r="BI14384" s="129"/>
      <c r="BJ14384" s="129"/>
      <c r="BK14384" s="128"/>
      <c r="BL14384" s="128"/>
      <c r="BM14384" s="128"/>
      <c r="BN14384" s="128"/>
      <c r="BO14384" s="128"/>
      <c r="BP14384" s="197">
        <f t="shared" si="545"/>
        <v>0</v>
      </c>
      <c r="BQ14384" s="128"/>
      <c r="BR14384" s="36">
        <f t="shared" si="544"/>
        <v>10</v>
      </c>
    </row>
    <row r="14385" spans="54:70" x14ac:dyDescent="0.25">
      <c r="BB14385" s="134">
        <f t="shared" si="546"/>
        <v>2367</v>
      </c>
      <c r="BC14385" s="24"/>
      <c r="BD14385" s="68"/>
      <c r="BE14385" s="10"/>
      <c r="BF14385" s="9"/>
      <c r="BG14385" s="10"/>
      <c r="BH14385" s="9"/>
      <c r="BI14385" s="129"/>
      <c r="BJ14385" s="129"/>
      <c r="BK14385" s="128"/>
      <c r="BL14385" s="128"/>
      <c r="BM14385" s="128"/>
      <c r="BN14385" s="128"/>
      <c r="BO14385" s="128"/>
      <c r="BP14385" s="197">
        <f t="shared" si="545"/>
        <v>0</v>
      </c>
      <c r="BQ14385" s="128"/>
      <c r="BR14385" s="36">
        <f t="shared" si="544"/>
        <v>10</v>
      </c>
    </row>
    <row r="14386" spans="54:70" x14ac:dyDescent="0.25">
      <c r="BB14386" s="134">
        <f t="shared" si="546"/>
        <v>2368</v>
      </c>
      <c r="BC14386" s="24"/>
      <c r="BD14386" s="68"/>
      <c r="BE14386" s="10"/>
      <c r="BF14386" s="9"/>
      <c r="BG14386" s="10"/>
      <c r="BH14386" s="9"/>
      <c r="BI14386" s="129"/>
      <c r="BJ14386" s="129"/>
      <c r="BK14386" s="128"/>
      <c r="BL14386" s="128"/>
      <c r="BM14386" s="128"/>
      <c r="BN14386" s="128"/>
      <c r="BO14386" s="128"/>
      <c r="BP14386" s="197">
        <f t="shared" si="545"/>
        <v>0</v>
      </c>
      <c r="BQ14386" s="128"/>
      <c r="BR14386" s="36">
        <f t="shared" si="544"/>
        <v>10</v>
      </c>
    </row>
    <row r="14387" spans="54:70" x14ac:dyDescent="0.25">
      <c r="BB14387" s="134">
        <f t="shared" si="546"/>
        <v>2369</v>
      </c>
      <c r="BC14387" s="24"/>
      <c r="BD14387" s="68"/>
      <c r="BE14387" s="10"/>
      <c r="BF14387" s="9"/>
      <c r="BG14387" s="10"/>
      <c r="BH14387" s="9"/>
      <c r="BI14387" s="129"/>
      <c r="BJ14387" s="129"/>
      <c r="BK14387" s="128"/>
      <c r="BL14387" s="128"/>
      <c r="BM14387" s="128"/>
      <c r="BN14387" s="128"/>
      <c r="BO14387" s="128"/>
      <c r="BP14387" s="197">
        <f t="shared" si="545"/>
        <v>0</v>
      </c>
      <c r="BQ14387" s="128"/>
      <c r="BR14387" s="36">
        <f t="shared" si="544"/>
        <v>10</v>
      </c>
    </row>
    <row r="14388" spans="54:70" x14ac:dyDescent="0.25">
      <c r="BB14388" s="134">
        <f t="shared" si="546"/>
        <v>2370</v>
      </c>
      <c r="BC14388" s="24"/>
      <c r="BD14388" s="68"/>
      <c r="BE14388" s="10"/>
      <c r="BF14388" s="9"/>
      <c r="BG14388" s="10"/>
      <c r="BH14388" s="9"/>
      <c r="BI14388" s="129"/>
      <c r="BJ14388" s="129"/>
      <c r="BK14388" s="128"/>
      <c r="BL14388" s="128"/>
      <c r="BM14388" s="128"/>
      <c r="BN14388" s="128"/>
      <c r="BO14388" s="128"/>
      <c r="BP14388" s="197">
        <f t="shared" si="545"/>
        <v>0</v>
      </c>
      <c r="BQ14388" s="128"/>
      <c r="BR14388" s="36">
        <f t="shared" ref="BR14388:BR14451" si="547">IF(BF14388="Yes",20,10)</f>
        <v>10</v>
      </c>
    </row>
    <row r="14389" spans="54:70" x14ac:dyDescent="0.25">
      <c r="BB14389" s="134">
        <f t="shared" si="546"/>
        <v>2371</v>
      </c>
      <c r="BC14389" s="24"/>
      <c r="BD14389" s="68"/>
      <c r="BE14389" s="10"/>
      <c r="BF14389" s="9"/>
      <c r="BG14389" s="10"/>
      <c r="BH14389" s="9"/>
      <c r="BI14389" s="129"/>
      <c r="BJ14389" s="129"/>
      <c r="BK14389" s="128"/>
      <c r="BL14389" s="128"/>
      <c r="BM14389" s="128"/>
      <c r="BN14389" s="128"/>
      <c r="BO14389" s="128"/>
      <c r="BP14389" s="197">
        <f t="shared" si="545"/>
        <v>0</v>
      </c>
      <c r="BQ14389" s="128"/>
      <c r="BR14389" s="36">
        <f t="shared" si="547"/>
        <v>10</v>
      </c>
    </row>
    <row r="14390" spans="54:70" x14ac:dyDescent="0.25">
      <c r="BB14390" s="134">
        <f t="shared" si="546"/>
        <v>2372</v>
      </c>
      <c r="BC14390" s="24"/>
      <c r="BD14390" s="68"/>
      <c r="BE14390" s="10"/>
      <c r="BF14390" s="9"/>
      <c r="BG14390" s="10"/>
      <c r="BH14390" s="9"/>
      <c r="BI14390" s="129"/>
      <c r="BJ14390" s="129"/>
      <c r="BK14390" s="128"/>
      <c r="BL14390" s="128"/>
      <c r="BM14390" s="128"/>
      <c r="BN14390" s="128"/>
      <c r="BO14390" s="128"/>
      <c r="BP14390" s="197">
        <f t="shared" si="545"/>
        <v>0</v>
      </c>
      <c r="BQ14390" s="128"/>
      <c r="BR14390" s="36">
        <f t="shared" si="547"/>
        <v>10</v>
      </c>
    </row>
    <row r="14391" spans="54:70" x14ac:dyDescent="0.25">
      <c r="BB14391" s="134">
        <f t="shared" si="546"/>
        <v>2373</v>
      </c>
      <c r="BC14391" s="24"/>
      <c r="BD14391" s="68"/>
      <c r="BE14391" s="10"/>
      <c r="BF14391" s="9"/>
      <c r="BG14391" s="10"/>
      <c r="BH14391" s="9"/>
      <c r="BI14391" s="129"/>
      <c r="BJ14391" s="129"/>
      <c r="BK14391" s="128"/>
      <c r="BL14391" s="128"/>
      <c r="BM14391" s="128"/>
      <c r="BN14391" s="128"/>
      <c r="BO14391" s="128"/>
      <c r="BP14391" s="197">
        <f t="shared" si="545"/>
        <v>0</v>
      </c>
      <c r="BQ14391" s="128"/>
      <c r="BR14391" s="36">
        <f t="shared" si="547"/>
        <v>10</v>
      </c>
    </row>
    <row r="14392" spans="54:70" x14ac:dyDescent="0.25">
      <c r="BB14392" s="134">
        <f t="shared" si="546"/>
        <v>2374</v>
      </c>
      <c r="BC14392" s="24"/>
      <c r="BD14392" s="68"/>
      <c r="BE14392" s="10"/>
      <c r="BF14392" s="9"/>
      <c r="BG14392" s="10"/>
      <c r="BH14392" s="9"/>
      <c r="BI14392" s="129"/>
      <c r="BJ14392" s="129"/>
      <c r="BK14392" s="128"/>
      <c r="BL14392" s="128"/>
      <c r="BM14392" s="128"/>
      <c r="BN14392" s="128"/>
      <c r="BO14392" s="128"/>
      <c r="BP14392" s="197">
        <f t="shared" ref="BP14392:BP14455" si="548">IF(BC14392=0,0,IF(BD14392=0,0,IF(BE14392=0,0,IF(BF14392=0,0,IF(BG14392=0,0,IF(BH14392=0,0,BR14392))))))</f>
        <v>0</v>
      </c>
      <c r="BQ14392" s="128"/>
      <c r="BR14392" s="36">
        <f t="shared" si="547"/>
        <v>10</v>
      </c>
    </row>
    <row r="14393" spans="54:70" x14ac:dyDescent="0.25">
      <c r="BB14393" s="134">
        <f t="shared" si="546"/>
        <v>2375</v>
      </c>
      <c r="BC14393" s="24"/>
      <c r="BD14393" s="68"/>
      <c r="BE14393" s="10"/>
      <c r="BF14393" s="9"/>
      <c r="BG14393" s="10"/>
      <c r="BH14393" s="9"/>
      <c r="BI14393" s="129"/>
      <c r="BJ14393" s="129"/>
      <c r="BK14393" s="128"/>
      <c r="BL14393" s="128"/>
      <c r="BM14393" s="128"/>
      <c r="BN14393" s="128"/>
      <c r="BO14393" s="128"/>
      <c r="BP14393" s="197">
        <f t="shared" si="548"/>
        <v>0</v>
      </c>
      <c r="BQ14393" s="128"/>
      <c r="BR14393" s="36">
        <f t="shared" si="547"/>
        <v>10</v>
      </c>
    </row>
    <row r="14394" spans="54:70" x14ac:dyDescent="0.25">
      <c r="BB14394" s="134">
        <f t="shared" si="546"/>
        <v>2376</v>
      </c>
      <c r="BC14394" s="24"/>
      <c r="BD14394" s="68"/>
      <c r="BE14394" s="10"/>
      <c r="BF14394" s="9"/>
      <c r="BG14394" s="10"/>
      <c r="BH14394" s="9"/>
      <c r="BI14394" s="129"/>
      <c r="BJ14394" s="129"/>
      <c r="BK14394" s="128"/>
      <c r="BL14394" s="128"/>
      <c r="BM14394" s="128"/>
      <c r="BN14394" s="128"/>
      <c r="BO14394" s="128"/>
      <c r="BP14394" s="197">
        <f t="shared" si="548"/>
        <v>0</v>
      </c>
      <c r="BQ14394" s="128"/>
      <c r="BR14394" s="36">
        <f t="shared" si="547"/>
        <v>10</v>
      </c>
    </row>
    <row r="14395" spans="54:70" x14ac:dyDescent="0.25">
      <c r="BB14395" s="134">
        <f t="shared" si="546"/>
        <v>2377</v>
      </c>
      <c r="BC14395" s="24"/>
      <c r="BD14395" s="68"/>
      <c r="BE14395" s="10"/>
      <c r="BF14395" s="9"/>
      <c r="BG14395" s="10"/>
      <c r="BH14395" s="9"/>
      <c r="BI14395" s="129"/>
      <c r="BJ14395" s="129"/>
      <c r="BK14395" s="128"/>
      <c r="BL14395" s="128"/>
      <c r="BM14395" s="128"/>
      <c r="BN14395" s="128"/>
      <c r="BO14395" s="128"/>
      <c r="BP14395" s="197">
        <f t="shared" si="548"/>
        <v>0</v>
      </c>
      <c r="BQ14395" s="128"/>
      <c r="BR14395" s="36">
        <f t="shared" si="547"/>
        <v>10</v>
      </c>
    </row>
    <row r="14396" spans="54:70" x14ac:dyDescent="0.25">
      <c r="BB14396" s="134">
        <f t="shared" si="546"/>
        <v>2378</v>
      </c>
      <c r="BC14396" s="24"/>
      <c r="BD14396" s="68"/>
      <c r="BE14396" s="10"/>
      <c r="BF14396" s="9"/>
      <c r="BG14396" s="10"/>
      <c r="BH14396" s="9"/>
      <c r="BI14396" s="129"/>
      <c r="BJ14396" s="129"/>
      <c r="BK14396" s="128"/>
      <c r="BL14396" s="128"/>
      <c r="BM14396" s="128"/>
      <c r="BN14396" s="128"/>
      <c r="BO14396" s="128"/>
      <c r="BP14396" s="197">
        <f t="shared" si="548"/>
        <v>0</v>
      </c>
      <c r="BQ14396" s="128"/>
      <c r="BR14396" s="36">
        <f t="shared" si="547"/>
        <v>10</v>
      </c>
    </row>
    <row r="14397" spans="54:70" x14ac:dyDescent="0.25">
      <c r="BB14397" s="134">
        <f t="shared" si="546"/>
        <v>2379</v>
      </c>
      <c r="BC14397" s="24"/>
      <c r="BD14397" s="68"/>
      <c r="BE14397" s="10"/>
      <c r="BF14397" s="9"/>
      <c r="BG14397" s="10"/>
      <c r="BH14397" s="9"/>
      <c r="BI14397" s="129"/>
      <c r="BJ14397" s="129"/>
      <c r="BK14397" s="128"/>
      <c r="BL14397" s="128"/>
      <c r="BM14397" s="128"/>
      <c r="BN14397" s="128"/>
      <c r="BO14397" s="128"/>
      <c r="BP14397" s="197">
        <f t="shared" si="548"/>
        <v>0</v>
      </c>
      <c r="BQ14397" s="128"/>
      <c r="BR14397" s="36">
        <f t="shared" si="547"/>
        <v>10</v>
      </c>
    </row>
    <row r="14398" spans="54:70" x14ac:dyDescent="0.25">
      <c r="BB14398" s="134">
        <f t="shared" si="546"/>
        <v>2380</v>
      </c>
      <c r="BC14398" s="24"/>
      <c r="BD14398" s="68"/>
      <c r="BE14398" s="10"/>
      <c r="BF14398" s="9"/>
      <c r="BG14398" s="10"/>
      <c r="BH14398" s="9"/>
      <c r="BI14398" s="129"/>
      <c r="BJ14398" s="129"/>
      <c r="BK14398" s="128"/>
      <c r="BL14398" s="128"/>
      <c r="BM14398" s="128"/>
      <c r="BN14398" s="128"/>
      <c r="BO14398" s="128"/>
      <c r="BP14398" s="197">
        <f t="shared" si="548"/>
        <v>0</v>
      </c>
      <c r="BQ14398" s="128"/>
      <c r="BR14398" s="36">
        <f t="shared" si="547"/>
        <v>10</v>
      </c>
    </row>
    <row r="14399" spans="54:70" x14ac:dyDescent="0.25">
      <c r="BB14399" s="134">
        <f t="shared" si="546"/>
        <v>2381</v>
      </c>
      <c r="BC14399" s="24"/>
      <c r="BD14399" s="68"/>
      <c r="BE14399" s="10"/>
      <c r="BF14399" s="9"/>
      <c r="BG14399" s="10"/>
      <c r="BH14399" s="9"/>
      <c r="BI14399" s="129"/>
      <c r="BJ14399" s="129"/>
      <c r="BK14399" s="128"/>
      <c r="BL14399" s="128"/>
      <c r="BM14399" s="128"/>
      <c r="BN14399" s="128"/>
      <c r="BO14399" s="128"/>
      <c r="BP14399" s="197">
        <f t="shared" si="548"/>
        <v>0</v>
      </c>
      <c r="BQ14399" s="128"/>
      <c r="BR14399" s="36">
        <f t="shared" si="547"/>
        <v>10</v>
      </c>
    </row>
    <row r="14400" spans="54:70" x14ac:dyDescent="0.25">
      <c r="BB14400" s="134">
        <f t="shared" si="546"/>
        <v>2382</v>
      </c>
      <c r="BC14400" s="24"/>
      <c r="BD14400" s="68"/>
      <c r="BE14400" s="10"/>
      <c r="BF14400" s="9"/>
      <c r="BG14400" s="10"/>
      <c r="BH14400" s="9"/>
      <c r="BI14400" s="129"/>
      <c r="BJ14400" s="129"/>
      <c r="BK14400" s="128"/>
      <c r="BL14400" s="128"/>
      <c r="BM14400" s="128"/>
      <c r="BN14400" s="128"/>
      <c r="BO14400" s="128"/>
      <c r="BP14400" s="197">
        <f t="shared" si="548"/>
        <v>0</v>
      </c>
      <c r="BQ14400" s="128"/>
      <c r="BR14400" s="36">
        <f t="shared" si="547"/>
        <v>10</v>
      </c>
    </row>
    <row r="14401" spans="54:70" x14ac:dyDescent="0.25">
      <c r="BB14401" s="134">
        <f t="shared" si="546"/>
        <v>2383</v>
      </c>
      <c r="BC14401" s="24"/>
      <c r="BD14401" s="68"/>
      <c r="BE14401" s="10"/>
      <c r="BF14401" s="9"/>
      <c r="BG14401" s="10"/>
      <c r="BH14401" s="9"/>
      <c r="BI14401" s="129"/>
      <c r="BJ14401" s="129"/>
      <c r="BK14401" s="128"/>
      <c r="BL14401" s="128"/>
      <c r="BM14401" s="128"/>
      <c r="BN14401" s="128"/>
      <c r="BO14401" s="128"/>
      <c r="BP14401" s="197">
        <f t="shared" si="548"/>
        <v>0</v>
      </c>
      <c r="BQ14401" s="128"/>
      <c r="BR14401" s="36">
        <f t="shared" si="547"/>
        <v>10</v>
      </c>
    </row>
    <row r="14402" spans="54:70" x14ac:dyDescent="0.25">
      <c r="BB14402" s="134">
        <f t="shared" si="546"/>
        <v>2384</v>
      </c>
      <c r="BC14402" s="24"/>
      <c r="BD14402" s="68"/>
      <c r="BE14402" s="10"/>
      <c r="BF14402" s="9"/>
      <c r="BG14402" s="10"/>
      <c r="BH14402" s="9"/>
      <c r="BI14402" s="129"/>
      <c r="BJ14402" s="129"/>
      <c r="BK14402" s="128"/>
      <c r="BL14402" s="128"/>
      <c r="BM14402" s="128"/>
      <c r="BN14402" s="128"/>
      <c r="BO14402" s="128"/>
      <c r="BP14402" s="197">
        <f t="shared" si="548"/>
        <v>0</v>
      </c>
      <c r="BQ14402" s="128"/>
      <c r="BR14402" s="36">
        <f t="shared" si="547"/>
        <v>10</v>
      </c>
    </row>
    <row r="14403" spans="54:70" x14ac:dyDescent="0.25">
      <c r="BB14403" s="134">
        <f t="shared" si="546"/>
        <v>2385</v>
      </c>
      <c r="BC14403" s="24"/>
      <c r="BD14403" s="68"/>
      <c r="BE14403" s="10"/>
      <c r="BF14403" s="9"/>
      <c r="BG14403" s="10"/>
      <c r="BH14403" s="9"/>
      <c r="BI14403" s="129"/>
      <c r="BJ14403" s="129"/>
      <c r="BK14403" s="128"/>
      <c r="BL14403" s="128"/>
      <c r="BM14403" s="128"/>
      <c r="BN14403" s="128"/>
      <c r="BO14403" s="128"/>
      <c r="BP14403" s="197">
        <f t="shared" si="548"/>
        <v>0</v>
      </c>
      <c r="BQ14403" s="128"/>
      <c r="BR14403" s="36">
        <f t="shared" si="547"/>
        <v>10</v>
      </c>
    </row>
    <row r="14404" spans="54:70" x14ac:dyDescent="0.25">
      <c r="BB14404" s="134">
        <f t="shared" si="546"/>
        <v>2386</v>
      </c>
      <c r="BC14404" s="24"/>
      <c r="BD14404" s="68"/>
      <c r="BE14404" s="10"/>
      <c r="BF14404" s="9"/>
      <c r="BG14404" s="10"/>
      <c r="BH14404" s="9"/>
      <c r="BI14404" s="129"/>
      <c r="BJ14404" s="129"/>
      <c r="BK14404" s="128"/>
      <c r="BL14404" s="128"/>
      <c r="BM14404" s="128"/>
      <c r="BN14404" s="128"/>
      <c r="BO14404" s="128"/>
      <c r="BP14404" s="197">
        <f t="shared" si="548"/>
        <v>0</v>
      </c>
      <c r="BQ14404" s="128"/>
      <c r="BR14404" s="36">
        <f t="shared" si="547"/>
        <v>10</v>
      </c>
    </row>
    <row r="14405" spans="54:70" x14ac:dyDescent="0.25">
      <c r="BB14405" s="134">
        <f t="shared" si="546"/>
        <v>2387</v>
      </c>
      <c r="BC14405" s="24"/>
      <c r="BD14405" s="68"/>
      <c r="BE14405" s="10"/>
      <c r="BF14405" s="9"/>
      <c r="BG14405" s="10"/>
      <c r="BH14405" s="9"/>
      <c r="BI14405" s="129"/>
      <c r="BJ14405" s="129"/>
      <c r="BK14405" s="128"/>
      <c r="BL14405" s="128"/>
      <c r="BM14405" s="128"/>
      <c r="BN14405" s="128"/>
      <c r="BO14405" s="128"/>
      <c r="BP14405" s="197">
        <f t="shared" si="548"/>
        <v>0</v>
      </c>
      <c r="BQ14405" s="128"/>
      <c r="BR14405" s="36">
        <f t="shared" si="547"/>
        <v>10</v>
      </c>
    </row>
    <row r="14406" spans="54:70" x14ac:dyDescent="0.25">
      <c r="BB14406" s="134">
        <f t="shared" si="546"/>
        <v>2388</v>
      </c>
      <c r="BC14406" s="24"/>
      <c r="BD14406" s="68"/>
      <c r="BE14406" s="10"/>
      <c r="BF14406" s="9"/>
      <c r="BG14406" s="10"/>
      <c r="BH14406" s="9"/>
      <c r="BI14406" s="129"/>
      <c r="BJ14406" s="129"/>
      <c r="BK14406" s="128"/>
      <c r="BL14406" s="128"/>
      <c r="BM14406" s="128"/>
      <c r="BN14406" s="128"/>
      <c r="BO14406" s="128"/>
      <c r="BP14406" s="197">
        <f t="shared" si="548"/>
        <v>0</v>
      </c>
      <c r="BQ14406" s="128"/>
      <c r="BR14406" s="36">
        <f t="shared" si="547"/>
        <v>10</v>
      </c>
    </row>
    <row r="14407" spans="54:70" x14ac:dyDescent="0.25">
      <c r="BB14407" s="134">
        <f t="shared" si="546"/>
        <v>2389</v>
      </c>
      <c r="BC14407" s="24"/>
      <c r="BD14407" s="68"/>
      <c r="BE14407" s="10"/>
      <c r="BF14407" s="9"/>
      <c r="BG14407" s="10"/>
      <c r="BH14407" s="9"/>
      <c r="BI14407" s="129"/>
      <c r="BJ14407" s="129"/>
      <c r="BK14407" s="128"/>
      <c r="BL14407" s="128"/>
      <c r="BM14407" s="128"/>
      <c r="BN14407" s="128"/>
      <c r="BO14407" s="128"/>
      <c r="BP14407" s="197">
        <f t="shared" si="548"/>
        <v>0</v>
      </c>
      <c r="BQ14407" s="128"/>
      <c r="BR14407" s="36">
        <f t="shared" si="547"/>
        <v>10</v>
      </c>
    </row>
    <row r="14408" spans="54:70" x14ac:dyDescent="0.25">
      <c r="BB14408" s="134">
        <f t="shared" si="546"/>
        <v>2390</v>
      </c>
      <c r="BC14408" s="24"/>
      <c r="BD14408" s="68"/>
      <c r="BE14408" s="10"/>
      <c r="BF14408" s="9"/>
      <c r="BG14408" s="10"/>
      <c r="BH14408" s="9"/>
      <c r="BI14408" s="129"/>
      <c r="BJ14408" s="129"/>
      <c r="BK14408" s="128"/>
      <c r="BL14408" s="128"/>
      <c r="BM14408" s="128"/>
      <c r="BN14408" s="128"/>
      <c r="BO14408" s="128"/>
      <c r="BP14408" s="197">
        <f t="shared" si="548"/>
        <v>0</v>
      </c>
      <c r="BQ14408" s="128"/>
      <c r="BR14408" s="36">
        <f t="shared" si="547"/>
        <v>10</v>
      </c>
    </row>
    <row r="14409" spans="54:70" x14ac:dyDescent="0.25">
      <c r="BB14409" s="134">
        <f t="shared" si="546"/>
        <v>2391</v>
      </c>
      <c r="BC14409" s="24"/>
      <c r="BD14409" s="68"/>
      <c r="BE14409" s="10"/>
      <c r="BF14409" s="9"/>
      <c r="BG14409" s="10"/>
      <c r="BH14409" s="9"/>
      <c r="BI14409" s="129"/>
      <c r="BJ14409" s="129"/>
      <c r="BK14409" s="128"/>
      <c r="BL14409" s="128"/>
      <c r="BM14409" s="128"/>
      <c r="BN14409" s="128"/>
      <c r="BO14409" s="128"/>
      <c r="BP14409" s="197">
        <f t="shared" si="548"/>
        <v>0</v>
      </c>
      <c r="BQ14409" s="128"/>
      <c r="BR14409" s="36">
        <f t="shared" si="547"/>
        <v>10</v>
      </c>
    </row>
    <row r="14410" spans="54:70" x14ac:dyDescent="0.25">
      <c r="BB14410" s="134">
        <f t="shared" si="546"/>
        <v>2392</v>
      </c>
      <c r="BC14410" s="24"/>
      <c r="BD14410" s="68"/>
      <c r="BE14410" s="10"/>
      <c r="BF14410" s="9"/>
      <c r="BG14410" s="10"/>
      <c r="BH14410" s="9"/>
      <c r="BI14410" s="129"/>
      <c r="BJ14410" s="129"/>
      <c r="BK14410" s="128"/>
      <c r="BL14410" s="128"/>
      <c r="BM14410" s="128"/>
      <c r="BN14410" s="128"/>
      <c r="BO14410" s="128"/>
      <c r="BP14410" s="197">
        <f t="shared" si="548"/>
        <v>0</v>
      </c>
      <c r="BQ14410" s="128"/>
      <c r="BR14410" s="36">
        <f t="shared" si="547"/>
        <v>10</v>
      </c>
    </row>
    <row r="14411" spans="54:70" x14ac:dyDescent="0.25">
      <c r="BB14411" s="134">
        <f t="shared" si="546"/>
        <v>2393</v>
      </c>
      <c r="BC14411" s="24"/>
      <c r="BD14411" s="68"/>
      <c r="BE14411" s="10"/>
      <c r="BF14411" s="9"/>
      <c r="BG14411" s="10"/>
      <c r="BH14411" s="9"/>
      <c r="BI14411" s="129"/>
      <c r="BJ14411" s="129"/>
      <c r="BK14411" s="128"/>
      <c r="BL14411" s="128"/>
      <c r="BM14411" s="128"/>
      <c r="BN14411" s="128"/>
      <c r="BO14411" s="128"/>
      <c r="BP14411" s="197">
        <f t="shared" si="548"/>
        <v>0</v>
      </c>
      <c r="BQ14411" s="128"/>
      <c r="BR14411" s="36">
        <f t="shared" si="547"/>
        <v>10</v>
      </c>
    </row>
    <row r="14412" spans="54:70" x14ac:dyDescent="0.25">
      <c r="BB14412" s="134">
        <f t="shared" si="546"/>
        <v>2394</v>
      </c>
      <c r="BC14412" s="24"/>
      <c r="BD14412" s="68"/>
      <c r="BE14412" s="10"/>
      <c r="BF14412" s="9"/>
      <c r="BG14412" s="10"/>
      <c r="BH14412" s="9"/>
      <c r="BI14412" s="129"/>
      <c r="BJ14412" s="129"/>
      <c r="BK14412" s="128"/>
      <c r="BL14412" s="128"/>
      <c r="BM14412" s="128"/>
      <c r="BN14412" s="128"/>
      <c r="BO14412" s="128"/>
      <c r="BP14412" s="197">
        <f t="shared" si="548"/>
        <v>0</v>
      </c>
      <c r="BQ14412" s="128"/>
      <c r="BR14412" s="36">
        <f t="shared" si="547"/>
        <v>10</v>
      </c>
    </row>
    <row r="14413" spans="54:70" x14ac:dyDescent="0.25">
      <c r="BB14413" s="134">
        <f t="shared" si="546"/>
        <v>2395</v>
      </c>
      <c r="BC14413" s="24"/>
      <c r="BD14413" s="68"/>
      <c r="BE14413" s="10"/>
      <c r="BF14413" s="9"/>
      <c r="BG14413" s="10"/>
      <c r="BH14413" s="9"/>
      <c r="BI14413" s="129"/>
      <c r="BJ14413" s="129"/>
      <c r="BK14413" s="128"/>
      <c r="BL14413" s="128"/>
      <c r="BM14413" s="128"/>
      <c r="BN14413" s="128"/>
      <c r="BO14413" s="128"/>
      <c r="BP14413" s="197">
        <f t="shared" si="548"/>
        <v>0</v>
      </c>
      <c r="BQ14413" s="128"/>
      <c r="BR14413" s="36">
        <f t="shared" si="547"/>
        <v>10</v>
      </c>
    </row>
    <row r="14414" spans="54:70" ht="15.75" customHeight="1" x14ac:dyDescent="0.25">
      <c r="BB14414" s="134">
        <f t="shared" si="546"/>
        <v>2396</v>
      </c>
      <c r="BC14414" s="24"/>
      <c r="BD14414" s="68"/>
      <c r="BE14414" s="10"/>
      <c r="BF14414" s="9"/>
      <c r="BG14414" s="10"/>
      <c r="BH14414" s="9"/>
      <c r="BI14414" s="129"/>
      <c r="BJ14414" s="129"/>
      <c r="BK14414" s="128"/>
      <c r="BL14414" s="128"/>
      <c r="BM14414" s="128"/>
      <c r="BN14414" s="128"/>
      <c r="BO14414" s="128"/>
      <c r="BP14414" s="197">
        <f t="shared" si="548"/>
        <v>0</v>
      </c>
      <c r="BQ14414" s="128"/>
      <c r="BR14414" s="36">
        <f t="shared" si="547"/>
        <v>10</v>
      </c>
    </row>
    <row r="14415" spans="54:70" x14ac:dyDescent="0.25">
      <c r="BB14415" s="134">
        <f t="shared" si="546"/>
        <v>2397</v>
      </c>
      <c r="BC14415" s="24"/>
      <c r="BD14415" s="68"/>
      <c r="BE14415" s="10"/>
      <c r="BF14415" s="9"/>
      <c r="BG14415" s="10"/>
      <c r="BH14415" s="9"/>
      <c r="BI14415" s="129"/>
      <c r="BJ14415" s="129"/>
      <c r="BK14415" s="128"/>
      <c r="BL14415" s="128"/>
      <c r="BM14415" s="128"/>
      <c r="BN14415" s="128"/>
      <c r="BO14415" s="128"/>
      <c r="BP14415" s="197">
        <f t="shared" si="548"/>
        <v>0</v>
      </c>
      <c r="BQ14415" s="128"/>
      <c r="BR14415" s="36">
        <f t="shared" si="547"/>
        <v>10</v>
      </c>
    </row>
    <row r="14416" spans="54:70" x14ac:dyDescent="0.25">
      <c r="BB14416" s="134">
        <f t="shared" si="546"/>
        <v>2398</v>
      </c>
      <c r="BC14416" s="24"/>
      <c r="BD14416" s="68"/>
      <c r="BE14416" s="10"/>
      <c r="BF14416" s="9"/>
      <c r="BG14416" s="10"/>
      <c r="BH14416" s="9"/>
      <c r="BI14416" s="129"/>
      <c r="BJ14416" s="129"/>
      <c r="BK14416" s="128"/>
      <c r="BL14416" s="128"/>
      <c r="BM14416" s="128"/>
      <c r="BN14416" s="128"/>
      <c r="BO14416" s="128"/>
      <c r="BP14416" s="197">
        <f t="shared" si="548"/>
        <v>0</v>
      </c>
      <c r="BQ14416" s="128"/>
      <c r="BR14416" s="36">
        <f t="shared" si="547"/>
        <v>10</v>
      </c>
    </row>
    <row r="14417" spans="54:70" x14ac:dyDescent="0.25">
      <c r="BB14417" s="134">
        <f t="shared" si="546"/>
        <v>2399</v>
      </c>
      <c r="BC14417" s="24"/>
      <c r="BD14417" s="68"/>
      <c r="BE14417" s="10"/>
      <c r="BF14417" s="9"/>
      <c r="BG14417" s="10"/>
      <c r="BH14417" s="9"/>
      <c r="BI14417" s="129"/>
      <c r="BJ14417" s="129"/>
      <c r="BK14417" s="128"/>
      <c r="BL14417" s="128"/>
      <c r="BM14417" s="128"/>
      <c r="BN14417" s="128"/>
      <c r="BO14417" s="128"/>
      <c r="BP14417" s="197">
        <f t="shared" si="548"/>
        <v>0</v>
      </c>
      <c r="BQ14417" s="128"/>
      <c r="BR14417" s="36">
        <f t="shared" si="547"/>
        <v>10</v>
      </c>
    </row>
    <row r="14418" spans="54:70" x14ac:dyDescent="0.25">
      <c r="BB14418" s="134">
        <f t="shared" si="546"/>
        <v>2400</v>
      </c>
      <c r="BC14418" s="24"/>
      <c r="BD14418" s="68"/>
      <c r="BE14418" s="10"/>
      <c r="BF14418" s="9"/>
      <c r="BG14418" s="10"/>
      <c r="BH14418" s="9"/>
      <c r="BI14418" s="129"/>
      <c r="BJ14418" s="129"/>
      <c r="BK14418" s="128"/>
      <c r="BL14418" s="128"/>
      <c r="BM14418" s="128"/>
      <c r="BN14418" s="128"/>
      <c r="BO14418" s="128"/>
      <c r="BP14418" s="197">
        <f t="shared" si="548"/>
        <v>0</v>
      </c>
      <c r="BQ14418" s="128"/>
      <c r="BR14418" s="36">
        <f t="shared" si="547"/>
        <v>10</v>
      </c>
    </row>
    <row r="14419" spans="54:70" x14ac:dyDescent="0.25">
      <c r="BB14419" s="134">
        <f t="shared" si="546"/>
        <v>2401</v>
      </c>
      <c r="BC14419" s="24"/>
      <c r="BD14419" s="68"/>
      <c r="BE14419" s="10"/>
      <c r="BF14419" s="9"/>
      <c r="BG14419" s="10"/>
      <c r="BH14419" s="9"/>
      <c r="BI14419" s="129"/>
      <c r="BJ14419" s="129"/>
      <c r="BK14419" s="128"/>
      <c r="BL14419" s="128"/>
      <c r="BM14419" s="128"/>
      <c r="BN14419" s="128"/>
      <c r="BO14419" s="128"/>
      <c r="BP14419" s="197">
        <f t="shared" si="548"/>
        <v>0</v>
      </c>
      <c r="BQ14419" s="128"/>
      <c r="BR14419" s="36">
        <f t="shared" si="547"/>
        <v>10</v>
      </c>
    </row>
    <row r="14420" spans="54:70" x14ac:dyDescent="0.25">
      <c r="BB14420" s="134">
        <f t="shared" ref="BB14420:BB14483" si="549">1+BB14419</f>
        <v>2402</v>
      </c>
      <c r="BC14420" s="24"/>
      <c r="BD14420" s="68"/>
      <c r="BE14420" s="10"/>
      <c r="BF14420" s="9"/>
      <c r="BG14420" s="10"/>
      <c r="BH14420" s="9"/>
      <c r="BI14420" s="129"/>
      <c r="BJ14420" s="129"/>
      <c r="BK14420" s="128"/>
      <c r="BL14420" s="128"/>
      <c r="BM14420" s="128"/>
      <c r="BN14420" s="128"/>
      <c r="BO14420" s="128"/>
      <c r="BP14420" s="197">
        <f t="shared" si="548"/>
        <v>0</v>
      </c>
      <c r="BQ14420" s="128"/>
      <c r="BR14420" s="36">
        <f t="shared" si="547"/>
        <v>10</v>
      </c>
    </row>
    <row r="14421" spans="54:70" x14ac:dyDescent="0.25">
      <c r="BB14421" s="134">
        <f t="shared" si="549"/>
        <v>2403</v>
      </c>
      <c r="BC14421" s="24"/>
      <c r="BD14421" s="68"/>
      <c r="BE14421" s="10"/>
      <c r="BF14421" s="9"/>
      <c r="BG14421" s="10"/>
      <c r="BH14421" s="9"/>
      <c r="BI14421" s="129"/>
      <c r="BJ14421" s="129"/>
      <c r="BK14421" s="128"/>
      <c r="BL14421" s="128"/>
      <c r="BM14421" s="128"/>
      <c r="BN14421" s="128"/>
      <c r="BO14421" s="128"/>
      <c r="BP14421" s="197">
        <f t="shared" si="548"/>
        <v>0</v>
      </c>
      <c r="BQ14421" s="128"/>
      <c r="BR14421" s="36">
        <f t="shared" si="547"/>
        <v>10</v>
      </c>
    </row>
    <row r="14422" spans="54:70" x14ac:dyDescent="0.25">
      <c r="BB14422" s="134">
        <f t="shared" si="549"/>
        <v>2404</v>
      </c>
      <c r="BC14422" s="24"/>
      <c r="BD14422" s="68"/>
      <c r="BE14422" s="10"/>
      <c r="BF14422" s="9"/>
      <c r="BG14422" s="10"/>
      <c r="BH14422" s="9"/>
      <c r="BI14422" s="129"/>
      <c r="BJ14422" s="129"/>
      <c r="BK14422" s="128"/>
      <c r="BL14422" s="128"/>
      <c r="BM14422" s="128"/>
      <c r="BN14422" s="128"/>
      <c r="BO14422" s="128"/>
      <c r="BP14422" s="197">
        <f t="shared" si="548"/>
        <v>0</v>
      </c>
      <c r="BQ14422" s="128"/>
      <c r="BR14422" s="36">
        <f t="shared" si="547"/>
        <v>10</v>
      </c>
    </row>
    <row r="14423" spans="54:70" x14ac:dyDescent="0.25">
      <c r="BB14423" s="134">
        <f t="shared" si="549"/>
        <v>2405</v>
      </c>
      <c r="BC14423" s="24"/>
      <c r="BD14423" s="68"/>
      <c r="BE14423" s="10"/>
      <c r="BF14423" s="9"/>
      <c r="BG14423" s="10"/>
      <c r="BH14423" s="9"/>
      <c r="BI14423" s="129"/>
      <c r="BJ14423" s="129"/>
      <c r="BK14423" s="128"/>
      <c r="BL14423" s="128"/>
      <c r="BM14423" s="128"/>
      <c r="BN14423" s="128"/>
      <c r="BO14423" s="128"/>
      <c r="BP14423" s="197">
        <f t="shared" si="548"/>
        <v>0</v>
      </c>
      <c r="BQ14423" s="128"/>
      <c r="BR14423" s="36">
        <f t="shared" si="547"/>
        <v>10</v>
      </c>
    </row>
    <row r="14424" spans="54:70" x14ac:dyDescent="0.25">
      <c r="BB14424" s="134">
        <f t="shared" si="549"/>
        <v>2406</v>
      </c>
      <c r="BC14424" s="24"/>
      <c r="BD14424" s="68"/>
      <c r="BE14424" s="10"/>
      <c r="BF14424" s="9"/>
      <c r="BG14424" s="10"/>
      <c r="BH14424" s="9"/>
      <c r="BI14424" s="129"/>
      <c r="BJ14424" s="129"/>
      <c r="BK14424" s="128"/>
      <c r="BL14424" s="128"/>
      <c r="BM14424" s="128"/>
      <c r="BN14424" s="128"/>
      <c r="BO14424" s="128"/>
      <c r="BP14424" s="197">
        <f t="shared" si="548"/>
        <v>0</v>
      </c>
      <c r="BQ14424" s="128"/>
      <c r="BR14424" s="36">
        <f t="shared" si="547"/>
        <v>10</v>
      </c>
    </row>
    <row r="14425" spans="54:70" x14ac:dyDescent="0.25">
      <c r="BB14425" s="134">
        <f t="shared" si="549"/>
        <v>2407</v>
      </c>
      <c r="BC14425" s="24"/>
      <c r="BD14425" s="68"/>
      <c r="BE14425" s="10"/>
      <c r="BF14425" s="9"/>
      <c r="BG14425" s="10"/>
      <c r="BH14425" s="9"/>
      <c r="BI14425" s="129"/>
      <c r="BJ14425" s="129"/>
      <c r="BK14425" s="128"/>
      <c r="BL14425" s="128"/>
      <c r="BM14425" s="128"/>
      <c r="BN14425" s="128"/>
      <c r="BO14425" s="128"/>
      <c r="BP14425" s="197">
        <f t="shared" si="548"/>
        <v>0</v>
      </c>
      <c r="BQ14425" s="128"/>
      <c r="BR14425" s="36">
        <f t="shared" si="547"/>
        <v>10</v>
      </c>
    </row>
    <row r="14426" spans="54:70" x14ac:dyDescent="0.25">
      <c r="BB14426" s="134">
        <f t="shared" si="549"/>
        <v>2408</v>
      </c>
      <c r="BC14426" s="24"/>
      <c r="BD14426" s="68"/>
      <c r="BE14426" s="10"/>
      <c r="BF14426" s="9"/>
      <c r="BG14426" s="10"/>
      <c r="BH14426" s="9"/>
      <c r="BI14426" s="129"/>
      <c r="BJ14426" s="129"/>
      <c r="BK14426" s="128"/>
      <c r="BL14426" s="128"/>
      <c r="BM14426" s="128"/>
      <c r="BN14426" s="128"/>
      <c r="BO14426" s="128"/>
      <c r="BP14426" s="197">
        <f t="shared" si="548"/>
        <v>0</v>
      </c>
      <c r="BQ14426" s="128"/>
      <c r="BR14426" s="36">
        <f t="shared" si="547"/>
        <v>10</v>
      </c>
    </row>
    <row r="14427" spans="54:70" x14ac:dyDescent="0.25">
      <c r="BB14427" s="134">
        <f t="shared" si="549"/>
        <v>2409</v>
      </c>
      <c r="BC14427" s="24"/>
      <c r="BD14427" s="68"/>
      <c r="BE14427" s="10"/>
      <c r="BF14427" s="9"/>
      <c r="BG14427" s="10"/>
      <c r="BH14427" s="9"/>
      <c r="BI14427" s="129"/>
      <c r="BJ14427" s="129"/>
      <c r="BK14427" s="128"/>
      <c r="BL14427" s="128"/>
      <c r="BM14427" s="128"/>
      <c r="BN14427" s="128"/>
      <c r="BO14427" s="128"/>
      <c r="BP14427" s="197">
        <f t="shared" si="548"/>
        <v>0</v>
      </c>
      <c r="BQ14427" s="128"/>
      <c r="BR14427" s="36">
        <f t="shared" si="547"/>
        <v>10</v>
      </c>
    </row>
    <row r="14428" spans="54:70" x14ac:dyDescent="0.25">
      <c r="BB14428" s="134">
        <f t="shared" si="549"/>
        <v>2410</v>
      </c>
      <c r="BC14428" s="24"/>
      <c r="BD14428" s="68"/>
      <c r="BE14428" s="10"/>
      <c r="BF14428" s="9"/>
      <c r="BG14428" s="10"/>
      <c r="BH14428" s="9"/>
      <c r="BI14428" s="129"/>
      <c r="BJ14428" s="129"/>
      <c r="BK14428" s="128"/>
      <c r="BL14428" s="128"/>
      <c r="BM14428" s="128"/>
      <c r="BN14428" s="128"/>
      <c r="BO14428" s="128"/>
      <c r="BP14428" s="197">
        <f t="shared" si="548"/>
        <v>0</v>
      </c>
      <c r="BQ14428" s="128"/>
      <c r="BR14428" s="36">
        <f t="shared" si="547"/>
        <v>10</v>
      </c>
    </row>
    <row r="14429" spans="54:70" x14ac:dyDescent="0.25">
      <c r="BB14429" s="134">
        <f t="shared" si="549"/>
        <v>2411</v>
      </c>
      <c r="BC14429" s="24"/>
      <c r="BD14429" s="68"/>
      <c r="BE14429" s="10"/>
      <c r="BF14429" s="9"/>
      <c r="BG14429" s="10"/>
      <c r="BH14429" s="9"/>
      <c r="BI14429" s="129"/>
      <c r="BJ14429" s="129"/>
      <c r="BK14429" s="128"/>
      <c r="BL14429" s="128"/>
      <c r="BM14429" s="128"/>
      <c r="BN14429" s="128"/>
      <c r="BO14429" s="128"/>
      <c r="BP14429" s="197">
        <f t="shared" si="548"/>
        <v>0</v>
      </c>
      <c r="BQ14429" s="128"/>
      <c r="BR14429" s="36">
        <f t="shared" si="547"/>
        <v>10</v>
      </c>
    </row>
    <row r="14430" spans="54:70" x14ac:dyDescent="0.25">
      <c r="BB14430" s="134">
        <f t="shared" si="549"/>
        <v>2412</v>
      </c>
      <c r="BC14430" s="24"/>
      <c r="BD14430" s="68"/>
      <c r="BE14430" s="10"/>
      <c r="BF14430" s="9"/>
      <c r="BG14430" s="10"/>
      <c r="BH14430" s="9"/>
      <c r="BI14430" s="129"/>
      <c r="BJ14430" s="129"/>
      <c r="BK14430" s="128"/>
      <c r="BL14430" s="128"/>
      <c r="BM14430" s="128"/>
      <c r="BN14430" s="128"/>
      <c r="BO14430" s="128"/>
      <c r="BP14430" s="197">
        <f t="shared" si="548"/>
        <v>0</v>
      </c>
      <c r="BQ14430" s="128"/>
      <c r="BR14430" s="36">
        <f t="shared" si="547"/>
        <v>10</v>
      </c>
    </row>
    <row r="14431" spans="54:70" x14ac:dyDescent="0.25">
      <c r="BB14431" s="134">
        <f t="shared" si="549"/>
        <v>2413</v>
      </c>
      <c r="BC14431" s="24"/>
      <c r="BD14431" s="68"/>
      <c r="BE14431" s="10"/>
      <c r="BF14431" s="9"/>
      <c r="BG14431" s="10"/>
      <c r="BH14431" s="9"/>
      <c r="BI14431" s="129"/>
      <c r="BJ14431" s="129"/>
      <c r="BK14431" s="128"/>
      <c r="BL14431" s="128"/>
      <c r="BM14431" s="128"/>
      <c r="BN14431" s="128"/>
      <c r="BO14431" s="128"/>
      <c r="BP14431" s="197">
        <f t="shared" si="548"/>
        <v>0</v>
      </c>
      <c r="BQ14431" s="128"/>
      <c r="BR14431" s="36">
        <f t="shared" si="547"/>
        <v>10</v>
      </c>
    </row>
    <row r="14432" spans="54:70" x14ac:dyDescent="0.25">
      <c r="BB14432" s="134">
        <f t="shared" si="549"/>
        <v>2414</v>
      </c>
      <c r="BC14432" s="24"/>
      <c r="BD14432" s="68"/>
      <c r="BE14432" s="10"/>
      <c r="BF14432" s="9"/>
      <c r="BG14432" s="10"/>
      <c r="BH14432" s="9"/>
      <c r="BI14432" s="129"/>
      <c r="BJ14432" s="129"/>
      <c r="BK14432" s="128"/>
      <c r="BL14432" s="128"/>
      <c r="BM14432" s="128"/>
      <c r="BN14432" s="128"/>
      <c r="BO14432" s="128"/>
      <c r="BP14432" s="197">
        <f t="shared" si="548"/>
        <v>0</v>
      </c>
      <c r="BQ14432" s="128"/>
      <c r="BR14432" s="36">
        <f t="shared" si="547"/>
        <v>10</v>
      </c>
    </row>
    <row r="14433" spans="54:70" x14ac:dyDescent="0.25">
      <c r="BB14433" s="134">
        <f t="shared" si="549"/>
        <v>2415</v>
      </c>
      <c r="BC14433" s="24"/>
      <c r="BD14433" s="68"/>
      <c r="BE14433" s="10"/>
      <c r="BF14433" s="9"/>
      <c r="BG14433" s="10"/>
      <c r="BH14433" s="9"/>
      <c r="BI14433" s="129"/>
      <c r="BJ14433" s="129"/>
      <c r="BK14433" s="128"/>
      <c r="BL14433" s="128"/>
      <c r="BM14433" s="128"/>
      <c r="BN14433" s="128"/>
      <c r="BO14433" s="128"/>
      <c r="BP14433" s="197">
        <f t="shared" si="548"/>
        <v>0</v>
      </c>
      <c r="BQ14433" s="128"/>
      <c r="BR14433" s="36">
        <f t="shared" si="547"/>
        <v>10</v>
      </c>
    </row>
    <row r="14434" spans="54:70" x14ac:dyDescent="0.25">
      <c r="BB14434" s="134">
        <f t="shared" si="549"/>
        <v>2416</v>
      </c>
      <c r="BC14434" s="24"/>
      <c r="BD14434" s="68"/>
      <c r="BE14434" s="10"/>
      <c r="BF14434" s="9"/>
      <c r="BG14434" s="10"/>
      <c r="BH14434" s="9"/>
      <c r="BI14434" s="129"/>
      <c r="BJ14434" s="129"/>
      <c r="BK14434" s="128"/>
      <c r="BL14434" s="128"/>
      <c r="BM14434" s="128"/>
      <c r="BN14434" s="128"/>
      <c r="BO14434" s="128"/>
      <c r="BP14434" s="197">
        <f t="shared" si="548"/>
        <v>0</v>
      </c>
      <c r="BQ14434" s="128"/>
      <c r="BR14434" s="36">
        <f t="shared" si="547"/>
        <v>10</v>
      </c>
    </row>
    <row r="14435" spans="54:70" x14ac:dyDescent="0.25">
      <c r="BB14435" s="134">
        <f t="shared" si="549"/>
        <v>2417</v>
      </c>
      <c r="BC14435" s="24"/>
      <c r="BD14435" s="68"/>
      <c r="BE14435" s="10"/>
      <c r="BF14435" s="9"/>
      <c r="BG14435" s="10"/>
      <c r="BH14435" s="9"/>
      <c r="BI14435" s="129"/>
      <c r="BJ14435" s="129"/>
      <c r="BK14435" s="128"/>
      <c r="BL14435" s="128"/>
      <c r="BM14435" s="128"/>
      <c r="BN14435" s="128"/>
      <c r="BO14435" s="128"/>
      <c r="BP14435" s="197">
        <f t="shared" si="548"/>
        <v>0</v>
      </c>
      <c r="BQ14435" s="128"/>
      <c r="BR14435" s="36">
        <f t="shared" si="547"/>
        <v>10</v>
      </c>
    </row>
    <row r="14436" spans="54:70" x14ac:dyDescent="0.25">
      <c r="BB14436" s="134">
        <f t="shared" si="549"/>
        <v>2418</v>
      </c>
      <c r="BC14436" s="24"/>
      <c r="BD14436" s="68"/>
      <c r="BE14436" s="10"/>
      <c r="BF14436" s="9"/>
      <c r="BG14436" s="10"/>
      <c r="BH14436" s="9"/>
      <c r="BI14436" s="129"/>
      <c r="BJ14436" s="129"/>
      <c r="BK14436" s="128"/>
      <c r="BL14436" s="128"/>
      <c r="BM14436" s="128"/>
      <c r="BN14436" s="128"/>
      <c r="BO14436" s="128"/>
      <c r="BP14436" s="197">
        <f t="shared" si="548"/>
        <v>0</v>
      </c>
      <c r="BQ14436" s="128"/>
      <c r="BR14436" s="36">
        <f t="shared" si="547"/>
        <v>10</v>
      </c>
    </row>
    <row r="14437" spans="54:70" x14ac:dyDescent="0.25">
      <c r="BB14437" s="134">
        <f t="shared" si="549"/>
        <v>2419</v>
      </c>
      <c r="BC14437" s="24"/>
      <c r="BD14437" s="68"/>
      <c r="BE14437" s="10"/>
      <c r="BF14437" s="9"/>
      <c r="BG14437" s="10"/>
      <c r="BH14437" s="9"/>
      <c r="BI14437" s="129"/>
      <c r="BJ14437" s="129"/>
      <c r="BK14437" s="128"/>
      <c r="BL14437" s="128"/>
      <c r="BM14437" s="128"/>
      <c r="BN14437" s="128"/>
      <c r="BO14437" s="128"/>
      <c r="BP14437" s="197">
        <f t="shared" si="548"/>
        <v>0</v>
      </c>
      <c r="BQ14437" s="128"/>
      <c r="BR14437" s="36">
        <f t="shared" si="547"/>
        <v>10</v>
      </c>
    </row>
    <row r="14438" spans="54:70" x14ac:dyDescent="0.25">
      <c r="BB14438" s="134">
        <f t="shared" si="549"/>
        <v>2420</v>
      </c>
      <c r="BC14438" s="24"/>
      <c r="BD14438" s="68"/>
      <c r="BE14438" s="10"/>
      <c r="BF14438" s="9"/>
      <c r="BG14438" s="10"/>
      <c r="BH14438" s="9"/>
      <c r="BI14438" s="129"/>
      <c r="BJ14438" s="129"/>
      <c r="BK14438" s="128"/>
      <c r="BL14438" s="128"/>
      <c r="BM14438" s="128"/>
      <c r="BN14438" s="128"/>
      <c r="BO14438" s="128"/>
      <c r="BP14438" s="197">
        <f t="shared" si="548"/>
        <v>0</v>
      </c>
      <c r="BQ14438" s="128"/>
      <c r="BR14438" s="36">
        <f t="shared" si="547"/>
        <v>10</v>
      </c>
    </row>
    <row r="14439" spans="54:70" x14ac:dyDescent="0.25">
      <c r="BB14439" s="134">
        <f t="shared" si="549"/>
        <v>2421</v>
      </c>
      <c r="BC14439" s="24"/>
      <c r="BD14439" s="68"/>
      <c r="BE14439" s="10"/>
      <c r="BF14439" s="9"/>
      <c r="BG14439" s="10"/>
      <c r="BH14439" s="9"/>
      <c r="BI14439" s="129"/>
      <c r="BJ14439" s="129"/>
      <c r="BK14439" s="128"/>
      <c r="BL14439" s="128"/>
      <c r="BM14439" s="128"/>
      <c r="BN14439" s="128"/>
      <c r="BO14439" s="128"/>
      <c r="BP14439" s="197">
        <f t="shared" si="548"/>
        <v>0</v>
      </c>
      <c r="BQ14439" s="128"/>
      <c r="BR14439" s="36">
        <f t="shared" si="547"/>
        <v>10</v>
      </c>
    </row>
    <row r="14440" spans="54:70" x14ac:dyDescent="0.25">
      <c r="BB14440" s="134">
        <f t="shared" si="549"/>
        <v>2422</v>
      </c>
      <c r="BC14440" s="24"/>
      <c r="BD14440" s="68"/>
      <c r="BE14440" s="10"/>
      <c r="BF14440" s="9"/>
      <c r="BG14440" s="10"/>
      <c r="BH14440" s="9"/>
      <c r="BI14440" s="129"/>
      <c r="BJ14440" s="129"/>
      <c r="BK14440" s="128"/>
      <c r="BL14440" s="128"/>
      <c r="BM14440" s="128"/>
      <c r="BN14440" s="128"/>
      <c r="BO14440" s="128"/>
      <c r="BP14440" s="197">
        <f t="shared" si="548"/>
        <v>0</v>
      </c>
      <c r="BQ14440" s="128"/>
      <c r="BR14440" s="36">
        <f t="shared" si="547"/>
        <v>10</v>
      </c>
    </row>
    <row r="14441" spans="54:70" x14ac:dyDescent="0.25">
      <c r="BB14441" s="134">
        <f t="shared" si="549"/>
        <v>2423</v>
      </c>
      <c r="BC14441" s="24"/>
      <c r="BD14441" s="68"/>
      <c r="BE14441" s="10"/>
      <c r="BF14441" s="9"/>
      <c r="BG14441" s="10"/>
      <c r="BH14441" s="9"/>
      <c r="BI14441" s="129"/>
      <c r="BJ14441" s="129"/>
      <c r="BK14441" s="128"/>
      <c r="BL14441" s="128"/>
      <c r="BM14441" s="128"/>
      <c r="BN14441" s="128"/>
      <c r="BO14441" s="128"/>
      <c r="BP14441" s="197">
        <f t="shared" si="548"/>
        <v>0</v>
      </c>
      <c r="BQ14441" s="128"/>
      <c r="BR14441" s="36">
        <f t="shared" si="547"/>
        <v>10</v>
      </c>
    </row>
    <row r="14442" spans="54:70" x14ac:dyDescent="0.25">
      <c r="BB14442" s="134">
        <f t="shared" si="549"/>
        <v>2424</v>
      </c>
      <c r="BC14442" s="24"/>
      <c r="BD14442" s="68"/>
      <c r="BE14442" s="10"/>
      <c r="BF14442" s="9"/>
      <c r="BG14442" s="10"/>
      <c r="BH14442" s="9"/>
      <c r="BI14442" s="129"/>
      <c r="BJ14442" s="129"/>
      <c r="BK14442" s="128"/>
      <c r="BL14442" s="128"/>
      <c r="BM14442" s="128"/>
      <c r="BN14442" s="128"/>
      <c r="BO14442" s="128"/>
      <c r="BP14442" s="197">
        <f t="shared" si="548"/>
        <v>0</v>
      </c>
      <c r="BQ14442" s="128"/>
      <c r="BR14442" s="36">
        <f t="shared" si="547"/>
        <v>10</v>
      </c>
    </row>
    <row r="14443" spans="54:70" x14ac:dyDescent="0.25">
      <c r="BB14443" s="134">
        <f t="shared" si="549"/>
        <v>2425</v>
      </c>
      <c r="BC14443" s="24"/>
      <c r="BD14443" s="68"/>
      <c r="BE14443" s="10"/>
      <c r="BF14443" s="9"/>
      <c r="BG14443" s="10"/>
      <c r="BH14443" s="9"/>
      <c r="BI14443" s="129"/>
      <c r="BJ14443" s="129"/>
      <c r="BK14443" s="128"/>
      <c r="BL14443" s="128"/>
      <c r="BM14443" s="128"/>
      <c r="BN14443" s="128"/>
      <c r="BO14443" s="128"/>
      <c r="BP14443" s="197">
        <f t="shared" si="548"/>
        <v>0</v>
      </c>
      <c r="BQ14443" s="128"/>
      <c r="BR14443" s="36">
        <f t="shared" si="547"/>
        <v>10</v>
      </c>
    </row>
    <row r="14444" spans="54:70" x14ac:dyDescent="0.25">
      <c r="BB14444" s="134">
        <f t="shared" si="549"/>
        <v>2426</v>
      </c>
      <c r="BC14444" s="24"/>
      <c r="BD14444" s="68"/>
      <c r="BE14444" s="10"/>
      <c r="BF14444" s="9"/>
      <c r="BG14444" s="10"/>
      <c r="BH14444" s="9"/>
      <c r="BI14444" s="129"/>
      <c r="BJ14444" s="129"/>
      <c r="BK14444" s="128"/>
      <c r="BL14444" s="128"/>
      <c r="BM14444" s="128"/>
      <c r="BN14444" s="128"/>
      <c r="BO14444" s="128"/>
      <c r="BP14444" s="197">
        <f t="shared" si="548"/>
        <v>0</v>
      </c>
      <c r="BQ14444" s="128"/>
      <c r="BR14444" s="36">
        <f t="shared" si="547"/>
        <v>10</v>
      </c>
    </row>
    <row r="14445" spans="54:70" x14ac:dyDescent="0.25">
      <c r="BB14445" s="134">
        <f t="shared" si="549"/>
        <v>2427</v>
      </c>
      <c r="BC14445" s="24"/>
      <c r="BD14445" s="68"/>
      <c r="BE14445" s="10"/>
      <c r="BF14445" s="9"/>
      <c r="BG14445" s="10"/>
      <c r="BH14445" s="9"/>
      <c r="BI14445" s="129"/>
      <c r="BJ14445" s="129"/>
      <c r="BK14445" s="128"/>
      <c r="BL14445" s="128"/>
      <c r="BM14445" s="128"/>
      <c r="BN14445" s="128"/>
      <c r="BO14445" s="128"/>
      <c r="BP14445" s="197">
        <f t="shared" si="548"/>
        <v>0</v>
      </c>
      <c r="BQ14445" s="128"/>
      <c r="BR14445" s="36">
        <f t="shared" si="547"/>
        <v>10</v>
      </c>
    </row>
    <row r="14446" spans="54:70" x14ac:dyDescent="0.25">
      <c r="BB14446" s="134">
        <f t="shared" si="549"/>
        <v>2428</v>
      </c>
      <c r="BC14446" s="24"/>
      <c r="BD14446" s="68"/>
      <c r="BE14446" s="10"/>
      <c r="BF14446" s="9"/>
      <c r="BG14446" s="10"/>
      <c r="BH14446" s="9"/>
      <c r="BI14446" s="129"/>
      <c r="BJ14446" s="129"/>
      <c r="BK14446" s="128"/>
      <c r="BL14446" s="128"/>
      <c r="BM14446" s="128"/>
      <c r="BN14446" s="128"/>
      <c r="BO14446" s="128"/>
      <c r="BP14446" s="197">
        <f t="shared" si="548"/>
        <v>0</v>
      </c>
      <c r="BQ14446" s="128"/>
      <c r="BR14446" s="36">
        <f t="shared" si="547"/>
        <v>10</v>
      </c>
    </row>
    <row r="14447" spans="54:70" x14ac:dyDescent="0.25">
      <c r="BB14447" s="134">
        <f t="shared" si="549"/>
        <v>2429</v>
      </c>
      <c r="BC14447" s="24"/>
      <c r="BD14447" s="68"/>
      <c r="BE14447" s="10"/>
      <c r="BF14447" s="9"/>
      <c r="BG14447" s="10"/>
      <c r="BH14447" s="9"/>
      <c r="BI14447" s="129"/>
      <c r="BJ14447" s="129"/>
      <c r="BK14447" s="128"/>
      <c r="BL14447" s="128"/>
      <c r="BM14447" s="128"/>
      <c r="BN14447" s="128"/>
      <c r="BO14447" s="128"/>
      <c r="BP14447" s="197">
        <f t="shared" si="548"/>
        <v>0</v>
      </c>
      <c r="BQ14447" s="128"/>
      <c r="BR14447" s="36">
        <f t="shared" si="547"/>
        <v>10</v>
      </c>
    </row>
    <row r="14448" spans="54:70" x14ac:dyDescent="0.25">
      <c r="BB14448" s="134">
        <f t="shared" si="549"/>
        <v>2430</v>
      </c>
      <c r="BC14448" s="24"/>
      <c r="BD14448" s="68"/>
      <c r="BE14448" s="10"/>
      <c r="BF14448" s="9"/>
      <c r="BG14448" s="10"/>
      <c r="BH14448" s="9"/>
      <c r="BI14448" s="129"/>
      <c r="BJ14448" s="129"/>
      <c r="BK14448" s="128"/>
      <c r="BL14448" s="128"/>
      <c r="BM14448" s="128"/>
      <c r="BN14448" s="128"/>
      <c r="BO14448" s="128"/>
      <c r="BP14448" s="197">
        <f t="shared" si="548"/>
        <v>0</v>
      </c>
      <c r="BQ14448" s="128"/>
      <c r="BR14448" s="36">
        <f t="shared" si="547"/>
        <v>10</v>
      </c>
    </row>
    <row r="14449" spans="54:70" x14ac:dyDescent="0.25">
      <c r="BB14449" s="134">
        <f t="shared" si="549"/>
        <v>2431</v>
      </c>
      <c r="BC14449" s="24"/>
      <c r="BD14449" s="68"/>
      <c r="BE14449" s="10"/>
      <c r="BF14449" s="9"/>
      <c r="BG14449" s="10"/>
      <c r="BH14449" s="9"/>
      <c r="BI14449" s="129"/>
      <c r="BJ14449" s="129"/>
      <c r="BK14449" s="128"/>
      <c r="BL14449" s="128"/>
      <c r="BM14449" s="128"/>
      <c r="BN14449" s="128"/>
      <c r="BO14449" s="128"/>
      <c r="BP14449" s="197">
        <f t="shared" si="548"/>
        <v>0</v>
      </c>
      <c r="BQ14449" s="128"/>
      <c r="BR14449" s="36">
        <f t="shared" si="547"/>
        <v>10</v>
      </c>
    </row>
    <row r="14450" spans="54:70" x14ac:dyDescent="0.25">
      <c r="BB14450" s="134">
        <f t="shared" si="549"/>
        <v>2432</v>
      </c>
      <c r="BC14450" s="24"/>
      <c r="BD14450" s="68"/>
      <c r="BE14450" s="10"/>
      <c r="BF14450" s="9"/>
      <c r="BG14450" s="10"/>
      <c r="BH14450" s="9"/>
      <c r="BI14450" s="129"/>
      <c r="BJ14450" s="129"/>
      <c r="BK14450" s="128"/>
      <c r="BL14450" s="128"/>
      <c r="BM14450" s="128"/>
      <c r="BN14450" s="128"/>
      <c r="BO14450" s="128"/>
      <c r="BP14450" s="197">
        <f t="shared" si="548"/>
        <v>0</v>
      </c>
      <c r="BQ14450" s="128"/>
      <c r="BR14450" s="36">
        <f t="shared" si="547"/>
        <v>10</v>
      </c>
    </row>
    <row r="14451" spans="54:70" x14ac:dyDescent="0.25">
      <c r="BB14451" s="134">
        <f t="shared" si="549"/>
        <v>2433</v>
      </c>
      <c r="BC14451" s="24"/>
      <c r="BD14451" s="68"/>
      <c r="BE14451" s="10"/>
      <c r="BF14451" s="9"/>
      <c r="BG14451" s="10"/>
      <c r="BH14451" s="9"/>
      <c r="BI14451" s="129"/>
      <c r="BJ14451" s="129"/>
      <c r="BK14451" s="128"/>
      <c r="BL14451" s="128"/>
      <c r="BM14451" s="128"/>
      <c r="BN14451" s="128"/>
      <c r="BO14451" s="128"/>
      <c r="BP14451" s="197">
        <f t="shared" si="548"/>
        <v>0</v>
      </c>
      <c r="BQ14451" s="128"/>
      <c r="BR14451" s="36">
        <f t="shared" si="547"/>
        <v>10</v>
      </c>
    </row>
    <row r="14452" spans="54:70" x14ac:dyDescent="0.25">
      <c r="BB14452" s="134">
        <f t="shared" si="549"/>
        <v>2434</v>
      </c>
      <c r="BC14452" s="24"/>
      <c r="BD14452" s="68"/>
      <c r="BE14452" s="10"/>
      <c r="BF14452" s="9"/>
      <c r="BG14452" s="10"/>
      <c r="BH14452" s="9"/>
      <c r="BI14452" s="129"/>
      <c r="BJ14452" s="129"/>
      <c r="BK14452" s="128"/>
      <c r="BL14452" s="128"/>
      <c r="BM14452" s="128"/>
      <c r="BN14452" s="128"/>
      <c r="BO14452" s="128"/>
      <c r="BP14452" s="197">
        <f t="shared" si="548"/>
        <v>0</v>
      </c>
      <c r="BQ14452" s="128"/>
      <c r="BR14452" s="36">
        <f t="shared" ref="BR14452:BR14515" si="550">IF(BF14452="Yes",20,10)</f>
        <v>10</v>
      </c>
    </row>
    <row r="14453" spans="54:70" x14ac:dyDescent="0.25">
      <c r="BB14453" s="134">
        <f t="shared" si="549"/>
        <v>2435</v>
      </c>
      <c r="BC14453" s="24"/>
      <c r="BD14453" s="68"/>
      <c r="BE14453" s="10"/>
      <c r="BF14453" s="9"/>
      <c r="BG14453" s="10"/>
      <c r="BH14453" s="9"/>
      <c r="BI14453" s="129"/>
      <c r="BJ14453" s="129"/>
      <c r="BK14453" s="128"/>
      <c r="BL14453" s="128"/>
      <c r="BM14453" s="128"/>
      <c r="BN14453" s="128"/>
      <c r="BO14453" s="128"/>
      <c r="BP14453" s="197">
        <f t="shared" si="548"/>
        <v>0</v>
      </c>
      <c r="BQ14453" s="128"/>
      <c r="BR14453" s="36">
        <f t="shared" si="550"/>
        <v>10</v>
      </c>
    </row>
    <row r="14454" spans="54:70" x14ac:dyDescent="0.25">
      <c r="BB14454" s="134">
        <f t="shared" si="549"/>
        <v>2436</v>
      </c>
      <c r="BC14454" s="24"/>
      <c r="BD14454" s="68"/>
      <c r="BE14454" s="10"/>
      <c r="BF14454" s="9"/>
      <c r="BG14454" s="10"/>
      <c r="BH14454" s="9"/>
      <c r="BI14454" s="129"/>
      <c r="BJ14454" s="129"/>
      <c r="BK14454" s="128"/>
      <c r="BL14454" s="128"/>
      <c r="BM14454" s="128"/>
      <c r="BN14454" s="128"/>
      <c r="BO14454" s="128"/>
      <c r="BP14454" s="197">
        <f t="shared" si="548"/>
        <v>0</v>
      </c>
      <c r="BQ14454" s="128"/>
      <c r="BR14454" s="36">
        <f t="shared" si="550"/>
        <v>10</v>
      </c>
    </row>
    <row r="14455" spans="54:70" x14ac:dyDescent="0.25">
      <c r="BB14455" s="134">
        <f t="shared" si="549"/>
        <v>2437</v>
      </c>
      <c r="BC14455" s="24"/>
      <c r="BD14455" s="68"/>
      <c r="BE14455" s="10"/>
      <c r="BF14455" s="9"/>
      <c r="BG14455" s="10"/>
      <c r="BH14455" s="9"/>
      <c r="BI14455" s="129"/>
      <c r="BJ14455" s="129"/>
      <c r="BK14455" s="128"/>
      <c r="BL14455" s="128"/>
      <c r="BM14455" s="128"/>
      <c r="BN14455" s="128"/>
      <c r="BO14455" s="128"/>
      <c r="BP14455" s="197">
        <f t="shared" si="548"/>
        <v>0</v>
      </c>
      <c r="BQ14455" s="128"/>
      <c r="BR14455" s="36">
        <f t="shared" si="550"/>
        <v>10</v>
      </c>
    </row>
    <row r="14456" spans="54:70" x14ac:dyDescent="0.25">
      <c r="BB14456" s="134">
        <f t="shared" si="549"/>
        <v>2438</v>
      </c>
      <c r="BC14456" s="24"/>
      <c r="BD14456" s="68"/>
      <c r="BE14456" s="10"/>
      <c r="BF14456" s="9"/>
      <c r="BG14456" s="10"/>
      <c r="BH14456" s="9"/>
      <c r="BI14456" s="129"/>
      <c r="BJ14456" s="129"/>
      <c r="BK14456" s="128"/>
      <c r="BL14456" s="128"/>
      <c r="BM14456" s="128"/>
      <c r="BN14456" s="128"/>
      <c r="BO14456" s="128"/>
      <c r="BP14456" s="197">
        <f t="shared" ref="BP14456:BP14518" si="551">IF(BC14456=0,0,IF(BD14456=0,0,IF(BE14456=0,0,IF(BF14456=0,0,IF(BG14456=0,0,IF(BH14456=0,0,BR14456))))))</f>
        <v>0</v>
      </c>
      <c r="BQ14456" s="128"/>
      <c r="BR14456" s="36">
        <f t="shared" si="550"/>
        <v>10</v>
      </c>
    </row>
    <row r="14457" spans="54:70" x14ac:dyDescent="0.25">
      <c r="BB14457" s="134">
        <f t="shared" si="549"/>
        <v>2439</v>
      </c>
      <c r="BC14457" s="24"/>
      <c r="BD14457" s="68"/>
      <c r="BE14457" s="10"/>
      <c r="BF14457" s="9"/>
      <c r="BG14457" s="10"/>
      <c r="BH14457" s="9"/>
      <c r="BI14457" s="129"/>
      <c r="BJ14457" s="129"/>
      <c r="BK14457" s="128"/>
      <c r="BL14457" s="128"/>
      <c r="BM14457" s="128"/>
      <c r="BN14457" s="128"/>
      <c r="BO14457" s="128"/>
      <c r="BP14457" s="197">
        <f t="shared" si="551"/>
        <v>0</v>
      </c>
      <c r="BQ14457" s="128"/>
      <c r="BR14457" s="36">
        <f t="shared" si="550"/>
        <v>10</v>
      </c>
    </row>
    <row r="14458" spans="54:70" x14ac:dyDescent="0.25">
      <c r="BB14458" s="134">
        <f t="shared" si="549"/>
        <v>2440</v>
      </c>
      <c r="BC14458" s="24"/>
      <c r="BD14458" s="68"/>
      <c r="BE14458" s="10"/>
      <c r="BF14458" s="9"/>
      <c r="BG14458" s="10"/>
      <c r="BH14458" s="9"/>
      <c r="BI14458" s="129"/>
      <c r="BJ14458" s="129"/>
      <c r="BK14458" s="128"/>
      <c r="BL14458" s="128"/>
      <c r="BM14458" s="128"/>
      <c r="BN14458" s="128"/>
      <c r="BO14458" s="128"/>
      <c r="BP14458" s="197">
        <f t="shared" si="551"/>
        <v>0</v>
      </c>
      <c r="BQ14458" s="128"/>
      <c r="BR14458" s="36">
        <f t="shared" si="550"/>
        <v>10</v>
      </c>
    </row>
    <row r="14459" spans="54:70" x14ac:dyDescent="0.25">
      <c r="BB14459" s="134">
        <f t="shared" si="549"/>
        <v>2441</v>
      </c>
      <c r="BC14459" s="24"/>
      <c r="BD14459" s="68"/>
      <c r="BE14459" s="10"/>
      <c r="BF14459" s="9"/>
      <c r="BG14459" s="10"/>
      <c r="BH14459" s="9"/>
      <c r="BI14459" s="129"/>
      <c r="BJ14459" s="129"/>
      <c r="BK14459" s="128"/>
      <c r="BL14459" s="128"/>
      <c r="BM14459" s="128"/>
      <c r="BN14459" s="128"/>
      <c r="BO14459" s="128"/>
      <c r="BP14459" s="197">
        <f t="shared" si="551"/>
        <v>0</v>
      </c>
      <c r="BQ14459" s="128"/>
      <c r="BR14459" s="36">
        <f t="shared" si="550"/>
        <v>10</v>
      </c>
    </row>
    <row r="14460" spans="54:70" x14ac:dyDescent="0.25">
      <c r="BB14460" s="134">
        <f t="shared" si="549"/>
        <v>2442</v>
      </c>
      <c r="BC14460" s="24"/>
      <c r="BD14460" s="68"/>
      <c r="BE14460" s="10"/>
      <c r="BF14460" s="9"/>
      <c r="BG14460" s="10"/>
      <c r="BH14460" s="9"/>
      <c r="BI14460" s="129"/>
      <c r="BJ14460" s="129"/>
      <c r="BK14460" s="128"/>
      <c r="BL14460" s="128"/>
      <c r="BM14460" s="128"/>
      <c r="BN14460" s="128"/>
      <c r="BO14460" s="128"/>
      <c r="BP14460" s="197">
        <f t="shared" si="551"/>
        <v>0</v>
      </c>
      <c r="BQ14460" s="128"/>
      <c r="BR14460" s="36">
        <f t="shared" si="550"/>
        <v>10</v>
      </c>
    </row>
    <row r="14461" spans="54:70" x14ac:dyDescent="0.25">
      <c r="BB14461" s="134">
        <f t="shared" si="549"/>
        <v>2443</v>
      </c>
      <c r="BC14461" s="24"/>
      <c r="BD14461" s="68"/>
      <c r="BE14461" s="10"/>
      <c r="BF14461" s="9"/>
      <c r="BG14461" s="10"/>
      <c r="BH14461" s="9"/>
      <c r="BI14461" s="129"/>
      <c r="BJ14461" s="129"/>
      <c r="BK14461" s="128"/>
      <c r="BL14461" s="128"/>
      <c r="BM14461" s="128"/>
      <c r="BN14461" s="128"/>
      <c r="BO14461" s="128"/>
      <c r="BP14461" s="197">
        <f t="shared" si="551"/>
        <v>0</v>
      </c>
      <c r="BQ14461" s="128"/>
      <c r="BR14461" s="36">
        <f t="shared" si="550"/>
        <v>10</v>
      </c>
    </row>
    <row r="14462" spans="54:70" x14ac:dyDescent="0.25">
      <c r="BB14462" s="134">
        <f t="shared" si="549"/>
        <v>2444</v>
      </c>
      <c r="BC14462" s="24"/>
      <c r="BD14462" s="68"/>
      <c r="BE14462" s="10"/>
      <c r="BF14462" s="9"/>
      <c r="BG14462" s="10"/>
      <c r="BH14462" s="9"/>
      <c r="BI14462" s="129"/>
      <c r="BJ14462" s="129"/>
      <c r="BK14462" s="128"/>
      <c r="BL14462" s="128"/>
      <c r="BM14462" s="128"/>
      <c r="BN14462" s="128"/>
      <c r="BO14462" s="128"/>
      <c r="BP14462" s="197">
        <f t="shared" si="551"/>
        <v>0</v>
      </c>
      <c r="BQ14462" s="128"/>
      <c r="BR14462" s="36">
        <f t="shared" si="550"/>
        <v>10</v>
      </c>
    </row>
    <row r="14463" spans="54:70" x14ac:dyDescent="0.25">
      <c r="BB14463" s="134">
        <f t="shared" si="549"/>
        <v>2445</v>
      </c>
      <c r="BC14463" s="24"/>
      <c r="BD14463" s="68"/>
      <c r="BE14463" s="10"/>
      <c r="BF14463" s="9"/>
      <c r="BG14463" s="10"/>
      <c r="BH14463" s="9"/>
      <c r="BI14463" s="129"/>
      <c r="BJ14463" s="129"/>
      <c r="BK14463" s="128"/>
      <c r="BL14463" s="128"/>
      <c r="BM14463" s="128"/>
      <c r="BN14463" s="128"/>
      <c r="BO14463" s="128"/>
      <c r="BP14463" s="197">
        <f t="shared" si="551"/>
        <v>0</v>
      </c>
      <c r="BQ14463" s="128"/>
      <c r="BR14463" s="36">
        <f t="shared" si="550"/>
        <v>10</v>
      </c>
    </row>
    <row r="14464" spans="54:70" x14ac:dyDescent="0.25">
      <c r="BB14464" s="134">
        <f t="shared" si="549"/>
        <v>2446</v>
      </c>
      <c r="BC14464" s="24"/>
      <c r="BD14464" s="68"/>
      <c r="BE14464" s="10"/>
      <c r="BF14464" s="9"/>
      <c r="BG14464" s="10"/>
      <c r="BH14464" s="9"/>
      <c r="BI14464" s="129"/>
      <c r="BJ14464" s="129"/>
      <c r="BK14464" s="128"/>
      <c r="BL14464" s="128"/>
      <c r="BM14464" s="128"/>
      <c r="BN14464" s="128"/>
      <c r="BO14464" s="128"/>
      <c r="BP14464" s="197">
        <f t="shared" si="551"/>
        <v>0</v>
      </c>
      <c r="BQ14464" s="128"/>
      <c r="BR14464" s="36">
        <f t="shared" si="550"/>
        <v>10</v>
      </c>
    </row>
    <row r="14465" spans="54:70" x14ac:dyDescent="0.25">
      <c r="BB14465" s="134">
        <f t="shared" si="549"/>
        <v>2447</v>
      </c>
      <c r="BC14465" s="24"/>
      <c r="BD14465" s="68"/>
      <c r="BE14465" s="10"/>
      <c r="BF14465" s="9"/>
      <c r="BG14465" s="10"/>
      <c r="BH14465" s="9"/>
      <c r="BI14465" s="129"/>
      <c r="BJ14465" s="129"/>
      <c r="BK14465" s="128"/>
      <c r="BL14465" s="128"/>
      <c r="BM14465" s="128"/>
      <c r="BN14465" s="128"/>
      <c r="BO14465" s="128"/>
      <c r="BP14465" s="197">
        <f t="shared" si="551"/>
        <v>0</v>
      </c>
      <c r="BQ14465" s="128"/>
      <c r="BR14465" s="36">
        <f t="shared" si="550"/>
        <v>10</v>
      </c>
    </row>
    <row r="14466" spans="54:70" x14ac:dyDescent="0.25">
      <c r="BB14466" s="134">
        <f t="shared" si="549"/>
        <v>2448</v>
      </c>
      <c r="BC14466" s="24"/>
      <c r="BD14466" s="68"/>
      <c r="BE14466" s="10"/>
      <c r="BF14466" s="9"/>
      <c r="BG14466" s="10"/>
      <c r="BH14466" s="9"/>
      <c r="BI14466" s="129"/>
      <c r="BJ14466" s="129"/>
      <c r="BK14466" s="128"/>
      <c r="BL14466" s="128"/>
      <c r="BM14466" s="128"/>
      <c r="BN14466" s="128"/>
      <c r="BO14466" s="128"/>
      <c r="BP14466" s="197">
        <f t="shared" si="551"/>
        <v>0</v>
      </c>
      <c r="BQ14466" s="128"/>
      <c r="BR14466" s="36">
        <f t="shared" si="550"/>
        <v>10</v>
      </c>
    </row>
    <row r="14467" spans="54:70" x14ac:dyDescent="0.25">
      <c r="BB14467" s="134">
        <f t="shared" si="549"/>
        <v>2449</v>
      </c>
      <c r="BC14467" s="24"/>
      <c r="BD14467" s="68"/>
      <c r="BE14467" s="10"/>
      <c r="BF14467" s="9"/>
      <c r="BG14467" s="10"/>
      <c r="BH14467" s="9"/>
      <c r="BI14467" s="129"/>
      <c r="BJ14467" s="129"/>
      <c r="BK14467" s="128"/>
      <c r="BL14467" s="128"/>
      <c r="BM14467" s="128"/>
      <c r="BN14467" s="128"/>
      <c r="BO14467" s="128"/>
      <c r="BP14467" s="197">
        <f t="shared" si="551"/>
        <v>0</v>
      </c>
      <c r="BQ14467" s="128"/>
      <c r="BR14467" s="36">
        <f t="shared" si="550"/>
        <v>10</v>
      </c>
    </row>
    <row r="14468" spans="54:70" x14ac:dyDescent="0.25">
      <c r="BB14468" s="134">
        <f t="shared" si="549"/>
        <v>2450</v>
      </c>
      <c r="BC14468" s="24"/>
      <c r="BD14468" s="68"/>
      <c r="BE14468" s="10"/>
      <c r="BF14468" s="9"/>
      <c r="BG14468" s="10"/>
      <c r="BH14468" s="9"/>
      <c r="BI14468" s="129"/>
      <c r="BJ14468" s="129"/>
      <c r="BK14468" s="128"/>
      <c r="BL14468" s="128"/>
      <c r="BM14468" s="128"/>
      <c r="BN14468" s="128"/>
      <c r="BO14468" s="128"/>
      <c r="BP14468" s="197">
        <f t="shared" si="551"/>
        <v>0</v>
      </c>
      <c r="BQ14468" s="128"/>
      <c r="BR14468" s="36">
        <f t="shared" si="550"/>
        <v>10</v>
      </c>
    </row>
    <row r="14469" spans="54:70" x14ac:dyDescent="0.25">
      <c r="BB14469" s="134">
        <f t="shared" si="549"/>
        <v>2451</v>
      </c>
      <c r="BC14469" s="24"/>
      <c r="BD14469" s="68"/>
      <c r="BE14469" s="10"/>
      <c r="BF14469" s="9"/>
      <c r="BG14469" s="10"/>
      <c r="BH14469" s="9"/>
      <c r="BI14469" s="129"/>
      <c r="BJ14469" s="129"/>
      <c r="BK14469" s="128"/>
      <c r="BL14469" s="128"/>
      <c r="BM14469" s="128"/>
      <c r="BN14469" s="128"/>
      <c r="BO14469" s="128"/>
      <c r="BP14469" s="197">
        <f t="shared" si="551"/>
        <v>0</v>
      </c>
      <c r="BQ14469" s="128"/>
      <c r="BR14469" s="36">
        <f t="shared" si="550"/>
        <v>10</v>
      </c>
    </row>
    <row r="14470" spans="54:70" x14ac:dyDescent="0.25">
      <c r="BB14470" s="134">
        <f t="shared" si="549"/>
        <v>2452</v>
      </c>
      <c r="BC14470" s="24"/>
      <c r="BD14470" s="68"/>
      <c r="BE14470" s="10"/>
      <c r="BF14470" s="9"/>
      <c r="BG14470" s="10"/>
      <c r="BH14470" s="9"/>
      <c r="BI14470" s="129"/>
      <c r="BJ14470" s="129"/>
      <c r="BK14470" s="128"/>
      <c r="BL14470" s="128"/>
      <c r="BM14470" s="128"/>
      <c r="BN14470" s="128"/>
      <c r="BO14470" s="128"/>
      <c r="BP14470" s="197">
        <f t="shared" si="551"/>
        <v>0</v>
      </c>
      <c r="BQ14470" s="128"/>
      <c r="BR14470" s="36">
        <f t="shared" si="550"/>
        <v>10</v>
      </c>
    </row>
    <row r="14471" spans="54:70" x14ac:dyDescent="0.25">
      <c r="BB14471" s="134">
        <f t="shared" si="549"/>
        <v>2453</v>
      </c>
      <c r="BC14471" s="24"/>
      <c r="BD14471" s="68"/>
      <c r="BE14471" s="10"/>
      <c r="BF14471" s="9"/>
      <c r="BG14471" s="10"/>
      <c r="BH14471" s="9"/>
      <c r="BI14471" s="129"/>
      <c r="BJ14471" s="129"/>
      <c r="BK14471" s="128"/>
      <c r="BL14471" s="128"/>
      <c r="BM14471" s="128"/>
      <c r="BN14471" s="128"/>
      <c r="BO14471" s="128"/>
      <c r="BP14471" s="197">
        <f t="shared" si="551"/>
        <v>0</v>
      </c>
      <c r="BQ14471" s="128"/>
      <c r="BR14471" s="36">
        <f t="shared" si="550"/>
        <v>10</v>
      </c>
    </row>
    <row r="14472" spans="54:70" x14ac:dyDescent="0.25">
      <c r="BB14472" s="134">
        <f t="shared" si="549"/>
        <v>2454</v>
      </c>
      <c r="BC14472" s="24"/>
      <c r="BD14472" s="68"/>
      <c r="BE14472" s="10"/>
      <c r="BF14472" s="9"/>
      <c r="BG14472" s="10"/>
      <c r="BH14472" s="9"/>
      <c r="BI14472" s="129"/>
      <c r="BJ14472" s="129"/>
      <c r="BK14472" s="128"/>
      <c r="BL14472" s="128"/>
      <c r="BM14472" s="128"/>
      <c r="BN14472" s="128"/>
      <c r="BO14472" s="128"/>
      <c r="BP14472" s="197">
        <f t="shared" si="551"/>
        <v>0</v>
      </c>
      <c r="BQ14472" s="128"/>
      <c r="BR14472" s="36">
        <f t="shared" si="550"/>
        <v>10</v>
      </c>
    </row>
    <row r="14473" spans="54:70" x14ac:dyDescent="0.25">
      <c r="BB14473" s="134">
        <f t="shared" si="549"/>
        <v>2455</v>
      </c>
      <c r="BC14473" s="24"/>
      <c r="BD14473" s="68"/>
      <c r="BE14473" s="10"/>
      <c r="BF14473" s="9"/>
      <c r="BG14473" s="10"/>
      <c r="BH14473" s="9"/>
      <c r="BI14473" s="129"/>
      <c r="BJ14473" s="129"/>
      <c r="BK14473" s="128"/>
      <c r="BL14473" s="128"/>
      <c r="BM14473" s="128"/>
      <c r="BN14473" s="128"/>
      <c r="BO14473" s="128"/>
      <c r="BP14473" s="197">
        <f t="shared" si="551"/>
        <v>0</v>
      </c>
      <c r="BQ14473" s="128"/>
      <c r="BR14473" s="36">
        <f t="shared" si="550"/>
        <v>10</v>
      </c>
    </row>
    <row r="14474" spans="54:70" x14ac:dyDescent="0.25">
      <c r="BB14474" s="134">
        <f t="shared" si="549"/>
        <v>2456</v>
      </c>
      <c r="BC14474" s="24"/>
      <c r="BD14474" s="68"/>
      <c r="BE14474" s="10"/>
      <c r="BF14474" s="9"/>
      <c r="BG14474" s="10"/>
      <c r="BH14474" s="9"/>
      <c r="BI14474" s="129"/>
      <c r="BJ14474" s="129"/>
      <c r="BK14474" s="128"/>
      <c r="BL14474" s="128"/>
      <c r="BM14474" s="128"/>
      <c r="BN14474" s="128"/>
      <c r="BO14474" s="128"/>
      <c r="BP14474" s="197">
        <f t="shared" si="551"/>
        <v>0</v>
      </c>
      <c r="BQ14474" s="128"/>
      <c r="BR14474" s="36">
        <f t="shared" si="550"/>
        <v>10</v>
      </c>
    </row>
    <row r="14475" spans="54:70" x14ac:dyDescent="0.25">
      <c r="BB14475" s="134">
        <f t="shared" si="549"/>
        <v>2457</v>
      </c>
      <c r="BC14475" s="24"/>
      <c r="BD14475" s="68"/>
      <c r="BE14475" s="10"/>
      <c r="BF14475" s="9"/>
      <c r="BG14475" s="10"/>
      <c r="BH14475" s="9"/>
      <c r="BI14475" s="129"/>
      <c r="BJ14475" s="129"/>
      <c r="BK14475" s="128"/>
      <c r="BL14475" s="128"/>
      <c r="BM14475" s="128"/>
      <c r="BN14475" s="128"/>
      <c r="BO14475" s="128"/>
      <c r="BP14475" s="197">
        <f t="shared" si="551"/>
        <v>0</v>
      </c>
      <c r="BQ14475" s="128"/>
      <c r="BR14475" s="36">
        <f t="shared" si="550"/>
        <v>10</v>
      </c>
    </row>
    <row r="14476" spans="54:70" x14ac:dyDescent="0.25">
      <c r="BB14476" s="134">
        <f t="shared" si="549"/>
        <v>2458</v>
      </c>
      <c r="BC14476" s="24"/>
      <c r="BD14476" s="68"/>
      <c r="BE14476" s="10"/>
      <c r="BF14476" s="9"/>
      <c r="BG14476" s="10"/>
      <c r="BH14476" s="9"/>
      <c r="BI14476" s="129"/>
      <c r="BJ14476" s="129"/>
      <c r="BK14476" s="128"/>
      <c r="BL14476" s="128"/>
      <c r="BM14476" s="128"/>
      <c r="BN14476" s="128"/>
      <c r="BO14476" s="128"/>
      <c r="BP14476" s="197">
        <f t="shared" si="551"/>
        <v>0</v>
      </c>
      <c r="BQ14476" s="128"/>
      <c r="BR14476" s="36">
        <f t="shared" si="550"/>
        <v>10</v>
      </c>
    </row>
    <row r="14477" spans="54:70" x14ac:dyDescent="0.25">
      <c r="BB14477" s="134">
        <f t="shared" si="549"/>
        <v>2459</v>
      </c>
      <c r="BC14477" s="24"/>
      <c r="BD14477" s="68"/>
      <c r="BE14477" s="10"/>
      <c r="BF14477" s="9"/>
      <c r="BG14477" s="10"/>
      <c r="BH14477" s="9"/>
      <c r="BI14477" s="129"/>
      <c r="BJ14477" s="129"/>
      <c r="BK14477" s="128"/>
      <c r="BL14477" s="128"/>
      <c r="BM14477" s="128"/>
      <c r="BN14477" s="128"/>
      <c r="BO14477" s="128"/>
      <c r="BP14477" s="197">
        <f t="shared" si="551"/>
        <v>0</v>
      </c>
      <c r="BQ14477" s="128"/>
      <c r="BR14477" s="36">
        <f t="shared" si="550"/>
        <v>10</v>
      </c>
    </row>
    <row r="14478" spans="54:70" x14ac:dyDescent="0.25">
      <c r="BB14478" s="134">
        <f t="shared" si="549"/>
        <v>2460</v>
      </c>
      <c r="BC14478" s="24"/>
      <c r="BD14478" s="68"/>
      <c r="BE14478" s="10"/>
      <c r="BF14478" s="9"/>
      <c r="BG14478" s="10"/>
      <c r="BH14478" s="9"/>
      <c r="BI14478" s="129"/>
      <c r="BJ14478" s="129"/>
      <c r="BK14478" s="128"/>
      <c r="BL14478" s="128"/>
      <c r="BM14478" s="128"/>
      <c r="BN14478" s="128"/>
      <c r="BO14478" s="128"/>
      <c r="BP14478" s="197">
        <f t="shared" si="551"/>
        <v>0</v>
      </c>
      <c r="BQ14478" s="128"/>
      <c r="BR14478" s="36">
        <f t="shared" si="550"/>
        <v>10</v>
      </c>
    </row>
    <row r="14479" spans="54:70" x14ac:dyDescent="0.25">
      <c r="BB14479" s="134">
        <f t="shared" si="549"/>
        <v>2461</v>
      </c>
      <c r="BC14479" s="24"/>
      <c r="BD14479" s="68"/>
      <c r="BE14479" s="10"/>
      <c r="BF14479" s="9"/>
      <c r="BG14479" s="10"/>
      <c r="BH14479" s="9"/>
      <c r="BI14479" s="129"/>
      <c r="BJ14479" s="129"/>
      <c r="BK14479" s="128"/>
      <c r="BL14479" s="128"/>
      <c r="BM14479" s="128"/>
      <c r="BN14479" s="128"/>
      <c r="BO14479" s="128"/>
      <c r="BP14479" s="197">
        <f t="shared" si="551"/>
        <v>0</v>
      </c>
      <c r="BQ14479" s="128"/>
      <c r="BR14479" s="36">
        <f t="shared" si="550"/>
        <v>10</v>
      </c>
    </row>
    <row r="14480" spans="54:70" x14ac:dyDescent="0.25">
      <c r="BB14480" s="134">
        <f t="shared" si="549"/>
        <v>2462</v>
      </c>
      <c r="BC14480" s="24"/>
      <c r="BD14480" s="68"/>
      <c r="BE14480" s="10"/>
      <c r="BF14480" s="9"/>
      <c r="BG14480" s="10"/>
      <c r="BH14480" s="9"/>
      <c r="BI14480" s="129"/>
      <c r="BJ14480" s="129"/>
      <c r="BK14480" s="128"/>
      <c r="BL14480" s="128"/>
      <c r="BM14480" s="128"/>
      <c r="BN14480" s="128"/>
      <c r="BO14480" s="128"/>
      <c r="BP14480" s="197">
        <f t="shared" si="551"/>
        <v>0</v>
      </c>
      <c r="BQ14480" s="128"/>
      <c r="BR14480" s="36">
        <f t="shared" si="550"/>
        <v>10</v>
      </c>
    </row>
    <row r="14481" spans="54:70" x14ac:dyDescent="0.25">
      <c r="BB14481" s="134">
        <f t="shared" si="549"/>
        <v>2463</v>
      </c>
      <c r="BC14481" s="24"/>
      <c r="BD14481" s="68"/>
      <c r="BE14481" s="10"/>
      <c r="BF14481" s="9"/>
      <c r="BG14481" s="10"/>
      <c r="BH14481" s="9"/>
      <c r="BI14481" s="129"/>
      <c r="BJ14481" s="129"/>
      <c r="BK14481" s="128"/>
      <c r="BL14481" s="128"/>
      <c r="BM14481" s="128"/>
      <c r="BN14481" s="128"/>
      <c r="BO14481" s="128"/>
      <c r="BP14481" s="197">
        <f t="shared" si="551"/>
        <v>0</v>
      </c>
      <c r="BQ14481" s="128"/>
      <c r="BR14481" s="36">
        <f t="shared" si="550"/>
        <v>10</v>
      </c>
    </row>
    <row r="14482" spans="54:70" x14ac:dyDescent="0.25">
      <c r="BB14482" s="134">
        <f t="shared" si="549"/>
        <v>2464</v>
      </c>
      <c r="BC14482" s="24"/>
      <c r="BD14482" s="68"/>
      <c r="BE14482" s="10"/>
      <c r="BF14482" s="9"/>
      <c r="BG14482" s="10"/>
      <c r="BH14482" s="9"/>
      <c r="BI14482" s="129"/>
      <c r="BJ14482" s="129"/>
      <c r="BK14482" s="128"/>
      <c r="BL14482" s="128"/>
      <c r="BM14482" s="128"/>
      <c r="BN14482" s="128"/>
      <c r="BO14482" s="128"/>
      <c r="BP14482" s="197">
        <f t="shared" si="551"/>
        <v>0</v>
      </c>
      <c r="BQ14482" s="128"/>
      <c r="BR14482" s="36">
        <f t="shared" si="550"/>
        <v>10</v>
      </c>
    </row>
    <row r="14483" spans="54:70" x14ac:dyDescent="0.25">
      <c r="BB14483" s="134">
        <f t="shared" si="549"/>
        <v>2465</v>
      </c>
      <c r="BC14483" s="24"/>
      <c r="BD14483" s="68"/>
      <c r="BE14483" s="10"/>
      <c r="BF14483" s="9"/>
      <c r="BG14483" s="10"/>
      <c r="BH14483" s="9"/>
      <c r="BI14483" s="129"/>
      <c r="BJ14483" s="129"/>
      <c r="BK14483" s="128"/>
      <c r="BL14483" s="128"/>
      <c r="BM14483" s="128"/>
      <c r="BN14483" s="128"/>
      <c r="BO14483" s="128"/>
      <c r="BP14483" s="197">
        <f t="shared" si="551"/>
        <v>0</v>
      </c>
      <c r="BQ14483" s="128"/>
      <c r="BR14483" s="36">
        <f t="shared" si="550"/>
        <v>10</v>
      </c>
    </row>
    <row r="14484" spans="54:70" x14ac:dyDescent="0.25">
      <c r="BB14484" s="134">
        <f t="shared" ref="BB14484:BB14518" si="552">1+BB14483</f>
        <v>2466</v>
      </c>
      <c r="BC14484" s="24"/>
      <c r="BD14484" s="68"/>
      <c r="BE14484" s="10"/>
      <c r="BF14484" s="9"/>
      <c r="BG14484" s="10"/>
      <c r="BH14484" s="9"/>
      <c r="BI14484" s="129"/>
      <c r="BJ14484" s="129"/>
      <c r="BK14484" s="128"/>
      <c r="BL14484" s="128"/>
      <c r="BM14484" s="128"/>
      <c r="BN14484" s="128"/>
      <c r="BO14484" s="128"/>
      <c r="BP14484" s="197">
        <f t="shared" si="551"/>
        <v>0</v>
      </c>
      <c r="BQ14484" s="128"/>
      <c r="BR14484" s="36">
        <f t="shared" si="550"/>
        <v>10</v>
      </c>
    </row>
    <row r="14485" spans="54:70" x14ac:dyDescent="0.25">
      <c r="BB14485" s="134">
        <f t="shared" si="552"/>
        <v>2467</v>
      </c>
      <c r="BC14485" s="24"/>
      <c r="BD14485" s="68"/>
      <c r="BE14485" s="10"/>
      <c r="BF14485" s="9"/>
      <c r="BG14485" s="10"/>
      <c r="BH14485" s="9"/>
      <c r="BI14485" s="129"/>
      <c r="BJ14485" s="129"/>
      <c r="BK14485" s="128"/>
      <c r="BL14485" s="128"/>
      <c r="BM14485" s="128"/>
      <c r="BN14485" s="128"/>
      <c r="BO14485" s="128"/>
      <c r="BP14485" s="197">
        <f t="shared" si="551"/>
        <v>0</v>
      </c>
      <c r="BQ14485" s="128"/>
      <c r="BR14485" s="36">
        <f t="shared" si="550"/>
        <v>10</v>
      </c>
    </row>
    <row r="14486" spans="54:70" x14ac:dyDescent="0.25">
      <c r="BB14486" s="134">
        <f t="shared" si="552"/>
        <v>2468</v>
      </c>
      <c r="BC14486" s="24"/>
      <c r="BD14486" s="68"/>
      <c r="BE14486" s="10"/>
      <c r="BF14486" s="9"/>
      <c r="BG14486" s="10"/>
      <c r="BH14486" s="9"/>
      <c r="BI14486" s="129"/>
      <c r="BJ14486" s="129"/>
      <c r="BK14486" s="128"/>
      <c r="BL14486" s="128"/>
      <c r="BM14486" s="128"/>
      <c r="BN14486" s="128"/>
      <c r="BO14486" s="128"/>
      <c r="BP14486" s="197">
        <f t="shared" si="551"/>
        <v>0</v>
      </c>
      <c r="BQ14486" s="128"/>
      <c r="BR14486" s="36">
        <f t="shared" si="550"/>
        <v>10</v>
      </c>
    </row>
    <row r="14487" spans="54:70" x14ac:dyDescent="0.25">
      <c r="BB14487" s="134">
        <f t="shared" si="552"/>
        <v>2469</v>
      </c>
      <c r="BC14487" s="24"/>
      <c r="BD14487" s="68"/>
      <c r="BE14487" s="10"/>
      <c r="BF14487" s="9"/>
      <c r="BG14487" s="10"/>
      <c r="BH14487" s="9"/>
      <c r="BI14487" s="129"/>
      <c r="BJ14487" s="129"/>
      <c r="BK14487" s="128"/>
      <c r="BL14487" s="128"/>
      <c r="BM14487" s="128"/>
      <c r="BN14487" s="128"/>
      <c r="BO14487" s="128"/>
      <c r="BP14487" s="197">
        <f t="shared" si="551"/>
        <v>0</v>
      </c>
      <c r="BQ14487" s="128"/>
      <c r="BR14487" s="36">
        <f t="shared" si="550"/>
        <v>10</v>
      </c>
    </row>
    <row r="14488" spans="54:70" x14ac:dyDescent="0.25">
      <c r="BB14488" s="134">
        <f t="shared" si="552"/>
        <v>2470</v>
      </c>
      <c r="BC14488" s="24"/>
      <c r="BD14488" s="68"/>
      <c r="BE14488" s="10"/>
      <c r="BF14488" s="9"/>
      <c r="BG14488" s="10"/>
      <c r="BH14488" s="9"/>
      <c r="BI14488" s="129"/>
      <c r="BJ14488" s="129"/>
      <c r="BK14488" s="128"/>
      <c r="BL14488" s="128"/>
      <c r="BM14488" s="128"/>
      <c r="BN14488" s="128"/>
      <c r="BO14488" s="128"/>
      <c r="BP14488" s="197">
        <f t="shared" si="551"/>
        <v>0</v>
      </c>
      <c r="BQ14488" s="128"/>
      <c r="BR14488" s="36">
        <f t="shared" si="550"/>
        <v>10</v>
      </c>
    </row>
    <row r="14489" spans="54:70" x14ac:dyDescent="0.25">
      <c r="BB14489" s="134">
        <f t="shared" si="552"/>
        <v>2471</v>
      </c>
      <c r="BC14489" s="24"/>
      <c r="BD14489" s="68"/>
      <c r="BE14489" s="10"/>
      <c r="BF14489" s="9"/>
      <c r="BG14489" s="10"/>
      <c r="BH14489" s="9"/>
      <c r="BI14489" s="129"/>
      <c r="BJ14489" s="129"/>
      <c r="BK14489" s="128"/>
      <c r="BL14489" s="128"/>
      <c r="BM14489" s="128"/>
      <c r="BN14489" s="128"/>
      <c r="BO14489" s="128"/>
      <c r="BP14489" s="197">
        <f t="shared" si="551"/>
        <v>0</v>
      </c>
      <c r="BQ14489" s="128"/>
      <c r="BR14489" s="36">
        <f t="shared" si="550"/>
        <v>10</v>
      </c>
    </row>
    <row r="14490" spans="54:70" x14ac:dyDescent="0.25">
      <c r="BB14490" s="134">
        <f t="shared" si="552"/>
        <v>2472</v>
      </c>
      <c r="BC14490" s="24"/>
      <c r="BD14490" s="68"/>
      <c r="BE14490" s="10"/>
      <c r="BF14490" s="9"/>
      <c r="BG14490" s="10"/>
      <c r="BH14490" s="9"/>
      <c r="BI14490" s="129"/>
      <c r="BJ14490" s="129"/>
      <c r="BK14490" s="128"/>
      <c r="BL14490" s="128"/>
      <c r="BM14490" s="128"/>
      <c r="BN14490" s="128"/>
      <c r="BO14490" s="128"/>
      <c r="BP14490" s="197">
        <f t="shared" si="551"/>
        <v>0</v>
      </c>
      <c r="BQ14490" s="128"/>
      <c r="BR14490" s="36">
        <f t="shared" si="550"/>
        <v>10</v>
      </c>
    </row>
    <row r="14491" spans="54:70" x14ac:dyDescent="0.25">
      <c r="BB14491" s="134">
        <f t="shared" si="552"/>
        <v>2473</v>
      </c>
      <c r="BC14491" s="24"/>
      <c r="BD14491" s="68"/>
      <c r="BE14491" s="10"/>
      <c r="BF14491" s="9"/>
      <c r="BG14491" s="10"/>
      <c r="BH14491" s="9"/>
      <c r="BI14491" s="129"/>
      <c r="BJ14491" s="129"/>
      <c r="BK14491" s="128"/>
      <c r="BL14491" s="128"/>
      <c r="BM14491" s="128"/>
      <c r="BN14491" s="128"/>
      <c r="BO14491" s="128"/>
      <c r="BP14491" s="197">
        <f t="shared" si="551"/>
        <v>0</v>
      </c>
      <c r="BQ14491" s="128"/>
      <c r="BR14491" s="36">
        <f t="shared" si="550"/>
        <v>10</v>
      </c>
    </row>
    <row r="14492" spans="54:70" x14ac:dyDescent="0.25">
      <c r="BB14492" s="134">
        <f t="shared" si="552"/>
        <v>2474</v>
      </c>
      <c r="BC14492" s="24"/>
      <c r="BD14492" s="68"/>
      <c r="BE14492" s="10"/>
      <c r="BF14492" s="9"/>
      <c r="BG14492" s="10"/>
      <c r="BH14492" s="9"/>
      <c r="BI14492" s="129"/>
      <c r="BJ14492" s="129"/>
      <c r="BK14492" s="128"/>
      <c r="BL14492" s="128"/>
      <c r="BM14492" s="128"/>
      <c r="BN14492" s="128"/>
      <c r="BO14492" s="128"/>
      <c r="BP14492" s="197">
        <f t="shared" si="551"/>
        <v>0</v>
      </c>
      <c r="BQ14492" s="128"/>
      <c r="BR14492" s="36">
        <f t="shared" si="550"/>
        <v>10</v>
      </c>
    </row>
    <row r="14493" spans="54:70" x14ac:dyDescent="0.25">
      <c r="BB14493" s="134">
        <f t="shared" si="552"/>
        <v>2475</v>
      </c>
      <c r="BC14493" s="24"/>
      <c r="BD14493" s="68"/>
      <c r="BE14493" s="10"/>
      <c r="BF14493" s="9"/>
      <c r="BG14493" s="10"/>
      <c r="BH14493" s="9"/>
      <c r="BI14493" s="129"/>
      <c r="BJ14493" s="129"/>
      <c r="BK14493" s="128"/>
      <c r="BL14493" s="128"/>
      <c r="BM14493" s="128"/>
      <c r="BN14493" s="128"/>
      <c r="BO14493" s="128"/>
      <c r="BP14493" s="197">
        <f t="shared" si="551"/>
        <v>0</v>
      </c>
      <c r="BQ14493" s="128"/>
      <c r="BR14493" s="36">
        <f t="shared" si="550"/>
        <v>10</v>
      </c>
    </row>
    <row r="14494" spans="54:70" x14ac:dyDescent="0.25">
      <c r="BB14494" s="134">
        <f t="shared" si="552"/>
        <v>2476</v>
      </c>
      <c r="BC14494" s="24"/>
      <c r="BD14494" s="68"/>
      <c r="BE14494" s="10"/>
      <c r="BF14494" s="9"/>
      <c r="BG14494" s="10"/>
      <c r="BH14494" s="9"/>
      <c r="BI14494" s="129"/>
      <c r="BJ14494" s="129"/>
      <c r="BK14494" s="128"/>
      <c r="BL14494" s="128"/>
      <c r="BM14494" s="128"/>
      <c r="BN14494" s="128"/>
      <c r="BO14494" s="128"/>
      <c r="BP14494" s="197">
        <f t="shared" si="551"/>
        <v>0</v>
      </c>
      <c r="BQ14494" s="128"/>
      <c r="BR14494" s="36">
        <f t="shared" si="550"/>
        <v>10</v>
      </c>
    </row>
    <row r="14495" spans="54:70" x14ac:dyDescent="0.25">
      <c r="BB14495" s="134">
        <f t="shared" si="552"/>
        <v>2477</v>
      </c>
      <c r="BC14495" s="24"/>
      <c r="BD14495" s="68"/>
      <c r="BE14495" s="10"/>
      <c r="BF14495" s="9"/>
      <c r="BG14495" s="10"/>
      <c r="BH14495" s="9"/>
      <c r="BI14495" s="129"/>
      <c r="BJ14495" s="129"/>
      <c r="BK14495" s="128"/>
      <c r="BL14495" s="128"/>
      <c r="BM14495" s="128"/>
      <c r="BN14495" s="128"/>
      <c r="BO14495" s="128"/>
      <c r="BP14495" s="197">
        <f t="shared" si="551"/>
        <v>0</v>
      </c>
      <c r="BQ14495" s="128"/>
      <c r="BR14495" s="36">
        <f t="shared" si="550"/>
        <v>10</v>
      </c>
    </row>
    <row r="14496" spans="54:70" x14ac:dyDescent="0.25">
      <c r="BB14496" s="134">
        <f t="shared" si="552"/>
        <v>2478</v>
      </c>
      <c r="BC14496" s="24"/>
      <c r="BD14496" s="68"/>
      <c r="BE14496" s="10"/>
      <c r="BF14496" s="9"/>
      <c r="BG14496" s="10"/>
      <c r="BH14496" s="9"/>
      <c r="BI14496" s="129"/>
      <c r="BJ14496" s="129"/>
      <c r="BK14496" s="128"/>
      <c r="BL14496" s="128"/>
      <c r="BM14496" s="128"/>
      <c r="BN14496" s="128"/>
      <c r="BO14496" s="128"/>
      <c r="BP14496" s="197">
        <f t="shared" si="551"/>
        <v>0</v>
      </c>
      <c r="BQ14496" s="128"/>
      <c r="BR14496" s="36">
        <f t="shared" si="550"/>
        <v>10</v>
      </c>
    </row>
    <row r="14497" spans="54:70" x14ac:dyDescent="0.25">
      <c r="BB14497" s="134">
        <f t="shared" si="552"/>
        <v>2479</v>
      </c>
      <c r="BC14497" s="24"/>
      <c r="BD14497" s="68"/>
      <c r="BE14497" s="10"/>
      <c r="BF14497" s="9"/>
      <c r="BG14497" s="10"/>
      <c r="BH14497" s="9"/>
      <c r="BI14497" s="129"/>
      <c r="BJ14497" s="129"/>
      <c r="BK14497" s="128"/>
      <c r="BL14497" s="128"/>
      <c r="BM14497" s="128"/>
      <c r="BN14497" s="128"/>
      <c r="BO14497" s="128"/>
      <c r="BP14497" s="197">
        <f t="shared" si="551"/>
        <v>0</v>
      </c>
      <c r="BQ14497" s="128"/>
      <c r="BR14497" s="36">
        <f t="shared" si="550"/>
        <v>10</v>
      </c>
    </row>
    <row r="14498" spans="54:70" x14ac:dyDescent="0.25">
      <c r="BB14498" s="134">
        <f t="shared" si="552"/>
        <v>2480</v>
      </c>
      <c r="BC14498" s="24"/>
      <c r="BD14498" s="68"/>
      <c r="BE14498" s="10"/>
      <c r="BF14498" s="9"/>
      <c r="BG14498" s="10"/>
      <c r="BH14498" s="9"/>
      <c r="BI14498" s="129"/>
      <c r="BJ14498" s="129"/>
      <c r="BK14498" s="128"/>
      <c r="BL14498" s="128"/>
      <c r="BM14498" s="128"/>
      <c r="BN14498" s="128"/>
      <c r="BO14498" s="128"/>
      <c r="BP14498" s="197">
        <f t="shared" si="551"/>
        <v>0</v>
      </c>
      <c r="BQ14498" s="128"/>
      <c r="BR14498" s="36">
        <f t="shared" si="550"/>
        <v>10</v>
      </c>
    </row>
    <row r="14499" spans="54:70" x14ac:dyDescent="0.25">
      <c r="BB14499" s="134">
        <f t="shared" si="552"/>
        <v>2481</v>
      </c>
      <c r="BC14499" s="24"/>
      <c r="BD14499" s="68"/>
      <c r="BE14499" s="10"/>
      <c r="BF14499" s="9"/>
      <c r="BG14499" s="10"/>
      <c r="BH14499" s="9"/>
      <c r="BI14499" s="129"/>
      <c r="BJ14499" s="129"/>
      <c r="BK14499" s="128"/>
      <c r="BL14499" s="128"/>
      <c r="BM14499" s="128"/>
      <c r="BN14499" s="128"/>
      <c r="BO14499" s="128"/>
      <c r="BP14499" s="197">
        <f t="shared" si="551"/>
        <v>0</v>
      </c>
      <c r="BQ14499" s="128"/>
      <c r="BR14499" s="36">
        <f t="shared" si="550"/>
        <v>10</v>
      </c>
    </row>
    <row r="14500" spans="54:70" x14ac:dyDescent="0.25">
      <c r="BB14500" s="134">
        <f t="shared" si="552"/>
        <v>2482</v>
      </c>
      <c r="BC14500" s="24"/>
      <c r="BD14500" s="68"/>
      <c r="BE14500" s="10"/>
      <c r="BF14500" s="9"/>
      <c r="BG14500" s="10"/>
      <c r="BH14500" s="9"/>
      <c r="BI14500" s="129"/>
      <c r="BJ14500" s="129"/>
      <c r="BK14500" s="128"/>
      <c r="BL14500" s="128"/>
      <c r="BM14500" s="128"/>
      <c r="BN14500" s="128"/>
      <c r="BO14500" s="128"/>
      <c r="BP14500" s="197">
        <f t="shared" si="551"/>
        <v>0</v>
      </c>
      <c r="BQ14500" s="128"/>
      <c r="BR14500" s="36">
        <f t="shared" si="550"/>
        <v>10</v>
      </c>
    </row>
    <row r="14501" spans="54:70" x14ac:dyDescent="0.25">
      <c r="BB14501" s="134">
        <f t="shared" si="552"/>
        <v>2483</v>
      </c>
      <c r="BC14501" s="24"/>
      <c r="BD14501" s="68"/>
      <c r="BE14501" s="10"/>
      <c r="BF14501" s="9"/>
      <c r="BG14501" s="10"/>
      <c r="BH14501" s="9"/>
      <c r="BI14501" s="129"/>
      <c r="BJ14501" s="129"/>
      <c r="BK14501" s="128"/>
      <c r="BL14501" s="128"/>
      <c r="BM14501" s="128"/>
      <c r="BN14501" s="128"/>
      <c r="BO14501" s="128"/>
      <c r="BP14501" s="197">
        <f t="shared" si="551"/>
        <v>0</v>
      </c>
      <c r="BQ14501" s="128"/>
      <c r="BR14501" s="36">
        <f t="shared" si="550"/>
        <v>10</v>
      </c>
    </row>
    <row r="14502" spans="54:70" x14ac:dyDescent="0.25">
      <c r="BB14502" s="134">
        <f t="shared" si="552"/>
        <v>2484</v>
      </c>
      <c r="BC14502" s="24"/>
      <c r="BD14502" s="68"/>
      <c r="BE14502" s="10"/>
      <c r="BF14502" s="9"/>
      <c r="BG14502" s="10"/>
      <c r="BH14502" s="9"/>
      <c r="BI14502" s="129"/>
      <c r="BJ14502" s="129"/>
      <c r="BK14502" s="128"/>
      <c r="BL14502" s="128"/>
      <c r="BM14502" s="128"/>
      <c r="BN14502" s="128"/>
      <c r="BO14502" s="128"/>
      <c r="BP14502" s="197">
        <f t="shared" si="551"/>
        <v>0</v>
      </c>
      <c r="BQ14502" s="128"/>
      <c r="BR14502" s="36">
        <f t="shared" si="550"/>
        <v>10</v>
      </c>
    </row>
    <row r="14503" spans="54:70" x14ac:dyDescent="0.25">
      <c r="BB14503" s="134">
        <f t="shared" si="552"/>
        <v>2485</v>
      </c>
      <c r="BC14503" s="24"/>
      <c r="BD14503" s="68"/>
      <c r="BE14503" s="10"/>
      <c r="BF14503" s="9"/>
      <c r="BG14503" s="10"/>
      <c r="BH14503" s="9"/>
      <c r="BI14503" s="129"/>
      <c r="BJ14503" s="129"/>
      <c r="BK14503" s="128"/>
      <c r="BL14503" s="128"/>
      <c r="BM14503" s="128"/>
      <c r="BN14503" s="128"/>
      <c r="BO14503" s="128"/>
      <c r="BP14503" s="197">
        <f t="shared" si="551"/>
        <v>0</v>
      </c>
      <c r="BQ14503" s="128"/>
      <c r="BR14503" s="36">
        <f t="shared" si="550"/>
        <v>10</v>
      </c>
    </row>
    <row r="14504" spans="54:70" x14ac:dyDescent="0.25">
      <c r="BB14504" s="134">
        <f t="shared" si="552"/>
        <v>2486</v>
      </c>
      <c r="BC14504" s="24"/>
      <c r="BD14504" s="68"/>
      <c r="BE14504" s="10"/>
      <c r="BF14504" s="9"/>
      <c r="BG14504" s="10"/>
      <c r="BH14504" s="9"/>
      <c r="BI14504" s="129"/>
      <c r="BJ14504" s="129"/>
      <c r="BK14504" s="128"/>
      <c r="BL14504" s="128"/>
      <c r="BM14504" s="128"/>
      <c r="BN14504" s="128"/>
      <c r="BO14504" s="128"/>
      <c r="BP14504" s="197">
        <f t="shared" si="551"/>
        <v>0</v>
      </c>
      <c r="BQ14504" s="128"/>
      <c r="BR14504" s="36">
        <f t="shared" si="550"/>
        <v>10</v>
      </c>
    </row>
    <row r="14505" spans="54:70" x14ac:dyDescent="0.25">
      <c r="BB14505" s="134">
        <f t="shared" si="552"/>
        <v>2487</v>
      </c>
      <c r="BC14505" s="24"/>
      <c r="BD14505" s="68"/>
      <c r="BE14505" s="10"/>
      <c r="BF14505" s="9"/>
      <c r="BG14505" s="10"/>
      <c r="BH14505" s="9"/>
      <c r="BI14505" s="129"/>
      <c r="BJ14505" s="129"/>
      <c r="BK14505" s="128"/>
      <c r="BL14505" s="128"/>
      <c r="BM14505" s="128"/>
      <c r="BN14505" s="128"/>
      <c r="BO14505" s="128"/>
      <c r="BP14505" s="197">
        <f t="shared" si="551"/>
        <v>0</v>
      </c>
      <c r="BQ14505" s="128"/>
      <c r="BR14505" s="36">
        <f t="shared" si="550"/>
        <v>10</v>
      </c>
    </row>
    <row r="14506" spans="54:70" x14ac:dyDescent="0.25">
      <c r="BB14506" s="134">
        <f t="shared" si="552"/>
        <v>2488</v>
      </c>
      <c r="BC14506" s="24"/>
      <c r="BD14506" s="68"/>
      <c r="BE14506" s="10"/>
      <c r="BF14506" s="9"/>
      <c r="BG14506" s="10"/>
      <c r="BH14506" s="9"/>
      <c r="BI14506" s="129"/>
      <c r="BJ14506" s="129"/>
      <c r="BK14506" s="128"/>
      <c r="BL14506" s="128"/>
      <c r="BM14506" s="128"/>
      <c r="BN14506" s="128"/>
      <c r="BO14506" s="128"/>
      <c r="BP14506" s="197">
        <f t="shared" si="551"/>
        <v>0</v>
      </c>
      <c r="BQ14506" s="128"/>
      <c r="BR14506" s="36">
        <f t="shared" si="550"/>
        <v>10</v>
      </c>
    </row>
    <row r="14507" spans="54:70" x14ac:dyDescent="0.25">
      <c r="BB14507" s="134">
        <f t="shared" si="552"/>
        <v>2489</v>
      </c>
      <c r="BC14507" s="24"/>
      <c r="BD14507" s="68"/>
      <c r="BE14507" s="10"/>
      <c r="BF14507" s="9"/>
      <c r="BG14507" s="10"/>
      <c r="BH14507" s="9"/>
      <c r="BI14507" s="129"/>
      <c r="BJ14507" s="129"/>
      <c r="BK14507" s="128"/>
      <c r="BL14507" s="128"/>
      <c r="BM14507" s="128"/>
      <c r="BN14507" s="128"/>
      <c r="BO14507" s="128"/>
      <c r="BP14507" s="197">
        <f t="shared" si="551"/>
        <v>0</v>
      </c>
      <c r="BQ14507" s="128"/>
      <c r="BR14507" s="36">
        <f t="shared" si="550"/>
        <v>10</v>
      </c>
    </row>
    <row r="14508" spans="54:70" x14ac:dyDescent="0.25">
      <c r="BB14508" s="134">
        <f t="shared" si="552"/>
        <v>2490</v>
      </c>
      <c r="BC14508" s="24"/>
      <c r="BD14508" s="68"/>
      <c r="BE14508" s="10"/>
      <c r="BF14508" s="9"/>
      <c r="BG14508" s="10"/>
      <c r="BH14508" s="9"/>
      <c r="BI14508" s="129"/>
      <c r="BJ14508" s="129"/>
      <c r="BK14508" s="128"/>
      <c r="BL14508" s="128"/>
      <c r="BM14508" s="128"/>
      <c r="BN14508" s="128"/>
      <c r="BO14508" s="128"/>
      <c r="BP14508" s="197">
        <f t="shared" si="551"/>
        <v>0</v>
      </c>
      <c r="BQ14508" s="128"/>
      <c r="BR14508" s="36">
        <f t="shared" si="550"/>
        <v>10</v>
      </c>
    </row>
    <row r="14509" spans="54:70" x14ac:dyDescent="0.25">
      <c r="BB14509" s="134">
        <f t="shared" si="552"/>
        <v>2491</v>
      </c>
      <c r="BC14509" s="24"/>
      <c r="BD14509" s="68"/>
      <c r="BE14509" s="10"/>
      <c r="BF14509" s="9"/>
      <c r="BG14509" s="10"/>
      <c r="BH14509" s="9"/>
      <c r="BI14509" s="129"/>
      <c r="BJ14509" s="129"/>
      <c r="BK14509" s="128"/>
      <c r="BL14509" s="128"/>
      <c r="BM14509" s="128"/>
      <c r="BN14509" s="128"/>
      <c r="BO14509" s="128"/>
      <c r="BP14509" s="197">
        <f t="shared" si="551"/>
        <v>0</v>
      </c>
      <c r="BQ14509" s="128"/>
      <c r="BR14509" s="36">
        <f t="shared" si="550"/>
        <v>10</v>
      </c>
    </row>
    <row r="14510" spans="54:70" x14ac:dyDescent="0.25">
      <c r="BB14510" s="134">
        <f t="shared" si="552"/>
        <v>2492</v>
      </c>
      <c r="BC14510" s="24"/>
      <c r="BD14510" s="68"/>
      <c r="BE14510" s="10"/>
      <c r="BF14510" s="9"/>
      <c r="BG14510" s="10"/>
      <c r="BH14510" s="9"/>
      <c r="BI14510" s="129"/>
      <c r="BJ14510" s="129"/>
      <c r="BK14510" s="128"/>
      <c r="BL14510" s="128"/>
      <c r="BM14510" s="128"/>
      <c r="BN14510" s="128"/>
      <c r="BO14510" s="128"/>
      <c r="BP14510" s="197">
        <f t="shared" si="551"/>
        <v>0</v>
      </c>
      <c r="BQ14510" s="128"/>
      <c r="BR14510" s="36">
        <f t="shared" si="550"/>
        <v>10</v>
      </c>
    </row>
    <row r="14511" spans="54:70" x14ac:dyDescent="0.25">
      <c r="BB14511" s="134">
        <f t="shared" si="552"/>
        <v>2493</v>
      </c>
      <c r="BC14511" s="24"/>
      <c r="BD14511" s="68"/>
      <c r="BE14511" s="10"/>
      <c r="BF14511" s="9"/>
      <c r="BG14511" s="10"/>
      <c r="BH14511" s="9"/>
      <c r="BI14511" s="129"/>
      <c r="BJ14511" s="129"/>
      <c r="BK14511" s="128"/>
      <c r="BL14511" s="128"/>
      <c r="BM14511" s="128"/>
      <c r="BN14511" s="128"/>
      <c r="BO14511" s="128"/>
      <c r="BP14511" s="197">
        <f t="shared" si="551"/>
        <v>0</v>
      </c>
      <c r="BQ14511" s="128"/>
      <c r="BR14511" s="36">
        <f t="shared" si="550"/>
        <v>10</v>
      </c>
    </row>
    <row r="14512" spans="54:70" x14ac:dyDescent="0.25">
      <c r="BB14512" s="134">
        <f t="shared" si="552"/>
        <v>2494</v>
      </c>
      <c r="BC14512" s="24"/>
      <c r="BD14512" s="68"/>
      <c r="BE14512" s="10"/>
      <c r="BF14512" s="9"/>
      <c r="BG14512" s="10"/>
      <c r="BH14512" s="9"/>
      <c r="BI14512" s="129"/>
      <c r="BJ14512" s="129"/>
      <c r="BK14512" s="128"/>
      <c r="BL14512" s="128"/>
      <c r="BM14512" s="128"/>
      <c r="BN14512" s="128"/>
      <c r="BO14512" s="128"/>
      <c r="BP14512" s="197">
        <f t="shared" si="551"/>
        <v>0</v>
      </c>
      <c r="BQ14512" s="128"/>
      <c r="BR14512" s="36">
        <f t="shared" si="550"/>
        <v>10</v>
      </c>
    </row>
    <row r="14513" spans="54:70" x14ac:dyDescent="0.25">
      <c r="BB14513" s="134">
        <f t="shared" si="552"/>
        <v>2495</v>
      </c>
      <c r="BC14513" s="24"/>
      <c r="BD14513" s="68"/>
      <c r="BE14513" s="10"/>
      <c r="BF14513" s="9"/>
      <c r="BG14513" s="10"/>
      <c r="BH14513" s="9"/>
      <c r="BI14513" s="129"/>
      <c r="BJ14513" s="129"/>
      <c r="BK14513" s="128"/>
      <c r="BL14513" s="128"/>
      <c r="BM14513" s="128"/>
      <c r="BN14513" s="128"/>
      <c r="BO14513" s="128"/>
      <c r="BP14513" s="197">
        <f t="shared" si="551"/>
        <v>0</v>
      </c>
      <c r="BQ14513" s="128"/>
      <c r="BR14513" s="36">
        <f t="shared" si="550"/>
        <v>10</v>
      </c>
    </row>
    <row r="14514" spans="54:70" x14ac:dyDescent="0.25">
      <c r="BB14514" s="134">
        <f t="shared" si="552"/>
        <v>2496</v>
      </c>
      <c r="BC14514" s="24"/>
      <c r="BD14514" s="68"/>
      <c r="BE14514" s="10"/>
      <c r="BF14514" s="9"/>
      <c r="BG14514" s="10"/>
      <c r="BH14514" s="9"/>
      <c r="BI14514" s="129"/>
      <c r="BJ14514" s="129"/>
      <c r="BK14514" s="128"/>
      <c r="BL14514" s="128"/>
      <c r="BM14514" s="128"/>
      <c r="BN14514" s="128"/>
      <c r="BO14514" s="128"/>
      <c r="BP14514" s="197">
        <f t="shared" si="551"/>
        <v>0</v>
      </c>
      <c r="BQ14514" s="128"/>
      <c r="BR14514" s="36">
        <f t="shared" si="550"/>
        <v>10</v>
      </c>
    </row>
    <row r="14515" spans="54:70" x14ac:dyDescent="0.25">
      <c r="BB14515" s="134">
        <f t="shared" si="552"/>
        <v>2497</v>
      </c>
      <c r="BC14515" s="24"/>
      <c r="BD14515" s="68"/>
      <c r="BE14515" s="10"/>
      <c r="BF14515" s="9"/>
      <c r="BG14515" s="10"/>
      <c r="BH14515" s="9"/>
      <c r="BI14515" s="129"/>
      <c r="BJ14515" s="129"/>
      <c r="BK14515" s="128"/>
      <c r="BL14515" s="128"/>
      <c r="BM14515" s="128"/>
      <c r="BN14515" s="128"/>
      <c r="BO14515" s="128"/>
      <c r="BP14515" s="197">
        <f t="shared" si="551"/>
        <v>0</v>
      </c>
      <c r="BQ14515" s="128"/>
      <c r="BR14515" s="36">
        <f t="shared" si="550"/>
        <v>10</v>
      </c>
    </row>
    <row r="14516" spans="54:70" x14ac:dyDescent="0.25">
      <c r="BB14516" s="134">
        <f t="shared" si="552"/>
        <v>2498</v>
      </c>
      <c r="BC14516" s="24"/>
      <c r="BD14516" s="68"/>
      <c r="BE14516" s="10"/>
      <c r="BF14516" s="9"/>
      <c r="BG14516" s="10"/>
      <c r="BH14516" s="9"/>
      <c r="BI14516" s="129"/>
      <c r="BJ14516" s="129"/>
      <c r="BK14516" s="128"/>
      <c r="BL14516" s="128"/>
      <c r="BM14516" s="128"/>
      <c r="BN14516" s="128"/>
      <c r="BO14516" s="128"/>
      <c r="BP14516" s="197">
        <f t="shared" si="551"/>
        <v>0</v>
      </c>
      <c r="BQ14516" s="128"/>
      <c r="BR14516" s="36">
        <f t="shared" ref="BR14516:BR14518" si="553">IF(BF14516="Yes",20,10)</f>
        <v>10</v>
      </c>
    </row>
    <row r="14517" spans="54:70" x14ac:dyDescent="0.25">
      <c r="BB14517" s="134">
        <f t="shared" si="552"/>
        <v>2499</v>
      </c>
      <c r="BC14517" s="24"/>
      <c r="BD14517" s="68"/>
      <c r="BE14517" s="10"/>
      <c r="BF14517" s="9"/>
      <c r="BG14517" s="10"/>
      <c r="BH14517" s="9"/>
      <c r="BI14517" s="129"/>
      <c r="BJ14517" s="129"/>
      <c r="BK14517" s="128"/>
      <c r="BL14517" s="128"/>
      <c r="BM14517" s="128"/>
      <c r="BN14517" s="128"/>
      <c r="BO14517" s="128"/>
      <c r="BP14517" s="197">
        <f t="shared" si="551"/>
        <v>0</v>
      </c>
      <c r="BQ14517" s="128"/>
      <c r="BR14517" s="36">
        <f t="shared" si="553"/>
        <v>10</v>
      </c>
    </row>
    <row r="14518" spans="54:70" x14ac:dyDescent="0.25">
      <c r="BB14518" s="134">
        <f t="shared" si="552"/>
        <v>2500</v>
      </c>
      <c r="BC14518" s="24"/>
      <c r="BD14518" s="68"/>
      <c r="BE14518" s="10"/>
      <c r="BF14518" s="9"/>
      <c r="BG14518" s="10"/>
      <c r="BH14518" s="9"/>
      <c r="BI14518" s="129"/>
      <c r="BJ14518" s="129"/>
      <c r="BK14518" s="128"/>
      <c r="BL14518" s="128"/>
      <c r="BM14518" s="128"/>
      <c r="BN14518" s="128"/>
      <c r="BO14518" s="128"/>
      <c r="BP14518" s="197">
        <f t="shared" si="551"/>
        <v>0</v>
      </c>
      <c r="BQ14518" s="128"/>
      <c r="BR14518" s="36">
        <f t="shared" si="553"/>
        <v>10</v>
      </c>
    </row>
    <row r="14519" spans="54:70" x14ac:dyDescent="0.25">
      <c r="BB14519" s="128"/>
      <c r="BC14519" s="128"/>
      <c r="BD14519" s="128"/>
      <c r="BE14519" s="128"/>
      <c r="BF14519" s="128"/>
      <c r="BG14519" s="128"/>
      <c r="BH14519" s="128"/>
      <c r="BI14519" s="128"/>
      <c r="BJ14519" s="128"/>
      <c r="BK14519" s="128"/>
      <c r="BL14519" s="128"/>
      <c r="BM14519" s="128"/>
      <c r="BN14519" s="128"/>
      <c r="BO14519" s="128"/>
      <c r="BP14519" s="190"/>
      <c r="BQ14519" s="128"/>
    </row>
    <row r="14520" spans="54:70" x14ac:dyDescent="0.25">
      <c r="BB14520" s="128"/>
      <c r="BC14520" s="128"/>
      <c r="BD14520" s="128"/>
      <c r="BE14520" s="128"/>
      <c r="BF14520" s="128"/>
      <c r="BG14520" s="128"/>
      <c r="BH14520" s="128"/>
      <c r="BI14520" s="128"/>
      <c r="BJ14520" s="128"/>
      <c r="BK14520" s="128"/>
      <c r="BL14520" s="128"/>
      <c r="BM14520" s="128"/>
      <c r="BN14520" s="128"/>
      <c r="BO14520" s="128"/>
      <c r="BP14520" s="190"/>
      <c r="BQ14520" s="128"/>
    </row>
    <row r="14521" spans="54:70" x14ac:dyDescent="0.25">
      <c r="BB14521" s="128"/>
      <c r="BC14521" s="128"/>
      <c r="BD14521" s="128"/>
      <c r="BE14521" s="128"/>
      <c r="BF14521" s="128"/>
      <c r="BG14521" s="128"/>
      <c r="BH14521" s="128"/>
      <c r="BI14521" s="128"/>
      <c r="BJ14521" s="128"/>
      <c r="BK14521" s="128"/>
      <c r="BL14521" s="128"/>
      <c r="BM14521" s="128"/>
      <c r="BN14521" s="128"/>
      <c r="BO14521" s="128"/>
      <c r="BP14521" s="190"/>
      <c r="BQ14521" s="128"/>
    </row>
    <row r="14522" spans="54:70" x14ac:dyDescent="0.25">
      <c r="BB14522" s="128"/>
      <c r="BC14522" s="128"/>
      <c r="BD14522" s="128"/>
      <c r="BE14522" s="128"/>
      <c r="BF14522" s="128"/>
      <c r="BG14522" s="128"/>
      <c r="BH14522" s="128"/>
      <c r="BI14522" s="128"/>
      <c r="BJ14522" s="128"/>
      <c r="BK14522" s="128"/>
      <c r="BL14522" s="128"/>
      <c r="BM14522" s="128"/>
      <c r="BN14522" s="128"/>
      <c r="BO14522" s="128"/>
      <c r="BP14522" s="190"/>
      <c r="BQ14522" s="128"/>
    </row>
    <row r="14523" spans="54:70" x14ac:dyDescent="0.25">
      <c r="BB14523" s="128"/>
      <c r="BC14523" s="128"/>
      <c r="BD14523" s="128"/>
      <c r="BE14523" s="128"/>
      <c r="BF14523" s="128"/>
      <c r="BG14523" s="128"/>
      <c r="BH14523" s="128"/>
      <c r="BI14523" s="128"/>
      <c r="BJ14523" s="128"/>
      <c r="BK14523" s="128"/>
      <c r="BL14523" s="128"/>
      <c r="BM14523" s="128"/>
      <c r="BN14523" s="128"/>
      <c r="BO14523" s="128"/>
      <c r="BP14523" s="190"/>
      <c r="BQ14523" s="128"/>
    </row>
    <row r="14524" spans="54:70" x14ac:dyDescent="0.25">
      <c r="BB14524" s="128"/>
      <c r="BC14524" s="128"/>
      <c r="BD14524" s="128"/>
      <c r="BE14524" s="128"/>
      <c r="BF14524" s="128"/>
      <c r="BG14524" s="128"/>
      <c r="BH14524" s="128"/>
      <c r="BI14524" s="128"/>
      <c r="BJ14524" s="128"/>
      <c r="BK14524" s="128"/>
      <c r="BL14524" s="128"/>
      <c r="BM14524" s="128"/>
      <c r="BN14524" s="128"/>
      <c r="BO14524" s="128"/>
      <c r="BP14524" s="190"/>
      <c r="BQ14524" s="128"/>
    </row>
    <row r="14525" spans="54:70" x14ac:dyDescent="0.25">
      <c r="BB14525" s="128"/>
      <c r="BC14525" s="128"/>
      <c r="BD14525" s="128"/>
      <c r="BE14525" s="128"/>
      <c r="BF14525" s="128"/>
      <c r="BG14525" s="128"/>
      <c r="BH14525" s="128"/>
      <c r="BI14525" s="128"/>
      <c r="BJ14525" s="128"/>
      <c r="BK14525" s="128"/>
      <c r="BL14525" s="128"/>
      <c r="BM14525" s="128"/>
      <c r="BN14525" s="128"/>
      <c r="BO14525" s="128"/>
      <c r="BP14525" s="190"/>
      <c r="BQ14525" s="128"/>
    </row>
    <row r="14526" spans="54:70" x14ac:dyDescent="0.25">
      <c r="BB14526" s="128"/>
      <c r="BC14526" s="128"/>
      <c r="BD14526" s="128"/>
      <c r="BE14526" s="128"/>
      <c r="BF14526" s="128"/>
      <c r="BG14526" s="128"/>
      <c r="BH14526" s="128"/>
      <c r="BI14526" s="128"/>
      <c r="BJ14526" s="128"/>
      <c r="BK14526" s="128"/>
      <c r="BL14526" s="128"/>
      <c r="BM14526" s="128"/>
      <c r="BN14526" s="128"/>
      <c r="BO14526" s="128"/>
      <c r="BP14526" s="190"/>
      <c r="BQ14526" s="128"/>
    </row>
    <row r="14527" spans="54:70" x14ac:dyDescent="0.25">
      <c r="BB14527" s="128"/>
      <c r="BC14527" s="128"/>
      <c r="BD14527" s="128"/>
      <c r="BE14527" s="128"/>
      <c r="BF14527" s="128"/>
      <c r="BG14527" s="128"/>
      <c r="BH14527" s="128"/>
      <c r="BI14527" s="128"/>
      <c r="BJ14527" s="128"/>
      <c r="BK14527" s="128"/>
      <c r="BL14527" s="128"/>
      <c r="BM14527" s="128"/>
      <c r="BN14527" s="128"/>
      <c r="BO14527" s="128"/>
      <c r="BP14527" s="190"/>
      <c r="BQ14527" s="128"/>
    </row>
    <row r="14528" spans="54:70" x14ac:dyDescent="0.25">
      <c r="BB14528" s="128"/>
      <c r="BC14528" s="128"/>
      <c r="BD14528" s="128"/>
      <c r="BE14528" s="128"/>
      <c r="BF14528" s="128"/>
      <c r="BG14528" s="128"/>
      <c r="BH14528" s="128"/>
      <c r="BI14528" s="128"/>
      <c r="BJ14528" s="128"/>
      <c r="BK14528" s="128"/>
      <c r="BL14528" s="128"/>
      <c r="BM14528" s="128"/>
      <c r="BN14528" s="128"/>
      <c r="BO14528" s="128"/>
      <c r="BP14528" s="190"/>
      <c r="BQ14528" s="128"/>
    </row>
    <row r="14529" spans="4:77" x14ac:dyDescent="0.25">
      <c r="BB14529" s="128"/>
      <c r="BC14529" s="128"/>
      <c r="BD14529" s="128"/>
      <c r="BE14529" s="128"/>
      <c r="BF14529" s="128"/>
      <c r="BG14529" s="128"/>
      <c r="BH14529" s="128"/>
      <c r="BI14529" s="128"/>
      <c r="BJ14529" s="128"/>
      <c r="BK14529" s="128"/>
      <c r="BL14529" s="128"/>
      <c r="BM14529" s="128"/>
      <c r="BN14529" s="128"/>
      <c r="BO14529" s="128"/>
      <c r="BP14529" s="190"/>
      <c r="BQ14529" s="128"/>
    </row>
    <row r="14530" spans="4:77" x14ac:dyDescent="0.25">
      <c r="BB14530" s="128"/>
      <c r="BC14530" s="128"/>
      <c r="BD14530" s="128"/>
      <c r="BE14530" s="128"/>
      <c r="BF14530" s="128"/>
      <c r="BG14530" s="128"/>
      <c r="BH14530" s="128"/>
      <c r="BI14530" s="128"/>
      <c r="BJ14530" s="128"/>
      <c r="BK14530" s="128"/>
      <c r="BL14530" s="128"/>
      <c r="BM14530" s="128"/>
      <c r="BN14530" s="128"/>
      <c r="BO14530" s="128"/>
      <c r="BP14530" s="190"/>
      <c r="BQ14530" s="128"/>
    </row>
    <row r="14531" spans="4:77" x14ac:dyDescent="0.25">
      <c r="BB14531" s="128"/>
      <c r="BC14531" s="128"/>
      <c r="BD14531" s="128"/>
      <c r="BE14531" s="128"/>
      <c r="BF14531" s="128"/>
      <c r="BG14531" s="128"/>
      <c r="BH14531" s="128"/>
      <c r="BI14531" s="128"/>
      <c r="BJ14531" s="128"/>
      <c r="BK14531" s="128"/>
      <c r="BL14531" s="128"/>
      <c r="BM14531" s="128"/>
      <c r="BN14531" s="128"/>
      <c r="BO14531" s="128"/>
      <c r="BP14531" s="190"/>
      <c r="BQ14531" s="128"/>
    </row>
    <row r="14532" spans="4:77" x14ac:dyDescent="0.25">
      <c r="BB14532" s="128"/>
      <c r="BC14532" s="128"/>
      <c r="BD14532" s="128"/>
      <c r="BE14532" s="128"/>
      <c r="BF14532" s="128"/>
      <c r="BG14532" s="128"/>
      <c r="BH14532" s="128"/>
      <c r="BI14532" s="128"/>
      <c r="BJ14532" s="128"/>
      <c r="BK14532" s="128"/>
      <c r="BL14532" s="128"/>
      <c r="BM14532" s="128"/>
      <c r="BN14532" s="128"/>
      <c r="BO14532" s="128"/>
      <c r="BP14532" s="190"/>
      <c r="BQ14532" s="128"/>
    </row>
    <row r="14533" spans="4:77" x14ac:dyDescent="0.25">
      <c r="BB14533" s="128"/>
      <c r="BC14533" s="128"/>
      <c r="BD14533" s="128"/>
      <c r="BE14533" s="128"/>
      <c r="BF14533" s="128"/>
      <c r="BG14533" s="128"/>
      <c r="BH14533" s="128"/>
      <c r="BI14533" s="128"/>
      <c r="BJ14533" s="128"/>
      <c r="BK14533" s="128"/>
      <c r="BL14533" s="128"/>
      <c r="BM14533" s="128"/>
      <c r="BN14533" s="128"/>
      <c r="BO14533" s="128"/>
      <c r="BP14533" s="190"/>
      <c r="BQ14533" s="128"/>
    </row>
    <row r="14534" spans="4:77" x14ac:dyDescent="0.25">
      <c r="BB14534" s="128"/>
      <c r="BC14534" s="128"/>
      <c r="BD14534" s="128"/>
      <c r="BE14534" s="128"/>
      <c r="BF14534" s="128"/>
      <c r="BG14534" s="128"/>
      <c r="BH14534" s="128"/>
      <c r="BI14534" s="128"/>
      <c r="BJ14534" s="128"/>
      <c r="BK14534" s="128"/>
      <c r="BL14534" s="128"/>
      <c r="BM14534" s="128"/>
      <c r="BN14534" s="128"/>
      <c r="BO14534" s="128"/>
      <c r="BP14534" s="190"/>
      <c r="BQ14534" s="128"/>
    </row>
    <row r="14535" spans="4:77" x14ac:dyDescent="0.25">
      <c r="BB14535" s="151" t="s">
        <v>209</v>
      </c>
      <c r="BC14535" s="199" t="s">
        <v>1084</v>
      </c>
      <c r="BD14535" s="164"/>
      <c r="BE14535" s="164"/>
      <c r="BF14535" s="164"/>
      <c r="BG14535" s="164"/>
      <c r="BH14535" s="164"/>
      <c r="BI14535" s="164"/>
      <c r="BJ14535" s="128"/>
      <c r="BK14535" s="128"/>
      <c r="BL14535" s="128"/>
      <c r="BM14535" s="128"/>
      <c r="BN14535" s="128"/>
      <c r="BO14535" s="128"/>
      <c r="BP14535" s="190"/>
      <c r="BQ14535" s="128"/>
    </row>
    <row r="14536" spans="4:77" ht="62.45" customHeight="1" x14ac:dyDescent="0.25">
      <c r="BB14536" s="128"/>
      <c r="BC14536" s="452" t="s">
        <v>1098</v>
      </c>
      <c r="BD14536" s="452"/>
      <c r="BE14536" s="452"/>
      <c r="BF14536" s="452"/>
      <c r="BG14536" s="452"/>
      <c r="BH14536" s="452"/>
      <c r="BI14536" s="452"/>
      <c r="BJ14536" s="452"/>
      <c r="BK14536" s="452"/>
      <c r="BL14536" s="452"/>
      <c r="BM14536" s="452"/>
      <c r="BN14536" s="452"/>
      <c r="BO14536" s="128"/>
      <c r="BP14536" s="190"/>
      <c r="BQ14536" s="128"/>
    </row>
    <row r="14537" spans="4:77" x14ac:dyDescent="0.25">
      <c r="BB14537" s="128"/>
      <c r="BC14537" s="128"/>
      <c r="BD14537" s="128"/>
      <c r="BE14537" s="128"/>
      <c r="BF14537" s="128"/>
      <c r="BG14537" s="128"/>
      <c r="BH14537" s="128"/>
      <c r="BI14537" s="128"/>
      <c r="BJ14537" s="147"/>
      <c r="BK14537" s="145"/>
      <c r="BL14537" s="160"/>
      <c r="BM14537" s="145"/>
      <c r="BN14537" s="145"/>
      <c r="BO14537" s="160"/>
      <c r="BP14537" s="195"/>
      <c r="BQ14537" s="160"/>
    </row>
    <row r="14538" spans="4:77" x14ac:dyDescent="0.25">
      <c r="BB14538" s="128"/>
      <c r="BC14538" s="128"/>
      <c r="BD14538" s="128"/>
      <c r="BE14538" s="128"/>
      <c r="BF14538" s="128"/>
      <c r="BG14538" s="128"/>
      <c r="BH14538" s="128"/>
      <c r="BI14538" s="128"/>
      <c r="BJ14538" s="128"/>
      <c r="BK14538" s="128"/>
      <c r="BL14538" s="128"/>
      <c r="BM14538" s="128"/>
      <c r="BN14538" s="128"/>
      <c r="BO14538" s="128"/>
      <c r="BP14538" s="190"/>
      <c r="BQ14538" s="128"/>
    </row>
    <row r="14539" spans="4:77" ht="42.75" x14ac:dyDescent="0.25">
      <c r="BB14539" s="130"/>
      <c r="BC14539" s="130" t="s">
        <v>22</v>
      </c>
      <c r="BD14539" s="130" t="s">
        <v>1641</v>
      </c>
      <c r="BE14539" s="130" t="s">
        <v>101</v>
      </c>
      <c r="BF14539" s="130" t="s">
        <v>394</v>
      </c>
      <c r="BG14539" s="166" t="s">
        <v>91</v>
      </c>
      <c r="BH14539" s="166" t="s">
        <v>110</v>
      </c>
      <c r="BI14539" s="166" t="s">
        <v>1642</v>
      </c>
      <c r="BJ14539" s="186" t="s">
        <v>1029</v>
      </c>
      <c r="BK14539" s="166" t="s">
        <v>1796</v>
      </c>
      <c r="BL14539" s="128"/>
      <c r="BM14539" s="129"/>
      <c r="BN14539" s="129"/>
      <c r="BO14539" s="129"/>
      <c r="BP14539" s="196" t="s">
        <v>314</v>
      </c>
      <c r="BQ14539" s="129"/>
      <c r="BR14539" s="268" t="s">
        <v>1523</v>
      </c>
      <c r="BS14539" s="268" t="s">
        <v>1538</v>
      </c>
      <c r="BT14539" s="56" t="s">
        <v>388</v>
      </c>
      <c r="BU14539" s="56" t="s">
        <v>400</v>
      </c>
      <c r="BV14539" s="56" t="s">
        <v>1030</v>
      </c>
      <c r="BW14539" s="55" t="s">
        <v>1529</v>
      </c>
      <c r="BX14539" s="55"/>
      <c r="BY14539" s="55" t="s">
        <v>1789</v>
      </c>
    </row>
    <row r="14540" spans="4:77" x14ac:dyDescent="0.25">
      <c r="D14540" s="264" t="s">
        <v>208</v>
      </c>
      <c r="BB14540" s="134">
        <f t="shared" ref="BB14540:BB14546" si="554">1+BB14539</f>
        <v>1</v>
      </c>
      <c r="BC14540" s="24"/>
      <c r="BD14540" s="68"/>
      <c r="BE14540" s="8"/>
      <c r="BF14540" s="68"/>
      <c r="BG14540" s="9"/>
      <c r="BH14540" s="8"/>
      <c r="BI14540" s="68"/>
      <c r="BJ14540" s="9"/>
      <c r="BK14540" s="9"/>
      <c r="BL14540" s="128"/>
      <c r="BM14540" s="128"/>
      <c r="BN14540" s="383"/>
      <c r="BO14540" s="128"/>
      <c r="BP14540" s="197">
        <f>IF(BC14540=0,0,IF(BD14540=0,0,IF(BE14540=0,0,IF(BF14540=0,0,IF(BG14540=0,0,IF(BH14540=0,0,IF(BJ14540=0,0,SUM(BR14540:BV14540))))))))</f>
        <v>0</v>
      </c>
      <c r="BQ14540" s="128"/>
      <c r="BR14540" s="390">
        <f>IF(BG14540&lt;2,0,IF(AND($BF14540="Patriot",$BE14540="Yes")=TRUE,50,0))</f>
        <v>0</v>
      </c>
      <c r="BS14540" s="390">
        <f>IF(BG14540&lt;2,0,IF(AND($BF14540="Compatriot",$BE14540="Yes")=TRUE,25,0))</f>
        <v>0</v>
      </c>
      <c r="BT14540" s="390">
        <f>BG14540*5</f>
        <v>0</v>
      </c>
      <c r="BU14540" s="390">
        <f>IF(AND(BH14540="Yes",BI14540&gt;0),10,0)</f>
        <v>0</v>
      </c>
      <c r="BV14540" s="390">
        <f>IF(SUM(BR14540:BS14540)=0,0,IF(BJ14540="Yes",10,0))</f>
        <v>0</v>
      </c>
      <c r="BW14540" s="36">
        <f>IF(AND(BH14540="YES",BI14540&gt;0)=TRUE,1,0)</f>
        <v>0</v>
      </c>
      <c r="BY14540" s="36" t="b">
        <f>AND(BJ14540="yes", BE14540="Yes")</f>
        <v>0</v>
      </c>
    </row>
    <row r="14541" spans="4:77" x14ac:dyDescent="0.25">
      <c r="D14541" s="264" t="s">
        <v>467</v>
      </c>
      <c r="BB14541" s="134">
        <f t="shared" si="554"/>
        <v>2</v>
      </c>
      <c r="BC14541" s="24"/>
      <c r="BD14541" s="68"/>
      <c r="BE14541" s="8"/>
      <c r="BF14541" s="68"/>
      <c r="BG14541" s="9"/>
      <c r="BH14541" s="8"/>
      <c r="BI14541" s="68"/>
      <c r="BJ14541" s="9"/>
      <c r="BK14541" s="9"/>
      <c r="BL14541" s="128"/>
      <c r="BM14541" s="128"/>
      <c r="BN14541" s="383"/>
      <c r="BO14541" s="128"/>
      <c r="BP14541" s="197">
        <f t="shared" ref="BP14541:BP14558" si="555">IF(BC14541=0,0,IF(BD14541=0,0,IF(BE14541=0,0,IF(BF14541=0,0,IF(BG14541=0,0,IF(BH14541=0,0,IF(BJ14541=0,0,SUM(BR14541:BV14541))))))))</f>
        <v>0</v>
      </c>
      <c r="BQ14541" s="128"/>
      <c r="BR14541" s="390">
        <f t="shared" ref="BR14541:BR14604" si="556">IF(BG14541&lt;2,0,IF(AND($BF14541="Patriot",$BE14541="Yes")=TRUE,50,0))</f>
        <v>0</v>
      </c>
      <c r="BS14541" s="390">
        <f>IF(BG14541&lt;2,0,IF(AND($BF14541="Compatriot",$BE14541="Yes")=TRUE,25,0))</f>
        <v>0</v>
      </c>
      <c r="BT14541" s="390">
        <f t="shared" ref="BT14541:BT14604" si="557">BG14541*5</f>
        <v>0</v>
      </c>
      <c r="BU14541" s="390">
        <f t="shared" ref="BU14541:BU14604" si="558">IF(AND(BH14541="Yes",BI14541&gt;0),10,0)</f>
        <v>0</v>
      </c>
      <c r="BV14541" s="390">
        <f t="shared" ref="BV14541:BV14604" si="559">IF(SUM(BR14541:BS14541)=0,0,IF(BJ14541="Yes",10,0))</f>
        <v>0</v>
      </c>
      <c r="BW14541" s="36">
        <f t="shared" ref="BW14541:BW14604" si="560">IF(AND(BH14541="YES",BI14541&gt;0)=TRUE,1,0)</f>
        <v>0</v>
      </c>
      <c r="BY14541" s="36" t="b">
        <f t="shared" ref="BY14541:BY14557" si="561">AND(BJ14541="yes", BE14541="Yes")</f>
        <v>0</v>
      </c>
    </row>
    <row r="14542" spans="4:77" x14ac:dyDescent="0.25">
      <c r="BB14542" s="134">
        <f t="shared" si="554"/>
        <v>3</v>
      </c>
      <c r="BC14542" s="24"/>
      <c r="BD14542" s="68"/>
      <c r="BE14542" s="8"/>
      <c r="BF14542" s="68"/>
      <c r="BG14542" s="9"/>
      <c r="BH14542" s="8"/>
      <c r="BI14542" s="68"/>
      <c r="BJ14542" s="9"/>
      <c r="BK14542" s="9"/>
      <c r="BL14542" s="128"/>
      <c r="BM14542" s="128"/>
      <c r="BN14542" s="383"/>
      <c r="BO14542" s="128"/>
      <c r="BP14542" s="197">
        <f t="shared" si="555"/>
        <v>0</v>
      </c>
      <c r="BQ14542" s="128"/>
      <c r="BR14542" s="390">
        <f t="shared" si="556"/>
        <v>0</v>
      </c>
      <c r="BS14542" s="390">
        <f t="shared" ref="BS14542:BS14605" si="562">IF(BG14542&lt;2,0,IF(AND($BF14542="Compatriot",$BE14542="Yes")=TRUE,25,0))</f>
        <v>0</v>
      </c>
      <c r="BT14542" s="390">
        <f t="shared" si="557"/>
        <v>0</v>
      </c>
      <c r="BU14542" s="390">
        <f t="shared" si="558"/>
        <v>0</v>
      </c>
      <c r="BV14542" s="390">
        <f t="shared" si="559"/>
        <v>0</v>
      </c>
      <c r="BW14542" s="36">
        <f t="shared" si="560"/>
        <v>0</v>
      </c>
      <c r="BY14542" s="36" t="b">
        <f t="shared" si="561"/>
        <v>0</v>
      </c>
    </row>
    <row r="14543" spans="4:77" x14ac:dyDescent="0.25">
      <c r="BB14543" s="134">
        <f t="shared" si="554"/>
        <v>4</v>
      </c>
      <c r="BC14543" s="24"/>
      <c r="BD14543" s="68"/>
      <c r="BE14543" s="8"/>
      <c r="BF14543" s="68"/>
      <c r="BG14543" s="9"/>
      <c r="BH14543" s="8"/>
      <c r="BI14543" s="68"/>
      <c r="BJ14543" s="9"/>
      <c r="BK14543" s="9"/>
      <c r="BL14543" s="128"/>
      <c r="BM14543" s="128"/>
      <c r="BN14543" s="383"/>
      <c r="BO14543" s="128"/>
      <c r="BP14543" s="197">
        <f t="shared" si="555"/>
        <v>0</v>
      </c>
      <c r="BQ14543" s="128"/>
      <c r="BR14543" s="390">
        <f t="shared" si="556"/>
        <v>0</v>
      </c>
      <c r="BS14543" s="390">
        <f t="shared" si="562"/>
        <v>0</v>
      </c>
      <c r="BT14543" s="390">
        <f t="shared" si="557"/>
        <v>0</v>
      </c>
      <c r="BU14543" s="390">
        <f t="shared" si="558"/>
        <v>0</v>
      </c>
      <c r="BV14543" s="390">
        <f t="shared" si="559"/>
        <v>0</v>
      </c>
      <c r="BW14543" s="36">
        <f t="shared" si="560"/>
        <v>0</v>
      </c>
      <c r="BY14543" s="36" t="b">
        <f t="shared" si="561"/>
        <v>0</v>
      </c>
    </row>
    <row r="14544" spans="4:77" x14ac:dyDescent="0.25">
      <c r="BB14544" s="134">
        <f t="shared" si="554"/>
        <v>5</v>
      </c>
      <c r="BC14544" s="24"/>
      <c r="BD14544" s="68"/>
      <c r="BE14544" s="8"/>
      <c r="BF14544" s="68"/>
      <c r="BG14544" s="9"/>
      <c r="BH14544" s="8"/>
      <c r="BI14544" s="68"/>
      <c r="BJ14544" s="9"/>
      <c r="BK14544" s="9"/>
      <c r="BL14544" s="128"/>
      <c r="BM14544" s="128"/>
      <c r="BN14544" s="383"/>
      <c r="BO14544" s="128"/>
      <c r="BP14544" s="197">
        <f t="shared" si="555"/>
        <v>0</v>
      </c>
      <c r="BQ14544" s="128"/>
      <c r="BR14544" s="390">
        <f t="shared" si="556"/>
        <v>0</v>
      </c>
      <c r="BS14544" s="390">
        <f t="shared" si="562"/>
        <v>0</v>
      </c>
      <c r="BT14544" s="390">
        <f t="shared" si="557"/>
        <v>0</v>
      </c>
      <c r="BU14544" s="390">
        <f t="shared" si="558"/>
        <v>0</v>
      </c>
      <c r="BV14544" s="390">
        <f t="shared" si="559"/>
        <v>0</v>
      </c>
      <c r="BW14544" s="36">
        <f t="shared" si="560"/>
        <v>0</v>
      </c>
      <c r="BY14544" s="36" t="b">
        <f t="shared" si="561"/>
        <v>0</v>
      </c>
    </row>
    <row r="14545" spans="54:77" x14ac:dyDescent="0.25">
      <c r="BB14545" s="134">
        <f t="shared" si="554"/>
        <v>6</v>
      </c>
      <c r="BC14545" s="24"/>
      <c r="BD14545" s="68"/>
      <c r="BE14545" s="8"/>
      <c r="BF14545" s="68"/>
      <c r="BG14545" s="9"/>
      <c r="BH14545" s="8"/>
      <c r="BI14545" s="68"/>
      <c r="BJ14545" s="9"/>
      <c r="BK14545" s="9"/>
      <c r="BL14545" s="128"/>
      <c r="BM14545" s="128"/>
      <c r="BN14545" s="383"/>
      <c r="BO14545" s="128"/>
      <c r="BP14545" s="197">
        <f t="shared" si="555"/>
        <v>0</v>
      </c>
      <c r="BQ14545" s="128"/>
      <c r="BR14545" s="390">
        <f t="shared" si="556"/>
        <v>0</v>
      </c>
      <c r="BS14545" s="390">
        <f t="shared" si="562"/>
        <v>0</v>
      </c>
      <c r="BT14545" s="390">
        <f t="shared" si="557"/>
        <v>0</v>
      </c>
      <c r="BU14545" s="390">
        <f t="shared" si="558"/>
        <v>0</v>
      </c>
      <c r="BV14545" s="390">
        <f t="shared" si="559"/>
        <v>0</v>
      </c>
      <c r="BW14545" s="36">
        <f t="shared" si="560"/>
        <v>0</v>
      </c>
      <c r="BY14545" s="36" t="b">
        <f t="shared" si="561"/>
        <v>0</v>
      </c>
    </row>
    <row r="14546" spans="54:77" x14ac:dyDescent="0.25">
      <c r="BB14546" s="134">
        <f t="shared" si="554"/>
        <v>7</v>
      </c>
      <c r="BC14546" s="24"/>
      <c r="BD14546" s="68"/>
      <c r="BE14546" s="8"/>
      <c r="BF14546" s="68"/>
      <c r="BG14546" s="9"/>
      <c r="BH14546" s="8"/>
      <c r="BI14546" s="68"/>
      <c r="BJ14546" s="9"/>
      <c r="BK14546" s="9"/>
      <c r="BL14546" s="128"/>
      <c r="BM14546" s="128"/>
      <c r="BN14546" s="383"/>
      <c r="BO14546" s="128"/>
      <c r="BP14546" s="197">
        <f t="shared" si="555"/>
        <v>0</v>
      </c>
      <c r="BQ14546" s="128"/>
      <c r="BR14546" s="390">
        <f t="shared" si="556"/>
        <v>0</v>
      </c>
      <c r="BS14546" s="390">
        <f t="shared" si="562"/>
        <v>0</v>
      </c>
      <c r="BT14546" s="390">
        <f t="shared" si="557"/>
        <v>0</v>
      </c>
      <c r="BU14546" s="390">
        <f t="shared" si="558"/>
        <v>0</v>
      </c>
      <c r="BV14546" s="390">
        <f t="shared" si="559"/>
        <v>0</v>
      </c>
      <c r="BW14546" s="36">
        <f t="shared" si="560"/>
        <v>0</v>
      </c>
      <c r="BY14546" s="36" t="b">
        <f t="shared" si="561"/>
        <v>0</v>
      </c>
    </row>
    <row r="14547" spans="54:77" x14ac:dyDescent="0.25">
      <c r="BB14547" s="134">
        <f>1+BB14546</f>
        <v>8</v>
      </c>
      <c r="BC14547" s="24"/>
      <c r="BD14547" s="68"/>
      <c r="BE14547" s="8"/>
      <c r="BF14547" s="68"/>
      <c r="BG14547" s="9"/>
      <c r="BH14547" s="8"/>
      <c r="BI14547" s="68"/>
      <c r="BJ14547" s="9"/>
      <c r="BK14547" s="9"/>
      <c r="BL14547" s="128"/>
      <c r="BM14547" s="128"/>
      <c r="BN14547" s="383"/>
      <c r="BO14547" s="128"/>
      <c r="BP14547" s="197">
        <f t="shared" si="555"/>
        <v>0</v>
      </c>
      <c r="BQ14547" s="128"/>
      <c r="BR14547" s="390">
        <f t="shared" si="556"/>
        <v>0</v>
      </c>
      <c r="BS14547" s="390">
        <f t="shared" si="562"/>
        <v>0</v>
      </c>
      <c r="BT14547" s="390">
        <f t="shared" si="557"/>
        <v>0</v>
      </c>
      <c r="BU14547" s="390">
        <f t="shared" si="558"/>
        <v>0</v>
      </c>
      <c r="BV14547" s="390">
        <f t="shared" si="559"/>
        <v>0</v>
      </c>
      <c r="BW14547" s="36">
        <f t="shared" si="560"/>
        <v>0</v>
      </c>
      <c r="BY14547" s="36" t="b">
        <f t="shared" si="561"/>
        <v>0</v>
      </c>
    </row>
    <row r="14548" spans="54:77" x14ac:dyDescent="0.25">
      <c r="BB14548" s="134">
        <f>1+BB14547</f>
        <v>9</v>
      </c>
      <c r="BC14548" s="24"/>
      <c r="BD14548" s="68"/>
      <c r="BE14548" s="8"/>
      <c r="BF14548" s="68"/>
      <c r="BG14548" s="9"/>
      <c r="BH14548" s="8"/>
      <c r="BI14548" s="68"/>
      <c r="BJ14548" s="9"/>
      <c r="BK14548" s="9"/>
      <c r="BL14548" s="128"/>
      <c r="BM14548" s="128"/>
      <c r="BN14548" s="383"/>
      <c r="BO14548" s="128"/>
      <c r="BP14548" s="197">
        <f t="shared" si="555"/>
        <v>0</v>
      </c>
      <c r="BQ14548" s="128"/>
      <c r="BR14548" s="390">
        <f t="shared" si="556"/>
        <v>0</v>
      </c>
      <c r="BS14548" s="390">
        <f t="shared" si="562"/>
        <v>0</v>
      </c>
      <c r="BT14548" s="390">
        <f t="shared" si="557"/>
        <v>0</v>
      </c>
      <c r="BU14548" s="390">
        <f t="shared" si="558"/>
        <v>0</v>
      </c>
      <c r="BV14548" s="390">
        <f t="shared" si="559"/>
        <v>0</v>
      </c>
      <c r="BW14548" s="36">
        <f t="shared" si="560"/>
        <v>0</v>
      </c>
      <c r="BY14548" s="36" t="b">
        <f t="shared" si="561"/>
        <v>0</v>
      </c>
    </row>
    <row r="14549" spans="54:77" ht="17.100000000000001" customHeight="1" x14ac:dyDescent="0.25">
      <c r="BB14549" s="134">
        <f t="shared" ref="BB14549:BB14612" si="563">1+BB14548</f>
        <v>10</v>
      </c>
      <c r="BC14549" s="24"/>
      <c r="BD14549" s="68"/>
      <c r="BE14549" s="8"/>
      <c r="BF14549" s="68"/>
      <c r="BG14549" s="9"/>
      <c r="BH14549" s="8"/>
      <c r="BI14549" s="68"/>
      <c r="BJ14549" s="9"/>
      <c r="BK14549" s="9"/>
      <c r="BL14549" s="128"/>
      <c r="BM14549" s="128"/>
      <c r="BN14549" s="383"/>
      <c r="BO14549" s="128"/>
      <c r="BP14549" s="197">
        <f t="shared" si="555"/>
        <v>0</v>
      </c>
      <c r="BQ14549" s="128"/>
      <c r="BR14549" s="390">
        <f t="shared" si="556"/>
        <v>0</v>
      </c>
      <c r="BS14549" s="390">
        <f t="shared" si="562"/>
        <v>0</v>
      </c>
      <c r="BT14549" s="390">
        <f t="shared" si="557"/>
        <v>0</v>
      </c>
      <c r="BU14549" s="390">
        <f t="shared" si="558"/>
        <v>0</v>
      </c>
      <c r="BV14549" s="390">
        <f t="shared" si="559"/>
        <v>0</v>
      </c>
      <c r="BW14549" s="36">
        <f t="shared" si="560"/>
        <v>0</v>
      </c>
      <c r="BY14549" s="36" t="b">
        <f t="shared" si="561"/>
        <v>0</v>
      </c>
    </row>
    <row r="14550" spans="54:77" x14ac:dyDescent="0.25">
      <c r="BB14550" s="134">
        <f t="shared" si="563"/>
        <v>11</v>
      </c>
      <c r="BC14550" s="24"/>
      <c r="BD14550" s="68"/>
      <c r="BE14550" s="8"/>
      <c r="BF14550" s="68"/>
      <c r="BG14550" s="9"/>
      <c r="BH14550" s="8"/>
      <c r="BI14550" s="68"/>
      <c r="BJ14550" s="9"/>
      <c r="BK14550" s="9"/>
      <c r="BL14550" s="128"/>
      <c r="BM14550" s="128"/>
      <c r="BN14550" s="383"/>
      <c r="BO14550" s="128"/>
      <c r="BP14550" s="197">
        <f t="shared" si="555"/>
        <v>0</v>
      </c>
      <c r="BQ14550" s="128"/>
      <c r="BR14550" s="390">
        <f t="shared" si="556"/>
        <v>0</v>
      </c>
      <c r="BS14550" s="390">
        <f t="shared" si="562"/>
        <v>0</v>
      </c>
      <c r="BT14550" s="390">
        <f t="shared" si="557"/>
        <v>0</v>
      </c>
      <c r="BU14550" s="390">
        <f t="shared" si="558"/>
        <v>0</v>
      </c>
      <c r="BV14550" s="390">
        <f t="shared" si="559"/>
        <v>0</v>
      </c>
      <c r="BW14550" s="36">
        <f t="shared" si="560"/>
        <v>0</v>
      </c>
      <c r="BY14550" s="36" t="b">
        <f t="shared" si="561"/>
        <v>0</v>
      </c>
    </row>
    <row r="14551" spans="54:77" x14ac:dyDescent="0.25">
      <c r="BB14551" s="134">
        <f t="shared" si="563"/>
        <v>12</v>
      </c>
      <c r="BC14551" s="24"/>
      <c r="BD14551" s="68"/>
      <c r="BE14551" s="8"/>
      <c r="BF14551" s="68"/>
      <c r="BG14551" s="9"/>
      <c r="BH14551" s="8"/>
      <c r="BI14551" s="68"/>
      <c r="BJ14551" s="9"/>
      <c r="BK14551" s="9"/>
      <c r="BL14551" s="128"/>
      <c r="BM14551" s="128"/>
      <c r="BN14551" s="383"/>
      <c r="BO14551" s="128"/>
      <c r="BP14551" s="197">
        <f t="shared" si="555"/>
        <v>0</v>
      </c>
      <c r="BQ14551" s="128"/>
      <c r="BR14551" s="390">
        <f t="shared" si="556"/>
        <v>0</v>
      </c>
      <c r="BS14551" s="390">
        <f t="shared" si="562"/>
        <v>0</v>
      </c>
      <c r="BT14551" s="390">
        <f t="shared" si="557"/>
        <v>0</v>
      </c>
      <c r="BU14551" s="390">
        <f t="shared" si="558"/>
        <v>0</v>
      </c>
      <c r="BV14551" s="390">
        <f t="shared" si="559"/>
        <v>0</v>
      </c>
      <c r="BW14551" s="36">
        <f t="shared" si="560"/>
        <v>0</v>
      </c>
      <c r="BY14551" s="36" t="b">
        <f t="shared" si="561"/>
        <v>0</v>
      </c>
    </row>
    <row r="14552" spans="54:77" x14ac:dyDescent="0.25">
      <c r="BB14552" s="134">
        <f t="shared" si="563"/>
        <v>13</v>
      </c>
      <c r="BC14552" s="24"/>
      <c r="BD14552" s="68"/>
      <c r="BE14552" s="8"/>
      <c r="BF14552" s="68"/>
      <c r="BG14552" s="9"/>
      <c r="BH14552" s="8"/>
      <c r="BI14552" s="68"/>
      <c r="BJ14552" s="9"/>
      <c r="BK14552" s="9"/>
      <c r="BL14552" s="128"/>
      <c r="BM14552" s="128"/>
      <c r="BN14552" s="383"/>
      <c r="BO14552" s="128"/>
      <c r="BP14552" s="197">
        <f t="shared" si="555"/>
        <v>0</v>
      </c>
      <c r="BQ14552" s="128"/>
      <c r="BR14552" s="390">
        <f t="shared" si="556"/>
        <v>0</v>
      </c>
      <c r="BS14552" s="390">
        <f t="shared" si="562"/>
        <v>0</v>
      </c>
      <c r="BT14552" s="390">
        <f t="shared" si="557"/>
        <v>0</v>
      </c>
      <c r="BU14552" s="390">
        <f t="shared" si="558"/>
        <v>0</v>
      </c>
      <c r="BV14552" s="390">
        <f t="shared" si="559"/>
        <v>0</v>
      </c>
      <c r="BW14552" s="36">
        <f t="shared" si="560"/>
        <v>0</v>
      </c>
      <c r="BY14552" s="36" t="b">
        <f t="shared" si="561"/>
        <v>0</v>
      </c>
    </row>
    <row r="14553" spans="54:77" x14ac:dyDescent="0.25">
      <c r="BB14553" s="134">
        <f t="shared" si="563"/>
        <v>14</v>
      </c>
      <c r="BC14553" s="24"/>
      <c r="BD14553" s="68"/>
      <c r="BE14553" s="8"/>
      <c r="BF14553" s="68"/>
      <c r="BG14553" s="9"/>
      <c r="BH14553" s="8"/>
      <c r="BI14553" s="68"/>
      <c r="BJ14553" s="9"/>
      <c r="BK14553" s="9"/>
      <c r="BL14553" s="128"/>
      <c r="BM14553" s="128"/>
      <c r="BN14553" s="383"/>
      <c r="BO14553" s="128"/>
      <c r="BP14553" s="197">
        <f t="shared" si="555"/>
        <v>0</v>
      </c>
      <c r="BQ14553" s="128"/>
      <c r="BR14553" s="390">
        <f t="shared" si="556"/>
        <v>0</v>
      </c>
      <c r="BS14553" s="390">
        <f t="shared" si="562"/>
        <v>0</v>
      </c>
      <c r="BT14553" s="390">
        <f t="shared" si="557"/>
        <v>0</v>
      </c>
      <c r="BU14553" s="390">
        <f t="shared" si="558"/>
        <v>0</v>
      </c>
      <c r="BV14553" s="390">
        <f t="shared" si="559"/>
        <v>0</v>
      </c>
      <c r="BW14553" s="36">
        <f t="shared" si="560"/>
        <v>0</v>
      </c>
      <c r="BY14553" s="36" t="b">
        <f t="shared" si="561"/>
        <v>0</v>
      </c>
    </row>
    <row r="14554" spans="54:77" x14ac:dyDescent="0.25">
      <c r="BB14554" s="134">
        <f t="shared" si="563"/>
        <v>15</v>
      </c>
      <c r="BC14554" s="24"/>
      <c r="BD14554" s="68"/>
      <c r="BE14554" s="8"/>
      <c r="BF14554" s="68"/>
      <c r="BG14554" s="9"/>
      <c r="BH14554" s="8"/>
      <c r="BI14554" s="68"/>
      <c r="BJ14554" s="9"/>
      <c r="BK14554" s="9"/>
      <c r="BL14554" s="128"/>
      <c r="BM14554" s="128"/>
      <c r="BN14554" s="383"/>
      <c r="BO14554" s="128"/>
      <c r="BP14554" s="197">
        <f t="shared" si="555"/>
        <v>0</v>
      </c>
      <c r="BQ14554" s="128"/>
      <c r="BR14554" s="390">
        <f t="shared" si="556"/>
        <v>0</v>
      </c>
      <c r="BS14554" s="390">
        <f t="shared" si="562"/>
        <v>0</v>
      </c>
      <c r="BT14554" s="390">
        <f t="shared" si="557"/>
        <v>0</v>
      </c>
      <c r="BU14554" s="390">
        <f t="shared" si="558"/>
        <v>0</v>
      </c>
      <c r="BV14554" s="390">
        <f t="shared" si="559"/>
        <v>0</v>
      </c>
      <c r="BW14554" s="36">
        <f t="shared" si="560"/>
        <v>0</v>
      </c>
      <c r="BY14554" s="36" t="b">
        <f t="shared" si="561"/>
        <v>0</v>
      </c>
    </row>
    <row r="14555" spans="54:77" x14ac:dyDescent="0.25">
      <c r="BB14555" s="134">
        <f t="shared" si="563"/>
        <v>16</v>
      </c>
      <c r="BC14555" s="24"/>
      <c r="BD14555" s="68"/>
      <c r="BE14555" s="8"/>
      <c r="BF14555" s="68"/>
      <c r="BG14555" s="9"/>
      <c r="BH14555" s="8"/>
      <c r="BI14555" s="68"/>
      <c r="BJ14555" s="9"/>
      <c r="BK14555" s="9"/>
      <c r="BL14555" s="128"/>
      <c r="BM14555" s="128"/>
      <c r="BN14555" s="383"/>
      <c r="BO14555" s="128"/>
      <c r="BP14555" s="197">
        <f t="shared" si="555"/>
        <v>0</v>
      </c>
      <c r="BQ14555" s="128"/>
      <c r="BR14555" s="390">
        <f t="shared" si="556"/>
        <v>0</v>
      </c>
      <c r="BS14555" s="390">
        <f t="shared" si="562"/>
        <v>0</v>
      </c>
      <c r="BT14555" s="390">
        <f t="shared" si="557"/>
        <v>0</v>
      </c>
      <c r="BU14555" s="390">
        <f t="shared" si="558"/>
        <v>0</v>
      </c>
      <c r="BV14555" s="390">
        <f t="shared" si="559"/>
        <v>0</v>
      </c>
      <c r="BW14555" s="36">
        <f t="shared" si="560"/>
        <v>0</v>
      </c>
      <c r="BY14555" s="36" t="b">
        <f t="shared" si="561"/>
        <v>0</v>
      </c>
    </row>
    <row r="14556" spans="54:77" x14ac:dyDescent="0.25">
      <c r="BB14556" s="134">
        <f t="shared" si="563"/>
        <v>17</v>
      </c>
      <c r="BC14556" s="24"/>
      <c r="BD14556" s="68"/>
      <c r="BE14556" s="8"/>
      <c r="BF14556" s="68"/>
      <c r="BG14556" s="9"/>
      <c r="BH14556" s="8"/>
      <c r="BI14556" s="68"/>
      <c r="BJ14556" s="9"/>
      <c r="BK14556" s="9"/>
      <c r="BL14556" s="128"/>
      <c r="BM14556" s="128"/>
      <c r="BN14556" s="383"/>
      <c r="BO14556" s="128"/>
      <c r="BP14556" s="197">
        <f t="shared" si="555"/>
        <v>0</v>
      </c>
      <c r="BQ14556" s="128"/>
      <c r="BR14556" s="390">
        <f t="shared" si="556"/>
        <v>0</v>
      </c>
      <c r="BS14556" s="390">
        <f t="shared" si="562"/>
        <v>0</v>
      </c>
      <c r="BT14556" s="390">
        <f t="shared" si="557"/>
        <v>0</v>
      </c>
      <c r="BU14556" s="390">
        <f t="shared" si="558"/>
        <v>0</v>
      </c>
      <c r="BV14556" s="390">
        <f t="shared" si="559"/>
        <v>0</v>
      </c>
      <c r="BW14556" s="36">
        <f t="shared" si="560"/>
        <v>0</v>
      </c>
      <c r="BY14556" s="36" t="b">
        <f t="shared" si="561"/>
        <v>0</v>
      </c>
    </row>
    <row r="14557" spans="54:77" x14ac:dyDescent="0.25">
      <c r="BB14557" s="134">
        <f t="shared" si="563"/>
        <v>18</v>
      </c>
      <c r="BC14557" s="24"/>
      <c r="BD14557" s="68"/>
      <c r="BE14557" s="8"/>
      <c r="BF14557" s="68"/>
      <c r="BG14557" s="9"/>
      <c r="BH14557" s="8"/>
      <c r="BI14557" s="68"/>
      <c r="BJ14557" s="9"/>
      <c r="BK14557" s="9"/>
      <c r="BL14557" s="128"/>
      <c r="BM14557" s="128"/>
      <c r="BN14557" s="383"/>
      <c r="BO14557" s="128"/>
      <c r="BP14557" s="197">
        <f t="shared" si="555"/>
        <v>0</v>
      </c>
      <c r="BQ14557" s="128"/>
      <c r="BR14557" s="390">
        <f t="shared" si="556"/>
        <v>0</v>
      </c>
      <c r="BS14557" s="390">
        <f t="shared" si="562"/>
        <v>0</v>
      </c>
      <c r="BT14557" s="390">
        <f t="shared" si="557"/>
        <v>0</v>
      </c>
      <c r="BU14557" s="390">
        <f t="shared" si="558"/>
        <v>0</v>
      </c>
      <c r="BV14557" s="390">
        <f t="shared" si="559"/>
        <v>0</v>
      </c>
      <c r="BW14557" s="36">
        <f t="shared" si="560"/>
        <v>0</v>
      </c>
      <c r="BY14557" s="36" t="b">
        <f t="shared" si="561"/>
        <v>0</v>
      </c>
    </row>
    <row r="14558" spans="54:77" x14ac:dyDescent="0.25">
      <c r="BB14558" s="134">
        <f t="shared" si="563"/>
        <v>19</v>
      </c>
      <c r="BC14558" s="24"/>
      <c r="BD14558" s="68"/>
      <c r="BE14558" s="8"/>
      <c r="BF14558" s="68"/>
      <c r="BG14558" s="9"/>
      <c r="BH14558" s="8"/>
      <c r="BI14558" s="68"/>
      <c r="BJ14558" s="9"/>
      <c r="BK14558" s="9"/>
      <c r="BL14558" s="128"/>
      <c r="BM14558" s="128"/>
      <c r="BN14558" s="383"/>
      <c r="BO14558" s="128"/>
      <c r="BP14558" s="197">
        <f t="shared" si="555"/>
        <v>0</v>
      </c>
      <c r="BQ14558" s="128"/>
      <c r="BR14558" s="390">
        <f t="shared" si="556"/>
        <v>0</v>
      </c>
      <c r="BS14558" s="390">
        <f t="shared" si="562"/>
        <v>0</v>
      </c>
      <c r="BT14558" s="390">
        <f t="shared" si="557"/>
        <v>0</v>
      </c>
      <c r="BU14558" s="390">
        <f t="shared" si="558"/>
        <v>0</v>
      </c>
      <c r="BV14558" s="390">
        <f t="shared" si="559"/>
        <v>0</v>
      </c>
      <c r="BW14558" s="36">
        <f t="shared" si="560"/>
        <v>0</v>
      </c>
    </row>
    <row r="14559" spans="54:77" x14ac:dyDescent="0.25">
      <c r="BB14559" s="134">
        <f t="shared" si="563"/>
        <v>20</v>
      </c>
      <c r="BC14559" s="24"/>
      <c r="BD14559" s="68"/>
      <c r="BE14559" s="8"/>
      <c r="BF14559" s="68"/>
      <c r="BG14559" s="9"/>
      <c r="BH14559" s="8"/>
      <c r="BI14559" s="68"/>
      <c r="BJ14559" s="9"/>
      <c r="BK14559" s="9"/>
      <c r="BL14559" s="128"/>
      <c r="BM14559" s="128"/>
      <c r="BN14559" s="383"/>
      <c r="BO14559" s="128"/>
      <c r="BP14559" s="197">
        <f t="shared" ref="BP14559:BP14604" si="564">IF(BE14559="No",0,IF(BC14559=0,0,IF(BD14559=0,0,IF(BE14559=0,0,IF(BF14559=0,0,IF(BG14559=0,0,IF(BH14559=0,0,IF(BJ14559=0,0,SUM(BR14559:BV14559)))))))))</f>
        <v>0</v>
      </c>
      <c r="BQ14559" s="128"/>
      <c r="BR14559" s="390">
        <f t="shared" si="556"/>
        <v>0</v>
      </c>
      <c r="BS14559" s="390">
        <f t="shared" si="562"/>
        <v>0</v>
      </c>
      <c r="BT14559" s="390">
        <f t="shared" si="557"/>
        <v>0</v>
      </c>
      <c r="BU14559" s="390">
        <f t="shared" si="558"/>
        <v>0</v>
      </c>
      <c r="BV14559" s="390">
        <f t="shared" si="559"/>
        <v>0</v>
      </c>
      <c r="BW14559" s="36">
        <f t="shared" si="560"/>
        <v>0</v>
      </c>
    </row>
    <row r="14560" spans="54:77" x14ac:dyDescent="0.25">
      <c r="BB14560" s="134">
        <f t="shared" si="563"/>
        <v>21</v>
      </c>
      <c r="BC14560" s="24"/>
      <c r="BD14560" s="68"/>
      <c r="BE14560" s="8"/>
      <c r="BF14560" s="68"/>
      <c r="BG14560" s="9"/>
      <c r="BH14560" s="8"/>
      <c r="BI14560" s="68"/>
      <c r="BJ14560" s="9"/>
      <c r="BK14560" s="9"/>
      <c r="BL14560" s="128"/>
      <c r="BM14560" s="128"/>
      <c r="BN14560" s="383"/>
      <c r="BO14560" s="128"/>
      <c r="BP14560" s="197">
        <f t="shared" si="564"/>
        <v>0</v>
      </c>
      <c r="BQ14560" s="128"/>
      <c r="BR14560" s="390">
        <f t="shared" si="556"/>
        <v>0</v>
      </c>
      <c r="BS14560" s="390">
        <f t="shared" si="562"/>
        <v>0</v>
      </c>
      <c r="BT14560" s="390">
        <f t="shared" si="557"/>
        <v>0</v>
      </c>
      <c r="BU14560" s="390">
        <f t="shared" si="558"/>
        <v>0</v>
      </c>
      <c r="BV14560" s="390">
        <f t="shared" si="559"/>
        <v>0</v>
      </c>
      <c r="BW14560" s="36">
        <f t="shared" si="560"/>
        <v>0</v>
      </c>
    </row>
    <row r="14561" spans="54:75" x14ac:dyDescent="0.25">
      <c r="BB14561" s="134">
        <f t="shared" si="563"/>
        <v>22</v>
      </c>
      <c r="BC14561" s="24"/>
      <c r="BD14561" s="68"/>
      <c r="BE14561" s="8"/>
      <c r="BF14561" s="68"/>
      <c r="BG14561" s="9"/>
      <c r="BH14561" s="8"/>
      <c r="BI14561" s="68"/>
      <c r="BJ14561" s="9"/>
      <c r="BK14561" s="9"/>
      <c r="BL14561" s="128"/>
      <c r="BM14561" s="128"/>
      <c r="BN14561" s="383"/>
      <c r="BO14561" s="128"/>
      <c r="BP14561" s="197">
        <f t="shared" si="564"/>
        <v>0</v>
      </c>
      <c r="BQ14561" s="128"/>
      <c r="BR14561" s="390">
        <f t="shared" si="556"/>
        <v>0</v>
      </c>
      <c r="BS14561" s="390">
        <f t="shared" si="562"/>
        <v>0</v>
      </c>
      <c r="BT14561" s="390">
        <f t="shared" si="557"/>
        <v>0</v>
      </c>
      <c r="BU14561" s="390">
        <f t="shared" si="558"/>
        <v>0</v>
      </c>
      <c r="BV14561" s="390">
        <f t="shared" si="559"/>
        <v>0</v>
      </c>
      <c r="BW14561" s="36">
        <f t="shared" si="560"/>
        <v>0</v>
      </c>
    </row>
    <row r="14562" spans="54:75" x14ac:dyDescent="0.25">
      <c r="BB14562" s="134">
        <f t="shared" si="563"/>
        <v>23</v>
      </c>
      <c r="BC14562" s="24"/>
      <c r="BD14562" s="68"/>
      <c r="BE14562" s="8"/>
      <c r="BF14562" s="68"/>
      <c r="BG14562" s="9"/>
      <c r="BH14562" s="8"/>
      <c r="BI14562" s="68"/>
      <c r="BJ14562" s="9"/>
      <c r="BK14562" s="9"/>
      <c r="BL14562" s="128"/>
      <c r="BM14562" s="128"/>
      <c r="BN14562" s="383"/>
      <c r="BO14562" s="128"/>
      <c r="BP14562" s="197">
        <f t="shared" si="564"/>
        <v>0</v>
      </c>
      <c r="BQ14562" s="128"/>
      <c r="BR14562" s="390">
        <f t="shared" si="556"/>
        <v>0</v>
      </c>
      <c r="BS14562" s="390">
        <f t="shared" si="562"/>
        <v>0</v>
      </c>
      <c r="BT14562" s="390">
        <f t="shared" si="557"/>
        <v>0</v>
      </c>
      <c r="BU14562" s="390">
        <f t="shared" si="558"/>
        <v>0</v>
      </c>
      <c r="BV14562" s="390">
        <f t="shared" si="559"/>
        <v>0</v>
      </c>
      <c r="BW14562" s="36">
        <f t="shared" si="560"/>
        <v>0</v>
      </c>
    </row>
    <row r="14563" spans="54:75" x14ac:dyDescent="0.25">
      <c r="BB14563" s="134">
        <f t="shared" si="563"/>
        <v>24</v>
      </c>
      <c r="BC14563" s="24"/>
      <c r="BD14563" s="68"/>
      <c r="BE14563" s="8"/>
      <c r="BF14563" s="68"/>
      <c r="BG14563" s="9"/>
      <c r="BH14563" s="8"/>
      <c r="BI14563" s="68"/>
      <c r="BJ14563" s="9"/>
      <c r="BK14563" s="9"/>
      <c r="BL14563" s="128"/>
      <c r="BM14563" s="128"/>
      <c r="BN14563" s="383"/>
      <c r="BO14563" s="128"/>
      <c r="BP14563" s="197">
        <f t="shared" si="564"/>
        <v>0</v>
      </c>
      <c r="BQ14563" s="128"/>
      <c r="BR14563" s="390">
        <f t="shared" si="556"/>
        <v>0</v>
      </c>
      <c r="BS14563" s="390">
        <f t="shared" si="562"/>
        <v>0</v>
      </c>
      <c r="BT14563" s="390">
        <f t="shared" si="557"/>
        <v>0</v>
      </c>
      <c r="BU14563" s="390">
        <f t="shared" si="558"/>
        <v>0</v>
      </c>
      <c r="BV14563" s="390">
        <f t="shared" si="559"/>
        <v>0</v>
      </c>
      <c r="BW14563" s="36">
        <f t="shared" si="560"/>
        <v>0</v>
      </c>
    </row>
    <row r="14564" spans="54:75" x14ac:dyDescent="0.25">
      <c r="BB14564" s="134">
        <f t="shared" si="563"/>
        <v>25</v>
      </c>
      <c r="BC14564" s="24"/>
      <c r="BD14564" s="68"/>
      <c r="BE14564" s="8"/>
      <c r="BF14564" s="68"/>
      <c r="BG14564" s="9"/>
      <c r="BH14564" s="8"/>
      <c r="BI14564" s="68"/>
      <c r="BJ14564" s="9"/>
      <c r="BK14564" s="9"/>
      <c r="BL14564" s="128"/>
      <c r="BM14564" s="128"/>
      <c r="BN14564" s="383"/>
      <c r="BO14564" s="128"/>
      <c r="BP14564" s="197">
        <f t="shared" si="564"/>
        <v>0</v>
      </c>
      <c r="BQ14564" s="128"/>
      <c r="BR14564" s="390">
        <f t="shared" si="556"/>
        <v>0</v>
      </c>
      <c r="BS14564" s="390">
        <f t="shared" si="562"/>
        <v>0</v>
      </c>
      <c r="BT14564" s="390">
        <f t="shared" si="557"/>
        <v>0</v>
      </c>
      <c r="BU14564" s="390">
        <f t="shared" si="558"/>
        <v>0</v>
      </c>
      <c r="BV14564" s="390">
        <f t="shared" si="559"/>
        <v>0</v>
      </c>
      <c r="BW14564" s="36">
        <f t="shared" si="560"/>
        <v>0</v>
      </c>
    </row>
    <row r="14565" spans="54:75" x14ac:dyDescent="0.25">
      <c r="BB14565" s="134">
        <f t="shared" si="563"/>
        <v>26</v>
      </c>
      <c r="BC14565" s="24"/>
      <c r="BD14565" s="68"/>
      <c r="BE14565" s="8"/>
      <c r="BF14565" s="68"/>
      <c r="BG14565" s="9"/>
      <c r="BH14565" s="8"/>
      <c r="BI14565" s="68"/>
      <c r="BJ14565" s="9"/>
      <c r="BK14565" s="9"/>
      <c r="BL14565" s="128"/>
      <c r="BM14565" s="128"/>
      <c r="BN14565" s="383"/>
      <c r="BO14565" s="128"/>
      <c r="BP14565" s="197">
        <f t="shared" si="564"/>
        <v>0</v>
      </c>
      <c r="BQ14565" s="128"/>
      <c r="BR14565" s="390">
        <f t="shared" si="556"/>
        <v>0</v>
      </c>
      <c r="BS14565" s="390">
        <f t="shared" si="562"/>
        <v>0</v>
      </c>
      <c r="BT14565" s="390">
        <f t="shared" si="557"/>
        <v>0</v>
      </c>
      <c r="BU14565" s="390">
        <f t="shared" si="558"/>
        <v>0</v>
      </c>
      <c r="BV14565" s="390">
        <f t="shared" si="559"/>
        <v>0</v>
      </c>
      <c r="BW14565" s="36">
        <f t="shared" si="560"/>
        <v>0</v>
      </c>
    </row>
    <row r="14566" spans="54:75" x14ac:dyDescent="0.25">
      <c r="BB14566" s="134">
        <f t="shared" si="563"/>
        <v>27</v>
      </c>
      <c r="BC14566" s="24"/>
      <c r="BD14566" s="68"/>
      <c r="BE14566" s="8"/>
      <c r="BF14566" s="68"/>
      <c r="BG14566" s="9"/>
      <c r="BH14566" s="8"/>
      <c r="BI14566" s="68"/>
      <c r="BJ14566" s="9"/>
      <c r="BK14566" s="9"/>
      <c r="BL14566" s="128"/>
      <c r="BM14566" s="128"/>
      <c r="BN14566" s="383"/>
      <c r="BO14566" s="128"/>
      <c r="BP14566" s="197">
        <f t="shared" si="564"/>
        <v>0</v>
      </c>
      <c r="BQ14566" s="128"/>
      <c r="BR14566" s="390">
        <f t="shared" si="556"/>
        <v>0</v>
      </c>
      <c r="BS14566" s="390">
        <f t="shared" si="562"/>
        <v>0</v>
      </c>
      <c r="BT14566" s="390">
        <f t="shared" si="557"/>
        <v>0</v>
      </c>
      <c r="BU14566" s="390">
        <f t="shared" si="558"/>
        <v>0</v>
      </c>
      <c r="BV14566" s="390">
        <f t="shared" si="559"/>
        <v>0</v>
      </c>
      <c r="BW14566" s="36">
        <f t="shared" si="560"/>
        <v>0</v>
      </c>
    </row>
    <row r="14567" spans="54:75" x14ac:dyDescent="0.25">
      <c r="BB14567" s="134">
        <f t="shared" si="563"/>
        <v>28</v>
      </c>
      <c r="BC14567" s="24"/>
      <c r="BD14567" s="68"/>
      <c r="BE14567" s="8"/>
      <c r="BF14567" s="68"/>
      <c r="BG14567" s="9"/>
      <c r="BH14567" s="8"/>
      <c r="BI14567" s="68"/>
      <c r="BJ14567" s="9"/>
      <c r="BK14567" s="9"/>
      <c r="BL14567" s="128"/>
      <c r="BM14567" s="128"/>
      <c r="BN14567" s="383"/>
      <c r="BO14567" s="128"/>
      <c r="BP14567" s="197">
        <f t="shared" si="564"/>
        <v>0</v>
      </c>
      <c r="BQ14567" s="128"/>
      <c r="BR14567" s="390">
        <f t="shared" si="556"/>
        <v>0</v>
      </c>
      <c r="BS14567" s="390">
        <f t="shared" si="562"/>
        <v>0</v>
      </c>
      <c r="BT14567" s="390">
        <f t="shared" si="557"/>
        <v>0</v>
      </c>
      <c r="BU14567" s="390">
        <f t="shared" si="558"/>
        <v>0</v>
      </c>
      <c r="BV14567" s="390">
        <f t="shared" si="559"/>
        <v>0</v>
      </c>
      <c r="BW14567" s="36">
        <f t="shared" si="560"/>
        <v>0</v>
      </c>
    </row>
    <row r="14568" spans="54:75" x14ac:dyDescent="0.25">
      <c r="BB14568" s="134">
        <f t="shared" si="563"/>
        <v>29</v>
      </c>
      <c r="BC14568" s="24"/>
      <c r="BD14568" s="68"/>
      <c r="BE14568" s="8"/>
      <c r="BF14568" s="68"/>
      <c r="BG14568" s="9"/>
      <c r="BH14568" s="8"/>
      <c r="BI14568" s="68"/>
      <c r="BJ14568" s="9"/>
      <c r="BK14568" s="9"/>
      <c r="BL14568" s="128"/>
      <c r="BM14568" s="128"/>
      <c r="BN14568" s="383"/>
      <c r="BO14568" s="128"/>
      <c r="BP14568" s="197">
        <f t="shared" si="564"/>
        <v>0</v>
      </c>
      <c r="BQ14568" s="128"/>
      <c r="BR14568" s="390">
        <f t="shared" si="556"/>
        <v>0</v>
      </c>
      <c r="BS14568" s="390">
        <f t="shared" si="562"/>
        <v>0</v>
      </c>
      <c r="BT14568" s="390">
        <f t="shared" si="557"/>
        <v>0</v>
      </c>
      <c r="BU14568" s="390">
        <f t="shared" si="558"/>
        <v>0</v>
      </c>
      <c r="BV14568" s="390">
        <f t="shared" si="559"/>
        <v>0</v>
      </c>
      <c r="BW14568" s="36">
        <f t="shared" si="560"/>
        <v>0</v>
      </c>
    </row>
    <row r="14569" spans="54:75" x14ac:dyDescent="0.25">
      <c r="BB14569" s="134">
        <f t="shared" si="563"/>
        <v>30</v>
      </c>
      <c r="BC14569" s="24"/>
      <c r="BD14569" s="68"/>
      <c r="BE14569" s="8"/>
      <c r="BF14569" s="68"/>
      <c r="BG14569" s="9"/>
      <c r="BH14569" s="8"/>
      <c r="BI14569" s="68"/>
      <c r="BJ14569" s="9"/>
      <c r="BK14569" s="9"/>
      <c r="BL14569" s="128"/>
      <c r="BM14569" s="128"/>
      <c r="BN14569" s="383"/>
      <c r="BO14569" s="128"/>
      <c r="BP14569" s="197">
        <f t="shared" si="564"/>
        <v>0</v>
      </c>
      <c r="BQ14569" s="128"/>
      <c r="BR14569" s="390">
        <f t="shared" si="556"/>
        <v>0</v>
      </c>
      <c r="BS14569" s="390">
        <f t="shared" si="562"/>
        <v>0</v>
      </c>
      <c r="BT14569" s="390">
        <f t="shared" si="557"/>
        <v>0</v>
      </c>
      <c r="BU14569" s="390">
        <f t="shared" si="558"/>
        <v>0</v>
      </c>
      <c r="BV14569" s="390">
        <f t="shared" si="559"/>
        <v>0</v>
      </c>
      <c r="BW14569" s="36">
        <f t="shared" si="560"/>
        <v>0</v>
      </c>
    </row>
    <row r="14570" spans="54:75" x14ac:dyDescent="0.25">
      <c r="BB14570" s="134">
        <f t="shared" si="563"/>
        <v>31</v>
      </c>
      <c r="BC14570" s="24"/>
      <c r="BD14570" s="68"/>
      <c r="BE14570" s="8"/>
      <c r="BF14570" s="68"/>
      <c r="BG14570" s="9"/>
      <c r="BH14570" s="8"/>
      <c r="BI14570" s="68"/>
      <c r="BJ14570" s="9"/>
      <c r="BK14570" s="9"/>
      <c r="BL14570" s="128"/>
      <c r="BM14570" s="128"/>
      <c r="BN14570" s="128"/>
      <c r="BO14570" s="128"/>
      <c r="BP14570" s="197">
        <f t="shared" si="564"/>
        <v>0</v>
      </c>
      <c r="BQ14570" s="128"/>
      <c r="BR14570" s="390">
        <f t="shared" si="556"/>
        <v>0</v>
      </c>
      <c r="BS14570" s="390">
        <f t="shared" si="562"/>
        <v>0</v>
      </c>
      <c r="BT14570" s="390">
        <f t="shared" si="557"/>
        <v>0</v>
      </c>
      <c r="BU14570" s="390">
        <f t="shared" si="558"/>
        <v>0</v>
      </c>
      <c r="BV14570" s="390">
        <f t="shared" si="559"/>
        <v>0</v>
      </c>
      <c r="BW14570" s="36">
        <f t="shared" si="560"/>
        <v>0</v>
      </c>
    </row>
    <row r="14571" spans="54:75" x14ac:dyDescent="0.25">
      <c r="BB14571" s="134">
        <f t="shared" si="563"/>
        <v>32</v>
      </c>
      <c r="BC14571" s="24"/>
      <c r="BD14571" s="68"/>
      <c r="BE14571" s="8"/>
      <c r="BF14571" s="68"/>
      <c r="BG14571" s="9"/>
      <c r="BH14571" s="8"/>
      <c r="BI14571" s="68"/>
      <c r="BJ14571" s="9"/>
      <c r="BK14571" s="9"/>
      <c r="BL14571" s="128"/>
      <c r="BM14571" s="128"/>
      <c r="BN14571" s="128"/>
      <c r="BO14571" s="128"/>
      <c r="BP14571" s="197">
        <f t="shared" si="564"/>
        <v>0</v>
      </c>
      <c r="BQ14571" s="128"/>
      <c r="BR14571" s="390">
        <f t="shared" si="556"/>
        <v>0</v>
      </c>
      <c r="BS14571" s="390">
        <f t="shared" si="562"/>
        <v>0</v>
      </c>
      <c r="BT14571" s="390">
        <f t="shared" si="557"/>
        <v>0</v>
      </c>
      <c r="BU14571" s="390">
        <f t="shared" si="558"/>
        <v>0</v>
      </c>
      <c r="BV14571" s="390">
        <f t="shared" si="559"/>
        <v>0</v>
      </c>
      <c r="BW14571" s="36">
        <f t="shared" si="560"/>
        <v>0</v>
      </c>
    </row>
    <row r="14572" spans="54:75" x14ac:dyDescent="0.25">
      <c r="BB14572" s="134">
        <f t="shared" si="563"/>
        <v>33</v>
      </c>
      <c r="BC14572" s="24"/>
      <c r="BD14572" s="68"/>
      <c r="BE14572" s="8"/>
      <c r="BF14572" s="68"/>
      <c r="BG14572" s="9"/>
      <c r="BH14572" s="8"/>
      <c r="BI14572" s="68"/>
      <c r="BJ14572" s="9"/>
      <c r="BK14572" s="9"/>
      <c r="BL14572" s="128"/>
      <c r="BM14572" s="128"/>
      <c r="BN14572" s="128"/>
      <c r="BO14572" s="128"/>
      <c r="BP14572" s="197">
        <f t="shared" si="564"/>
        <v>0</v>
      </c>
      <c r="BQ14572" s="128"/>
      <c r="BR14572" s="390">
        <f t="shared" si="556"/>
        <v>0</v>
      </c>
      <c r="BS14572" s="390">
        <f t="shared" si="562"/>
        <v>0</v>
      </c>
      <c r="BT14572" s="390">
        <f t="shared" si="557"/>
        <v>0</v>
      </c>
      <c r="BU14572" s="390">
        <f t="shared" si="558"/>
        <v>0</v>
      </c>
      <c r="BV14572" s="390">
        <f t="shared" si="559"/>
        <v>0</v>
      </c>
      <c r="BW14572" s="36">
        <f t="shared" si="560"/>
        <v>0</v>
      </c>
    </row>
    <row r="14573" spans="54:75" x14ac:dyDescent="0.25">
      <c r="BB14573" s="134">
        <f t="shared" si="563"/>
        <v>34</v>
      </c>
      <c r="BC14573" s="24"/>
      <c r="BD14573" s="68"/>
      <c r="BE14573" s="8"/>
      <c r="BF14573" s="68"/>
      <c r="BG14573" s="9"/>
      <c r="BH14573" s="8"/>
      <c r="BI14573" s="68"/>
      <c r="BJ14573" s="9"/>
      <c r="BK14573" s="9"/>
      <c r="BL14573" s="128"/>
      <c r="BM14573" s="128"/>
      <c r="BN14573" s="128"/>
      <c r="BO14573" s="128"/>
      <c r="BP14573" s="197">
        <f t="shared" si="564"/>
        <v>0</v>
      </c>
      <c r="BQ14573" s="128"/>
      <c r="BR14573" s="390">
        <f t="shared" si="556"/>
        <v>0</v>
      </c>
      <c r="BS14573" s="390">
        <f t="shared" si="562"/>
        <v>0</v>
      </c>
      <c r="BT14573" s="390">
        <f t="shared" si="557"/>
        <v>0</v>
      </c>
      <c r="BU14573" s="390">
        <f t="shared" si="558"/>
        <v>0</v>
      </c>
      <c r="BV14573" s="390">
        <f t="shared" si="559"/>
        <v>0</v>
      </c>
      <c r="BW14573" s="36">
        <f t="shared" si="560"/>
        <v>0</v>
      </c>
    </row>
    <row r="14574" spans="54:75" x14ac:dyDescent="0.25">
      <c r="BB14574" s="134">
        <f t="shared" si="563"/>
        <v>35</v>
      </c>
      <c r="BC14574" s="24"/>
      <c r="BD14574" s="68"/>
      <c r="BE14574" s="8"/>
      <c r="BF14574" s="68"/>
      <c r="BG14574" s="9"/>
      <c r="BH14574" s="8"/>
      <c r="BI14574" s="68"/>
      <c r="BJ14574" s="9"/>
      <c r="BK14574" s="9"/>
      <c r="BL14574" s="128"/>
      <c r="BM14574" s="128"/>
      <c r="BN14574" s="128"/>
      <c r="BO14574" s="128"/>
      <c r="BP14574" s="197">
        <f t="shared" si="564"/>
        <v>0</v>
      </c>
      <c r="BQ14574" s="128"/>
      <c r="BR14574" s="390">
        <f t="shared" si="556"/>
        <v>0</v>
      </c>
      <c r="BS14574" s="390">
        <f t="shared" si="562"/>
        <v>0</v>
      </c>
      <c r="BT14574" s="390">
        <f t="shared" si="557"/>
        <v>0</v>
      </c>
      <c r="BU14574" s="390">
        <f t="shared" si="558"/>
        <v>0</v>
      </c>
      <c r="BV14574" s="390">
        <f t="shared" si="559"/>
        <v>0</v>
      </c>
      <c r="BW14574" s="36">
        <f t="shared" si="560"/>
        <v>0</v>
      </c>
    </row>
    <row r="14575" spans="54:75" x14ac:dyDescent="0.25">
      <c r="BB14575" s="134">
        <f t="shared" si="563"/>
        <v>36</v>
      </c>
      <c r="BC14575" s="24"/>
      <c r="BD14575" s="68"/>
      <c r="BE14575" s="8"/>
      <c r="BF14575" s="68"/>
      <c r="BG14575" s="9"/>
      <c r="BH14575" s="8"/>
      <c r="BI14575" s="68"/>
      <c r="BJ14575" s="9"/>
      <c r="BK14575" s="9"/>
      <c r="BL14575" s="128"/>
      <c r="BM14575" s="128"/>
      <c r="BN14575" s="128"/>
      <c r="BO14575" s="128"/>
      <c r="BP14575" s="197">
        <f t="shared" si="564"/>
        <v>0</v>
      </c>
      <c r="BQ14575" s="128"/>
      <c r="BR14575" s="390">
        <f t="shared" si="556"/>
        <v>0</v>
      </c>
      <c r="BS14575" s="390">
        <f t="shared" si="562"/>
        <v>0</v>
      </c>
      <c r="BT14575" s="390">
        <f t="shared" si="557"/>
        <v>0</v>
      </c>
      <c r="BU14575" s="390">
        <f t="shared" si="558"/>
        <v>0</v>
      </c>
      <c r="BV14575" s="390">
        <f t="shared" si="559"/>
        <v>0</v>
      </c>
      <c r="BW14575" s="36">
        <f t="shared" si="560"/>
        <v>0</v>
      </c>
    </row>
    <row r="14576" spans="54:75" x14ac:dyDescent="0.25">
      <c r="BB14576" s="134">
        <f t="shared" si="563"/>
        <v>37</v>
      </c>
      <c r="BC14576" s="24"/>
      <c r="BD14576" s="68"/>
      <c r="BE14576" s="8"/>
      <c r="BF14576" s="68"/>
      <c r="BG14576" s="9"/>
      <c r="BH14576" s="8"/>
      <c r="BI14576" s="68"/>
      <c r="BJ14576" s="9"/>
      <c r="BK14576" s="9"/>
      <c r="BL14576" s="128"/>
      <c r="BM14576" s="128"/>
      <c r="BN14576" s="128"/>
      <c r="BO14576" s="128"/>
      <c r="BP14576" s="197">
        <f t="shared" si="564"/>
        <v>0</v>
      </c>
      <c r="BQ14576" s="128"/>
      <c r="BR14576" s="390">
        <f t="shared" si="556"/>
        <v>0</v>
      </c>
      <c r="BS14576" s="390">
        <f t="shared" si="562"/>
        <v>0</v>
      </c>
      <c r="BT14576" s="390">
        <f t="shared" si="557"/>
        <v>0</v>
      </c>
      <c r="BU14576" s="390">
        <f t="shared" si="558"/>
        <v>0</v>
      </c>
      <c r="BV14576" s="390">
        <f t="shared" si="559"/>
        <v>0</v>
      </c>
      <c r="BW14576" s="36">
        <f t="shared" si="560"/>
        <v>0</v>
      </c>
    </row>
    <row r="14577" spans="54:75" x14ac:dyDescent="0.25">
      <c r="BB14577" s="134">
        <f t="shared" si="563"/>
        <v>38</v>
      </c>
      <c r="BC14577" s="24"/>
      <c r="BD14577" s="68"/>
      <c r="BE14577" s="8"/>
      <c r="BF14577" s="68"/>
      <c r="BG14577" s="9"/>
      <c r="BH14577" s="8"/>
      <c r="BI14577" s="68"/>
      <c r="BJ14577" s="9"/>
      <c r="BK14577" s="9"/>
      <c r="BL14577" s="128"/>
      <c r="BM14577" s="128"/>
      <c r="BN14577" s="128"/>
      <c r="BO14577" s="128"/>
      <c r="BP14577" s="197">
        <f t="shared" si="564"/>
        <v>0</v>
      </c>
      <c r="BQ14577" s="128"/>
      <c r="BR14577" s="390">
        <f t="shared" si="556"/>
        <v>0</v>
      </c>
      <c r="BS14577" s="390">
        <f t="shared" si="562"/>
        <v>0</v>
      </c>
      <c r="BT14577" s="390">
        <f t="shared" si="557"/>
        <v>0</v>
      </c>
      <c r="BU14577" s="390">
        <f t="shared" si="558"/>
        <v>0</v>
      </c>
      <c r="BV14577" s="390">
        <f t="shared" si="559"/>
        <v>0</v>
      </c>
      <c r="BW14577" s="36">
        <f t="shared" si="560"/>
        <v>0</v>
      </c>
    </row>
    <row r="14578" spans="54:75" x14ac:dyDescent="0.25">
      <c r="BB14578" s="134">
        <f t="shared" si="563"/>
        <v>39</v>
      </c>
      <c r="BC14578" s="24"/>
      <c r="BD14578" s="68"/>
      <c r="BE14578" s="8"/>
      <c r="BF14578" s="68"/>
      <c r="BG14578" s="9"/>
      <c r="BH14578" s="8"/>
      <c r="BI14578" s="68"/>
      <c r="BJ14578" s="9"/>
      <c r="BK14578" s="9"/>
      <c r="BL14578" s="128"/>
      <c r="BM14578" s="128"/>
      <c r="BN14578" s="128"/>
      <c r="BO14578" s="128"/>
      <c r="BP14578" s="197">
        <f t="shared" si="564"/>
        <v>0</v>
      </c>
      <c r="BQ14578" s="128"/>
      <c r="BR14578" s="390">
        <f t="shared" si="556"/>
        <v>0</v>
      </c>
      <c r="BS14578" s="390">
        <f t="shared" si="562"/>
        <v>0</v>
      </c>
      <c r="BT14578" s="390">
        <f t="shared" si="557"/>
        <v>0</v>
      </c>
      <c r="BU14578" s="390">
        <f t="shared" si="558"/>
        <v>0</v>
      </c>
      <c r="BV14578" s="390">
        <f t="shared" si="559"/>
        <v>0</v>
      </c>
      <c r="BW14578" s="36">
        <f t="shared" si="560"/>
        <v>0</v>
      </c>
    </row>
    <row r="14579" spans="54:75" x14ac:dyDescent="0.25">
      <c r="BB14579" s="134">
        <f t="shared" si="563"/>
        <v>40</v>
      </c>
      <c r="BC14579" s="24"/>
      <c r="BD14579" s="68"/>
      <c r="BE14579" s="8"/>
      <c r="BF14579" s="68"/>
      <c r="BG14579" s="9"/>
      <c r="BH14579" s="8"/>
      <c r="BI14579" s="68"/>
      <c r="BJ14579" s="9"/>
      <c r="BK14579" s="9"/>
      <c r="BL14579" s="128"/>
      <c r="BM14579" s="128"/>
      <c r="BN14579" s="128"/>
      <c r="BO14579" s="128"/>
      <c r="BP14579" s="197">
        <f t="shared" si="564"/>
        <v>0</v>
      </c>
      <c r="BQ14579" s="128"/>
      <c r="BR14579" s="390">
        <f t="shared" si="556"/>
        <v>0</v>
      </c>
      <c r="BS14579" s="390">
        <f t="shared" si="562"/>
        <v>0</v>
      </c>
      <c r="BT14579" s="390">
        <f t="shared" si="557"/>
        <v>0</v>
      </c>
      <c r="BU14579" s="390">
        <f t="shared" si="558"/>
        <v>0</v>
      </c>
      <c r="BV14579" s="390">
        <f t="shared" si="559"/>
        <v>0</v>
      </c>
      <c r="BW14579" s="36">
        <f t="shared" si="560"/>
        <v>0</v>
      </c>
    </row>
    <row r="14580" spans="54:75" x14ac:dyDescent="0.25">
      <c r="BB14580" s="134">
        <f t="shared" si="563"/>
        <v>41</v>
      </c>
      <c r="BC14580" s="24"/>
      <c r="BD14580" s="68"/>
      <c r="BE14580" s="8"/>
      <c r="BF14580" s="68"/>
      <c r="BG14580" s="9"/>
      <c r="BH14580" s="8"/>
      <c r="BI14580" s="68"/>
      <c r="BJ14580" s="9"/>
      <c r="BK14580" s="9"/>
      <c r="BL14580" s="128"/>
      <c r="BM14580" s="128"/>
      <c r="BN14580" s="128"/>
      <c r="BO14580" s="128"/>
      <c r="BP14580" s="197">
        <f t="shared" si="564"/>
        <v>0</v>
      </c>
      <c r="BQ14580" s="128"/>
      <c r="BR14580" s="390">
        <f t="shared" si="556"/>
        <v>0</v>
      </c>
      <c r="BS14580" s="390">
        <f t="shared" si="562"/>
        <v>0</v>
      </c>
      <c r="BT14580" s="390">
        <f t="shared" si="557"/>
        <v>0</v>
      </c>
      <c r="BU14580" s="390">
        <f t="shared" si="558"/>
        <v>0</v>
      </c>
      <c r="BV14580" s="390">
        <f t="shared" si="559"/>
        <v>0</v>
      </c>
      <c r="BW14580" s="36">
        <f t="shared" si="560"/>
        <v>0</v>
      </c>
    </row>
    <row r="14581" spans="54:75" x14ac:dyDescent="0.25">
      <c r="BB14581" s="134">
        <f t="shared" si="563"/>
        <v>42</v>
      </c>
      <c r="BC14581" s="24"/>
      <c r="BD14581" s="68"/>
      <c r="BE14581" s="8"/>
      <c r="BF14581" s="68"/>
      <c r="BG14581" s="9"/>
      <c r="BH14581" s="8"/>
      <c r="BI14581" s="68"/>
      <c r="BJ14581" s="9"/>
      <c r="BK14581" s="9"/>
      <c r="BL14581" s="128"/>
      <c r="BM14581" s="128"/>
      <c r="BN14581" s="128"/>
      <c r="BO14581" s="128"/>
      <c r="BP14581" s="197">
        <f t="shared" si="564"/>
        <v>0</v>
      </c>
      <c r="BQ14581" s="128"/>
      <c r="BR14581" s="390">
        <f t="shared" si="556"/>
        <v>0</v>
      </c>
      <c r="BS14581" s="390">
        <f t="shared" si="562"/>
        <v>0</v>
      </c>
      <c r="BT14581" s="390">
        <f t="shared" si="557"/>
        <v>0</v>
      </c>
      <c r="BU14581" s="390">
        <f t="shared" si="558"/>
        <v>0</v>
      </c>
      <c r="BV14581" s="390">
        <f t="shared" si="559"/>
        <v>0</v>
      </c>
      <c r="BW14581" s="36">
        <f t="shared" si="560"/>
        <v>0</v>
      </c>
    </row>
    <row r="14582" spans="54:75" x14ac:dyDescent="0.25">
      <c r="BB14582" s="134">
        <f t="shared" si="563"/>
        <v>43</v>
      </c>
      <c r="BC14582" s="24"/>
      <c r="BD14582" s="68"/>
      <c r="BE14582" s="8"/>
      <c r="BF14582" s="68"/>
      <c r="BG14582" s="9"/>
      <c r="BH14582" s="8"/>
      <c r="BI14582" s="68"/>
      <c r="BJ14582" s="9"/>
      <c r="BK14582" s="9"/>
      <c r="BL14582" s="128"/>
      <c r="BM14582" s="128"/>
      <c r="BN14582" s="128"/>
      <c r="BO14582" s="128"/>
      <c r="BP14582" s="197">
        <f t="shared" si="564"/>
        <v>0</v>
      </c>
      <c r="BQ14582" s="128"/>
      <c r="BR14582" s="390">
        <f t="shared" si="556"/>
        <v>0</v>
      </c>
      <c r="BS14582" s="390">
        <f t="shared" si="562"/>
        <v>0</v>
      </c>
      <c r="BT14582" s="390">
        <f t="shared" si="557"/>
        <v>0</v>
      </c>
      <c r="BU14582" s="390">
        <f t="shared" si="558"/>
        <v>0</v>
      </c>
      <c r="BV14582" s="390">
        <f t="shared" si="559"/>
        <v>0</v>
      </c>
      <c r="BW14582" s="36">
        <f t="shared" si="560"/>
        <v>0</v>
      </c>
    </row>
    <row r="14583" spans="54:75" x14ac:dyDescent="0.25">
      <c r="BB14583" s="134">
        <f t="shared" si="563"/>
        <v>44</v>
      </c>
      <c r="BC14583" s="24"/>
      <c r="BD14583" s="68"/>
      <c r="BE14583" s="8"/>
      <c r="BF14583" s="68"/>
      <c r="BG14583" s="9"/>
      <c r="BH14583" s="8"/>
      <c r="BI14583" s="68"/>
      <c r="BJ14583" s="9"/>
      <c r="BK14583" s="9"/>
      <c r="BL14583" s="128"/>
      <c r="BM14583" s="128"/>
      <c r="BN14583" s="128"/>
      <c r="BO14583" s="128"/>
      <c r="BP14583" s="197">
        <f t="shared" si="564"/>
        <v>0</v>
      </c>
      <c r="BQ14583" s="128"/>
      <c r="BR14583" s="390">
        <f t="shared" si="556"/>
        <v>0</v>
      </c>
      <c r="BS14583" s="390">
        <f t="shared" si="562"/>
        <v>0</v>
      </c>
      <c r="BT14583" s="390">
        <f t="shared" si="557"/>
        <v>0</v>
      </c>
      <c r="BU14583" s="390">
        <f t="shared" si="558"/>
        <v>0</v>
      </c>
      <c r="BV14583" s="390">
        <f t="shared" si="559"/>
        <v>0</v>
      </c>
      <c r="BW14583" s="36">
        <f t="shared" si="560"/>
        <v>0</v>
      </c>
    </row>
    <row r="14584" spans="54:75" x14ac:dyDescent="0.25">
      <c r="BB14584" s="134">
        <f t="shared" si="563"/>
        <v>45</v>
      </c>
      <c r="BC14584" s="24"/>
      <c r="BD14584" s="68"/>
      <c r="BE14584" s="8"/>
      <c r="BF14584" s="68"/>
      <c r="BG14584" s="9"/>
      <c r="BH14584" s="8"/>
      <c r="BI14584" s="68"/>
      <c r="BJ14584" s="9"/>
      <c r="BK14584" s="9"/>
      <c r="BL14584" s="128"/>
      <c r="BM14584" s="128"/>
      <c r="BN14584" s="128"/>
      <c r="BO14584" s="128"/>
      <c r="BP14584" s="197">
        <f t="shared" si="564"/>
        <v>0</v>
      </c>
      <c r="BQ14584" s="128"/>
      <c r="BR14584" s="390">
        <f t="shared" si="556"/>
        <v>0</v>
      </c>
      <c r="BS14584" s="390">
        <f t="shared" si="562"/>
        <v>0</v>
      </c>
      <c r="BT14584" s="390">
        <f t="shared" si="557"/>
        <v>0</v>
      </c>
      <c r="BU14584" s="390">
        <f t="shared" si="558"/>
        <v>0</v>
      </c>
      <c r="BV14584" s="390">
        <f t="shared" si="559"/>
        <v>0</v>
      </c>
      <c r="BW14584" s="36">
        <f t="shared" si="560"/>
        <v>0</v>
      </c>
    </row>
    <row r="14585" spans="54:75" x14ac:dyDescent="0.25">
      <c r="BB14585" s="134">
        <f t="shared" si="563"/>
        <v>46</v>
      </c>
      <c r="BC14585" s="24"/>
      <c r="BD14585" s="68"/>
      <c r="BE14585" s="8"/>
      <c r="BF14585" s="68"/>
      <c r="BG14585" s="9"/>
      <c r="BH14585" s="8"/>
      <c r="BI14585" s="68"/>
      <c r="BJ14585" s="9"/>
      <c r="BK14585" s="9"/>
      <c r="BL14585" s="128"/>
      <c r="BM14585" s="128"/>
      <c r="BN14585" s="128"/>
      <c r="BO14585" s="128"/>
      <c r="BP14585" s="197">
        <f t="shared" si="564"/>
        <v>0</v>
      </c>
      <c r="BQ14585" s="128"/>
      <c r="BR14585" s="390">
        <f t="shared" si="556"/>
        <v>0</v>
      </c>
      <c r="BS14585" s="390">
        <f t="shared" si="562"/>
        <v>0</v>
      </c>
      <c r="BT14585" s="390">
        <f t="shared" si="557"/>
        <v>0</v>
      </c>
      <c r="BU14585" s="390">
        <f t="shared" si="558"/>
        <v>0</v>
      </c>
      <c r="BV14585" s="390">
        <f t="shared" si="559"/>
        <v>0</v>
      </c>
      <c r="BW14585" s="36">
        <f t="shared" si="560"/>
        <v>0</v>
      </c>
    </row>
    <row r="14586" spans="54:75" x14ac:dyDescent="0.25">
      <c r="BB14586" s="134">
        <f t="shared" si="563"/>
        <v>47</v>
      </c>
      <c r="BC14586" s="24"/>
      <c r="BD14586" s="68"/>
      <c r="BE14586" s="8"/>
      <c r="BF14586" s="68"/>
      <c r="BG14586" s="9"/>
      <c r="BH14586" s="8"/>
      <c r="BI14586" s="68"/>
      <c r="BJ14586" s="9"/>
      <c r="BK14586" s="9"/>
      <c r="BL14586" s="128"/>
      <c r="BM14586" s="128"/>
      <c r="BN14586" s="128"/>
      <c r="BO14586" s="128"/>
      <c r="BP14586" s="197">
        <f t="shared" si="564"/>
        <v>0</v>
      </c>
      <c r="BQ14586" s="128"/>
      <c r="BR14586" s="390">
        <f t="shared" si="556"/>
        <v>0</v>
      </c>
      <c r="BS14586" s="390">
        <f t="shared" si="562"/>
        <v>0</v>
      </c>
      <c r="BT14586" s="390">
        <f t="shared" si="557"/>
        <v>0</v>
      </c>
      <c r="BU14586" s="390">
        <f t="shared" si="558"/>
        <v>0</v>
      </c>
      <c r="BV14586" s="390">
        <f t="shared" si="559"/>
        <v>0</v>
      </c>
      <c r="BW14586" s="36">
        <f t="shared" si="560"/>
        <v>0</v>
      </c>
    </row>
    <row r="14587" spans="54:75" x14ac:dyDescent="0.25">
      <c r="BB14587" s="134">
        <f t="shared" si="563"/>
        <v>48</v>
      </c>
      <c r="BC14587" s="24"/>
      <c r="BD14587" s="68"/>
      <c r="BE14587" s="8"/>
      <c r="BF14587" s="68"/>
      <c r="BG14587" s="9"/>
      <c r="BH14587" s="8"/>
      <c r="BI14587" s="68"/>
      <c r="BJ14587" s="9"/>
      <c r="BK14587" s="9"/>
      <c r="BL14587" s="128"/>
      <c r="BM14587" s="128"/>
      <c r="BN14587" s="128"/>
      <c r="BO14587" s="128"/>
      <c r="BP14587" s="197">
        <f t="shared" si="564"/>
        <v>0</v>
      </c>
      <c r="BQ14587" s="128"/>
      <c r="BR14587" s="390">
        <f t="shared" si="556"/>
        <v>0</v>
      </c>
      <c r="BS14587" s="390">
        <f t="shared" si="562"/>
        <v>0</v>
      </c>
      <c r="BT14587" s="390">
        <f t="shared" si="557"/>
        <v>0</v>
      </c>
      <c r="BU14587" s="390">
        <f t="shared" si="558"/>
        <v>0</v>
      </c>
      <c r="BV14587" s="390">
        <f t="shared" si="559"/>
        <v>0</v>
      </c>
      <c r="BW14587" s="36">
        <f t="shared" si="560"/>
        <v>0</v>
      </c>
    </row>
    <row r="14588" spans="54:75" x14ac:dyDescent="0.25">
      <c r="BB14588" s="134">
        <f t="shared" si="563"/>
        <v>49</v>
      </c>
      <c r="BC14588" s="24"/>
      <c r="BD14588" s="68"/>
      <c r="BE14588" s="8"/>
      <c r="BF14588" s="68"/>
      <c r="BG14588" s="9"/>
      <c r="BH14588" s="8"/>
      <c r="BI14588" s="68"/>
      <c r="BJ14588" s="9"/>
      <c r="BK14588" s="9"/>
      <c r="BL14588" s="128"/>
      <c r="BM14588" s="128"/>
      <c r="BN14588" s="128"/>
      <c r="BO14588" s="128"/>
      <c r="BP14588" s="197">
        <f t="shared" si="564"/>
        <v>0</v>
      </c>
      <c r="BQ14588" s="128"/>
      <c r="BR14588" s="390">
        <f t="shared" si="556"/>
        <v>0</v>
      </c>
      <c r="BS14588" s="390">
        <f t="shared" si="562"/>
        <v>0</v>
      </c>
      <c r="BT14588" s="390">
        <f t="shared" si="557"/>
        <v>0</v>
      </c>
      <c r="BU14588" s="390">
        <f t="shared" si="558"/>
        <v>0</v>
      </c>
      <c r="BV14588" s="390">
        <f t="shared" si="559"/>
        <v>0</v>
      </c>
      <c r="BW14588" s="36">
        <f t="shared" si="560"/>
        <v>0</v>
      </c>
    </row>
    <row r="14589" spans="54:75" x14ac:dyDescent="0.25">
      <c r="BB14589" s="134">
        <f t="shared" si="563"/>
        <v>50</v>
      </c>
      <c r="BC14589" s="24"/>
      <c r="BD14589" s="68"/>
      <c r="BE14589" s="8"/>
      <c r="BF14589" s="68"/>
      <c r="BG14589" s="9"/>
      <c r="BH14589" s="8"/>
      <c r="BI14589" s="68"/>
      <c r="BJ14589" s="9"/>
      <c r="BK14589" s="9"/>
      <c r="BL14589" s="128"/>
      <c r="BM14589" s="128"/>
      <c r="BN14589" s="128"/>
      <c r="BO14589" s="128"/>
      <c r="BP14589" s="197">
        <f t="shared" si="564"/>
        <v>0</v>
      </c>
      <c r="BQ14589" s="128"/>
      <c r="BR14589" s="390">
        <f t="shared" si="556"/>
        <v>0</v>
      </c>
      <c r="BS14589" s="390">
        <f t="shared" si="562"/>
        <v>0</v>
      </c>
      <c r="BT14589" s="390">
        <f t="shared" si="557"/>
        <v>0</v>
      </c>
      <c r="BU14589" s="390">
        <f t="shared" si="558"/>
        <v>0</v>
      </c>
      <c r="BV14589" s="390">
        <f t="shared" si="559"/>
        <v>0</v>
      </c>
      <c r="BW14589" s="36">
        <f t="shared" si="560"/>
        <v>0</v>
      </c>
    </row>
    <row r="14590" spans="54:75" x14ac:dyDescent="0.25">
      <c r="BB14590" s="134">
        <f t="shared" si="563"/>
        <v>51</v>
      </c>
      <c r="BC14590" s="24"/>
      <c r="BD14590" s="68"/>
      <c r="BE14590" s="8"/>
      <c r="BF14590" s="68"/>
      <c r="BG14590" s="9"/>
      <c r="BH14590" s="8"/>
      <c r="BI14590" s="68"/>
      <c r="BJ14590" s="9"/>
      <c r="BK14590" s="9"/>
      <c r="BL14590" s="128"/>
      <c r="BM14590" s="128"/>
      <c r="BN14590" s="128"/>
      <c r="BO14590" s="128"/>
      <c r="BP14590" s="197">
        <f t="shared" si="564"/>
        <v>0</v>
      </c>
      <c r="BQ14590" s="128"/>
      <c r="BR14590" s="390">
        <f t="shared" si="556"/>
        <v>0</v>
      </c>
      <c r="BS14590" s="390">
        <f t="shared" si="562"/>
        <v>0</v>
      </c>
      <c r="BT14590" s="390">
        <f t="shared" si="557"/>
        <v>0</v>
      </c>
      <c r="BU14590" s="390">
        <f t="shared" si="558"/>
        <v>0</v>
      </c>
      <c r="BV14590" s="390">
        <f t="shared" si="559"/>
        <v>0</v>
      </c>
      <c r="BW14590" s="36">
        <f t="shared" si="560"/>
        <v>0</v>
      </c>
    </row>
    <row r="14591" spans="54:75" x14ac:dyDescent="0.25">
      <c r="BB14591" s="134">
        <f t="shared" si="563"/>
        <v>52</v>
      </c>
      <c r="BC14591" s="24"/>
      <c r="BD14591" s="68"/>
      <c r="BE14591" s="8"/>
      <c r="BF14591" s="68"/>
      <c r="BG14591" s="9"/>
      <c r="BH14591" s="8"/>
      <c r="BI14591" s="68"/>
      <c r="BJ14591" s="9"/>
      <c r="BK14591" s="9"/>
      <c r="BL14591" s="128"/>
      <c r="BM14591" s="128"/>
      <c r="BN14591" s="128"/>
      <c r="BO14591" s="128"/>
      <c r="BP14591" s="197">
        <f t="shared" si="564"/>
        <v>0</v>
      </c>
      <c r="BQ14591" s="128"/>
      <c r="BR14591" s="390">
        <f t="shared" si="556"/>
        <v>0</v>
      </c>
      <c r="BS14591" s="390">
        <f t="shared" si="562"/>
        <v>0</v>
      </c>
      <c r="BT14591" s="390">
        <f t="shared" si="557"/>
        <v>0</v>
      </c>
      <c r="BU14591" s="390">
        <f t="shared" si="558"/>
        <v>0</v>
      </c>
      <c r="BV14591" s="390">
        <f t="shared" si="559"/>
        <v>0</v>
      </c>
      <c r="BW14591" s="36">
        <f t="shared" si="560"/>
        <v>0</v>
      </c>
    </row>
    <row r="14592" spans="54:75" x14ac:dyDescent="0.25">
      <c r="BB14592" s="134">
        <f t="shared" si="563"/>
        <v>53</v>
      </c>
      <c r="BC14592" s="24"/>
      <c r="BD14592" s="68"/>
      <c r="BE14592" s="8"/>
      <c r="BF14592" s="68"/>
      <c r="BG14592" s="9"/>
      <c r="BH14592" s="8"/>
      <c r="BI14592" s="68"/>
      <c r="BJ14592" s="9"/>
      <c r="BK14592" s="9"/>
      <c r="BL14592" s="128"/>
      <c r="BM14592" s="128"/>
      <c r="BN14592" s="128"/>
      <c r="BO14592" s="128"/>
      <c r="BP14592" s="197">
        <f t="shared" si="564"/>
        <v>0</v>
      </c>
      <c r="BQ14592" s="128"/>
      <c r="BR14592" s="390">
        <f t="shared" si="556"/>
        <v>0</v>
      </c>
      <c r="BS14592" s="390">
        <f t="shared" si="562"/>
        <v>0</v>
      </c>
      <c r="BT14592" s="390">
        <f t="shared" si="557"/>
        <v>0</v>
      </c>
      <c r="BU14592" s="390">
        <f t="shared" si="558"/>
        <v>0</v>
      </c>
      <c r="BV14592" s="390">
        <f t="shared" si="559"/>
        <v>0</v>
      </c>
      <c r="BW14592" s="36">
        <f t="shared" si="560"/>
        <v>0</v>
      </c>
    </row>
    <row r="14593" spans="54:75" x14ac:dyDescent="0.25">
      <c r="BB14593" s="134">
        <f t="shared" si="563"/>
        <v>54</v>
      </c>
      <c r="BC14593" s="24"/>
      <c r="BD14593" s="68"/>
      <c r="BE14593" s="8"/>
      <c r="BF14593" s="68"/>
      <c r="BG14593" s="9"/>
      <c r="BH14593" s="8"/>
      <c r="BI14593" s="68"/>
      <c r="BJ14593" s="9"/>
      <c r="BK14593" s="9"/>
      <c r="BL14593" s="128"/>
      <c r="BM14593" s="128"/>
      <c r="BN14593" s="128"/>
      <c r="BO14593" s="128"/>
      <c r="BP14593" s="197">
        <f t="shared" si="564"/>
        <v>0</v>
      </c>
      <c r="BQ14593" s="128"/>
      <c r="BR14593" s="390">
        <f t="shared" si="556"/>
        <v>0</v>
      </c>
      <c r="BS14593" s="390">
        <f t="shared" si="562"/>
        <v>0</v>
      </c>
      <c r="BT14593" s="390">
        <f t="shared" si="557"/>
        <v>0</v>
      </c>
      <c r="BU14593" s="390">
        <f t="shared" si="558"/>
        <v>0</v>
      </c>
      <c r="BV14593" s="390">
        <f t="shared" si="559"/>
        <v>0</v>
      </c>
      <c r="BW14593" s="36">
        <f t="shared" si="560"/>
        <v>0</v>
      </c>
    </row>
    <row r="14594" spans="54:75" x14ac:dyDescent="0.25">
      <c r="BB14594" s="134">
        <f t="shared" si="563"/>
        <v>55</v>
      </c>
      <c r="BC14594" s="24"/>
      <c r="BD14594" s="68"/>
      <c r="BE14594" s="8"/>
      <c r="BF14594" s="68"/>
      <c r="BG14594" s="9"/>
      <c r="BH14594" s="8"/>
      <c r="BI14594" s="68"/>
      <c r="BJ14594" s="9"/>
      <c r="BK14594" s="9"/>
      <c r="BL14594" s="128"/>
      <c r="BM14594" s="128"/>
      <c r="BN14594" s="128"/>
      <c r="BO14594" s="128"/>
      <c r="BP14594" s="197">
        <f t="shared" si="564"/>
        <v>0</v>
      </c>
      <c r="BQ14594" s="128"/>
      <c r="BR14594" s="390">
        <f t="shared" si="556"/>
        <v>0</v>
      </c>
      <c r="BS14594" s="390">
        <f t="shared" si="562"/>
        <v>0</v>
      </c>
      <c r="BT14594" s="390">
        <f t="shared" si="557"/>
        <v>0</v>
      </c>
      <c r="BU14594" s="390">
        <f t="shared" si="558"/>
        <v>0</v>
      </c>
      <c r="BV14594" s="390">
        <f t="shared" si="559"/>
        <v>0</v>
      </c>
      <c r="BW14594" s="36">
        <f t="shared" si="560"/>
        <v>0</v>
      </c>
    </row>
    <row r="14595" spans="54:75" x14ac:dyDescent="0.25">
      <c r="BB14595" s="134">
        <f t="shared" si="563"/>
        <v>56</v>
      </c>
      <c r="BC14595" s="24"/>
      <c r="BD14595" s="68"/>
      <c r="BE14595" s="8"/>
      <c r="BF14595" s="68"/>
      <c r="BG14595" s="9"/>
      <c r="BH14595" s="8"/>
      <c r="BI14595" s="68"/>
      <c r="BJ14595" s="9"/>
      <c r="BK14595" s="9"/>
      <c r="BL14595" s="128"/>
      <c r="BM14595" s="128"/>
      <c r="BN14595" s="128"/>
      <c r="BO14595" s="128"/>
      <c r="BP14595" s="197">
        <f t="shared" si="564"/>
        <v>0</v>
      </c>
      <c r="BQ14595" s="128"/>
      <c r="BR14595" s="390">
        <f t="shared" si="556"/>
        <v>0</v>
      </c>
      <c r="BS14595" s="390">
        <f t="shared" si="562"/>
        <v>0</v>
      </c>
      <c r="BT14595" s="390">
        <f t="shared" si="557"/>
        <v>0</v>
      </c>
      <c r="BU14595" s="390">
        <f t="shared" si="558"/>
        <v>0</v>
      </c>
      <c r="BV14595" s="390">
        <f t="shared" si="559"/>
        <v>0</v>
      </c>
      <c r="BW14595" s="36">
        <f t="shared" si="560"/>
        <v>0</v>
      </c>
    </row>
    <row r="14596" spans="54:75" x14ac:dyDescent="0.25">
      <c r="BB14596" s="134">
        <f t="shared" si="563"/>
        <v>57</v>
      </c>
      <c r="BC14596" s="24"/>
      <c r="BD14596" s="68"/>
      <c r="BE14596" s="8"/>
      <c r="BF14596" s="68"/>
      <c r="BG14596" s="9"/>
      <c r="BH14596" s="8"/>
      <c r="BI14596" s="68"/>
      <c r="BJ14596" s="9"/>
      <c r="BK14596" s="9"/>
      <c r="BL14596" s="128"/>
      <c r="BM14596" s="128"/>
      <c r="BN14596" s="128"/>
      <c r="BO14596" s="128"/>
      <c r="BP14596" s="197">
        <f t="shared" si="564"/>
        <v>0</v>
      </c>
      <c r="BQ14596" s="128"/>
      <c r="BR14596" s="390">
        <f t="shared" si="556"/>
        <v>0</v>
      </c>
      <c r="BS14596" s="390">
        <f t="shared" si="562"/>
        <v>0</v>
      </c>
      <c r="BT14596" s="390">
        <f t="shared" si="557"/>
        <v>0</v>
      </c>
      <c r="BU14596" s="390">
        <f t="shared" si="558"/>
        <v>0</v>
      </c>
      <c r="BV14596" s="390">
        <f t="shared" si="559"/>
        <v>0</v>
      </c>
      <c r="BW14596" s="36">
        <f t="shared" si="560"/>
        <v>0</v>
      </c>
    </row>
    <row r="14597" spans="54:75" x14ac:dyDescent="0.25">
      <c r="BB14597" s="134">
        <f t="shared" si="563"/>
        <v>58</v>
      </c>
      <c r="BC14597" s="24"/>
      <c r="BD14597" s="68"/>
      <c r="BE14597" s="8"/>
      <c r="BF14597" s="68"/>
      <c r="BG14597" s="9"/>
      <c r="BH14597" s="8"/>
      <c r="BI14597" s="68"/>
      <c r="BJ14597" s="9"/>
      <c r="BK14597" s="9"/>
      <c r="BL14597" s="128"/>
      <c r="BM14597" s="128"/>
      <c r="BN14597" s="128"/>
      <c r="BO14597" s="128"/>
      <c r="BP14597" s="197">
        <f t="shared" si="564"/>
        <v>0</v>
      </c>
      <c r="BQ14597" s="128"/>
      <c r="BR14597" s="390">
        <f t="shared" si="556"/>
        <v>0</v>
      </c>
      <c r="BS14597" s="390">
        <f t="shared" si="562"/>
        <v>0</v>
      </c>
      <c r="BT14597" s="390">
        <f t="shared" si="557"/>
        <v>0</v>
      </c>
      <c r="BU14597" s="390">
        <f t="shared" si="558"/>
        <v>0</v>
      </c>
      <c r="BV14597" s="390">
        <f t="shared" si="559"/>
        <v>0</v>
      </c>
      <c r="BW14597" s="36">
        <f t="shared" si="560"/>
        <v>0</v>
      </c>
    </row>
    <row r="14598" spans="54:75" x14ac:dyDescent="0.25">
      <c r="BB14598" s="134">
        <f t="shared" si="563"/>
        <v>59</v>
      </c>
      <c r="BC14598" s="24"/>
      <c r="BD14598" s="68"/>
      <c r="BE14598" s="8"/>
      <c r="BF14598" s="68"/>
      <c r="BG14598" s="9"/>
      <c r="BH14598" s="8"/>
      <c r="BI14598" s="68"/>
      <c r="BJ14598" s="9"/>
      <c r="BK14598" s="9"/>
      <c r="BL14598" s="128"/>
      <c r="BM14598" s="128"/>
      <c r="BN14598" s="128"/>
      <c r="BO14598" s="128"/>
      <c r="BP14598" s="197">
        <f t="shared" si="564"/>
        <v>0</v>
      </c>
      <c r="BQ14598" s="128"/>
      <c r="BR14598" s="390">
        <f t="shared" si="556"/>
        <v>0</v>
      </c>
      <c r="BS14598" s="390">
        <f t="shared" si="562"/>
        <v>0</v>
      </c>
      <c r="BT14598" s="390">
        <f t="shared" si="557"/>
        <v>0</v>
      </c>
      <c r="BU14598" s="390">
        <f t="shared" si="558"/>
        <v>0</v>
      </c>
      <c r="BV14598" s="390">
        <f t="shared" si="559"/>
        <v>0</v>
      </c>
      <c r="BW14598" s="36">
        <f t="shared" si="560"/>
        <v>0</v>
      </c>
    </row>
    <row r="14599" spans="54:75" x14ac:dyDescent="0.25">
      <c r="BB14599" s="134">
        <f t="shared" si="563"/>
        <v>60</v>
      </c>
      <c r="BC14599" s="24"/>
      <c r="BD14599" s="68"/>
      <c r="BE14599" s="8"/>
      <c r="BF14599" s="68"/>
      <c r="BG14599" s="9"/>
      <c r="BH14599" s="8"/>
      <c r="BI14599" s="68"/>
      <c r="BJ14599" s="9"/>
      <c r="BK14599" s="9"/>
      <c r="BL14599" s="128"/>
      <c r="BM14599" s="128"/>
      <c r="BN14599" s="128"/>
      <c r="BO14599" s="128"/>
      <c r="BP14599" s="197">
        <f t="shared" si="564"/>
        <v>0</v>
      </c>
      <c r="BQ14599" s="128"/>
      <c r="BR14599" s="390">
        <f t="shared" si="556"/>
        <v>0</v>
      </c>
      <c r="BS14599" s="390">
        <f t="shared" si="562"/>
        <v>0</v>
      </c>
      <c r="BT14599" s="390">
        <f t="shared" si="557"/>
        <v>0</v>
      </c>
      <c r="BU14599" s="390">
        <f t="shared" si="558"/>
        <v>0</v>
      </c>
      <c r="BV14599" s="390">
        <f t="shared" si="559"/>
        <v>0</v>
      </c>
      <c r="BW14599" s="36">
        <f t="shared" si="560"/>
        <v>0</v>
      </c>
    </row>
    <row r="14600" spans="54:75" x14ac:dyDescent="0.25">
      <c r="BB14600" s="134">
        <f t="shared" si="563"/>
        <v>61</v>
      </c>
      <c r="BC14600" s="24"/>
      <c r="BD14600" s="68"/>
      <c r="BE14600" s="8"/>
      <c r="BF14600" s="68"/>
      <c r="BG14600" s="9"/>
      <c r="BH14600" s="8"/>
      <c r="BI14600" s="68"/>
      <c r="BJ14600" s="9"/>
      <c r="BK14600" s="9"/>
      <c r="BL14600" s="128"/>
      <c r="BM14600" s="128"/>
      <c r="BN14600" s="128"/>
      <c r="BO14600" s="128"/>
      <c r="BP14600" s="197">
        <f t="shared" si="564"/>
        <v>0</v>
      </c>
      <c r="BQ14600" s="128"/>
      <c r="BR14600" s="390">
        <f t="shared" si="556"/>
        <v>0</v>
      </c>
      <c r="BS14600" s="390">
        <f t="shared" si="562"/>
        <v>0</v>
      </c>
      <c r="BT14600" s="390">
        <f t="shared" si="557"/>
        <v>0</v>
      </c>
      <c r="BU14600" s="390">
        <f t="shared" si="558"/>
        <v>0</v>
      </c>
      <c r="BV14600" s="390">
        <f t="shared" si="559"/>
        <v>0</v>
      </c>
      <c r="BW14600" s="36">
        <f t="shared" si="560"/>
        <v>0</v>
      </c>
    </row>
    <row r="14601" spans="54:75" x14ac:dyDescent="0.25">
      <c r="BB14601" s="134">
        <f t="shared" si="563"/>
        <v>62</v>
      </c>
      <c r="BC14601" s="24"/>
      <c r="BD14601" s="68"/>
      <c r="BE14601" s="8"/>
      <c r="BF14601" s="68"/>
      <c r="BG14601" s="9"/>
      <c r="BH14601" s="8"/>
      <c r="BI14601" s="68"/>
      <c r="BJ14601" s="9"/>
      <c r="BK14601" s="9"/>
      <c r="BL14601" s="128"/>
      <c r="BM14601" s="128"/>
      <c r="BN14601" s="128"/>
      <c r="BO14601" s="128"/>
      <c r="BP14601" s="197">
        <f t="shared" si="564"/>
        <v>0</v>
      </c>
      <c r="BQ14601" s="128"/>
      <c r="BR14601" s="390">
        <f t="shared" si="556"/>
        <v>0</v>
      </c>
      <c r="BS14601" s="390">
        <f t="shared" si="562"/>
        <v>0</v>
      </c>
      <c r="BT14601" s="390">
        <f t="shared" si="557"/>
        <v>0</v>
      </c>
      <c r="BU14601" s="390">
        <f t="shared" si="558"/>
        <v>0</v>
      </c>
      <c r="BV14601" s="390">
        <f t="shared" si="559"/>
        <v>0</v>
      </c>
      <c r="BW14601" s="36">
        <f t="shared" si="560"/>
        <v>0</v>
      </c>
    </row>
    <row r="14602" spans="54:75" x14ac:dyDescent="0.25">
      <c r="BB14602" s="134">
        <f t="shared" si="563"/>
        <v>63</v>
      </c>
      <c r="BC14602" s="24"/>
      <c r="BD14602" s="68"/>
      <c r="BE14602" s="8"/>
      <c r="BF14602" s="68"/>
      <c r="BG14602" s="9"/>
      <c r="BH14602" s="8"/>
      <c r="BI14602" s="68"/>
      <c r="BJ14602" s="9"/>
      <c r="BK14602" s="9"/>
      <c r="BL14602" s="128"/>
      <c r="BM14602" s="128"/>
      <c r="BN14602" s="128"/>
      <c r="BO14602" s="128"/>
      <c r="BP14602" s="197">
        <f t="shared" si="564"/>
        <v>0</v>
      </c>
      <c r="BQ14602" s="128"/>
      <c r="BR14602" s="390">
        <f t="shared" si="556"/>
        <v>0</v>
      </c>
      <c r="BS14602" s="390">
        <f t="shared" si="562"/>
        <v>0</v>
      </c>
      <c r="BT14602" s="390">
        <f t="shared" si="557"/>
        <v>0</v>
      </c>
      <c r="BU14602" s="390">
        <f t="shared" si="558"/>
        <v>0</v>
      </c>
      <c r="BV14602" s="390">
        <f t="shared" si="559"/>
        <v>0</v>
      </c>
      <c r="BW14602" s="36">
        <f t="shared" si="560"/>
        <v>0</v>
      </c>
    </row>
    <row r="14603" spans="54:75" x14ac:dyDescent="0.25">
      <c r="BB14603" s="134">
        <f t="shared" si="563"/>
        <v>64</v>
      </c>
      <c r="BC14603" s="24"/>
      <c r="BD14603" s="68"/>
      <c r="BE14603" s="8"/>
      <c r="BF14603" s="68"/>
      <c r="BG14603" s="9"/>
      <c r="BH14603" s="8"/>
      <c r="BI14603" s="68"/>
      <c r="BJ14603" s="9"/>
      <c r="BK14603" s="9"/>
      <c r="BL14603" s="128"/>
      <c r="BM14603" s="128"/>
      <c r="BN14603" s="128"/>
      <c r="BO14603" s="128"/>
      <c r="BP14603" s="197">
        <f t="shared" si="564"/>
        <v>0</v>
      </c>
      <c r="BQ14603" s="128"/>
      <c r="BR14603" s="390">
        <f t="shared" si="556"/>
        <v>0</v>
      </c>
      <c r="BS14603" s="390">
        <f t="shared" si="562"/>
        <v>0</v>
      </c>
      <c r="BT14603" s="390">
        <f t="shared" si="557"/>
        <v>0</v>
      </c>
      <c r="BU14603" s="390">
        <f t="shared" si="558"/>
        <v>0</v>
      </c>
      <c r="BV14603" s="390">
        <f t="shared" si="559"/>
        <v>0</v>
      </c>
      <c r="BW14603" s="36">
        <f t="shared" si="560"/>
        <v>0</v>
      </c>
    </row>
    <row r="14604" spans="54:75" x14ac:dyDescent="0.25">
      <c r="BB14604" s="134">
        <f t="shared" si="563"/>
        <v>65</v>
      </c>
      <c r="BC14604" s="24"/>
      <c r="BD14604" s="68"/>
      <c r="BE14604" s="8"/>
      <c r="BF14604" s="68"/>
      <c r="BG14604" s="9"/>
      <c r="BH14604" s="8"/>
      <c r="BI14604" s="68"/>
      <c r="BJ14604" s="9"/>
      <c r="BK14604" s="9"/>
      <c r="BL14604" s="128"/>
      <c r="BM14604" s="128"/>
      <c r="BN14604" s="128"/>
      <c r="BO14604" s="128"/>
      <c r="BP14604" s="197">
        <f t="shared" si="564"/>
        <v>0</v>
      </c>
      <c r="BQ14604" s="128"/>
      <c r="BR14604" s="390">
        <f t="shared" si="556"/>
        <v>0</v>
      </c>
      <c r="BS14604" s="390">
        <f t="shared" si="562"/>
        <v>0</v>
      </c>
      <c r="BT14604" s="390">
        <f t="shared" si="557"/>
        <v>0</v>
      </c>
      <c r="BU14604" s="390">
        <f t="shared" si="558"/>
        <v>0</v>
      </c>
      <c r="BV14604" s="390">
        <f t="shared" si="559"/>
        <v>0</v>
      </c>
      <c r="BW14604" s="36">
        <f t="shared" si="560"/>
        <v>0</v>
      </c>
    </row>
    <row r="14605" spans="54:75" x14ac:dyDescent="0.25">
      <c r="BB14605" s="134">
        <f t="shared" si="563"/>
        <v>66</v>
      </c>
      <c r="BC14605" s="24"/>
      <c r="BD14605" s="68"/>
      <c r="BE14605" s="8"/>
      <c r="BF14605" s="68"/>
      <c r="BG14605" s="9"/>
      <c r="BH14605" s="8"/>
      <c r="BI14605" s="68"/>
      <c r="BJ14605" s="9"/>
      <c r="BK14605" s="9"/>
      <c r="BL14605" s="128"/>
      <c r="BM14605" s="128"/>
      <c r="BN14605" s="128"/>
      <c r="BO14605" s="128"/>
      <c r="BP14605" s="197">
        <f t="shared" ref="BP14605:BP14639" si="565">IF(BE14605="No",0,IF(BC14605=0,0,IF(BD14605=0,0,IF(BE14605=0,0,IF(BF14605=0,0,IF(BG14605=0,0,IF(BH14605=0,0,IF(BJ14605=0,0,SUM(BR14605:BV14605)))))))))</f>
        <v>0</v>
      </c>
      <c r="BQ14605" s="128"/>
      <c r="BR14605" s="390">
        <f t="shared" ref="BR14605:BR14639" si="566">IF(BG14605&lt;2,0,IF(AND($BF14605="Patriot",$BE14605="Yes")=TRUE,50,0))</f>
        <v>0</v>
      </c>
      <c r="BS14605" s="390">
        <f t="shared" si="562"/>
        <v>0</v>
      </c>
      <c r="BT14605" s="390">
        <f t="shared" ref="BT14605:BT14639" si="567">BG14605*5</f>
        <v>0</v>
      </c>
      <c r="BU14605" s="390">
        <f t="shared" ref="BU14605:BU14639" si="568">IF(AND(BH14605="Yes",BI14605&gt;0),10,0)</f>
        <v>0</v>
      </c>
      <c r="BV14605" s="390">
        <f t="shared" ref="BV14605:BV14639" si="569">IF(SUM(BR14605:BS14605)=0,0,IF(BJ14605="Yes",10,0))</f>
        <v>0</v>
      </c>
      <c r="BW14605" s="36">
        <f t="shared" ref="BW14605:BW14639" si="570">IF(AND(BH14605="YES",BI14605&gt;0)=TRUE,1,0)</f>
        <v>0</v>
      </c>
    </row>
    <row r="14606" spans="54:75" x14ac:dyDescent="0.25">
      <c r="BB14606" s="134">
        <f t="shared" si="563"/>
        <v>67</v>
      </c>
      <c r="BC14606" s="24"/>
      <c r="BD14606" s="68"/>
      <c r="BE14606" s="8"/>
      <c r="BF14606" s="68"/>
      <c r="BG14606" s="9"/>
      <c r="BH14606" s="8"/>
      <c r="BI14606" s="68"/>
      <c r="BJ14606" s="9"/>
      <c r="BK14606" s="9"/>
      <c r="BL14606" s="128"/>
      <c r="BM14606" s="128"/>
      <c r="BN14606" s="128"/>
      <c r="BO14606" s="128"/>
      <c r="BP14606" s="197">
        <f t="shared" si="565"/>
        <v>0</v>
      </c>
      <c r="BQ14606" s="128"/>
      <c r="BR14606" s="390">
        <f t="shared" si="566"/>
        <v>0</v>
      </c>
      <c r="BS14606" s="390">
        <f t="shared" ref="BS14606:BS14639" si="571">IF(BG14606&lt;2,0,IF(AND($BF14606="Compatriot",$BE14606="Yes")=TRUE,25,0))</f>
        <v>0</v>
      </c>
      <c r="BT14606" s="390">
        <f t="shared" si="567"/>
        <v>0</v>
      </c>
      <c r="BU14606" s="390">
        <f t="shared" si="568"/>
        <v>0</v>
      </c>
      <c r="BV14606" s="390">
        <f t="shared" si="569"/>
        <v>0</v>
      </c>
      <c r="BW14606" s="36">
        <f t="shared" si="570"/>
        <v>0</v>
      </c>
    </row>
    <row r="14607" spans="54:75" x14ac:dyDescent="0.25">
      <c r="BB14607" s="134">
        <f t="shared" si="563"/>
        <v>68</v>
      </c>
      <c r="BC14607" s="24"/>
      <c r="BD14607" s="68"/>
      <c r="BE14607" s="8"/>
      <c r="BF14607" s="68"/>
      <c r="BG14607" s="9"/>
      <c r="BH14607" s="8"/>
      <c r="BI14607" s="68"/>
      <c r="BJ14607" s="9"/>
      <c r="BK14607" s="9"/>
      <c r="BL14607" s="128"/>
      <c r="BM14607" s="128"/>
      <c r="BN14607" s="128"/>
      <c r="BO14607" s="128"/>
      <c r="BP14607" s="197">
        <f t="shared" si="565"/>
        <v>0</v>
      </c>
      <c r="BQ14607" s="128"/>
      <c r="BR14607" s="390">
        <f t="shared" si="566"/>
        <v>0</v>
      </c>
      <c r="BS14607" s="390">
        <f t="shared" si="571"/>
        <v>0</v>
      </c>
      <c r="BT14607" s="390">
        <f t="shared" si="567"/>
        <v>0</v>
      </c>
      <c r="BU14607" s="390">
        <f t="shared" si="568"/>
        <v>0</v>
      </c>
      <c r="BV14607" s="390">
        <f t="shared" si="569"/>
        <v>0</v>
      </c>
      <c r="BW14607" s="36">
        <f t="shared" si="570"/>
        <v>0</v>
      </c>
    </row>
    <row r="14608" spans="54:75" x14ac:dyDescent="0.25">
      <c r="BB14608" s="134">
        <f t="shared" si="563"/>
        <v>69</v>
      </c>
      <c r="BC14608" s="24"/>
      <c r="BD14608" s="68"/>
      <c r="BE14608" s="8"/>
      <c r="BF14608" s="68"/>
      <c r="BG14608" s="9"/>
      <c r="BH14608" s="8"/>
      <c r="BI14608" s="68"/>
      <c r="BJ14608" s="9"/>
      <c r="BK14608" s="9"/>
      <c r="BL14608" s="128"/>
      <c r="BM14608" s="128"/>
      <c r="BN14608" s="128"/>
      <c r="BO14608" s="128"/>
      <c r="BP14608" s="197">
        <f t="shared" si="565"/>
        <v>0</v>
      </c>
      <c r="BQ14608" s="128"/>
      <c r="BR14608" s="390">
        <f t="shared" si="566"/>
        <v>0</v>
      </c>
      <c r="BS14608" s="390">
        <f t="shared" si="571"/>
        <v>0</v>
      </c>
      <c r="BT14608" s="390">
        <f t="shared" si="567"/>
        <v>0</v>
      </c>
      <c r="BU14608" s="390">
        <f t="shared" si="568"/>
        <v>0</v>
      </c>
      <c r="BV14608" s="390">
        <f t="shared" si="569"/>
        <v>0</v>
      </c>
      <c r="BW14608" s="36">
        <f t="shared" si="570"/>
        <v>0</v>
      </c>
    </row>
    <row r="14609" spans="54:75" x14ac:dyDescent="0.25">
      <c r="BB14609" s="134">
        <f t="shared" si="563"/>
        <v>70</v>
      </c>
      <c r="BC14609" s="24"/>
      <c r="BD14609" s="68"/>
      <c r="BE14609" s="8"/>
      <c r="BF14609" s="68"/>
      <c r="BG14609" s="9"/>
      <c r="BH14609" s="8"/>
      <c r="BI14609" s="68"/>
      <c r="BJ14609" s="9"/>
      <c r="BK14609" s="9"/>
      <c r="BL14609" s="128"/>
      <c r="BM14609" s="128"/>
      <c r="BN14609" s="128"/>
      <c r="BO14609" s="128"/>
      <c r="BP14609" s="197">
        <f t="shared" si="565"/>
        <v>0</v>
      </c>
      <c r="BQ14609" s="128"/>
      <c r="BR14609" s="390">
        <f t="shared" si="566"/>
        <v>0</v>
      </c>
      <c r="BS14609" s="390">
        <f t="shared" si="571"/>
        <v>0</v>
      </c>
      <c r="BT14609" s="390">
        <f t="shared" si="567"/>
        <v>0</v>
      </c>
      <c r="BU14609" s="390">
        <f t="shared" si="568"/>
        <v>0</v>
      </c>
      <c r="BV14609" s="390">
        <f t="shared" si="569"/>
        <v>0</v>
      </c>
      <c r="BW14609" s="36">
        <f t="shared" si="570"/>
        <v>0</v>
      </c>
    </row>
    <row r="14610" spans="54:75" x14ac:dyDescent="0.25">
      <c r="BB14610" s="134">
        <f t="shared" si="563"/>
        <v>71</v>
      </c>
      <c r="BC14610" s="24"/>
      <c r="BD14610" s="68"/>
      <c r="BE14610" s="8"/>
      <c r="BF14610" s="68"/>
      <c r="BG14610" s="9"/>
      <c r="BH14610" s="8"/>
      <c r="BI14610" s="68"/>
      <c r="BJ14610" s="9"/>
      <c r="BK14610" s="9"/>
      <c r="BL14610" s="128"/>
      <c r="BM14610" s="128"/>
      <c r="BN14610" s="128"/>
      <c r="BO14610" s="128"/>
      <c r="BP14610" s="197">
        <f t="shared" si="565"/>
        <v>0</v>
      </c>
      <c r="BQ14610" s="128"/>
      <c r="BR14610" s="390">
        <f t="shared" si="566"/>
        <v>0</v>
      </c>
      <c r="BS14610" s="390">
        <f t="shared" si="571"/>
        <v>0</v>
      </c>
      <c r="BT14610" s="390">
        <f t="shared" si="567"/>
        <v>0</v>
      </c>
      <c r="BU14610" s="390">
        <f t="shared" si="568"/>
        <v>0</v>
      </c>
      <c r="BV14610" s="390">
        <f t="shared" si="569"/>
        <v>0</v>
      </c>
      <c r="BW14610" s="36">
        <f t="shared" si="570"/>
        <v>0</v>
      </c>
    </row>
    <row r="14611" spans="54:75" x14ac:dyDescent="0.25">
      <c r="BB14611" s="134">
        <f t="shared" si="563"/>
        <v>72</v>
      </c>
      <c r="BC14611" s="24"/>
      <c r="BD14611" s="68"/>
      <c r="BE14611" s="8"/>
      <c r="BF14611" s="68"/>
      <c r="BG14611" s="9"/>
      <c r="BH14611" s="8"/>
      <c r="BI14611" s="68"/>
      <c r="BJ14611" s="9"/>
      <c r="BK14611" s="9"/>
      <c r="BL14611" s="128"/>
      <c r="BM14611" s="128"/>
      <c r="BN14611" s="128"/>
      <c r="BO14611" s="128"/>
      <c r="BP14611" s="197">
        <f t="shared" si="565"/>
        <v>0</v>
      </c>
      <c r="BQ14611" s="128"/>
      <c r="BR14611" s="390">
        <f t="shared" si="566"/>
        <v>0</v>
      </c>
      <c r="BS14611" s="390">
        <f t="shared" si="571"/>
        <v>0</v>
      </c>
      <c r="BT14611" s="390">
        <f t="shared" si="567"/>
        <v>0</v>
      </c>
      <c r="BU14611" s="390">
        <f t="shared" si="568"/>
        <v>0</v>
      </c>
      <c r="BV14611" s="390">
        <f t="shared" si="569"/>
        <v>0</v>
      </c>
      <c r="BW14611" s="36">
        <f t="shared" si="570"/>
        <v>0</v>
      </c>
    </row>
    <row r="14612" spans="54:75" x14ac:dyDescent="0.25">
      <c r="BB14612" s="134">
        <f t="shared" si="563"/>
        <v>73</v>
      </c>
      <c r="BC14612" s="24"/>
      <c r="BD14612" s="68"/>
      <c r="BE14612" s="8"/>
      <c r="BF14612" s="68"/>
      <c r="BG14612" s="9"/>
      <c r="BH14612" s="8"/>
      <c r="BI14612" s="68"/>
      <c r="BJ14612" s="9"/>
      <c r="BK14612" s="9"/>
      <c r="BL14612" s="128"/>
      <c r="BM14612" s="128"/>
      <c r="BN14612" s="128"/>
      <c r="BO14612" s="128"/>
      <c r="BP14612" s="197">
        <f t="shared" si="565"/>
        <v>0</v>
      </c>
      <c r="BQ14612" s="128"/>
      <c r="BR14612" s="390">
        <f t="shared" si="566"/>
        <v>0</v>
      </c>
      <c r="BS14612" s="390">
        <f t="shared" si="571"/>
        <v>0</v>
      </c>
      <c r="BT14612" s="390">
        <f t="shared" si="567"/>
        <v>0</v>
      </c>
      <c r="BU14612" s="390">
        <f t="shared" si="568"/>
        <v>0</v>
      </c>
      <c r="BV14612" s="390">
        <f t="shared" si="569"/>
        <v>0</v>
      </c>
      <c r="BW14612" s="36">
        <f t="shared" si="570"/>
        <v>0</v>
      </c>
    </row>
    <row r="14613" spans="54:75" x14ac:dyDescent="0.25">
      <c r="BB14613" s="134">
        <f>1+BB14612</f>
        <v>74</v>
      </c>
      <c r="BC14613" s="24"/>
      <c r="BD14613" s="68"/>
      <c r="BE14613" s="8"/>
      <c r="BF14613" s="68"/>
      <c r="BG14613" s="9"/>
      <c r="BH14613" s="8"/>
      <c r="BI14613" s="68"/>
      <c r="BJ14613" s="9"/>
      <c r="BK14613" s="9"/>
      <c r="BL14613" s="128"/>
      <c r="BM14613" s="128"/>
      <c r="BN14613" s="128"/>
      <c r="BO14613" s="128"/>
      <c r="BP14613" s="197">
        <f t="shared" si="565"/>
        <v>0</v>
      </c>
      <c r="BQ14613" s="128"/>
      <c r="BR14613" s="390">
        <f t="shared" si="566"/>
        <v>0</v>
      </c>
      <c r="BS14613" s="390">
        <f t="shared" si="571"/>
        <v>0</v>
      </c>
      <c r="BT14613" s="390">
        <f t="shared" si="567"/>
        <v>0</v>
      </c>
      <c r="BU14613" s="390">
        <f t="shared" si="568"/>
        <v>0</v>
      </c>
      <c r="BV14613" s="390">
        <f t="shared" si="569"/>
        <v>0</v>
      </c>
      <c r="BW14613" s="36">
        <f t="shared" si="570"/>
        <v>0</v>
      </c>
    </row>
    <row r="14614" spans="54:75" x14ac:dyDescent="0.25">
      <c r="BB14614" s="134">
        <f>1+BB14613</f>
        <v>75</v>
      </c>
      <c r="BC14614" s="24"/>
      <c r="BD14614" s="68"/>
      <c r="BE14614" s="8"/>
      <c r="BF14614" s="68"/>
      <c r="BG14614" s="9"/>
      <c r="BH14614" s="8"/>
      <c r="BI14614" s="68"/>
      <c r="BJ14614" s="9"/>
      <c r="BK14614" s="9"/>
      <c r="BL14614" s="128"/>
      <c r="BM14614" s="128"/>
      <c r="BN14614" s="128"/>
      <c r="BO14614" s="128"/>
      <c r="BP14614" s="197">
        <f t="shared" si="565"/>
        <v>0</v>
      </c>
      <c r="BQ14614" s="128"/>
      <c r="BR14614" s="390">
        <f t="shared" si="566"/>
        <v>0</v>
      </c>
      <c r="BS14614" s="390">
        <f t="shared" si="571"/>
        <v>0</v>
      </c>
      <c r="BT14614" s="390">
        <f t="shared" si="567"/>
        <v>0</v>
      </c>
      <c r="BU14614" s="390">
        <f t="shared" si="568"/>
        <v>0</v>
      </c>
      <c r="BV14614" s="390">
        <f t="shared" si="569"/>
        <v>0</v>
      </c>
      <c r="BW14614" s="36">
        <f t="shared" si="570"/>
        <v>0</v>
      </c>
    </row>
    <row r="14615" spans="54:75" x14ac:dyDescent="0.25">
      <c r="BB14615" s="134">
        <f t="shared" ref="BB14615:BB14637" si="572">1+BB14614</f>
        <v>76</v>
      </c>
      <c r="BC14615" s="24"/>
      <c r="BD14615" s="68"/>
      <c r="BE14615" s="8"/>
      <c r="BF14615" s="68"/>
      <c r="BG14615" s="9"/>
      <c r="BH14615" s="8"/>
      <c r="BI14615" s="68"/>
      <c r="BJ14615" s="9"/>
      <c r="BK14615" s="9"/>
      <c r="BL14615" s="128"/>
      <c r="BM14615" s="128"/>
      <c r="BN14615" s="128"/>
      <c r="BO14615" s="128"/>
      <c r="BP14615" s="197">
        <f t="shared" si="565"/>
        <v>0</v>
      </c>
      <c r="BQ14615" s="128"/>
      <c r="BR14615" s="390">
        <f t="shared" si="566"/>
        <v>0</v>
      </c>
      <c r="BS14615" s="390">
        <f t="shared" si="571"/>
        <v>0</v>
      </c>
      <c r="BT14615" s="390">
        <f t="shared" si="567"/>
        <v>0</v>
      </c>
      <c r="BU14615" s="390">
        <f t="shared" si="568"/>
        <v>0</v>
      </c>
      <c r="BV14615" s="390">
        <f t="shared" si="569"/>
        <v>0</v>
      </c>
      <c r="BW14615" s="36">
        <f t="shared" si="570"/>
        <v>0</v>
      </c>
    </row>
    <row r="14616" spans="54:75" x14ac:dyDescent="0.25">
      <c r="BB14616" s="134">
        <f t="shared" si="572"/>
        <v>77</v>
      </c>
      <c r="BC14616" s="24"/>
      <c r="BD14616" s="68"/>
      <c r="BE14616" s="8"/>
      <c r="BF14616" s="68"/>
      <c r="BG14616" s="9"/>
      <c r="BH14616" s="8"/>
      <c r="BI14616" s="68"/>
      <c r="BJ14616" s="9"/>
      <c r="BK14616" s="9"/>
      <c r="BL14616" s="128"/>
      <c r="BM14616" s="128"/>
      <c r="BN14616" s="128"/>
      <c r="BO14616" s="128"/>
      <c r="BP14616" s="197">
        <f t="shared" si="565"/>
        <v>0</v>
      </c>
      <c r="BQ14616" s="128"/>
      <c r="BR14616" s="390">
        <f t="shared" si="566"/>
        <v>0</v>
      </c>
      <c r="BS14616" s="390">
        <f t="shared" si="571"/>
        <v>0</v>
      </c>
      <c r="BT14616" s="390">
        <f t="shared" si="567"/>
        <v>0</v>
      </c>
      <c r="BU14616" s="390">
        <f t="shared" si="568"/>
        <v>0</v>
      </c>
      <c r="BV14616" s="390">
        <f t="shared" si="569"/>
        <v>0</v>
      </c>
      <c r="BW14616" s="36">
        <f t="shared" si="570"/>
        <v>0</v>
      </c>
    </row>
    <row r="14617" spans="54:75" x14ac:dyDescent="0.25">
      <c r="BB14617" s="134">
        <f t="shared" si="572"/>
        <v>78</v>
      </c>
      <c r="BC14617" s="24"/>
      <c r="BD14617" s="68"/>
      <c r="BE14617" s="8"/>
      <c r="BF14617" s="68"/>
      <c r="BG14617" s="9"/>
      <c r="BH14617" s="8"/>
      <c r="BI14617" s="68"/>
      <c r="BJ14617" s="9"/>
      <c r="BK14617" s="9"/>
      <c r="BL14617" s="128"/>
      <c r="BM14617" s="128"/>
      <c r="BN14617" s="128"/>
      <c r="BO14617" s="128"/>
      <c r="BP14617" s="197">
        <f t="shared" si="565"/>
        <v>0</v>
      </c>
      <c r="BQ14617" s="128"/>
      <c r="BR14617" s="390">
        <f t="shared" si="566"/>
        <v>0</v>
      </c>
      <c r="BS14617" s="390">
        <f t="shared" si="571"/>
        <v>0</v>
      </c>
      <c r="BT14617" s="390">
        <f t="shared" si="567"/>
        <v>0</v>
      </c>
      <c r="BU14617" s="390">
        <f t="shared" si="568"/>
        <v>0</v>
      </c>
      <c r="BV14617" s="390">
        <f t="shared" si="569"/>
        <v>0</v>
      </c>
      <c r="BW14617" s="36">
        <f t="shared" si="570"/>
        <v>0</v>
      </c>
    </row>
    <row r="14618" spans="54:75" x14ac:dyDescent="0.25">
      <c r="BB14618" s="134">
        <f t="shared" si="572"/>
        <v>79</v>
      </c>
      <c r="BC14618" s="24"/>
      <c r="BD14618" s="68"/>
      <c r="BE14618" s="8"/>
      <c r="BF14618" s="68"/>
      <c r="BG14618" s="9"/>
      <c r="BH14618" s="8"/>
      <c r="BI14618" s="68"/>
      <c r="BJ14618" s="9"/>
      <c r="BK14618" s="9"/>
      <c r="BL14618" s="128"/>
      <c r="BM14618" s="128"/>
      <c r="BN14618" s="128"/>
      <c r="BO14618" s="128"/>
      <c r="BP14618" s="197">
        <f t="shared" si="565"/>
        <v>0</v>
      </c>
      <c r="BQ14618" s="128"/>
      <c r="BR14618" s="390">
        <f t="shared" si="566"/>
        <v>0</v>
      </c>
      <c r="BS14618" s="390">
        <f t="shared" si="571"/>
        <v>0</v>
      </c>
      <c r="BT14618" s="390">
        <f t="shared" si="567"/>
        <v>0</v>
      </c>
      <c r="BU14618" s="390">
        <f t="shared" si="568"/>
        <v>0</v>
      </c>
      <c r="BV14618" s="390">
        <f t="shared" si="569"/>
        <v>0</v>
      </c>
      <c r="BW14618" s="36">
        <f t="shared" si="570"/>
        <v>0</v>
      </c>
    </row>
    <row r="14619" spans="54:75" x14ac:dyDescent="0.25">
      <c r="BB14619" s="134">
        <f t="shared" si="572"/>
        <v>80</v>
      </c>
      <c r="BC14619" s="24"/>
      <c r="BD14619" s="68"/>
      <c r="BE14619" s="8"/>
      <c r="BF14619" s="68"/>
      <c r="BG14619" s="9"/>
      <c r="BH14619" s="8"/>
      <c r="BI14619" s="68"/>
      <c r="BJ14619" s="9"/>
      <c r="BK14619" s="9"/>
      <c r="BL14619" s="128"/>
      <c r="BM14619" s="128"/>
      <c r="BN14619" s="128"/>
      <c r="BO14619" s="128"/>
      <c r="BP14619" s="197">
        <f t="shared" si="565"/>
        <v>0</v>
      </c>
      <c r="BQ14619" s="128"/>
      <c r="BR14619" s="390">
        <f t="shared" si="566"/>
        <v>0</v>
      </c>
      <c r="BS14619" s="390">
        <f t="shared" si="571"/>
        <v>0</v>
      </c>
      <c r="BT14619" s="390">
        <f t="shared" si="567"/>
        <v>0</v>
      </c>
      <c r="BU14619" s="390">
        <f t="shared" si="568"/>
        <v>0</v>
      </c>
      <c r="BV14619" s="390">
        <f t="shared" si="569"/>
        <v>0</v>
      </c>
      <c r="BW14619" s="36">
        <f t="shared" si="570"/>
        <v>0</v>
      </c>
    </row>
    <row r="14620" spans="54:75" x14ac:dyDescent="0.25">
      <c r="BB14620" s="134">
        <f t="shared" si="572"/>
        <v>81</v>
      </c>
      <c r="BC14620" s="24"/>
      <c r="BD14620" s="68"/>
      <c r="BE14620" s="8"/>
      <c r="BF14620" s="68"/>
      <c r="BG14620" s="9"/>
      <c r="BH14620" s="8"/>
      <c r="BI14620" s="68"/>
      <c r="BJ14620" s="9"/>
      <c r="BK14620" s="9"/>
      <c r="BL14620" s="128"/>
      <c r="BM14620" s="128"/>
      <c r="BN14620" s="128"/>
      <c r="BO14620" s="128"/>
      <c r="BP14620" s="197">
        <f t="shared" si="565"/>
        <v>0</v>
      </c>
      <c r="BQ14620" s="128"/>
      <c r="BR14620" s="390">
        <f t="shared" si="566"/>
        <v>0</v>
      </c>
      <c r="BS14620" s="390">
        <f t="shared" si="571"/>
        <v>0</v>
      </c>
      <c r="BT14620" s="390">
        <f t="shared" si="567"/>
        <v>0</v>
      </c>
      <c r="BU14620" s="390">
        <f t="shared" si="568"/>
        <v>0</v>
      </c>
      <c r="BV14620" s="390">
        <f t="shared" si="569"/>
        <v>0</v>
      </c>
      <c r="BW14620" s="36">
        <f t="shared" si="570"/>
        <v>0</v>
      </c>
    </row>
    <row r="14621" spans="54:75" x14ac:dyDescent="0.25">
      <c r="BB14621" s="134">
        <f t="shared" si="572"/>
        <v>82</v>
      </c>
      <c r="BC14621" s="24"/>
      <c r="BD14621" s="68"/>
      <c r="BE14621" s="8"/>
      <c r="BF14621" s="68"/>
      <c r="BG14621" s="9"/>
      <c r="BH14621" s="8"/>
      <c r="BI14621" s="68"/>
      <c r="BJ14621" s="9"/>
      <c r="BK14621" s="9"/>
      <c r="BL14621" s="128"/>
      <c r="BM14621" s="128"/>
      <c r="BN14621" s="128"/>
      <c r="BO14621" s="128"/>
      <c r="BP14621" s="197">
        <f t="shared" si="565"/>
        <v>0</v>
      </c>
      <c r="BQ14621" s="128"/>
      <c r="BR14621" s="390">
        <f t="shared" si="566"/>
        <v>0</v>
      </c>
      <c r="BS14621" s="390">
        <f t="shared" si="571"/>
        <v>0</v>
      </c>
      <c r="BT14621" s="390">
        <f t="shared" si="567"/>
        <v>0</v>
      </c>
      <c r="BU14621" s="390">
        <f t="shared" si="568"/>
        <v>0</v>
      </c>
      <c r="BV14621" s="390">
        <f t="shared" si="569"/>
        <v>0</v>
      </c>
      <c r="BW14621" s="36">
        <f t="shared" si="570"/>
        <v>0</v>
      </c>
    </row>
    <row r="14622" spans="54:75" x14ac:dyDescent="0.25">
      <c r="BB14622" s="134">
        <f t="shared" si="572"/>
        <v>83</v>
      </c>
      <c r="BC14622" s="24"/>
      <c r="BD14622" s="68"/>
      <c r="BE14622" s="8"/>
      <c r="BF14622" s="68"/>
      <c r="BG14622" s="9"/>
      <c r="BH14622" s="8"/>
      <c r="BI14622" s="68"/>
      <c r="BJ14622" s="9"/>
      <c r="BK14622" s="9"/>
      <c r="BL14622" s="128"/>
      <c r="BM14622" s="128"/>
      <c r="BN14622" s="128"/>
      <c r="BO14622" s="128"/>
      <c r="BP14622" s="197">
        <f t="shared" si="565"/>
        <v>0</v>
      </c>
      <c r="BQ14622" s="128"/>
      <c r="BR14622" s="390">
        <f t="shared" si="566"/>
        <v>0</v>
      </c>
      <c r="BS14622" s="390">
        <f t="shared" si="571"/>
        <v>0</v>
      </c>
      <c r="BT14622" s="390">
        <f t="shared" si="567"/>
        <v>0</v>
      </c>
      <c r="BU14622" s="390">
        <f t="shared" si="568"/>
        <v>0</v>
      </c>
      <c r="BV14622" s="390">
        <f t="shared" si="569"/>
        <v>0</v>
      </c>
      <c r="BW14622" s="36">
        <f t="shared" si="570"/>
        <v>0</v>
      </c>
    </row>
    <row r="14623" spans="54:75" x14ac:dyDescent="0.25">
      <c r="BB14623" s="134">
        <f t="shared" si="572"/>
        <v>84</v>
      </c>
      <c r="BC14623" s="24"/>
      <c r="BD14623" s="68"/>
      <c r="BE14623" s="8"/>
      <c r="BF14623" s="68"/>
      <c r="BG14623" s="9"/>
      <c r="BH14623" s="8"/>
      <c r="BI14623" s="68"/>
      <c r="BJ14623" s="9"/>
      <c r="BK14623" s="9"/>
      <c r="BL14623" s="128"/>
      <c r="BM14623" s="128"/>
      <c r="BN14623" s="128"/>
      <c r="BO14623" s="128"/>
      <c r="BP14623" s="197">
        <f t="shared" si="565"/>
        <v>0</v>
      </c>
      <c r="BQ14623" s="128"/>
      <c r="BR14623" s="390">
        <f t="shared" si="566"/>
        <v>0</v>
      </c>
      <c r="BS14623" s="390">
        <f t="shared" si="571"/>
        <v>0</v>
      </c>
      <c r="BT14623" s="390">
        <f t="shared" si="567"/>
        <v>0</v>
      </c>
      <c r="BU14623" s="390">
        <f t="shared" si="568"/>
        <v>0</v>
      </c>
      <c r="BV14623" s="390">
        <f t="shared" si="569"/>
        <v>0</v>
      </c>
      <c r="BW14623" s="36">
        <f t="shared" si="570"/>
        <v>0</v>
      </c>
    </row>
    <row r="14624" spans="54:75" x14ac:dyDescent="0.25">
      <c r="BB14624" s="134">
        <f t="shared" si="572"/>
        <v>85</v>
      </c>
      <c r="BC14624" s="24"/>
      <c r="BD14624" s="68"/>
      <c r="BE14624" s="8"/>
      <c r="BF14624" s="68"/>
      <c r="BG14624" s="9"/>
      <c r="BH14624" s="8"/>
      <c r="BI14624" s="68"/>
      <c r="BJ14624" s="9"/>
      <c r="BK14624" s="9"/>
      <c r="BL14624" s="128"/>
      <c r="BM14624" s="128"/>
      <c r="BN14624" s="128"/>
      <c r="BO14624" s="128"/>
      <c r="BP14624" s="197">
        <f t="shared" si="565"/>
        <v>0</v>
      </c>
      <c r="BQ14624" s="128"/>
      <c r="BR14624" s="390">
        <f t="shared" si="566"/>
        <v>0</v>
      </c>
      <c r="BS14624" s="390">
        <f t="shared" si="571"/>
        <v>0</v>
      </c>
      <c r="BT14624" s="390">
        <f t="shared" si="567"/>
        <v>0</v>
      </c>
      <c r="BU14624" s="390">
        <f t="shared" si="568"/>
        <v>0</v>
      </c>
      <c r="BV14624" s="390">
        <f t="shared" si="569"/>
        <v>0</v>
      </c>
      <c r="BW14624" s="36">
        <f t="shared" si="570"/>
        <v>0</v>
      </c>
    </row>
    <row r="14625" spans="54:77" x14ac:dyDescent="0.25">
      <c r="BB14625" s="134">
        <f t="shared" si="572"/>
        <v>86</v>
      </c>
      <c r="BC14625" s="24"/>
      <c r="BD14625" s="68"/>
      <c r="BE14625" s="8"/>
      <c r="BF14625" s="68"/>
      <c r="BG14625" s="9"/>
      <c r="BH14625" s="8"/>
      <c r="BI14625" s="68"/>
      <c r="BJ14625" s="9"/>
      <c r="BK14625" s="9"/>
      <c r="BL14625" s="128"/>
      <c r="BM14625" s="128"/>
      <c r="BN14625" s="128"/>
      <c r="BO14625" s="128"/>
      <c r="BP14625" s="197">
        <f t="shared" si="565"/>
        <v>0</v>
      </c>
      <c r="BQ14625" s="128"/>
      <c r="BR14625" s="390">
        <f t="shared" si="566"/>
        <v>0</v>
      </c>
      <c r="BS14625" s="390">
        <f t="shared" si="571"/>
        <v>0</v>
      </c>
      <c r="BT14625" s="390">
        <f t="shared" si="567"/>
        <v>0</v>
      </c>
      <c r="BU14625" s="390">
        <f t="shared" si="568"/>
        <v>0</v>
      </c>
      <c r="BV14625" s="390">
        <f t="shared" si="569"/>
        <v>0</v>
      </c>
      <c r="BW14625" s="36">
        <f t="shared" si="570"/>
        <v>0</v>
      </c>
    </row>
    <row r="14626" spans="54:77" x14ac:dyDescent="0.25">
      <c r="BB14626" s="134">
        <f t="shared" si="572"/>
        <v>87</v>
      </c>
      <c r="BC14626" s="24"/>
      <c r="BD14626" s="68"/>
      <c r="BE14626" s="8"/>
      <c r="BF14626" s="68"/>
      <c r="BG14626" s="9"/>
      <c r="BH14626" s="8"/>
      <c r="BI14626" s="68"/>
      <c r="BJ14626" s="9"/>
      <c r="BK14626" s="9"/>
      <c r="BL14626" s="128"/>
      <c r="BM14626" s="128"/>
      <c r="BN14626" s="128"/>
      <c r="BO14626" s="128"/>
      <c r="BP14626" s="197">
        <f t="shared" si="565"/>
        <v>0</v>
      </c>
      <c r="BQ14626" s="128"/>
      <c r="BR14626" s="390">
        <f t="shared" si="566"/>
        <v>0</v>
      </c>
      <c r="BS14626" s="390">
        <f t="shared" si="571"/>
        <v>0</v>
      </c>
      <c r="BT14626" s="390">
        <f t="shared" si="567"/>
        <v>0</v>
      </c>
      <c r="BU14626" s="390">
        <f t="shared" si="568"/>
        <v>0</v>
      </c>
      <c r="BV14626" s="390">
        <f t="shared" si="569"/>
        <v>0</v>
      </c>
      <c r="BW14626" s="36">
        <f t="shared" si="570"/>
        <v>0</v>
      </c>
    </row>
    <row r="14627" spans="54:77" x14ac:dyDescent="0.25">
      <c r="BB14627" s="134">
        <f t="shared" si="572"/>
        <v>88</v>
      </c>
      <c r="BC14627" s="24"/>
      <c r="BD14627" s="68"/>
      <c r="BE14627" s="8"/>
      <c r="BF14627" s="68"/>
      <c r="BG14627" s="9"/>
      <c r="BH14627" s="8"/>
      <c r="BI14627" s="68"/>
      <c r="BJ14627" s="9"/>
      <c r="BK14627" s="9"/>
      <c r="BL14627" s="128"/>
      <c r="BM14627" s="128"/>
      <c r="BN14627" s="128"/>
      <c r="BO14627" s="128"/>
      <c r="BP14627" s="197">
        <f t="shared" si="565"/>
        <v>0</v>
      </c>
      <c r="BQ14627" s="128"/>
      <c r="BR14627" s="390">
        <f t="shared" si="566"/>
        <v>0</v>
      </c>
      <c r="BS14627" s="390">
        <f t="shared" si="571"/>
        <v>0</v>
      </c>
      <c r="BT14627" s="390">
        <f t="shared" si="567"/>
        <v>0</v>
      </c>
      <c r="BU14627" s="390">
        <f t="shared" si="568"/>
        <v>0</v>
      </c>
      <c r="BV14627" s="390">
        <f t="shared" si="569"/>
        <v>0</v>
      </c>
      <c r="BW14627" s="36">
        <f t="shared" si="570"/>
        <v>0</v>
      </c>
    </row>
    <row r="14628" spans="54:77" x14ac:dyDescent="0.25">
      <c r="BB14628" s="134">
        <f t="shared" si="572"/>
        <v>89</v>
      </c>
      <c r="BC14628" s="24"/>
      <c r="BD14628" s="68"/>
      <c r="BE14628" s="8"/>
      <c r="BF14628" s="68"/>
      <c r="BG14628" s="9"/>
      <c r="BH14628" s="8"/>
      <c r="BI14628" s="68"/>
      <c r="BJ14628" s="9"/>
      <c r="BK14628" s="9"/>
      <c r="BL14628" s="128"/>
      <c r="BM14628" s="128"/>
      <c r="BN14628" s="128"/>
      <c r="BO14628" s="128"/>
      <c r="BP14628" s="197">
        <f t="shared" si="565"/>
        <v>0</v>
      </c>
      <c r="BQ14628" s="128"/>
      <c r="BR14628" s="390">
        <f t="shared" si="566"/>
        <v>0</v>
      </c>
      <c r="BS14628" s="390">
        <f t="shared" si="571"/>
        <v>0</v>
      </c>
      <c r="BT14628" s="390">
        <f t="shared" si="567"/>
        <v>0</v>
      </c>
      <c r="BU14628" s="390">
        <f t="shared" si="568"/>
        <v>0</v>
      </c>
      <c r="BV14628" s="390">
        <f t="shared" si="569"/>
        <v>0</v>
      </c>
      <c r="BW14628" s="36">
        <f t="shared" si="570"/>
        <v>0</v>
      </c>
    </row>
    <row r="14629" spans="54:77" x14ac:dyDescent="0.25">
      <c r="BB14629" s="134">
        <f t="shared" si="572"/>
        <v>90</v>
      </c>
      <c r="BC14629" s="24"/>
      <c r="BD14629" s="68"/>
      <c r="BE14629" s="8"/>
      <c r="BF14629" s="68"/>
      <c r="BG14629" s="9"/>
      <c r="BH14629" s="8"/>
      <c r="BI14629" s="68"/>
      <c r="BJ14629" s="9"/>
      <c r="BK14629" s="9"/>
      <c r="BL14629" s="128"/>
      <c r="BM14629" s="128"/>
      <c r="BN14629" s="128"/>
      <c r="BO14629" s="128"/>
      <c r="BP14629" s="197">
        <f t="shared" si="565"/>
        <v>0</v>
      </c>
      <c r="BQ14629" s="128"/>
      <c r="BR14629" s="390">
        <f t="shared" si="566"/>
        <v>0</v>
      </c>
      <c r="BS14629" s="390">
        <f t="shared" si="571"/>
        <v>0</v>
      </c>
      <c r="BT14629" s="390">
        <f t="shared" si="567"/>
        <v>0</v>
      </c>
      <c r="BU14629" s="390">
        <f t="shared" si="568"/>
        <v>0</v>
      </c>
      <c r="BV14629" s="390">
        <f t="shared" si="569"/>
        <v>0</v>
      </c>
      <c r="BW14629" s="36">
        <f t="shared" si="570"/>
        <v>0</v>
      </c>
    </row>
    <row r="14630" spans="54:77" x14ac:dyDescent="0.25">
      <c r="BB14630" s="134">
        <f t="shared" si="572"/>
        <v>91</v>
      </c>
      <c r="BC14630" s="24"/>
      <c r="BD14630" s="68"/>
      <c r="BE14630" s="8"/>
      <c r="BF14630" s="68"/>
      <c r="BG14630" s="9"/>
      <c r="BH14630" s="8"/>
      <c r="BI14630" s="68"/>
      <c r="BJ14630" s="9"/>
      <c r="BK14630" s="9"/>
      <c r="BL14630" s="128"/>
      <c r="BM14630" s="128"/>
      <c r="BN14630" s="128"/>
      <c r="BO14630" s="128"/>
      <c r="BP14630" s="197">
        <f t="shared" si="565"/>
        <v>0</v>
      </c>
      <c r="BQ14630" s="128"/>
      <c r="BR14630" s="390">
        <f t="shared" si="566"/>
        <v>0</v>
      </c>
      <c r="BS14630" s="390">
        <f t="shared" si="571"/>
        <v>0</v>
      </c>
      <c r="BT14630" s="390">
        <f t="shared" si="567"/>
        <v>0</v>
      </c>
      <c r="BU14630" s="390">
        <f t="shared" si="568"/>
        <v>0</v>
      </c>
      <c r="BV14630" s="390">
        <f t="shared" si="569"/>
        <v>0</v>
      </c>
      <c r="BW14630" s="36">
        <f t="shared" si="570"/>
        <v>0</v>
      </c>
    </row>
    <row r="14631" spans="54:77" x14ac:dyDescent="0.25">
      <c r="BB14631" s="134">
        <f t="shared" si="572"/>
        <v>92</v>
      </c>
      <c r="BC14631" s="24"/>
      <c r="BD14631" s="68"/>
      <c r="BE14631" s="8"/>
      <c r="BF14631" s="68"/>
      <c r="BG14631" s="9"/>
      <c r="BH14631" s="8"/>
      <c r="BI14631" s="68"/>
      <c r="BJ14631" s="9"/>
      <c r="BK14631" s="9"/>
      <c r="BL14631" s="128"/>
      <c r="BM14631" s="128"/>
      <c r="BN14631" s="128"/>
      <c r="BO14631" s="128"/>
      <c r="BP14631" s="197">
        <f t="shared" si="565"/>
        <v>0</v>
      </c>
      <c r="BQ14631" s="128"/>
      <c r="BR14631" s="390">
        <f t="shared" si="566"/>
        <v>0</v>
      </c>
      <c r="BS14631" s="390">
        <f t="shared" si="571"/>
        <v>0</v>
      </c>
      <c r="BT14631" s="390">
        <f t="shared" si="567"/>
        <v>0</v>
      </c>
      <c r="BU14631" s="390">
        <f t="shared" si="568"/>
        <v>0</v>
      </c>
      <c r="BV14631" s="390">
        <f t="shared" si="569"/>
        <v>0</v>
      </c>
      <c r="BW14631" s="36">
        <f t="shared" si="570"/>
        <v>0</v>
      </c>
    </row>
    <row r="14632" spans="54:77" x14ac:dyDescent="0.25">
      <c r="BB14632" s="134">
        <f t="shared" si="572"/>
        <v>93</v>
      </c>
      <c r="BC14632" s="24"/>
      <c r="BD14632" s="68"/>
      <c r="BE14632" s="8"/>
      <c r="BF14632" s="68"/>
      <c r="BG14632" s="9"/>
      <c r="BH14632" s="8"/>
      <c r="BI14632" s="68"/>
      <c r="BJ14632" s="9"/>
      <c r="BK14632" s="9"/>
      <c r="BL14632" s="128"/>
      <c r="BM14632" s="128"/>
      <c r="BN14632" s="128"/>
      <c r="BO14632" s="128"/>
      <c r="BP14632" s="197">
        <f t="shared" si="565"/>
        <v>0</v>
      </c>
      <c r="BQ14632" s="128"/>
      <c r="BR14632" s="390">
        <f t="shared" si="566"/>
        <v>0</v>
      </c>
      <c r="BS14632" s="390">
        <f t="shared" si="571"/>
        <v>0</v>
      </c>
      <c r="BT14632" s="390">
        <f t="shared" si="567"/>
        <v>0</v>
      </c>
      <c r="BU14632" s="390">
        <f t="shared" si="568"/>
        <v>0</v>
      </c>
      <c r="BV14632" s="390">
        <f t="shared" si="569"/>
        <v>0</v>
      </c>
      <c r="BW14632" s="36">
        <f t="shared" si="570"/>
        <v>0</v>
      </c>
    </row>
    <row r="14633" spans="54:77" x14ac:dyDescent="0.25">
      <c r="BB14633" s="134">
        <f t="shared" si="572"/>
        <v>94</v>
      </c>
      <c r="BC14633" s="24"/>
      <c r="BD14633" s="68"/>
      <c r="BE14633" s="8"/>
      <c r="BF14633" s="68"/>
      <c r="BG14633" s="9"/>
      <c r="BH14633" s="8"/>
      <c r="BI14633" s="68"/>
      <c r="BJ14633" s="9"/>
      <c r="BK14633" s="9"/>
      <c r="BL14633" s="128"/>
      <c r="BM14633" s="128"/>
      <c r="BN14633" s="128"/>
      <c r="BO14633" s="128"/>
      <c r="BP14633" s="197">
        <f t="shared" si="565"/>
        <v>0</v>
      </c>
      <c r="BQ14633" s="128"/>
      <c r="BR14633" s="390">
        <f t="shared" si="566"/>
        <v>0</v>
      </c>
      <c r="BS14633" s="390">
        <f t="shared" si="571"/>
        <v>0</v>
      </c>
      <c r="BT14633" s="390">
        <f t="shared" si="567"/>
        <v>0</v>
      </c>
      <c r="BU14633" s="390">
        <f t="shared" si="568"/>
        <v>0</v>
      </c>
      <c r="BV14633" s="390">
        <f t="shared" si="569"/>
        <v>0</v>
      </c>
      <c r="BW14633" s="36">
        <f t="shared" si="570"/>
        <v>0</v>
      </c>
    </row>
    <row r="14634" spans="54:77" x14ac:dyDescent="0.25">
      <c r="BB14634" s="134">
        <f t="shared" si="572"/>
        <v>95</v>
      </c>
      <c r="BC14634" s="24"/>
      <c r="BD14634" s="68"/>
      <c r="BE14634" s="8"/>
      <c r="BF14634" s="68"/>
      <c r="BG14634" s="9"/>
      <c r="BH14634" s="8"/>
      <c r="BI14634" s="68"/>
      <c r="BJ14634" s="9"/>
      <c r="BK14634" s="9"/>
      <c r="BL14634" s="128"/>
      <c r="BM14634" s="128"/>
      <c r="BN14634" s="128"/>
      <c r="BO14634" s="128"/>
      <c r="BP14634" s="197">
        <f t="shared" si="565"/>
        <v>0</v>
      </c>
      <c r="BQ14634" s="128"/>
      <c r="BR14634" s="390">
        <f t="shared" si="566"/>
        <v>0</v>
      </c>
      <c r="BS14634" s="390">
        <f t="shared" si="571"/>
        <v>0</v>
      </c>
      <c r="BT14634" s="390">
        <f t="shared" si="567"/>
        <v>0</v>
      </c>
      <c r="BU14634" s="390">
        <f t="shared" si="568"/>
        <v>0</v>
      </c>
      <c r="BV14634" s="390">
        <f t="shared" si="569"/>
        <v>0</v>
      </c>
      <c r="BW14634" s="36">
        <f t="shared" si="570"/>
        <v>0</v>
      </c>
    </row>
    <row r="14635" spans="54:77" x14ac:dyDescent="0.25">
      <c r="BB14635" s="134">
        <f t="shared" si="572"/>
        <v>96</v>
      </c>
      <c r="BC14635" s="24"/>
      <c r="BD14635" s="68"/>
      <c r="BE14635" s="8"/>
      <c r="BF14635" s="68"/>
      <c r="BG14635" s="9"/>
      <c r="BH14635" s="8"/>
      <c r="BI14635" s="68"/>
      <c r="BJ14635" s="9"/>
      <c r="BK14635" s="9"/>
      <c r="BL14635" s="128"/>
      <c r="BM14635" s="128"/>
      <c r="BN14635" s="128"/>
      <c r="BO14635" s="128"/>
      <c r="BP14635" s="197">
        <f t="shared" si="565"/>
        <v>0</v>
      </c>
      <c r="BQ14635" s="128"/>
      <c r="BR14635" s="390">
        <f t="shared" si="566"/>
        <v>0</v>
      </c>
      <c r="BS14635" s="390">
        <f t="shared" si="571"/>
        <v>0</v>
      </c>
      <c r="BT14635" s="390">
        <f t="shared" si="567"/>
        <v>0</v>
      </c>
      <c r="BU14635" s="390">
        <f t="shared" si="568"/>
        <v>0</v>
      </c>
      <c r="BV14635" s="390">
        <f t="shared" si="569"/>
        <v>0</v>
      </c>
      <c r="BW14635" s="36">
        <f t="shared" si="570"/>
        <v>0</v>
      </c>
    </row>
    <row r="14636" spans="54:77" x14ac:dyDescent="0.25">
      <c r="BB14636" s="134">
        <f t="shared" si="572"/>
        <v>97</v>
      </c>
      <c r="BC14636" s="24"/>
      <c r="BD14636" s="68"/>
      <c r="BE14636" s="8"/>
      <c r="BF14636" s="68"/>
      <c r="BG14636" s="9"/>
      <c r="BH14636" s="8"/>
      <c r="BI14636" s="68"/>
      <c r="BJ14636" s="9"/>
      <c r="BK14636" s="9"/>
      <c r="BL14636" s="128"/>
      <c r="BM14636" s="128"/>
      <c r="BN14636" s="128"/>
      <c r="BO14636" s="128"/>
      <c r="BP14636" s="197">
        <f t="shared" si="565"/>
        <v>0</v>
      </c>
      <c r="BQ14636" s="128"/>
      <c r="BR14636" s="390">
        <f t="shared" si="566"/>
        <v>0</v>
      </c>
      <c r="BS14636" s="390">
        <f t="shared" si="571"/>
        <v>0</v>
      </c>
      <c r="BT14636" s="390">
        <f t="shared" si="567"/>
        <v>0</v>
      </c>
      <c r="BU14636" s="390">
        <f t="shared" si="568"/>
        <v>0</v>
      </c>
      <c r="BV14636" s="390">
        <f t="shared" si="569"/>
        <v>0</v>
      </c>
      <c r="BW14636" s="36">
        <f t="shared" si="570"/>
        <v>0</v>
      </c>
    </row>
    <row r="14637" spans="54:77" x14ac:dyDescent="0.25">
      <c r="BB14637" s="134">
        <f t="shared" si="572"/>
        <v>98</v>
      </c>
      <c r="BC14637" s="24"/>
      <c r="BD14637" s="68"/>
      <c r="BE14637" s="8"/>
      <c r="BF14637" s="68"/>
      <c r="BG14637" s="9"/>
      <c r="BH14637" s="8"/>
      <c r="BI14637" s="68"/>
      <c r="BJ14637" s="9"/>
      <c r="BK14637" s="9"/>
      <c r="BL14637" s="128"/>
      <c r="BM14637" s="128"/>
      <c r="BN14637" s="128"/>
      <c r="BO14637" s="128"/>
      <c r="BP14637" s="197">
        <f t="shared" si="565"/>
        <v>0</v>
      </c>
      <c r="BQ14637" s="128"/>
      <c r="BR14637" s="390">
        <f t="shared" si="566"/>
        <v>0</v>
      </c>
      <c r="BS14637" s="390">
        <f t="shared" si="571"/>
        <v>0</v>
      </c>
      <c r="BT14637" s="390">
        <f t="shared" si="567"/>
        <v>0</v>
      </c>
      <c r="BU14637" s="390">
        <f t="shared" si="568"/>
        <v>0</v>
      </c>
      <c r="BV14637" s="390">
        <f t="shared" si="569"/>
        <v>0</v>
      </c>
      <c r="BW14637" s="36">
        <f t="shared" si="570"/>
        <v>0</v>
      </c>
    </row>
    <row r="14638" spans="54:77" x14ac:dyDescent="0.25">
      <c r="BB14638" s="134">
        <f>1+BB14637</f>
        <v>99</v>
      </c>
      <c r="BC14638" s="24"/>
      <c r="BD14638" s="68"/>
      <c r="BE14638" s="8"/>
      <c r="BF14638" s="68"/>
      <c r="BG14638" s="9"/>
      <c r="BH14638" s="8"/>
      <c r="BI14638" s="68"/>
      <c r="BJ14638" s="9"/>
      <c r="BK14638" s="9"/>
      <c r="BL14638" s="128"/>
      <c r="BM14638" s="128"/>
      <c r="BN14638" s="128"/>
      <c r="BO14638" s="128"/>
      <c r="BP14638" s="197">
        <f t="shared" si="565"/>
        <v>0</v>
      </c>
      <c r="BQ14638" s="128"/>
      <c r="BR14638" s="390">
        <f t="shared" si="566"/>
        <v>0</v>
      </c>
      <c r="BS14638" s="390">
        <f t="shared" si="571"/>
        <v>0</v>
      </c>
      <c r="BT14638" s="390">
        <f t="shared" si="567"/>
        <v>0</v>
      </c>
      <c r="BU14638" s="390">
        <f t="shared" si="568"/>
        <v>0</v>
      </c>
      <c r="BV14638" s="390">
        <f t="shared" si="569"/>
        <v>0</v>
      </c>
      <c r="BW14638" s="36">
        <f t="shared" si="570"/>
        <v>0</v>
      </c>
    </row>
    <row r="14639" spans="54:77" x14ac:dyDescent="0.25">
      <c r="BB14639" s="134">
        <f>1+BB14638</f>
        <v>100</v>
      </c>
      <c r="BC14639" s="24"/>
      <c r="BD14639" s="68"/>
      <c r="BE14639" s="8"/>
      <c r="BF14639" s="68"/>
      <c r="BG14639" s="9"/>
      <c r="BH14639" s="8"/>
      <c r="BI14639" s="68"/>
      <c r="BJ14639" s="9"/>
      <c r="BK14639" s="9"/>
      <c r="BL14639" s="128"/>
      <c r="BM14639" s="128"/>
      <c r="BN14639" s="128"/>
      <c r="BO14639" s="128"/>
      <c r="BP14639" s="197">
        <f t="shared" si="565"/>
        <v>0</v>
      </c>
      <c r="BQ14639" s="128"/>
      <c r="BR14639" s="390">
        <f t="shared" si="566"/>
        <v>0</v>
      </c>
      <c r="BS14639" s="390">
        <f t="shared" si="571"/>
        <v>0</v>
      </c>
      <c r="BT14639" s="390">
        <f t="shared" si="567"/>
        <v>0</v>
      </c>
      <c r="BU14639" s="390">
        <f t="shared" si="568"/>
        <v>0</v>
      </c>
      <c r="BV14639" s="390">
        <f t="shared" si="569"/>
        <v>0</v>
      </c>
      <c r="BW14639" s="36">
        <f t="shared" si="570"/>
        <v>0</v>
      </c>
    </row>
    <row r="14640" spans="54:77" x14ac:dyDescent="0.25">
      <c r="BB14640" s="128"/>
      <c r="BC14640" s="128"/>
      <c r="BD14640" s="128"/>
      <c r="BE14640" s="128"/>
      <c r="BF14640" s="128"/>
      <c r="BG14640" s="128"/>
      <c r="BH14640" s="128"/>
      <c r="BI14640" s="128"/>
      <c r="BJ14640" s="128"/>
      <c r="BK14640" s="128"/>
      <c r="BL14640" s="128"/>
      <c r="BM14640" s="128"/>
      <c r="BN14640" s="128"/>
      <c r="BO14640" s="128"/>
      <c r="BP14640" s="190"/>
      <c r="BQ14640" s="128"/>
      <c r="BR14640" s="467">
        <f>SUM(BR14540:BS14639)</f>
        <v>0</v>
      </c>
      <c r="BS14640" s="467"/>
      <c r="BT14640" s="391">
        <f>SUM(BT14540:BT14639)</f>
        <v>0</v>
      </c>
      <c r="BU14640" s="391">
        <f>SUM(BU14540:BU14639)</f>
        <v>0</v>
      </c>
      <c r="BV14640" s="391">
        <f>SUM(BV14540:BV14639)</f>
        <v>0</v>
      </c>
      <c r="BW14640" s="391">
        <f>SUM(BW14540:BW14639)</f>
        <v>0</v>
      </c>
      <c r="BY14640" s="391"/>
    </row>
    <row r="14641" spans="54:74" x14ac:dyDescent="0.25">
      <c r="BB14641" s="128"/>
      <c r="BC14641" s="128"/>
      <c r="BD14641" s="128"/>
      <c r="BE14641" s="128"/>
      <c r="BF14641" s="128"/>
      <c r="BG14641" s="128"/>
      <c r="BH14641" s="128"/>
      <c r="BI14641" s="128"/>
      <c r="BJ14641" s="128"/>
      <c r="BK14641" s="128"/>
      <c r="BL14641" s="128"/>
      <c r="BM14641" s="128"/>
      <c r="BN14641" s="128"/>
      <c r="BO14641" s="128"/>
      <c r="BP14641" s="128"/>
      <c r="BQ14641" s="128"/>
    </row>
    <row r="14642" spans="54:74" x14ac:dyDescent="0.25">
      <c r="BB14642" s="128"/>
      <c r="BC14642" s="128"/>
      <c r="BD14642" s="128"/>
      <c r="BE14642" s="128"/>
      <c r="BF14642" s="128"/>
      <c r="BG14642" s="128"/>
      <c r="BH14642" s="128"/>
      <c r="BI14642" s="128"/>
      <c r="BJ14642" s="128"/>
      <c r="BK14642" s="128"/>
      <c r="BL14642" s="128"/>
      <c r="BM14642" s="131" t="s">
        <v>396</v>
      </c>
      <c r="BN14642" s="131"/>
      <c r="BO14642" s="128"/>
      <c r="BP14642" s="144">
        <f>SUM(BP14540:BP14641)</f>
        <v>0</v>
      </c>
      <c r="BQ14642" s="128"/>
      <c r="BS14642" s="50"/>
      <c r="BT14642" s="50"/>
      <c r="BU14642" s="51"/>
      <c r="BV14642" s="50"/>
    </row>
    <row r="14643" spans="54:74" x14ac:dyDescent="0.25">
      <c r="BB14643" s="128"/>
      <c r="BC14643" s="128"/>
      <c r="BD14643" s="128"/>
      <c r="BE14643" s="128"/>
      <c r="BF14643" s="128"/>
      <c r="BG14643" s="128"/>
      <c r="BH14643" s="128"/>
      <c r="BI14643" s="128"/>
      <c r="BJ14643" s="128"/>
      <c r="BK14643" s="128"/>
      <c r="BL14643" s="128"/>
      <c r="BM14643" s="131" t="s">
        <v>1805</v>
      </c>
      <c r="BN14643" s="128"/>
      <c r="BO14643" s="128"/>
      <c r="BP14643" s="144">
        <v>300</v>
      </c>
      <c r="BQ14643" s="128"/>
    </row>
    <row r="14644" spans="54:74" x14ac:dyDescent="0.25">
      <c r="BB14644" s="128"/>
      <c r="BC14644" s="128"/>
      <c r="BD14644" s="128"/>
      <c r="BE14644" s="128"/>
      <c r="BF14644" s="128"/>
      <c r="BG14644" s="128"/>
      <c r="BH14644" s="128"/>
      <c r="BI14644" s="128"/>
      <c r="BJ14644" s="128"/>
      <c r="BK14644" s="128"/>
      <c r="BL14644" s="128"/>
      <c r="BM14644" s="131" t="s">
        <v>1806</v>
      </c>
      <c r="BN14644" s="131"/>
      <c r="BO14644" s="128"/>
      <c r="BP14644" s="152">
        <f>BR14640</f>
        <v>0</v>
      </c>
      <c r="BQ14644" s="128"/>
    </row>
    <row r="14645" spans="54:74" x14ac:dyDescent="0.25">
      <c r="BB14645" s="128"/>
      <c r="BC14645" s="128"/>
      <c r="BD14645" s="128"/>
      <c r="BE14645" s="128"/>
      <c r="BF14645" s="128"/>
      <c r="BG14645" s="128"/>
      <c r="BH14645" s="128"/>
      <c r="BI14645" s="128"/>
      <c r="BJ14645" s="128"/>
      <c r="BK14645" s="128"/>
      <c r="BL14645" s="128"/>
      <c r="BM14645" s="128" t="s">
        <v>1807</v>
      </c>
      <c r="BN14645" s="128"/>
      <c r="BO14645" s="128"/>
      <c r="BP14645" s="144">
        <f>IF(BP14644=0,0,IF(BP14644&lt;BP14643,BP14644,BP14643-BP14644))</f>
        <v>0</v>
      </c>
      <c r="BQ14645" s="128"/>
    </row>
    <row r="14646" spans="54:74" x14ac:dyDescent="0.25">
      <c r="BB14646" s="128"/>
      <c r="BC14646" s="128"/>
      <c r="BD14646" s="128"/>
      <c r="BE14646" s="128"/>
      <c r="BF14646" s="128"/>
      <c r="BG14646" s="128"/>
      <c r="BH14646" s="128"/>
      <c r="BI14646" s="128"/>
      <c r="BJ14646" s="128"/>
      <c r="BK14646" s="128"/>
      <c r="BL14646" s="128"/>
      <c r="BM14646" s="128"/>
      <c r="BN14646" s="128"/>
      <c r="BO14646" s="128"/>
      <c r="BP14646" s="190"/>
      <c r="BQ14646" s="128"/>
    </row>
    <row r="14647" spans="54:74" ht="15.75" customHeight="1" x14ac:dyDescent="0.25">
      <c r="BB14647" s="128"/>
      <c r="BC14647" s="128"/>
      <c r="BD14647" s="128"/>
      <c r="BE14647" s="128"/>
      <c r="BF14647" s="128"/>
      <c r="BG14647" s="128"/>
      <c r="BH14647" s="128"/>
      <c r="BI14647" s="128"/>
      <c r="BJ14647" s="128"/>
      <c r="BK14647" s="128"/>
      <c r="BL14647" s="128"/>
      <c r="BM14647" s="128"/>
      <c r="BN14647" s="128"/>
      <c r="BO14647" s="128"/>
      <c r="BP14647" s="190"/>
      <c r="BQ14647" s="128"/>
    </row>
    <row r="14648" spans="54:74" ht="234" customHeight="1" x14ac:dyDescent="0.25">
      <c r="BB14648" s="128"/>
      <c r="BC14648" s="128"/>
      <c r="BD14648" s="128"/>
      <c r="BE14648" s="128"/>
      <c r="BF14648" s="128"/>
      <c r="BG14648" s="128"/>
      <c r="BH14648" s="128"/>
      <c r="BI14648" s="128"/>
      <c r="BJ14648" s="128"/>
      <c r="BK14648" s="128"/>
      <c r="BL14648" s="128"/>
      <c r="BM14648" s="128"/>
      <c r="BN14648" s="128"/>
      <c r="BO14648" s="128"/>
      <c r="BP14648" s="190"/>
      <c r="BQ14648" s="128"/>
    </row>
    <row r="14649" spans="54:74" x14ac:dyDescent="0.25">
      <c r="BB14649" s="128"/>
      <c r="BC14649" s="128"/>
      <c r="BD14649" s="128"/>
      <c r="BE14649" s="128"/>
      <c r="BF14649" s="128"/>
      <c r="BG14649" s="128"/>
      <c r="BH14649" s="128"/>
      <c r="BI14649" s="128"/>
      <c r="BJ14649" s="128"/>
      <c r="BK14649" s="128"/>
      <c r="BL14649" s="128"/>
      <c r="BM14649" s="128"/>
      <c r="BN14649" s="128"/>
      <c r="BO14649" s="128"/>
      <c r="BP14649" s="190"/>
      <c r="BQ14649" s="128"/>
    </row>
    <row r="14650" spans="54:74" x14ac:dyDescent="0.25">
      <c r="BB14650" s="128"/>
      <c r="BC14650" s="128"/>
      <c r="BD14650" s="128"/>
      <c r="BE14650" s="128"/>
      <c r="BF14650" s="128"/>
      <c r="BG14650" s="128"/>
      <c r="BH14650" s="128"/>
      <c r="BI14650" s="128"/>
      <c r="BJ14650" s="128"/>
      <c r="BK14650" s="128"/>
      <c r="BL14650" s="128"/>
      <c r="BM14650" s="128"/>
      <c r="BN14650" s="128"/>
      <c r="BO14650" s="128"/>
      <c r="BP14650" s="190"/>
      <c r="BQ14650" s="128"/>
    </row>
    <row r="14651" spans="54:74" x14ac:dyDescent="0.25">
      <c r="BB14651" s="128"/>
      <c r="BC14651" s="128"/>
      <c r="BD14651" s="128"/>
      <c r="BE14651" s="128"/>
      <c r="BF14651" s="128"/>
      <c r="BG14651" s="128"/>
      <c r="BH14651" s="128"/>
      <c r="BI14651" s="128"/>
      <c r="BJ14651" s="128"/>
      <c r="BK14651" s="128"/>
      <c r="BL14651" s="128"/>
      <c r="BM14651" s="128"/>
      <c r="BN14651" s="128"/>
      <c r="BO14651" s="128"/>
      <c r="BP14651" s="190"/>
      <c r="BQ14651" s="128"/>
    </row>
    <row r="14652" spans="54:74" x14ac:dyDescent="0.25">
      <c r="BB14652" s="128"/>
      <c r="BC14652" s="128"/>
      <c r="BD14652" s="128"/>
      <c r="BE14652" s="128"/>
      <c r="BF14652" s="128"/>
      <c r="BG14652" s="128"/>
      <c r="BH14652" s="128"/>
      <c r="BI14652" s="128"/>
      <c r="BJ14652" s="128"/>
      <c r="BK14652" s="128"/>
      <c r="BL14652" s="128"/>
      <c r="BM14652" s="128"/>
      <c r="BN14652" s="128"/>
      <c r="BO14652" s="128"/>
      <c r="BP14652" s="190"/>
      <c r="BQ14652" s="128"/>
    </row>
    <row r="14653" spans="54:74" x14ac:dyDescent="0.25">
      <c r="BB14653" s="128"/>
      <c r="BC14653" s="128"/>
      <c r="BD14653" s="128"/>
      <c r="BE14653" s="128"/>
      <c r="BF14653" s="128"/>
      <c r="BG14653" s="128"/>
      <c r="BH14653" s="128"/>
      <c r="BI14653" s="128"/>
      <c r="BJ14653" s="128"/>
      <c r="BK14653" s="128"/>
      <c r="BL14653" s="128"/>
      <c r="BM14653" s="128"/>
      <c r="BN14653" s="128"/>
      <c r="BO14653" s="128"/>
      <c r="BP14653" s="190"/>
      <c r="BQ14653" s="128"/>
    </row>
    <row r="14654" spans="54:74" x14ac:dyDescent="0.25">
      <c r="BB14654" s="128"/>
      <c r="BC14654" s="128"/>
      <c r="BD14654" s="128"/>
      <c r="BE14654" s="128"/>
      <c r="BF14654" s="128"/>
      <c r="BG14654" s="128"/>
      <c r="BH14654" s="128"/>
      <c r="BI14654" s="128"/>
      <c r="BJ14654" s="128"/>
      <c r="BK14654" s="128"/>
      <c r="BL14654" s="128"/>
      <c r="BM14654" s="128"/>
      <c r="BN14654" s="128"/>
      <c r="BO14654" s="128"/>
      <c r="BP14654" s="190"/>
      <c r="BQ14654" s="128"/>
    </row>
    <row r="14655" spans="54:74" x14ac:dyDescent="0.25">
      <c r="BB14655" s="128"/>
      <c r="BC14655" s="128"/>
      <c r="BD14655" s="128"/>
      <c r="BE14655" s="128"/>
      <c r="BF14655" s="128"/>
      <c r="BG14655" s="128"/>
      <c r="BH14655" s="128"/>
      <c r="BI14655" s="128"/>
      <c r="BJ14655" s="128"/>
      <c r="BK14655" s="128"/>
      <c r="BL14655" s="128"/>
      <c r="BM14655" s="128"/>
      <c r="BN14655" s="128"/>
      <c r="BO14655" s="128"/>
      <c r="BP14655" s="190"/>
      <c r="BQ14655" s="128"/>
    </row>
    <row r="14656" spans="54:74" x14ac:dyDescent="0.25">
      <c r="BB14656" s="128"/>
      <c r="BC14656" s="128"/>
      <c r="BD14656" s="128"/>
      <c r="BE14656" s="128"/>
      <c r="BF14656" s="128"/>
      <c r="BG14656" s="128"/>
      <c r="BH14656" s="128"/>
      <c r="BI14656" s="128"/>
      <c r="BJ14656" s="128"/>
      <c r="BK14656" s="128"/>
      <c r="BL14656" s="128"/>
      <c r="BM14656" s="128"/>
      <c r="BN14656" s="128"/>
      <c r="BO14656" s="128"/>
      <c r="BP14656" s="190"/>
      <c r="BQ14656" s="128"/>
    </row>
    <row r="14657" spans="4:71" x14ac:dyDescent="0.25">
      <c r="BB14657" s="128"/>
      <c r="BC14657" s="128"/>
      <c r="BD14657" s="128"/>
      <c r="BE14657" s="128"/>
      <c r="BF14657" s="128"/>
      <c r="BG14657" s="128"/>
      <c r="BH14657" s="128"/>
      <c r="BI14657" s="128"/>
      <c r="BJ14657" s="128"/>
      <c r="BK14657" s="128"/>
      <c r="BL14657" s="128"/>
      <c r="BM14657" s="128"/>
      <c r="BN14657" s="128"/>
      <c r="BO14657" s="128"/>
      <c r="BP14657" s="190"/>
      <c r="BQ14657" s="128"/>
    </row>
    <row r="14658" spans="4:71" x14ac:dyDescent="0.25">
      <c r="BB14658" s="128"/>
      <c r="BC14658" s="128"/>
      <c r="BD14658" s="128"/>
      <c r="BE14658" s="128"/>
      <c r="BF14658" s="128"/>
      <c r="BG14658" s="128"/>
      <c r="BH14658" s="128"/>
      <c r="BI14658" s="128"/>
      <c r="BJ14658" s="128"/>
      <c r="BK14658" s="128"/>
      <c r="BL14658" s="128"/>
      <c r="BM14658" s="128"/>
      <c r="BN14658" s="128"/>
      <c r="BO14658" s="128"/>
      <c r="BP14658" s="190"/>
      <c r="BQ14658" s="128"/>
    </row>
    <row r="14659" spans="4:71" x14ac:dyDescent="0.25">
      <c r="BB14659" s="128"/>
      <c r="BC14659" s="128"/>
      <c r="BD14659" s="128"/>
      <c r="BE14659" s="128"/>
      <c r="BF14659" s="128"/>
      <c r="BG14659" s="128"/>
      <c r="BH14659" s="128"/>
      <c r="BI14659" s="128"/>
      <c r="BJ14659" s="128"/>
      <c r="BK14659" s="128"/>
      <c r="BL14659" s="128"/>
      <c r="BM14659" s="128"/>
      <c r="BN14659" s="128"/>
      <c r="BO14659" s="128"/>
      <c r="BP14659" s="190"/>
      <c r="BQ14659" s="128"/>
    </row>
    <row r="14660" spans="4:71" x14ac:dyDescent="0.25">
      <c r="BB14660" s="128"/>
      <c r="BC14660" s="128"/>
      <c r="BD14660" s="128"/>
      <c r="BE14660" s="128"/>
      <c r="BF14660" s="128"/>
      <c r="BG14660" s="128"/>
      <c r="BH14660" s="128"/>
      <c r="BI14660" s="128"/>
      <c r="BJ14660" s="128"/>
      <c r="BK14660" s="128"/>
      <c r="BL14660" s="128"/>
      <c r="BM14660" s="128"/>
      <c r="BN14660" s="128"/>
      <c r="BO14660" s="128"/>
      <c r="BP14660" s="190"/>
      <c r="BQ14660" s="128"/>
    </row>
    <row r="14661" spans="4:71" x14ac:dyDescent="0.25">
      <c r="BB14661" s="128"/>
      <c r="BC14661" s="128"/>
      <c r="BD14661" s="128"/>
      <c r="BE14661" s="128"/>
      <c r="BF14661" s="128"/>
      <c r="BG14661" s="128"/>
      <c r="BH14661" s="128"/>
      <c r="BI14661" s="128"/>
      <c r="BJ14661" s="128"/>
      <c r="BK14661" s="128"/>
      <c r="BL14661" s="128"/>
      <c r="BM14661" s="128"/>
      <c r="BN14661" s="128"/>
      <c r="BO14661" s="128"/>
      <c r="BP14661" s="190"/>
      <c r="BQ14661" s="128"/>
    </row>
    <row r="14662" spans="4:71" ht="15.6" customHeight="1" x14ac:dyDescent="0.25">
      <c r="BB14662" s="151" t="s">
        <v>210</v>
      </c>
      <c r="BC14662" s="452" t="s">
        <v>1818</v>
      </c>
      <c r="BD14662" s="452"/>
      <c r="BE14662" s="452"/>
      <c r="BF14662" s="452"/>
      <c r="BG14662" s="452"/>
      <c r="BH14662" s="452"/>
      <c r="BI14662" s="452"/>
      <c r="BJ14662" s="452"/>
      <c r="BK14662" s="452"/>
      <c r="BL14662" s="452"/>
      <c r="BM14662" s="452"/>
      <c r="BN14662" s="145"/>
      <c r="BO14662" s="160"/>
      <c r="BP14662" s="195"/>
      <c r="BQ14662" s="160"/>
    </row>
    <row r="14663" spans="4:71" x14ac:dyDescent="0.25">
      <c r="BB14663" s="130"/>
      <c r="BC14663" s="130" t="s">
        <v>22</v>
      </c>
      <c r="BD14663" s="130" t="s">
        <v>112</v>
      </c>
      <c r="BE14663" s="166" t="s">
        <v>1031</v>
      </c>
      <c r="BF14663" s="128"/>
      <c r="BG14663" s="129"/>
      <c r="BH14663" s="129"/>
      <c r="BI14663" s="129"/>
      <c r="BJ14663" s="129"/>
      <c r="BK14663" s="128"/>
      <c r="BL14663" s="129"/>
      <c r="BM14663" s="128"/>
      <c r="BN14663" s="128"/>
      <c r="BO14663" s="129"/>
      <c r="BP14663" s="196" t="s">
        <v>314</v>
      </c>
      <c r="BQ14663" s="129"/>
    </row>
    <row r="14664" spans="4:71" x14ac:dyDescent="0.25">
      <c r="BB14664" s="134">
        <f>1+BB14663</f>
        <v>1</v>
      </c>
      <c r="BC14664" s="24"/>
      <c r="BD14664" s="68"/>
      <c r="BE14664" s="9"/>
      <c r="BF14664" s="128"/>
      <c r="BG14664" s="128"/>
      <c r="BH14664" s="128"/>
      <c r="BI14664" s="128"/>
      <c r="BJ14664" s="128"/>
      <c r="BK14664" s="128"/>
      <c r="BL14664" s="128"/>
      <c r="BM14664" s="128"/>
      <c r="BN14664" s="128"/>
      <c r="BO14664" s="128"/>
      <c r="BP14664" s="197">
        <f>IF(BC14664=0,0,IF(BD14664=0,0,IF(BE14664=0,0,BS14664)))</f>
        <v>0</v>
      </c>
      <c r="BQ14664" s="128"/>
      <c r="BS14664" s="36">
        <f>IF(BE14664&gt;0,10,0)</f>
        <v>0</v>
      </c>
    </row>
    <row r="14665" spans="4:71" x14ac:dyDescent="0.25">
      <c r="D14665" s="264" t="s">
        <v>208</v>
      </c>
      <c r="BB14665" s="134">
        <f>1+BB14664</f>
        <v>2</v>
      </c>
      <c r="BC14665" s="24"/>
      <c r="BD14665" s="68"/>
      <c r="BE14665" s="9"/>
      <c r="BF14665" s="128"/>
      <c r="BG14665" s="128"/>
      <c r="BH14665" s="128"/>
      <c r="BI14665" s="128"/>
      <c r="BJ14665" s="128"/>
      <c r="BK14665" s="128"/>
      <c r="BL14665" s="128"/>
      <c r="BM14665" s="128"/>
      <c r="BN14665" s="128"/>
      <c r="BO14665" s="128"/>
      <c r="BP14665" s="197">
        <f t="shared" ref="BP14665:BP14728" si="573">IF(BC14665=0,0,IF(BD14665=0,0,IF(BE14665=0,0,BS14665)))</f>
        <v>0</v>
      </c>
      <c r="BQ14665" s="128"/>
      <c r="BS14665" s="36">
        <f t="shared" ref="BS14665:BS14728" si="574">IF(BE14665&gt;0,10,0)</f>
        <v>0</v>
      </c>
    </row>
    <row r="14666" spans="4:71" x14ac:dyDescent="0.25">
      <c r="D14666" s="264" t="s">
        <v>467</v>
      </c>
      <c r="BB14666" s="134">
        <f>1+BB14665</f>
        <v>3</v>
      </c>
      <c r="BC14666" s="24"/>
      <c r="BD14666" s="68"/>
      <c r="BE14666" s="9"/>
      <c r="BF14666" s="128"/>
      <c r="BG14666" s="128"/>
      <c r="BH14666" s="128"/>
      <c r="BI14666" s="128"/>
      <c r="BJ14666" s="128"/>
      <c r="BK14666" s="128"/>
      <c r="BL14666" s="128"/>
      <c r="BM14666" s="128"/>
      <c r="BN14666" s="128"/>
      <c r="BO14666" s="128"/>
      <c r="BP14666" s="197">
        <f t="shared" si="573"/>
        <v>0</v>
      </c>
      <c r="BQ14666" s="128"/>
      <c r="BS14666" s="36">
        <f t="shared" si="574"/>
        <v>0</v>
      </c>
    </row>
    <row r="14667" spans="4:71" x14ac:dyDescent="0.25">
      <c r="BB14667" s="134">
        <f>1+BB14666</f>
        <v>4</v>
      </c>
      <c r="BC14667" s="24"/>
      <c r="BD14667" s="68"/>
      <c r="BE14667" s="9"/>
      <c r="BF14667" s="128"/>
      <c r="BG14667" s="128"/>
      <c r="BH14667" s="128"/>
      <c r="BI14667" s="128"/>
      <c r="BJ14667" s="128"/>
      <c r="BK14667" s="128"/>
      <c r="BL14667" s="128"/>
      <c r="BM14667" s="128"/>
      <c r="BN14667" s="128"/>
      <c r="BO14667" s="128"/>
      <c r="BP14667" s="197">
        <f t="shared" si="573"/>
        <v>0</v>
      </c>
      <c r="BQ14667" s="128"/>
      <c r="BS14667" s="36">
        <f t="shared" si="574"/>
        <v>0</v>
      </c>
    </row>
    <row r="14668" spans="4:71" x14ac:dyDescent="0.25">
      <c r="BB14668" s="134">
        <f t="shared" ref="BB14668:BB14726" si="575">1+BB14667</f>
        <v>5</v>
      </c>
      <c r="BC14668" s="24"/>
      <c r="BD14668" s="68"/>
      <c r="BE14668" s="9"/>
      <c r="BF14668" s="128"/>
      <c r="BG14668" s="128"/>
      <c r="BH14668" s="128"/>
      <c r="BI14668" s="128"/>
      <c r="BJ14668" s="128"/>
      <c r="BK14668" s="128"/>
      <c r="BL14668" s="128"/>
      <c r="BM14668" s="128"/>
      <c r="BN14668" s="128"/>
      <c r="BO14668" s="128"/>
      <c r="BP14668" s="197">
        <f t="shared" si="573"/>
        <v>0</v>
      </c>
      <c r="BQ14668" s="128"/>
      <c r="BS14668" s="36">
        <f t="shared" si="574"/>
        <v>0</v>
      </c>
    </row>
    <row r="14669" spans="4:71" x14ac:dyDescent="0.25">
      <c r="BB14669" s="134">
        <f t="shared" si="575"/>
        <v>6</v>
      </c>
      <c r="BC14669" s="24"/>
      <c r="BD14669" s="68"/>
      <c r="BE14669" s="9"/>
      <c r="BF14669" s="128"/>
      <c r="BG14669" s="128"/>
      <c r="BH14669" s="128"/>
      <c r="BI14669" s="128"/>
      <c r="BJ14669" s="128"/>
      <c r="BK14669" s="128"/>
      <c r="BL14669" s="128"/>
      <c r="BM14669" s="128"/>
      <c r="BN14669" s="128"/>
      <c r="BO14669" s="128"/>
      <c r="BP14669" s="197">
        <f t="shared" si="573"/>
        <v>0</v>
      </c>
      <c r="BQ14669" s="128"/>
      <c r="BS14669" s="36">
        <f t="shared" si="574"/>
        <v>0</v>
      </c>
    </row>
    <row r="14670" spans="4:71" x14ac:dyDescent="0.25">
      <c r="BB14670" s="134">
        <f t="shared" si="575"/>
        <v>7</v>
      </c>
      <c r="BC14670" s="24"/>
      <c r="BD14670" s="68"/>
      <c r="BE14670" s="9"/>
      <c r="BF14670" s="128"/>
      <c r="BG14670" s="128"/>
      <c r="BH14670" s="128"/>
      <c r="BI14670" s="128"/>
      <c r="BJ14670" s="128"/>
      <c r="BK14670" s="128"/>
      <c r="BL14670" s="128"/>
      <c r="BM14670" s="128"/>
      <c r="BN14670" s="128"/>
      <c r="BO14670" s="128"/>
      <c r="BP14670" s="197">
        <f t="shared" si="573"/>
        <v>0</v>
      </c>
      <c r="BQ14670" s="128"/>
      <c r="BS14670" s="36">
        <f t="shared" si="574"/>
        <v>0</v>
      </c>
    </row>
    <row r="14671" spans="4:71" x14ac:dyDescent="0.25">
      <c r="BB14671" s="134">
        <f t="shared" si="575"/>
        <v>8</v>
      </c>
      <c r="BC14671" s="24"/>
      <c r="BD14671" s="68"/>
      <c r="BE14671" s="9"/>
      <c r="BF14671" s="128"/>
      <c r="BG14671" s="128"/>
      <c r="BH14671" s="128"/>
      <c r="BI14671" s="128"/>
      <c r="BJ14671" s="128"/>
      <c r="BK14671" s="128"/>
      <c r="BL14671" s="128"/>
      <c r="BM14671" s="128"/>
      <c r="BN14671" s="128"/>
      <c r="BO14671" s="128"/>
      <c r="BP14671" s="197">
        <f t="shared" si="573"/>
        <v>0</v>
      </c>
      <c r="BQ14671" s="128"/>
      <c r="BS14671" s="36">
        <f t="shared" si="574"/>
        <v>0</v>
      </c>
    </row>
    <row r="14672" spans="4:71" x14ac:dyDescent="0.25">
      <c r="BB14672" s="134">
        <f t="shared" si="575"/>
        <v>9</v>
      </c>
      <c r="BC14672" s="24"/>
      <c r="BD14672" s="68"/>
      <c r="BE14672" s="9"/>
      <c r="BF14672" s="128"/>
      <c r="BG14672" s="128"/>
      <c r="BH14672" s="128"/>
      <c r="BI14672" s="128"/>
      <c r="BJ14672" s="128"/>
      <c r="BK14672" s="128"/>
      <c r="BL14672" s="128"/>
      <c r="BM14672" s="128"/>
      <c r="BN14672" s="128"/>
      <c r="BO14672" s="128"/>
      <c r="BP14672" s="197">
        <f t="shared" si="573"/>
        <v>0</v>
      </c>
      <c r="BQ14672" s="128"/>
      <c r="BS14672" s="36">
        <f t="shared" si="574"/>
        <v>0</v>
      </c>
    </row>
    <row r="14673" spans="54:71" x14ac:dyDescent="0.25">
      <c r="BB14673" s="134">
        <f t="shared" si="575"/>
        <v>10</v>
      </c>
      <c r="BC14673" s="24"/>
      <c r="BD14673" s="68"/>
      <c r="BE14673" s="9"/>
      <c r="BF14673" s="128"/>
      <c r="BG14673" s="128"/>
      <c r="BH14673" s="128"/>
      <c r="BI14673" s="128"/>
      <c r="BJ14673" s="128"/>
      <c r="BK14673" s="128"/>
      <c r="BL14673" s="128"/>
      <c r="BM14673" s="128"/>
      <c r="BN14673" s="128"/>
      <c r="BO14673" s="128"/>
      <c r="BP14673" s="197">
        <f t="shared" si="573"/>
        <v>0</v>
      </c>
      <c r="BQ14673" s="128"/>
      <c r="BS14673" s="36">
        <f t="shared" si="574"/>
        <v>0</v>
      </c>
    </row>
    <row r="14674" spans="54:71" x14ac:dyDescent="0.25">
      <c r="BB14674" s="134">
        <f t="shared" si="575"/>
        <v>11</v>
      </c>
      <c r="BC14674" s="24"/>
      <c r="BD14674" s="68"/>
      <c r="BE14674" s="9"/>
      <c r="BF14674" s="128"/>
      <c r="BG14674" s="128"/>
      <c r="BH14674" s="128"/>
      <c r="BI14674" s="128"/>
      <c r="BJ14674" s="128"/>
      <c r="BK14674" s="128"/>
      <c r="BL14674" s="128"/>
      <c r="BM14674" s="128"/>
      <c r="BN14674" s="128"/>
      <c r="BO14674" s="128"/>
      <c r="BP14674" s="197">
        <f t="shared" si="573"/>
        <v>0</v>
      </c>
      <c r="BQ14674" s="128"/>
      <c r="BS14674" s="36">
        <f t="shared" si="574"/>
        <v>0</v>
      </c>
    </row>
    <row r="14675" spans="54:71" x14ac:dyDescent="0.25">
      <c r="BB14675" s="134">
        <f t="shared" si="575"/>
        <v>12</v>
      </c>
      <c r="BC14675" s="24"/>
      <c r="BD14675" s="68"/>
      <c r="BE14675" s="9"/>
      <c r="BF14675" s="128"/>
      <c r="BG14675" s="128"/>
      <c r="BH14675" s="128"/>
      <c r="BI14675" s="128"/>
      <c r="BJ14675" s="128"/>
      <c r="BK14675" s="128"/>
      <c r="BL14675" s="128"/>
      <c r="BM14675" s="128"/>
      <c r="BN14675" s="128"/>
      <c r="BO14675" s="128"/>
      <c r="BP14675" s="197">
        <f t="shared" si="573"/>
        <v>0</v>
      </c>
      <c r="BQ14675" s="128"/>
      <c r="BS14675" s="36">
        <f t="shared" si="574"/>
        <v>0</v>
      </c>
    </row>
    <row r="14676" spans="54:71" x14ac:dyDescent="0.25">
      <c r="BB14676" s="134">
        <f t="shared" si="575"/>
        <v>13</v>
      </c>
      <c r="BC14676" s="24"/>
      <c r="BD14676" s="68"/>
      <c r="BE14676" s="9"/>
      <c r="BF14676" s="128"/>
      <c r="BG14676" s="128"/>
      <c r="BH14676" s="128"/>
      <c r="BI14676" s="128"/>
      <c r="BJ14676" s="128"/>
      <c r="BK14676" s="128"/>
      <c r="BL14676" s="128"/>
      <c r="BM14676" s="128"/>
      <c r="BN14676" s="128"/>
      <c r="BO14676" s="128"/>
      <c r="BP14676" s="197">
        <f t="shared" si="573"/>
        <v>0</v>
      </c>
      <c r="BQ14676" s="128"/>
      <c r="BS14676" s="36">
        <f t="shared" si="574"/>
        <v>0</v>
      </c>
    </row>
    <row r="14677" spans="54:71" x14ac:dyDescent="0.25">
      <c r="BB14677" s="134">
        <f t="shared" si="575"/>
        <v>14</v>
      </c>
      <c r="BC14677" s="24"/>
      <c r="BD14677" s="68"/>
      <c r="BE14677" s="9"/>
      <c r="BF14677" s="128"/>
      <c r="BG14677" s="128"/>
      <c r="BH14677" s="128"/>
      <c r="BI14677" s="128"/>
      <c r="BJ14677" s="128"/>
      <c r="BK14677" s="128"/>
      <c r="BL14677" s="128"/>
      <c r="BM14677" s="128"/>
      <c r="BN14677" s="128"/>
      <c r="BO14677" s="128"/>
      <c r="BP14677" s="197">
        <f t="shared" si="573"/>
        <v>0</v>
      </c>
      <c r="BQ14677" s="128"/>
      <c r="BS14677" s="36">
        <f t="shared" si="574"/>
        <v>0</v>
      </c>
    </row>
    <row r="14678" spans="54:71" x14ac:dyDescent="0.25">
      <c r="BB14678" s="134">
        <f t="shared" si="575"/>
        <v>15</v>
      </c>
      <c r="BC14678" s="24"/>
      <c r="BD14678" s="68"/>
      <c r="BE14678" s="9"/>
      <c r="BF14678" s="128"/>
      <c r="BG14678" s="128"/>
      <c r="BH14678" s="128"/>
      <c r="BI14678" s="128"/>
      <c r="BJ14678" s="128"/>
      <c r="BK14678" s="128"/>
      <c r="BL14678" s="128"/>
      <c r="BM14678" s="128"/>
      <c r="BN14678" s="128"/>
      <c r="BO14678" s="128"/>
      <c r="BP14678" s="197">
        <f t="shared" si="573"/>
        <v>0</v>
      </c>
      <c r="BQ14678" s="128"/>
      <c r="BS14678" s="36">
        <f t="shared" si="574"/>
        <v>0</v>
      </c>
    </row>
    <row r="14679" spans="54:71" x14ac:dyDescent="0.25">
      <c r="BB14679" s="134">
        <f t="shared" si="575"/>
        <v>16</v>
      </c>
      <c r="BC14679" s="24"/>
      <c r="BD14679" s="68"/>
      <c r="BE14679" s="9"/>
      <c r="BF14679" s="128"/>
      <c r="BG14679" s="128"/>
      <c r="BH14679" s="128"/>
      <c r="BI14679" s="128"/>
      <c r="BJ14679" s="128"/>
      <c r="BK14679" s="128"/>
      <c r="BL14679" s="128"/>
      <c r="BM14679" s="128"/>
      <c r="BN14679" s="128"/>
      <c r="BO14679" s="128"/>
      <c r="BP14679" s="197">
        <f t="shared" si="573"/>
        <v>0</v>
      </c>
      <c r="BQ14679" s="128"/>
      <c r="BS14679" s="36">
        <f t="shared" si="574"/>
        <v>0</v>
      </c>
    </row>
    <row r="14680" spans="54:71" x14ac:dyDescent="0.25">
      <c r="BB14680" s="134">
        <f t="shared" si="575"/>
        <v>17</v>
      </c>
      <c r="BC14680" s="24"/>
      <c r="BD14680" s="68"/>
      <c r="BE14680" s="9"/>
      <c r="BF14680" s="128"/>
      <c r="BG14680" s="128"/>
      <c r="BH14680" s="128"/>
      <c r="BI14680" s="128"/>
      <c r="BJ14680" s="128"/>
      <c r="BK14680" s="128"/>
      <c r="BL14680" s="128"/>
      <c r="BM14680" s="128"/>
      <c r="BN14680" s="128"/>
      <c r="BO14680" s="128"/>
      <c r="BP14680" s="197">
        <f t="shared" si="573"/>
        <v>0</v>
      </c>
      <c r="BQ14680" s="128"/>
      <c r="BS14680" s="36">
        <f t="shared" si="574"/>
        <v>0</v>
      </c>
    </row>
    <row r="14681" spans="54:71" x14ac:dyDescent="0.25">
      <c r="BB14681" s="134">
        <f t="shared" si="575"/>
        <v>18</v>
      </c>
      <c r="BC14681" s="24"/>
      <c r="BD14681" s="68"/>
      <c r="BE14681" s="9"/>
      <c r="BF14681" s="128"/>
      <c r="BG14681" s="128"/>
      <c r="BH14681" s="128"/>
      <c r="BI14681" s="128"/>
      <c r="BJ14681" s="128"/>
      <c r="BK14681" s="128"/>
      <c r="BL14681" s="128"/>
      <c r="BM14681" s="128"/>
      <c r="BN14681" s="128"/>
      <c r="BO14681" s="128"/>
      <c r="BP14681" s="197">
        <f t="shared" si="573"/>
        <v>0</v>
      </c>
      <c r="BQ14681" s="128"/>
      <c r="BS14681" s="36">
        <f t="shared" si="574"/>
        <v>0</v>
      </c>
    </row>
    <row r="14682" spans="54:71" x14ac:dyDescent="0.25">
      <c r="BB14682" s="134">
        <f t="shared" si="575"/>
        <v>19</v>
      </c>
      <c r="BC14682" s="24"/>
      <c r="BD14682" s="68"/>
      <c r="BE14682" s="9"/>
      <c r="BF14682" s="128"/>
      <c r="BG14682" s="128"/>
      <c r="BH14682" s="128"/>
      <c r="BI14682" s="128"/>
      <c r="BJ14682" s="128"/>
      <c r="BK14682" s="128"/>
      <c r="BL14682" s="128"/>
      <c r="BM14682" s="128"/>
      <c r="BN14682" s="128"/>
      <c r="BO14682" s="128"/>
      <c r="BP14682" s="197">
        <f t="shared" si="573"/>
        <v>0</v>
      </c>
      <c r="BQ14682" s="128"/>
      <c r="BS14682" s="36">
        <f t="shared" si="574"/>
        <v>0</v>
      </c>
    </row>
    <row r="14683" spans="54:71" x14ac:dyDescent="0.25">
      <c r="BB14683" s="134">
        <f t="shared" si="575"/>
        <v>20</v>
      </c>
      <c r="BC14683" s="24"/>
      <c r="BD14683" s="68"/>
      <c r="BE14683" s="9"/>
      <c r="BF14683" s="128"/>
      <c r="BG14683" s="128"/>
      <c r="BH14683" s="128"/>
      <c r="BI14683" s="128"/>
      <c r="BJ14683" s="128"/>
      <c r="BK14683" s="128"/>
      <c r="BL14683" s="128"/>
      <c r="BM14683" s="128"/>
      <c r="BN14683" s="128"/>
      <c r="BO14683" s="128"/>
      <c r="BP14683" s="197">
        <f t="shared" si="573"/>
        <v>0</v>
      </c>
      <c r="BQ14683" s="128"/>
      <c r="BS14683" s="36">
        <f t="shared" si="574"/>
        <v>0</v>
      </c>
    </row>
    <row r="14684" spans="54:71" x14ac:dyDescent="0.25">
      <c r="BB14684" s="134">
        <f t="shared" si="575"/>
        <v>21</v>
      </c>
      <c r="BC14684" s="24"/>
      <c r="BD14684" s="68"/>
      <c r="BE14684" s="9"/>
      <c r="BF14684" s="128"/>
      <c r="BG14684" s="128"/>
      <c r="BH14684" s="128"/>
      <c r="BI14684" s="128"/>
      <c r="BJ14684" s="128"/>
      <c r="BK14684" s="128"/>
      <c r="BL14684" s="128"/>
      <c r="BM14684" s="128"/>
      <c r="BN14684" s="128"/>
      <c r="BO14684" s="128"/>
      <c r="BP14684" s="197">
        <f t="shared" si="573"/>
        <v>0</v>
      </c>
      <c r="BQ14684" s="128"/>
      <c r="BS14684" s="36">
        <f t="shared" si="574"/>
        <v>0</v>
      </c>
    </row>
    <row r="14685" spans="54:71" x14ac:dyDescent="0.25">
      <c r="BB14685" s="134">
        <f t="shared" si="575"/>
        <v>22</v>
      </c>
      <c r="BC14685" s="24"/>
      <c r="BD14685" s="68"/>
      <c r="BE14685" s="9"/>
      <c r="BF14685" s="128"/>
      <c r="BG14685" s="128"/>
      <c r="BH14685" s="128"/>
      <c r="BI14685" s="128"/>
      <c r="BJ14685" s="128"/>
      <c r="BK14685" s="128"/>
      <c r="BL14685" s="128"/>
      <c r="BM14685" s="128"/>
      <c r="BN14685" s="128"/>
      <c r="BO14685" s="128"/>
      <c r="BP14685" s="197">
        <f t="shared" si="573"/>
        <v>0</v>
      </c>
      <c r="BQ14685" s="128"/>
      <c r="BS14685" s="36">
        <f t="shared" si="574"/>
        <v>0</v>
      </c>
    </row>
    <row r="14686" spans="54:71" x14ac:dyDescent="0.25">
      <c r="BB14686" s="134">
        <f t="shared" si="575"/>
        <v>23</v>
      </c>
      <c r="BC14686" s="24"/>
      <c r="BD14686" s="68"/>
      <c r="BE14686" s="9"/>
      <c r="BF14686" s="128"/>
      <c r="BG14686" s="128"/>
      <c r="BH14686" s="128"/>
      <c r="BI14686" s="128"/>
      <c r="BJ14686" s="128"/>
      <c r="BK14686" s="128"/>
      <c r="BL14686" s="128"/>
      <c r="BM14686" s="128"/>
      <c r="BN14686" s="128"/>
      <c r="BO14686" s="128"/>
      <c r="BP14686" s="197">
        <f t="shared" si="573"/>
        <v>0</v>
      </c>
      <c r="BQ14686" s="128"/>
      <c r="BS14686" s="36">
        <f t="shared" si="574"/>
        <v>0</v>
      </c>
    </row>
    <row r="14687" spans="54:71" x14ac:dyDescent="0.25">
      <c r="BB14687" s="134">
        <f t="shared" si="575"/>
        <v>24</v>
      </c>
      <c r="BC14687" s="24"/>
      <c r="BD14687" s="68"/>
      <c r="BE14687" s="9"/>
      <c r="BF14687" s="128"/>
      <c r="BG14687" s="128"/>
      <c r="BH14687" s="128"/>
      <c r="BI14687" s="128"/>
      <c r="BJ14687" s="128"/>
      <c r="BK14687" s="128"/>
      <c r="BL14687" s="128"/>
      <c r="BM14687" s="128"/>
      <c r="BN14687" s="128"/>
      <c r="BO14687" s="128"/>
      <c r="BP14687" s="197">
        <f t="shared" si="573"/>
        <v>0</v>
      </c>
      <c r="BQ14687" s="128"/>
      <c r="BS14687" s="36">
        <f t="shared" si="574"/>
        <v>0</v>
      </c>
    </row>
    <row r="14688" spans="54:71" x14ac:dyDescent="0.25">
      <c r="BB14688" s="134">
        <f t="shared" si="575"/>
        <v>25</v>
      </c>
      <c r="BC14688" s="24"/>
      <c r="BD14688" s="68"/>
      <c r="BE14688" s="9"/>
      <c r="BF14688" s="128"/>
      <c r="BG14688" s="128"/>
      <c r="BH14688" s="128"/>
      <c r="BI14688" s="128"/>
      <c r="BJ14688" s="128"/>
      <c r="BK14688" s="128"/>
      <c r="BL14688" s="128"/>
      <c r="BM14688" s="128"/>
      <c r="BN14688" s="128"/>
      <c r="BO14688" s="128"/>
      <c r="BP14688" s="197">
        <f t="shared" si="573"/>
        <v>0</v>
      </c>
      <c r="BQ14688" s="128"/>
      <c r="BS14688" s="36">
        <f t="shared" si="574"/>
        <v>0</v>
      </c>
    </row>
    <row r="14689" spans="54:71" x14ac:dyDescent="0.25">
      <c r="BB14689" s="134">
        <f t="shared" si="575"/>
        <v>26</v>
      </c>
      <c r="BC14689" s="24"/>
      <c r="BD14689" s="68"/>
      <c r="BE14689" s="9"/>
      <c r="BF14689" s="128"/>
      <c r="BG14689" s="128"/>
      <c r="BH14689" s="128"/>
      <c r="BI14689" s="128"/>
      <c r="BJ14689" s="128"/>
      <c r="BK14689" s="128"/>
      <c r="BL14689" s="128"/>
      <c r="BM14689" s="128"/>
      <c r="BN14689" s="128"/>
      <c r="BO14689" s="128"/>
      <c r="BP14689" s="197">
        <f t="shared" si="573"/>
        <v>0</v>
      </c>
      <c r="BQ14689" s="128"/>
      <c r="BS14689" s="36">
        <f t="shared" si="574"/>
        <v>0</v>
      </c>
    </row>
    <row r="14690" spans="54:71" x14ac:dyDescent="0.25">
      <c r="BB14690" s="134">
        <f t="shared" si="575"/>
        <v>27</v>
      </c>
      <c r="BC14690" s="24"/>
      <c r="BD14690" s="68"/>
      <c r="BE14690" s="9"/>
      <c r="BF14690" s="128"/>
      <c r="BG14690" s="128"/>
      <c r="BH14690" s="128"/>
      <c r="BI14690" s="128"/>
      <c r="BJ14690" s="128"/>
      <c r="BK14690" s="128"/>
      <c r="BL14690" s="128"/>
      <c r="BM14690" s="128"/>
      <c r="BN14690" s="128"/>
      <c r="BO14690" s="128"/>
      <c r="BP14690" s="197">
        <f t="shared" si="573"/>
        <v>0</v>
      </c>
      <c r="BQ14690" s="128"/>
      <c r="BS14690" s="36">
        <f t="shared" si="574"/>
        <v>0</v>
      </c>
    </row>
    <row r="14691" spans="54:71" x14ac:dyDescent="0.25">
      <c r="BB14691" s="134">
        <f t="shared" si="575"/>
        <v>28</v>
      </c>
      <c r="BC14691" s="24"/>
      <c r="BD14691" s="68"/>
      <c r="BE14691" s="9"/>
      <c r="BF14691" s="128"/>
      <c r="BG14691" s="128"/>
      <c r="BH14691" s="128"/>
      <c r="BI14691" s="128"/>
      <c r="BJ14691" s="128"/>
      <c r="BK14691" s="128"/>
      <c r="BL14691" s="128"/>
      <c r="BM14691" s="128"/>
      <c r="BN14691" s="128"/>
      <c r="BO14691" s="128"/>
      <c r="BP14691" s="197">
        <f t="shared" si="573"/>
        <v>0</v>
      </c>
      <c r="BQ14691" s="128"/>
      <c r="BS14691" s="36">
        <f t="shared" si="574"/>
        <v>0</v>
      </c>
    </row>
    <row r="14692" spans="54:71" x14ac:dyDescent="0.25">
      <c r="BB14692" s="134">
        <f t="shared" si="575"/>
        <v>29</v>
      </c>
      <c r="BC14692" s="24"/>
      <c r="BD14692" s="68"/>
      <c r="BE14692" s="9"/>
      <c r="BF14692" s="128"/>
      <c r="BG14692" s="128"/>
      <c r="BH14692" s="128"/>
      <c r="BI14692" s="128"/>
      <c r="BJ14692" s="128"/>
      <c r="BK14692" s="128"/>
      <c r="BL14692" s="128"/>
      <c r="BM14692" s="128"/>
      <c r="BN14692" s="128"/>
      <c r="BO14692" s="128"/>
      <c r="BP14692" s="197">
        <f t="shared" si="573"/>
        <v>0</v>
      </c>
      <c r="BQ14692" s="128"/>
      <c r="BS14692" s="36">
        <f t="shared" si="574"/>
        <v>0</v>
      </c>
    </row>
    <row r="14693" spans="54:71" x14ac:dyDescent="0.25">
      <c r="BB14693" s="134">
        <f t="shared" si="575"/>
        <v>30</v>
      </c>
      <c r="BC14693" s="24"/>
      <c r="BD14693" s="68"/>
      <c r="BE14693" s="9"/>
      <c r="BF14693" s="128"/>
      <c r="BG14693" s="128"/>
      <c r="BH14693" s="128"/>
      <c r="BI14693" s="128"/>
      <c r="BJ14693" s="128"/>
      <c r="BK14693" s="128"/>
      <c r="BL14693" s="128"/>
      <c r="BM14693" s="128"/>
      <c r="BN14693" s="128"/>
      <c r="BO14693" s="128"/>
      <c r="BP14693" s="197">
        <f t="shared" si="573"/>
        <v>0</v>
      </c>
      <c r="BQ14693" s="128"/>
      <c r="BS14693" s="36">
        <f t="shared" si="574"/>
        <v>0</v>
      </c>
    </row>
    <row r="14694" spans="54:71" x14ac:dyDescent="0.25">
      <c r="BB14694" s="134">
        <f t="shared" si="575"/>
        <v>31</v>
      </c>
      <c r="BC14694" s="24"/>
      <c r="BD14694" s="68"/>
      <c r="BE14694" s="9"/>
      <c r="BF14694" s="128"/>
      <c r="BG14694" s="128"/>
      <c r="BH14694" s="128"/>
      <c r="BI14694" s="128"/>
      <c r="BJ14694" s="128"/>
      <c r="BK14694" s="128"/>
      <c r="BL14694" s="128"/>
      <c r="BM14694" s="128"/>
      <c r="BN14694" s="128"/>
      <c r="BO14694" s="128"/>
      <c r="BP14694" s="197">
        <f t="shared" si="573"/>
        <v>0</v>
      </c>
      <c r="BQ14694" s="128"/>
      <c r="BS14694" s="36">
        <f t="shared" si="574"/>
        <v>0</v>
      </c>
    </row>
    <row r="14695" spans="54:71" x14ac:dyDescent="0.25">
      <c r="BB14695" s="134">
        <f t="shared" si="575"/>
        <v>32</v>
      </c>
      <c r="BC14695" s="24"/>
      <c r="BD14695" s="68"/>
      <c r="BE14695" s="9"/>
      <c r="BF14695" s="128"/>
      <c r="BG14695" s="128"/>
      <c r="BH14695" s="128"/>
      <c r="BI14695" s="128"/>
      <c r="BJ14695" s="128"/>
      <c r="BK14695" s="128"/>
      <c r="BL14695" s="128"/>
      <c r="BM14695" s="128"/>
      <c r="BN14695" s="128"/>
      <c r="BO14695" s="128"/>
      <c r="BP14695" s="197">
        <f t="shared" si="573"/>
        <v>0</v>
      </c>
      <c r="BQ14695" s="128"/>
      <c r="BS14695" s="36">
        <f t="shared" si="574"/>
        <v>0</v>
      </c>
    </row>
    <row r="14696" spans="54:71" x14ac:dyDescent="0.25">
      <c r="BB14696" s="134">
        <f t="shared" si="575"/>
        <v>33</v>
      </c>
      <c r="BC14696" s="24"/>
      <c r="BD14696" s="68"/>
      <c r="BE14696" s="9"/>
      <c r="BF14696" s="128"/>
      <c r="BG14696" s="128"/>
      <c r="BH14696" s="128"/>
      <c r="BI14696" s="128"/>
      <c r="BJ14696" s="128"/>
      <c r="BK14696" s="128"/>
      <c r="BL14696" s="128"/>
      <c r="BM14696" s="128"/>
      <c r="BN14696" s="128"/>
      <c r="BO14696" s="128"/>
      <c r="BP14696" s="197">
        <f t="shared" si="573"/>
        <v>0</v>
      </c>
      <c r="BQ14696" s="128"/>
      <c r="BS14696" s="36">
        <f t="shared" si="574"/>
        <v>0</v>
      </c>
    </row>
    <row r="14697" spans="54:71" x14ac:dyDescent="0.25">
      <c r="BB14697" s="134">
        <f t="shared" si="575"/>
        <v>34</v>
      </c>
      <c r="BC14697" s="24"/>
      <c r="BD14697" s="68"/>
      <c r="BE14697" s="9"/>
      <c r="BF14697" s="128"/>
      <c r="BG14697" s="128"/>
      <c r="BH14697" s="128"/>
      <c r="BI14697" s="128"/>
      <c r="BJ14697" s="128"/>
      <c r="BK14697" s="128"/>
      <c r="BL14697" s="128"/>
      <c r="BM14697" s="128"/>
      <c r="BN14697" s="128"/>
      <c r="BO14697" s="128"/>
      <c r="BP14697" s="197">
        <f t="shared" si="573"/>
        <v>0</v>
      </c>
      <c r="BQ14697" s="128"/>
      <c r="BS14697" s="36">
        <f t="shared" si="574"/>
        <v>0</v>
      </c>
    </row>
    <row r="14698" spans="54:71" x14ac:dyDescent="0.25">
      <c r="BB14698" s="134">
        <f t="shared" si="575"/>
        <v>35</v>
      </c>
      <c r="BC14698" s="24"/>
      <c r="BD14698" s="68"/>
      <c r="BE14698" s="9"/>
      <c r="BF14698" s="128"/>
      <c r="BG14698" s="128"/>
      <c r="BH14698" s="128"/>
      <c r="BI14698" s="128"/>
      <c r="BJ14698" s="128"/>
      <c r="BK14698" s="128"/>
      <c r="BL14698" s="128"/>
      <c r="BM14698" s="128"/>
      <c r="BN14698" s="128"/>
      <c r="BO14698" s="128"/>
      <c r="BP14698" s="197">
        <f t="shared" si="573"/>
        <v>0</v>
      </c>
      <c r="BQ14698" s="128"/>
      <c r="BS14698" s="36">
        <f t="shared" si="574"/>
        <v>0</v>
      </c>
    </row>
    <row r="14699" spans="54:71" x14ac:dyDescent="0.25">
      <c r="BB14699" s="134">
        <f t="shared" si="575"/>
        <v>36</v>
      </c>
      <c r="BC14699" s="24"/>
      <c r="BD14699" s="68"/>
      <c r="BE14699" s="9"/>
      <c r="BF14699" s="128"/>
      <c r="BG14699" s="128"/>
      <c r="BH14699" s="128"/>
      <c r="BI14699" s="128"/>
      <c r="BJ14699" s="128"/>
      <c r="BK14699" s="128"/>
      <c r="BL14699" s="128"/>
      <c r="BM14699" s="128"/>
      <c r="BN14699" s="128"/>
      <c r="BO14699" s="128"/>
      <c r="BP14699" s="197">
        <f t="shared" si="573"/>
        <v>0</v>
      </c>
      <c r="BQ14699" s="128"/>
      <c r="BS14699" s="36">
        <f t="shared" si="574"/>
        <v>0</v>
      </c>
    </row>
    <row r="14700" spans="54:71" x14ac:dyDescent="0.25">
      <c r="BB14700" s="134">
        <f t="shared" si="575"/>
        <v>37</v>
      </c>
      <c r="BC14700" s="24"/>
      <c r="BD14700" s="68"/>
      <c r="BE14700" s="9"/>
      <c r="BF14700" s="128"/>
      <c r="BG14700" s="128"/>
      <c r="BH14700" s="128"/>
      <c r="BI14700" s="128"/>
      <c r="BJ14700" s="128"/>
      <c r="BK14700" s="128"/>
      <c r="BL14700" s="128"/>
      <c r="BM14700" s="128"/>
      <c r="BN14700" s="128"/>
      <c r="BO14700" s="128"/>
      <c r="BP14700" s="197">
        <f t="shared" si="573"/>
        <v>0</v>
      </c>
      <c r="BQ14700" s="128"/>
      <c r="BS14700" s="36">
        <f t="shared" si="574"/>
        <v>0</v>
      </c>
    </row>
    <row r="14701" spans="54:71" x14ac:dyDescent="0.25">
      <c r="BB14701" s="134">
        <f t="shared" si="575"/>
        <v>38</v>
      </c>
      <c r="BC14701" s="24"/>
      <c r="BD14701" s="68"/>
      <c r="BE14701" s="9"/>
      <c r="BF14701" s="128"/>
      <c r="BG14701" s="128"/>
      <c r="BH14701" s="128"/>
      <c r="BI14701" s="128"/>
      <c r="BJ14701" s="128"/>
      <c r="BK14701" s="128"/>
      <c r="BL14701" s="128"/>
      <c r="BM14701" s="128"/>
      <c r="BN14701" s="128"/>
      <c r="BO14701" s="128"/>
      <c r="BP14701" s="197">
        <f t="shared" si="573"/>
        <v>0</v>
      </c>
      <c r="BQ14701" s="128"/>
      <c r="BS14701" s="36">
        <f t="shared" si="574"/>
        <v>0</v>
      </c>
    </row>
    <row r="14702" spans="54:71" x14ac:dyDescent="0.25">
      <c r="BB14702" s="134">
        <f t="shared" si="575"/>
        <v>39</v>
      </c>
      <c r="BC14702" s="24"/>
      <c r="BD14702" s="68"/>
      <c r="BE14702" s="9"/>
      <c r="BF14702" s="128"/>
      <c r="BG14702" s="128"/>
      <c r="BH14702" s="128"/>
      <c r="BI14702" s="128"/>
      <c r="BJ14702" s="128"/>
      <c r="BK14702" s="128"/>
      <c r="BL14702" s="128"/>
      <c r="BM14702" s="128"/>
      <c r="BN14702" s="128"/>
      <c r="BO14702" s="128"/>
      <c r="BP14702" s="197">
        <f t="shared" si="573"/>
        <v>0</v>
      </c>
      <c r="BQ14702" s="128"/>
      <c r="BS14702" s="36">
        <f t="shared" si="574"/>
        <v>0</v>
      </c>
    </row>
    <row r="14703" spans="54:71" x14ac:dyDescent="0.25">
      <c r="BB14703" s="134">
        <f t="shared" si="575"/>
        <v>40</v>
      </c>
      <c r="BC14703" s="24"/>
      <c r="BD14703" s="68"/>
      <c r="BE14703" s="9"/>
      <c r="BF14703" s="128"/>
      <c r="BG14703" s="128"/>
      <c r="BH14703" s="128"/>
      <c r="BI14703" s="128"/>
      <c r="BJ14703" s="128"/>
      <c r="BK14703" s="128"/>
      <c r="BL14703" s="128"/>
      <c r="BM14703" s="128"/>
      <c r="BN14703" s="128"/>
      <c r="BO14703" s="128"/>
      <c r="BP14703" s="197">
        <f t="shared" si="573"/>
        <v>0</v>
      </c>
      <c r="BQ14703" s="128"/>
      <c r="BS14703" s="36">
        <f t="shared" si="574"/>
        <v>0</v>
      </c>
    </row>
    <row r="14704" spans="54:71" x14ac:dyDescent="0.25">
      <c r="BB14704" s="134">
        <f t="shared" si="575"/>
        <v>41</v>
      </c>
      <c r="BC14704" s="24"/>
      <c r="BD14704" s="68"/>
      <c r="BE14704" s="9"/>
      <c r="BF14704" s="128"/>
      <c r="BG14704" s="128"/>
      <c r="BH14704" s="128"/>
      <c r="BI14704" s="128"/>
      <c r="BJ14704" s="128"/>
      <c r="BK14704" s="128"/>
      <c r="BL14704" s="128"/>
      <c r="BM14704" s="128"/>
      <c r="BN14704" s="128"/>
      <c r="BO14704" s="128"/>
      <c r="BP14704" s="197">
        <f t="shared" si="573"/>
        <v>0</v>
      </c>
      <c r="BQ14704" s="128"/>
      <c r="BS14704" s="36">
        <f t="shared" si="574"/>
        <v>0</v>
      </c>
    </row>
    <row r="14705" spans="54:71" x14ac:dyDescent="0.25">
      <c r="BB14705" s="134">
        <f t="shared" si="575"/>
        <v>42</v>
      </c>
      <c r="BC14705" s="24"/>
      <c r="BD14705" s="68"/>
      <c r="BE14705" s="9"/>
      <c r="BF14705" s="128"/>
      <c r="BG14705" s="128"/>
      <c r="BH14705" s="128"/>
      <c r="BI14705" s="128"/>
      <c r="BJ14705" s="128"/>
      <c r="BK14705" s="128"/>
      <c r="BL14705" s="128"/>
      <c r="BM14705" s="128"/>
      <c r="BN14705" s="128"/>
      <c r="BO14705" s="128"/>
      <c r="BP14705" s="197">
        <f t="shared" si="573"/>
        <v>0</v>
      </c>
      <c r="BQ14705" s="128"/>
      <c r="BS14705" s="36">
        <f t="shared" si="574"/>
        <v>0</v>
      </c>
    </row>
    <row r="14706" spans="54:71" x14ac:dyDescent="0.25">
      <c r="BB14706" s="134">
        <f t="shared" si="575"/>
        <v>43</v>
      </c>
      <c r="BC14706" s="24"/>
      <c r="BD14706" s="68"/>
      <c r="BE14706" s="9"/>
      <c r="BF14706" s="128"/>
      <c r="BG14706" s="128"/>
      <c r="BH14706" s="128"/>
      <c r="BI14706" s="128"/>
      <c r="BJ14706" s="128"/>
      <c r="BK14706" s="128"/>
      <c r="BL14706" s="128"/>
      <c r="BM14706" s="128"/>
      <c r="BN14706" s="128"/>
      <c r="BO14706" s="128"/>
      <c r="BP14706" s="197">
        <f t="shared" si="573"/>
        <v>0</v>
      </c>
      <c r="BQ14706" s="128"/>
      <c r="BS14706" s="36">
        <f t="shared" si="574"/>
        <v>0</v>
      </c>
    </row>
    <row r="14707" spans="54:71" x14ac:dyDescent="0.25">
      <c r="BB14707" s="134">
        <f t="shared" si="575"/>
        <v>44</v>
      </c>
      <c r="BC14707" s="24"/>
      <c r="BD14707" s="68"/>
      <c r="BE14707" s="9"/>
      <c r="BF14707" s="128"/>
      <c r="BG14707" s="128"/>
      <c r="BH14707" s="128"/>
      <c r="BI14707" s="128"/>
      <c r="BJ14707" s="128"/>
      <c r="BK14707" s="128"/>
      <c r="BL14707" s="128"/>
      <c r="BM14707" s="128"/>
      <c r="BN14707" s="128"/>
      <c r="BO14707" s="128"/>
      <c r="BP14707" s="197">
        <f t="shared" si="573"/>
        <v>0</v>
      </c>
      <c r="BQ14707" s="128"/>
      <c r="BS14707" s="36">
        <f t="shared" si="574"/>
        <v>0</v>
      </c>
    </row>
    <row r="14708" spans="54:71" x14ac:dyDescent="0.25">
      <c r="BB14708" s="134">
        <f t="shared" si="575"/>
        <v>45</v>
      </c>
      <c r="BC14708" s="24"/>
      <c r="BD14708" s="68"/>
      <c r="BE14708" s="9"/>
      <c r="BF14708" s="128"/>
      <c r="BG14708" s="128"/>
      <c r="BH14708" s="128"/>
      <c r="BI14708" s="128"/>
      <c r="BJ14708" s="128"/>
      <c r="BK14708" s="128"/>
      <c r="BL14708" s="128"/>
      <c r="BM14708" s="128"/>
      <c r="BN14708" s="128"/>
      <c r="BO14708" s="128"/>
      <c r="BP14708" s="197">
        <f t="shared" si="573"/>
        <v>0</v>
      </c>
      <c r="BQ14708" s="128"/>
      <c r="BS14708" s="36">
        <f t="shared" si="574"/>
        <v>0</v>
      </c>
    </row>
    <row r="14709" spans="54:71" x14ac:dyDescent="0.25">
      <c r="BB14709" s="134">
        <f t="shared" si="575"/>
        <v>46</v>
      </c>
      <c r="BC14709" s="24"/>
      <c r="BD14709" s="68"/>
      <c r="BE14709" s="9"/>
      <c r="BF14709" s="128"/>
      <c r="BG14709" s="128"/>
      <c r="BH14709" s="128"/>
      <c r="BI14709" s="128"/>
      <c r="BJ14709" s="128"/>
      <c r="BK14709" s="128"/>
      <c r="BL14709" s="128"/>
      <c r="BM14709" s="128"/>
      <c r="BN14709" s="128"/>
      <c r="BO14709" s="128"/>
      <c r="BP14709" s="197">
        <f t="shared" si="573"/>
        <v>0</v>
      </c>
      <c r="BQ14709" s="128"/>
      <c r="BS14709" s="36">
        <f t="shared" si="574"/>
        <v>0</v>
      </c>
    </row>
    <row r="14710" spans="54:71" x14ac:dyDescent="0.25">
      <c r="BB14710" s="134">
        <f t="shared" si="575"/>
        <v>47</v>
      </c>
      <c r="BC14710" s="24"/>
      <c r="BD14710" s="68"/>
      <c r="BE14710" s="9"/>
      <c r="BF14710" s="128"/>
      <c r="BG14710" s="128"/>
      <c r="BH14710" s="128"/>
      <c r="BI14710" s="128"/>
      <c r="BJ14710" s="128"/>
      <c r="BK14710" s="128"/>
      <c r="BL14710" s="128"/>
      <c r="BM14710" s="128"/>
      <c r="BN14710" s="128"/>
      <c r="BO14710" s="128"/>
      <c r="BP14710" s="197">
        <f t="shared" si="573"/>
        <v>0</v>
      </c>
      <c r="BQ14710" s="128"/>
      <c r="BS14710" s="36">
        <f t="shared" si="574"/>
        <v>0</v>
      </c>
    </row>
    <row r="14711" spans="54:71" x14ac:dyDescent="0.25">
      <c r="BB14711" s="134">
        <f t="shared" si="575"/>
        <v>48</v>
      </c>
      <c r="BC14711" s="24"/>
      <c r="BD14711" s="68"/>
      <c r="BE14711" s="9"/>
      <c r="BF14711" s="128"/>
      <c r="BG14711" s="128"/>
      <c r="BH14711" s="128"/>
      <c r="BI14711" s="128"/>
      <c r="BJ14711" s="128"/>
      <c r="BK14711" s="128"/>
      <c r="BL14711" s="128"/>
      <c r="BM14711" s="128"/>
      <c r="BN14711" s="128"/>
      <c r="BO14711" s="128"/>
      <c r="BP14711" s="197">
        <f t="shared" si="573"/>
        <v>0</v>
      </c>
      <c r="BQ14711" s="128"/>
      <c r="BS14711" s="36">
        <f t="shared" si="574"/>
        <v>0</v>
      </c>
    </row>
    <row r="14712" spans="54:71" x14ac:dyDescent="0.25">
      <c r="BB14712" s="134">
        <f t="shared" si="575"/>
        <v>49</v>
      </c>
      <c r="BC14712" s="24"/>
      <c r="BD14712" s="68"/>
      <c r="BE14712" s="9"/>
      <c r="BF14712" s="128"/>
      <c r="BG14712" s="128"/>
      <c r="BH14712" s="128"/>
      <c r="BI14712" s="128"/>
      <c r="BJ14712" s="128"/>
      <c r="BK14712" s="128"/>
      <c r="BL14712" s="128"/>
      <c r="BM14712" s="128"/>
      <c r="BN14712" s="128"/>
      <c r="BO14712" s="128"/>
      <c r="BP14712" s="197">
        <f t="shared" si="573"/>
        <v>0</v>
      </c>
      <c r="BQ14712" s="128"/>
      <c r="BS14712" s="36">
        <f t="shared" si="574"/>
        <v>0</v>
      </c>
    </row>
    <row r="14713" spans="54:71" x14ac:dyDescent="0.25">
      <c r="BB14713" s="134">
        <f t="shared" si="575"/>
        <v>50</v>
      </c>
      <c r="BC14713" s="24"/>
      <c r="BD14713" s="68"/>
      <c r="BE14713" s="9"/>
      <c r="BF14713" s="128"/>
      <c r="BG14713" s="128"/>
      <c r="BH14713" s="128"/>
      <c r="BI14713" s="128"/>
      <c r="BJ14713" s="128"/>
      <c r="BK14713" s="128"/>
      <c r="BL14713" s="128"/>
      <c r="BM14713" s="128"/>
      <c r="BN14713" s="128"/>
      <c r="BO14713" s="128"/>
      <c r="BP14713" s="197">
        <f t="shared" si="573"/>
        <v>0</v>
      </c>
      <c r="BQ14713" s="128"/>
      <c r="BS14713" s="36">
        <f t="shared" si="574"/>
        <v>0</v>
      </c>
    </row>
    <row r="14714" spans="54:71" x14ac:dyDescent="0.25">
      <c r="BB14714" s="134">
        <f t="shared" si="575"/>
        <v>51</v>
      </c>
      <c r="BC14714" s="24"/>
      <c r="BD14714" s="68"/>
      <c r="BE14714" s="9"/>
      <c r="BF14714" s="128"/>
      <c r="BG14714" s="128"/>
      <c r="BH14714" s="128"/>
      <c r="BI14714" s="128"/>
      <c r="BJ14714" s="128"/>
      <c r="BK14714" s="128"/>
      <c r="BL14714" s="128"/>
      <c r="BM14714" s="128"/>
      <c r="BN14714" s="128"/>
      <c r="BO14714" s="128"/>
      <c r="BP14714" s="197">
        <f t="shared" si="573"/>
        <v>0</v>
      </c>
      <c r="BQ14714" s="128"/>
      <c r="BS14714" s="36">
        <f t="shared" si="574"/>
        <v>0</v>
      </c>
    </row>
    <row r="14715" spans="54:71" x14ac:dyDescent="0.25">
      <c r="BB14715" s="134">
        <f t="shared" si="575"/>
        <v>52</v>
      </c>
      <c r="BC14715" s="24"/>
      <c r="BD14715" s="68"/>
      <c r="BE14715" s="9"/>
      <c r="BF14715" s="128"/>
      <c r="BG14715" s="128"/>
      <c r="BH14715" s="128"/>
      <c r="BI14715" s="128"/>
      <c r="BJ14715" s="128"/>
      <c r="BK14715" s="128"/>
      <c r="BL14715" s="128"/>
      <c r="BM14715" s="128"/>
      <c r="BN14715" s="128"/>
      <c r="BO14715" s="128"/>
      <c r="BP14715" s="197">
        <f t="shared" si="573"/>
        <v>0</v>
      </c>
      <c r="BQ14715" s="128"/>
      <c r="BS14715" s="36">
        <f t="shared" si="574"/>
        <v>0</v>
      </c>
    </row>
    <row r="14716" spans="54:71" x14ac:dyDescent="0.25">
      <c r="BB14716" s="134">
        <f t="shared" si="575"/>
        <v>53</v>
      </c>
      <c r="BC14716" s="24"/>
      <c r="BD14716" s="68"/>
      <c r="BE14716" s="9"/>
      <c r="BF14716" s="128"/>
      <c r="BG14716" s="128"/>
      <c r="BH14716" s="128"/>
      <c r="BI14716" s="128"/>
      <c r="BJ14716" s="128"/>
      <c r="BK14716" s="128"/>
      <c r="BL14716" s="128"/>
      <c r="BM14716" s="128"/>
      <c r="BN14716" s="128"/>
      <c r="BO14716" s="128"/>
      <c r="BP14716" s="197">
        <f t="shared" si="573"/>
        <v>0</v>
      </c>
      <c r="BQ14716" s="128"/>
      <c r="BS14716" s="36">
        <f t="shared" si="574"/>
        <v>0</v>
      </c>
    </row>
    <row r="14717" spans="54:71" x14ac:dyDescent="0.25">
      <c r="BB14717" s="134">
        <f t="shared" si="575"/>
        <v>54</v>
      </c>
      <c r="BC14717" s="24"/>
      <c r="BD14717" s="68"/>
      <c r="BE14717" s="9"/>
      <c r="BF14717" s="128"/>
      <c r="BG14717" s="128"/>
      <c r="BH14717" s="128"/>
      <c r="BI14717" s="128"/>
      <c r="BJ14717" s="128"/>
      <c r="BK14717" s="128"/>
      <c r="BL14717" s="128"/>
      <c r="BM14717" s="128"/>
      <c r="BN14717" s="128"/>
      <c r="BO14717" s="128"/>
      <c r="BP14717" s="197">
        <f t="shared" si="573"/>
        <v>0</v>
      </c>
      <c r="BQ14717" s="128"/>
      <c r="BS14717" s="36">
        <f t="shared" si="574"/>
        <v>0</v>
      </c>
    </row>
    <row r="14718" spans="54:71" x14ac:dyDescent="0.25">
      <c r="BB14718" s="134">
        <f t="shared" si="575"/>
        <v>55</v>
      </c>
      <c r="BC14718" s="24"/>
      <c r="BD14718" s="68"/>
      <c r="BE14718" s="9"/>
      <c r="BF14718" s="128"/>
      <c r="BG14718" s="128"/>
      <c r="BH14718" s="128"/>
      <c r="BI14718" s="128"/>
      <c r="BJ14718" s="128"/>
      <c r="BK14718" s="128"/>
      <c r="BL14718" s="128"/>
      <c r="BM14718" s="128"/>
      <c r="BN14718" s="128"/>
      <c r="BO14718" s="128"/>
      <c r="BP14718" s="197">
        <f t="shared" si="573"/>
        <v>0</v>
      </c>
      <c r="BQ14718" s="128"/>
      <c r="BS14718" s="36">
        <f t="shared" si="574"/>
        <v>0</v>
      </c>
    </row>
    <row r="14719" spans="54:71" x14ac:dyDescent="0.25">
      <c r="BB14719" s="134">
        <f t="shared" si="575"/>
        <v>56</v>
      </c>
      <c r="BC14719" s="24"/>
      <c r="BD14719" s="68"/>
      <c r="BE14719" s="9"/>
      <c r="BF14719" s="128"/>
      <c r="BG14719" s="128"/>
      <c r="BH14719" s="128"/>
      <c r="BI14719" s="128"/>
      <c r="BJ14719" s="128"/>
      <c r="BK14719" s="128"/>
      <c r="BL14719" s="128"/>
      <c r="BM14719" s="128"/>
      <c r="BN14719" s="128"/>
      <c r="BO14719" s="128"/>
      <c r="BP14719" s="197">
        <f t="shared" si="573"/>
        <v>0</v>
      </c>
      <c r="BQ14719" s="128"/>
      <c r="BS14719" s="36">
        <f t="shared" si="574"/>
        <v>0</v>
      </c>
    </row>
    <row r="14720" spans="54:71" x14ac:dyDescent="0.25">
      <c r="BB14720" s="134">
        <f t="shared" si="575"/>
        <v>57</v>
      </c>
      <c r="BC14720" s="24"/>
      <c r="BD14720" s="68"/>
      <c r="BE14720" s="9"/>
      <c r="BF14720" s="128"/>
      <c r="BG14720" s="128"/>
      <c r="BH14720" s="128"/>
      <c r="BI14720" s="128"/>
      <c r="BJ14720" s="128"/>
      <c r="BK14720" s="128"/>
      <c r="BL14720" s="128"/>
      <c r="BM14720" s="128"/>
      <c r="BN14720" s="128"/>
      <c r="BO14720" s="128"/>
      <c r="BP14720" s="197">
        <f t="shared" si="573"/>
        <v>0</v>
      </c>
      <c r="BQ14720" s="128"/>
      <c r="BS14720" s="36">
        <f t="shared" si="574"/>
        <v>0</v>
      </c>
    </row>
    <row r="14721" spans="54:71" x14ac:dyDescent="0.25">
      <c r="BB14721" s="134">
        <f t="shared" si="575"/>
        <v>58</v>
      </c>
      <c r="BC14721" s="24"/>
      <c r="BD14721" s="68"/>
      <c r="BE14721" s="9"/>
      <c r="BF14721" s="128"/>
      <c r="BG14721" s="128"/>
      <c r="BH14721" s="128"/>
      <c r="BI14721" s="128"/>
      <c r="BJ14721" s="128"/>
      <c r="BK14721" s="128"/>
      <c r="BL14721" s="128"/>
      <c r="BM14721" s="128"/>
      <c r="BN14721" s="128"/>
      <c r="BO14721" s="128"/>
      <c r="BP14721" s="197">
        <f t="shared" si="573"/>
        <v>0</v>
      </c>
      <c r="BQ14721" s="128"/>
      <c r="BS14721" s="36">
        <f t="shared" si="574"/>
        <v>0</v>
      </c>
    </row>
    <row r="14722" spans="54:71" x14ac:dyDescent="0.25">
      <c r="BB14722" s="134">
        <f t="shared" si="575"/>
        <v>59</v>
      </c>
      <c r="BC14722" s="24"/>
      <c r="BD14722" s="68"/>
      <c r="BE14722" s="9"/>
      <c r="BF14722" s="128"/>
      <c r="BG14722" s="128"/>
      <c r="BH14722" s="128"/>
      <c r="BI14722" s="128"/>
      <c r="BJ14722" s="128"/>
      <c r="BK14722" s="128"/>
      <c r="BL14722" s="128"/>
      <c r="BM14722" s="128"/>
      <c r="BN14722" s="128"/>
      <c r="BO14722" s="128"/>
      <c r="BP14722" s="197">
        <f t="shared" si="573"/>
        <v>0</v>
      </c>
      <c r="BQ14722" s="128"/>
      <c r="BS14722" s="36">
        <f t="shared" si="574"/>
        <v>0</v>
      </c>
    </row>
    <row r="14723" spans="54:71" x14ac:dyDescent="0.25">
      <c r="BB14723" s="134">
        <f t="shared" si="575"/>
        <v>60</v>
      </c>
      <c r="BC14723" s="24"/>
      <c r="BD14723" s="68"/>
      <c r="BE14723" s="9"/>
      <c r="BF14723" s="128"/>
      <c r="BG14723" s="128"/>
      <c r="BH14723" s="128"/>
      <c r="BI14723" s="128"/>
      <c r="BJ14723" s="128"/>
      <c r="BK14723" s="128"/>
      <c r="BL14723" s="128"/>
      <c r="BM14723" s="128"/>
      <c r="BN14723" s="128"/>
      <c r="BO14723" s="128"/>
      <c r="BP14723" s="197">
        <f t="shared" si="573"/>
        <v>0</v>
      </c>
      <c r="BQ14723" s="128"/>
      <c r="BS14723" s="36">
        <f t="shared" si="574"/>
        <v>0</v>
      </c>
    </row>
    <row r="14724" spans="54:71" x14ac:dyDescent="0.25">
      <c r="BB14724" s="134">
        <f t="shared" si="575"/>
        <v>61</v>
      </c>
      <c r="BC14724" s="24"/>
      <c r="BD14724" s="68"/>
      <c r="BE14724" s="9"/>
      <c r="BF14724" s="128"/>
      <c r="BG14724" s="128"/>
      <c r="BH14724" s="128"/>
      <c r="BI14724" s="128"/>
      <c r="BJ14724" s="128"/>
      <c r="BK14724" s="128"/>
      <c r="BL14724" s="128"/>
      <c r="BM14724" s="128"/>
      <c r="BN14724" s="128"/>
      <c r="BO14724" s="128"/>
      <c r="BP14724" s="197">
        <f t="shared" si="573"/>
        <v>0</v>
      </c>
      <c r="BQ14724" s="128"/>
      <c r="BS14724" s="36">
        <f t="shared" si="574"/>
        <v>0</v>
      </c>
    </row>
    <row r="14725" spans="54:71" x14ac:dyDescent="0.25">
      <c r="BB14725" s="134">
        <f t="shared" si="575"/>
        <v>62</v>
      </c>
      <c r="BC14725" s="24"/>
      <c r="BD14725" s="68"/>
      <c r="BE14725" s="9"/>
      <c r="BF14725" s="128"/>
      <c r="BG14725" s="128"/>
      <c r="BH14725" s="128"/>
      <c r="BI14725" s="128"/>
      <c r="BJ14725" s="128"/>
      <c r="BK14725" s="128"/>
      <c r="BL14725" s="128"/>
      <c r="BM14725" s="128"/>
      <c r="BN14725" s="128"/>
      <c r="BO14725" s="128"/>
      <c r="BP14725" s="197">
        <f t="shared" si="573"/>
        <v>0</v>
      </c>
      <c r="BQ14725" s="128"/>
      <c r="BS14725" s="36">
        <f t="shared" si="574"/>
        <v>0</v>
      </c>
    </row>
    <row r="14726" spans="54:71" x14ac:dyDescent="0.25">
      <c r="BB14726" s="134">
        <f t="shared" si="575"/>
        <v>63</v>
      </c>
      <c r="BC14726" s="24"/>
      <c r="BD14726" s="68"/>
      <c r="BE14726" s="9"/>
      <c r="BF14726" s="128"/>
      <c r="BG14726" s="128"/>
      <c r="BH14726" s="128"/>
      <c r="BI14726" s="128"/>
      <c r="BJ14726" s="128"/>
      <c r="BK14726" s="128"/>
      <c r="BL14726" s="128"/>
      <c r="BM14726" s="128"/>
      <c r="BN14726" s="128"/>
      <c r="BO14726" s="128"/>
      <c r="BP14726" s="197">
        <f t="shared" si="573"/>
        <v>0</v>
      </c>
      <c r="BQ14726" s="128"/>
      <c r="BS14726" s="36">
        <f t="shared" si="574"/>
        <v>0</v>
      </c>
    </row>
    <row r="14727" spans="54:71" x14ac:dyDescent="0.25">
      <c r="BB14727" s="134">
        <f t="shared" ref="BB14727:BB14762" si="576">1+BB14726</f>
        <v>64</v>
      </c>
      <c r="BC14727" s="24"/>
      <c r="BD14727" s="68"/>
      <c r="BE14727" s="9"/>
      <c r="BF14727" s="128"/>
      <c r="BG14727" s="128"/>
      <c r="BH14727" s="128"/>
      <c r="BI14727" s="128"/>
      <c r="BJ14727" s="128"/>
      <c r="BK14727" s="128"/>
      <c r="BL14727" s="128"/>
      <c r="BM14727" s="128"/>
      <c r="BN14727" s="128"/>
      <c r="BO14727" s="128"/>
      <c r="BP14727" s="197">
        <f t="shared" si="573"/>
        <v>0</v>
      </c>
      <c r="BQ14727" s="128"/>
      <c r="BS14727" s="36">
        <f t="shared" si="574"/>
        <v>0</v>
      </c>
    </row>
    <row r="14728" spans="54:71" x14ac:dyDescent="0.25">
      <c r="BB14728" s="134">
        <f t="shared" si="576"/>
        <v>65</v>
      </c>
      <c r="BC14728" s="24"/>
      <c r="BD14728" s="68"/>
      <c r="BE14728" s="9"/>
      <c r="BF14728" s="128"/>
      <c r="BG14728" s="128"/>
      <c r="BH14728" s="128"/>
      <c r="BI14728" s="128"/>
      <c r="BJ14728" s="128"/>
      <c r="BK14728" s="128"/>
      <c r="BL14728" s="128"/>
      <c r="BM14728" s="128"/>
      <c r="BN14728" s="128"/>
      <c r="BO14728" s="128"/>
      <c r="BP14728" s="197">
        <f t="shared" si="573"/>
        <v>0</v>
      </c>
      <c r="BQ14728" s="128"/>
      <c r="BS14728" s="36">
        <f t="shared" si="574"/>
        <v>0</v>
      </c>
    </row>
    <row r="14729" spans="54:71" x14ac:dyDescent="0.25">
      <c r="BB14729" s="134">
        <f t="shared" si="576"/>
        <v>66</v>
      </c>
      <c r="BC14729" s="24"/>
      <c r="BD14729" s="68"/>
      <c r="BE14729" s="9"/>
      <c r="BF14729" s="128"/>
      <c r="BG14729" s="128"/>
      <c r="BH14729" s="128"/>
      <c r="BI14729" s="128"/>
      <c r="BJ14729" s="128"/>
      <c r="BK14729" s="128"/>
      <c r="BL14729" s="128"/>
      <c r="BM14729" s="128"/>
      <c r="BN14729" s="128"/>
      <c r="BO14729" s="128"/>
      <c r="BP14729" s="197">
        <f t="shared" ref="BP14729:BP14763" si="577">IF(BC14729=0,0,IF(BD14729=0,0,IF(BE14729=0,0,BS14729)))</f>
        <v>0</v>
      </c>
      <c r="BQ14729" s="128"/>
      <c r="BS14729" s="36">
        <f t="shared" ref="BS14729:BS14763" si="578">IF(BE14729&gt;0,10,0)</f>
        <v>0</v>
      </c>
    </row>
    <row r="14730" spans="54:71" x14ac:dyDescent="0.25">
      <c r="BB14730" s="134">
        <f t="shared" si="576"/>
        <v>67</v>
      </c>
      <c r="BC14730" s="24"/>
      <c r="BD14730" s="68"/>
      <c r="BE14730" s="9"/>
      <c r="BF14730" s="128"/>
      <c r="BG14730" s="128"/>
      <c r="BH14730" s="128"/>
      <c r="BI14730" s="128"/>
      <c r="BJ14730" s="128"/>
      <c r="BK14730" s="128"/>
      <c r="BL14730" s="128"/>
      <c r="BM14730" s="128"/>
      <c r="BN14730" s="128"/>
      <c r="BO14730" s="128"/>
      <c r="BP14730" s="197">
        <f t="shared" si="577"/>
        <v>0</v>
      </c>
      <c r="BQ14730" s="128"/>
      <c r="BS14730" s="36">
        <f t="shared" si="578"/>
        <v>0</v>
      </c>
    </row>
    <row r="14731" spans="54:71" x14ac:dyDescent="0.25">
      <c r="BB14731" s="134">
        <f t="shared" si="576"/>
        <v>68</v>
      </c>
      <c r="BC14731" s="24"/>
      <c r="BD14731" s="68"/>
      <c r="BE14731" s="9"/>
      <c r="BF14731" s="128"/>
      <c r="BG14731" s="128"/>
      <c r="BH14731" s="128"/>
      <c r="BI14731" s="128"/>
      <c r="BJ14731" s="128"/>
      <c r="BK14731" s="128"/>
      <c r="BL14731" s="128"/>
      <c r="BM14731" s="128"/>
      <c r="BN14731" s="128"/>
      <c r="BO14731" s="128"/>
      <c r="BP14731" s="197">
        <f t="shared" si="577"/>
        <v>0</v>
      </c>
      <c r="BQ14731" s="128"/>
      <c r="BS14731" s="36">
        <f t="shared" si="578"/>
        <v>0</v>
      </c>
    </row>
    <row r="14732" spans="54:71" x14ac:dyDescent="0.25">
      <c r="BB14732" s="134">
        <f t="shared" si="576"/>
        <v>69</v>
      </c>
      <c r="BC14732" s="24"/>
      <c r="BD14732" s="68"/>
      <c r="BE14732" s="9"/>
      <c r="BF14732" s="128"/>
      <c r="BG14732" s="128"/>
      <c r="BH14732" s="128"/>
      <c r="BI14732" s="128"/>
      <c r="BJ14732" s="128"/>
      <c r="BK14732" s="128"/>
      <c r="BL14732" s="128"/>
      <c r="BM14732" s="128"/>
      <c r="BN14732" s="128"/>
      <c r="BO14732" s="128"/>
      <c r="BP14732" s="197">
        <f t="shared" si="577"/>
        <v>0</v>
      </c>
      <c r="BQ14732" s="128"/>
      <c r="BS14732" s="36">
        <f t="shared" si="578"/>
        <v>0</v>
      </c>
    </row>
    <row r="14733" spans="54:71" x14ac:dyDescent="0.25">
      <c r="BB14733" s="134">
        <f t="shared" si="576"/>
        <v>70</v>
      </c>
      <c r="BC14733" s="24"/>
      <c r="BD14733" s="68"/>
      <c r="BE14733" s="9"/>
      <c r="BF14733" s="128"/>
      <c r="BG14733" s="128"/>
      <c r="BH14733" s="128"/>
      <c r="BI14733" s="128"/>
      <c r="BJ14733" s="128"/>
      <c r="BK14733" s="128"/>
      <c r="BL14733" s="128"/>
      <c r="BM14733" s="128"/>
      <c r="BN14733" s="128"/>
      <c r="BO14733" s="128"/>
      <c r="BP14733" s="197">
        <f t="shared" si="577"/>
        <v>0</v>
      </c>
      <c r="BQ14733" s="128"/>
      <c r="BS14733" s="36">
        <f t="shared" si="578"/>
        <v>0</v>
      </c>
    </row>
    <row r="14734" spans="54:71" x14ac:dyDescent="0.25">
      <c r="BB14734" s="134">
        <f t="shared" si="576"/>
        <v>71</v>
      </c>
      <c r="BC14734" s="24"/>
      <c r="BD14734" s="68"/>
      <c r="BE14734" s="9"/>
      <c r="BF14734" s="128"/>
      <c r="BG14734" s="128"/>
      <c r="BH14734" s="128"/>
      <c r="BI14734" s="128"/>
      <c r="BJ14734" s="128"/>
      <c r="BK14734" s="128"/>
      <c r="BL14734" s="128"/>
      <c r="BM14734" s="128"/>
      <c r="BN14734" s="128"/>
      <c r="BO14734" s="128"/>
      <c r="BP14734" s="197">
        <f t="shared" si="577"/>
        <v>0</v>
      </c>
      <c r="BQ14734" s="128"/>
      <c r="BS14734" s="36">
        <f t="shared" si="578"/>
        <v>0</v>
      </c>
    </row>
    <row r="14735" spans="54:71" x14ac:dyDescent="0.25">
      <c r="BB14735" s="134">
        <f t="shared" si="576"/>
        <v>72</v>
      </c>
      <c r="BC14735" s="24"/>
      <c r="BD14735" s="68"/>
      <c r="BE14735" s="9"/>
      <c r="BF14735" s="128"/>
      <c r="BG14735" s="128"/>
      <c r="BH14735" s="128"/>
      <c r="BI14735" s="128"/>
      <c r="BJ14735" s="128"/>
      <c r="BK14735" s="128"/>
      <c r="BL14735" s="128"/>
      <c r="BM14735" s="128"/>
      <c r="BN14735" s="128"/>
      <c r="BO14735" s="128"/>
      <c r="BP14735" s="197">
        <f t="shared" si="577"/>
        <v>0</v>
      </c>
      <c r="BQ14735" s="128"/>
      <c r="BS14735" s="36">
        <f t="shared" si="578"/>
        <v>0</v>
      </c>
    </row>
    <row r="14736" spans="54:71" x14ac:dyDescent="0.25">
      <c r="BB14736" s="134">
        <f t="shared" si="576"/>
        <v>73</v>
      </c>
      <c r="BC14736" s="24"/>
      <c r="BD14736" s="68"/>
      <c r="BE14736" s="9"/>
      <c r="BF14736" s="128"/>
      <c r="BG14736" s="128"/>
      <c r="BH14736" s="128"/>
      <c r="BI14736" s="128"/>
      <c r="BJ14736" s="128"/>
      <c r="BK14736" s="128"/>
      <c r="BL14736" s="128"/>
      <c r="BM14736" s="128"/>
      <c r="BN14736" s="128"/>
      <c r="BO14736" s="128"/>
      <c r="BP14736" s="197">
        <f t="shared" si="577"/>
        <v>0</v>
      </c>
      <c r="BQ14736" s="128"/>
      <c r="BS14736" s="36">
        <f t="shared" si="578"/>
        <v>0</v>
      </c>
    </row>
    <row r="14737" spans="54:71" x14ac:dyDescent="0.25">
      <c r="BB14737" s="134">
        <f t="shared" si="576"/>
        <v>74</v>
      </c>
      <c r="BC14737" s="24"/>
      <c r="BD14737" s="68"/>
      <c r="BE14737" s="9"/>
      <c r="BF14737" s="128"/>
      <c r="BG14737" s="128"/>
      <c r="BH14737" s="128"/>
      <c r="BI14737" s="128"/>
      <c r="BJ14737" s="128"/>
      <c r="BK14737" s="128"/>
      <c r="BL14737" s="128"/>
      <c r="BM14737" s="128"/>
      <c r="BN14737" s="128"/>
      <c r="BO14737" s="128"/>
      <c r="BP14737" s="197">
        <f t="shared" si="577"/>
        <v>0</v>
      </c>
      <c r="BQ14737" s="128"/>
      <c r="BS14737" s="36">
        <f t="shared" si="578"/>
        <v>0</v>
      </c>
    </row>
    <row r="14738" spans="54:71" x14ac:dyDescent="0.25">
      <c r="BB14738" s="134">
        <f t="shared" si="576"/>
        <v>75</v>
      </c>
      <c r="BC14738" s="24"/>
      <c r="BD14738" s="68"/>
      <c r="BE14738" s="9"/>
      <c r="BF14738" s="128"/>
      <c r="BG14738" s="128"/>
      <c r="BH14738" s="128"/>
      <c r="BI14738" s="128"/>
      <c r="BJ14738" s="128"/>
      <c r="BK14738" s="128"/>
      <c r="BL14738" s="128"/>
      <c r="BM14738" s="128"/>
      <c r="BN14738" s="128"/>
      <c r="BO14738" s="128"/>
      <c r="BP14738" s="197">
        <f t="shared" si="577"/>
        <v>0</v>
      </c>
      <c r="BQ14738" s="128"/>
      <c r="BS14738" s="36">
        <f t="shared" si="578"/>
        <v>0</v>
      </c>
    </row>
    <row r="14739" spans="54:71" x14ac:dyDescent="0.25">
      <c r="BB14739" s="134">
        <f t="shared" si="576"/>
        <v>76</v>
      </c>
      <c r="BC14739" s="24"/>
      <c r="BD14739" s="68"/>
      <c r="BE14739" s="9"/>
      <c r="BF14739" s="128"/>
      <c r="BG14739" s="128"/>
      <c r="BH14739" s="128"/>
      <c r="BI14739" s="128"/>
      <c r="BJ14739" s="128"/>
      <c r="BK14739" s="128"/>
      <c r="BL14739" s="128"/>
      <c r="BM14739" s="128"/>
      <c r="BN14739" s="128"/>
      <c r="BO14739" s="128"/>
      <c r="BP14739" s="197">
        <f t="shared" si="577"/>
        <v>0</v>
      </c>
      <c r="BQ14739" s="128"/>
      <c r="BS14739" s="36">
        <f t="shared" si="578"/>
        <v>0</v>
      </c>
    </row>
    <row r="14740" spans="54:71" x14ac:dyDescent="0.25">
      <c r="BB14740" s="134">
        <f t="shared" si="576"/>
        <v>77</v>
      </c>
      <c r="BC14740" s="24"/>
      <c r="BD14740" s="68"/>
      <c r="BE14740" s="9"/>
      <c r="BF14740" s="128"/>
      <c r="BG14740" s="128"/>
      <c r="BH14740" s="128"/>
      <c r="BI14740" s="128"/>
      <c r="BJ14740" s="128"/>
      <c r="BK14740" s="128"/>
      <c r="BL14740" s="128"/>
      <c r="BM14740" s="128"/>
      <c r="BN14740" s="128"/>
      <c r="BO14740" s="128"/>
      <c r="BP14740" s="197">
        <f t="shared" si="577"/>
        <v>0</v>
      </c>
      <c r="BQ14740" s="128"/>
      <c r="BS14740" s="36">
        <f t="shared" si="578"/>
        <v>0</v>
      </c>
    </row>
    <row r="14741" spans="54:71" x14ac:dyDescent="0.25">
      <c r="BB14741" s="134">
        <f t="shared" si="576"/>
        <v>78</v>
      </c>
      <c r="BC14741" s="24"/>
      <c r="BD14741" s="68"/>
      <c r="BE14741" s="9"/>
      <c r="BF14741" s="128"/>
      <c r="BG14741" s="128"/>
      <c r="BH14741" s="128"/>
      <c r="BI14741" s="128"/>
      <c r="BJ14741" s="128"/>
      <c r="BK14741" s="128"/>
      <c r="BL14741" s="128"/>
      <c r="BM14741" s="128"/>
      <c r="BN14741" s="128"/>
      <c r="BO14741" s="128"/>
      <c r="BP14741" s="197">
        <f t="shared" si="577"/>
        <v>0</v>
      </c>
      <c r="BQ14741" s="128"/>
      <c r="BS14741" s="36">
        <f t="shared" si="578"/>
        <v>0</v>
      </c>
    </row>
    <row r="14742" spans="54:71" x14ac:dyDescent="0.25">
      <c r="BB14742" s="134">
        <f t="shared" si="576"/>
        <v>79</v>
      </c>
      <c r="BC14742" s="24"/>
      <c r="BD14742" s="68"/>
      <c r="BE14742" s="9"/>
      <c r="BF14742" s="128"/>
      <c r="BG14742" s="128"/>
      <c r="BH14742" s="128"/>
      <c r="BI14742" s="128"/>
      <c r="BJ14742" s="128"/>
      <c r="BK14742" s="128"/>
      <c r="BL14742" s="128"/>
      <c r="BM14742" s="128"/>
      <c r="BN14742" s="128"/>
      <c r="BO14742" s="128"/>
      <c r="BP14742" s="197">
        <f t="shared" si="577"/>
        <v>0</v>
      </c>
      <c r="BQ14742" s="128"/>
      <c r="BS14742" s="36">
        <f t="shared" si="578"/>
        <v>0</v>
      </c>
    </row>
    <row r="14743" spans="54:71" x14ac:dyDescent="0.25">
      <c r="BB14743" s="134">
        <f t="shared" si="576"/>
        <v>80</v>
      </c>
      <c r="BC14743" s="24"/>
      <c r="BD14743" s="68"/>
      <c r="BE14743" s="9"/>
      <c r="BF14743" s="128"/>
      <c r="BG14743" s="128"/>
      <c r="BH14743" s="128"/>
      <c r="BI14743" s="128"/>
      <c r="BJ14743" s="128"/>
      <c r="BK14743" s="128"/>
      <c r="BL14743" s="128"/>
      <c r="BM14743" s="128"/>
      <c r="BN14743" s="128"/>
      <c r="BO14743" s="128"/>
      <c r="BP14743" s="197">
        <f t="shared" si="577"/>
        <v>0</v>
      </c>
      <c r="BQ14743" s="128"/>
      <c r="BS14743" s="36">
        <f t="shared" si="578"/>
        <v>0</v>
      </c>
    </row>
    <row r="14744" spans="54:71" x14ac:dyDescent="0.25">
      <c r="BB14744" s="134">
        <f t="shared" si="576"/>
        <v>81</v>
      </c>
      <c r="BC14744" s="24"/>
      <c r="BD14744" s="68"/>
      <c r="BE14744" s="9"/>
      <c r="BF14744" s="128"/>
      <c r="BG14744" s="128"/>
      <c r="BH14744" s="128"/>
      <c r="BI14744" s="128"/>
      <c r="BJ14744" s="128"/>
      <c r="BK14744" s="128"/>
      <c r="BL14744" s="128"/>
      <c r="BM14744" s="128"/>
      <c r="BN14744" s="128"/>
      <c r="BO14744" s="128"/>
      <c r="BP14744" s="197">
        <f t="shared" si="577"/>
        <v>0</v>
      </c>
      <c r="BQ14744" s="128"/>
      <c r="BS14744" s="36">
        <f t="shared" si="578"/>
        <v>0</v>
      </c>
    </row>
    <row r="14745" spans="54:71" x14ac:dyDescent="0.25">
      <c r="BB14745" s="134">
        <f t="shared" si="576"/>
        <v>82</v>
      </c>
      <c r="BC14745" s="24"/>
      <c r="BD14745" s="68"/>
      <c r="BE14745" s="9"/>
      <c r="BF14745" s="128"/>
      <c r="BG14745" s="128"/>
      <c r="BH14745" s="128"/>
      <c r="BI14745" s="128"/>
      <c r="BJ14745" s="128"/>
      <c r="BK14745" s="128"/>
      <c r="BL14745" s="128"/>
      <c r="BM14745" s="128"/>
      <c r="BN14745" s="128"/>
      <c r="BO14745" s="128"/>
      <c r="BP14745" s="197">
        <f t="shared" si="577"/>
        <v>0</v>
      </c>
      <c r="BQ14745" s="128"/>
      <c r="BS14745" s="36">
        <f t="shared" si="578"/>
        <v>0</v>
      </c>
    </row>
    <row r="14746" spans="54:71" x14ac:dyDescent="0.25">
      <c r="BB14746" s="134">
        <f t="shared" si="576"/>
        <v>83</v>
      </c>
      <c r="BC14746" s="24"/>
      <c r="BD14746" s="68"/>
      <c r="BE14746" s="9"/>
      <c r="BF14746" s="128"/>
      <c r="BG14746" s="128"/>
      <c r="BH14746" s="128"/>
      <c r="BI14746" s="128"/>
      <c r="BJ14746" s="128"/>
      <c r="BK14746" s="128"/>
      <c r="BL14746" s="128"/>
      <c r="BM14746" s="128"/>
      <c r="BN14746" s="128"/>
      <c r="BO14746" s="128"/>
      <c r="BP14746" s="197">
        <f t="shared" si="577"/>
        <v>0</v>
      </c>
      <c r="BQ14746" s="128"/>
      <c r="BS14746" s="36">
        <f t="shared" si="578"/>
        <v>0</v>
      </c>
    </row>
    <row r="14747" spans="54:71" x14ac:dyDescent="0.25">
      <c r="BB14747" s="134">
        <f t="shared" si="576"/>
        <v>84</v>
      </c>
      <c r="BC14747" s="24"/>
      <c r="BD14747" s="68"/>
      <c r="BE14747" s="9"/>
      <c r="BF14747" s="128"/>
      <c r="BG14747" s="128"/>
      <c r="BH14747" s="128"/>
      <c r="BI14747" s="128"/>
      <c r="BJ14747" s="128"/>
      <c r="BK14747" s="128"/>
      <c r="BL14747" s="128"/>
      <c r="BM14747" s="128"/>
      <c r="BN14747" s="128"/>
      <c r="BO14747" s="128"/>
      <c r="BP14747" s="197">
        <f t="shared" si="577"/>
        <v>0</v>
      </c>
      <c r="BQ14747" s="128"/>
      <c r="BS14747" s="36">
        <f t="shared" si="578"/>
        <v>0</v>
      </c>
    </row>
    <row r="14748" spans="54:71" x14ac:dyDescent="0.25">
      <c r="BB14748" s="134">
        <f t="shared" si="576"/>
        <v>85</v>
      </c>
      <c r="BC14748" s="24"/>
      <c r="BD14748" s="68"/>
      <c r="BE14748" s="9"/>
      <c r="BF14748" s="128"/>
      <c r="BG14748" s="128"/>
      <c r="BH14748" s="128"/>
      <c r="BI14748" s="128"/>
      <c r="BJ14748" s="128"/>
      <c r="BK14748" s="128"/>
      <c r="BL14748" s="128"/>
      <c r="BM14748" s="128"/>
      <c r="BN14748" s="128"/>
      <c r="BO14748" s="128"/>
      <c r="BP14748" s="197">
        <f t="shared" si="577"/>
        <v>0</v>
      </c>
      <c r="BQ14748" s="128"/>
      <c r="BS14748" s="36">
        <f t="shared" si="578"/>
        <v>0</v>
      </c>
    </row>
    <row r="14749" spans="54:71" x14ac:dyDescent="0.25">
      <c r="BB14749" s="134">
        <f t="shared" si="576"/>
        <v>86</v>
      </c>
      <c r="BC14749" s="24"/>
      <c r="BD14749" s="68"/>
      <c r="BE14749" s="9"/>
      <c r="BF14749" s="128"/>
      <c r="BG14749" s="128"/>
      <c r="BH14749" s="128"/>
      <c r="BI14749" s="128"/>
      <c r="BJ14749" s="128"/>
      <c r="BK14749" s="128"/>
      <c r="BL14749" s="128"/>
      <c r="BM14749" s="128"/>
      <c r="BN14749" s="128"/>
      <c r="BO14749" s="128"/>
      <c r="BP14749" s="197">
        <f t="shared" si="577"/>
        <v>0</v>
      </c>
      <c r="BQ14749" s="128"/>
      <c r="BS14749" s="36">
        <f t="shared" si="578"/>
        <v>0</v>
      </c>
    </row>
    <row r="14750" spans="54:71" x14ac:dyDescent="0.25">
      <c r="BB14750" s="134">
        <f t="shared" si="576"/>
        <v>87</v>
      </c>
      <c r="BC14750" s="24"/>
      <c r="BD14750" s="68"/>
      <c r="BE14750" s="9"/>
      <c r="BF14750" s="128"/>
      <c r="BG14750" s="128"/>
      <c r="BH14750" s="128"/>
      <c r="BI14750" s="128"/>
      <c r="BJ14750" s="128"/>
      <c r="BK14750" s="128"/>
      <c r="BL14750" s="128"/>
      <c r="BM14750" s="128"/>
      <c r="BN14750" s="128"/>
      <c r="BO14750" s="128"/>
      <c r="BP14750" s="197">
        <f t="shared" si="577"/>
        <v>0</v>
      </c>
      <c r="BQ14750" s="128"/>
      <c r="BS14750" s="36">
        <f t="shared" si="578"/>
        <v>0</v>
      </c>
    </row>
    <row r="14751" spans="54:71" x14ac:dyDescent="0.25">
      <c r="BB14751" s="134">
        <f t="shared" si="576"/>
        <v>88</v>
      </c>
      <c r="BC14751" s="24"/>
      <c r="BD14751" s="68"/>
      <c r="BE14751" s="9"/>
      <c r="BF14751" s="128"/>
      <c r="BG14751" s="128"/>
      <c r="BH14751" s="128"/>
      <c r="BI14751" s="128"/>
      <c r="BJ14751" s="128"/>
      <c r="BK14751" s="128"/>
      <c r="BL14751" s="128"/>
      <c r="BM14751" s="128"/>
      <c r="BN14751" s="128"/>
      <c r="BO14751" s="128"/>
      <c r="BP14751" s="197">
        <f t="shared" si="577"/>
        <v>0</v>
      </c>
      <c r="BQ14751" s="128"/>
      <c r="BS14751" s="36">
        <f t="shared" si="578"/>
        <v>0</v>
      </c>
    </row>
    <row r="14752" spans="54:71" x14ac:dyDescent="0.25">
      <c r="BB14752" s="134">
        <f t="shared" si="576"/>
        <v>89</v>
      </c>
      <c r="BC14752" s="24"/>
      <c r="BD14752" s="68"/>
      <c r="BE14752" s="9"/>
      <c r="BF14752" s="128"/>
      <c r="BG14752" s="128"/>
      <c r="BH14752" s="128"/>
      <c r="BI14752" s="128"/>
      <c r="BJ14752" s="128"/>
      <c r="BK14752" s="128"/>
      <c r="BL14752" s="128"/>
      <c r="BM14752" s="128"/>
      <c r="BN14752" s="128"/>
      <c r="BO14752" s="128"/>
      <c r="BP14752" s="197">
        <f t="shared" si="577"/>
        <v>0</v>
      </c>
      <c r="BQ14752" s="128"/>
      <c r="BS14752" s="36">
        <f t="shared" si="578"/>
        <v>0</v>
      </c>
    </row>
    <row r="14753" spans="54:73" x14ac:dyDescent="0.25">
      <c r="BB14753" s="134">
        <f t="shared" si="576"/>
        <v>90</v>
      </c>
      <c r="BC14753" s="24"/>
      <c r="BD14753" s="68"/>
      <c r="BE14753" s="9"/>
      <c r="BF14753" s="128"/>
      <c r="BG14753" s="128"/>
      <c r="BH14753" s="128"/>
      <c r="BI14753" s="128"/>
      <c r="BJ14753" s="128"/>
      <c r="BK14753" s="128"/>
      <c r="BL14753" s="128"/>
      <c r="BM14753" s="128"/>
      <c r="BN14753" s="128"/>
      <c r="BO14753" s="128"/>
      <c r="BP14753" s="197">
        <f t="shared" si="577"/>
        <v>0</v>
      </c>
      <c r="BQ14753" s="128"/>
      <c r="BS14753" s="36">
        <f t="shared" si="578"/>
        <v>0</v>
      </c>
    </row>
    <row r="14754" spans="54:73" x14ac:dyDescent="0.25">
      <c r="BB14754" s="134">
        <f t="shared" si="576"/>
        <v>91</v>
      </c>
      <c r="BC14754" s="24"/>
      <c r="BD14754" s="68"/>
      <c r="BE14754" s="9"/>
      <c r="BF14754" s="128"/>
      <c r="BG14754" s="128"/>
      <c r="BH14754" s="128"/>
      <c r="BI14754" s="128"/>
      <c r="BJ14754" s="128"/>
      <c r="BK14754" s="128"/>
      <c r="BL14754" s="128"/>
      <c r="BM14754" s="128"/>
      <c r="BN14754" s="128"/>
      <c r="BO14754" s="128"/>
      <c r="BP14754" s="197">
        <f t="shared" si="577"/>
        <v>0</v>
      </c>
      <c r="BQ14754" s="128"/>
      <c r="BS14754" s="36">
        <f t="shared" si="578"/>
        <v>0</v>
      </c>
    </row>
    <row r="14755" spans="54:73" x14ac:dyDescent="0.25">
      <c r="BB14755" s="134">
        <f t="shared" si="576"/>
        <v>92</v>
      </c>
      <c r="BC14755" s="24"/>
      <c r="BD14755" s="68"/>
      <c r="BE14755" s="9"/>
      <c r="BF14755" s="128"/>
      <c r="BG14755" s="128"/>
      <c r="BH14755" s="128"/>
      <c r="BI14755" s="128"/>
      <c r="BJ14755" s="128"/>
      <c r="BK14755" s="128"/>
      <c r="BL14755" s="128"/>
      <c r="BM14755" s="128"/>
      <c r="BN14755" s="128"/>
      <c r="BO14755" s="128"/>
      <c r="BP14755" s="197">
        <f t="shared" si="577"/>
        <v>0</v>
      </c>
      <c r="BQ14755" s="128"/>
      <c r="BS14755" s="36">
        <f t="shared" si="578"/>
        <v>0</v>
      </c>
    </row>
    <row r="14756" spans="54:73" x14ac:dyDescent="0.25">
      <c r="BB14756" s="134">
        <f t="shared" si="576"/>
        <v>93</v>
      </c>
      <c r="BC14756" s="24"/>
      <c r="BD14756" s="68"/>
      <c r="BE14756" s="9"/>
      <c r="BF14756" s="128"/>
      <c r="BG14756" s="128"/>
      <c r="BH14756" s="128"/>
      <c r="BI14756" s="128"/>
      <c r="BJ14756" s="128"/>
      <c r="BK14756" s="128"/>
      <c r="BL14756" s="128"/>
      <c r="BM14756" s="128"/>
      <c r="BN14756" s="128"/>
      <c r="BO14756" s="128"/>
      <c r="BP14756" s="197">
        <f t="shared" si="577"/>
        <v>0</v>
      </c>
      <c r="BQ14756" s="128"/>
      <c r="BS14756" s="36">
        <f t="shared" si="578"/>
        <v>0</v>
      </c>
    </row>
    <row r="14757" spans="54:73" x14ac:dyDescent="0.25">
      <c r="BB14757" s="134">
        <f t="shared" si="576"/>
        <v>94</v>
      </c>
      <c r="BC14757" s="24"/>
      <c r="BD14757" s="68"/>
      <c r="BE14757" s="9"/>
      <c r="BF14757" s="128"/>
      <c r="BG14757" s="128"/>
      <c r="BH14757" s="128"/>
      <c r="BI14757" s="128"/>
      <c r="BJ14757" s="128"/>
      <c r="BK14757" s="128"/>
      <c r="BL14757" s="128"/>
      <c r="BM14757" s="128"/>
      <c r="BN14757" s="128"/>
      <c r="BO14757" s="128"/>
      <c r="BP14757" s="197">
        <f t="shared" si="577"/>
        <v>0</v>
      </c>
      <c r="BQ14757" s="128"/>
      <c r="BS14757" s="36">
        <f t="shared" si="578"/>
        <v>0</v>
      </c>
    </row>
    <row r="14758" spans="54:73" x14ac:dyDescent="0.25">
      <c r="BB14758" s="134">
        <f t="shared" si="576"/>
        <v>95</v>
      </c>
      <c r="BC14758" s="24"/>
      <c r="BD14758" s="68"/>
      <c r="BE14758" s="9"/>
      <c r="BF14758" s="128"/>
      <c r="BG14758" s="128"/>
      <c r="BH14758" s="128"/>
      <c r="BI14758" s="128"/>
      <c r="BJ14758" s="128"/>
      <c r="BK14758" s="128"/>
      <c r="BL14758" s="128"/>
      <c r="BM14758" s="128"/>
      <c r="BN14758" s="128"/>
      <c r="BO14758" s="128"/>
      <c r="BP14758" s="197">
        <f t="shared" si="577"/>
        <v>0</v>
      </c>
      <c r="BQ14758" s="128"/>
      <c r="BS14758" s="36">
        <f t="shared" si="578"/>
        <v>0</v>
      </c>
    </row>
    <row r="14759" spans="54:73" x14ac:dyDescent="0.25">
      <c r="BB14759" s="134">
        <f t="shared" si="576"/>
        <v>96</v>
      </c>
      <c r="BC14759" s="24"/>
      <c r="BD14759" s="68"/>
      <c r="BE14759" s="9"/>
      <c r="BF14759" s="128"/>
      <c r="BG14759" s="128"/>
      <c r="BH14759" s="128"/>
      <c r="BI14759" s="128"/>
      <c r="BJ14759" s="128"/>
      <c r="BK14759" s="128"/>
      <c r="BL14759" s="128"/>
      <c r="BM14759" s="128"/>
      <c r="BN14759" s="128"/>
      <c r="BO14759" s="128"/>
      <c r="BP14759" s="197">
        <f t="shared" si="577"/>
        <v>0</v>
      </c>
      <c r="BQ14759" s="128"/>
      <c r="BS14759" s="36">
        <f t="shared" si="578"/>
        <v>0</v>
      </c>
    </row>
    <row r="14760" spans="54:73" x14ac:dyDescent="0.25">
      <c r="BB14760" s="134">
        <f t="shared" si="576"/>
        <v>97</v>
      </c>
      <c r="BC14760" s="24"/>
      <c r="BD14760" s="68"/>
      <c r="BE14760" s="9"/>
      <c r="BF14760" s="128"/>
      <c r="BG14760" s="128"/>
      <c r="BH14760" s="128"/>
      <c r="BI14760" s="128"/>
      <c r="BJ14760" s="128"/>
      <c r="BK14760" s="128"/>
      <c r="BL14760" s="128"/>
      <c r="BM14760" s="128"/>
      <c r="BN14760" s="128"/>
      <c r="BO14760" s="128"/>
      <c r="BP14760" s="197">
        <f t="shared" si="577"/>
        <v>0</v>
      </c>
      <c r="BQ14760" s="128"/>
      <c r="BS14760" s="36">
        <f t="shared" si="578"/>
        <v>0</v>
      </c>
    </row>
    <row r="14761" spans="54:73" x14ac:dyDescent="0.25">
      <c r="BB14761" s="134">
        <f t="shared" si="576"/>
        <v>98</v>
      </c>
      <c r="BC14761" s="24"/>
      <c r="BD14761" s="68"/>
      <c r="BE14761" s="9"/>
      <c r="BF14761" s="128"/>
      <c r="BG14761" s="128"/>
      <c r="BH14761" s="128"/>
      <c r="BI14761" s="128"/>
      <c r="BJ14761" s="128"/>
      <c r="BK14761" s="128"/>
      <c r="BL14761" s="128"/>
      <c r="BM14761" s="128"/>
      <c r="BN14761" s="128"/>
      <c r="BO14761" s="128"/>
      <c r="BP14761" s="197">
        <f t="shared" si="577"/>
        <v>0</v>
      </c>
      <c r="BQ14761" s="128"/>
      <c r="BS14761" s="36">
        <f t="shared" si="578"/>
        <v>0</v>
      </c>
    </row>
    <row r="14762" spans="54:73" x14ac:dyDescent="0.25">
      <c r="BB14762" s="134">
        <f t="shared" si="576"/>
        <v>99</v>
      </c>
      <c r="BC14762" s="24"/>
      <c r="BD14762" s="68"/>
      <c r="BE14762" s="9"/>
      <c r="BF14762" s="128"/>
      <c r="BG14762" s="128"/>
      <c r="BH14762" s="128"/>
      <c r="BI14762" s="128"/>
      <c r="BJ14762" s="128"/>
      <c r="BK14762" s="128"/>
      <c r="BL14762" s="128"/>
      <c r="BM14762" s="128"/>
      <c r="BN14762" s="128"/>
      <c r="BO14762" s="128"/>
      <c r="BP14762" s="197">
        <f t="shared" si="577"/>
        <v>0</v>
      </c>
      <c r="BQ14762" s="128"/>
      <c r="BS14762" s="36">
        <f t="shared" si="578"/>
        <v>0</v>
      </c>
    </row>
    <row r="14763" spans="54:73" x14ac:dyDescent="0.25">
      <c r="BB14763" s="134">
        <f>1+BB14762</f>
        <v>100</v>
      </c>
      <c r="BC14763" s="24"/>
      <c r="BD14763" s="68"/>
      <c r="BE14763" s="9"/>
      <c r="BF14763" s="128"/>
      <c r="BG14763" s="128"/>
      <c r="BH14763" s="128"/>
      <c r="BI14763" s="128"/>
      <c r="BJ14763" s="128"/>
      <c r="BK14763" s="128"/>
      <c r="BL14763" s="128"/>
      <c r="BM14763" s="128"/>
      <c r="BN14763" s="128"/>
      <c r="BO14763" s="128"/>
      <c r="BP14763" s="197">
        <f t="shared" si="577"/>
        <v>0</v>
      </c>
      <c r="BQ14763" s="128"/>
      <c r="BS14763" s="36">
        <f t="shared" si="578"/>
        <v>0</v>
      </c>
    </row>
    <row r="14764" spans="54:73" x14ac:dyDescent="0.25">
      <c r="BB14764" s="128"/>
      <c r="BC14764" s="128"/>
      <c r="BD14764" s="128"/>
      <c r="BE14764" s="128"/>
      <c r="BF14764" s="128"/>
      <c r="BG14764" s="128"/>
      <c r="BH14764" s="128"/>
      <c r="BI14764" s="128"/>
      <c r="BJ14764" s="128"/>
      <c r="BK14764" s="128"/>
      <c r="BL14764" s="128"/>
      <c r="BM14764" s="128"/>
      <c r="BN14764" s="128"/>
      <c r="BO14764" s="128"/>
      <c r="BP14764" s="190"/>
      <c r="BQ14764" s="128"/>
    </row>
    <row r="14765" spans="54:73" x14ac:dyDescent="0.25">
      <c r="BB14765" s="128"/>
      <c r="BC14765" s="128"/>
      <c r="BD14765" s="128"/>
      <c r="BE14765" s="128"/>
      <c r="BF14765" s="128"/>
      <c r="BG14765" s="128"/>
      <c r="BH14765" s="128"/>
      <c r="BI14765" s="128"/>
      <c r="BJ14765" s="128"/>
      <c r="BK14765" s="128"/>
      <c r="BL14765" s="128"/>
      <c r="BM14765" s="128"/>
      <c r="BN14765" s="128"/>
      <c r="BO14765" s="128"/>
      <c r="BP14765" s="190"/>
      <c r="BQ14765" s="128"/>
    </row>
    <row r="14766" spans="54:73" x14ac:dyDescent="0.25">
      <c r="BB14766" s="128"/>
      <c r="BC14766" s="128"/>
      <c r="BD14766" s="128"/>
      <c r="BE14766" s="128"/>
      <c r="BF14766" s="128"/>
      <c r="BG14766" s="128"/>
      <c r="BH14766" s="128"/>
      <c r="BI14766" s="128"/>
      <c r="BJ14766" s="128"/>
      <c r="BK14766" s="128"/>
      <c r="BL14766" s="128"/>
      <c r="BM14766" s="131" t="s">
        <v>396</v>
      </c>
      <c r="BN14766" s="131"/>
      <c r="BO14766" s="128"/>
      <c r="BP14766" s="152">
        <f>IF($B$22="State",BU14766,BT14766)</f>
        <v>0</v>
      </c>
      <c r="BQ14766" s="128"/>
      <c r="BS14766" s="50"/>
      <c r="BT14766" s="50">
        <f>SUM(BP14664:BP14763)</f>
        <v>0</v>
      </c>
      <c r="BU14766" s="51">
        <v>1000</v>
      </c>
    </row>
    <row r="14767" spans="54:73" x14ac:dyDescent="0.25">
      <c r="BB14767" s="128"/>
      <c r="BC14767" s="128"/>
      <c r="BD14767" s="128"/>
      <c r="BE14767" s="128"/>
      <c r="BF14767" s="128"/>
      <c r="BG14767" s="128"/>
      <c r="BH14767" s="128"/>
      <c r="BI14767" s="128"/>
      <c r="BJ14767" s="128"/>
      <c r="BK14767" s="128"/>
      <c r="BL14767" s="128"/>
      <c r="BM14767" s="128"/>
      <c r="BN14767" s="128"/>
      <c r="BO14767" s="128"/>
      <c r="BP14767" s="144"/>
      <c r="BQ14767" s="128"/>
    </row>
    <row r="14768" spans="54:73" x14ac:dyDescent="0.25">
      <c r="BB14768" s="128"/>
      <c r="BC14768" s="128"/>
      <c r="BD14768" s="128"/>
      <c r="BE14768" s="128"/>
      <c r="BF14768" s="128"/>
      <c r="BG14768" s="128"/>
      <c r="BH14768" s="128"/>
      <c r="BI14768" s="128"/>
      <c r="BJ14768" s="128"/>
      <c r="BK14768" s="128"/>
      <c r="BL14768" s="128"/>
      <c r="BM14768" s="131" t="str">
        <f>IF($B$26="Chapter","Points Reduction",IF($B$22="State","Points Reduction",""))</f>
        <v/>
      </c>
      <c r="BN14768" s="131"/>
      <c r="BO14768" s="128"/>
      <c r="BP14768" s="152">
        <f>BP14766-SUM(BP14663:BP14763)</f>
        <v>0</v>
      </c>
      <c r="BQ14768" s="128"/>
    </row>
    <row r="14769" spans="54:69" x14ac:dyDescent="0.25">
      <c r="BB14769" s="128"/>
      <c r="BC14769" s="128"/>
      <c r="BD14769" s="128"/>
      <c r="BE14769" s="128"/>
      <c r="BF14769" s="128"/>
      <c r="BG14769" s="128"/>
      <c r="BH14769" s="128"/>
      <c r="BI14769" s="128"/>
      <c r="BJ14769" s="128"/>
      <c r="BK14769" s="128"/>
      <c r="BL14769" s="128"/>
      <c r="BM14769" s="128"/>
      <c r="BN14769" s="128"/>
      <c r="BO14769" s="128"/>
      <c r="BP14769" s="190"/>
      <c r="BQ14769" s="128"/>
    </row>
    <row r="14770" spans="54:69" x14ac:dyDescent="0.25">
      <c r="BB14770" s="128"/>
      <c r="BC14770" s="128"/>
      <c r="BD14770" s="128"/>
      <c r="BE14770" s="128"/>
      <c r="BF14770" s="128"/>
      <c r="BG14770" s="128"/>
      <c r="BH14770" s="128"/>
      <c r="BI14770" s="128"/>
      <c r="BJ14770" s="128"/>
      <c r="BK14770" s="128"/>
      <c r="BL14770" s="128"/>
      <c r="BM14770" s="128"/>
      <c r="BN14770" s="128"/>
      <c r="BO14770" s="128"/>
      <c r="BP14770" s="190"/>
      <c r="BQ14770" s="128"/>
    </row>
    <row r="14771" spans="54:69" x14ac:dyDescent="0.25">
      <c r="BB14771" s="128"/>
      <c r="BC14771" s="128"/>
      <c r="BD14771" s="128"/>
      <c r="BE14771" s="128"/>
      <c r="BF14771" s="128"/>
      <c r="BG14771" s="128"/>
      <c r="BH14771" s="128"/>
      <c r="BI14771" s="128"/>
      <c r="BJ14771" s="128"/>
      <c r="BK14771" s="128"/>
      <c r="BL14771" s="128"/>
      <c r="BM14771" s="128"/>
      <c r="BN14771" s="128"/>
      <c r="BO14771" s="128"/>
      <c r="BP14771" s="190"/>
      <c r="BQ14771" s="128"/>
    </row>
    <row r="14772" spans="54:69" x14ac:dyDescent="0.25">
      <c r="BB14772" s="128"/>
      <c r="BC14772" s="128"/>
      <c r="BD14772" s="128"/>
      <c r="BE14772" s="128"/>
      <c r="BF14772" s="128"/>
      <c r="BG14772" s="128"/>
      <c r="BH14772" s="128"/>
      <c r="BI14772" s="128"/>
      <c r="BJ14772" s="128"/>
      <c r="BK14772" s="128"/>
      <c r="BL14772" s="128"/>
      <c r="BM14772" s="128"/>
      <c r="BN14772" s="128"/>
      <c r="BO14772" s="128"/>
      <c r="BP14772" s="190"/>
      <c r="BQ14772" s="128"/>
    </row>
    <row r="14773" spans="54:69" x14ac:dyDescent="0.25">
      <c r="BB14773" s="128"/>
      <c r="BC14773" s="128"/>
      <c r="BD14773" s="128"/>
      <c r="BE14773" s="128"/>
      <c r="BF14773" s="128"/>
      <c r="BG14773" s="128"/>
      <c r="BH14773" s="128"/>
      <c r="BI14773" s="128"/>
      <c r="BJ14773" s="128"/>
      <c r="BK14773" s="128"/>
      <c r="BL14773" s="128"/>
      <c r="BM14773" s="128"/>
      <c r="BN14773" s="128"/>
      <c r="BO14773" s="128"/>
      <c r="BP14773" s="190"/>
      <c r="BQ14773" s="128"/>
    </row>
    <row r="14774" spans="54:69" x14ac:dyDescent="0.25">
      <c r="BB14774" s="128"/>
      <c r="BC14774" s="128"/>
      <c r="BD14774" s="128"/>
      <c r="BE14774" s="128"/>
      <c r="BF14774" s="128"/>
      <c r="BG14774" s="128"/>
      <c r="BH14774" s="128"/>
      <c r="BI14774" s="128"/>
      <c r="BJ14774" s="128"/>
      <c r="BK14774" s="128"/>
      <c r="BL14774" s="128"/>
      <c r="BM14774" s="128"/>
      <c r="BN14774" s="128"/>
      <c r="BO14774" s="128"/>
      <c r="BP14774" s="190"/>
      <c r="BQ14774" s="128"/>
    </row>
    <row r="14775" spans="54:69" x14ac:dyDescent="0.25">
      <c r="BB14775" s="128"/>
      <c r="BC14775" s="128"/>
      <c r="BD14775" s="128"/>
      <c r="BE14775" s="128"/>
      <c r="BF14775" s="128"/>
      <c r="BG14775" s="128"/>
      <c r="BH14775" s="128"/>
      <c r="BI14775" s="128"/>
      <c r="BJ14775" s="128"/>
      <c r="BK14775" s="128"/>
      <c r="BL14775" s="128"/>
      <c r="BM14775" s="128"/>
      <c r="BN14775" s="128"/>
      <c r="BO14775" s="128"/>
      <c r="BP14775" s="190"/>
      <c r="BQ14775" s="128"/>
    </row>
    <row r="14776" spans="54:69" x14ac:dyDescent="0.25">
      <c r="BB14776" s="128"/>
      <c r="BC14776" s="128"/>
      <c r="BD14776" s="128"/>
      <c r="BE14776" s="128"/>
      <c r="BF14776" s="128"/>
      <c r="BG14776" s="128"/>
      <c r="BH14776" s="128"/>
      <c r="BI14776" s="128"/>
      <c r="BJ14776" s="128"/>
      <c r="BK14776" s="128"/>
      <c r="BL14776" s="128"/>
      <c r="BM14776" s="128"/>
      <c r="BN14776" s="128"/>
      <c r="BO14776" s="128"/>
      <c r="BP14776" s="190"/>
      <c r="BQ14776" s="128"/>
    </row>
    <row r="14777" spans="54:69" x14ac:dyDescent="0.25">
      <c r="BB14777" s="128"/>
      <c r="BC14777" s="128"/>
      <c r="BD14777" s="128"/>
      <c r="BE14777" s="128"/>
      <c r="BF14777" s="128"/>
      <c r="BG14777" s="128"/>
      <c r="BH14777" s="128"/>
      <c r="BI14777" s="128"/>
      <c r="BJ14777" s="128"/>
      <c r="BK14777" s="128"/>
      <c r="BL14777" s="128"/>
      <c r="BM14777" s="128"/>
      <c r="BN14777" s="128"/>
      <c r="BO14777" s="128"/>
      <c r="BP14777" s="190"/>
      <c r="BQ14777" s="128"/>
    </row>
    <row r="14778" spans="54:69" x14ac:dyDescent="0.25">
      <c r="BB14778" s="128"/>
      <c r="BC14778" s="128"/>
      <c r="BD14778" s="128"/>
      <c r="BE14778" s="128"/>
      <c r="BF14778" s="128"/>
      <c r="BG14778" s="128"/>
      <c r="BH14778" s="128"/>
      <c r="BI14778" s="128"/>
      <c r="BJ14778" s="128"/>
      <c r="BK14778" s="128"/>
      <c r="BL14778" s="128"/>
      <c r="BM14778" s="128"/>
      <c r="BN14778" s="128"/>
      <c r="BO14778" s="128"/>
      <c r="BP14778" s="190"/>
      <c r="BQ14778" s="128"/>
    </row>
    <row r="14779" spans="54:69" x14ac:dyDescent="0.25">
      <c r="BB14779" s="128"/>
      <c r="BC14779" s="128"/>
      <c r="BD14779" s="128"/>
      <c r="BE14779" s="128"/>
      <c r="BF14779" s="128"/>
      <c r="BG14779" s="128"/>
      <c r="BH14779" s="128"/>
      <c r="BI14779" s="128"/>
      <c r="BJ14779" s="128"/>
      <c r="BK14779" s="128"/>
      <c r="BL14779" s="128"/>
      <c r="BM14779" s="128"/>
      <c r="BN14779" s="128"/>
      <c r="BO14779" s="128"/>
      <c r="BP14779" s="190"/>
      <c r="BQ14779" s="128"/>
    </row>
    <row r="14780" spans="54:69" x14ac:dyDescent="0.25">
      <c r="BB14780" s="128"/>
      <c r="BC14780" s="128"/>
      <c r="BD14780" s="128"/>
      <c r="BE14780" s="128"/>
      <c r="BF14780" s="128"/>
      <c r="BG14780" s="128"/>
      <c r="BH14780" s="128"/>
      <c r="BI14780" s="128"/>
      <c r="BJ14780" s="128"/>
      <c r="BK14780" s="128"/>
      <c r="BL14780" s="128"/>
      <c r="BM14780" s="128"/>
      <c r="BN14780" s="128"/>
      <c r="BO14780" s="128"/>
      <c r="BP14780" s="190"/>
      <c r="BQ14780" s="128"/>
    </row>
    <row r="14781" spans="54:69" x14ac:dyDescent="0.25">
      <c r="BB14781" s="128"/>
      <c r="BC14781" s="128"/>
      <c r="BD14781" s="128"/>
      <c r="BE14781" s="128"/>
      <c r="BF14781" s="128"/>
      <c r="BG14781" s="128"/>
      <c r="BH14781" s="128"/>
      <c r="BI14781" s="128"/>
      <c r="BJ14781" s="128"/>
      <c r="BK14781" s="128"/>
      <c r="BL14781" s="128"/>
      <c r="BM14781" s="128"/>
      <c r="BN14781" s="128"/>
      <c r="BO14781" s="128"/>
      <c r="BP14781" s="190"/>
      <c r="BQ14781" s="128"/>
    </row>
    <row r="14782" spans="54:69" x14ac:dyDescent="0.25">
      <c r="BB14782" s="128"/>
      <c r="BC14782" s="128"/>
      <c r="BD14782" s="128"/>
      <c r="BE14782" s="128"/>
      <c r="BF14782" s="128"/>
      <c r="BG14782" s="128"/>
      <c r="BH14782" s="128"/>
      <c r="BI14782" s="128"/>
      <c r="BJ14782" s="128"/>
      <c r="BK14782" s="128"/>
      <c r="BL14782" s="128"/>
      <c r="BM14782" s="128"/>
      <c r="BN14782" s="128"/>
      <c r="BO14782" s="128"/>
      <c r="BP14782" s="190"/>
      <c r="BQ14782" s="128"/>
    </row>
    <row r="14783" spans="54:69" x14ac:dyDescent="0.25">
      <c r="BB14783" s="128"/>
      <c r="BC14783" s="128"/>
      <c r="BD14783" s="128"/>
      <c r="BE14783" s="128"/>
      <c r="BF14783" s="128"/>
      <c r="BG14783" s="128"/>
      <c r="BH14783" s="128"/>
      <c r="BI14783" s="128"/>
      <c r="BJ14783" s="128"/>
      <c r="BK14783" s="128"/>
      <c r="BL14783" s="128"/>
      <c r="BM14783" s="128"/>
      <c r="BN14783" s="128"/>
      <c r="BO14783" s="128"/>
      <c r="BP14783" s="190"/>
      <c r="BQ14783" s="128"/>
    </row>
    <row r="14784" spans="54:69" x14ac:dyDescent="0.25">
      <c r="BB14784" s="128"/>
      <c r="BC14784" s="128"/>
      <c r="BD14784" s="128"/>
      <c r="BE14784" s="128"/>
      <c r="BF14784" s="128"/>
      <c r="BG14784" s="128"/>
      <c r="BH14784" s="128"/>
      <c r="BI14784" s="128"/>
      <c r="BJ14784" s="128"/>
      <c r="BK14784" s="128"/>
      <c r="BL14784" s="128"/>
      <c r="BM14784" s="128"/>
      <c r="BN14784" s="128"/>
      <c r="BO14784" s="128"/>
      <c r="BP14784" s="190"/>
      <c r="BQ14784" s="128"/>
    </row>
    <row r="14785" spans="4:71" x14ac:dyDescent="0.25">
      <c r="BB14785" s="128"/>
      <c r="BC14785" s="128"/>
      <c r="BD14785" s="128"/>
      <c r="BE14785" s="128"/>
      <c r="BF14785" s="128"/>
      <c r="BG14785" s="128"/>
      <c r="BH14785" s="128"/>
      <c r="BI14785" s="128"/>
      <c r="BJ14785" s="128"/>
      <c r="BK14785" s="128"/>
      <c r="BL14785" s="128"/>
      <c r="BM14785" s="128"/>
      <c r="BN14785" s="128"/>
      <c r="BO14785" s="128"/>
      <c r="BP14785" s="190"/>
      <c r="BQ14785" s="128"/>
    </row>
    <row r="14786" spans="4:71" x14ac:dyDescent="0.25">
      <c r="BB14786" s="128"/>
      <c r="BC14786" s="128"/>
      <c r="BD14786" s="128"/>
      <c r="BE14786" s="128"/>
      <c r="BF14786" s="128"/>
      <c r="BG14786" s="128"/>
      <c r="BH14786" s="128"/>
      <c r="BI14786" s="128"/>
      <c r="BJ14786" s="128"/>
      <c r="BK14786" s="128"/>
      <c r="BL14786" s="128"/>
      <c r="BM14786" s="128"/>
      <c r="BN14786" s="128"/>
      <c r="BO14786" s="128"/>
      <c r="BP14786" s="190"/>
      <c r="BQ14786" s="128"/>
    </row>
    <row r="14787" spans="4:71" x14ac:dyDescent="0.25">
      <c r="BB14787" s="128"/>
      <c r="BC14787" s="128"/>
      <c r="BD14787" s="128"/>
      <c r="BE14787" s="128"/>
      <c r="BF14787" s="128"/>
      <c r="BG14787" s="128"/>
      <c r="BH14787" s="128"/>
      <c r="BI14787" s="128"/>
      <c r="BJ14787" s="128"/>
      <c r="BK14787" s="128"/>
      <c r="BL14787" s="128"/>
      <c r="BM14787" s="128"/>
      <c r="BN14787" s="128"/>
      <c r="BO14787" s="128"/>
      <c r="BP14787" s="190"/>
      <c r="BQ14787" s="128"/>
    </row>
    <row r="14788" spans="4:71" x14ac:dyDescent="0.25">
      <c r="BB14788" s="128"/>
      <c r="BC14788" s="128"/>
      <c r="BD14788" s="128"/>
      <c r="BE14788" s="128"/>
      <c r="BF14788" s="128"/>
      <c r="BG14788" s="128"/>
      <c r="BH14788" s="128"/>
      <c r="BI14788" s="128"/>
      <c r="BJ14788" s="128"/>
      <c r="BK14788" s="128"/>
      <c r="BL14788" s="128"/>
      <c r="BM14788" s="128"/>
      <c r="BN14788" s="128"/>
      <c r="BO14788" s="128"/>
      <c r="BP14788" s="190"/>
      <c r="BQ14788" s="128"/>
    </row>
    <row r="14789" spans="4:71" x14ac:dyDescent="0.25">
      <c r="BB14789" s="128"/>
      <c r="BC14789" s="128"/>
      <c r="BD14789" s="128"/>
      <c r="BE14789" s="128"/>
      <c r="BF14789" s="128"/>
      <c r="BG14789" s="128"/>
      <c r="BH14789" s="128"/>
      <c r="BI14789" s="128"/>
      <c r="BJ14789" s="128"/>
      <c r="BK14789" s="128"/>
      <c r="BL14789" s="128"/>
      <c r="BM14789" s="128"/>
      <c r="BN14789" s="128"/>
      <c r="BO14789" s="128"/>
      <c r="BP14789" s="190"/>
      <c r="BQ14789" s="128"/>
    </row>
    <row r="14790" spans="4:71" x14ac:dyDescent="0.25">
      <c r="BB14790" s="128"/>
      <c r="BC14790" s="128"/>
      <c r="BD14790" s="128"/>
      <c r="BE14790" s="128"/>
      <c r="BF14790" s="128"/>
      <c r="BG14790" s="128"/>
      <c r="BH14790" s="128"/>
      <c r="BI14790" s="128"/>
      <c r="BJ14790" s="128"/>
      <c r="BK14790" s="128"/>
      <c r="BL14790" s="128"/>
      <c r="BM14790" s="128"/>
      <c r="BN14790" s="128"/>
      <c r="BO14790" s="128"/>
      <c r="BP14790" s="190"/>
      <c r="BQ14790" s="128"/>
    </row>
    <row r="14791" spans="4:71" x14ac:dyDescent="0.25">
      <c r="BB14791" s="128"/>
      <c r="BC14791" s="128"/>
      <c r="BD14791" s="128"/>
      <c r="BE14791" s="128"/>
      <c r="BF14791" s="128"/>
      <c r="BG14791" s="128"/>
      <c r="BH14791" s="128"/>
      <c r="BI14791" s="128"/>
      <c r="BJ14791" s="128"/>
      <c r="BK14791" s="128"/>
      <c r="BL14791" s="128"/>
      <c r="BM14791" s="128"/>
      <c r="BN14791" s="128"/>
      <c r="BO14791" s="128"/>
      <c r="BP14791" s="190"/>
      <c r="BQ14791" s="128"/>
    </row>
    <row r="14792" spans="4:71" x14ac:dyDescent="0.25">
      <c r="BB14792" s="128"/>
      <c r="BC14792" s="128"/>
      <c r="BD14792" s="128"/>
      <c r="BE14792" s="128"/>
      <c r="BF14792" s="128"/>
      <c r="BG14792" s="128"/>
      <c r="BH14792" s="128"/>
      <c r="BI14792" s="128"/>
      <c r="BJ14792" s="128"/>
      <c r="BK14792" s="128"/>
      <c r="BL14792" s="128"/>
      <c r="BM14792" s="128"/>
      <c r="BN14792" s="128"/>
      <c r="BO14792" s="128"/>
      <c r="BP14792" s="190"/>
      <c r="BQ14792" s="128"/>
    </row>
    <row r="14793" spans="4:71" x14ac:dyDescent="0.25">
      <c r="BB14793" s="128"/>
      <c r="BC14793" s="128"/>
      <c r="BD14793" s="128"/>
      <c r="BE14793" s="128"/>
      <c r="BF14793" s="128"/>
      <c r="BG14793" s="128"/>
      <c r="BH14793" s="128"/>
      <c r="BI14793" s="128"/>
      <c r="BJ14793" s="128"/>
      <c r="BK14793" s="128"/>
      <c r="BL14793" s="128"/>
      <c r="BM14793" s="128"/>
      <c r="BN14793" s="128"/>
      <c r="BO14793" s="128"/>
      <c r="BP14793" s="190"/>
      <c r="BQ14793" s="128"/>
    </row>
    <row r="14794" spans="4:71" x14ac:dyDescent="0.25">
      <c r="BB14794" s="151" t="s">
        <v>211</v>
      </c>
      <c r="BC14794" s="452" t="s">
        <v>1639</v>
      </c>
      <c r="BD14794" s="452"/>
      <c r="BE14794" s="452"/>
      <c r="BF14794" s="452"/>
      <c r="BG14794" s="452"/>
      <c r="BH14794" s="452"/>
      <c r="BI14794" s="452"/>
      <c r="BJ14794" s="452"/>
      <c r="BK14794" s="452"/>
      <c r="BL14794" s="452"/>
      <c r="BM14794" s="452"/>
      <c r="BN14794" s="452"/>
      <c r="BO14794" s="145"/>
      <c r="BP14794" s="200"/>
      <c r="BQ14794" s="145"/>
    </row>
    <row r="14795" spans="4:71" ht="62.45" customHeight="1" x14ac:dyDescent="0.25">
      <c r="BB14795" s="128"/>
      <c r="BC14795" s="452" t="s">
        <v>1060</v>
      </c>
      <c r="BD14795" s="452"/>
      <c r="BE14795" s="452"/>
      <c r="BF14795" s="452"/>
      <c r="BG14795" s="452"/>
      <c r="BH14795" s="452"/>
      <c r="BI14795" s="452"/>
      <c r="BJ14795" s="452"/>
      <c r="BK14795" s="452"/>
      <c r="BL14795" s="452"/>
      <c r="BM14795" s="452"/>
      <c r="BN14795" s="128"/>
      <c r="BO14795" s="128"/>
      <c r="BP14795" s="190"/>
      <c r="BQ14795" s="128"/>
    </row>
    <row r="14796" spans="4:71" x14ac:dyDescent="0.25">
      <c r="D14796" s="264" t="s">
        <v>208</v>
      </c>
      <c r="BB14796" s="130"/>
      <c r="BC14796" s="162" t="s">
        <v>22</v>
      </c>
      <c r="BD14796" s="162" t="s">
        <v>109</v>
      </c>
      <c r="BE14796" s="162" t="s">
        <v>143</v>
      </c>
      <c r="BF14796" s="128"/>
      <c r="BG14796" s="128"/>
      <c r="BH14796" s="128"/>
      <c r="BI14796" s="128"/>
      <c r="BJ14796" s="128"/>
      <c r="BK14796" s="128"/>
      <c r="BL14796" s="128"/>
      <c r="BM14796" s="128"/>
      <c r="BN14796" s="128"/>
      <c r="BO14796" s="128"/>
      <c r="BP14796" s="196" t="s">
        <v>314</v>
      </c>
      <c r="BQ14796" s="128"/>
    </row>
    <row r="14797" spans="4:71" x14ac:dyDescent="0.25">
      <c r="D14797" s="264" t="s">
        <v>468</v>
      </c>
      <c r="BB14797" s="134">
        <f>1+BB14796</f>
        <v>1</v>
      </c>
      <c r="BC14797" s="24"/>
      <c r="BD14797" s="10"/>
      <c r="BE14797" s="10"/>
      <c r="BF14797" s="128"/>
      <c r="BG14797" s="128"/>
      <c r="BH14797" s="128"/>
      <c r="BI14797" s="128"/>
      <c r="BJ14797" s="128"/>
      <c r="BK14797" s="128"/>
      <c r="BL14797" s="128"/>
      <c r="BM14797" s="128"/>
      <c r="BN14797" s="128"/>
      <c r="BO14797" s="128"/>
      <c r="BP14797" s="197">
        <f>IF(BC14797=0,0,IF(BD14797=0,0,IF(BE14797=0,0,100)))</f>
        <v>0</v>
      </c>
      <c r="BQ14797" s="128"/>
      <c r="BS14797" s="36" t="s">
        <v>333</v>
      </c>
    </row>
    <row r="14798" spans="4:71" x14ac:dyDescent="0.25">
      <c r="BB14798" s="134">
        <f>1+BB14797</f>
        <v>2</v>
      </c>
      <c r="BC14798" s="24"/>
      <c r="BD14798" s="10"/>
      <c r="BE14798" s="10"/>
      <c r="BF14798" s="128"/>
      <c r="BG14798" s="128"/>
      <c r="BH14798" s="128"/>
      <c r="BI14798" s="128"/>
      <c r="BJ14798" s="128"/>
      <c r="BK14798" s="128"/>
      <c r="BL14798" s="128"/>
      <c r="BM14798" s="128"/>
      <c r="BN14798" s="128"/>
      <c r="BO14798" s="128"/>
      <c r="BP14798" s="197">
        <f t="shared" ref="BP14798:BP14861" si="579">IF(BC14798=0,0,IF(BD14798=0,0,IF(BE14798=0,0,100)))</f>
        <v>0</v>
      </c>
      <c r="BQ14798" s="128"/>
      <c r="BS14798" s="36" t="s">
        <v>334</v>
      </c>
    </row>
    <row r="14799" spans="4:71" x14ac:dyDescent="0.25">
      <c r="BB14799" s="134">
        <f>1+BB14798</f>
        <v>3</v>
      </c>
      <c r="BC14799" s="24"/>
      <c r="BD14799" s="10"/>
      <c r="BE14799" s="10"/>
      <c r="BF14799" s="128"/>
      <c r="BG14799" s="128"/>
      <c r="BH14799" s="128"/>
      <c r="BI14799" s="128"/>
      <c r="BJ14799" s="128"/>
      <c r="BK14799" s="128"/>
      <c r="BL14799" s="128"/>
      <c r="BM14799" s="128"/>
      <c r="BN14799" s="128"/>
      <c r="BO14799" s="128"/>
      <c r="BP14799" s="197">
        <f t="shared" si="579"/>
        <v>0</v>
      </c>
      <c r="BQ14799" s="128"/>
    </row>
    <row r="14800" spans="4:71" x14ac:dyDescent="0.25">
      <c r="BB14800" s="134">
        <f t="shared" ref="BB14800:BB14863" si="580">1+BB14799</f>
        <v>4</v>
      </c>
      <c r="BC14800" s="24"/>
      <c r="BD14800" s="10"/>
      <c r="BE14800" s="10"/>
      <c r="BF14800" s="128"/>
      <c r="BG14800" s="128"/>
      <c r="BH14800" s="128"/>
      <c r="BI14800" s="128"/>
      <c r="BJ14800" s="128"/>
      <c r="BK14800" s="128"/>
      <c r="BL14800" s="128"/>
      <c r="BM14800" s="128"/>
      <c r="BN14800" s="128"/>
      <c r="BO14800" s="128"/>
      <c r="BP14800" s="197">
        <f t="shared" si="579"/>
        <v>0</v>
      </c>
      <c r="BQ14800" s="128"/>
    </row>
    <row r="14801" spans="54:69" x14ac:dyDescent="0.25">
      <c r="BB14801" s="134">
        <f t="shared" si="580"/>
        <v>5</v>
      </c>
      <c r="BC14801" s="24"/>
      <c r="BD14801" s="10"/>
      <c r="BE14801" s="10"/>
      <c r="BF14801" s="128"/>
      <c r="BG14801" s="128"/>
      <c r="BH14801" s="128"/>
      <c r="BI14801" s="128"/>
      <c r="BJ14801" s="128"/>
      <c r="BK14801" s="128"/>
      <c r="BL14801" s="128"/>
      <c r="BM14801" s="128"/>
      <c r="BN14801" s="128"/>
      <c r="BO14801" s="128"/>
      <c r="BP14801" s="197">
        <f t="shared" si="579"/>
        <v>0</v>
      </c>
      <c r="BQ14801" s="128"/>
    </row>
    <row r="14802" spans="54:69" x14ac:dyDescent="0.25">
      <c r="BB14802" s="134">
        <f t="shared" si="580"/>
        <v>6</v>
      </c>
      <c r="BC14802" s="24"/>
      <c r="BD14802" s="10"/>
      <c r="BE14802" s="10"/>
      <c r="BF14802" s="128"/>
      <c r="BG14802" s="128"/>
      <c r="BH14802" s="128"/>
      <c r="BI14802" s="128"/>
      <c r="BJ14802" s="128"/>
      <c r="BK14802" s="128"/>
      <c r="BL14802" s="128"/>
      <c r="BM14802" s="128"/>
      <c r="BN14802" s="128"/>
      <c r="BO14802" s="128"/>
      <c r="BP14802" s="197">
        <f t="shared" si="579"/>
        <v>0</v>
      </c>
      <c r="BQ14802" s="128"/>
    </row>
    <row r="14803" spans="54:69" x14ac:dyDescent="0.25">
      <c r="BB14803" s="134">
        <f t="shared" si="580"/>
        <v>7</v>
      </c>
      <c r="BC14803" s="24"/>
      <c r="BD14803" s="10"/>
      <c r="BE14803" s="10"/>
      <c r="BF14803" s="128"/>
      <c r="BG14803" s="128"/>
      <c r="BH14803" s="128"/>
      <c r="BI14803" s="128"/>
      <c r="BJ14803" s="128"/>
      <c r="BK14803" s="128"/>
      <c r="BL14803" s="128"/>
      <c r="BM14803" s="128"/>
      <c r="BN14803" s="128"/>
      <c r="BO14803" s="128"/>
      <c r="BP14803" s="197">
        <f t="shared" si="579"/>
        <v>0</v>
      </c>
      <c r="BQ14803" s="128"/>
    </row>
    <row r="14804" spans="54:69" x14ac:dyDescent="0.25">
      <c r="BB14804" s="134">
        <f t="shared" si="580"/>
        <v>8</v>
      </c>
      <c r="BC14804" s="24"/>
      <c r="BD14804" s="10"/>
      <c r="BE14804" s="10"/>
      <c r="BF14804" s="128"/>
      <c r="BG14804" s="128"/>
      <c r="BH14804" s="128"/>
      <c r="BI14804" s="128"/>
      <c r="BJ14804" s="128"/>
      <c r="BK14804" s="128"/>
      <c r="BL14804" s="128"/>
      <c r="BM14804" s="128"/>
      <c r="BN14804" s="128"/>
      <c r="BO14804" s="128"/>
      <c r="BP14804" s="197">
        <f t="shared" si="579"/>
        <v>0</v>
      </c>
      <c r="BQ14804" s="128"/>
    </row>
    <row r="14805" spans="54:69" x14ac:dyDescent="0.25">
      <c r="BB14805" s="134">
        <f t="shared" si="580"/>
        <v>9</v>
      </c>
      <c r="BC14805" s="24"/>
      <c r="BD14805" s="10"/>
      <c r="BE14805" s="10"/>
      <c r="BF14805" s="128"/>
      <c r="BG14805" s="128"/>
      <c r="BH14805" s="128"/>
      <c r="BI14805" s="128"/>
      <c r="BJ14805" s="128"/>
      <c r="BK14805" s="128"/>
      <c r="BL14805" s="128"/>
      <c r="BM14805" s="128"/>
      <c r="BN14805" s="128"/>
      <c r="BO14805" s="128"/>
      <c r="BP14805" s="197">
        <f t="shared" si="579"/>
        <v>0</v>
      </c>
      <c r="BQ14805" s="128"/>
    </row>
    <row r="14806" spans="54:69" x14ac:dyDescent="0.25">
      <c r="BB14806" s="134">
        <f t="shared" si="580"/>
        <v>10</v>
      </c>
      <c r="BC14806" s="24"/>
      <c r="BD14806" s="10"/>
      <c r="BE14806" s="10"/>
      <c r="BF14806" s="128"/>
      <c r="BG14806" s="128"/>
      <c r="BH14806" s="128"/>
      <c r="BI14806" s="128"/>
      <c r="BJ14806" s="128"/>
      <c r="BK14806" s="128"/>
      <c r="BL14806" s="128"/>
      <c r="BM14806" s="128"/>
      <c r="BN14806" s="128"/>
      <c r="BO14806" s="128"/>
      <c r="BP14806" s="197">
        <f t="shared" si="579"/>
        <v>0</v>
      </c>
      <c r="BQ14806" s="128"/>
    </row>
    <row r="14807" spans="54:69" x14ac:dyDescent="0.25">
      <c r="BB14807" s="134">
        <f t="shared" si="580"/>
        <v>11</v>
      </c>
      <c r="BC14807" s="24"/>
      <c r="BD14807" s="10"/>
      <c r="BE14807" s="10"/>
      <c r="BF14807" s="128"/>
      <c r="BG14807" s="128"/>
      <c r="BH14807" s="128"/>
      <c r="BI14807" s="128"/>
      <c r="BJ14807" s="128"/>
      <c r="BK14807" s="128"/>
      <c r="BL14807" s="128"/>
      <c r="BM14807" s="128"/>
      <c r="BN14807" s="128"/>
      <c r="BO14807" s="128"/>
      <c r="BP14807" s="197">
        <f t="shared" si="579"/>
        <v>0</v>
      </c>
      <c r="BQ14807" s="128"/>
    </row>
    <row r="14808" spans="54:69" x14ac:dyDescent="0.25">
      <c r="BB14808" s="134">
        <f t="shared" si="580"/>
        <v>12</v>
      </c>
      <c r="BC14808" s="24"/>
      <c r="BD14808" s="10"/>
      <c r="BE14808" s="10"/>
      <c r="BF14808" s="128"/>
      <c r="BG14808" s="128"/>
      <c r="BH14808" s="128"/>
      <c r="BI14808" s="128"/>
      <c r="BJ14808" s="128"/>
      <c r="BK14808" s="128"/>
      <c r="BL14808" s="128"/>
      <c r="BM14808" s="128"/>
      <c r="BN14808" s="128"/>
      <c r="BO14808" s="128"/>
      <c r="BP14808" s="197">
        <f t="shared" si="579"/>
        <v>0</v>
      </c>
      <c r="BQ14808" s="128"/>
    </row>
    <row r="14809" spans="54:69" x14ac:dyDescent="0.25">
      <c r="BB14809" s="134">
        <f t="shared" si="580"/>
        <v>13</v>
      </c>
      <c r="BC14809" s="24"/>
      <c r="BD14809" s="10"/>
      <c r="BE14809" s="10"/>
      <c r="BF14809" s="128"/>
      <c r="BG14809" s="128"/>
      <c r="BH14809" s="128"/>
      <c r="BI14809" s="128"/>
      <c r="BJ14809" s="128"/>
      <c r="BK14809" s="128"/>
      <c r="BL14809" s="128"/>
      <c r="BM14809" s="128"/>
      <c r="BN14809" s="128"/>
      <c r="BO14809" s="128"/>
      <c r="BP14809" s="197">
        <f t="shared" si="579"/>
        <v>0</v>
      </c>
      <c r="BQ14809" s="128"/>
    </row>
    <row r="14810" spans="54:69" x14ac:dyDescent="0.25">
      <c r="BB14810" s="134">
        <f t="shared" si="580"/>
        <v>14</v>
      </c>
      <c r="BC14810" s="24"/>
      <c r="BD14810" s="10"/>
      <c r="BE14810" s="10"/>
      <c r="BF14810" s="128"/>
      <c r="BG14810" s="128"/>
      <c r="BH14810" s="128"/>
      <c r="BI14810" s="128"/>
      <c r="BJ14810" s="128"/>
      <c r="BK14810" s="128"/>
      <c r="BL14810" s="128"/>
      <c r="BM14810" s="128"/>
      <c r="BN14810" s="128"/>
      <c r="BO14810" s="128"/>
      <c r="BP14810" s="197">
        <f t="shared" si="579"/>
        <v>0</v>
      </c>
      <c r="BQ14810" s="128"/>
    </row>
    <row r="14811" spans="54:69" x14ac:dyDescent="0.25">
      <c r="BB14811" s="134">
        <f t="shared" si="580"/>
        <v>15</v>
      </c>
      <c r="BC14811" s="24"/>
      <c r="BD14811" s="10"/>
      <c r="BE14811" s="10"/>
      <c r="BF14811" s="128"/>
      <c r="BG14811" s="128"/>
      <c r="BH14811" s="128"/>
      <c r="BI14811" s="128"/>
      <c r="BJ14811" s="128"/>
      <c r="BK14811" s="128"/>
      <c r="BL14811" s="128"/>
      <c r="BM14811" s="128"/>
      <c r="BN14811" s="128"/>
      <c r="BO14811" s="128"/>
      <c r="BP14811" s="197">
        <f t="shared" si="579"/>
        <v>0</v>
      </c>
      <c r="BQ14811" s="128"/>
    </row>
    <row r="14812" spans="54:69" x14ac:dyDescent="0.25">
      <c r="BB14812" s="134">
        <f t="shared" si="580"/>
        <v>16</v>
      </c>
      <c r="BC14812" s="24"/>
      <c r="BD14812" s="10"/>
      <c r="BE14812" s="10"/>
      <c r="BF14812" s="128"/>
      <c r="BG14812" s="128"/>
      <c r="BH14812" s="128"/>
      <c r="BI14812" s="128"/>
      <c r="BJ14812" s="128"/>
      <c r="BK14812" s="128"/>
      <c r="BL14812" s="128"/>
      <c r="BM14812" s="128"/>
      <c r="BN14812" s="128"/>
      <c r="BO14812" s="128"/>
      <c r="BP14812" s="197">
        <f t="shared" si="579"/>
        <v>0</v>
      </c>
      <c r="BQ14812" s="128"/>
    </row>
    <row r="14813" spans="54:69" x14ac:dyDescent="0.25">
      <c r="BB14813" s="134">
        <f t="shared" si="580"/>
        <v>17</v>
      </c>
      <c r="BC14813" s="24"/>
      <c r="BD14813" s="10"/>
      <c r="BE14813" s="10"/>
      <c r="BF14813" s="128"/>
      <c r="BG14813" s="128"/>
      <c r="BH14813" s="128"/>
      <c r="BI14813" s="128"/>
      <c r="BJ14813" s="128"/>
      <c r="BK14813" s="128"/>
      <c r="BL14813" s="128"/>
      <c r="BM14813" s="128"/>
      <c r="BN14813" s="128"/>
      <c r="BO14813" s="128"/>
      <c r="BP14813" s="197">
        <f t="shared" si="579"/>
        <v>0</v>
      </c>
      <c r="BQ14813" s="128"/>
    </row>
    <row r="14814" spans="54:69" x14ac:dyDescent="0.25">
      <c r="BB14814" s="134">
        <f t="shared" si="580"/>
        <v>18</v>
      </c>
      <c r="BC14814" s="24"/>
      <c r="BD14814" s="10"/>
      <c r="BE14814" s="10"/>
      <c r="BF14814" s="128"/>
      <c r="BG14814" s="128"/>
      <c r="BH14814" s="128"/>
      <c r="BI14814" s="128"/>
      <c r="BJ14814" s="128"/>
      <c r="BK14814" s="128"/>
      <c r="BL14814" s="128"/>
      <c r="BM14814" s="128"/>
      <c r="BN14814" s="128"/>
      <c r="BO14814" s="128"/>
      <c r="BP14814" s="197">
        <f t="shared" si="579"/>
        <v>0</v>
      </c>
      <c r="BQ14814" s="128"/>
    </row>
    <row r="14815" spans="54:69" x14ac:dyDescent="0.25">
      <c r="BB14815" s="134">
        <f t="shared" si="580"/>
        <v>19</v>
      </c>
      <c r="BC14815" s="24"/>
      <c r="BD14815" s="10"/>
      <c r="BE14815" s="10"/>
      <c r="BF14815" s="128"/>
      <c r="BG14815" s="128"/>
      <c r="BH14815" s="128"/>
      <c r="BI14815" s="128"/>
      <c r="BJ14815" s="128"/>
      <c r="BK14815" s="128"/>
      <c r="BL14815" s="128"/>
      <c r="BM14815" s="128"/>
      <c r="BN14815" s="128"/>
      <c r="BO14815" s="128"/>
      <c r="BP14815" s="197">
        <f t="shared" si="579"/>
        <v>0</v>
      </c>
      <c r="BQ14815" s="128"/>
    </row>
    <row r="14816" spans="54:69" x14ac:dyDescent="0.25">
      <c r="BB14816" s="134">
        <f t="shared" si="580"/>
        <v>20</v>
      </c>
      <c r="BC14816" s="24"/>
      <c r="BD14816" s="10"/>
      <c r="BE14816" s="10"/>
      <c r="BF14816" s="128"/>
      <c r="BG14816" s="128"/>
      <c r="BH14816" s="128"/>
      <c r="BI14816" s="128"/>
      <c r="BJ14816" s="128"/>
      <c r="BK14816" s="128"/>
      <c r="BL14816" s="128"/>
      <c r="BM14816" s="128"/>
      <c r="BN14816" s="128"/>
      <c r="BO14816" s="128"/>
      <c r="BP14816" s="197">
        <f t="shared" si="579"/>
        <v>0</v>
      </c>
      <c r="BQ14816" s="128"/>
    </row>
    <row r="14817" spans="54:69" x14ac:dyDescent="0.25">
      <c r="BB14817" s="134">
        <f t="shared" si="580"/>
        <v>21</v>
      </c>
      <c r="BC14817" s="24"/>
      <c r="BD14817" s="10"/>
      <c r="BE14817" s="10"/>
      <c r="BF14817" s="128"/>
      <c r="BG14817" s="128"/>
      <c r="BH14817" s="128"/>
      <c r="BI14817" s="128"/>
      <c r="BJ14817" s="128"/>
      <c r="BK14817" s="128"/>
      <c r="BL14817" s="128"/>
      <c r="BM14817" s="128"/>
      <c r="BN14817" s="128"/>
      <c r="BO14817" s="128"/>
      <c r="BP14817" s="197">
        <f t="shared" si="579"/>
        <v>0</v>
      </c>
      <c r="BQ14817" s="128"/>
    </row>
    <row r="14818" spans="54:69" x14ac:dyDescent="0.25">
      <c r="BB14818" s="134">
        <f t="shared" si="580"/>
        <v>22</v>
      </c>
      <c r="BC14818" s="24"/>
      <c r="BD14818" s="10"/>
      <c r="BE14818" s="10"/>
      <c r="BF14818" s="128"/>
      <c r="BG14818" s="128"/>
      <c r="BH14818" s="128"/>
      <c r="BI14818" s="128"/>
      <c r="BJ14818" s="128"/>
      <c r="BK14818" s="128"/>
      <c r="BL14818" s="128"/>
      <c r="BM14818" s="128"/>
      <c r="BN14818" s="128"/>
      <c r="BO14818" s="128"/>
      <c r="BP14818" s="197">
        <f t="shared" si="579"/>
        <v>0</v>
      </c>
      <c r="BQ14818" s="128"/>
    </row>
    <row r="14819" spans="54:69" x14ac:dyDescent="0.25">
      <c r="BB14819" s="134">
        <f t="shared" si="580"/>
        <v>23</v>
      </c>
      <c r="BC14819" s="24"/>
      <c r="BD14819" s="10"/>
      <c r="BE14819" s="10"/>
      <c r="BF14819" s="128"/>
      <c r="BG14819" s="128"/>
      <c r="BH14819" s="128"/>
      <c r="BI14819" s="128"/>
      <c r="BJ14819" s="128"/>
      <c r="BK14819" s="128"/>
      <c r="BL14819" s="128"/>
      <c r="BM14819" s="128"/>
      <c r="BN14819" s="128"/>
      <c r="BO14819" s="128"/>
      <c r="BP14819" s="197">
        <f t="shared" si="579"/>
        <v>0</v>
      </c>
      <c r="BQ14819" s="128"/>
    </row>
    <row r="14820" spans="54:69" x14ac:dyDescent="0.25">
      <c r="BB14820" s="134">
        <f t="shared" si="580"/>
        <v>24</v>
      </c>
      <c r="BC14820" s="24"/>
      <c r="BD14820" s="10"/>
      <c r="BE14820" s="10"/>
      <c r="BF14820" s="128"/>
      <c r="BG14820" s="128"/>
      <c r="BH14820" s="128"/>
      <c r="BI14820" s="128"/>
      <c r="BJ14820" s="128"/>
      <c r="BK14820" s="128"/>
      <c r="BL14820" s="128"/>
      <c r="BM14820" s="128"/>
      <c r="BN14820" s="128"/>
      <c r="BO14820" s="128"/>
      <c r="BP14820" s="197">
        <f t="shared" si="579"/>
        <v>0</v>
      </c>
      <c r="BQ14820" s="128"/>
    </row>
    <row r="14821" spans="54:69" x14ac:dyDescent="0.25">
      <c r="BB14821" s="134">
        <f t="shared" si="580"/>
        <v>25</v>
      </c>
      <c r="BC14821" s="24"/>
      <c r="BD14821" s="10"/>
      <c r="BE14821" s="10"/>
      <c r="BF14821" s="128"/>
      <c r="BG14821" s="128"/>
      <c r="BH14821" s="128"/>
      <c r="BI14821" s="128"/>
      <c r="BJ14821" s="128"/>
      <c r="BK14821" s="128"/>
      <c r="BL14821" s="128"/>
      <c r="BM14821" s="128"/>
      <c r="BN14821" s="128"/>
      <c r="BO14821" s="128"/>
      <c r="BP14821" s="197">
        <f t="shared" si="579"/>
        <v>0</v>
      </c>
      <c r="BQ14821" s="128"/>
    </row>
    <row r="14822" spans="54:69" x14ac:dyDescent="0.25">
      <c r="BB14822" s="134">
        <f t="shared" si="580"/>
        <v>26</v>
      </c>
      <c r="BC14822" s="24"/>
      <c r="BD14822" s="10"/>
      <c r="BE14822" s="10"/>
      <c r="BF14822" s="128"/>
      <c r="BG14822" s="128"/>
      <c r="BH14822" s="128"/>
      <c r="BI14822" s="128"/>
      <c r="BJ14822" s="128"/>
      <c r="BK14822" s="128"/>
      <c r="BL14822" s="128"/>
      <c r="BM14822" s="128"/>
      <c r="BN14822" s="128"/>
      <c r="BO14822" s="128"/>
      <c r="BP14822" s="197">
        <f t="shared" si="579"/>
        <v>0</v>
      </c>
      <c r="BQ14822" s="128"/>
    </row>
    <row r="14823" spans="54:69" x14ac:dyDescent="0.25">
      <c r="BB14823" s="134">
        <f t="shared" si="580"/>
        <v>27</v>
      </c>
      <c r="BC14823" s="24"/>
      <c r="BD14823" s="10"/>
      <c r="BE14823" s="10"/>
      <c r="BF14823" s="128"/>
      <c r="BG14823" s="128"/>
      <c r="BH14823" s="128"/>
      <c r="BI14823" s="128"/>
      <c r="BJ14823" s="128"/>
      <c r="BK14823" s="128"/>
      <c r="BL14823" s="128"/>
      <c r="BM14823" s="128"/>
      <c r="BN14823" s="128"/>
      <c r="BO14823" s="128"/>
      <c r="BP14823" s="197">
        <f t="shared" si="579"/>
        <v>0</v>
      </c>
      <c r="BQ14823" s="128"/>
    </row>
    <row r="14824" spans="54:69" x14ac:dyDescent="0.25">
      <c r="BB14824" s="134">
        <f t="shared" si="580"/>
        <v>28</v>
      </c>
      <c r="BC14824" s="24"/>
      <c r="BD14824" s="10"/>
      <c r="BE14824" s="10"/>
      <c r="BF14824" s="128"/>
      <c r="BG14824" s="128"/>
      <c r="BH14824" s="128"/>
      <c r="BI14824" s="128"/>
      <c r="BJ14824" s="128"/>
      <c r="BK14824" s="128"/>
      <c r="BL14824" s="128"/>
      <c r="BM14824" s="128"/>
      <c r="BN14824" s="128"/>
      <c r="BO14824" s="128"/>
      <c r="BP14824" s="197">
        <f t="shared" si="579"/>
        <v>0</v>
      </c>
      <c r="BQ14824" s="128"/>
    </row>
    <row r="14825" spans="54:69" x14ac:dyDescent="0.25">
      <c r="BB14825" s="134">
        <f t="shared" si="580"/>
        <v>29</v>
      </c>
      <c r="BC14825" s="24"/>
      <c r="BD14825" s="10"/>
      <c r="BE14825" s="10"/>
      <c r="BF14825" s="128"/>
      <c r="BG14825" s="128"/>
      <c r="BH14825" s="128"/>
      <c r="BI14825" s="128"/>
      <c r="BJ14825" s="128"/>
      <c r="BK14825" s="128"/>
      <c r="BL14825" s="128"/>
      <c r="BM14825" s="128"/>
      <c r="BN14825" s="128"/>
      <c r="BO14825" s="128"/>
      <c r="BP14825" s="197">
        <f t="shared" si="579"/>
        <v>0</v>
      </c>
      <c r="BQ14825" s="128"/>
    </row>
    <row r="14826" spans="54:69" x14ac:dyDescent="0.25">
      <c r="BB14826" s="134">
        <f t="shared" si="580"/>
        <v>30</v>
      </c>
      <c r="BC14826" s="24"/>
      <c r="BD14826" s="10"/>
      <c r="BE14826" s="10"/>
      <c r="BF14826" s="128"/>
      <c r="BG14826" s="128"/>
      <c r="BH14826" s="128"/>
      <c r="BI14826" s="128"/>
      <c r="BJ14826" s="128"/>
      <c r="BK14826" s="128"/>
      <c r="BL14826" s="128"/>
      <c r="BM14826" s="128"/>
      <c r="BN14826" s="128"/>
      <c r="BO14826" s="128"/>
      <c r="BP14826" s="197">
        <f t="shared" si="579"/>
        <v>0</v>
      </c>
      <c r="BQ14826" s="128"/>
    </row>
    <row r="14827" spans="54:69" x14ac:dyDescent="0.25">
      <c r="BB14827" s="134">
        <f t="shared" si="580"/>
        <v>31</v>
      </c>
      <c r="BC14827" s="24"/>
      <c r="BD14827" s="10"/>
      <c r="BE14827" s="10"/>
      <c r="BF14827" s="128"/>
      <c r="BG14827" s="128"/>
      <c r="BH14827" s="128"/>
      <c r="BI14827" s="128"/>
      <c r="BJ14827" s="128"/>
      <c r="BK14827" s="128"/>
      <c r="BL14827" s="128"/>
      <c r="BM14827" s="128"/>
      <c r="BN14827" s="128"/>
      <c r="BO14827" s="128"/>
      <c r="BP14827" s="197">
        <f t="shared" si="579"/>
        <v>0</v>
      </c>
      <c r="BQ14827" s="128"/>
    </row>
    <row r="14828" spans="54:69" x14ac:dyDescent="0.25">
      <c r="BB14828" s="134">
        <f t="shared" si="580"/>
        <v>32</v>
      </c>
      <c r="BC14828" s="24"/>
      <c r="BD14828" s="10"/>
      <c r="BE14828" s="10"/>
      <c r="BF14828" s="128"/>
      <c r="BG14828" s="128"/>
      <c r="BH14828" s="128"/>
      <c r="BI14828" s="128"/>
      <c r="BJ14828" s="128"/>
      <c r="BK14828" s="128"/>
      <c r="BL14828" s="128"/>
      <c r="BM14828" s="128"/>
      <c r="BN14828" s="128"/>
      <c r="BO14828" s="128"/>
      <c r="BP14828" s="197">
        <f t="shared" si="579"/>
        <v>0</v>
      </c>
      <c r="BQ14828" s="128"/>
    </row>
    <row r="14829" spans="54:69" x14ac:dyDescent="0.25">
      <c r="BB14829" s="134">
        <f t="shared" si="580"/>
        <v>33</v>
      </c>
      <c r="BC14829" s="24"/>
      <c r="BD14829" s="10"/>
      <c r="BE14829" s="10"/>
      <c r="BF14829" s="128"/>
      <c r="BG14829" s="128"/>
      <c r="BH14829" s="128"/>
      <c r="BI14829" s="128"/>
      <c r="BJ14829" s="128"/>
      <c r="BK14829" s="128"/>
      <c r="BL14829" s="128"/>
      <c r="BM14829" s="128"/>
      <c r="BN14829" s="128"/>
      <c r="BO14829" s="128"/>
      <c r="BP14829" s="197">
        <f t="shared" si="579"/>
        <v>0</v>
      </c>
      <c r="BQ14829" s="128"/>
    </row>
    <row r="14830" spans="54:69" x14ac:dyDescent="0.25">
      <c r="BB14830" s="134">
        <f t="shared" si="580"/>
        <v>34</v>
      </c>
      <c r="BC14830" s="24"/>
      <c r="BD14830" s="10"/>
      <c r="BE14830" s="10"/>
      <c r="BF14830" s="128"/>
      <c r="BG14830" s="128"/>
      <c r="BH14830" s="128"/>
      <c r="BI14830" s="128"/>
      <c r="BJ14830" s="128"/>
      <c r="BK14830" s="128"/>
      <c r="BL14830" s="128"/>
      <c r="BM14830" s="128"/>
      <c r="BN14830" s="128"/>
      <c r="BO14830" s="128"/>
      <c r="BP14830" s="197">
        <f t="shared" si="579"/>
        <v>0</v>
      </c>
      <c r="BQ14830" s="128"/>
    </row>
    <row r="14831" spans="54:69" x14ac:dyDescent="0.25">
      <c r="BB14831" s="134">
        <f t="shared" si="580"/>
        <v>35</v>
      </c>
      <c r="BC14831" s="24"/>
      <c r="BD14831" s="10"/>
      <c r="BE14831" s="10"/>
      <c r="BF14831" s="128"/>
      <c r="BG14831" s="128"/>
      <c r="BH14831" s="128"/>
      <c r="BI14831" s="128"/>
      <c r="BJ14831" s="128"/>
      <c r="BK14831" s="128"/>
      <c r="BL14831" s="128"/>
      <c r="BM14831" s="128"/>
      <c r="BN14831" s="128"/>
      <c r="BO14831" s="128"/>
      <c r="BP14831" s="197">
        <f t="shared" si="579"/>
        <v>0</v>
      </c>
      <c r="BQ14831" s="128"/>
    </row>
    <row r="14832" spans="54:69" x14ac:dyDescent="0.25">
      <c r="BB14832" s="134">
        <f t="shared" si="580"/>
        <v>36</v>
      </c>
      <c r="BC14832" s="24"/>
      <c r="BD14832" s="10"/>
      <c r="BE14832" s="10"/>
      <c r="BF14832" s="128"/>
      <c r="BG14832" s="128"/>
      <c r="BH14832" s="128"/>
      <c r="BI14832" s="128"/>
      <c r="BJ14832" s="128"/>
      <c r="BK14832" s="128"/>
      <c r="BL14832" s="128"/>
      <c r="BM14832" s="128"/>
      <c r="BN14832" s="128"/>
      <c r="BO14832" s="128"/>
      <c r="BP14832" s="197">
        <f t="shared" si="579"/>
        <v>0</v>
      </c>
      <c r="BQ14832" s="128"/>
    </row>
    <row r="14833" spans="54:69" x14ac:dyDescent="0.25">
      <c r="BB14833" s="134">
        <f t="shared" si="580"/>
        <v>37</v>
      </c>
      <c r="BC14833" s="24"/>
      <c r="BD14833" s="10"/>
      <c r="BE14833" s="10"/>
      <c r="BF14833" s="128"/>
      <c r="BG14833" s="128"/>
      <c r="BH14833" s="128"/>
      <c r="BI14833" s="128"/>
      <c r="BJ14833" s="128"/>
      <c r="BK14833" s="128"/>
      <c r="BL14833" s="128"/>
      <c r="BM14833" s="128"/>
      <c r="BN14833" s="128"/>
      <c r="BO14833" s="128"/>
      <c r="BP14833" s="197">
        <f t="shared" si="579"/>
        <v>0</v>
      </c>
      <c r="BQ14833" s="128"/>
    </row>
    <row r="14834" spans="54:69" x14ac:dyDescent="0.25">
      <c r="BB14834" s="134">
        <f t="shared" si="580"/>
        <v>38</v>
      </c>
      <c r="BC14834" s="24"/>
      <c r="BD14834" s="10"/>
      <c r="BE14834" s="10"/>
      <c r="BF14834" s="128"/>
      <c r="BG14834" s="128"/>
      <c r="BH14834" s="128"/>
      <c r="BI14834" s="128"/>
      <c r="BJ14834" s="128"/>
      <c r="BK14834" s="128"/>
      <c r="BL14834" s="128"/>
      <c r="BM14834" s="128"/>
      <c r="BN14834" s="128"/>
      <c r="BO14834" s="128"/>
      <c r="BP14834" s="197">
        <f t="shared" si="579"/>
        <v>0</v>
      </c>
      <c r="BQ14834" s="128"/>
    </row>
    <row r="14835" spans="54:69" x14ac:dyDescent="0.25">
      <c r="BB14835" s="134">
        <f t="shared" si="580"/>
        <v>39</v>
      </c>
      <c r="BC14835" s="24"/>
      <c r="BD14835" s="10"/>
      <c r="BE14835" s="10"/>
      <c r="BF14835" s="128"/>
      <c r="BG14835" s="128"/>
      <c r="BH14835" s="128"/>
      <c r="BI14835" s="128"/>
      <c r="BJ14835" s="128"/>
      <c r="BK14835" s="128"/>
      <c r="BL14835" s="128"/>
      <c r="BM14835" s="128"/>
      <c r="BN14835" s="128"/>
      <c r="BO14835" s="128"/>
      <c r="BP14835" s="197">
        <f t="shared" si="579"/>
        <v>0</v>
      </c>
      <c r="BQ14835" s="128"/>
    </row>
    <row r="14836" spans="54:69" x14ac:dyDescent="0.25">
      <c r="BB14836" s="134">
        <f t="shared" si="580"/>
        <v>40</v>
      </c>
      <c r="BC14836" s="24"/>
      <c r="BD14836" s="10"/>
      <c r="BE14836" s="10"/>
      <c r="BF14836" s="128"/>
      <c r="BG14836" s="128"/>
      <c r="BH14836" s="128"/>
      <c r="BI14836" s="128"/>
      <c r="BJ14836" s="128"/>
      <c r="BK14836" s="128"/>
      <c r="BL14836" s="128"/>
      <c r="BM14836" s="128"/>
      <c r="BN14836" s="128"/>
      <c r="BO14836" s="128"/>
      <c r="BP14836" s="197">
        <f t="shared" si="579"/>
        <v>0</v>
      </c>
      <c r="BQ14836" s="128"/>
    </row>
    <row r="14837" spans="54:69" x14ac:dyDescent="0.25">
      <c r="BB14837" s="134">
        <f t="shared" si="580"/>
        <v>41</v>
      </c>
      <c r="BC14837" s="24"/>
      <c r="BD14837" s="10"/>
      <c r="BE14837" s="10"/>
      <c r="BF14837" s="128"/>
      <c r="BG14837" s="128"/>
      <c r="BH14837" s="128"/>
      <c r="BI14837" s="128"/>
      <c r="BJ14837" s="128"/>
      <c r="BK14837" s="128"/>
      <c r="BL14837" s="128"/>
      <c r="BM14837" s="128"/>
      <c r="BN14837" s="128"/>
      <c r="BO14837" s="128"/>
      <c r="BP14837" s="197">
        <f t="shared" si="579"/>
        <v>0</v>
      </c>
      <c r="BQ14837" s="128"/>
    </row>
    <row r="14838" spans="54:69" x14ac:dyDescent="0.25">
      <c r="BB14838" s="134">
        <f t="shared" si="580"/>
        <v>42</v>
      </c>
      <c r="BC14838" s="24"/>
      <c r="BD14838" s="10"/>
      <c r="BE14838" s="10"/>
      <c r="BF14838" s="128"/>
      <c r="BG14838" s="128"/>
      <c r="BH14838" s="128"/>
      <c r="BI14838" s="128"/>
      <c r="BJ14838" s="128"/>
      <c r="BK14838" s="128"/>
      <c r="BL14838" s="128"/>
      <c r="BM14838" s="128"/>
      <c r="BN14838" s="128"/>
      <c r="BO14838" s="128"/>
      <c r="BP14838" s="197">
        <f t="shared" si="579"/>
        <v>0</v>
      </c>
      <c r="BQ14838" s="128"/>
    </row>
    <row r="14839" spans="54:69" x14ac:dyDescent="0.25">
      <c r="BB14839" s="134">
        <f t="shared" si="580"/>
        <v>43</v>
      </c>
      <c r="BC14839" s="24"/>
      <c r="BD14839" s="10"/>
      <c r="BE14839" s="10"/>
      <c r="BF14839" s="128"/>
      <c r="BG14839" s="128"/>
      <c r="BH14839" s="128"/>
      <c r="BI14839" s="128"/>
      <c r="BJ14839" s="128"/>
      <c r="BK14839" s="128"/>
      <c r="BL14839" s="128"/>
      <c r="BM14839" s="128"/>
      <c r="BN14839" s="128"/>
      <c r="BO14839" s="128"/>
      <c r="BP14839" s="197">
        <f t="shared" si="579"/>
        <v>0</v>
      </c>
      <c r="BQ14839" s="128"/>
    </row>
    <row r="14840" spans="54:69" x14ac:dyDescent="0.25">
      <c r="BB14840" s="134">
        <f t="shared" si="580"/>
        <v>44</v>
      </c>
      <c r="BC14840" s="24"/>
      <c r="BD14840" s="10"/>
      <c r="BE14840" s="10"/>
      <c r="BF14840" s="128"/>
      <c r="BG14840" s="128"/>
      <c r="BH14840" s="128"/>
      <c r="BI14840" s="128"/>
      <c r="BJ14840" s="128"/>
      <c r="BK14840" s="128"/>
      <c r="BL14840" s="128"/>
      <c r="BM14840" s="128"/>
      <c r="BN14840" s="128"/>
      <c r="BO14840" s="128"/>
      <c r="BP14840" s="197">
        <f t="shared" si="579"/>
        <v>0</v>
      </c>
      <c r="BQ14840" s="128"/>
    </row>
    <row r="14841" spans="54:69" x14ac:dyDescent="0.25">
      <c r="BB14841" s="134">
        <f t="shared" si="580"/>
        <v>45</v>
      </c>
      <c r="BC14841" s="24"/>
      <c r="BD14841" s="10"/>
      <c r="BE14841" s="10"/>
      <c r="BF14841" s="128"/>
      <c r="BG14841" s="128"/>
      <c r="BH14841" s="128"/>
      <c r="BI14841" s="128"/>
      <c r="BJ14841" s="128"/>
      <c r="BK14841" s="128"/>
      <c r="BL14841" s="128"/>
      <c r="BM14841" s="128"/>
      <c r="BN14841" s="128"/>
      <c r="BO14841" s="128"/>
      <c r="BP14841" s="197">
        <f t="shared" si="579"/>
        <v>0</v>
      </c>
      <c r="BQ14841" s="128"/>
    </row>
    <row r="14842" spans="54:69" x14ac:dyDescent="0.25">
      <c r="BB14842" s="134">
        <f t="shared" si="580"/>
        <v>46</v>
      </c>
      <c r="BC14842" s="24"/>
      <c r="BD14842" s="10"/>
      <c r="BE14842" s="10"/>
      <c r="BF14842" s="128"/>
      <c r="BG14842" s="128"/>
      <c r="BH14842" s="128"/>
      <c r="BI14842" s="128"/>
      <c r="BJ14842" s="128"/>
      <c r="BK14842" s="128"/>
      <c r="BL14842" s="128"/>
      <c r="BM14842" s="128"/>
      <c r="BN14842" s="128"/>
      <c r="BO14842" s="128"/>
      <c r="BP14842" s="197">
        <f t="shared" si="579"/>
        <v>0</v>
      </c>
      <c r="BQ14842" s="128"/>
    </row>
    <row r="14843" spans="54:69" x14ac:dyDescent="0.25">
      <c r="BB14843" s="134">
        <f t="shared" si="580"/>
        <v>47</v>
      </c>
      <c r="BC14843" s="24"/>
      <c r="BD14843" s="10"/>
      <c r="BE14843" s="10"/>
      <c r="BF14843" s="128"/>
      <c r="BG14843" s="128"/>
      <c r="BH14843" s="128"/>
      <c r="BI14843" s="128"/>
      <c r="BJ14843" s="128"/>
      <c r="BK14843" s="128"/>
      <c r="BL14843" s="128"/>
      <c r="BM14843" s="128"/>
      <c r="BN14843" s="128"/>
      <c r="BO14843" s="128"/>
      <c r="BP14843" s="197">
        <f t="shared" si="579"/>
        <v>0</v>
      </c>
      <c r="BQ14843" s="128"/>
    </row>
    <row r="14844" spans="54:69" x14ac:dyDescent="0.25">
      <c r="BB14844" s="134">
        <f t="shared" si="580"/>
        <v>48</v>
      </c>
      <c r="BC14844" s="24"/>
      <c r="BD14844" s="10"/>
      <c r="BE14844" s="10"/>
      <c r="BF14844" s="128"/>
      <c r="BG14844" s="128"/>
      <c r="BH14844" s="128"/>
      <c r="BI14844" s="128"/>
      <c r="BJ14844" s="128"/>
      <c r="BK14844" s="128"/>
      <c r="BL14844" s="128"/>
      <c r="BM14844" s="128"/>
      <c r="BN14844" s="128"/>
      <c r="BO14844" s="128"/>
      <c r="BP14844" s="197">
        <f t="shared" si="579"/>
        <v>0</v>
      </c>
      <c r="BQ14844" s="128"/>
    </row>
    <row r="14845" spans="54:69" x14ac:dyDescent="0.25">
      <c r="BB14845" s="134">
        <f t="shared" si="580"/>
        <v>49</v>
      </c>
      <c r="BC14845" s="24"/>
      <c r="BD14845" s="10"/>
      <c r="BE14845" s="10"/>
      <c r="BF14845" s="128"/>
      <c r="BG14845" s="128"/>
      <c r="BH14845" s="128"/>
      <c r="BI14845" s="128"/>
      <c r="BJ14845" s="128"/>
      <c r="BK14845" s="128"/>
      <c r="BL14845" s="128"/>
      <c r="BM14845" s="128"/>
      <c r="BN14845" s="128"/>
      <c r="BO14845" s="128"/>
      <c r="BP14845" s="197">
        <f t="shared" si="579"/>
        <v>0</v>
      </c>
      <c r="BQ14845" s="128"/>
    </row>
    <row r="14846" spans="54:69" x14ac:dyDescent="0.25">
      <c r="BB14846" s="134">
        <f t="shared" si="580"/>
        <v>50</v>
      </c>
      <c r="BC14846" s="24"/>
      <c r="BD14846" s="10"/>
      <c r="BE14846" s="10"/>
      <c r="BF14846" s="128"/>
      <c r="BG14846" s="128"/>
      <c r="BH14846" s="128"/>
      <c r="BI14846" s="128"/>
      <c r="BJ14846" s="128"/>
      <c r="BK14846" s="128"/>
      <c r="BL14846" s="128"/>
      <c r="BM14846" s="128"/>
      <c r="BN14846" s="128"/>
      <c r="BO14846" s="128"/>
      <c r="BP14846" s="197">
        <f t="shared" si="579"/>
        <v>0</v>
      </c>
      <c r="BQ14846" s="128"/>
    </row>
    <row r="14847" spans="54:69" x14ac:dyDescent="0.25">
      <c r="BB14847" s="134">
        <f t="shared" si="580"/>
        <v>51</v>
      </c>
      <c r="BC14847" s="24"/>
      <c r="BD14847" s="10"/>
      <c r="BE14847" s="10"/>
      <c r="BF14847" s="128"/>
      <c r="BG14847" s="128"/>
      <c r="BH14847" s="128"/>
      <c r="BI14847" s="128"/>
      <c r="BJ14847" s="128"/>
      <c r="BK14847" s="128"/>
      <c r="BL14847" s="128"/>
      <c r="BM14847" s="128"/>
      <c r="BN14847" s="128"/>
      <c r="BO14847" s="128"/>
      <c r="BP14847" s="197">
        <f t="shared" si="579"/>
        <v>0</v>
      </c>
      <c r="BQ14847" s="128"/>
    </row>
    <row r="14848" spans="54:69" x14ac:dyDescent="0.25">
      <c r="BB14848" s="134">
        <f t="shared" si="580"/>
        <v>52</v>
      </c>
      <c r="BC14848" s="24"/>
      <c r="BD14848" s="10"/>
      <c r="BE14848" s="10"/>
      <c r="BF14848" s="128"/>
      <c r="BG14848" s="128"/>
      <c r="BH14848" s="128"/>
      <c r="BI14848" s="128"/>
      <c r="BJ14848" s="128"/>
      <c r="BK14848" s="128"/>
      <c r="BL14848" s="128"/>
      <c r="BM14848" s="128"/>
      <c r="BN14848" s="128"/>
      <c r="BO14848" s="128"/>
      <c r="BP14848" s="197">
        <f t="shared" si="579"/>
        <v>0</v>
      </c>
      <c r="BQ14848" s="128"/>
    </row>
    <row r="14849" spans="54:69" x14ac:dyDescent="0.25">
      <c r="BB14849" s="134">
        <f t="shared" si="580"/>
        <v>53</v>
      </c>
      <c r="BC14849" s="24"/>
      <c r="BD14849" s="10"/>
      <c r="BE14849" s="10"/>
      <c r="BF14849" s="128"/>
      <c r="BG14849" s="128"/>
      <c r="BH14849" s="128"/>
      <c r="BI14849" s="128"/>
      <c r="BJ14849" s="128"/>
      <c r="BK14849" s="128"/>
      <c r="BL14849" s="128"/>
      <c r="BM14849" s="128"/>
      <c r="BN14849" s="128"/>
      <c r="BO14849" s="128"/>
      <c r="BP14849" s="197">
        <f t="shared" si="579"/>
        <v>0</v>
      </c>
      <c r="BQ14849" s="128"/>
    </row>
    <row r="14850" spans="54:69" x14ac:dyDescent="0.25">
      <c r="BB14850" s="134">
        <f t="shared" si="580"/>
        <v>54</v>
      </c>
      <c r="BC14850" s="24"/>
      <c r="BD14850" s="10"/>
      <c r="BE14850" s="10"/>
      <c r="BF14850" s="128"/>
      <c r="BG14850" s="128"/>
      <c r="BH14850" s="128"/>
      <c r="BI14850" s="128"/>
      <c r="BJ14850" s="128"/>
      <c r="BK14850" s="128"/>
      <c r="BL14850" s="128"/>
      <c r="BM14850" s="128"/>
      <c r="BN14850" s="128"/>
      <c r="BO14850" s="128"/>
      <c r="BP14850" s="197">
        <f t="shared" si="579"/>
        <v>0</v>
      </c>
      <c r="BQ14850" s="128"/>
    </row>
    <row r="14851" spans="54:69" x14ac:dyDescent="0.25">
      <c r="BB14851" s="134">
        <f t="shared" si="580"/>
        <v>55</v>
      </c>
      <c r="BC14851" s="24"/>
      <c r="BD14851" s="10"/>
      <c r="BE14851" s="10"/>
      <c r="BF14851" s="128"/>
      <c r="BG14851" s="128"/>
      <c r="BH14851" s="128"/>
      <c r="BI14851" s="128"/>
      <c r="BJ14851" s="128"/>
      <c r="BK14851" s="128"/>
      <c r="BL14851" s="128"/>
      <c r="BM14851" s="128"/>
      <c r="BN14851" s="128"/>
      <c r="BO14851" s="128"/>
      <c r="BP14851" s="197">
        <f t="shared" si="579"/>
        <v>0</v>
      </c>
      <c r="BQ14851" s="128"/>
    </row>
    <row r="14852" spans="54:69" x14ac:dyDescent="0.25">
      <c r="BB14852" s="134">
        <f t="shared" si="580"/>
        <v>56</v>
      </c>
      <c r="BC14852" s="24"/>
      <c r="BD14852" s="10"/>
      <c r="BE14852" s="10"/>
      <c r="BF14852" s="128"/>
      <c r="BG14852" s="128"/>
      <c r="BH14852" s="128"/>
      <c r="BI14852" s="128"/>
      <c r="BJ14852" s="128"/>
      <c r="BK14852" s="128"/>
      <c r="BL14852" s="128"/>
      <c r="BM14852" s="128"/>
      <c r="BN14852" s="128"/>
      <c r="BO14852" s="128"/>
      <c r="BP14852" s="197">
        <f t="shared" si="579"/>
        <v>0</v>
      </c>
      <c r="BQ14852" s="128"/>
    </row>
    <row r="14853" spans="54:69" x14ac:dyDescent="0.25">
      <c r="BB14853" s="134">
        <f t="shared" si="580"/>
        <v>57</v>
      </c>
      <c r="BC14853" s="24"/>
      <c r="BD14853" s="10"/>
      <c r="BE14853" s="10"/>
      <c r="BF14853" s="128"/>
      <c r="BG14853" s="128"/>
      <c r="BH14853" s="128"/>
      <c r="BI14853" s="128"/>
      <c r="BJ14853" s="128"/>
      <c r="BK14853" s="128"/>
      <c r="BL14853" s="128"/>
      <c r="BM14853" s="128"/>
      <c r="BN14853" s="128"/>
      <c r="BO14853" s="128"/>
      <c r="BP14853" s="197">
        <f t="shared" si="579"/>
        <v>0</v>
      </c>
      <c r="BQ14853" s="128"/>
    </row>
    <row r="14854" spans="54:69" x14ac:dyDescent="0.25">
      <c r="BB14854" s="134">
        <f t="shared" si="580"/>
        <v>58</v>
      </c>
      <c r="BC14854" s="24"/>
      <c r="BD14854" s="10"/>
      <c r="BE14854" s="10"/>
      <c r="BF14854" s="128"/>
      <c r="BG14854" s="128"/>
      <c r="BH14854" s="128"/>
      <c r="BI14854" s="128"/>
      <c r="BJ14854" s="128"/>
      <c r="BK14854" s="128"/>
      <c r="BL14854" s="128"/>
      <c r="BM14854" s="128"/>
      <c r="BN14854" s="128"/>
      <c r="BO14854" s="128"/>
      <c r="BP14854" s="197">
        <f t="shared" si="579"/>
        <v>0</v>
      </c>
      <c r="BQ14854" s="128"/>
    </row>
    <row r="14855" spans="54:69" x14ac:dyDescent="0.25">
      <c r="BB14855" s="134">
        <f t="shared" si="580"/>
        <v>59</v>
      </c>
      <c r="BC14855" s="24"/>
      <c r="BD14855" s="10"/>
      <c r="BE14855" s="10"/>
      <c r="BF14855" s="128"/>
      <c r="BG14855" s="128"/>
      <c r="BH14855" s="128"/>
      <c r="BI14855" s="128"/>
      <c r="BJ14855" s="128"/>
      <c r="BK14855" s="128"/>
      <c r="BL14855" s="128"/>
      <c r="BM14855" s="128"/>
      <c r="BN14855" s="128"/>
      <c r="BO14855" s="128"/>
      <c r="BP14855" s="197">
        <f t="shared" si="579"/>
        <v>0</v>
      </c>
      <c r="BQ14855" s="128"/>
    </row>
    <row r="14856" spans="54:69" x14ac:dyDescent="0.25">
      <c r="BB14856" s="134">
        <f t="shared" si="580"/>
        <v>60</v>
      </c>
      <c r="BC14856" s="24"/>
      <c r="BD14856" s="10"/>
      <c r="BE14856" s="10"/>
      <c r="BF14856" s="128"/>
      <c r="BG14856" s="128"/>
      <c r="BH14856" s="128"/>
      <c r="BI14856" s="128"/>
      <c r="BJ14856" s="128"/>
      <c r="BK14856" s="128"/>
      <c r="BL14856" s="128"/>
      <c r="BM14856" s="128"/>
      <c r="BN14856" s="128"/>
      <c r="BO14856" s="128"/>
      <c r="BP14856" s="197">
        <f t="shared" si="579"/>
        <v>0</v>
      </c>
      <c r="BQ14856" s="128"/>
    </row>
    <row r="14857" spans="54:69" x14ac:dyDescent="0.25">
      <c r="BB14857" s="134">
        <f t="shared" si="580"/>
        <v>61</v>
      </c>
      <c r="BC14857" s="24"/>
      <c r="BD14857" s="10"/>
      <c r="BE14857" s="10"/>
      <c r="BF14857" s="128"/>
      <c r="BG14857" s="128"/>
      <c r="BH14857" s="128"/>
      <c r="BI14857" s="128"/>
      <c r="BJ14857" s="128"/>
      <c r="BK14857" s="128"/>
      <c r="BL14857" s="128"/>
      <c r="BM14857" s="128"/>
      <c r="BN14857" s="128"/>
      <c r="BO14857" s="128"/>
      <c r="BP14857" s="197">
        <f t="shared" si="579"/>
        <v>0</v>
      </c>
      <c r="BQ14857" s="128"/>
    </row>
    <row r="14858" spans="54:69" x14ac:dyDescent="0.25">
      <c r="BB14858" s="134">
        <f t="shared" si="580"/>
        <v>62</v>
      </c>
      <c r="BC14858" s="24"/>
      <c r="BD14858" s="10"/>
      <c r="BE14858" s="10"/>
      <c r="BF14858" s="128"/>
      <c r="BG14858" s="128"/>
      <c r="BH14858" s="128"/>
      <c r="BI14858" s="128"/>
      <c r="BJ14858" s="128"/>
      <c r="BK14858" s="128"/>
      <c r="BL14858" s="128"/>
      <c r="BM14858" s="128"/>
      <c r="BN14858" s="128"/>
      <c r="BO14858" s="128"/>
      <c r="BP14858" s="197">
        <f t="shared" si="579"/>
        <v>0</v>
      </c>
      <c r="BQ14858" s="128"/>
    </row>
    <row r="14859" spans="54:69" x14ac:dyDescent="0.25">
      <c r="BB14859" s="134">
        <f t="shared" si="580"/>
        <v>63</v>
      </c>
      <c r="BC14859" s="24"/>
      <c r="BD14859" s="10"/>
      <c r="BE14859" s="10"/>
      <c r="BF14859" s="128"/>
      <c r="BG14859" s="128"/>
      <c r="BH14859" s="128"/>
      <c r="BI14859" s="128"/>
      <c r="BJ14859" s="128"/>
      <c r="BK14859" s="128"/>
      <c r="BL14859" s="128"/>
      <c r="BM14859" s="128"/>
      <c r="BN14859" s="128"/>
      <c r="BO14859" s="128"/>
      <c r="BP14859" s="197">
        <f t="shared" si="579"/>
        <v>0</v>
      </c>
      <c r="BQ14859" s="128"/>
    </row>
    <row r="14860" spans="54:69" x14ac:dyDescent="0.25">
      <c r="BB14860" s="134">
        <f t="shared" si="580"/>
        <v>64</v>
      </c>
      <c r="BC14860" s="24"/>
      <c r="BD14860" s="10"/>
      <c r="BE14860" s="10"/>
      <c r="BF14860" s="128"/>
      <c r="BG14860" s="128"/>
      <c r="BH14860" s="128"/>
      <c r="BI14860" s="128"/>
      <c r="BJ14860" s="128"/>
      <c r="BK14860" s="128"/>
      <c r="BL14860" s="128"/>
      <c r="BM14860" s="128"/>
      <c r="BN14860" s="128"/>
      <c r="BO14860" s="128"/>
      <c r="BP14860" s="197">
        <f t="shared" si="579"/>
        <v>0</v>
      </c>
      <c r="BQ14860" s="128"/>
    </row>
    <row r="14861" spans="54:69" x14ac:dyDescent="0.25">
      <c r="BB14861" s="134">
        <f t="shared" si="580"/>
        <v>65</v>
      </c>
      <c r="BC14861" s="24"/>
      <c r="BD14861" s="10"/>
      <c r="BE14861" s="10"/>
      <c r="BF14861" s="128"/>
      <c r="BG14861" s="128"/>
      <c r="BH14861" s="128"/>
      <c r="BI14861" s="128"/>
      <c r="BJ14861" s="128"/>
      <c r="BK14861" s="128"/>
      <c r="BL14861" s="128"/>
      <c r="BM14861" s="128"/>
      <c r="BN14861" s="128"/>
      <c r="BO14861" s="128"/>
      <c r="BP14861" s="197">
        <f t="shared" si="579"/>
        <v>0</v>
      </c>
      <c r="BQ14861" s="128"/>
    </row>
    <row r="14862" spans="54:69" x14ac:dyDescent="0.25">
      <c r="BB14862" s="134">
        <f t="shared" si="580"/>
        <v>66</v>
      </c>
      <c r="BC14862" s="24"/>
      <c r="BD14862" s="10"/>
      <c r="BE14862" s="10"/>
      <c r="BF14862" s="128"/>
      <c r="BG14862" s="128"/>
      <c r="BH14862" s="128"/>
      <c r="BI14862" s="128"/>
      <c r="BJ14862" s="128"/>
      <c r="BK14862" s="128"/>
      <c r="BL14862" s="128"/>
      <c r="BM14862" s="128"/>
      <c r="BN14862" s="128"/>
      <c r="BO14862" s="128"/>
      <c r="BP14862" s="197">
        <f t="shared" ref="BP14862:BP14896" si="581">IF(BC14862=0,0,IF(BD14862=0,0,IF(BE14862=0,0,100)))</f>
        <v>0</v>
      </c>
      <c r="BQ14862" s="128"/>
    </row>
    <row r="14863" spans="54:69" x14ac:dyDescent="0.25">
      <c r="BB14863" s="134">
        <f t="shared" si="580"/>
        <v>67</v>
      </c>
      <c r="BC14863" s="24"/>
      <c r="BD14863" s="10"/>
      <c r="BE14863" s="10"/>
      <c r="BF14863" s="128"/>
      <c r="BG14863" s="128"/>
      <c r="BH14863" s="128"/>
      <c r="BI14863" s="128"/>
      <c r="BJ14863" s="128"/>
      <c r="BK14863" s="128"/>
      <c r="BL14863" s="128"/>
      <c r="BM14863" s="128"/>
      <c r="BN14863" s="128"/>
      <c r="BO14863" s="128"/>
      <c r="BP14863" s="197">
        <f t="shared" si="581"/>
        <v>0</v>
      </c>
      <c r="BQ14863" s="128"/>
    </row>
    <row r="14864" spans="54:69" x14ac:dyDescent="0.25">
      <c r="BB14864" s="134">
        <f t="shared" ref="BB14864:BB14879" si="582">1+BB14863</f>
        <v>68</v>
      </c>
      <c r="BC14864" s="24"/>
      <c r="BD14864" s="10"/>
      <c r="BE14864" s="10"/>
      <c r="BF14864" s="128"/>
      <c r="BG14864" s="128"/>
      <c r="BH14864" s="128"/>
      <c r="BI14864" s="128"/>
      <c r="BJ14864" s="128"/>
      <c r="BK14864" s="128"/>
      <c r="BL14864" s="128"/>
      <c r="BM14864" s="128"/>
      <c r="BN14864" s="128"/>
      <c r="BO14864" s="128"/>
      <c r="BP14864" s="197">
        <f t="shared" si="581"/>
        <v>0</v>
      </c>
      <c r="BQ14864" s="128"/>
    </row>
    <row r="14865" spans="54:69" x14ac:dyDescent="0.25">
      <c r="BB14865" s="134">
        <f t="shared" si="582"/>
        <v>69</v>
      </c>
      <c r="BC14865" s="24"/>
      <c r="BD14865" s="10"/>
      <c r="BE14865" s="10"/>
      <c r="BF14865" s="128"/>
      <c r="BG14865" s="128"/>
      <c r="BH14865" s="128"/>
      <c r="BI14865" s="128"/>
      <c r="BJ14865" s="128"/>
      <c r="BK14865" s="128"/>
      <c r="BL14865" s="128"/>
      <c r="BM14865" s="128"/>
      <c r="BN14865" s="128"/>
      <c r="BO14865" s="128"/>
      <c r="BP14865" s="197">
        <f t="shared" si="581"/>
        <v>0</v>
      </c>
      <c r="BQ14865" s="128"/>
    </row>
    <row r="14866" spans="54:69" x14ac:dyDescent="0.25">
      <c r="BB14866" s="134">
        <f t="shared" si="582"/>
        <v>70</v>
      </c>
      <c r="BC14866" s="24"/>
      <c r="BD14866" s="10"/>
      <c r="BE14866" s="10"/>
      <c r="BF14866" s="128"/>
      <c r="BG14866" s="128"/>
      <c r="BH14866" s="128"/>
      <c r="BI14866" s="128"/>
      <c r="BJ14866" s="128"/>
      <c r="BK14866" s="128"/>
      <c r="BL14866" s="128"/>
      <c r="BM14866" s="128"/>
      <c r="BN14866" s="128"/>
      <c r="BO14866" s="128"/>
      <c r="BP14866" s="197">
        <f t="shared" si="581"/>
        <v>0</v>
      </c>
      <c r="BQ14866" s="128"/>
    </row>
    <row r="14867" spans="54:69" x14ac:dyDescent="0.25">
      <c r="BB14867" s="134">
        <f t="shared" si="582"/>
        <v>71</v>
      </c>
      <c r="BC14867" s="24"/>
      <c r="BD14867" s="10"/>
      <c r="BE14867" s="10"/>
      <c r="BF14867" s="128"/>
      <c r="BG14867" s="128"/>
      <c r="BH14867" s="128"/>
      <c r="BI14867" s="128"/>
      <c r="BJ14867" s="128"/>
      <c r="BK14867" s="128"/>
      <c r="BL14867" s="128"/>
      <c r="BM14867" s="128"/>
      <c r="BN14867" s="128"/>
      <c r="BO14867" s="128"/>
      <c r="BP14867" s="197">
        <f t="shared" si="581"/>
        <v>0</v>
      </c>
      <c r="BQ14867" s="128"/>
    </row>
    <row r="14868" spans="54:69" x14ac:dyDescent="0.25">
      <c r="BB14868" s="134">
        <f t="shared" si="582"/>
        <v>72</v>
      </c>
      <c r="BC14868" s="24"/>
      <c r="BD14868" s="10"/>
      <c r="BE14868" s="10"/>
      <c r="BF14868" s="128"/>
      <c r="BG14868" s="128"/>
      <c r="BH14868" s="128"/>
      <c r="BI14868" s="128"/>
      <c r="BJ14868" s="128"/>
      <c r="BK14868" s="128"/>
      <c r="BL14868" s="128"/>
      <c r="BM14868" s="128"/>
      <c r="BN14868" s="128"/>
      <c r="BO14868" s="128"/>
      <c r="BP14868" s="197">
        <f t="shared" si="581"/>
        <v>0</v>
      </c>
      <c r="BQ14868" s="128"/>
    </row>
    <row r="14869" spans="54:69" x14ac:dyDescent="0.25">
      <c r="BB14869" s="134">
        <f t="shared" si="582"/>
        <v>73</v>
      </c>
      <c r="BC14869" s="24"/>
      <c r="BD14869" s="10"/>
      <c r="BE14869" s="10"/>
      <c r="BF14869" s="128"/>
      <c r="BG14869" s="128"/>
      <c r="BH14869" s="128"/>
      <c r="BI14869" s="128"/>
      <c r="BJ14869" s="128"/>
      <c r="BK14869" s="128"/>
      <c r="BL14869" s="128"/>
      <c r="BM14869" s="128"/>
      <c r="BN14869" s="128"/>
      <c r="BO14869" s="128"/>
      <c r="BP14869" s="197">
        <f t="shared" si="581"/>
        <v>0</v>
      </c>
      <c r="BQ14869" s="128"/>
    </row>
    <row r="14870" spans="54:69" x14ac:dyDescent="0.25">
      <c r="BB14870" s="134">
        <f t="shared" si="582"/>
        <v>74</v>
      </c>
      <c r="BC14870" s="24"/>
      <c r="BD14870" s="10"/>
      <c r="BE14870" s="10"/>
      <c r="BF14870" s="128"/>
      <c r="BG14870" s="128"/>
      <c r="BH14870" s="128"/>
      <c r="BI14870" s="128"/>
      <c r="BJ14870" s="128"/>
      <c r="BK14870" s="128"/>
      <c r="BL14870" s="128"/>
      <c r="BM14870" s="128"/>
      <c r="BN14870" s="128"/>
      <c r="BO14870" s="128"/>
      <c r="BP14870" s="197">
        <f t="shared" si="581"/>
        <v>0</v>
      </c>
      <c r="BQ14870" s="128"/>
    </row>
    <row r="14871" spans="54:69" x14ac:dyDescent="0.25">
      <c r="BB14871" s="134">
        <f t="shared" si="582"/>
        <v>75</v>
      </c>
      <c r="BC14871" s="24"/>
      <c r="BD14871" s="10"/>
      <c r="BE14871" s="10"/>
      <c r="BF14871" s="128"/>
      <c r="BG14871" s="128"/>
      <c r="BH14871" s="128"/>
      <c r="BI14871" s="128"/>
      <c r="BJ14871" s="128"/>
      <c r="BK14871" s="128"/>
      <c r="BL14871" s="128"/>
      <c r="BM14871" s="128"/>
      <c r="BN14871" s="128"/>
      <c r="BO14871" s="128"/>
      <c r="BP14871" s="197">
        <f t="shared" si="581"/>
        <v>0</v>
      </c>
      <c r="BQ14871" s="128"/>
    </row>
    <row r="14872" spans="54:69" x14ac:dyDescent="0.25">
      <c r="BB14872" s="134">
        <f t="shared" si="582"/>
        <v>76</v>
      </c>
      <c r="BC14872" s="24"/>
      <c r="BD14872" s="10"/>
      <c r="BE14872" s="10"/>
      <c r="BF14872" s="128"/>
      <c r="BG14872" s="128"/>
      <c r="BH14872" s="128"/>
      <c r="BI14872" s="128"/>
      <c r="BJ14872" s="128"/>
      <c r="BK14872" s="128"/>
      <c r="BL14872" s="128"/>
      <c r="BM14872" s="128"/>
      <c r="BN14872" s="128"/>
      <c r="BO14872" s="128"/>
      <c r="BP14872" s="197">
        <f t="shared" si="581"/>
        <v>0</v>
      </c>
      <c r="BQ14872" s="128"/>
    </row>
    <row r="14873" spans="54:69" x14ac:dyDescent="0.25">
      <c r="BB14873" s="134">
        <f t="shared" si="582"/>
        <v>77</v>
      </c>
      <c r="BC14873" s="24"/>
      <c r="BD14873" s="10"/>
      <c r="BE14873" s="10"/>
      <c r="BF14873" s="128"/>
      <c r="BG14873" s="128"/>
      <c r="BH14873" s="128"/>
      <c r="BI14873" s="128"/>
      <c r="BJ14873" s="128"/>
      <c r="BK14873" s="128"/>
      <c r="BL14873" s="128"/>
      <c r="BM14873" s="128"/>
      <c r="BN14873" s="128"/>
      <c r="BO14873" s="128"/>
      <c r="BP14873" s="197">
        <f t="shared" si="581"/>
        <v>0</v>
      </c>
      <c r="BQ14873" s="128"/>
    </row>
    <row r="14874" spans="54:69" x14ac:dyDescent="0.25">
      <c r="BB14874" s="134">
        <f t="shared" si="582"/>
        <v>78</v>
      </c>
      <c r="BC14874" s="24"/>
      <c r="BD14874" s="10"/>
      <c r="BE14874" s="10"/>
      <c r="BF14874" s="128"/>
      <c r="BG14874" s="128"/>
      <c r="BH14874" s="128"/>
      <c r="BI14874" s="128"/>
      <c r="BJ14874" s="128"/>
      <c r="BK14874" s="128"/>
      <c r="BL14874" s="128"/>
      <c r="BM14874" s="128"/>
      <c r="BN14874" s="128"/>
      <c r="BO14874" s="128"/>
      <c r="BP14874" s="197">
        <f t="shared" si="581"/>
        <v>0</v>
      </c>
      <c r="BQ14874" s="128"/>
    </row>
    <row r="14875" spans="54:69" x14ac:dyDescent="0.25">
      <c r="BB14875" s="134">
        <f t="shared" si="582"/>
        <v>79</v>
      </c>
      <c r="BC14875" s="24"/>
      <c r="BD14875" s="10"/>
      <c r="BE14875" s="10"/>
      <c r="BF14875" s="128"/>
      <c r="BG14875" s="128"/>
      <c r="BH14875" s="128"/>
      <c r="BI14875" s="128"/>
      <c r="BJ14875" s="128"/>
      <c r="BK14875" s="128"/>
      <c r="BL14875" s="128"/>
      <c r="BM14875" s="128"/>
      <c r="BN14875" s="128"/>
      <c r="BO14875" s="128"/>
      <c r="BP14875" s="197">
        <f t="shared" si="581"/>
        <v>0</v>
      </c>
      <c r="BQ14875" s="128"/>
    </row>
    <row r="14876" spans="54:69" x14ac:dyDescent="0.25">
      <c r="BB14876" s="134">
        <f t="shared" si="582"/>
        <v>80</v>
      </c>
      <c r="BC14876" s="24"/>
      <c r="BD14876" s="10"/>
      <c r="BE14876" s="10"/>
      <c r="BF14876" s="128"/>
      <c r="BG14876" s="128"/>
      <c r="BH14876" s="128"/>
      <c r="BI14876" s="128"/>
      <c r="BJ14876" s="128"/>
      <c r="BK14876" s="128"/>
      <c r="BL14876" s="128"/>
      <c r="BM14876" s="128"/>
      <c r="BN14876" s="128"/>
      <c r="BO14876" s="128"/>
      <c r="BP14876" s="197">
        <f t="shared" si="581"/>
        <v>0</v>
      </c>
      <c r="BQ14876" s="128"/>
    </row>
    <row r="14877" spans="54:69" x14ac:dyDescent="0.25">
      <c r="BB14877" s="134">
        <f t="shared" si="582"/>
        <v>81</v>
      </c>
      <c r="BC14877" s="24"/>
      <c r="BD14877" s="10"/>
      <c r="BE14877" s="10"/>
      <c r="BF14877" s="128"/>
      <c r="BG14877" s="128"/>
      <c r="BH14877" s="128"/>
      <c r="BI14877" s="128"/>
      <c r="BJ14877" s="128"/>
      <c r="BK14877" s="128"/>
      <c r="BL14877" s="128"/>
      <c r="BM14877" s="128"/>
      <c r="BN14877" s="128"/>
      <c r="BO14877" s="128"/>
      <c r="BP14877" s="197">
        <f t="shared" si="581"/>
        <v>0</v>
      </c>
      <c r="BQ14877" s="128"/>
    </row>
    <row r="14878" spans="54:69" x14ac:dyDescent="0.25">
      <c r="BB14878" s="134">
        <f t="shared" si="582"/>
        <v>82</v>
      </c>
      <c r="BC14878" s="24"/>
      <c r="BD14878" s="10"/>
      <c r="BE14878" s="10"/>
      <c r="BF14878" s="128"/>
      <c r="BG14878" s="128"/>
      <c r="BH14878" s="128"/>
      <c r="BI14878" s="128"/>
      <c r="BJ14878" s="128"/>
      <c r="BK14878" s="128"/>
      <c r="BL14878" s="128"/>
      <c r="BM14878" s="128"/>
      <c r="BN14878" s="128"/>
      <c r="BO14878" s="128"/>
      <c r="BP14878" s="197">
        <f t="shared" si="581"/>
        <v>0</v>
      </c>
      <c r="BQ14878" s="128"/>
    </row>
    <row r="14879" spans="54:69" x14ac:dyDescent="0.25">
      <c r="BB14879" s="134">
        <f t="shared" si="582"/>
        <v>83</v>
      </c>
      <c r="BC14879" s="24"/>
      <c r="BD14879" s="10"/>
      <c r="BE14879" s="10"/>
      <c r="BF14879" s="128"/>
      <c r="BG14879" s="128"/>
      <c r="BH14879" s="128"/>
      <c r="BI14879" s="128"/>
      <c r="BJ14879" s="128"/>
      <c r="BK14879" s="128"/>
      <c r="BL14879" s="128"/>
      <c r="BM14879" s="128"/>
      <c r="BN14879" s="128"/>
      <c r="BO14879" s="128"/>
      <c r="BP14879" s="197">
        <f t="shared" si="581"/>
        <v>0</v>
      </c>
      <c r="BQ14879" s="128"/>
    </row>
    <row r="14880" spans="54:69" x14ac:dyDescent="0.25">
      <c r="BB14880" s="134">
        <f t="shared" ref="BB14880:BB14896" si="583">1+BB14879</f>
        <v>84</v>
      </c>
      <c r="BC14880" s="24"/>
      <c r="BD14880" s="10"/>
      <c r="BE14880" s="10"/>
      <c r="BF14880" s="128"/>
      <c r="BG14880" s="128"/>
      <c r="BH14880" s="128"/>
      <c r="BI14880" s="128"/>
      <c r="BJ14880" s="128"/>
      <c r="BK14880" s="128"/>
      <c r="BL14880" s="128"/>
      <c r="BM14880" s="128"/>
      <c r="BN14880" s="128"/>
      <c r="BO14880" s="128"/>
      <c r="BP14880" s="197">
        <f t="shared" si="581"/>
        <v>0</v>
      </c>
      <c r="BQ14880" s="128"/>
    </row>
    <row r="14881" spans="54:69" x14ac:dyDescent="0.25">
      <c r="BB14881" s="134">
        <f t="shared" si="583"/>
        <v>85</v>
      </c>
      <c r="BC14881" s="24"/>
      <c r="BD14881" s="10"/>
      <c r="BE14881" s="10"/>
      <c r="BF14881" s="128"/>
      <c r="BG14881" s="128"/>
      <c r="BH14881" s="128"/>
      <c r="BI14881" s="128"/>
      <c r="BJ14881" s="128"/>
      <c r="BK14881" s="128"/>
      <c r="BL14881" s="128"/>
      <c r="BM14881" s="128"/>
      <c r="BN14881" s="128"/>
      <c r="BO14881" s="128"/>
      <c r="BP14881" s="197">
        <f t="shared" si="581"/>
        <v>0</v>
      </c>
      <c r="BQ14881" s="128"/>
    </row>
    <row r="14882" spans="54:69" x14ac:dyDescent="0.25">
      <c r="BB14882" s="134">
        <f t="shared" si="583"/>
        <v>86</v>
      </c>
      <c r="BC14882" s="24"/>
      <c r="BD14882" s="10"/>
      <c r="BE14882" s="10"/>
      <c r="BF14882" s="128"/>
      <c r="BG14882" s="128"/>
      <c r="BH14882" s="128"/>
      <c r="BI14882" s="128"/>
      <c r="BJ14882" s="128"/>
      <c r="BK14882" s="128"/>
      <c r="BL14882" s="128"/>
      <c r="BM14882" s="128"/>
      <c r="BN14882" s="128"/>
      <c r="BO14882" s="128"/>
      <c r="BP14882" s="197">
        <f t="shared" si="581"/>
        <v>0</v>
      </c>
      <c r="BQ14882" s="128"/>
    </row>
    <row r="14883" spans="54:69" x14ac:dyDescent="0.25">
      <c r="BB14883" s="134">
        <f t="shared" si="583"/>
        <v>87</v>
      </c>
      <c r="BC14883" s="24"/>
      <c r="BD14883" s="10"/>
      <c r="BE14883" s="10"/>
      <c r="BF14883" s="128"/>
      <c r="BG14883" s="128"/>
      <c r="BH14883" s="128"/>
      <c r="BI14883" s="128"/>
      <c r="BJ14883" s="128"/>
      <c r="BK14883" s="128"/>
      <c r="BL14883" s="128"/>
      <c r="BM14883" s="128"/>
      <c r="BN14883" s="128"/>
      <c r="BO14883" s="128"/>
      <c r="BP14883" s="197">
        <f t="shared" si="581"/>
        <v>0</v>
      </c>
      <c r="BQ14883" s="128"/>
    </row>
    <row r="14884" spans="54:69" x14ac:dyDescent="0.25">
      <c r="BB14884" s="134">
        <f t="shared" si="583"/>
        <v>88</v>
      </c>
      <c r="BC14884" s="24"/>
      <c r="BD14884" s="10"/>
      <c r="BE14884" s="10"/>
      <c r="BF14884" s="128"/>
      <c r="BG14884" s="128"/>
      <c r="BH14884" s="128"/>
      <c r="BI14884" s="128"/>
      <c r="BJ14884" s="128"/>
      <c r="BK14884" s="128"/>
      <c r="BL14884" s="128"/>
      <c r="BM14884" s="128"/>
      <c r="BN14884" s="128"/>
      <c r="BO14884" s="128"/>
      <c r="BP14884" s="197">
        <f t="shared" si="581"/>
        <v>0</v>
      </c>
      <c r="BQ14884" s="128"/>
    </row>
    <row r="14885" spans="54:69" x14ac:dyDescent="0.25">
      <c r="BB14885" s="134">
        <f t="shared" si="583"/>
        <v>89</v>
      </c>
      <c r="BC14885" s="24"/>
      <c r="BD14885" s="10"/>
      <c r="BE14885" s="10"/>
      <c r="BF14885" s="128"/>
      <c r="BG14885" s="128"/>
      <c r="BH14885" s="128"/>
      <c r="BI14885" s="128"/>
      <c r="BJ14885" s="128"/>
      <c r="BK14885" s="128"/>
      <c r="BL14885" s="128"/>
      <c r="BM14885" s="128"/>
      <c r="BN14885" s="128"/>
      <c r="BO14885" s="128"/>
      <c r="BP14885" s="197">
        <f t="shared" si="581"/>
        <v>0</v>
      </c>
      <c r="BQ14885" s="128"/>
    </row>
    <row r="14886" spans="54:69" x14ac:dyDescent="0.25">
      <c r="BB14886" s="134">
        <f t="shared" si="583"/>
        <v>90</v>
      </c>
      <c r="BC14886" s="24"/>
      <c r="BD14886" s="10"/>
      <c r="BE14886" s="10"/>
      <c r="BF14886" s="128"/>
      <c r="BG14886" s="128"/>
      <c r="BH14886" s="128"/>
      <c r="BI14886" s="128"/>
      <c r="BJ14886" s="128"/>
      <c r="BK14886" s="128"/>
      <c r="BL14886" s="128"/>
      <c r="BM14886" s="128"/>
      <c r="BN14886" s="128"/>
      <c r="BO14886" s="128"/>
      <c r="BP14886" s="197">
        <f t="shared" si="581"/>
        <v>0</v>
      </c>
      <c r="BQ14886" s="128"/>
    </row>
    <row r="14887" spans="54:69" x14ac:dyDescent="0.25">
      <c r="BB14887" s="134">
        <f t="shared" si="583"/>
        <v>91</v>
      </c>
      <c r="BC14887" s="24"/>
      <c r="BD14887" s="10"/>
      <c r="BE14887" s="10"/>
      <c r="BF14887" s="128"/>
      <c r="BG14887" s="128"/>
      <c r="BH14887" s="128"/>
      <c r="BI14887" s="128"/>
      <c r="BJ14887" s="128"/>
      <c r="BK14887" s="128"/>
      <c r="BL14887" s="128"/>
      <c r="BM14887" s="128"/>
      <c r="BN14887" s="128"/>
      <c r="BO14887" s="128"/>
      <c r="BP14887" s="197">
        <f t="shared" si="581"/>
        <v>0</v>
      </c>
      <c r="BQ14887" s="128"/>
    </row>
    <row r="14888" spans="54:69" x14ac:dyDescent="0.25">
      <c r="BB14888" s="134">
        <f t="shared" si="583"/>
        <v>92</v>
      </c>
      <c r="BC14888" s="24"/>
      <c r="BD14888" s="10"/>
      <c r="BE14888" s="10"/>
      <c r="BF14888" s="128"/>
      <c r="BG14888" s="128"/>
      <c r="BH14888" s="128"/>
      <c r="BI14888" s="128"/>
      <c r="BJ14888" s="128"/>
      <c r="BK14888" s="128"/>
      <c r="BL14888" s="128"/>
      <c r="BM14888" s="128"/>
      <c r="BN14888" s="128"/>
      <c r="BO14888" s="128"/>
      <c r="BP14888" s="197">
        <f t="shared" si="581"/>
        <v>0</v>
      </c>
      <c r="BQ14888" s="128"/>
    </row>
    <row r="14889" spans="54:69" x14ac:dyDescent="0.25">
      <c r="BB14889" s="134">
        <f t="shared" si="583"/>
        <v>93</v>
      </c>
      <c r="BC14889" s="24"/>
      <c r="BD14889" s="10"/>
      <c r="BE14889" s="10"/>
      <c r="BF14889" s="128"/>
      <c r="BG14889" s="128"/>
      <c r="BH14889" s="128"/>
      <c r="BI14889" s="128"/>
      <c r="BJ14889" s="128"/>
      <c r="BK14889" s="128"/>
      <c r="BL14889" s="128"/>
      <c r="BM14889" s="128"/>
      <c r="BN14889" s="128"/>
      <c r="BO14889" s="128"/>
      <c r="BP14889" s="197">
        <f t="shared" si="581"/>
        <v>0</v>
      </c>
      <c r="BQ14889" s="128"/>
    </row>
    <row r="14890" spans="54:69" x14ac:dyDescent="0.25">
      <c r="BB14890" s="134">
        <f t="shared" si="583"/>
        <v>94</v>
      </c>
      <c r="BC14890" s="24"/>
      <c r="BD14890" s="10"/>
      <c r="BE14890" s="10"/>
      <c r="BF14890" s="128"/>
      <c r="BG14890" s="128"/>
      <c r="BH14890" s="128"/>
      <c r="BI14890" s="128"/>
      <c r="BJ14890" s="128"/>
      <c r="BK14890" s="128"/>
      <c r="BL14890" s="128"/>
      <c r="BM14890" s="128"/>
      <c r="BN14890" s="128"/>
      <c r="BO14890" s="128"/>
      <c r="BP14890" s="197">
        <f t="shared" si="581"/>
        <v>0</v>
      </c>
      <c r="BQ14890" s="128"/>
    </row>
    <row r="14891" spans="54:69" x14ac:dyDescent="0.25">
      <c r="BB14891" s="134">
        <f t="shared" si="583"/>
        <v>95</v>
      </c>
      <c r="BC14891" s="24"/>
      <c r="BD14891" s="10"/>
      <c r="BE14891" s="10"/>
      <c r="BF14891" s="128"/>
      <c r="BG14891" s="128"/>
      <c r="BH14891" s="128"/>
      <c r="BI14891" s="128"/>
      <c r="BJ14891" s="128"/>
      <c r="BK14891" s="128"/>
      <c r="BL14891" s="128"/>
      <c r="BM14891" s="128"/>
      <c r="BN14891" s="128"/>
      <c r="BO14891" s="128"/>
      <c r="BP14891" s="197">
        <f t="shared" si="581"/>
        <v>0</v>
      </c>
      <c r="BQ14891" s="128"/>
    </row>
    <row r="14892" spans="54:69" x14ac:dyDescent="0.25">
      <c r="BB14892" s="134">
        <f t="shared" si="583"/>
        <v>96</v>
      </c>
      <c r="BC14892" s="24"/>
      <c r="BD14892" s="10"/>
      <c r="BE14892" s="10"/>
      <c r="BF14892" s="128"/>
      <c r="BG14892" s="128"/>
      <c r="BH14892" s="128"/>
      <c r="BI14892" s="128"/>
      <c r="BJ14892" s="128"/>
      <c r="BK14892" s="128"/>
      <c r="BL14892" s="128"/>
      <c r="BM14892" s="128"/>
      <c r="BN14892" s="128"/>
      <c r="BO14892" s="128"/>
      <c r="BP14892" s="197">
        <f t="shared" si="581"/>
        <v>0</v>
      </c>
      <c r="BQ14892" s="128"/>
    </row>
    <row r="14893" spans="54:69" x14ac:dyDescent="0.25">
      <c r="BB14893" s="134">
        <f t="shared" si="583"/>
        <v>97</v>
      </c>
      <c r="BC14893" s="24"/>
      <c r="BD14893" s="10"/>
      <c r="BE14893" s="10"/>
      <c r="BF14893" s="128"/>
      <c r="BG14893" s="128"/>
      <c r="BH14893" s="128"/>
      <c r="BI14893" s="128"/>
      <c r="BJ14893" s="128"/>
      <c r="BK14893" s="128"/>
      <c r="BL14893" s="128"/>
      <c r="BM14893" s="128"/>
      <c r="BN14893" s="128"/>
      <c r="BO14893" s="128"/>
      <c r="BP14893" s="197">
        <f t="shared" si="581"/>
        <v>0</v>
      </c>
      <c r="BQ14893" s="128"/>
    </row>
    <row r="14894" spans="54:69" x14ac:dyDescent="0.25">
      <c r="BB14894" s="134">
        <f t="shared" si="583"/>
        <v>98</v>
      </c>
      <c r="BC14894" s="24"/>
      <c r="BD14894" s="10"/>
      <c r="BE14894" s="10"/>
      <c r="BF14894" s="128"/>
      <c r="BG14894" s="128"/>
      <c r="BH14894" s="128"/>
      <c r="BI14894" s="128"/>
      <c r="BJ14894" s="128"/>
      <c r="BK14894" s="128"/>
      <c r="BL14894" s="128"/>
      <c r="BM14894" s="128"/>
      <c r="BN14894" s="128"/>
      <c r="BO14894" s="128"/>
      <c r="BP14894" s="197">
        <f t="shared" si="581"/>
        <v>0</v>
      </c>
      <c r="BQ14894" s="128"/>
    </row>
    <row r="14895" spans="54:69" x14ac:dyDescent="0.25">
      <c r="BB14895" s="134">
        <f t="shared" si="583"/>
        <v>99</v>
      </c>
      <c r="BC14895" s="24"/>
      <c r="BD14895" s="10"/>
      <c r="BE14895" s="10"/>
      <c r="BF14895" s="128"/>
      <c r="BG14895" s="128"/>
      <c r="BH14895" s="128"/>
      <c r="BI14895" s="128"/>
      <c r="BJ14895" s="128"/>
      <c r="BK14895" s="128"/>
      <c r="BL14895" s="128"/>
      <c r="BM14895" s="128"/>
      <c r="BN14895" s="128"/>
      <c r="BO14895" s="128"/>
      <c r="BP14895" s="197">
        <f t="shared" si="581"/>
        <v>0</v>
      </c>
      <c r="BQ14895" s="128"/>
    </row>
    <row r="14896" spans="54:69" x14ac:dyDescent="0.25">
      <c r="BB14896" s="134">
        <f t="shared" si="583"/>
        <v>100</v>
      </c>
      <c r="BC14896" s="24"/>
      <c r="BD14896" s="10"/>
      <c r="BE14896" s="10"/>
      <c r="BF14896" s="128"/>
      <c r="BG14896" s="128"/>
      <c r="BH14896" s="128"/>
      <c r="BI14896" s="128"/>
      <c r="BJ14896" s="128"/>
      <c r="BK14896" s="128"/>
      <c r="BL14896" s="128"/>
      <c r="BM14896" s="128"/>
      <c r="BN14896" s="128"/>
      <c r="BO14896" s="128"/>
      <c r="BP14896" s="197">
        <f t="shared" si="581"/>
        <v>0</v>
      </c>
      <c r="BQ14896" s="128"/>
    </row>
    <row r="14897" spans="54:69" x14ac:dyDescent="0.25">
      <c r="BB14897" s="128"/>
      <c r="BC14897" s="128"/>
      <c r="BD14897" s="128"/>
      <c r="BE14897" s="128"/>
      <c r="BF14897" s="128"/>
      <c r="BG14897" s="128"/>
      <c r="BH14897" s="128"/>
      <c r="BI14897" s="128"/>
      <c r="BJ14897" s="128"/>
      <c r="BK14897" s="128"/>
      <c r="BL14897" s="128"/>
      <c r="BM14897" s="128"/>
      <c r="BN14897" s="128"/>
      <c r="BO14897" s="128"/>
      <c r="BP14897" s="190"/>
      <c r="BQ14897" s="128"/>
    </row>
    <row r="14898" spans="54:69" x14ac:dyDescent="0.25">
      <c r="BB14898" s="128"/>
      <c r="BC14898" s="128"/>
      <c r="BD14898" s="128"/>
      <c r="BE14898" s="128"/>
      <c r="BF14898" s="128"/>
      <c r="BG14898" s="128"/>
      <c r="BH14898" s="128"/>
      <c r="BI14898" s="128"/>
      <c r="BJ14898" s="128"/>
      <c r="BK14898" s="128"/>
      <c r="BL14898" s="128"/>
      <c r="BM14898" s="128"/>
      <c r="BN14898" s="128"/>
      <c r="BO14898" s="128"/>
      <c r="BP14898" s="190"/>
      <c r="BQ14898" s="128"/>
    </row>
    <row r="14899" spans="54:69" x14ac:dyDescent="0.25">
      <c r="BB14899" s="128"/>
      <c r="BC14899" s="128"/>
      <c r="BD14899" s="128"/>
      <c r="BE14899" s="128"/>
      <c r="BF14899" s="128"/>
      <c r="BG14899" s="128"/>
      <c r="BH14899" s="128"/>
      <c r="BI14899" s="128"/>
      <c r="BJ14899" s="128"/>
      <c r="BK14899" s="128"/>
      <c r="BL14899" s="128"/>
      <c r="BM14899" s="128"/>
      <c r="BN14899" s="128"/>
      <c r="BO14899" s="128"/>
      <c r="BP14899" s="190"/>
      <c r="BQ14899" s="128"/>
    </row>
    <row r="14900" spans="54:69" x14ac:dyDescent="0.25">
      <c r="BB14900" s="128"/>
      <c r="BC14900" s="128"/>
      <c r="BD14900" s="128"/>
      <c r="BE14900" s="128"/>
      <c r="BF14900" s="128"/>
      <c r="BG14900" s="128"/>
      <c r="BH14900" s="128"/>
      <c r="BI14900" s="128"/>
      <c r="BJ14900" s="128"/>
      <c r="BK14900" s="128"/>
      <c r="BL14900" s="128"/>
      <c r="BM14900" s="128"/>
      <c r="BN14900" s="128"/>
      <c r="BO14900" s="128"/>
      <c r="BP14900" s="190"/>
      <c r="BQ14900" s="128"/>
    </row>
    <row r="14901" spans="54:69" x14ac:dyDescent="0.25">
      <c r="BB14901" s="128"/>
      <c r="BC14901" s="128"/>
      <c r="BD14901" s="128"/>
      <c r="BE14901" s="128"/>
      <c r="BF14901" s="128"/>
      <c r="BG14901" s="128"/>
      <c r="BH14901" s="128"/>
      <c r="BI14901" s="128"/>
      <c r="BJ14901" s="128"/>
      <c r="BK14901" s="128"/>
      <c r="BL14901" s="128"/>
      <c r="BM14901" s="128"/>
      <c r="BN14901" s="128"/>
      <c r="BO14901" s="128"/>
      <c r="BP14901" s="190"/>
      <c r="BQ14901" s="128"/>
    </row>
    <row r="14902" spans="54:69" x14ac:dyDescent="0.25">
      <c r="BB14902" s="128"/>
      <c r="BC14902" s="128"/>
      <c r="BD14902" s="128"/>
      <c r="BE14902" s="128"/>
      <c r="BF14902" s="128"/>
      <c r="BG14902" s="128"/>
      <c r="BH14902" s="128"/>
      <c r="BI14902" s="128"/>
      <c r="BJ14902" s="128"/>
      <c r="BK14902" s="128"/>
      <c r="BL14902" s="128"/>
      <c r="BM14902" s="128"/>
      <c r="BN14902" s="128"/>
      <c r="BO14902" s="128"/>
      <c r="BP14902" s="190"/>
      <c r="BQ14902" s="128"/>
    </row>
    <row r="14903" spans="54:69" x14ac:dyDescent="0.25">
      <c r="BB14903" s="128"/>
      <c r="BC14903" s="128"/>
      <c r="BD14903" s="128"/>
      <c r="BE14903" s="128"/>
      <c r="BF14903" s="128"/>
      <c r="BG14903" s="128"/>
      <c r="BH14903" s="128"/>
      <c r="BI14903" s="128"/>
      <c r="BJ14903" s="128"/>
      <c r="BK14903" s="128"/>
      <c r="BL14903" s="128"/>
      <c r="BM14903" s="128"/>
      <c r="BN14903" s="128"/>
      <c r="BO14903" s="128"/>
      <c r="BP14903" s="190"/>
      <c r="BQ14903" s="128"/>
    </row>
    <row r="14904" spans="54:69" x14ac:dyDescent="0.25">
      <c r="BB14904" s="128"/>
      <c r="BC14904" s="128"/>
      <c r="BD14904" s="128"/>
      <c r="BE14904" s="128"/>
      <c r="BF14904" s="128"/>
      <c r="BG14904" s="128"/>
      <c r="BH14904" s="128"/>
      <c r="BI14904" s="128"/>
      <c r="BJ14904" s="128"/>
      <c r="BK14904" s="128"/>
      <c r="BL14904" s="128"/>
      <c r="BM14904" s="128"/>
      <c r="BN14904" s="128"/>
      <c r="BO14904" s="128"/>
      <c r="BP14904" s="190"/>
      <c r="BQ14904" s="128"/>
    </row>
    <row r="14905" spans="54:69" x14ac:dyDescent="0.25">
      <c r="BB14905" s="128"/>
      <c r="BC14905" s="128"/>
      <c r="BD14905" s="128"/>
      <c r="BE14905" s="128"/>
      <c r="BF14905" s="128"/>
      <c r="BG14905" s="128"/>
      <c r="BH14905" s="128"/>
      <c r="BI14905" s="128"/>
      <c r="BJ14905" s="128"/>
      <c r="BK14905" s="128"/>
      <c r="BL14905" s="128"/>
      <c r="BM14905" s="128"/>
      <c r="BN14905" s="128"/>
      <c r="BO14905" s="128"/>
      <c r="BP14905" s="190"/>
      <c r="BQ14905" s="128"/>
    </row>
    <row r="14906" spans="54:69" x14ac:dyDescent="0.25">
      <c r="BB14906" s="128"/>
      <c r="BC14906" s="128"/>
      <c r="BD14906" s="128"/>
      <c r="BE14906" s="128"/>
      <c r="BF14906" s="128"/>
      <c r="BG14906" s="128"/>
      <c r="BH14906" s="128"/>
      <c r="BI14906" s="128"/>
      <c r="BJ14906" s="128"/>
      <c r="BK14906" s="128"/>
      <c r="BL14906" s="128"/>
      <c r="BM14906" s="128"/>
      <c r="BN14906" s="128"/>
      <c r="BO14906" s="128"/>
      <c r="BP14906" s="190"/>
      <c r="BQ14906" s="128"/>
    </row>
    <row r="14907" spans="54:69" x14ac:dyDescent="0.25">
      <c r="BB14907" s="128"/>
      <c r="BC14907" s="128"/>
      <c r="BD14907" s="128"/>
      <c r="BE14907" s="128"/>
      <c r="BF14907" s="128"/>
      <c r="BG14907" s="128"/>
      <c r="BH14907" s="128"/>
      <c r="BI14907" s="128"/>
      <c r="BJ14907" s="128"/>
      <c r="BK14907" s="128"/>
      <c r="BL14907" s="128"/>
      <c r="BM14907" s="128"/>
      <c r="BN14907" s="128"/>
      <c r="BO14907" s="128"/>
      <c r="BP14907" s="190"/>
      <c r="BQ14907" s="128"/>
    </row>
    <row r="14908" spans="54:69" x14ac:dyDescent="0.25">
      <c r="BB14908" s="128"/>
      <c r="BC14908" s="128"/>
      <c r="BD14908" s="128"/>
      <c r="BE14908" s="128"/>
      <c r="BF14908" s="128"/>
      <c r="BG14908" s="128"/>
      <c r="BH14908" s="128"/>
      <c r="BI14908" s="128"/>
      <c r="BJ14908" s="128"/>
      <c r="BK14908" s="128"/>
      <c r="BL14908" s="128"/>
      <c r="BM14908" s="128"/>
      <c r="BN14908" s="128"/>
      <c r="BO14908" s="128"/>
      <c r="BP14908" s="190"/>
      <c r="BQ14908" s="128"/>
    </row>
    <row r="14909" spans="54:69" x14ac:dyDescent="0.25">
      <c r="BB14909" s="128"/>
      <c r="BC14909" s="128"/>
      <c r="BD14909" s="128"/>
      <c r="BE14909" s="128"/>
      <c r="BF14909" s="128"/>
      <c r="BG14909" s="128"/>
      <c r="BH14909" s="128"/>
      <c r="BI14909" s="128"/>
      <c r="BJ14909" s="128"/>
      <c r="BK14909" s="128"/>
      <c r="BL14909" s="128"/>
      <c r="BM14909" s="128"/>
      <c r="BN14909" s="128"/>
      <c r="BO14909" s="128"/>
      <c r="BP14909" s="190"/>
      <c r="BQ14909" s="128"/>
    </row>
    <row r="14910" spans="54:69" x14ac:dyDescent="0.25">
      <c r="BB14910" s="128"/>
      <c r="BC14910" s="128"/>
      <c r="BD14910" s="128"/>
      <c r="BE14910" s="128"/>
      <c r="BF14910" s="128"/>
      <c r="BG14910" s="128"/>
      <c r="BH14910" s="128"/>
      <c r="BI14910" s="128"/>
      <c r="BJ14910" s="128"/>
      <c r="BK14910" s="128"/>
      <c r="BL14910" s="128"/>
      <c r="BM14910" s="128"/>
      <c r="BN14910" s="128"/>
      <c r="BO14910" s="128"/>
      <c r="BP14910" s="190"/>
      <c r="BQ14910" s="128"/>
    </row>
    <row r="14911" spans="54:69" x14ac:dyDescent="0.25">
      <c r="BB14911" s="128"/>
      <c r="BC14911" s="128"/>
      <c r="BD14911" s="128"/>
      <c r="BE14911" s="128"/>
      <c r="BF14911" s="128"/>
      <c r="BG14911" s="128"/>
      <c r="BH14911" s="128"/>
      <c r="BI14911" s="128"/>
      <c r="BJ14911" s="128"/>
      <c r="BK14911" s="128"/>
      <c r="BL14911" s="128"/>
      <c r="BM14911" s="128"/>
      <c r="BN14911" s="128"/>
      <c r="BO14911" s="128"/>
      <c r="BP14911" s="190"/>
      <c r="BQ14911" s="128"/>
    </row>
    <row r="14912" spans="54:69" x14ac:dyDescent="0.25">
      <c r="BB14912" s="128"/>
      <c r="BC14912" s="128"/>
      <c r="BD14912" s="128"/>
      <c r="BE14912" s="128"/>
      <c r="BF14912" s="128"/>
      <c r="BG14912" s="128"/>
      <c r="BH14912" s="128"/>
      <c r="BI14912" s="128"/>
      <c r="BJ14912" s="128"/>
      <c r="BK14912" s="128"/>
      <c r="BL14912" s="128"/>
      <c r="BM14912" s="128"/>
      <c r="BN14912" s="128"/>
      <c r="BO14912" s="128"/>
      <c r="BP14912" s="190"/>
      <c r="BQ14912" s="128"/>
    </row>
    <row r="14913" spans="54:69" x14ac:dyDescent="0.25">
      <c r="BB14913" s="128"/>
      <c r="BC14913" s="128"/>
      <c r="BD14913" s="128"/>
      <c r="BE14913" s="128"/>
      <c r="BF14913" s="128"/>
      <c r="BG14913" s="128"/>
      <c r="BH14913" s="128"/>
      <c r="BI14913" s="128"/>
      <c r="BJ14913" s="128"/>
      <c r="BK14913" s="128"/>
      <c r="BL14913" s="128"/>
      <c r="BM14913" s="128"/>
      <c r="BN14913" s="128"/>
      <c r="BO14913" s="128"/>
      <c r="BP14913" s="190"/>
      <c r="BQ14913" s="128"/>
    </row>
    <row r="14914" spans="54:69" x14ac:dyDescent="0.25">
      <c r="BB14914" s="128"/>
      <c r="BC14914" s="128"/>
      <c r="BD14914" s="128"/>
      <c r="BE14914" s="128"/>
      <c r="BF14914" s="128"/>
      <c r="BG14914" s="128"/>
      <c r="BH14914" s="128"/>
      <c r="BI14914" s="128"/>
      <c r="BJ14914" s="128"/>
      <c r="BK14914" s="128"/>
      <c r="BL14914" s="128"/>
      <c r="BM14914" s="128"/>
      <c r="BN14914" s="128"/>
      <c r="BO14914" s="128"/>
      <c r="BP14914" s="190"/>
      <c r="BQ14914" s="128"/>
    </row>
    <row r="14915" spans="54:69" x14ac:dyDescent="0.25">
      <c r="BB14915" s="128"/>
      <c r="BC14915" s="128"/>
      <c r="BD14915" s="128"/>
      <c r="BE14915" s="128"/>
      <c r="BF14915" s="128"/>
      <c r="BG14915" s="128"/>
      <c r="BH14915" s="128"/>
      <c r="BI14915" s="128"/>
      <c r="BJ14915" s="128"/>
      <c r="BK14915" s="128"/>
      <c r="BL14915" s="128"/>
      <c r="BM14915" s="128"/>
      <c r="BN14915" s="128"/>
      <c r="BO14915" s="128"/>
      <c r="BP14915" s="190"/>
      <c r="BQ14915" s="128"/>
    </row>
    <row r="14916" spans="54:69" x14ac:dyDescent="0.25">
      <c r="BB14916" s="128"/>
      <c r="BC14916" s="128"/>
      <c r="BD14916" s="128"/>
      <c r="BE14916" s="128"/>
      <c r="BF14916" s="128"/>
      <c r="BG14916" s="128"/>
      <c r="BH14916" s="128"/>
      <c r="BI14916" s="128"/>
      <c r="BJ14916" s="128"/>
      <c r="BK14916" s="128"/>
      <c r="BL14916" s="128"/>
      <c r="BM14916" s="128"/>
      <c r="BN14916" s="128"/>
      <c r="BO14916" s="128"/>
      <c r="BP14916" s="190"/>
      <c r="BQ14916" s="128"/>
    </row>
    <row r="14917" spans="54:69" x14ac:dyDescent="0.25">
      <c r="BB14917" s="128"/>
      <c r="BC14917" s="128"/>
      <c r="BD14917" s="128"/>
      <c r="BE14917" s="128"/>
      <c r="BF14917" s="128"/>
      <c r="BG14917" s="128"/>
      <c r="BH14917" s="128"/>
      <c r="BI14917" s="128"/>
      <c r="BJ14917" s="128"/>
      <c r="BK14917" s="128"/>
      <c r="BL14917" s="128"/>
      <c r="BM14917" s="128"/>
      <c r="BN14917" s="128"/>
      <c r="BO14917" s="128"/>
      <c r="BP14917" s="190"/>
      <c r="BQ14917" s="128"/>
    </row>
    <row r="14918" spans="54:69" x14ac:dyDescent="0.25">
      <c r="BB14918" s="128"/>
      <c r="BC14918" s="128"/>
      <c r="BD14918" s="128"/>
      <c r="BE14918" s="128"/>
      <c r="BF14918" s="128"/>
      <c r="BG14918" s="128"/>
      <c r="BH14918" s="128"/>
      <c r="BI14918" s="128"/>
      <c r="BJ14918" s="128"/>
      <c r="BK14918" s="128"/>
      <c r="BL14918" s="128"/>
      <c r="BM14918" s="128"/>
      <c r="BN14918" s="128"/>
      <c r="BO14918" s="128"/>
      <c r="BP14918" s="190"/>
      <c r="BQ14918" s="128"/>
    </row>
    <row r="14919" spans="54:69" x14ac:dyDescent="0.25">
      <c r="BB14919" s="128"/>
      <c r="BC14919" s="128"/>
      <c r="BD14919" s="128"/>
      <c r="BE14919" s="128"/>
      <c r="BF14919" s="128"/>
      <c r="BG14919" s="128"/>
      <c r="BH14919" s="128"/>
      <c r="BI14919" s="128"/>
      <c r="BJ14919" s="128"/>
      <c r="BK14919" s="128"/>
      <c r="BL14919" s="128"/>
      <c r="BM14919" s="128"/>
      <c r="BN14919" s="128"/>
      <c r="BO14919" s="128"/>
      <c r="BP14919" s="190"/>
      <c r="BQ14919" s="128"/>
    </row>
    <row r="14920" spans="54:69" x14ac:dyDescent="0.25">
      <c r="BB14920" s="128"/>
      <c r="BC14920" s="128"/>
      <c r="BD14920" s="128"/>
      <c r="BE14920" s="128"/>
      <c r="BF14920" s="128"/>
      <c r="BG14920" s="128"/>
      <c r="BH14920" s="128"/>
      <c r="BI14920" s="128"/>
      <c r="BJ14920" s="128"/>
      <c r="BK14920" s="128"/>
      <c r="BL14920" s="128"/>
      <c r="BM14920" s="128"/>
      <c r="BN14920" s="128"/>
      <c r="BO14920" s="128"/>
      <c r="BP14920" s="190"/>
      <c r="BQ14920" s="128"/>
    </row>
    <row r="14921" spans="54:69" x14ac:dyDescent="0.25">
      <c r="BB14921" s="128"/>
      <c r="BC14921" s="128"/>
      <c r="BD14921" s="128"/>
      <c r="BE14921" s="128"/>
      <c r="BF14921" s="128"/>
      <c r="BG14921" s="128"/>
      <c r="BH14921" s="128"/>
      <c r="BI14921" s="128"/>
      <c r="BJ14921" s="128"/>
      <c r="BK14921" s="128"/>
      <c r="BL14921" s="128"/>
      <c r="BM14921" s="128"/>
      <c r="BN14921" s="128"/>
      <c r="BO14921" s="128"/>
      <c r="BP14921" s="190"/>
      <c r="BQ14921" s="128"/>
    </row>
    <row r="14922" spans="54:69" x14ac:dyDescent="0.25">
      <c r="BB14922" s="128"/>
      <c r="BC14922" s="128"/>
      <c r="BD14922" s="128"/>
      <c r="BE14922" s="128"/>
      <c r="BF14922" s="128"/>
      <c r="BG14922" s="128"/>
      <c r="BH14922" s="128"/>
      <c r="BI14922" s="128"/>
      <c r="BJ14922" s="128"/>
      <c r="BK14922" s="128"/>
      <c r="BL14922" s="128"/>
      <c r="BM14922" s="128"/>
      <c r="BN14922" s="128"/>
      <c r="BO14922" s="128"/>
      <c r="BP14922" s="190"/>
      <c r="BQ14922" s="128"/>
    </row>
    <row r="14923" spans="54:69" x14ac:dyDescent="0.25">
      <c r="BB14923" s="128"/>
      <c r="BC14923" s="128"/>
      <c r="BD14923" s="128"/>
      <c r="BE14923" s="128"/>
      <c r="BF14923" s="128"/>
      <c r="BG14923" s="128"/>
      <c r="BH14923" s="128"/>
      <c r="BI14923" s="128"/>
      <c r="BJ14923" s="128"/>
      <c r="BK14923" s="128"/>
      <c r="BL14923" s="128"/>
      <c r="BM14923" s="128"/>
      <c r="BN14923" s="128"/>
      <c r="BO14923" s="128"/>
      <c r="BP14923" s="190"/>
      <c r="BQ14923" s="128"/>
    </row>
    <row r="14924" spans="54:69" x14ac:dyDescent="0.25">
      <c r="BB14924" s="128"/>
      <c r="BC14924" s="128"/>
      <c r="BD14924" s="128"/>
      <c r="BE14924" s="128"/>
      <c r="BF14924" s="128"/>
      <c r="BG14924" s="128"/>
      <c r="BH14924" s="128"/>
      <c r="BI14924" s="128"/>
      <c r="BJ14924" s="128"/>
      <c r="BK14924" s="128"/>
      <c r="BL14924" s="128"/>
      <c r="BM14924" s="128"/>
      <c r="BN14924" s="128"/>
      <c r="BO14924" s="128"/>
      <c r="BP14924" s="190"/>
      <c r="BQ14924" s="128"/>
    </row>
    <row r="14925" spans="54:69" x14ac:dyDescent="0.25">
      <c r="BB14925" s="128"/>
      <c r="BC14925" s="128"/>
      <c r="BD14925" s="128"/>
      <c r="BE14925" s="128"/>
      <c r="BF14925" s="128"/>
      <c r="BG14925" s="128"/>
      <c r="BH14925" s="128"/>
      <c r="BI14925" s="128"/>
      <c r="BJ14925" s="128"/>
      <c r="BK14925" s="128"/>
      <c r="BL14925" s="128"/>
      <c r="BM14925" s="128"/>
      <c r="BN14925" s="128"/>
      <c r="BO14925" s="128"/>
      <c r="BP14925" s="190"/>
      <c r="BQ14925" s="128"/>
    </row>
    <row r="14926" spans="54:69" x14ac:dyDescent="0.25">
      <c r="BB14926" s="128"/>
      <c r="BC14926" s="128"/>
      <c r="BD14926" s="128"/>
      <c r="BE14926" s="128"/>
      <c r="BF14926" s="128"/>
      <c r="BG14926" s="128"/>
      <c r="BH14926" s="128"/>
      <c r="BI14926" s="128"/>
      <c r="BJ14926" s="128"/>
      <c r="BK14926" s="128"/>
      <c r="BL14926" s="128"/>
      <c r="BM14926" s="128"/>
      <c r="BN14926" s="128"/>
      <c r="BO14926" s="128"/>
      <c r="BP14926" s="190"/>
      <c r="BQ14926" s="128"/>
    </row>
    <row r="14927" spans="54:69" x14ac:dyDescent="0.25">
      <c r="BB14927" s="128"/>
      <c r="BC14927" s="128"/>
      <c r="BD14927" s="128"/>
      <c r="BE14927" s="128"/>
      <c r="BF14927" s="128"/>
      <c r="BG14927" s="128"/>
      <c r="BH14927" s="128"/>
      <c r="BI14927" s="128"/>
      <c r="BJ14927" s="128"/>
      <c r="BK14927" s="128"/>
      <c r="BL14927" s="128"/>
      <c r="BM14927" s="128"/>
      <c r="BN14927" s="128"/>
      <c r="BO14927" s="128"/>
      <c r="BP14927" s="190"/>
      <c r="BQ14927" s="128"/>
    </row>
    <row r="14928" spans="54:69" ht="15.75" customHeight="1" x14ac:dyDescent="0.25">
      <c r="BB14928" s="128"/>
      <c r="BC14928" s="128"/>
      <c r="BD14928" s="128"/>
      <c r="BE14928" s="128"/>
      <c r="BF14928" s="128"/>
      <c r="BG14928" s="128"/>
      <c r="BH14928" s="128"/>
      <c r="BI14928" s="128"/>
      <c r="BJ14928" s="128"/>
      <c r="BK14928" s="128"/>
      <c r="BL14928" s="128"/>
      <c r="BM14928" s="128"/>
      <c r="BN14928" s="128"/>
      <c r="BO14928" s="128"/>
      <c r="BP14928" s="190"/>
      <c r="BQ14928" s="128"/>
    </row>
    <row r="14929" spans="4:73" ht="322.5" customHeight="1" x14ac:dyDescent="0.25">
      <c r="BB14929" s="128"/>
      <c r="BC14929" s="128"/>
      <c r="BD14929" s="128"/>
      <c r="BE14929" s="128"/>
      <c r="BF14929" s="128"/>
      <c r="BG14929" s="128"/>
      <c r="BH14929" s="128"/>
      <c r="BI14929" s="128"/>
      <c r="BJ14929" s="128"/>
      <c r="BK14929" s="128"/>
      <c r="BL14929" s="128"/>
      <c r="BM14929" s="128"/>
      <c r="BN14929" s="128"/>
      <c r="BO14929" s="128"/>
      <c r="BP14929" s="190"/>
      <c r="BQ14929" s="128"/>
    </row>
    <row r="14930" spans="4:73" x14ac:dyDescent="0.25">
      <c r="BB14930" s="128"/>
      <c r="BC14930" s="128"/>
      <c r="BD14930" s="128"/>
      <c r="BE14930" s="128"/>
      <c r="BF14930" s="128"/>
      <c r="BG14930" s="128"/>
      <c r="BH14930" s="128"/>
      <c r="BI14930" s="128"/>
      <c r="BJ14930" s="128"/>
      <c r="BK14930" s="128"/>
      <c r="BL14930" s="128"/>
      <c r="BM14930" s="128"/>
      <c r="BN14930" s="128"/>
      <c r="BO14930" s="128"/>
      <c r="BP14930" s="190"/>
      <c r="BQ14930" s="128"/>
    </row>
    <row r="14931" spans="4:73" x14ac:dyDescent="0.25">
      <c r="BB14931" s="128"/>
      <c r="BC14931" s="128"/>
      <c r="BD14931" s="128"/>
      <c r="BE14931" s="128"/>
      <c r="BF14931" s="128"/>
      <c r="BG14931" s="128"/>
      <c r="BH14931" s="128"/>
      <c r="BI14931" s="128"/>
      <c r="BJ14931" s="128"/>
      <c r="BK14931" s="128"/>
      <c r="BL14931" s="128"/>
      <c r="BM14931" s="128"/>
      <c r="BN14931" s="128"/>
      <c r="BO14931" s="128"/>
      <c r="BP14931" s="190"/>
      <c r="BQ14931" s="128"/>
    </row>
    <row r="14932" spans="4:73" x14ac:dyDescent="0.25">
      <c r="BB14932" s="128"/>
      <c r="BC14932" s="128"/>
      <c r="BD14932" s="128"/>
      <c r="BE14932" s="128"/>
      <c r="BF14932" s="128"/>
      <c r="BG14932" s="128"/>
      <c r="BH14932" s="128"/>
      <c r="BI14932" s="128"/>
      <c r="BJ14932" s="128"/>
      <c r="BK14932" s="128"/>
      <c r="BL14932" s="128"/>
      <c r="BM14932" s="128"/>
      <c r="BN14932" s="128"/>
      <c r="BO14932" s="128"/>
      <c r="BP14932" s="190"/>
      <c r="BQ14932" s="128"/>
    </row>
    <row r="14933" spans="4:73" x14ac:dyDescent="0.25">
      <c r="BB14933" s="128"/>
      <c r="BC14933" s="128"/>
      <c r="BD14933" s="128"/>
      <c r="BE14933" s="128"/>
      <c r="BF14933" s="128"/>
      <c r="BG14933" s="128"/>
      <c r="BH14933" s="128"/>
      <c r="BI14933" s="128"/>
      <c r="BJ14933" s="128"/>
      <c r="BK14933" s="128"/>
      <c r="BL14933" s="128"/>
      <c r="BM14933" s="128"/>
      <c r="BN14933" s="128"/>
      <c r="BO14933" s="128"/>
      <c r="BP14933" s="190"/>
      <c r="BQ14933" s="128"/>
    </row>
    <row r="14934" spans="4:73" x14ac:dyDescent="0.25">
      <c r="BB14934" s="128"/>
      <c r="BC14934" s="128"/>
      <c r="BD14934" s="128"/>
      <c r="BE14934" s="128"/>
      <c r="BF14934" s="128"/>
      <c r="BG14934" s="128"/>
      <c r="BH14934" s="128"/>
      <c r="BI14934" s="128"/>
      <c r="BJ14934" s="128"/>
      <c r="BK14934" s="128"/>
      <c r="BL14934" s="128"/>
      <c r="BM14934" s="128"/>
      <c r="BN14934" s="128"/>
      <c r="BO14934" s="128"/>
      <c r="BP14934" s="190"/>
      <c r="BQ14934" s="128"/>
    </row>
    <row r="14935" spans="4:73" x14ac:dyDescent="0.25">
      <c r="BB14935" s="128"/>
      <c r="BC14935" s="128"/>
      <c r="BD14935" s="128"/>
      <c r="BE14935" s="128"/>
      <c r="BF14935" s="128"/>
      <c r="BG14935" s="128"/>
      <c r="BH14935" s="128"/>
      <c r="BI14935" s="128"/>
      <c r="BJ14935" s="128"/>
      <c r="BK14935" s="128"/>
      <c r="BL14935" s="128"/>
      <c r="BM14935" s="128"/>
      <c r="BN14935" s="128"/>
      <c r="BO14935" s="128"/>
      <c r="BP14935" s="190"/>
      <c r="BQ14935" s="128"/>
    </row>
    <row r="14936" spans="4:73" x14ac:dyDescent="0.25">
      <c r="BB14936" s="128"/>
      <c r="BC14936" s="128"/>
      <c r="BD14936" s="128"/>
      <c r="BE14936" s="128"/>
      <c r="BF14936" s="128"/>
      <c r="BG14936" s="128"/>
      <c r="BH14936" s="128"/>
      <c r="BI14936" s="128"/>
      <c r="BJ14936" s="128"/>
      <c r="BK14936" s="128"/>
      <c r="BL14936" s="128"/>
      <c r="BM14936" s="128"/>
      <c r="BN14936" s="128"/>
      <c r="BO14936" s="128"/>
      <c r="BP14936" s="190"/>
      <c r="BQ14936" s="128"/>
      <c r="BS14936" s="36" t="s">
        <v>92</v>
      </c>
    </row>
    <row r="14937" spans="4:73" x14ac:dyDescent="0.25">
      <c r="BB14937" s="128"/>
      <c r="BC14937" s="128"/>
      <c r="BD14937" s="128"/>
      <c r="BE14937" s="128"/>
      <c r="BF14937" s="128"/>
      <c r="BG14937" s="128"/>
      <c r="BH14937" s="128"/>
      <c r="BI14937" s="128"/>
      <c r="BJ14937" s="128"/>
      <c r="BK14937" s="128"/>
      <c r="BL14937" s="128"/>
      <c r="BM14937" s="128"/>
      <c r="BN14937" s="128"/>
      <c r="BO14937" s="128"/>
      <c r="BP14937" s="190"/>
      <c r="BQ14937" s="128"/>
      <c r="BS14937" s="36" t="s">
        <v>1525</v>
      </c>
    </row>
    <row r="14938" spans="4:73" x14ac:dyDescent="0.25">
      <c r="BB14938" s="151" t="s">
        <v>212</v>
      </c>
      <c r="BC14938" s="199" t="s">
        <v>1070</v>
      </c>
      <c r="BD14938" s="164"/>
      <c r="BE14938" s="164"/>
      <c r="BF14938" s="164"/>
      <c r="BG14938" s="164"/>
      <c r="BH14938" s="164"/>
      <c r="BI14938" s="164"/>
      <c r="BJ14938" s="153"/>
      <c r="BK14938" s="145"/>
      <c r="BL14938" s="145"/>
      <c r="BM14938" s="145"/>
      <c r="BN14938" s="145"/>
      <c r="BO14938" s="145"/>
      <c r="BP14938" s="200"/>
      <c r="BQ14938" s="145"/>
      <c r="BS14938" s="36" t="s">
        <v>1526</v>
      </c>
    </row>
    <row r="14939" spans="4:73" ht="62.45" customHeight="1" x14ac:dyDescent="0.25">
      <c r="BB14939" s="130"/>
      <c r="BC14939" s="452" t="s">
        <v>1071</v>
      </c>
      <c r="BD14939" s="452"/>
      <c r="BE14939" s="452"/>
      <c r="BF14939" s="452"/>
      <c r="BG14939" s="452"/>
      <c r="BH14939" s="452"/>
      <c r="BI14939" s="452"/>
      <c r="BJ14939" s="452"/>
      <c r="BK14939" s="452"/>
      <c r="BL14939" s="452"/>
      <c r="BM14939" s="452"/>
      <c r="BN14939" s="128"/>
      <c r="BO14939" s="128"/>
      <c r="BP14939" s="128"/>
      <c r="BQ14939" s="128"/>
      <c r="BS14939" s="36" t="s">
        <v>153</v>
      </c>
    </row>
    <row r="14940" spans="4:73" ht="29.25" x14ac:dyDescent="0.25">
      <c r="BB14940" s="130"/>
      <c r="BC14940" s="162" t="s">
        <v>22</v>
      </c>
      <c r="BD14940" s="162" t="s">
        <v>109</v>
      </c>
      <c r="BE14940" s="162" t="s">
        <v>146</v>
      </c>
      <c r="BF14940" s="162"/>
      <c r="BG14940" s="162" t="s">
        <v>144</v>
      </c>
      <c r="BH14940" s="198" t="s">
        <v>1530</v>
      </c>
      <c r="BI14940" s="130"/>
      <c r="BJ14940" s="130"/>
      <c r="BK14940" s="130"/>
      <c r="BL14940" s="130"/>
      <c r="BM14940" s="130"/>
      <c r="BN14940" s="130"/>
      <c r="BO14940" s="130"/>
      <c r="BP14940" s="196" t="s">
        <v>314</v>
      </c>
      <c r="BQ14940" s="128"/>
    </row>
    <row r="14941" spans="4:73" x14ac:dyDescent="0.25">
      <c r="D14941" s="264" t="s">
        <v>208</v>
      </c>
      <c r="BB14941" s="134">
        <f>1+BB14940</f>
        <v>1</v>
      </c>
      <c r="BC14941" s="24"/>
      <c r="BD14941" s="10"/>
      <c r="BE14941" s="247"/>
      <c r="BF14941" s="266"/>
      <c r="BG14941" s="9"/>
      <c r="BH14941" s="9"/>
      <c r="BI14941" s="128"/>
      <c r="BJ14941" s="128"/>
      <c r="BK14941" s="128"/>
      <c r="BL14941" s="128"/>
      <c r="BM14941" s="128"/>
      <c r="BN14941" s="128"/>
      <c r="BO14941" s="128"/>
      <c r="BP14941" s="197">
        <f>IF(BC14941=0,0,IF(BD14941=0,0,IF(BE14941=0,0,IF(BG14941=0,0,IF(BH14941=0,0,BU14941)))))</f>
        <v>0</v>
      </c>
      <c r="BQ14941" s="128"/>
      <c r="BS14941" s="54">
        <f>BG14941*10</f>
        <v>0</v>
      </c>
      <c r="BT14941" s="54">
        <f>BH14941*1</f>
        <v>0</v>
      </c>
      <c r="BU14941" s="54">
        <f>SUM(BS14941:BT14941)</f>
        <v>0</v>
      </c>
    </row>
    <row r="14942" spans="4:73" x14ac:dyDescent="0.25">
      <c r="BB14942" s="134">
        <f>1+BB14941</f>
        <v>2</v>
      </c>
      <c r="BC14942" s="24"/>
      <c r="BD14942" s="10"/>
      <c r="BE14942" s="247"/>
      <c r="BF14942" s="266"/>
      <c r="BG14942" s="9"/>
      <c r="BH14942" s="9"/>
      <c r="BI14942" s="128"/>
      <c r="BJ14942" s="128"/>
      <c r="BK14942" s="128"/>
      <c r="BL14942" s="128"/>
      <c r="BM14942" s="128"/>
      <c r="BN14942" s="128"/>
      <c r="BO14942" s="128"/>
      <c r="BP14942" s="197">
        <f t="shared" ref="BP14942:BP15005" si="584">IF(BC14942=0,0,IF(BD14942=0,0,IF(BE14942=0,0,IF(BG14942=0,0,IF(BH14942=0,0,BU14942)))))</f>
        <v>0</v>
      </c>
      <c r="BQ14942" s="128"/>
      <c r="BS14942" s="54">
        <f t="shared" ref="BS14942:BS14972" si="585">BG14942*10</f>
        <v>0</v>
      </c>
      <c r="BT14942" s="54">
        <f t="shared" ref="BT14942:BT14972" si="586">BH14942*1</f>
        <v>0</v>
      </c>
      <c r="BU14942" s="54">
        <f t="shared" ref="BU14942:BU15005" si="587">SUM(BS14942:BT14942)</f>
        <v>0</v>
      </c>
    </row>
    <row r="14943" spans="4:73" x14ac:dyDescent="0.25">
      <c r="BB14943" s="134">
        <f>1+BB14942</f>
        <v>3</v>
      </c>
      <c r="BC14943" s="24"/>
      <c r="BD14943" s="10"/>
      <c r="BE14943" s="247"/>
      <c r="BF14943" s="266"/>
      <c r="BG14943" s="9"/>
      <c r="BH14943" s="9"/>
      <c r="BI14943" s="128"/>
      <c r="BJ14943" s="128"/>
      <c r="BK14943" s="128"/>
      <c r="BL14943" s="128"/>
      <c r="BM14943" s="128"/>
      <c r="BN14943" s="128"/>
      <c r="BO14943" s="128"/>
      <c r="BP14943" s="197">
        <f t="shared" si="584"/>
        <v>0</v>
      </c>
      <c r="BQ14943" s="128"/>
      <c r="BS14943" s="54">
        <f t="shared" si="585"/>
        <v>0</v>
      </c>
      <c r="BT14943" s="54">
        <f t="shared" si="586"/>
        <v>0</v>
      </c>
      <c r="BU14943" s="54">
        <f t="shared" si="587"/>
        <v>0</v>
      </c>
    </row>
    <row r="14944" spans="4:73" x14ac:dyDescent="0.25">
      <c r="BB14944" s="134">
        <f>1+BB14943</f>
        <v>4</v>
      </c>
      <c r="BC14944" s="24"/>
      <c r="BD14944" s="10"/>
      <c r="BE14944" s="247"/>
      <c r="BF14944" s="266"/>
      <c r="BG14944" s="9"/>
      <c r="BH14944" s="9"/>
      <c r="BI14944" s="128"/>
      <c r="BJ14944" s="128"/>
      <c r="BK14944" s="128"/>
      <c r="BL14944" s="128"/>
      <c r="BM14944" s="128"/>
      <c r="BN14944" s="128"/>
      <c r="BO14944" s="128"/>
      <c r="BP14944" s="197">
        <f t="shared" si="584"/>
        <v>0</v>
      </c>
      <c r="BQ14944" s="128"/>
      <c r="BS14944" s="54">
        <f t="shared" si="585"/>
        <v>0</v>
      </c>
      <c r="BT14944" s="54">
        <f t="shared" si="586"/>
        <v>0</v>
      </c>
      <c r="BU14944" s="54">
        <f t="shared" si="587"/>
        <v>0</v>
      </c>
    </row>
    <row r="14945" spans="54:73" x14ac:dyDescent="0.25">
      <c r="BB14945" s="134">
        <f t="shared" ref="BB14945:BB14986" si="588">1+BB14944</f>
        <v>5</v>
      </c>
      <c r="BC14945" s="24"/>
      <c r="BD14945" s="10"/>
      <c r="BE14945" s="247"/>
      <c r="BF14945" s="266"/>
      <c r="BG14945" s="9"/>
      <c r="BH14945" s="9"/>
      <c r="BI14945" s="128"/>
      <c r="BJ14945" s="128"/>
      <c r="BK14945" s="128"/>
      <c r="BL14945" s="128"/>
      <c r="BM14945" s="128"/>
      <c r="BN14945" s="128"/>
      <c r="BO14945" s="128"/>
      <c r="BP14945" s="197">
        <f t="shared" si="584"/>
        <v>0</v>
      </c>
      <c r="BQ14945" s="128"/>
      <c r="BS14945" s="54">
        <f t="shared" si="585"/>
        <v>0</v>
      </c>
      <c r="BT14945" s="54">
        <f t="shared" si="586"/>
        <v>0</v>
      </c>
      <c r="BU14945" s="54">
        <f t="shared" si="587"/>
        <v>0</v>
      </c>
    </row>
    <row r="14946" spans="54:73" x14ac:dyDescent="0.25">
      <c r="BB14946" s="134">
        <f t="shared" si="588"/>
        <v>6</v>
      </c>
      <c r="BC14946" s="24"/>
      <c r="BD14946" s="10"/>
      <c r="BE14946" s="247"/>
      <c r="BF14946" s="266"/>
      <c r="BG14946" s="9"/>
      <c r="BH14946" s="9"/>
      <c r="BI14946" s="128"/>
      <c r="BJ14946" s="128"/>
      <c r="BK14946" s="128"/>
      <c r="BL14946" s="128"/>
      <c r="BM14946" s="128"/>
      <c r="BN14946" s="128"/>
      <c r="BO14946" s="128"/>
      <c r="BP14946" s="197">
        <f t="shared" si="584"/>
        <v>0</v>
      </c>
      <c r="BQ14946" s="128"/>
      <c r="BS14946" s="54">
        <f t="shared" si="585"/>
        <v>0</v>
      </c>
      <c r="BT14946" s="54">
        <f t="shared" si="586"/>
        <v>0</v>
      </c>
      <c r="BU14946" s="54">
        <f t="shared" si="587"/>
        <v>0</v>
      </c>
    </row>
    <row r="14947" spans="54:73" x14ac:dyDescent="0.25">
      <c r="BB14947" s="134">
        <f t="shared" si="588"/>
        <v>7</v>
      </c>
      <c r="BC14947" s="24"/>
      <c r="BD14947" s="10"/>
      <c r="BE14947" s="247"/>
      <c r="BF14947" s="266"/>
      <c r="BG14947" s="9"/>
      <c r="BH14947" s="9"/>
      <c r="BI14947" s="128"/>
      <c r="BJ14947" s="128"/>
      <c r="BK14947" s="128"/>
      <c r="BL14947" s="128"/>
      <c r="BM14947" s="128"/>
      <c r="BN14947" s="128"/>
      <c r="BO14947" s="128"/>
      <c r="BP14947" s="197">
        <f t="shared" si="584"/>
        <v>0</v>
      </c>
      <c r="BQ14947" s="128"/>
      <c r="BS14947" s="54">
        <f t="shared" si="585"/>
        <v>0</v>
      </c>
      <c r="BT14947" s="54">
        <f t="shared" si="586"/>
        <v>0</v>
      </c>
      <c r="BU14947" s="54">
        <f t="shared" si="587"/>
        <v>0</v>
      </c>
    </row>
    <row r="14948" spans="54:73" x14ac:dyDescent="0.25">
      <c r="BB14948" s="134">
        <f t="shared" si="588"/>
        <v>8</v>
      </c>
      <c r="BC14948" s="24"/>
      <c r="BD14948" s="10"/>
      <c r="BE14948" s="247"/>
      <c r="BF14948" s="266"/>
      <c r="BG14948" s="9"/>
      <c r="BH14948" s="9"/>
      <c r="BI14948" s="128"/>
      <c r="BJ14948" s="128"/>
      <c r="BK14948" s="128"/>
      <c r="BL14948" s="128"/>
      <c r="BM14948" s="128"/>
      <c r="BN14948" s="128"/>
      <c r="BO14948" s="128"/>
      <c r="BP14948" s="197">
        <f t="shared" si="584"/>
        <v>0</v>
      </c>
      <c r="BQ14948" s="128"/>
      <c r="BS14948" s="54">
        <f t="shared" si="585"/>
        <v>0</v>
      </c>
      <c r="BT14948" s="54">
        <f t="shared" si="586"/>
        <v>0</v>
      </c>
      <c r="BU14948" s="54">
        <f t="shared" si="587"/>
        <v>0</v>
      </c>
    </row>
    <row r="14949" spans="54:73" x14ac:dyDescent="0.25">
      <c r="BB14949" s="134">
        <f t="shared" si="588"/>
        <v>9</v>
      </c>
      <c r="BC14949" s="24"/>
      <c r="BD14949" s="10"/>
      <c r="BE14949" s="247"/>
      <c r="BF14949" s="266"/>
      <c r="BG14949" s="9"/>
      <c r="BH14949" s="9"/>
      <c r="BI14949" s="128"/>
      <c r="BJ14949" s="128"/>
      <c r="BK14949" s="128"/>
      <c r="BL14949" s="128"/>
      <c r="BM14949" s="128"/>
      <c r="BN14949" s="128"/>
      <c r="BO14949" s="128"/>
      <c r="BP14949" s="197">
        <f t="shared" si="584"/>
        <v>0</v>
      </c>
      <c r="BQ14949" s="128"/>
      <c r="BS14949" s="54">
        <f t="shared" si="585"/>
        <v>0</v>
      </c>
      <c r="BT14949" s="54">
        <f t="shared" si="586"/>
        <v>0</v>
      </c>
      <c r="BU14949" s="54">
        <f t="shared" si="587"/>
        <v>0</v>
      </c>
    </row>
    <row r="14950" spans="54:73" x14ac:dyDescent="0.25">
      <c r="BB14950" s="134">
        <f t="shared" si="588"/>
        <v>10</v>
      </c>
      <c r="BC14950" s="24"/>
      <c r="BD14950" s="10"/>
      <c r="BE14950" s="247"/>
      <c r="BF14950" s="266"/>
      <c r="BG14950" s="9"/>
      <c r="BH14950" s="9"/>
      <c r="BI14950" s="128"/>
      <c r="BJ14950" s="128"/>
      <c r="BK14950" s="128"/>
      <c r="BL14950" s="128"/>
      <c r="BM14950" s="128"/>
      <c r="BN14950" s="128"/>
      <c r="BO14950" s="128"/>
      <c r="BP14950" s="197">
        <f t="shared" si="584"/>
        <v>0</v>
      </c>
      <c r="BQ14950" s="128"/>
      <c r="BS14950" s="54">
        <f t="shared" si="585"/>
        <v>0</v>
      </c>
      <c r="BT14950" s="54">
        <f t="shared" si="586"/>
        <v>0</v>
      </c>
      <c r="BU14950" s="54">
        <f t="shared" si="587"/>
        <v>0</v>
      </c>
    </row>
    <row r="14951" spans="54:73" x14ac:dyDescent="0.25">
      <c r="BB14951" s="134">
        <f t="shared" si="588"/>
        <v>11</v>
      </c>
      <c r="BC14951" s="24"/>
      <c r="BD14951" s="10"/>
      <c r="BE14951" s="247"/>
      <c r="BF14951" s="266"/>
      <c r="BG14951" s="9"/>
      <c r="BH14951" s="9"/>
      <c r="BI14951" s="128"/>
      <c r="BJ14951" s="128"/>
      <c r="BK14951" s="128"/>
      <c r="BL14951" s="128"/>
      <c r="BM14951" s="128"/>
      <c r="BN14951" s="128"/>
      <c r="BO14951" s="128"/>
      <c r="BP14951" s="197">
        <f t="shared" si="584"/>
        <v>0</v>
      </c>
      <c r="BQ14951" s="128"/>
      <c r="BS14951" s="54">
        <f t="shared" si="585"/>
        <v>0</v>
      </c>
      <c r="BT14951" s="54">
        <f t="shared" si="586"/>
        <v>0</v>
      </c>
      <c r="BU14951" s="54">
        <f t="shared" si="587"/>
        <v>0</v>
      </c>
    </row>
    <row r="14952" spans="54:73" x14ac:dyDescent="0.25">
      <c r="BB14952" s="134">
        <f t="shared" si="588"/>
        <v>12</v>
      </c>
      <c r="BC14952" s="24"/>
      <c r="BD14952" s="10"/>
      <c r="BE14952" s="247"/>
      <c r="BF14952" s="266"/>
      <c r="BG14952" s="9"/>
      <c r="BH14952" s="9"/>
      <c r="BI14952" s="128"/>
      <c r="BJ14952" s="128"/>
      <c r="BK14952" s="128"/>
      <c r="BL14952" s="128"/>
      <c r="BM14952" s="128"/>
      <c r="BN14952" s="128"/>
      <c r="BO14952" s="128"/>
      <c r="BP14952" s="197">
        <f t="shared" si="584"/>
        <v>0</v>
      </c>
      <c r="BQ14952" s="128"/>
      <c r="BS14952" s="54">
        <f t="shared" si="585"/>
        <v>0</v>
      </c>
      <c r="BT14952" s="54">
        <f t="shared" si="586"/>
        <v>0</v>
      </c>
      <c r="BU14952" s="54">
        <f t="shared" si="587"/>
        <v>0</v>
      </c>
    </row>
    <row r="14953" spans="54:73" x14ac:dyDescent="0.25">
      <c r="BB14953" s="134">
        <f t="shared" si="588"/>
        <v>13</v>
      </c>
      <c r="BC14953" s="24"/>
      <c r="BD14953" s="10"/>
      <c r="BE14953" s="247"/>
      <c r="BF14953" s="266"/>
      <c r="BG14953" s="9"/>
      <c r="BH14953" s="9"/>
      <c r="BI14953" s="128"/>
      <c r="BJ14953" s="128"/>
      <c r="BK14953" s="128"/>
      <c r="BL14953" s="128"/>
      <c r="BM14953" s="128"/>
      <c r="BN14953" s="128"/>
      <c r="BO14953" s="128"/>
      <c r="BP14953" s="197">
        <f t="shared" si="584"/>
        <v>0</v>
      </c>
      <c r="BQ14953" s="128"/>
      <c r="BS14953" s="54">
        <f t="shared" si="585"/>
        <v>0</v>
      </c>
      <c r="BT14953" s="54">
        <f t="shared" si="586"/>
        <v>0</v>
      </c>
      <c r="BU14953" s="54">
        <f t="shared" si="587"/>
        <v>0</v>
      </c>
    </row>
    <row r="14954" spans="54:73" x14ac:dyDescent="0.25">
      <c r="BB14954" s="134">
        <f t="shared" si="588"/>
        <v>14</v>
      </c>
      <c r="BC14954" s="24"/>
      <c r="BD14954" s="10"/>
      <c r="BE14954" s="247"/>
      <c r="BF14954" s="266"/>
      <c r="BG14954" s="9"/>
      <c r="BH14954" s="9"/>
      <c r="BI14954" s="128"/>
      <c r="BJ14954" s="128"/>
      <c r="BK14954" s="128"/>
      <c r="BL14954" s="128"/>
      <c r="BM14954" s="128"/>
      <c r="BN14954" s="128"/>
      <c r="BO14954" s="128"/>
      <c r="BP14954" s="197">
        <f t="shared" si="584"/>
        <v>0</v>
      </c>
      <c r="BQ14954" s="128"/>
      <c r="BS14954" s="54">
        <f t="shared" si="585"/>
        <v>0</v>
      </c>
      <c r="BT14954" s="54">
        <f t="shared" si="586"/>
        <v>0</v>
      </c>
      <c r="BU14954" s="54">
        <f t="shared" si="587"/>
        <v>0</v>
      </c>
    </row>
    <row r="14955" spans="54:73" x14ac:dyDescent="0.25">
      <c r="BB14955" s="134">
        <f t="shared" si="588"/>
        <v>15</v>
      </c>
      <c r="BC14955" s="24"/>
      <c r="BD14955" s="10"/>
      <c r="BE14955" s="247"/>
      <c r="BF14955" s="266"/>
      <c r="BG14955" s="9"/>
      <c r="BH14955" s="9"/>
      <c r="BI14955" s="128"/>
      <c r="BJ14955" s="128"/>
      <c r="BK14955" s="128"/>
      <c r="BL14955" s="128"/>
      <c r="BM14955" s="128"/>
      <c r="BN14955" s="128"/>
      <c r="BO14955" s="128"/>
      <c r="BP14955" s="197">
        <f t="shared" si="584"/>
        <v>0</v>
      </c>
      <c r="BQ14955" s="128"/>
      <c r="BS14955" s="54">
        <f t="shared" si="585"/>
        <v>0</v>
      </c>
      <c r="BT14955" s="54">
        <f t="shared" si="586"/>
        <v>0</v>
      </c>
      <c r="BU14955" s="54">
        <f t="shared" si="587"/>
        <v>0</v>
      </c>
    </row>
    <row r="14956" spans="54:73" x14ac:dyDescent="0.25">
      <c r="BB14956" s="134">
        <f t="shared" si="588"/>
        <v>16</v>
      </c>
      <c r="BC14956" s="24"/>
      <c r="BD14956" s="10"/>
      <c r="BE14956" s="247"/>
      <c r="BF14956" s="266"/>
      <c r="BG14956" s="9"/>
      <c r="BH14956" s="9"/>
      <c r="BI14956" s="128"/>
      <c r="BJ14956" s="128"/>
      <c r="BK14956" s="128"/>
      <c r="BL14956" s="128"/>
      <c r="BM14956" s="128"/>
      <c r="BN14956" s="128"/>
      <c r="BO14956" s="128"/>
      <c r="BP14956" s="197">
        <f t="shared" si="584"/>
        <v>0</v>
      </c>
      <c r="BQ14956" s="128"/>
      <c r="BS14956" s="54">
        <f t="shared" si="585"/>
        <v>0</v>
      </c>
      <c r="BT14956" s="54">
        <f t="shared" si="586"/>
        <v>0</v>
      </c>
      <c r="BU14956" s="54">
        <f t="shared" si="587"/>
        <v>0</v>
      </c>
    </row>
    <row r="14957" spans="54:73" x14ac:dyDescent="0.25">
      <c r="BB14957" s="134">
        <f t="shared" si="588"/>
        <v>17</v>
      </c>
      <c r="BC14957" s="24"/>
      <c r="BD14957" s="10"/>
      <c r="BE14957" s="247"/>
      <c r="BF14957" s="266"/>
      <c r="BG14957" s="9"/>
      <c r="BH14957" s="9"/>
      <c r="BI14957" s="128"/>
      <c r="BJ14957" s="128"/>
      <c r="BK14957" s="128"/>
      <c r="BL14957" s="128"/>
      <c r="BM14957" s="128"/>
      <c r="BN14957" s="128"/>
      <c r="BO14957" s="128"/>
      <c r="BP14957" s="197">
        <f t="shared" si="584"/>
        <v>0</v>
      </c>
      <c r="BQ14957" s="128"/>
      <c r="BS14957" s="54">
        <f t="shared" si="585"/>
        <v>0</v>
      </c>
      <c r="BT14957" s="54">
        <f t="shared" si="586"/>
        <v>0</v>
      </c>
      <c r="BU14957" s="54">
        <f t="shared" si="587"/>
        <v>0</v>
      </c>
    </row>
    <row r="14958" spans="54:73" x14ac:dyDescent="0.25">
      <c r="BB14958" s="134">
        <f t="shared" si="588"/>
        <v>18</v>
      </c>
      <c r="BC14958" s="24"/>
      <c r="BD14958" s="10"/>
      <c r="BE14958" s="247"/>
      <c r="BF14958" s="266"/>
      <c r="BG14958" s="9"/>
      <c r="BH14958" s="9"/>
      <c r="BI14958" s="128"/>
      <c r="BJ14958" s="128"/>
      <c r="BK14958" s="128"/>
      <c r="BL14958" s="128"/>
      <c r="BM14958" s="128"/>
      <c r="BN14958" s="128"/>
      <c r="BO14958" s="128"/>
      <c r="BP14958" s="197">
        <f t="shared" si="584"/>
        <v>0</v>
      </c>
      <c r="BQ14958" s="128"/>
      <c r="BS14958" s="54">
        <f t="shared" si="585"/>
        <v>0</v>
      </c>
      <c r="BT14958" s="54">
        <f t="shared" si="586"/>
        <v>0</v>
      </c>
      <c r="BU14958" s="54">
        <f t="shared" si="587"/>
        <v>0</v>
      </c>
    </row>
    <row r="14959" spans="54:73" x14ac:dyDescent="0.25">
      <c r="BB14959" s="134">
        <f t="shared" si="588"/>
        <v>19</v>
      </c>
      <c r="BC14959" s="24"/>
      <c r="BD14959" s="10"/>
      <c r="BE14959" s="247"/>
      <c r="BF14959" s="266"/>
      <c r="BG14959" s="9"/>
      <c r="BH14959" s="9"/>
      <c r="BI14959" s="128"/>
      <c r="BJ14959" s="128"/>
      <c r="BK14959" s="128"/>
      <c r="BL14959" s="128"/>
      <c r="BM14959" s="128"/>
      <c r="BN14959" s="128"/>
      <c r="BO14959" s="128"/>
      <c r="BP14959" s="197">
        <f t="shared" si="584"/>
        <v>0</v>
      </c>
      <c r="BQ14959" s="128"/>
      <c r="BS14959" s="54">
        <f t="shared" si="585"/>
        <v>0</v>
      </c>
      <c r="BT14959" s="54">
        <f t="shared" si="586"/>
        <v>0</v>
      </c>
      <c r="BU14959" s="54">
        <f t="shared" si="587"/>
        <v>0</v>
      </c>
    </row>
    <row r="14960" spans="54:73" x14ac:dyDescent="0.25">
      <c r="BB14960" s="134">
        <f t="shared" si="588"/>
        <v>20</v>
      </c>
      <c r="BC14960" s="24"/>
      <c r="BD14960" s="10"/>
      <c r="BE14960" s="247"/>
      <c r="BF14960" s="266"/>
      <c r="BG14960" s="9"/>
      <c r="BH14960" s="9"/>
      <c r="BI14960" s="128"/>
      <c r="BJ14960" s="128"/>
      <c r="BK14960" s="128"/>
      <c r="BL14960" s="128"/>
      <c r="BM14960" s="128"/>
      <c r="BN14960" s="128"/>
      <c r="BO14960" s="128"/>
      <c r="BP14960" s="197">
        <f t="shared" si="584"/>
        <v>0</v>
      </c>
      <c r="BQ14960" s="128"/>
      <c r="BS14960" s="54">
        <f t="shared" si="585"/>
        <v>0</v>
      </c>
      <c r="BT14960" s="54">
        <f t="shared" si="586"/>
        <v>0</v>
      </c>
      <c r="BU14960" s="54">
        <f t="shared" si="587"/>
        <v>0</v>
      </c>
    </row>
    <row r="14961" spans="54:73" x14ac:dyDescent="0.25">
      <c r="BB14961" s="134">
        <f t="shared" si="588"/>
        <v>21</v>
      </c>
      <c r="BC14961" s="24"/>
      <c r="BD14961" s="10"/>
      <c r="BE14961" s="247"/>
      <c r="BF14961" s="266"/>
      <c r="BG14961" s="9"/>
      <c r="BH14961" s="9"/>
      <c r="BI14961" s="128"/>
      <c r="BJ14961" s="128"/>
      <c r="BK14961" s="128"/>
      <c r="BL14961" s="128"/>
      <c r="BM14961" s="128"/>
      <c r="BN14961" s="128"/>
      <c r="BO14961" s="128"/>
      <c r="BP14961" s="197">
        <f t="shared" si="584"/>
        <v>0</v>
      </c>
      <c r="BQ14961" s="128"/>
      <c r="BS14961" s="54">
        <f t="shared" si="585"/>
        <v>0</v>
      </c>
      <c r="BT14961" s="54">
        <f t="shared" si="586"/>
        <v>0</v>
      </c>
      <c r="BU14961" s="54">
        <f t="shared" si="587"/>
        <v>0</v>
      </c>
    </row>
    <row r="14962" spans="54:73" x14ac:dyDescent="0.25">
      <c r="BB14962" s="134">
        <f t="shared" si="588"/>
        <v>22</v>
      </c>
      <c r="BC14962" s="24"/>
      <c r="BD14962" s="10"/>
      <c r="BE14962" s="247"/>
      <c r="BF14962" s="266"/>
      <c r="BG14962" s="9"/>
      <c r="BH14962" s="9"/>
      <c r="BI14962" s="128"/>
      <c r="BJ14962" s="128"/>
      <c r="BK14962" s="128"/>
      <c r="BL14962" s="128"/>
      <c r="BM14962" s="128"/>
      <c r="BN14962" s="128"/>
      <c r="BO14962" s="128"/>
      <c r="BP14962" s="197">
        <f t="shared" si="584"/>
        <v>0</v>
      </c>
      <c r="BQ14962" s="128"/>
      <c r="BS14962" s="54">
        <f t="shared" si="585"/>
        <v>0</v>
      </c>
      <c r="BT14962" s="54">
        <f t="shared" si="586"/>
        <v>0</v>
      </c>
      <c r="BU14962" s="54">
        <f t="shared" si="587"/>
        <v>0</v>
      </c>
    </row>
    <row r="14963" spans="54:73" x14ac:dyDescent="0.25">
      <c r="BB14963" s="134">
        <f t="shared" si="588"/>
        <v>23</v>
      </c>
      <c r="BC14963" s="24"/>
      <c r="BD14963" s="10"/>
      <c r="BE14963" s="247"/>
      <c r="BF14963" s="266"/>
      <c r="BG14963" s="9"/>
      <c r="BH14963" s="9"/>
      <c r="BI14963" s="128"/>
      <c r="BJ14963" s="128"/>
      <c r="BK14963" s="128"/>
      <c r="BL14963" s="128"/>
      <c r="BM14963" s="128"/>
      <c r="BN14963" s="128"/>
      <c r="BO14963" s="128"/>
      <c r="BP14963" s="197">
        <f t="shared" si="584"/>
        <v>0</v>
      </c>
      <c r="BQ14963" s="128"/>
      <c r="BS14963" s="54">
        <f t="shared" si="585"/>
        <v>0</v>
      </c>
      <c r="BT14963" s="54">
        <f t="shared" si="586"/>
        <v>0</v>
      </c>
      <c r="BU14963" s="54">
        <f t="shared" si="587"/>
        <v>0</v>
      </c>
    </row>
    <row r="14964" spans="54:73" x14ac:dyDescent="0.25">
      <c r="BB14964" s="134">
        <f t="shared" si="588"/>
        <v>24</v>
      </c>
      <c r="BC14964" s="24"/>
      <c r="BD14964" s="10"/>
      <c r="BE14964" s="247"/>
      <c r="BF14964" s="266"/>
      <c r="BG14964" s="9"/>
      <c r="BH14964" s="9"/>
      <c r="BI14964" s="128"/>
      <c r="BJ14964" s="128"/>
      <c r="BK14964" s="128"/>
      <c r="BL14964" s="128"/>
      <c r="BM14964" s="128"/>
      <c r="BN14964" s="128"/>
      <c r="BO14964" s="128"/>
      <c r="BP14964" s="197">
        <f t="shared" si="584"/>
        <v>0</v>
      </c>
      <c r="BQ14964" s="128"/>
      <c r="BS14964" s="54">
        <f t="shared" si="585"/>
        <v>0</v>
      </c>
      <c r="BT14964" s="54">
        <f t="shared" si="586"/>
        <v>0</v>
      </c>
      <c r="BU14964" s="54">
        <f t="shared" si="587"/>
        <v>0</v>
      </c>
    </row>
    <row r="14965" spans="54:73" x14ac:dyDescent="0.25">
      <c r="BB14965" s="134">
        <f t="shared" si="588"/>
        <v>25</v>
      </c>
      <c r="BC14965" s="24"/>
      <c r="BD14965" s="10"/>
      <c r="BE14965" s="247"/>
      <c r="BF14965" s="266"/>
      <c r="BG14965" s="9"/>
      <c r="BH14965" s="9"/>
      <c r="BI14965" s="128"/>
      <c r="BJ14965" s="128"/>
      <c r="BK14965" s="128"/>
      <c r="BL14965" s="128"/>
      <c r="BM14965" s="128"/>
      <c r="BN14965" s="128"/>
      <c r="BO14965" s="128"/>
      <c r="BP14965" s="197">
        <f t="shared" si="584"/>
        <v>0</v>
      </c>
      <c r="BQ14965" s="128"/>
      <c r="BS14965" s="54">
        <f t="shared" si="585"/>
        <v>0</v>
      </c>
      <c r="BT14965" s="54">
        <f t="shared" si="586"/>
        <v>0</v>
      </c>
      <c r="BU14965" s="54">
        <f t="shared" si="587"/>
        <v>0</v>
      </c>
    </row>
    <row r="14966" spans="54:73" x14ac:dyDescent="0.25">
      <c r="BB14966" s="134">
        <f t="shared" si="588"/>
        <v>26</v>
      </c>
      <c r="BC14966" s="24"/>
      <c r="BD14966" s="10"/>
      <c r="BE14966" s="247"/>
      <c r="BF14966" s="266"/>
      <c r="BG14966" s="9"/>
      <c r="BH14966" s="9"/>
      <c r="BI14966" s="128"/>
      <c r="BJ14966" s="128"/>
      <c r="BK14966" s="128"/>
      <c r="BL14966" s="128"/>
      <c r="BM14966" s="128"/>
      <c r="BN14966" s="128"/>
      <c r="BO14966" s="128"/>
      <c r="BP14966" s="197">
        <f t="shared" si="584"/>
        <v>0</v>
      </c>
      <c r="BQ14966" s="128"/>
      <c r="BS14966" s="54">
        <f t="shared" si="585"/>
        <v>0</v>
      </c>
      <c r="BT14966" s="54">
        <f t="shared" si="586"/>
        <v>0</v>
      </c>
      <c r="BU14966" s="54">
        <f t="shared" si="587"/>
        <v>0</v>
      </c>
    </row>
    <row r="14967" spans="54:73" x14ac:dyDescent="0.25">
      <c r="BB14967" s="134">
        <f t="shared" si="588"/>
        <v>27</v>
      </c>
      <c r="BC14967" s="24"/>
      <c r="BD14967" s="10"/>
      <c r="BE14967" s="247"/>
      <c r="BF14967" s="266"/>
      <c r="BG14967" s="9"/>
      <c r="BH14967" s="9"/>
      <c r="BI14967" s="128"/>
      <c r="BJ14967" s="128"/>
      <c r="BK14967" s="128"/>
      <c r="BL14967" s="128"/>
      <c r="BM14967" s="128"/>
      <c r="BN14967" s="128"/>
      <c r="BO14967" s="128"/>
      <c r="BP14967" s="197">
        <f t="shared" si="584"/>
        <v>0</v>
      </c>
      <c r="BQ14967" s="128"/>
      <c r="BS14967" s="54">
        <f t="shared" si="585"/>
        <v>0</v>
      </c>
      <c r="BT14967" s="54">
        <f t="shared" si="586"/>
        <v>0</v>
      </c>
      <c r="BU14967" s="54">
        <f t="shared" si="587"/>
        <v>0</v>
      </c>
    </row>
    <row r="14968" spans="54:73" x14ac:dyDescent="0.25">
      <c r="BB14968" s="134">
        <f t="shared" si="588"/>
        <v>28</v>
      </c>
      <c r="BC14968" s="24"/>
      <c r="BD14968" s="10"/>
      <c r="BE14968" s="247"/>
      <c r="BF14968" s="266"/>
      <c r="BG14968" s="9"/>
      <c r="BH14968" s="9"/>
      <c r="BI14968" s="128"/>
      <c r="BJ14968" s="128"/>
      <c r="BK14968" s="128"/>
      <c r="BL14968" s="128"/>
      <c r="BM14968" s="128"/>
      <c r="BN14968" s="128"/>
      <c r="BO14968" s="128"/>
      <c r="BP14968" s="197">
        <f t="shared" si="584"/>
        <v>0</v>
      </c>
      <c r="BQ14968" s="128"/>
      <c r="BS14968" s="54">
        <f t="shared" si="585"/>
        <v>0</v>
      </c>
      <c r="BT14968" s="54">
        <f t="shared" si="586"/>
        <v>0</v>
      </c>
      <c r="BU14968" s="54">
        <f t="shared" si="587"/>
        <v>0</v>
      </c>
    </row>
    <row r="14969" spans="54:73" x14ac:dyDescent="0.25">
      <c r="BB14969" s="134">
        <f t="shared" si="588"/>
        <v>29</v>
      </c>
      <c r="BC14969" s="24"/>
      <c r="BD14969" s="10"/>
      <c r="BE14969" s="247"/>
      <c r="BF14969" s="266"/>
      <c r="BG14969" s="9"/>
      <c r="BH14969" s="9"/>
      <c r="BI14969" s="128"/>
      <c r="BJ14969" s="128"/>
      <c r="BK14969" s="128"/>
      <c r="BL14969" s="128"/>
      <c r="BM14969" s="128"/>
      <c r="BN14969" s="128"/>
      <c r="BO14969" s="128"/>
      <c r="BP14969" s="197">
        <f t="shared" si="584"/>
        <v>0</v>
      </c>
      <c r="BQ14969" s="128"/>
      <c r="BS14969" s="54">
        <f t="shared" si="585"/>
        <v>0</v>
      </c>
      <c r="BT14969" s="54">
        <f t="shared" si="586"/>
        <v>0</v>
      </c>
      <c r="BU14969" s="54">
        <f t="shared" si="587"/>
        <v>0</v>
      </c>
    </row>
    <row r="14970" spans="54:73" x14ac:dyDescent="0.25">
      <c r="BB14970" s="134">
        <f t="shared" si="588"/>
        <v>30</v>
      </c>
      <c r="BC14970" s="24"/>
      <c r="BD14970" s="10"/>
      <c r="BE14970" s="247"/>
      <c r="BF14970" s="266"/>
      <c r="BG14970" s="9"/>
      <c r="BH14970" s="9"/>
      <c r="BI14970" s="128"/>
      <c r="BJ14970" s="128"/>
      <c r="BK14970" s="128"/>
      <c r="BL14970" s="128"/>
      <c r="BM14970" s="128"/>
      <c r="BN14970" s="128"/>
      <c r="BO14970" s="128"/>
      <c r="BP14970" s="197">
        <f t="shared" si="584"/>
        <v>0</v>
      </c>
      <c r="BQ14970" s="128"/>
      <c r="BS14970" s="54">
        <f t="shared" si="585"/>
        <v>0</v>
      </c>
      <c r="BT14970" s="54">
        <f t="shared" si="586"/>
        <v>0</v>
      </c>
      <c r="BU14970" s="54">
        <f t="shared" si="587"/>
        <v>0</v>
      </c>
    </row>
    <row r="14971" spans="54:73" x14ac:dyDescent="0.25">
      <c r="BB14971" s="134">
        <f t="shared" si="588"/>
        <v>31</v>
      </c>
      <c r="BC14971" s="24"/>
      <c r="BD14971" s="10"/>
      <c r="BE14971" s="247"/>
      <c r="BF14971" s="266"/>
      <c r="BG14971" s="9"/>
      <c r="BH14971" s="9"/>
      <c r="BI14971" s="128"/>
      <c r="BJ14971" s="128"/>
      <c r="BK14971" s="128"/>
      <c r="BL14971" s="128"/>
      <c r="BM14971" s="128"/>
      <c r="BN14971" s="128"/>
      <c r="BO14971" s="128"/>
      <c r="BP14971" s="197">
        <f t="shared" si="584"/>
        <v>0</v>
      </c>
      <c r="BQ14971" s="128"/>
      <c r="BS14971" s="54">
        <f t="shared" si="585"/>
        <v>0</v>
      </c>
      <c r="BT14971" s="54">
        <f t="shared" si="586"/>
        <v>0</v>
      </c>
      <c r="BU14971" s="54">
        <f t="shared" si="587"/>
        <v>0</v>
      </c>
    </row>
    <row r="14972" spans="54:73" x14ac:dyDescent="0.25">
      <c r="BB14972" s="134">
        <f t="shared" si="588"/>
        <v>32</v>
      </c>
      <c r="BC14972" s="24"/>
      <c r="BD14972" s="10"/>
      <c r="BE14972" s="247"/>
      <c r="BF14972" s="266"/>
      <c r="BG14972" s="9"/>
      <c r="BH14972" s="9"/>
      <c r="BI14972" s="128"/>
      <c r="BJ14972" s="128"/>
      <c r="BK14972" s="128"/>
      <c r="BL14972" s="128"/>
      <c r="BM14972" s="128"/>
      <c r="BN14972" s="128"/>
      <c r="BO14972" s="128"/>
      <c r="BP14972" s="197">
        <f t="shared" si="584"/>
        <v>0</v>
      </c>
      <c r="BQ14972" s="128"/>
      <c r="BS14972" s="54">
        <f t="shared" si="585"/>
        <v>0</v>
      </c>
      <c r="BT14972" s="54">
        <f t="shared" si="586"/>
        <v>0</v>
      </c>
      <c r="BU14972" s="54">
        <f t="shared" si="587"/>
        <v>0</v>
      </c>
    </row>
    <row r="14973" spans="54:73" x14ac:dyDescent="0.25">
      <c r="BB14973" s="134">
        <f t="shared" si="588"/>
        <v>33</v>
      </c>
      <c r="BC14973" s="24"/>
      <c r="BD14973" s="10"/>
      <c r="BE14973" s="247"/>
      <c r="BF14973" s="266"/>
      <c r="BG14973" s="9"/>
      <c r="BH14973" s="9"/>
      <c r="BI14973" s="128"/>
      <c r="BJ14973" s="128"/>
      <c r="BK14973" s="128"/>
      <c r="BL14973" s="128"/>
      <c r="BM14973" s="128"/>
      <c r="BN14973" s="128"/>
      <c r="BO14973" s="128"/>
      <c r="BP14973" s="197">
        <f t="shared" si="584"/>
        <v>0</v>
      </c>
      <c r="BQ14973" s="128"/>
      <c r="BS14973" s="54">
        <f t="shared" ref="BS14973:BS15004" si="589">BG14973*10</f>
        <v>0</v>
      </c>
      <c r="BT14973" s="54">
        <f t="shared" ref="BT14973:BT15004" si="590">BH14973*1</f>
        <v>0</v>
      </c>
      <c r="BU14973" s="54">
        <f t="shared" si="587"/>
        <v>0</v>
      </c>
    </row>
    <row r="14974" spans="54:73" x14ac:dyDescent="0.25">
      <c r="BB14974" s="134">
        <f t="shared" si="588"/>
        <v>34</v>
      </c>
      <c r="BC14974" s="24"/>
      <c r="BD14974" s="10"/>
      <c r="BE14974" s="247"/>
      <c r="BF14974" s="266"/>
      <c r="BG14974" s="9"/>
      <c r="BH14974" s="9"/>
      <c r="BI14974" s="128"/>
      <c r="BJ14974" s="128"/>
      <c r="BK14974" s="128"/>
      <c r="BL14974" s="128"/>
      <c r="BM14974" s="128"/>
      <c r="BN14974" s="128"/>
      <c r="BO14974" s="128"/>
      <c r="BP14974" s="197">
        <f t="shared" si="584"/>
        <v>0</v>
      </c>
      <c r="BQ14974" s="128"/>
      <c r="BS14974" s="54">
        <f t="shared" si="589"/>
        <v>0</v>
      </c>
      <c r="BT14974" s="54">
        <f t="shared" si="590"/>
        <v>0</v>
      </c>
      <c r="BU14974" s="54">
        <f t="shared" si="587"/>
        <v>0</v>
      </c>
    </row>
    <row r="14975" spans="54:73" x14ac:dyDescent="0.25">
      <c r="BB14975" s="134">
        <f t="shared" si="588"/>
        <v>35</v>
      </c>
      <c r="BC14975" s="24"/>
      <c r="BD14975" s="10"/>
      <c r="BE14975" s="247"/>
      <c r="BF14975" s="266"/>
      <c r="BG14975" s="9"/>
      <c r="BH14975" s="9"/>
      <c r="BI14975" s="128"/>
      <c r="BJ14975" s="128"/>
      <c r="BK14975" s="128"/>
      <c r="BL14975" s="128"/>
      <c r="BM14975" s="128"/>
      <c r="BN14975" s="128"/>
      <c r="BO14975" s="128"/>
      <c r="BP14975" s="197">
        <f t="shared" si="584"/>
        <v>0</v>
      </c>
      <c r="BQ14975" s="128"/>
      <c r="BS14975" s="54">
        <f t="shared" si="589"/>
        <v>0</v>
      </c>
      <c r="BT14975" s="54">
        <f t="shared" si="590"/>
        <v>0</v>
      </c>
      <c r="BU14975" s="54">
        <f t="shared" si="587"/>
        <v>0</v>
      </c>
    </row>
    <row r="14976" spans="54:73" x14ac:dyDescent="0.25">
      <c r="BB14976" s="134">
        <f t="shared" si="588"/>
        <v>36</v>
      </c>
      <c r="BC14976" s="24"/>
      <c r="BD14976" s="10"/>
      <c r="BE14976" s="247"/>
      <c r="BF14976" s="266"/>
      <c r="BG14976" s="9"/>
      <c r="BH14976" s="9"/>
      <c r="BI14976" s="128"/>
      <c r="BJ14976" s="128"/>
      <c r="BK14976" s="128"/>
      <c r="BL14976" s="128"/>
      <c r="BM14976" s="128"/>
      <c r="BN14976" s="128"/>
      <c r="BO14976" s="128"/>
      <c r="BP14976" s="197">
        <f t="shared" si="584"/>
        <v>0</v>
      </c>
      <c r="BQ14976" s="128"/>
      <c r="BS14976" s="54">
        <f t="shared" si="589"/>
        <v>0</v>
      </c>
      <c r="BT14976" s="54">
        <f t="shared" si="590"/>
        <v>0</v>
      </c>
      <c r="BU14976" s="54">
        <f t="shared" si="587"/>
        <v>0</v>
      </c>
    </row>
    <row r="14977" spans="54:73" x14ac:dyDescent="0.25">
      <c r="BB14977" s="134">
        <f t="shared" si="588"/>
        <v>37</v>
      </c>
      <c r="BC14977" s="24"/>
      <c r="BD14977" s="10"/>
      <c r="BE14977" s="247"/>
      <c r="BF14977" s="266"/>
      <c r="BG14977" s="9"/>
      <c r="BH14977" s="9"/>
      <c r="BI14977" s="128"/>
      <c r="BJ14977" s="128"/>
      <c r="BK14977" s="128"/>
      <c r="BL14977" s="128"/>
      <c r="BM14977" s="128"/>
      <c r="BN14977" s="128"/>
      <c r="BO14977" s="128"/>
      <c r="BP14977" s="197">
        <f t="shared" si="584"/>
        <v>0</v>
      </c>
      <c r="BQ14977" s="128"/>
      <c r="BS14977" s="54">
        <f t="shared" si="589"/>
        <v>0</v>
      </c>
      <c r="BT14977" s="54">
        <f t="shared" si="590"/>
        <v>0</v>
      </c>
      <c r="BU14977" s="54">
        <f t="shared" si="587"/>
        <v>0</v>
      </c>
    </row>
    <row r="14978" spans="54:73" x14ac:dyDescent="0.25">
      <c r="BB14978" s="134">
        <f t="shared" si="588"/>
        <v>38</v>
      </c>
      <c r="BC14978" s="24"/>
      <c r="BD14978" s="10"/>
      <c r="BE14978" s="247"/>
      <c r="BF14978" s="266"/>
      <c r="BG14978" s="9"/>
      <c r="BH14978" s="9"/>
      <c r="BI14978" s="128"/>
      <c r="BJ14978" s="128"/>
      <c r="BK14978" s="128"/>
      <c r="BL14978" s="128"/>
      <c r="BM14978" s="128"/>
      <c r="BN14978" s="128"/>
      <c r="BO14978" s="128"/>
      <c r="BP14978" s="197">
        <f t="shared" si="584"/>
        <v>0</v>
      </c>
      <c r="BQ14978" s="128"/>
      <c r="BS14978" s="54">
        <f t="shared" si="589"/>
        <v>0</v>
      </c>
      <c r="BT14978" s="54">
        <f t="shared" si="590"/>
        <v>0</v>
      </c>
      <c r="BU14978" s="54">
        <f t="shared" si="587"/>
        <v>0</v>
      </c>
    </row>
    <row r="14979" spans="54:73" x14ac:dyDescent="0.25">
      <c r="BB14979" s="134">
        <f t="shared" si="588"/>
        <v>39</v>
      </c>
      <c r="BC14979" s="24"/>
      <c r="BD14979" s="10"/>
      <c r="BE14979" s="247"/>
      <c r="BF14979" s="266"/>
      <c r="BG14979" s="9"/>
      <c r="BH14979" s="9"/>
      <c r="BI14979" s="128"/>
      <c r="BJ14979" s="128"/>
      <c r="BK14979" s="128"/>
      <c r="BL14979" s="128"/>
      <c r="BM14979" s="128"/>
      <c r="BN14979" s="128"/>
      <c r="BO14979" s="128"/>
      <c r="BP14979" s="197">
        <f t="shared" si="584"/>
        <v>0</v>
      </c>
      <c r="BQ14979" s="128"/>
      <c r="BS14979" s="54">
        <f t="shared" si="589"/>
        <v>0</v>
      </c>
      <c r="BT14979" s="54">
        <f t="shared" si="590"/>
        <v>0</v>
      </c>
      <c r="BU14979" s="54">
        <f t="shared" si="587"/>
        <v>0</v>
      </c>
    </row>
    <row r="14980" spans="54:73" x14ac:dyDescent="0.25">
      <c r="BB14980" s="134">
        <f t="shared" si="588"/>
        <v>40</v>
      </c>
      <c r="BC14980" s="24"/>
      <c r="BD14980" s="10"/>
      <c r="BE14980" s="247"/>
      <c r="BF14980" s="266"/>
      <c r="BG14980" s="9"/>
      <c r="BH14980" s="9"/>
      <c r="BI14980" s="128"/>
      <c r="BJ14980" s="128"/>
      <c r="BK14980" s="128"/>
      <c r="BL14980" s="128"/>
      <c r="BM14980" s="128"/>
      <c r="BN14980" s="128"/>
      <c r="BO14980" s="128"/>
      <c r="BP14980" s="197">
        <f t="shared" si="584"/>
        <v>0</v>
      </c>
      <c r="BQ14980" s="128"/>
      <c r="BS14980" s="54">
        <f t="shared" si="589"/>
        <v>0</v>
      </c>
      <c r="BT14980" s="54">
        <f t="shared" si="590"/>
        <v>0</v>
      </c>
      <c r="BU14980" s="54">
        <f t="shared" si="587"/>
        <v>0</v>
      </c>
    </row>
    <row r="14981" spans="54:73" x14ac:dyDescent="0.25">
      <c r="BB14981" s="134">
        <f t="shared" si="588"/>
        <v>41</v>
      </c>
      <c r="BC14981" s="24"/>
      <c r="BD14981" s="10"/>
      <c r="BE14981" s="247"/>
      <c r="BF14981" s="266"/>
      <c r="BG14981" s="9"/>
      <c r="BH14981" s="9"/>
      <c r="BI14981" s="128"/>
      <c r="BJ14981" s="128"/>
      <c r="BK14981" s="128"/>
      <c r="BL14981" s="128"/>
      <c r="BM14981" s="128"/>
      <c r="BN14981" s="128"/>
      <c r="BO14981" s="128"/>
      <c r="BP14981" s="197">
        <f t="shared" si="584"/>
        <v>0</v>
      </c>
      <c r="BQ14981" s="128"/>
      <c r="BS14981" s="54">
        <f t="shared" si="589"/>
        <v>0</v>
      </c>
      <c r="BT14981" s="54">
        <f t="shared" si="590"/>
        <v>0</v>
      </c>
      <c r="BU14981" s="54">
        <f t="shared" si="587"/>
        <v>0</v>
      </c>
    </row>
    <row r="14982" spans="54:73" x14ac:dyDescent="0.25">
      <c r="BB14982" s="134">
        <f t="shared" si="588"/>
        <v>42</v>
      </c>
      <c r="BC14982" s="24"/>
      <c r="BD14982" s="10"/>
      <c r="BE14982" s="247"/>
      <c r="BF14982" s="266"/>
      <c r="BG14982" s="9"/>
      <c r="BH14982" s="9"/>
      <c r="BI14982" s="128"/>
      <c r="BJ14982" s="128"/>
      <c r="BK14982" s="128"/>
      <c r="BL14982" s="128"/>
      <c r="BM14982" s="128"/>
      <c r="BN14982" s="128"/>
      <c r="BO14982" s="128"/>
      <c r="BP14982" s="197">
        <f t="shared" si="584"/>
        <v>0</v>
      </c>
      <c r="BQ14982" s="128"/>
      <c r="BS14982" s="54">
        <f t="shared" si="589"/>
        <v>0</v>
      </c>
      <c r="BT14982" s="54">
        <f t="shared" si="590"/>
        <v>0</v>
      </c>
      <c r="BU14982" s="54">
        <f t="shared" si="587"/>
        <v>0</v>
      </c>
    </row>
    <row r="14983" spans="54:73" x14ac:dyDescent="0.25">
      <c r="BB14983" s="134">
        <f t="shared" si="588"/>
        <v>43</v>
      </c>
      <c r="BC14983" s="24"/>
      <c r="BD14983" s="10"/>
      <c r="BE14983" s="247"/>
      <c r="BF14983" s="266"/>
      <c r="BG14983" s="9"/>
      <c r="BH14983" s="9"/>
      <c r="BI14983" s="128"/>
      <c r="BJ14983" s="128"/>
      <c r="BK14983" s="128"/>
      <c r="BL14983" s="128"/>
      <c r="BM14983" s="128"/>
      <c r="BN14983" s="128"/>
      <c r="BO14983" s="128"/>
      <c r="BP14983" s="197">
        <f t="shared" si="584"/>
        <v>0</v>
      </c>
      <c r="BQ14983" s="128"/>
      <c r="BS14983" s="54">
        <f t="shared" si="589"/>
        <v>0</v>
      </c>
      <c r="BT14983" s="54">
        <f t="shared" si="590"/>
        <v>0</v>
      </c>
      <c r="BU14983" s="54">
        <f t="shared" si="587"/>
        <v>0</v>
      </c>
    </row>
    <row r="14984" spans="54:73" x14ac:dyDescent="0.25">
      <c r="BB14984" s="134">
        <f t="shared" si="588"/>
        <v>44</v>
      </c>
      <c r="BC14984" s="24"/>
      <c r="BD14984" s="10"/>
      <c r="BE14984" s="247"/>
      <c r="BF14984" s="266"/>
      <c r="BG14984" s="9"/>
      <c r="BH14984" s="9"/>
      <c r="BI14984" s="128"/>
      <c r="BJ14984" s="128"/>
      <c r="BK14984" s="128"/>
      <c r="BL14984" s="128"/>
      <c r="BM14984" s="128"/>
      <c r="BN14984" s="128"/>
      <c r="BO14984" s="128"/>
      <c r="BP14984" s="197">
        <f t="shared" si="584"/>
        <v>0</v>
      </c>
      <c r="BQ14984" s="128"/>
      <c r="BS14984" s="54">
        <f t="shared" si="589"/>
        <v>0</v>
      </c>
      <c r="BT14984" s="54">
        <f t="shared" si="590"/>
        <v>0</v>
      </c>
      <c r="BU14984" s="54">
        <f t="shared" si="587"/>
        <v>0</v>
      </c>
    </row>
    <row r="14985" spans="54:73" x14ac:dyDescent="0.25">
      <c r="BB14985" s="134">
        <f t="shared" si="588"/>
        <v>45</v>
      </c>
      <c r="BC14985" s="24"/>
      <c r="BD14985" s="10"/>
      <c r="BE14985" s="247"/>
      <c r="BF14985" s="266"/>
      <c r="BG14985" s="9"/>
      <c r="BH14985" s="9"/>
      <c r="BI14985" s="128"/>
      <c r="BJ14985" s="128"/>
      <c r="BK14985" s="128"/>
      <c r="BL14985" s="128"/>
      <c r="BM14985" s="128"/>
      <c r="BN14985" s="128"/>
      <c r="BO14985" s="128"/>
      <c r="BP14985" s="197">
        <f t="shared" si="584"/>
        <v>0</v>
      </c>
      <c r="BQ14985" s="128"/>
      <c r="BS14985" s="54">
        <f t="shared" si="589"/>
        <v>0</v>
      </c>
      <c r="BT14985" s="54">
        <f t="shared" si="590"/>
        <v>0</v>
      </c>
      <c r="BU14985" s="54">
        <f t="shared" si="587"/>
        <v>0</v>
      </c>
    </row>
    <row r="14986" spans="54:73" x14ac:dyDescent="0.25">
      <c r="BB14986" s="134">
        <f t="shared" si="588"/>
        <v>46</v>
      </c>
      <c r="BC14986" s="24"/>
      <c r="BD14986" s="10"/>
      <c r="BE14986" s="247"/>
      <c r="BF14986" s="266"/>
      <c r="BG14986" s="9"/>
      <c r="BH14986" s="9"/>
      <c r="BI14986" s="128"/>
      <c r="BJ14986" s="128"/>
      <c r="BK14986" s="128"/>
      <c r="BL14986" s="128"/>
      <c r="BM14986" s="128"/>
      <c r="BN14986" s="128"/>
      <c r="BO14986" s="128"/>
      <c r="BP14986" s="197">
        <f t="shared" si="584"/>
        <v>0</v>
      </c>
      <c r="BQ14986" s="128"/>
      <c r="BS14986" s="54">
        <f t="shared" si="589"/>
        <v>0</v>
      </c>
      <c r="BT14986" s="54">
        <f t="shared" si="590"/>
        <v>0</v>
      </c>
      <c r="BU14986" s="54">
        <f t="shared" si="587"/>
        <v>0</v>
      </c>
    </row>
    <row r="14987" spans="54:73" x14ac:dyDescent="0.25">
      <c r="BB14987" s="134">
        <f t="shared" ref="BB14987:BB15040" si="591">1+BB14986</f>
        <v>47</v>
      </c>
      <c r="BC14987" s="24"/>
      <c r="BD14987" s="10"/>
      <c r="BE14987" s="247"/>
      <c r="BF14987" s="266"/>
      <c r="BG14987" s="9"/>
      <c r="BH14987" s="9"/>
      <c r="BI14987" s="128"/>
      <c r="BJ14987" s="128"/>
      <c r="BK14987" s="128"/>
      <c r="BL14987" s="128"/>
      <c r="BM14987" s="128"/>
      <c r="BN14987" s="128"/>
      <c r="BO14987" s="128"/>
      <c r="BP14987" s="197">
        <f t="shared" si="584"/>
        <v>0</v>
      </c>
      <c r="BQ14987" s="128"/>
      <c r="BS14987" s="54">
        <f t="shared" si="589"/>
        <v>0</v>
      </c>
      <c r="BT14987" s="54">
        <f t="shared" si="590"/>
        <v>0</v>
      </c>
      <c r="BU14987" s="54">
        <f t="shared" si="587"/>
        <v>0</v>
      </c>
    </row>
    <row r="14988" spans="54:73" x14ac:dyDescent="0.25">
      <c r="BB14988" s="134">
        <f t="shared" si="591"/>
        <v>48</v>
      </c>
      <c r="BC14988" s="24"/>
      <c r="BD14988" s="10"/>
      <c r="BE14988" s="247"/>
      <c r="BF14988" s="266"/>
      <c r="BG14988" s="9"/>
      <c r="BH14988" s="9"/>
      <c r="BI14988" s="128"/>
      <c r="BJ14988" s="128"/>
      <c r="BK14988" s="128"/>
      <c r="BL14988" s="128"/>
      <c r="BM14988" s="128"/>
      <c r="BN14988" s="128"/>
      <c r="BO14988" s="128"/>
      <c r="BP14988" s="197">
        <f t="shared" si="584"/>
        <v>0</v>
      </c>
      <c r="BQ14988" s="128"/>
      <c r="BS14988" s="54">
        <f t="shared" si="589"/>
        <v>0</v>
      </c>
      <c r="BT14988" s="54">
        <f t="shared" si="590"/>
        <v>0</v>
      </c>
      <c r="BU14988" s="54">
        <f t="shared" si="587"/>
        <v>0</v>
      </c>
    </row>
    <row r="14989" spans="54:73" x14ac:dyDescent="0.25">
      <c r="BB14989" s="134">
        <f t="shared" si="591"/>
        <v>49</v>
      </c>
      <c r="BC14989" s="24"/>
      <c r="BD14989" s="10"/>
      <c r="BE14989" s="247"/>
      <c r="BF14989" s="266"/>
      <c r="BG14989" s="9"/>
      <c r="BH14989" s="9"/>
      <c r="BI14989" s="128"/>
      <c r="BJ14989" s="128"/>
      <c r="BK14989" s="128"/>
      <c r="BL14989" s="128"/>
      <c r="BM14989" s="128"/>
      <c r="BN14989" s="128"/>
      <c r="BO14989" s="128"/>
      <c r="BP14989" s="197">
        <f t="shared" si="584"/>
        <v>0</v>
      </c>
      <c r="BQ14989" s="128"/>
      <c r="BS14989" s="54">
        <f t="shared" si="589"/>
        <v>0</v>
      </c>
      <c r="BT14989" s="54">
        <f t="shared" si="590"/>
        <v>0</v>
      </c>
      <c r="BU14989" s="54">
        <f t="shared" si="587"/>
        <v>0</v>
      </c>
    </row>
    <row r="14990" spans="54:73" x14ac:dyDescent="0.25">
      <c r="BB14990" s="134">
        <f t="shared" si="591"/>
        <v>50</v>
      </c>
      <c r="BC14990" s="24"/>
      <c r="BD14990" s="10"/>
      <c r="BE14990" s="247"/>
      <c r="BF14990" s="266"/>
      <c r="BG14990" s="9"/>
      <c r="BH14990" s="9"/>
      <c r="BI14990" s="128"/>
      <c r="BJ14990" s="128"/>
      <c r="BK14990" s="128"/>
      <c r="BL14990" s="128"/>
      <c r="BM14990" s="128"/>
      <c r="BN14990" s="128"/>
      <c r="BO14990" s="128"/>
      <c r="BP14990" s="197">
        <f t="shared" si="584"/>
        <v>0</v>
      </c>
      <c r="BQ14990" s="128"/>
      <c r="BS14990" s="54">
        <f t="shared" si="589"/>
        <v>0</v>
      </c>
      <c r="BT14990" s="54">
        <f t="shared" si="590"/>
        <v>0</v>
      </c>
      <c r="BU14990" s="54">
        <f t="shared" si="587"/>
        <v>0</v>
      </c>
    </row>
    <row r="14991" spans="54:73" x14ac:dyDescent="0.25">
      <c r="BB14991" s="134">
        <f t="shared" si="591"/>
        <v>51</v>
      </c>
      <c r="BC14991" s="24"/>
      <c r="BD14991" s="10"/>
      <c r="BE14991" s="247"/>
      <c r="BF14991" s="266"/>
      <c r="BG14991" s="9"/>
      <c r="BH14991" s="9"/>
      <c r="BI14991" s="128"/>
      <c r="BJ14991" s="128"/>
      <c r="BK14991" s="128"/>
      <c r="BL14991" s="128"/>
      <c r="BM14991" s="128"/>
      <c r="BN14991" s="128"/>
      <c r="BO14991" s="128"/>
      <c r="BP14991" s="197">
        <f t="shared" si="584"/>
        <v>0</v>
      </c>
      <c r="BQ14991" s="128"/>
      <c r="BS14991" s="54">
        <f t="shared" si="589"/>
        <v>0</v>
      </c>
      <c r="BT14991" s="54">
        <f t="shared" si="590"/>
        <v>0</v>
      </c>
      <c r="BU14991" s="54">
        <f t="shared" si="587"/>
        <v>0</v>
      </c>
    </row>
    <row r="14992" spans="54:73" x14ac:dyDescent="0.25">
      <c r="BB14992" s="134">
        <f t="shared" si="591"/>
        <v>52</v>
      </c>
      <c r="BC14992" s="24"/>
      <c r="BD14992" s="10"/>
      <c r="BE14992" s="247"/>
      <c r="BF14992" s="266"/>
      <c r="BG14992" s="9"/>
      <c r="BH14992" s="9"/>
      <c r="BI14992" s="128"/>
      <c r="BJ14992" s="128"/>
      <c r="BK14992" s="128"/>
      <c r="BL14992" s="128"/>
      <c r="BM14992" s="128"/>
      <c r="BN14992" s="128"/>
      <c r="BO14992" s="128"/>
      <c r="BP14992" s="197">
        <f t="shared" si="584"/>
        <v>0</v>
      </c>
      <c r="BQ14992" s="128"/>
      <c r="BS14992" s="54">
        <f t="shared" si="589"/>
        <v>0</v>
      </c>
      <c r="BT14992" s="54">
        <f t="shared" si="590"/>
        <v>0</v>
      </c>
      <c r="BU14992" s="54">
        <f t="shared" si="587"/>
        <v>0</v>
      </c>
    </row>
    <row r="14993" spans="54:73" x14ac:dyDescent="0.25">
      <c r="BB14993" s="134">
        <f t="shared" si="591"/>
        <v>53</v>
      </c>
      <c r="BC14993" s="24"/>
      <c r="BD14993" s="10"/>
      <c r="BE14993" s="247"/>
      <c r="BF14993" s="266"/>
      <c r="BG14993" s="9"/>
      <c r="BH14993" s="9"/>
      <c r="BI14993" s="128"/>
      <c r="BJ14993" s="128"/>
      <c r="BK14993" s="128"/>
      <c r="BL14993" s="128"/>
      <c r="BM14993" s="128"/>
      <c r="BN14993" s="128"/>
      <c r="BO14993" s="128"/>
      <c r="BP14993" s="197">
        <f t="shared" si="584"/>
        <v>0</v>
      </c>
      <c r="BQ14993" s="128"/>
      <c r="BS14993" s="54">
        <f t="shared" si="589"/>
        <v>0</v>
      </c>
      <c r="BT14993" s="54">
        <f t="shared" si="590"/>
        <v>0</v>
      </c>
      <c r="BU14993" s="54">
        <f t="shared" si="587"/>
        <v>0</v>
      </c>
    </row>
    <row r="14994" spans="54:73" x14ac:dyDescent="0.25">
      <c r="BB14994" s="134">
        <f t="shared" si="591"/>
        <v>54</v>
      </c>
      <c r="BC14994" s="24"/>
      <c r="BD14994" s="10"/>
      <c r="BE14994" s="247"/>
      <c r="BF14994" s="266"/>
      <c r="BG14994" s="9"/>
      <c r="BH14994" s="9"/>
      <c r="BI14994" s="128"/>
      <c r="BJ14994" s="128"/>
      <c r="BK14994" s="128"/>
      <c r="BL14994" s="128"/>
      <c r="BM14994" s="128"/>
      <c r="BN14994" s="128"/>
      <c r="BO14994" s="128"/>
      <c r="BP14994" s="197">
        <f t="shared" si="584"/>
        <v>0</v>
      </c>
      <c r="BQ14994" s="128"/>
      <c r="BS14994" s="54">
        <f t="shared" si="589"/>
        <v>0</v>
      </c>
      <c r="BT14994" s="54">
        <f t="shared" si="590"/>
        <v>0</v>
      </c>
      <c r="BU14994" s="54">
        <f t="shared" si="587"/>
        <v>0</v>
      </c>
    </row>
    <row r="14995" spans="54:73" x14ac:dyDescent="0.25">
      <c r="BB14995" s="134">
        <f t="shared" si="591"/>
        <v>55</v>
      </c>
      <c r="BC14995" s="24"/>
      <c r="BD14995" s="10"/>
      <c r="BE14995" s="247"/>
      <c r="BF14995" s="266"/>
      <c r="BG14995" s="9"/>
      <c r="BH14995" s="9"/>
      <c r="BI14995" s="128"/>
      <c r="BJ14995" s="128"/>
      <c r="BK14995" s="128"/>
      <c r="BL14995" s="128"/>
      <c r="BM14995" s="128"/>
      <c r="BN14995" s="128"/>
      <c r="BO14995" s="128"/>
      <c r="BP14995" s="197">
        <f t="shared" si="584"/>
        <v>0</v>
      </c>
      <c r="BQ14995" s="128"/>
      <c r="BS14995" s="54">
        <f t="shared" si="589"/>
        <v>0</v>
      </c>
      <c r="BT14995" s="54">
        <f t="shared" si="590"/>
        <v>0</v>
      </c>
      <c r="BU14995" s="54">
        <f t="shared" si="587"/>
        <v>0</v>
      </c>
    </row>
    <row r="14996" spans="54:73" x14ac:dyDescent="0.25">
      <c r="BB14996" s="134">
        <f t="shared" si="591"/>
        <v>56</v>
      </c>
      <c r="BC14996" s="24"/>
      <c r="BD14996" s="10"/>
      <c r="BE14996" s="247"/>
      <c r="BF14996" s="266"/>
      <c r="BG14996" s="9"/>
      <c r="BH14996" s="9"/>
      <c r="BI14996" s="128"/>
      <c r="BJ14996" s="128"/>
      <c r="BK14996" s="128"/>
      <c r="BL14996" s="128"/>
      <c r="BM14996" s="128"/>
      <c r="BN14996" s="128"/>
      <c r="BO14996" s="128"/>
      <c r="BP14996" s="197">
        <f t="shared" si="584"/>
        <v>0</v>
      </c>
      <c r="BQ14996" s="128"/>
      <c r="BS14996" s="54">
        <f t="shared" si="589"/>
        <v>0</v>
      </c>
      <c r="BT14996" s="54">
        <f t="shared" si="590"/>
        <v>0</v>
      </c>
      <c r="BU14996" s="54">
        <f t="shared" si="587"/>
        <v>0</v>
      </c>
    </row>
    <row r="14997" spans="54:73" x14ac:dyDescent="0.25">
      <c r="BB14997" s="134">
        <f t="shared" si="591"/>
        <v>57</v>
      </c>
      <c r="BC14997" s="24"/>
      <c r="BD14997" s="10"/>
      <c r="BE14997" s="247"/>
      <c r="BF14997" s="266"/>
      <c r="BG14997" s="9"/>
      <c r="BH14997" s="9"/>
      <c r="BI14997" s="128"/>
      <c r="BJ14997" s="128"/>
      <c r="BK14997" s="128"/>
      <c r="BL14997" s="128"/>
      <c r="BM14997" s="128"/>
      <c r="BN14997" s="128"/>
      <c r="BO14997" s="128"/>
      <c r="BP14997" s="197">
        <f t="shared" si="584"/>
        <v>0</v>
      </c>
      <c r="BQ14997" s="128"/>
      <c r="BS14997" s="54">
        <f t="shared" si="589"/>
        <v>0</v>
      </c>
      <c r="BT14997" s="54">
        <f t="shared" si="590"/>
        <v>0</v>
      </c>
      <c r="BU14997" s="54">
        <f t="shared" si="587"/>
        <v>0</v>
      </c>
    </row>
    <row r="14998" spans="54:73" x14ac:dyDescent="0.25">
      <c r="BB14998" s="134">
        <f t="shared" si="591"/>
        <v>58</v>
      </c>
      <c r="BC14998" s="24"/>
      <c r="BD14998" s="10"/>
      <c r="BE14998" s="247"/>
      <c r="BF14998" s="266"/>
      <c r="BG14998" s="9"/>
      <c r="BH14998" s="9"/>
      <c r="BI14998" s="128"/>
      <c r="BJ14998" s="128"/>
      <c r="BK14998" s="128"/>
      <c r="BL14998" s="128"/>
      <c r="BM14998" s="128"/>
      <c r="BN14998" s="128"/>
      <c r="BO14998" s="128"/>
      <c r="BP14998" s="197">
        <f t="shared" si="584"/>
        <v>0</v>
      </c>
      <c r="BQ14998" s="128"/>
      <c r="BS14998" s="54">
        <f t="shared" si="589"/>
        <v>0</v>
      </c>
      <c r="BT14998" s="54">
        <f t="shared" si="590"/>
        <v>0</v>
      </c>
      <c r="BU14998" s="54">
        <f t="shared" si="587"/>
        <v>0</v>
      </c>
    </row>
    <row r="14999" spans="54:73" x14ac:dyDescent="0.25">
      <c r="BB14999" s="134">
        <f t="shared" si="591"/>
        <v>59</v>
      </c>
      <c r="BC14999" s="24"/>
      <c r="BD14999" s="10"/>
      <c r="BE14999" s="247"/>
      <c r="BF14999" s="266"/>
      <c r="BG14999" s="9"/>
      <c r="BH14999" s="9"/>
      <c r="BI14999" s="128"/>
      <c r="BJ14999" s="128"/>
      <c r="BK14999" s="128"/>
      <c r="BL14999" s="128"/>
      <c r="BM14999" s="128"/>
      <c r="BN14999" s="128"/>
      <c r="BO14999" s="128"/>
      <c r="BP14999" s="197">
        <f t="shared" si="584"/>
        <v>0</v>
      </c>
      <c r="BQ14999" s="128"/>
      <c r="BS14999" s="54">
        <f t="shared" si="589"/>
        <v>0</v>
      </c>
      <c r="BT14999" s="54">
        <f t="shared" si="590"/>
        <v>0</v>
      </c>
      <c r="BU14999" s="54">
        <f t="shared" si="587"/>
        <v>0</v>
      </c>
    </row>
    <row r="15000" spans="54:73" x14ac:dyDescent="0.25">
      <c r="BB15000" s="134">
        <f t="shared" si="591"/>
        <v>60</v>
      </c>
      <c r="BC15000" s="24"/>
      <c r="BD15000" s="10"/>
      <c r="BE15000" s="247"/>
      <c r="BF15000" s="266"/>
      <c r="BG15000" s="9"/>
      <c r="BH15000" s="9"/>
      <c r="BI15000" s="128"/>
      <c r="BJ15000" s="128"/>
      <c r="BK15000" s="128"/>
      <c r="BL15000" s="128"/>
      <c r="BM15000" s="128"/>
      <c r="BN15000" s="128"/>
      <c r="BO15000" s="128"/>
      <c r="BP15000" s="197">
        <f t="shared" si="584"/>
        <v>0</v>
      </c>
      <c r="BQ15000" s="128"/>
      <c r="BS15000" s="54">
        <f t="shared" si="589"/>
        <v>0</v>
      </c>
      <c r="BT15000" s="54">
        <f t="shared" si="590"/>
        <v>0</v>
      </c>
      <c r="BU15000" s="54">
        <f t="shared" si="587"/>
        <v>0</v>
      </c>
    </row>
    <row r="15001" spans="54:73" x14ac:dyDescent="0.25">
      <c r="BB15001" s="134">
        <f t="shared" si="591"/>
        <v>61</v>
      </c>
      <c r="BC15001" s="24"/>
      <c r="BD15001" s="10"/>
      <c r="BE15001" s="247"/>
      <c r="BF15001" s="266"/>
      <c r="BG15001" s="9"/>
      <c r="BH15001" s="9"/>
      <c r="BI15001" s="128"/>
      <c r="BJ15001" s="128"/>
      <c r="BK15001" s="128"/>
      <c r="BL15001" s="128"/>
      <c r="BM15001" s="128"/>
      <c r="BN15001" s="128"/>
      <c r="BO15001" s="128"/>
      <c r="BP15001" s="197">
        <f t="shared" si="584"/>
        <v>0</v>
      </c>
      <c r="BQ15001" s="128"/>
      <c r="BS15001" s="54">
        <f t="shared" si="589"/>
        <v>0</v>
      </c>
      <c r="BT15001" s="54">
        <f t="shared" si="590"/>
        <v>0</v>
      </c>
      <c r="BU15001" s="54">
        <f t="shared" si="587"/>
        <v>0</v>
      </c>
    </row>
    <row r="15002" spans="54:73" x14ac:dyDescent="0.25">
      <c r="BB15002" s="134">
        <f t="shared" si="591"/>
        <v>62</v>
      </c>
      <c r="BC15002" s="24"/>
      <c r="BD15002" s="10"/>
      <c r="BE15002" s="247"/>
      <c r="BF15002" s="266"/>
      <c r="BG15002" s="9"/>
      <c r="BH15002" s="9"/>
      <c r="BI15002" s="128"/>
      <c r="BJ15002" s="128"/>
      <c r="BK15002" s="128"/>
      <c r="BL15002" s="128"/>
      <c r="BM15002" s="128"/>
      <c r="BN15002" s="128"/>
      <c r="BO15002" s="128"/>
      <c r="BP15002" s="197">
        <f t="shared" si="584"/>
        <v>0</v>
      </c>
      <c r="BQ15002" s="128"/>
      <c r="BS15002" s="54">
        <f t="shared" si="589"/>
        <v>0</v>
      </c>
      <c r="BT15002" s="54">
        <f t="shared" si="590"/>
        <v>0</v>
      </c>
      <c r="BU15002" s="54">
        <f t="shared" si="587"/>
        <v>0</v>
      </c>
    </row>
    <row r="15003" spans="54:73" x14ac:dyDescent="0.25">
      <c r="BB15003" s="134">
        <f t="shared" si="591"/>
        <v>63</v>
      </c>
      <c r="BC15003" s="24"/>
      <c r="BD15003" s="10"/>
      <c r="BE15003" s="247"/>
      <c r="BF15003" s="266"/>
      <c r="BG15003" s="9"/>
      <c r="BH15003" s="9"/>
      <c r="BI15003" s="128"/>
      <c r="BJ15003" s="128"/>
      <c r="BK15003" s="128"/>
      <c r="BL15003" s="128"/>
      <c r="BM15003" s="128"/>
      <c r="BN15003" s="128"/>
      <c r="BO15003" s="128"/>
      <c r="BP15003" s="197">
        <f t="shared" si="584"/>
        <v>0</v>
      </c>
      <c r="BQ15003" s="128"/>
      <c r="BS15003" s="54">
        <f t="shared" si="589"/>
        <v>0</v>
      </c>
      <c r="BT15003" s="54">
        <f t="shared" si="590"/>
        <v>0</v>
      </c>
      <c r="BU15003" s="54">
        <f t="shared" si="587"/>
        <v>0</v>
      </c>
    </row>
    <row r="15004" spans="54:73" x14ac:dyDescent="0.25">
      <c r="BB15004" s="134">
        <f t="shared" si="591"/>
        <v>64</v>
      </c>
      <c r="BC15004" s="24"/>
      <c r="BD15004" s="10"/>
      <c r="BE15004" s="247"/>
      <c r="BF15004" s="266"/>
      <c r="BG15004" s="9"/>
      <c r="BH15004" s="9"/>
      <c r="BI15004" s="128"/>
      <c r="BJ15004" s="128"/>
      <c r="BK15004" s="128"/>
      <c r="BL15004" s="128"/>
      <c r="BM15004" s="128"/>
      <c r="BN15004" s="128"/>
      <c r="BO15004" s="128"/>
      <c r="BP15004" s="197">
        <f t="shared" si="584"/>
        <v>0</v>
      </c>
      <c r="BQ15004" s="128"/>
      <c r="BS15004" s="54">
        <f t="shared" si="589"/>
        <v>0</v>
      </c>
      <c r="BT15004" s="54">
        <f t="shared" si="590"/>
        <v>0</v>
      </c>
      <c r="BU15004" s="54">
        <f t="shared" si="587"/>
        <v>0</v>
      </c>
    </row>
    <row r="15005" spans="54:73" x14ac:dyDescent="0.25">
      <c r="BB15005" s="134">
        <f t="shared" si="591"/>
        <v>65</v>
      </c>
      <c r="BC15005" s="24"/>
      <c r="BD15005" s="10"/>
      <c r="BE15005" s="247"/>
      <c r="BF15005" s="266"/>
      <c r="BG15005" s="9"/>
      <c r="BH15005" s="9"/>
      <c r="BI15005" s="128"/>
      <c r="BJ15005" s="128"/>
      <c r="BK15005" s="128"/>
      <c r="BL15005" s="128"/>
      <c r="BM15005" s="128"/>
      <c r="BN15005" s="128"/>
      <c r="BO15005" s="128"/>
      <c r="BP15005" s="197">
        <f t="shared" si="584"/>
        <v>0</v>
      </c>
      <c r="BQ15005" s="128"/>
      <c r="BS15005" s="54">
        <f t="shared" ref="BS15005:BS15040" si="592">BG15005*10</f>
        <v>0</v>
      </c>
      <c r="BT15005" s="54">
        <f t="shared" ref="BT15005:BT15040" si="593">BH15005*1</f>
        <v>0</v>
      </c>
      <c r="BU15005" s="54">
        <f t="shared" si="587"/>
        <v>0</v>
      </c>
    </row>
    <row r="15006" spans="54:73" x14ac:dyDescent="0.25">
      <c r="BB15006" s="134">
        <f t="shared" si="591"/>
        <v>66</v>
      </c>
      <c r="BC15006" s="24"/>
      <c r="BD15006" s="10"/>
      <c r="BE15006" s="247"/>
      <c r="BF15006" s="266"/>
      <c r="BG15006" s="9"/>
      <c r="BH15006" s="9"/>
      <c r="BI15006" s="128"/>
      <c r="BJ15006" s="128"/>
      <c r="BK15006" s="128"/>
      <c r="BL15006" s="128"/>
      <c r="BM15006" s="128"/>
      <c r="BN15006" s="128"/>
      <c r="BO15006" s="128"/>
      <c r="BP15006" s="197">
        <f t="shared" ref="BP15006:BP15040" si="594">IF(BC15006=0,0,IF(BD15006=0,0,IF(BE15006=0,0,IF(BG15006=0,0,IF(BH15006=0,0,BU15006)))))</f>
        <v>0</v>
      </c>
      <c r="BQ15006" s="128"/>
      <c r="BS15006" s="54">
        <f t="shared" si="592"/>
        <v>0</v>
      </c>
      <c r="BT15006" s="54">
        <f t="shared" si="593"/>
        <v>0</v>
      </c>
      <c r="BU15006" s="54">
        <f t="shared" ref="BU15006:BU15040" si="595">SUM(BS15006:BT15006)</f>
        <v>0</v>
      </c>
    </row>
    <row r="15007" spans="54:73" x14ac:dyDescent="0.25">
      <c r="BB15007" s="134">
        <f t="shared" si="591"/>
        <v>67</v>
      </c>
      <c r="BC15007" s="24"/>
      <c r="BD15007" s="10"/>
      <c r="BE15007" s="247"/>
      <c r="BF15007" s="266"/>
      <c r="BG15007" s="9"/>
      <c r="BH15007" s="9"/>
      <c r="BI15007" s="128"/>
      <c r="BJ15007" s="128"/>
      <c r="BK15007" s="128"/>
      <c r="BL15007" s="128"/>
      <c r="BM15007" s="128"/>
      <c r="BN15007" s="128"/>
      <c r="BO15007" s="128"/>
      <c r="BP15007" s="197">
        <f t="shared" si="594"/>
        <v>0</v>
      </c>
      <c r="BQ15007" s="128"/>
      <c r="BS15007" s="54">
        <f t="shared" si="592"/>
        <v>0</v>
      </c>
      <c r="BT15007" s="54">
        <f t="shared" si="593"/>
        <v>0</v>
      </c>
      <c r="BU15007" s="54">
        <f t="shared" si="595"/>
        <v>0</v>
      </c>
    </row>
    <row r="15008" spans="54:73" x14ac:dyDescent="0.25">
      <c r="BB15008" s="134">
        <f t="shared" si="591"/>
        <v>68</v>
      </c>
      <c r="BC15008" s="24"/>
      <c r="BD15008" s="10"/>
      <c r="BE15008" s="247"/>
      <c r="BF15008" s="266"/>
      <c r="BG15008" s="9"/>
      <c r="BH15008" s="9"/>
      <c r="BI15008" s="128"/>
      <c r="BJ15008" s="128"/>
      <c r="BK15008" s="128"/>
      <c r="BL15008" s="128"/>
      <c r="BM15008" s="128"/>
      <c r="BN15008" s="128"/>
      <c r="BO15008" s="128"/>
      <c r="BP15008" s="197">
        <f t="shared" si="594"/>
        <v>0</v>
      </c>
      <c r="BQ15008" s="128"/>
      <c r="BS15008" s="54">
        <f t="shared" si="592"/>
        <v>0</v>
      </c>
      <c r="BT15008" s="54">
        <f t="shared" si="593"/>
        <v>0</v>
      </c>
      <c r="BU15008" s="54">
        <f t="shared" si="595"/>
        <v>0</v>
      </c>
    </row>
    <row r="15009" spans="54:73" x14ac:dyDescent="0.25">
      <c r="BB15009" s="134">
        <f t="shared" si="591"/>
        <v>69</v>
      </c>
      <c r="BC15009" s="24"/>
      <c r="BD15009" s="10"/>
      <c r="BE15009" s="247"/>
      <c r="BF15009" s="266"/>
      <c r="BG15009" s="9"/>
      <c r="BH15009" s="9"/>
      <c r="BI15009" s="128"/>
      <c r="BJ15009" s="128"/>
      <c r="BK15009" s="128"/>
      <c r="BL15009" s="128"/>
      <c r="BM15009" s="128"/>
      <c r="BN15009" s="128"/>
      <c r="BO15009" s="128"/>
      <c r="BP15009" s="197">
        <f t="shared" si="594"/>
        <v>0</v>
      </c>
      <c r="BQ15009" s="128"/>
      <c r="BS15009" s="54">
        <f t="shared" si="592"/>
        <v>0</v>
      </c>
      <c r="BT15009" s="54">
        <f t="shared" si="593"/>
        <v>0</v>
      </c>
      <c r="BU15009" s="54">
        <f t="shared" si="595"/>
        <v>0</v>
      </c>
    </row>
    <row r="15010" spans="54:73" x14ac:dyDescent="0.25">
      <c r="BB15010" s="134">
        <f t="shared" si="591"/>
        <v>70</v>
      </c>
      <c r="BC15010" s="24"/>
      <c r="BD15010" s="10"/>
      <c r="BE15010" s="247"/>
      <c r="BF15010" s="266"/>
      <c r="BG15010" s="9"/>
      <c r="BH15010" s="9"/>
      <c r="BI15010" s="128"/>
      <c r="BJ15010" s="128"/>
      <c r="BK15010" s="128"/>
      <c r="BL15010" s="128"/>
      <c r="BM15010" s="128"/>
      <c r="BN15010" s="128"/>
      <c r="BO15010" s="128"/>
      <c r="BP15010" s="197">
        <f t="shared" si="594"/>
        <v>0</v>
      </c>
      <c r="BQ15010" s="128"/>
      <c r="BS15010" s="54">
        <f t="shared" si="592"/>
        <v>0</v>
      </c>
      <c r="BT15010" s="54">
        <f t="shared" si="593"/>
        <v>0</v>
      </c>
      <c r="BU15010" s="54">
        <f t="shared" si="595"/>
        <v>0</v>
      </c>
    </row>
    <row r="15011" spans="54:73" x14ac:dyDescent="0.25">
      <c r="BB15011" s="134">
        <f t="shared" si="591"/>
        <v>71</v>
      </c>
      <c r="BC15011" s="24"/>
      <c r="BD15011" s="10"/>
      <c r="BE15011" s="247"/>
      <c r="BF15011" s="266"/>
      <c r="BG15011" s="9"/>
      <c r="BH15011" s="9"/>
      <c r="BI15011" s="128"/>
      <c r="BJ15011" s="128"/>
      <c r="BK15011" s="128"/>
      <c r="BL15011" s="128"/>
      <c r="BM15011" s="128"/>
      <c r="BN15011" s="128"/>
      <c r="BO15011" s="128"/>
      <c r="BP15011" s="197">
        <f t="shared" si="594"/>
        <v>0</v>
      </c>
      <c r="BQ15011" s="128"/>
      <c r="BS15011" s="54">
        <f t="shared" si="592"/>
        <v>0</v>
      </c>
      <c r="BT15011" s="54">
        <f t="shared" si="593"/>
        <v>0</v>
      </c>
      <c r="BU15011" s="54">
        <f t="shared" si="595"/>
        <v>0</v>
      </c>
    </row>
    <row r="15012" spans="54:73" x14ac:dyDescent="0.25">
      <c r="BB15012" s="134">
        <f t="shared" si="591"/>
        <v>72</v>
      </c>
      <c r="BC15012" s="24"/>
      <c r="BD15012" s="10"/>
      <c r="BE15012" s="247"/>
      <c r="BF15012" s="266"/>
      <c r="BG15012" s="9"/>
      <c r="BH15012" s="9"/>
      <c r="BI15012" s="128"/>
      <c r="BJ15012" s="128"/>
      <c r="BK15012" s="128"/>
      <c r="BL15012" s="128"/>
      <c r="BM15012" s="128"/>
      <c r="BN15012" s="128"/>
      <c r="BO15012" s="128"/>
      <c r="BP15012" s="197">
        <f t="shared" si="594"/>
        <v>0</v>
      </c>
      <c r="BQ15012" s="128"/>
      <c r="BS15012" s="54">
        <f t="shared" si="592"/>
        <v>0</v>
      </c>
      <c r="BT15012" s="54">
        <f t="shared" si="593"/>
        <v>0</v>
      </c>
      <c r="BU15012" s="54">
        <f t="shared" si="595"/>
        <v>0</v>
      </c>
    </row>
    <row r="15013" spans="54:73" x14ac:dyDescent="0.25">
      <c r="BB15013" s="134">
        <f t="shared" si="591"/>
        <v>73</v>
      </c>
      <c r="BC15013" s="24"/>
      <c r="BD15013" s="10"/>
      <c r="BE15013" s="247"/>
      <c r="BF15013" s="266"/>
      <c r="BG15013" s="9"/>
      <c r="BH15013" s="9"/>
      <c r="BI15013" s="128"/>
      <c r="BJ15013" s="128"/>
      <c r="BK15013" s="128"/>
      <c r="BL15013" s="128"/>
      <c r="BM15013" s="128"/>
      <c r="BN15013" s="128"/>
      <c r="BO15013" s="128"/>
      <c r="BP15013" s="197">
        <f t="shared" si="594"/>
        <v>0</v>
      </c>
      <c r="BQ15013" s="128"/>
      <c r="BS15013" s="54">
        <f t="shared" si="592"/>
        <v>0</v>
      </c>
      <c r="BT15013" s="54">
        <f t="shared" si="593"/>
        <v>0</v>
      </c>
      <c r="BU15013" s="54">
        <f t="shared" si="595"/>
        <v>0</v>
      </c>
    </row>
    <row r="15014" spans="54:73" x14ac:dyDescent="0.25">
      <c r="BB15014" s="134">
        <f t="shared" si="591"/>
        <v>74</v>
      </c>
      <c r="BC15014" s="24"/>
      <c r="BD15014" s="10"/>
      <c r="BE15014" s="247"/>
      <c r="BF15014" s="266"/>
      <c r="BG15014" s="9"/>
      <c r="BH15014" s="9"/>
      <c r="BI15014" s="128"/>
      <c r="BJ15014" s="128"/>
      <c r="BK15014" s="128"/>
      <c r="BL15014" s="128"/>
      <c r="BM15014" s="128"/>
      <c r="BN15014" s="128"/>
      <c r="BO15014" s="128"/>
      <c r="BP15014" s="197">
        <f t="shared" si="594"/>
        <v>0</v>
      </c>
      <c r="BQ15014" s="128"/>
      <c r="BS15014" s="54">
        <f t="shared" si="592"/>
        <v>0</v>
      </c>
      <c r="BT15014" s="54">
        <f t="shared" si="593"/>
        <v>0</v>
      </c>
      <c r="BU15014" s="54">
        <f t="shared" si="595"/>
        <v>0</v>
      </c>
    </row>
    <row r="15015" spans="54:73" x14ac:dyDescent="0.25">
      <c r="BB15015" s="134">
        <f t="shared" si="591"/>
        <v>75</v>
      </c>
      <c r="BC15015" s="24"/>
      <c r="BD15015" s="10"/>
      <c r="BE15015" s="247"/>
      <c r="BF15015" s="266"/>
      <c r="BG15015" s="9"/>
      <c r="BH15015" s="9"/>
      <c r="BI15015" s="128"/>
      <c r="BJ15015" s="128"/>
      <c r="BK15015" s="128"/>
      <c r="BL15015" s="128"/>
      <c r="BM15015" s="128"/>
      <c r="BN15015" s="128"/>
      <c r="BO15015" s="128"/>
      <c r="BP15015" s="197">
        <f t="shared" si="594"/>
        <v>0</v>
      </c>
      <c r="BQ15015" s="128"/>
      <c r="BS15015" s="54">
        <f t="shared" si="592"/>
        <v>0</v>
      </c>
      <c r="BT15015" s="54">
        <f t="shared" si="593"/>
        <v>0</v>
      </c>
      <c r="BU15015" s="54">
        <f t="shared" si="595"/>
        <v>0</v>
      </c>
    </row>
    <row r="15016" spans="54:73" x14ac:dyDescent="0.25">
      <c r="BB15016" s="134">
        <f t="shared" si="591"/>
        <v>76</v>
      </c>
      <c r="BC15016" s="24"/>
      <c r="BD15016" s="10"/>
      <c r="BE15016" s="247"/>
      <c r="BF15016" s="266"/>
      <c r="BG15016" s="9"/>
      <c r="BH15016" s="9"/>
      <c r="BI15016" s="128"/>
      <c r="BJ15016" s="128"/>
      <c r="BK15016" s="128"/>
      <c r="BL15016" s="128"/>
      <c r="BM15016" s="128"/>
      <c r="BN15016" s="128"/>
      <c r="BO15016" s="128"/>
      <c r="BP15016" s="197">
        <f t="shared" si="594"/>
        <v>0</v>
      </c>
      <c r="BQ15016" s="128"/>
      <c r="BS15016" s="54">
        <f t="shared" si="592"/>
        <v>0</v>
      </c>
      <c r="BT15016" s="54">
        <f t="shared" si="593"/>
        <v>0</v>
      </c>
      <c r="BU15016" s="54">
        <f t="shared" si="595"/>
        <v>0</v>
      </c>
    </row>
    <row r="15017" spans="54:73" x14ac:dyDescent="0.25">
      <c r="BB15017" s="134">
        <f t="shared" si="591"/>
        <v>77</v>
      </c>
      <c r="BC15017" s="24"/>
      <c r="BD15017" s="10"/>
      <c r="BE15017" s="247"/>
      <c r="BF15017" s="266"/>
      <c r="BG15017" s="9"/>
      <c r="BH15017" s="9"/>
      <c r="BI15017" s="128"/>
      <c r="BJ15017" s="128"/>
      <c r="BK15017" s="128"/>
      <c r="BL15017" s="128"/>
      <c r="BM15017" s="128"/>
      <c r="BN15017" s="128"/>
      <c r="BO15017" s="128"/>
      <c r="BP15017" s="197">
        <f t="shared" si="594"/>
        <v>0</v>
      </c>
      <c r="BQ15017" s="128"/>
      <c r="BS15017" s="54">
        <f t="shared" si="592"/>
        <v>0</v>
      </c>
      <c r="BT15017" s="54">
        <f t="shared" si="593"/>
        <v>0</v>
      </c>
      <c r="BU15017" s="54">
        <f t="shared" si="595"/>
        <v>0</v>
      </c>
    </row>
    <row r="15018" spans="54:73" x14ac:dyDescent="0.25">
      <c r="BB15018" s="134">
        <f t="shared" si="591"/>
        <v>78</v>
      </c>
      <c r="BC15018" s="24"/>
      <c r="BD15018" s="10"/>
      <c r="BE15018" s="247"/>
      <c r="BF15018" s="266"/>
      <c r="BG15018" s="9"/>
      <c r="BH15018" s="9"/>
      <c r="BI15018" s="128"/>
      <c r="BJ15018" s="128"/>
      <c r="BK15018" s="128"/>
      <c r="BL15018" s="128"/>
      <c r="BM15018" s="128"/>
      <c r="BN15018" s="128"/>
      <c r="BO15018" s="128"/>
      <c r="BP15018" s="197">
        <f t="shared" si="594"/>
        <v>0</v>
      </c>
      <c r="BQ15018" s="128"/>
      <c r="BS15018" s="54">
        <f t="shared" si="592"/>
        <v>0</v>
      </c>
      <c r="BT15018" s="54">
        <f t="shared" si="593"/>
        <v>0</v>
      </c>
      <c r="BU15018" s="54">
        <f t="shared" si="595"/>
        <v>0</v>
      </c>
    </row>
    <row r="15019" spans="54:73" x14ac:dyDescent="0.25">
      <c r="BB15019" s="134">
        <f t="shared" si="591"/>
        <v>79</v>
      </c>
      <c r="BC15019" s="24"/>
      <c r="BD15019" s="10"/>
      <c r="BE15019" s="247"/>
      <c r="BF15019" s="266"/>
      <c r="BG15019" s="9"/>
      <c r="BH15019" s="9"/>
      <c r="BI15019" s="128"/>
      <c r="BJ15019" s="128"/>
      <c r="BK15019" s="128"/>
      <c r="BL15019" s="128"/>
      <c r="BM15019" s="128"/>
      <c r="BN15019" s="128"/>
      <c r="BO15019" s="128"/>
      <c r="BP15019" s="197">
        <f t="shared" si="594"/>
        <v>0</v>
      </c>
      <c r="BQ15019" s="128"/>
      <c r="BS15019" s="54">
        <f t="shared" si="592"/>
        <v>0</v>
      </c>
      <c r="BT15019" s="54">
        <f t="shared" si="593"/>
        <v>0</v>
      </c>
      <c r="BU15019" s="54">
        <f t="shared" si="595"/>
        <v>0</v>
      </c>
    </row>
    <row r="15020" spans="54:73" x14ac:dyDescent="0.25">
      <c r="BB15020" s="134">
        <f t="shared" si="591"/>
        <v>80</v>
      </c>
      <c r="BC15020" s="24"/>
      <c r="BD15020" s="10"/>
      <c r="BE15020" s="247"/>
      <c r="BF15020" s="266"/>
      <c r="BG15020" s="9"/>
      <c r="BH15020" s="9"/>
      <c r="BI15020" s="128"/>
      <c r="BJ15020" s="128"/>
      <c r="BK15020" s="128"/>
      <c r="BL15020" s="128"/>
      <c r="BM15020" s="128"/>
      <c r="BN15020" s="128"/>
      <c r="BO15020" s="128"/>
      <c r="BP15020" s="197">
        <f t="shared" si="594"/>
        <v>0</v>
      </c>
      <c r="BQ15020" s="128"/>
      <c r="BS15020" s="54">
        <f t="shared" si="592"/>
        <v>0</v>
      </c>
      <c r="BT15020" s="54">
        <f t="shared" si="593"/>
        <v>0</v>
      </c>
      <c r="BU15020" s="54">
        <f t="shared" si="595"/>
        <v>0</v>
      </c>
    </row>
    <row r="15021" spans="54:73" x14ac:dyDescent="0.25">
      <c r="BB15021" s="134">
        <f t="shared" si="591"/>
        <v>81</v>
      </c>
      <c r="BC15021" s="24"/>
      <c r="BD15021" s="10"/>
      <c r="BE15021" s="247"/>
      <c r="BF15021" s="266"/>
      <c r="BG15021" s="9"/>
      <c r="BH15021" s="9"/>
      <c r="BI15021" s="128"/>
      <c r="BJ15021" s="128"/>
      <c r="BK15021" s="128"/>
      <c r="BL15021" s="128"/>
      <c r="BM15021" s="128"/>
      <c r="BN15021" s="128"/>
      <c r="BO15021" s="128"/>
      <c r="BP15021" s="197">
        <f t="shared" si="594"/>
        <v>0</v>
      </c>
      <c r="BQ15021" s="128"/>
      <c r="BS15021" s="54">
        <f t="shared" si="592"/>
        <v>0</v>
      </c>
      <c r="BT15021" s="54">
        <f t="shared" si="593"/>
        <v>0</v>
      </c>
      <c r="BU15021" s="54">
        <f t="shared" si="595"/>
        <v>0</v>
      </c>
    </row>
    <row r="15022" spans="54:73" x14ac:dyDescent="0.25">
      <c r="BB15022" s="134">
        <f t="shared" si="591"/>
        <v>82</v>
      </c>
      <c r="BC15022" s="24"/>
      <c r="BD15022" s="10"/>
      <c r="BE15022" s="247"/>
      <c r="BF15022" s="266"/>
      <c r="BG15022" s="9"/>
      <c r="BH15022" s="9"/>
      <c r="BI15022" s="128"/>
      <c r="BJ15022" s="128"/>
      <c r="BK15022" s="128"/>
      <c r="BL15022" s="128"/>
      <c r="BM15022" s="128"/>
      <c r="BN15022" s="128"/>
      <c r="BO15022" s="128"/>
      <c r="BP15022" s="197">
        <f t="shared" si="594"/>
        <v>0</v>
      </c>
      <c r="BQ15022" s="128"/>
      <c r="BS15022" s="54">
        <f t="shared" si="592"/>
        <v>0</v>
      </c>
      <c r="BT15022" s="54">
        <f t="shared" si="593"/>
        <v>0</v>
      </c>
      <c r="BU15022" s="54">
        <f t="shared" si="595"/>
        <v>0</v>
      </c>
    </row>
    <row r="15023" spans="54:73" x14ac:dyDescent="0.25">
      <c r="BB15023" s="134">
        <f t="shared" si="591"/>
        <v>83</v>
      </c>
      <c r="BC15023" s="24"/>
      <c r="BD15023" s="10"/>
      <c r="BE15023" s="247"/>
      <c r="BF15023" s="266"/>
      <c r="BG15023" s="9"/>
      <c r="BH15023" s="9"/>
      <c r="BI15023" s="128"/>
      <c r="BJ15023" s="128"/>
      <c r="BK15023" s="128"/>
      <c r="BL15023" s="128"/>
      <c r="BM15023" s="128"/>
      <c r="BN15023" s="128"/>
      <c r="BO15023" s="128"/>
      <c r="BP15023" s="197">
        <f t="shared" si="594"/>
        <v>0</v>
      </c>
      <c r="BQ15023" s="128"/>
      <c r="BS15023" s="54">
        <f t="shared" si="592"/>
        <v>0</v>
      </c>
      <c r="BT15023" s="54">
        <f t="shared" si="593"/>
        <v>0</v>
      </c>
      <c r="BU15023" s="54">
        <f t="shared" si="595"/>
        <v>0</v>
      </c>
    </row>
    <row r="15024" spans="54:73" x14ac:dyDescent="0.25">
      <c r="BB15024" s="134">
        <f t="shared" si="591"/>
        <v>84</v>
      </c>
      <c r="BC15024" s="24"/>
      <c r="BD15024" s="10"/>
      <c r="BE15024" s="247"/>
      <c r="BF15024" s="266"/>
      <c r="BG15024" s="9"/>
      <c r="BH15024" s="9"/>
      <c r="BI15024" s="128"/>
      <c r="BJ15024" s="128"/>
      <c r="BK15024" s="128"/>
      <c r="BL15024" s="128"/>
      <c r="BM15024" s="128"/>
      <c r="BN15024" s="128"/>
      <c r="BO15024" s="128"/>
      <c r="BP15024" s="197">
        <f t="shared" si="594"/>
        <v>0</v>
      </c>
      <c r="BQ15024" s="128"/>
      <c r="BS15024" s="54">
        <f t="shared" si="592"/>
        <v>0</v>
      </c>
      <c r="BT15024" s="54">
        <f t="shared" si="593"/>
        <v>0</v>
      </c>
      <c r="BU15024" s="54">
        <f t="shared" si="595"/>
        <v>0</v>
      </c>
    </row>
    <row r="15025" spans="54:73" x14ac:dyDescent="0.25">
      <c r="BB15025" s="134">
        <f t="shared" si="591"/>
        <v>85</v>
      </c>
      <c r="BC15025" s="24"/>
      <c r="BD15025" s="10"/>
      <c r="BE15025" s="247"/>
      <c r="BF15025" s="266"/>
      <c r="BG15025" s="9"/>
      <c r="BH15025" s="9"/>
      <c r="BI15025" s="128"/>
      <c r="BJ15025" s="128"/>
      <c r="BK15025" s="128"/>
      <c r="BL15025" s="128"/>
      <c r="BM15025" s="128"/>
      <c r="BN15025" s="128"/>
      <c r="BO15025" s="128"/>
      <c r="BP15025" s="197">
        <f t="shared" si="594"/>
        <v>0</v>
      </c>
      <c r="BQ15025" s="128"/>
      <c r="BS15025" s="54">
        <f t="shared" si="592"/>
        <v>0</v>
      </c>
      <c r="BT15025" s="54">
        <f t="shared" si="593"/>
        <v>0</v>
      </c>
      <c r="BU15025" s="54">
        <f t="shared" si="595"/>
        <v>0</v>
      </c>
    </row>
    <row r="15026" spans="54:73" x14ac:dyDescent="0.25">
      <c r="BB15026" s="134">
        <f t="shared" si="591"/>
        <v>86</v>
      </c>
      <c r="BC15026" s="24"/>
      <c r="BD15026" s="10"/>
      <c r="BE15026" s="247"/>
      <c r="BF15026" s="266"/>
      <c r="BG15026" s="9"/>
      <c r="BH15026" s="9"/>
      <c r="BI15026" s="128"/>
      <c r="BJ15026" s="128"/>
      <c r="BK15026" s="128"/>
      <c r="BL15026" s="128"/>
      <c r="BM15026" s="128"/>
      <c r="BN15026" s="128"/>
      <c r="BO15026" s="128"/>
      <c r="BP15026" s="197">
        <f t="shared" si="594"/>
        <v>0</v>
      </c>
      <c r="BQ15026" s="128"/>
      <c r="BS15026" s="54">
        <f t="shared" si="592"/>
        <v>0</v>
      </c>
      <c r="BT15026" s="54">
        <f t="shared" si="593"/>
        <v>0</v>
      </c>
      <c r="BU15026" s="54">
        <f t="shared" si="595"/>
        <v>0</v>
      </c>
    </row>
    <row r="15027" spans="54:73" x14ac:dyDescent="0.25">
      <c r="BB15027" s="134">
        <f t="shared" si="591"/>
        <v>87</v>
      </c>
      <c r="BC15027" s="24"/>
      <c r="BD15027" s="10"/>
      <c r="BE15027" s="247"/>
      <c r="BF15027" s="266"/>
      <c r="BG15027" s="9"/>
      <c r="BH15027" s="9"/>
      <c r="BI15027" s="128"/>
      <c r="BJ15027" s="128"/>
      <c r="BK15027" s="128"/>
      <c r="BL15027" s="128"/>
      <c r="BM15027" s="128"/>
      <c r="BN15027" s="128"/>
      <c r="BO15027" s="128"/>
      <c r="BP15027" s="197">
        <f t="shared" si="594"/>
        <v>0</v>
      </c>
      <c r="BQ15027" s="128"/>
      <c r="BS15027" s="54">
        <f t="shared" si="592"/>
        <v>0</v>
      </c>
      <c r="BT15027" s="54">
        <f t="shared" si="593"/>
        <v>0</v>
      </c>
      <c r="BU15027" s="54">
        <f t="shared" si="595"/>
        <v>0</v>
      </c>
    </row>
    <row r="15028" spans="54:73" x14ac:dyDescent="0.25">
      <c r="BB15028" s="134">
        <f t="shared" si="591"/>
        <v>88</v>
      </c>
      <c r="BC15028" s="24"/>
      <c r="BD15028" s="10"/>
      <c r="BE15028" s="247"/>
      <c r="BF15028" s="266"/>
      <c r="BG15028" s="9"/>
      <c r="BH15028" s="9"/>
      <c r="BI15028" s="128"/>
      <c r="BJ15028" s="128"/>
      <c r="BK15028" s="128"/>
      <c r="BL15028" s="128"/>
      <c r="BM15028" s="128"/>
      <c r="BN15028" s="128"/>
      <c r="BO15028" s="128"/>
      <c r="BP15028" s="197">
        <f t="shared" si="594"/>
        <v>0</v>
      </c>
      <c r="BQ15028" s="128"/>
      <c r="BS15028" s="54">
        <f t="shared" si="592"/>
        <v>0</v>
      </c>
      <c r="BT15028" s="54">
        <f t="shared" si="593"/>
        <v>0</v>
      </c>
      <c r="BU15028" s="54">
        <f t="shared" si="595"/>
        <v>0</v>
      </c>
    </row>
    <row r="15029" spans="54:73" x14ac:dyDescent="0.25">
      <c r="BB15029" s="134">
        <f t="shared" si="591"/>
        <v>89</v>
      </c>
      <c r="BC15029" s="24"/>
      <c r="BD15029" s="10"/>
      <c r="BE15029" s="247"/>
      <c r="BF15029" s="266"/>
      <c r="BG15029" s="9"/>
      <c r="BH15029" s="9"/>
      <c r="BI15029" s="128"/>
      <c r="BJ15029" s="128"/>
      <c r="BK15029" s="128"/>
      <c r="BL15029" s="128"/>
      <c r="BM15029" s="128"/>
      <c r="BN15029" s="128"/>
      <c r="BO15029" s="128"/>
      <c r="BP15029" s="197">
        <f t="shared" si="594"/>
        <v>0</v>
      </c>
      <c r="BQ15029" s="128"/>
      <c r="BS15029" s="54">
        <f t="shared" si="592"/>
        <v>0</v>
      </c>
      <c r="BT15029" s="54">
        <f t="shared" si="593"/>
        <v>0</v>
      </c>
      <c r="BU15029" s="54">
        <f t="shared" si="595"/>
        <v>0</v>
      </c>
    </row>
    <row r="15030" spans="54:73" x14ac:dyDescent="0.25">
      <c r="BB15030" s="134">
        <f t="shared" si="591"/>
        <v>90</v>
      </c>
      <c r="BC15030" s="24"/>
      <c r="BD15030" s="10"/>
      <c r="BE15030" s="247"/>
      <c r="BF15030" s="266"/>
      <c r="BG15030" s="9"/>
      <c r="BH15030" s="9"/>
      <c r="BI15030" s="128"/>
      <c r="BJ15030" s="128"/>
      <c r="BK15030" s="128"/>
      <c r="BL15030" s="128"/>
      <c r="BM15030" s="128"/>
      <c r="BN15030" s="128"/>
      <c r="BO15030" s="128"/>
      <c r="BP15030" s="197">
        <f t="shared" si="594"/>
        <v>0</v>
      </c>
      <c r="BQ15030" s="128"/>
      <c r="BS15030" s="54">
        <f t="shared" si="592"/>
        <v>0</v>
      </c>
      <c r="BT15030" s="54">
        <f t="shared" si="593"/>
        <v>0</v>
      </c>
      <c r="BU15030" s="54">
        <f t="shared" si="595"/>
        <v>0</v>
      </c>
    </row>
    <row r="15031" spans="54:73" x14ac:dyDescent="0.25">
      <c r="BB15031" s="134">
        <f t="shared" si="591"/>
        <v>91</v>
      </c>
      <c r="BC15031" s="24"/>
      <c r="BD15031" s="10"/>
      <c r="BE15031" s="247"/>
      <c r="BF15031" s="266"/>
      <c r="BG15031" s="9"/>
      <c r="BH15031" s="9"/>
      <c r="BI15031" s="128"/>
      <c r="BJ15031" s="128"/>
      <c r="BK15031" s="128"/>
      <c r="BL15031" s="128"/>
      <c r="BM15031" s="128"/>
      <c r="BN15031" s="128"/>
      <c r="BO15031" s="128"/>
      <c r="BP15031" s="197">
        <f t="shared" si="594"/>
        <v>0</v>
      </c>
      <c r="BQ15031" s="128"/>
      <c r="BS15031" s="54">
        <f t="shared" si="592"/>
        <v>0</v>
      </c>
      <c r="BT15031" s="54">
        <f t="shared" si="593"/>
        <v>0</v>
      </c>
      <c r="BU15031" s="54">
        <f t="shared" si="595"/>
        <v>0</v>
      </c>
    </row>
    <row r="15032" spans="54:73" x14ac:dyDescent="0.25">
      <c r="BB15032" s="134">
        <f t="shared" si="591"/>
        <v>92</v>
      </c>
      <c r="BC15032" s="24"/>
      <c r="BD15032" s="10"/>
      <c r="BE15032" s="247"/>
      <c r="BF15032" s="266"/>
      <c r="BG15032" s="9"/>
      <c r="BH15032" s="9"/>
      <c r="BI15032" s="128"/>
      <c r="BJ15032" s="128"/>
      <c r="BK15032" s="128"/>
      <c r="BL15032" s="128"/>
      <c r="BM15032" s="128"/>
      <c r="BN15032" s="128"/>
      <c r="BO15032" s="128"/>
      <c r="BP15032" s="197">
        <f t="shared" si="594"/>
        <v>0</v>
      </c>
      <c r="BQ15032" s="128"/>
      <c r="BS15032" s="54">
        <f t="shared" si="592"/>
        <v>0</v>
      </c>
      <c r="BT15032" s="54">
        <f t="shared" si="593"/>
        <v>0</v>
      </c>
      <c r="BU15032" s="54">
        <f t="shared" si="595"/>
        <v>0</v>
      </c>
    </row>
    <row r="15033" spans="54:73" ht="15.75" customHeight="1" x14ac:dyDescent="0.25">
      <c r="BB15033" s="134">
        <f t="shared" si="591"/>
        <v>93</v>
      </c>
      <c r="BC15033" s="24"/>
      <c r="BD15033" s="10"/>
      <c r="BE15033" s="247"/>
      <c r="BF15033" s="266"/>
      <c r="BG15033" s="9"/>
      <c r="BH15033" s="9"/>
      <c r="BI15033" s="128"/>
      <c r="BJ15033" s="128"/>
      <c r="BK15033" s="128"/>
      <c r="BL15033" s="128"/>
      <c r="BM15033" s="128"/>
      <c r="BN15033" s="128"/>
      <c r="BO15033" s="128"/>
      <c r="BP15033" s="197">
        <f t="shared" si="594"/>
        <v>0</v>
      </c>
      <c r="BQ15033" s="128"/>
      <c r="BS15033" s="54">
        <f t="shared" si="592"/>
        <v>0</v>
      </c>
      <c r="BT15033" s="54">
        <f t="shared" si="593"/>
        <v>0</v>
      </c>
      <c r="BU15033" s="54">
        <f t="shared" si="595"/>
        <v>0</v>
      </c>
    </row>
    <row r="15034" spans="54:73" x14ac:dyDescent="0.25">
      <c r="BB15034" s="134">
        <f t="shared" si="591"/>
        <v>94</v>
      </c>
      <c r="BC15034" s="24"/>
      <c r="BD15034" s="10"/>
      <c r="BE15034" s="247"/>
      <c r="BF15034" s="266"/>
      <c r="BG15034" s="9"/>
      <c r="BH15034" s="9"/>
      <c r="BI15034" s="128"/>
      <c r="BJ15034" s="128"/>
      <c r="BK15034" s="128"/>
      <c r="BL15034" s="128"/>
      <c r="BM15034" s="128"/>
      <c r="BN15034" s="128"/>
      <c r="BO15034" s="128"/>
      <c r="BP15034" s="197">
        <f t="shared" si="594"/>
        <v>0</v>
      </c>
      <c r="BQ15034" s="128"/>
      <c r="BS15034" s="54">
        <f t="shared" si="592"/>
        <v>0</v>
      </c>
      <c r="BT15034" s="54">
        <f t="shared" si="593"/>
        <v>0</v>
      </c>
      <c r="BU15034" s="54">
        <f t="shared" si="595"/>
        <v>0</v>
      </c>
    </row>
    <row r="15035" spans="54:73" x14ac:dyDescent="0.25">
      <c r="BB15035" s="134">
        <f t="shared" si="591"/>
        <v>95</v>
      </c>
      <c r="BC15035" s="24"/>
      <c r="BD15035" s="10"/>
      <c r="BE15035" s="247"/>
      <c r="BF15035" s="266"/>
      <c r="BG15035" s="9"/>
      <c r="BH15035" s="9"/>
      <c r="BI15035" s="128"/>
      <c r="BJ15035" s="128"/>
      <c r="BK15035" s="128"/>
      <c r="BL15035" s="128"/>
      <c r="BM15035" s="128"/>
      <c r="BN15035" s="128"/>
      <c r="BO15035" s="128"/>
      <c r="BP15035" s="197">
        <f t="shared" si="594"/>
        <v>0</v>
      </c>
      <c r="BQ15035" s="128"/>
      <c r="BS15035" s="54">
        <f t="shared" si="592"/>
        <v>0</v>
      </c>
      <c r="BT15035" s="54">
        <f t="shared" si="593"/>
        <v>0</v>
      </c>
      <c r="BU15035" s="54">
        <f t="shared" si="595"/>
        <v>0</v>
      </c>
    </row>
    <row r="15036" spans="54:73" x14ac:dyDescent="0.25">
      <c r="BB15036" s="134">
        <f t="shared" si="591"/>
        <v>96</v>
      </c>
      <c r="BC15036" s="24"/>
      <c r="BD15036" s="10"/>
      <c r="BE15036" s="247"/>
      <c r="BF15036" s="266"/>
      <c r="BG15036" s="9"/>
      <c r="BH15036" s="9"/>
      <c r="BI15036" s="128"/>
      <c r="BJ15036" s="128"/>
      <c r="BK15036" s="128"/>
      <c r="BL15036" s="128"/>
      <c r="BM15036" s="128"/>
      <c r="BN15036" s="128"/>
      <c r="BO15036" s="128"/>
      <c r="BP15036" s="197">
        <f t="shared" si="594"/>
        <v>0</v>
      </c>
      <c r="BQ15036" s="128"/>
      <c r="BS15036" s="54">
        <f t="shared" si="592"/>
        <v>0</v>
      </c>
      <c r="BT15036" s="54">
        <f t="shared" si="593"/>
        <v>0</v>
      </c>
      <c r="BU15036" s="54">
        <f t="shared" si="595"/>
        <v>0</v>
      </c>
    </row>
    <row r="15037" spans="54:73" x14ac:dyDescent="0.25">
      <c r="BB15037" s="134">
        <f t="shared" si="591"/>
        <v>97</v>
      </c>
      <c r="BC15037" s="24"/>
      <c r="BD15037" s="10"/>
      <c r="BE15037" s="247"/>
      <c r="BF15037" s="266"/>
      <c r="BG15037" s="9"/>
      <c r="BH15037" s="9"/>
      <c r="BI15037" s="128"/>
      <c r="BJ15037" s="128"/>
      <c r="BK15037" s="128"/>
      <c r="BL15037" s="128"/>
      <c r="BM15037" s="128"/>
      <c r="BN15037" s="128"/>
      <c r="BO15037" s="128"/>
      <c r="BP15037" s="197">
        <f t="shared" si="594"/>
        <v>0</v>
      </c>
      <c r="BQ15037" s="128"/>
      <c r="BS15037" s="54">
        <f t="shared" si="592"/>
        <v>0</v>
      </c>
      <c r="BT15037" s="54">
        <f t="shared" si="593"/>
        <v>0</v>
      </c>
      <c r="BU15037" s="54">
        <f t="shared" si="595"/>
        <v>0</v>
      </c>
    </row>
    <row r="15038" spans="54:73" x14ac:dyDescent="0.25">
      <c r="BB15038" s="134">
        <f t="shared" si="591"/>
        <v>98</v>
      </c>
      <c r="BC15038" s="24"/>
      <c r="BD15038" s="10"/>
      <c r="BE15038" s="247"/>
      <c r="BF15038" s="266"/>
      <c r="BG15038" s="9"/>
      <c r="BH15038" s="9"/>
      <c r="BI15038" s="128"/>
      <c r="BJ15038" s="128"/>
      <c r="BK15038" s="128"/>
      <c r="BL15038" s="128"/>
      <c r="BM15038" s="128"/>
      <c r="BN15038" s="128"/>
      <c r="BO15038" s="128"/>
      <c r="BP15038" s="197">
        <f t="shared" si="594"/>
        <v>0</v>
      </c>
      <c r="BQ15038" s="128"/>
      <c r="BS15038" s="54">
        <f t="shared" si="592"/>
        <v>0</v>
      </c>
      <c r="BT15038" s="54">
        <f t="shared" si="593"/>
        <v>0</v>
      </c>
      <c r="BU15038" s="54">
        <f t="shared" si="595"/>
        <v>0</v>
      </c>
    </row>
    <row r="15039" spans="54:73" x14ac:dyDescent="0.25">
      <c r="BB15039" s="134">
        <f t="shared" si="591"/>
        <v>99</v>
      </c>
      <c r="BC15039" s="24"/>
      <c r="BD15039" s="10"/>
      <c r="BE15039" s="247"/>
      <c r="BF15039" s="266"/>
      <c r="BG15039" s="9"/>
      <c r="BH15039" s="9"/>
      <c r="BI15039" s="128"/>
      <c r="BJ15039" s="128"/>
      <c r="BK15039" s="128"/>
      <c r="BL15039" s="128"/>
      <c r="BM15039" s="128"/>
      <c r="BN15039" s="128"/>
      <c r="BO15039" s="128"/>
      <c r="BP15039" s="197">
        <f t="shared" si="594"/>
        <v>0</v>
      </c>
      <c r="BQ15039" s="128"/>
      <c r="BS15039" s="54">
        <f t="shared" si="592"/>
        <v>0</v>
      </c>
      <c r="BT15039" s="54">
        <f t="shared" si="593"/>
        <v>0</v>
      </c>
      <c r="BU15039" s="54">
        <f t="shared" si="595"/>
        <v>0</v>
      </c>
    </row>
    <row r="15040" spans="54:73" x14ac:dyDescent="0.25">
      <c r="BB15040" s="134">
        <f t="shared" si="591"/>
        <v>100</v>
      </c>
      <c r="BC15040" s="24"/>
      <c r="BD15040" s="10"/>
      <c r="BE15040" s="247"/>
      <c r="BF15040" s="266"/>
      <c r="BG15040" s="9"/>
      <c r="BH15040" s="9"/>
      <c r="BI15040" s="128"/>
      <c r="BJ15040" s="128"/>
      <c r="BK15040" s="128"/>
      <c r="BL15040" s="128"/>
      <c r="BM15040" s="128"/>
      <c r="BN15040" s="128"/>
      <c r="BO15040" s="128"/>
      <c r="BP15040" s="197">
        <f t="shared" si="594"/>
        <v>0</v>
      </c>
      <c r="BQ15040" s="128"/>
      <c r="BS15040" s="54">
        <f t="shared" si="592"/>
        <v>0</v>
      </c>
      <c r="BT15040" s="54">
        <f t="shared" si="593"/>
        <v>0</v>
      </c>
      <c r="BU15040" s="54">
        <f t="shared" si="595"/>
        <v>0</v>
      </c>
    </row>
    <row r="15041" spans="54:69" x14ac:dyDescent="0.25">
      <c r="BB15041" s="128"/>
      <c r="BC15041" s="128"/>
      <c r="BD15041" s="128"/>
      <c r="BE15041" s="128"/>
      <c r="BF15041" s="128"/>
      <c r="BG15041" s="128"/>
      <c r="BH15041" s="128"/>
      <c r="BI15041" s="128"/>
      <c r="BJ15041" s="128"/>
      <c r="BK15041" s="128"/>
      <c r="BL15041" s="128"/>
      <c r="BM15041" s="128"/>
      <c r="BN15041" s="128"/>
      <c r="BO15041" s="128"/>
      <c r="BP15041" s="190"/>
      <c r="BQ15041" s="128"/>
    </row>
    <row r="15042" spans="54:69" x14ac:dyDescent="0.25">
      <c r="BB15042" s="128"/>
      <c r="BC15042" s="128"/>
      <c r="BD15042" s="128"/>
      <c r="BE15042" s="128"/>
      <c r="BF15042" s="128"/>
      <c r="BG15042" s="128"/>
      <c r="BH15042" s="128"/>
      <c r="BI15042" s="128"/>
      <c r="BJ15042" s="128"/>
      <c r="BK15042" s="128"/>
      <c r="BL15042" s="128"/>
      <c r="BM15042" s="128"/>
      <c r="BN15042" s="128"/>
      <c r="BO15042" s="128"/>
      <c r="BP15042" s="190"/>
      <c r="BQ15042" s="128"/>
    </row>
    <row r="15043" spans="54:69" x14ac:dyDescent="0.25">
      <c r="BB15043" s="128"/>
      <c r="BC15043" s="128"/>
      <c r="BD15043" s="128"/>
      <c r="BE15043" s="128"/>
      <c r="BF15043" s="128"/>
      <c r="BG15043" s="128"/>
      <c r="BH15043" s="128"/>
      <c r="BI15043" s="128"/>
      <c r="BJ15043" s="128"/>
      <c r="BK15043" s="128"/>
      <c r="BL15043" s="128"/>
      <c r="BM15043" s="128"/>
      <c r="BN15043" s="128"/>
      <c r="BO15043" s="128"/>
      <c r="BP15043" s="190"/>
      <c r="BQ15043" s="128"/>
    </row>
    <row r="15044" spans="54:69" x14ac:dyDescent="0.25">
      <c r="BB15044" s="128"/>
      <c r="BC15044" s="128"/>
      <c r="BD15044" s="128"/>
      <c r="BE15044" s="128"/>
      <c r="BF15044" s="128"/>
      <c r="BG15044" s="128"/>
      <c r="BH15044" s="128"/>
      <c r="BI15044" s="128"/>
      <c r="BJ15044" s="128"/>
      <c r="BK15044" s="128"/>
      <c r="BL15044" s="128"/>
      <c r="BM15044" s="128"/>
      <c r="BN15044" s="128"/>
      <c r="BO15044" s="128"/>
      <c r="BP15044" s="190"/>
      <c r="BQ15044" s="128"/>
    </row>
    <row r="15045" spans="54:69" x14ac:dyDescent="0.25">
      <c r="BB15045" s="128"/>
      <c r="BC15045" s="128"/>
      <c r="BD15045" s="128"/>
      <c r="BE15045" s="128"/>
      <c r="BF15045" s="128"/>
      <c r="BG15045" s="128"/>
      <c r="BH15045" s="128"/>
      <c r="BI15045" s="128"/>
      <c r="BJ15045" s="128"/>
      <c r="BK15045" s="128"/>
      <c r="BL15045" s="128"/>
      <c r="BM15045" s="128"/>
      <c r="BN15045" s="128"/>
      <c r="BO15045" s="128"/>
      <c r="BP15045" s="190"/>
      <c r="BQ15045" s="128"/>
    </row>
    <row r="15046" spans="54:69" x14ac:dyDescent="0.25">
      <c r="BB15046" s="128"/>
      <c r="BC15046" s="128"/>
      <c r="BD15046" s="128"/>
      <c r="BE15046" s="128"/>
      <c r="BF15046" s="128"/>
      <c r="BG15046" s="128"/>
      <c r="BH15046" s="128"/>
      <c r="BI15046" s="128"/>
      <c r="BJ15046" s="128"/>
      <c r="BK15046" s="128"/>
      <c r="BL15046" s="128"/>
      <c r="BM15046" s="128"/>
      <c r="BN15046" s="128"/>
      <c r="BO15046" s="128"/>
      <c r="BP15046" s="190"/>
      <c r="BQ15046" s="128"/>
    </row>
    <row r="15047" spans="54:69" x14ac:dyDescent="0.25">
      <c r="BB15047" s="128"/>
      <c r="BC15047" s="128"/>
      <c r="BD15047" s="128"/>
      <c r="BE15047" s="128"/>
      <c r="BF15047" s="128"/>
      <c r="BG15047" s="128"/>
      <c r="BH15047" s="128"/>
      <c r="BI15047" s="128"/>
      <c r="BJ15047" s="128"/>
      <c r="BK15047" s="128"/>
      <c r="BL15047" s="128"/>
      <c r="BM15047" s="128"/>
      <c r="BN15047" s="128"/>
      <c r="BO15047" s="128"/>
      <c r="BP15047" s="190"/>
      <c r="BQ15047" s="128"/>
    </row>
    <row r="15048" spans="54:69" x14ac:dyDescent="0.25">
      <c r="BB15048" s="128"/>
      <c r="BC15048" s="128"/>
      <c r="BD15048" s="128"/>
      <c r="BE15048" s="128"/>
      <c r="BF15048" s="128"/>
      <c r="BG15048" s="128"/>
      <c r="BH15048" s="128"/>
      <c r="BI15048" s="128"/>
      <c r="BJ15048" s="128"/>
      <c r="BK15048" s="128"/>
      <c r="BL15048" s="128"/>
      <c r="BM15048" s="128"/>
      <c r="BN15048" s="128"/>
      <c r="BO15048" s="128"/>
      <c r="BP15048" s="190"/>
      <c r="BQ15048" s="128"/>
    </row>
    <row r="15049" spans="54:69" x14ac:dyDescent="0.25">
      <c r="BB15049" s="128"/>
      <c r="BC15049" s="128"/>
      <c r="BD15049" s="128"/>
      <c r="BE15049" s="128"/>
      <c r="BF15049" s="128"/>
      <c r="BG15049" s="128"/>
      <c r="BH15049" s="128"/>
      <c r="BI15049" s="128"/>
      <c r="BJ15049" s="128"/>
      <c r="BK15049" s="128"/>
      <c r="BL15049" s="128"/>
      <c r="BM15049" s="128"/>
      <c r="BN15049" s="128"/>
      <c r="BO15049" s="128"/>
      <c r="BP15049" s="190"/>
      <c r="BQ15049" s="128"/>
    </row>
    <row r="15050" spans="54:69" x14ac:dyDescent="0.25">
      <c r="BB15050" s="128"/>
      <c r="BC15050" s="128"/>
      <c r="BD15050" s="128"/>
      <c r="BE15050" s="128"/>
      <c r="BF15050" s="128"/>
      <c r="BG15050" s="128"/>
      <c r="BH15050" s="128"/>
      <c r="BI15050" s="128"/>
      <c r="BJ15050" s="128"/>
      <c r="BK15050" s="128"/>
      <c r="BL15050" s="128"/>
      <c r="BM15050" s="128"/>
      <c r="BN15050" s="128"/>
      <c r="BO15050" s="128"/>
      <c r="BP15050" s="190"/>
      <c r="BQ15050" s="128"/>
    </row>
    <row r="15051" spans="54:69" x14ac:dyDescent="0.25">
      <c r="BB15051" s="128"/>
      <c r="BC15051" s="128"/>
      <c r="BD15051" s="128"/>
      <c r="BE15051" s="128"/>
      <c r="BF15051" s="128"/>
      <c r="BG15051" s="128"/>
      <c r="BH15051" s="128"/>
      <c r="BI15051" s="128"/>
      <c r="BJ15051" s="128"/>
      <c r="BK15051" s="128"/>
      <c r="BL15051" s="128"/>
      <c r="BM15051" s="128"/>
      <c r="BN15051" s="128"/>
      <c r="BO15051" s="128"/>
      <c r="BP15051" s="190"/>
      <c r="BQ15051" s="128"/>
    </row>
    <row r="15052" spans="54:69" x14ac:dyDescent="0.25">
      <c r="BB15052" s="128"/>
      <c r="BC15052" s="128"/>
      <c r="BD15052" s="128"/>
      <c r="BE15052" s="128"/>
      <c r="BF15052" s="128"/>
      <c r="BG15052" s="128"/>
      <c r="BH15052" s="128"/>
      <c r="BI15052" s="128"/>
      <c r="BJ15052" s="128"/>
      <c r="BK15052" s="128"/>
      <c r="BL15052" s="128"/>
      <c r="BM15052" s="128"/>
      <c r="BN15052" s="128"/>
      <c r="BO15052" s="128"/>
      <c r="BP15052" s="190"/>
      <c r="BQ15052" s="128"/>
    </row>
    <row r="15053" spans="54:69" x14ac:dyDescent="0.25">
      <c r="BB15053" s="128"/>
      <c r="BC15053" s="128"/>
      <c r="BD15053" s="128"/>
      <c r="BE15053" s="128"/>
      <c r="BF15053" s="128"/>
      <c r="BG15053" s="128"/>
      <c r="BH15053" s="128"/>
      <c r="BI15053" s="128"/>
      <c r="BJ15053" s="128"/>
      <c r="BK15053" s="128"/>
      <c r="BL15053" s="128"/>
      <c r="BM15053" s="128"/>
      <c r="BN15053" s="128"/>
      <c r="BO15053" s="128"/>
      <c r="BP15053" s="190"/>
      <c r="BQ15053" s="128"/>
    </row>
    <row r="15054" spans="54:69" x14ac:dyDescent="0.25">
      <c r="BB15054" s="128"/>
      <c r="BC15054" s="128"/>
      <c r="BD15054" s="128"/>
      <c r="BE15054" s="128"/>
      <c r="BF15054" s="128"/>
      <c r="BG15054" s="128"/>
      <c r="BH15054" s="128"/>
      <c r="BI15054" s="128"/>
      <c r="BJ15054" s="128"/>
      <c r="BK15054" s="128"/>
      <c r="BL15054" s="128"/>
      <c r="BM15054" s="128"/>
      <c r="BN15054" s="128"/>
      <c r="BO15054" s="128"/>
      <c r="BP15054" s="190"/>
      <c r="BQ15054" s="128"/>
    </row>
    <row r="15055" spans="54:69" x14ac:dyDescent="0.25">
      <c r="BB15055" s="128"/>
      <c r="BC15055" s="128"/>
      <c r="BD15055" s="128"/>
      <c r="BE15055" s="128"/>
      <c r="BF15055" s="128"/>
      <c r="BG15055" s="128"/>
      <c r="BH15055" s="128"/>
      <c r="BI15055" s="128"/>
      <c r="BJ15055" s="128"/>
      <c r="BK15055" s="128"/>
      <c r="BL15055" s="128"/>
      <c r="BM15055" s="128"/>
      <c r="BN15055" s="128"/>
      <c r="BO15055" s="128"/>
      <c r="BP15055" s="190"/>
      <c r="BQ15055" s="128"/>
    </row>
    <row r="15056" spans="54:69" x14ac:dyDescent="0.25">
      <c r="BB15056" s="128"/>
      <c r="BC15056" s="128"/>
      <c r="BD15056" s="128"/>
      <c r="BE15056" s="128"/>
      <c r="BF15056" s="128"/>
      <c r="BG15056" s="128"/>
      <c r="BH15056" s="128"/>
      <c r="BI15056" s="128"/>
      <c r="BJ15056" s="128"/>
      <c r="BK15056" s="128"/>
      <c r="BL15056" s="128"/>
      <c r="BM15056" s="128"/>
      <c r="BN15056" s="128"/>
      <c r="BO15056" s="128"/>
      <c r="BP15056" s="190"/>
      <c r="BQ15056" s="128"/>
    </row>
    <row r="15057" spans="4:74" x14ac:dyDescent="0.25">
      <c r="BB15057" s="128"/>
      <c r="BC15057" s="128"/>
      <c r="BD15057" s="128"/>
      <c r="BE15057" s="128"/>
      <c r="BF15057" s="128"/>
      <c r="BG15057" s="128"/>
      <c r="BH15057" s="128"/>
      <c r="BI15057" s="128"/>
      <c r="BJ15057" s="128"/>
      <c r="BK15057" s="128"/>
      <c r="BL15057" s="128"/>
      <c r="BM15057" s="128"/>
      <c r="BN15057" s="128"/>
      <c r="BO15057" s="128"/>
      <c r="BP15057" s="190"/>
      <c r="BQ15057" s="128"/>
    </row>
    <row r="15058" spans="4:74" x14ac:dyDescent="0.25">
      <c r="BB15058" s="128"/>
      <c r="BC15058" s="128"/>
      <c r="BD15058" s="128"/>
      <c r="BE15058" s="128"/>
      <c r="BF15058" s="128"/>
      <c r="BG15058" s="128"/>
      <c r="BH15058" s="128"/>
      <c r="BI15058" s="128"/>
      <c r="BJ15058" s="128"/>
      <c r="BK15058" s="128"/>
      <c r="BL15058" s="128"/>
      <c r="BM15058" s="128"/>
      <c r="BN15058" s="128"/>
      <c r="BO15058" s="128"/>
      <c r="BP15058" s="190"/>
      <c r="BQ15058" s="128"/>
    </row>
    <row r="15059" spans="4:74" x14ac:dyDescent="0.25">
      <c r="BB15059" s="128"/>
      <c r="BC15059" s="128"/>
      <c r="BD15059" s="128"/>
      <c r="BE15059" s="128"/>
      <c r="BF15059" s="128"/>
      <c r="BG15059" s="128"/>
      <c r="BH15059" s="128"/>
      <c r="BI15059" s="128"/>
      <c r="BJ15059" s="128"/>
      <c r="BK15059" s="128"/>
      <c r="BL15059" s="128"/>
      <c r="BM15059" s="128"/>
      <c r="BN15059" s="128"/>
      <c r="BO15059" s="128"/>
      <c r="BP15059" s="190"/>
      <c r="BQ15059" s="128"/>
    </row>
    <row r="15060" spans="4:74" x14ac:dyDescent="0.25">
      <c r="BB15060" s="128"/>
      <c r="BC15060" s="128"/>
      <c r="BD15060" s="128"/>
      <c r="BE15060" s="128"/>
      <c r="BF15060" s="128"/>
      <c r="BG15060" s="128"/>
      <c r="BH15060" s="128"/>
      <c r="BI15060" s="128"/>
      <c r="BJ15060" s="128"/>
      <c r="BK15060" s="128"/>
      <c r="BL15060" s="128"/>
      <c r="BM15060" s="128"/>
      <c r="BN15060" s="128"/>
      <c r="BO15060" s="128"/>
      <c r="BP15060" s="190"/>
      <c r="BQ15060" s="128"/>
    </row>
    <row r="15061" spans="4:74" x14ac:dyDescent="0.25">
      <c r="BB15061" s="128"/>
      <c r="BC15061" s="128"/>
      <c r="BD15061" s="128"/>
      <c r="BE15061" s="128"/>
      <c r="BF15061" s="128"/>
      <c r="BG15061" s="128"/>
      <c r="BH15061" s="128"/>
      <c r="BI15061" s="128"/>
      <c r="BJ15061" s="128"/>
      <c r="BK15061" s="128"/>
      <c r="BL15061" s="128"/>
      <c r="BM15061" s="128"/>
      <c r="BN15061" s="128"/>
      <c r="BO15061" s="128"/>
      <c r="BP15061" s="190"/>
      <c r="BQ15061" s="128"/>
    </row>
    <row r="15062" spans="4:74" x14ac:dyDescent="0.25">
      <c r="BB15062" s="128"/>
      <c r="BC15062" s="128"/>
      <c r="BD15062" s="128"/>
      <c r="BE15062" s="128"/>
      <c r="BF15062" s="128"/>
      <c r="BG15062" s="128"/>
      <c r="BH15062" s="128"/>
      <c r="BI15062" s="128"/>
      <c r="BJ15062" s="128"/>
      <c r="BK15062" s="128"/>
      <c r="BL15062" s="128"/>
      <c r="BM15062" s="128"/>
      <c r="BN15062" s="128"/>
      <c r="BO15062" s="128"/>
      <c r="BP15062" s="190"/>
      <c r="BQ15062" s="128"/>
    </row>
    <row r="15063" spans="4:74" x14ac:dyDescent="0.25">
      <c r="BB15063" s="128"/>
      <c r="BC15063" s="128"/>
      <c r="BD15063" s="128"/>
      <c r="BE15063" s="128"/>
      <c r="BF15063" s="128"/>
      <c r="BG15063" s="128"/>
      <c r="BH15063" s="128"/>
      <c r="BI15063" s="128"/>
      <c r="BJ15063" s="128"/>
      <c r="BK15063" s="128"/>
      <c r="BL15063" s="128"/>
      <c r="BM15063" s="128"/>
      <c r="BN15063" s="128"/>
      <c r="BO15063" s="128"/>
      <c r="BP15063" s="190"/>
      <c r="BQ15063" s="128"/>
    </row>
    <row r="15064" spans="4:74" x14ac:dyDescent="0.25">
      <c r="BB15064" s="128"/>
      <c r="BC15064" s="128"/>
      <c r="BD15064" s="128"/>
      <c r="BE15064" s="128"/>
      <c r="BF15064" s="128"/>
      <c r="BG15064" s="128"/>
      <c r="BH15064" s="128"/>
      <c r="BI15064" s="128"/>
      <c r="BJ15064" s="128"/>
      <c r="BK15064" s="128"/>
      <c r="BL15064" s="128"/>
      <c r="BM15064" s="128"/>
      <c r="BN15064" s="128"/>
      <c r="BO15064" s="128"/>
      <c r="BP15064" s="190"/>
      <c r="BQ15064" s="128"/>
    </row>
    <row r="15065" spans="4:74" x14ac:dyDescent="0.25">
      <c r="BB15065" s="151" t="s">
        <v>213</v>
      </c>
      <c r="BC15065" s="199" t="s">
        <v>1501</v>
      </c>
      <c r="BD15065" s="199"/>
      <c r="BE15065" s="164"/>
      <c r="BF15065" s="164"/>
      <c r="BG15065" s="164"/>
      <c r="BH15065" s="164"/>
      <c r="BI15065" s="164"/>
      <c r="BJ15065" s="164"/>
      <c r="BK15065" s="145"/>
      <c r="BL15065" s="145"/>
      <c r="BM15065" s="145"/>
      <c r="BN15065" s="145"/>
      <c r="BO15065" s="145"/>
      <c r="BP15065" s="200"/>
      <c r="BQ15065" s="145"/>
    </row>
    <row r="15066" spans="4:74" ht="62.45" customHeight="1" x14ac:dyDescent="0.25">
      <c r="BB15066" s="128"/>
      <c r="BC15066" s="452" t="s">
        <v>1072</v>
      </c>
      <c r="BD15066" s="452"/>
      <c r="BE15066" s="452"/>
      <c r="BF15066" s="452"/>
      <c r="BG15066" s="452"/>
      <c r="BH15066" s="452"/>
      <c r="BI15066" s="452"/>
      <c r="BJ15066" s="452"/>
      <c r="BK15066" s="452"/>
      <c r="BL15066" s="452"/>
      <c r="BM15066" s="128"/>
      <c r="BN15066" s="128"/>
      <c r="BO15066" s="128"/>
      <c r="BP15066" s="190"/>
      <c r="BQ15066" s="128"/>
    </row>
    <row r="15067" spans="4:74" ht="29.25" x14ac:dyDescent="0.25">
      <c r="BB15067" s="130"/>
      <c r="BC15067" s="162" t="s">
        <v>22</v>
      </c>
      <c r="BD15067" s="162" t="s">
        <v>109</v>
      </c>
      <c r="BE15067" s="162" t="s">
        <v>147</v>
      </c>
      <c r="BF15067" s="198" t="s">
        <v>1610</v>
      </c>
      <c r="BG15067" s="162" t="s">
        <v>144</v>
      </c>
      <c r="BH15067" s="198" t="s">
        <v>1530</v>
      </c>
      <c r="BI15067" s="128"/>
      <c r="BJ15067" s="128"/>
      <c r="BK15067" s="128"/>
      <c r="BL15067" s="128"/>
      <c r="BM15067" s="128"/>
      <c r="BN15067" s="128"/>
      <c r="BO15067" s="128"/>
      <c r="BP15067" s="196" t="s">
        <v>314</v>
      </c>
      <c r="BQ15067" s="128"/>
      <c r="BS15067" s="36" t="s">
        <v>144</v>
      </c>
      <c r="BT15067" s="36" t="s">
        <v>405</v>
      </c>
      <c r="BU15067" s="36" t="s">
        <v>1540</v>
      </c>
      <c r="BV15067" s="36" t="s">
        <v>1539</v>
      </c>
    </row>
    <row r="15068" spans="4:74" x14ac:dyDescent="0.25">
      <c r="D15068" s="264" t="s">
        <v>208</v>
      </c>
      <c r="BB15068" s="134">
        <f>1+BB15067</f>
        <v>1</v>
      </c>
      <c r="BC15068" s="24"/>
      <c r="BD15068" s="10"/>
      <c r="BE15068" s="10"/>
      <c r="BF15068" s="277"/>
      <c r="BG15068" s="9"/>
      <c r="BH15068" s="9"/>
      <c r="BI15068" s="128"/>
      <c r="BJ15068" s="128"/>
      <c r="BK15068" s="128"/>
      <c r="BL15068" s="128"/>
      <c r="BM15068" s="128"/>
      <c r="BN15068" s="128"/>
      <c r="BO15068" s="128"/>
      <c r="BP15068" s="197">
        <f>IF(BC15068=0,0,IF(BD15068=0,0,IF(BE15068=0,0,IF(BF15068=0,0,IF(BG15068=0,0,IF(BH15068=0,0,BV15068))))))</f>
        <v>0</v>
      </c>
      <c r="BQ15068" s="128"/>
      <c r="BS15068" s="54">
        <f t="shared" ref="BS15068:BS15099" si="596">BG15068*10</f>
        <v>0</v>
      </c>
      <c r="BT15068" s="54">
        <f t="shared" ref="BT15068:BT15099" si="597">BH15068*1</f>
        <v>0</v>
      </c>
      <c r="BU15068" s="54">
        <f>BF15068</f>
        <v>0</v>
      </c>
      <c r="BV15068" s="54">
        <f>SUM(BS15068:BU15068)</f>
        <v>0</v>
      </c>
    </row>
    <row r="15069" spans="4:74" x14ac:dyDescent="0.25">
      <c r="BB15069" s="134">
        <f>1+BB15068</f>
        <v>2</v>
      </c>
      <c r="BC15069" s="24"/>
      <c r="BD15069" s="10"/>
      <c r="BE15069" s="10"/>
      <c r="BF15069" s="277"/>
      <c r="BG15069" s="9"/>
      <c r="BH15069" s="9"/>
      <c r="BI15069" s="128"/>
      <c r="BJ15069" s="128"/>
      <c r="BK15069" s="128"/>
      <c r="BL15069" s="128"/>
      <c r="BM15069" s="128"/>
      <c r="BN15069" s="128"/>
      <c r="BO15069" s="128"/>
      <c r="BP15069" s="197">
        <f t="shared" ref="BP15069:BP15132" si="598">IF(BC15069=0,0,IF(BD15069=0,0,IF(BE15069=0,0,IF(BF15069=0,0,IF(BG15069=0,0,IF(BH15069=0,0,BV15069))))))</f>
        <v>0</v>
      </c>
      <c r="BQ15069" s="128"/>
      <c r="BS15069" s="54">
        <f t="shared" si="596"/>
        <v>0</v>
      </c>
      <c r="BT15069" s="54">
        <f t="shared" si="597"/>
        <v>0</v>
      </c>
      <c r="BU15069" s="54">
        <f t="shared" ref="BU15069:BU15132" si="599">BF15069</f>
        <v>0</v>
      </c>
      <c r="BV15069" s="54">
        <f t="shared" ref="BV15069:BV15132" si="600">SUM(BS15069:BU15069)</f>
        <v>0</v>
      </c>
    </row>
    <row r="15070" spans="4:74" x14ac:dyDescent="0.25">
      <c r="BB15070" s="134">
        <f>1+BB15069</f>
        <v>3</v>
      </c>
      <c r="BC15070" s="24"/>
      <c r="BD15070" s="10"/>
      <c r="BE15070" s="10"/>
      <c r="BF15070" s="277"/>
      <c r="BG15070" s="9"/>
      <c r="BH15070" s="9"/>
      <c r="BI15070" s="128"/>
      <c r="BJ15070" s="128"/>
      <c r="BK15070" s="128"/>
      <c r="BL15070" s="128"/>
      <c r="BM15070" s="128"/>
      <c r="BN15070" s="128"/>
      <c r="BO15070" s="128"/>
      <c r="BP15070" s="197">
        <f t="shared" si="598"/>
        <v>0</v>
      </c>
      <c r="BQ15070" s="128"/>
      <c r="BS15070" s="54">
        <f t="shared" si="596"/>
        <v>0</v>
      </c>
      <c r="BT15070" s="54">
        <f t="shared" si="597"/>
        <v>0</v>
      </c>
      <c r="BU15070" s="54">
        <f t="shared" si="599"/>
        <v>0</v>
      </c>
      <c r="BV15070" s="54">
        <f t="shared" si="600"/>
        <v>0</v>
      </c>
    </row>
    <row r="15071" spans="4:74" x14ac:dyDescent="0.25">
      <c r="BB15071" s="134">
        <f t="shared" ref="BB15071:BB15134" si="601">1+BB15070</f>
        <v>4</v>
      </c>
      <c r="BC15071" s="24"/>
      <c r="BD15071" s="10"/>
      <c r="BE15071" s="10"/>
      <c r="BF15071" s="277"/>
      <c r="BG15071" s="9"/>
      <c r="BH15071" s="9"/>
      <c r="BI15071" s="128"/>
      <c r="BJ15071" s="128"/>
      <c r="BK15071" s="128"/>
      <c r="BL15071" s="128"/>
      <c r="BM15071" s="128"/>
      <c r="BN15071" s="128"/>
      <c r="BO15071" s="128"/>
      <c r="BP15071" s="197">
        <f t="shared" si="598"/>
        <v>0</v>
      </c>
      <c r="BQ15071" s="128"/>
      <c r="BS15071" s="54">
        <f t="shared" si="596"/>
        <v>0</v>
      </c>
      <c r="BT15071" s="54">
        <f t="shared" si="597"/>
        <v>0</v>
      </c>
      <c r="BU15071" s="54">
        <f t="shared" si="599"/>
        <v>0</v>
      </c>
      <c r="BV15071" s="54">
        <f t="shared" si="600"/>
        <v>0</v>
      </c>
    </row>
    <row r="15072" spans="4:74" x14ac:dyDescent="0.25">
      <c r="BB15072" s="134">
        <f t="shared" si="601"/>
        <v>5</v>
      </c>
      <c r="BC15072" s="24"/>
      <c r="BD15072" s="10"/>
      <c r="BE15072" s="10"/>
      <c r="BF15072" s="277"/>
      <c r="BG15072" s="9"/>
      <c r="BH15072" s="9"/>
      <c r="BI15072" s="128"/>
      <c r="BJ15072" s="128"/>
      <c r="BK15072" s="128"/>
      <c r="BL15072" s="128"/>
      <c r="BM15072" s="128"/>
      <c r="BN15072" s="128"/>
      <c r="BO15072" s="128"/>
      <c r="BP15072" s="197">
        <f t="shared" si="598"/>
        <v>0</v>
      </c>
      <c r="BQ15072" s="128"/>
      <c r="BS15072" s="54">
        <f t="shared" si="596"/>
        <v>0</v>
      </c>
      <c r="BT15072" s="54">
        <f t="shared" si="597"/>
        <v>0</v>
      </c>
      <c r="BU15072" s="54">
        <f t="shared" si="599"/>
        <v>0</v>
      </c>
      <c r="BV15072" s="54">
        <f t="shared" si="600"/>
        <v>0</v>
      </c>
    </row>
    <row r="15073" spans="54:74" x14ac:dyDescent="0.25">
      <c r="BB15073" s="134">
        <f t="shared" si="601"/>
        <v>6</v>
      </c>
      <c r="BC15073" s="24"/>
      <c r="BD15073" s="10"/>
      <c r="BE15073" s="10"/>
      <c r="BF15073" s="277"/>
      <c r="BG15073" s="9"/>
      <c r="BH15073" s="9"/>
      <c r="BI15073" s="128"/>
      <c r="BJ15073" s="128"/>
      <c r="BK15073" s="128"/>
      <c r="BL15073" s="128"/>
      <c r="BM15073" s="128"/>
      <c r="BN15073" s="128"/>
      <c r="BO15073" s="128"/>
      <c r="BP15073" s="197">
        <f t="shared" si="598"/>
        <v>0</v>
      </c>
      <c r="BQ15073" s="128"/>
      <c r="BS15073" s="54">
        <f t="shared" si="596"/>
        <v>0</v>
      </c>
      <c r="BT15073" s="54">
        <f t="shared" si="597"/>
        <v>0</v>
      </c>
      <c r="BU15073" s="54">
        <f t="shared" si="599"/>
        <v>0</v>
      </c>
      <c r="BV15073" s="54">
        <f t="shared" si="600"/>
        <v>0</v>
      </c>
    </row>
    <row r="15074" spans="54:74" x14ac:dyDescent="0.25">
      <c r="BB15074" s="134">
        <f t="shared" si="601"/>
        <v>7</v>
      </c>
      <c r="BC15074" s="24"/>
      <c r="BD15074" s="10"/>
      <c r="BE15074" s="10"/>
      <c r="BF15074" s="277"/>
      <c r="BG15074" s="9"/>
      <c r="BH15074" s="9"/>
      <c r="BI15074" s="128"/>
      <c r="BJ15074" s="128"/>
      <c r="BK15074" s="128"/>
      <c r="BL15074" s="128"/>
      <c r="BM15074" s="128"/>
      <c r="BN15074" s="128"/>
      <c r="BO15074" s="128"/>
      <c r="BP15074" s="197">
        <f t="shared" si="598"/>
        <v>0</v>
      </c>
      <c r="BQ15074" s="128"/>
      <c r="BS15074" s="54">
        <f t="shared" si="596"/>
        <v>0</v>
      </c>
      <c r="BT15074" s="54">
        <f t="shared" si="597"/>
        <v>0</v>
      </c>
      <c r="BU15074" s="54">
        <f t="shared" si="599"/>
        <v>0</v>
      </c>
      <c r="BV15074" s="54">
        <f t="shared" si="600"/>
        <v>0</v>
      </c>
    </row>
    <row r="15075" spans="54:74" x14ac:dyDescent="0.25">
      <c r="BB15075" s="134">
        <f t="shared" si="601"/>
        <v>8</v>
      </c>
      <c r="BC15075" s="24"/>
      <c r="BD15075" s="10"/>
      <c r="BE15075" s="10"/>
      <c r="BF15075" s="277"/>
      <c r="BG15075" s="9"/>
      <c r="BH15075" s="9"/>
      <c r="BI15075" s="128"/>
      <c r="BJ15075" s="128"/>
      <c r="BK15075" s="128"/>
      <c r="BL15075" s="128"/>
      <c r="BM15075" s="128"/>
      <c r="BN15075" s="128"/>
      <c r="BO15075" s="128"/>
      <c r="BP15075" s="197">
        <f t="shared" si="598"/>
        <v>0</v>
      </c>
      <c r="BQ15075" s="128"/>
      <c r="BS15075" s="54">
        <f t="shared" si="596"/>
        <v>0</v>
      </c>
      <c r="BT15075" s="54">
        <f t="shared" si="597"/>
        <v>0</v>
      </c>
      <c r="BU15075" s="54">
        <f t="shared" si="599"/>
        <v>0</v>
      </c>
      <c r="BV15075" s="54">
        <f t="shared" si="600"/>
        <v>0</v>
      </c>
    </row>
    <row r="15076" spans="54:74" x14ac:dyDescent="0.25">
      <c r="BB15076" s="134">
        <f t="shared" si="601"/>
        <v>9</v>
      </c>
      <c r="BC15076" s="24"/>
      <c r="BD15076" s="10"/>
      <c r="BE15076" s="10"/>
      <c r="BF15076" s="277"/>
      <c r="BG15076" s="9"/>
      <c r="BH15076" s="9"/>
      <c r="BI15076" s="128"/>
      <c r="BJ15076" s="128"/>
      <c r="BK15076" s="128"/>
      <c r="BL15076" s="128"/>
      <c r="BM15076" s="128"/>
      <c r="BN15076" s="128"/>
      <c r="BO15076" s="128"/>
      <c r="BP15076" s="197">
        <f t="shared" si="598"/>
        <v>0</v>
      </c>
      <c r="BQ15076" s="128"/>
      <c r="BS15076" s="54">
        <f t="shared" si="596"/>
        <v>0</v>
      </c>
      <c r="BT15076" s="54">
        <f t="shared" si="597"/>
        <v>0</v>
      </c>
      <c r="BU15076" s="54">
        <f t="shared" si="599"/>
        <v>0</v>
      </c>
      <c r="BV15076" s="54">
        <f t="shared" si="600"/>
        <v>0</v>
      </c>
    </row>
    <row r="15077" spans="54:74" x14ac:dyDescent="0.25">
      <c r="BB15077" s="134">
        <f t="shared" si="601"/>
        <v>10</v>
      </c>
      <c r="BC15077" s="24"/>
      <c r="BD15077" s="10"/>
      <c r="BE15077" s="10"/>
      <c r="BF15077" s="277"/>
      <c r="BG15077" s="9"/>
      <c r="BH15077" s="9"/>
      <c r="BI15077" s="128"/>
      <c r="BJ15077" s="128"/>
      <c r="BK15077" s="128"/>
      <c r="BL15077" s="128"/>
      <c r="BM15077" s="128"/>
      <c r="BN15077" s="128"/>
      <c r="BO15077" s="128"/>
      <c r="BP15077" s="197">
        <f t="shared" si="598"/>
        <v>0</v>
      </c>
      <c r="BQ15077" s="128"/>
      <c r="BS15077" s="54">
        <f t="shared" si="596"/>
        <v>0</v>
      </c>
      <c r="BT15077" s="54">
        <f t="shared" si="597"/>
        <v>0</v>
      </c>
      <c r="BU15077" s="54">
        <f t="shared" si="599"/>
        <v>0</v>
      </c>
      <c r="BV15077" s="54">
        <f t="shared" si="600"/>
        <v>0</v>
      </c>
    </row>
    <row r="15078" spans="54:74" x14ac:dyDescent="0.25">
      <c r="BB15078" s="134">
        <f t="shared" si="601"/>
        <v>11</v>
      </c>
      <c r="BC15078" s="24"/>
      <c r="BD15078" s="10"/>
      <c r="BE15078" s="10"/>
      <c r="BF15078" s="277"/>
      <c r="BG15078" s="9"/>
      <c r="BH15078" s="9"/>
      <c r="BI15078" s="128"/>
      <c r="BJ15078" s="128"/>
      <c r="BK15078" s="128"/>
      <c r="BL15078" s="128"/>
      <c r="BM15078" s="128"/>
      <c r="BN15078" s="128"/>
      <c r="BO15078" s="128"/>
      <c r="BP15078" s="197">
        <f t="shared" si="598"/>
        <v>0</v>
      </c>
      <c r="BQ15078" s="128"/>
      <c r="BS15078" s="54">
        <f t="shared" si="596"/>
        <v>0</v>
      </c>
      <c r="BT15078" s="54">
        <f t="shared" si="597"/>
        <v>0</v>
      </c>
      <c r="BU15078" s="54">
        <f t="shared" si="599"/>
        <v>0</v>
      </c>
      <c r="BV15078" s="54">
        <f t="shared" si="600"/>
        <v>0</v>
      </c>
    </row>
    <row r="15079" spans="54:74" x14ac:dyDescent="0.25">
      <c r="BB15079" s="134">
        <f t="shared" si="601"/>
        <v>12</v>
      </c>
      <c r="BC15079" s="24"/>
      <c r="BD15079" s="10"/>
      <c r="BE15079" s="10"/>
      <c r="BF15079" s="277"/>
      <c r="BG15079" s="9"/>
      <c r="BH15079" s="9"/>
      <c r="BI15079" s="128"/>
      <c r="BJ15079" s="128"/>
      <c r="BK15079" s="128"/>
      <c r="BL15079" s="128"/>
      <c r="BM15079" s="128"/>
      <c r="BN15079" s="128"/>
      <c r="BO15079" s="128"/>
      <c r="BP15079" s="197">
        <f t="shared" si="598"/>
        <v>0</v>
      </c>
      <c r="BQ15079" s="128"/>
      <c r="BS15079" s="54">
        <f t="shared" si="596"/>
        <v>0</v>
      </c>
      <c r="BT15079" s="54">
        <f t="shared" si="597"/>
        <v>0</v>
      </c>
      <c r="BU15079" s="54">
        <f t="shared" si="599"/>
        <v>0</v>
      </c>
      <c r="BV15079" s="54">
        <f t="shared" si="600"/>
        <v>0</v>
      </c>
    </row>
    <row r="15080" spans="54:74" x14ac:dyDescent="0.25">
      <c r="BB15080" s="134">
        <f t="shared" si="601"/>
        <v>13</v>
      </c>
      <c r="BC15080" s="24"/>
      <c r="BD15080" s="10"/>
      <c r="BE15080" s="10"/>
      <c r="BF15080" s="277"/>
      <c r="BG15080" s="9"/>
      <c r="BH15080" s="9"/>
      <c r="BI15080" s="128"/>
      <c r="BJ15080" s="128"/>
      <c r="BK15080" s="128"/>
      <c r="BL15080" s="128"/>
      <c r="BM15080" s="128"/>
      <c r="BN15080" s="128"/>
      <c r="BO15080" s="128"/>
      <c r="BP15080" s="197">
        <f t="shared" si="598"/>
        <v>0</v>
      </c>
      <c r="BQ15080" s="128"/>
      <c r="BS15080" s="54">
        <f t="shared" si="596"/>
        <v>0</v>
      </c>
      <c r="BT15080" s="54">
        <f t="shared" si="597"/>
        <v>0</v>
      </c>
      <c r="BU15080" s="54">
        <f t="shared" si="599"/>
        <v>0</v>
      </c>
      <c r="BV15080" s="54">
        <f t="shared" si="600"/>
        <v>0</v>
      </c>
    </row>
    <row r="15081" spans="54:74" x14ac:dyDescent="0.25">
      <c r="BB15081" s="134">
        <f t="shared" si="601"/>
        <v>14</v>
      </c>
      <c r="BC15081" s="24"/>
      <c r="BD15081" s="10"/>
      <c r="BE15081" s="10"/>
      <c r="BF15081" s="277"/>
      <c r="BG15081" s="9"/>
      <c r="BH15081" s="9"/>
      <c r="BI15081" s="128"/>
      <c r="BJ15081" s="128"/>
      <c r="BK15081" s="128"/>
      <c r="BL15081" s="128"/>
      <c r="BM15081" s="128"/>
      <c r="BN15081" s="128"/>
      <c r="BO15081" s="128"/>
      <c r="BP15081" s="197">
        <f t="shared" si="598"/>
        <v>0</v>
      </c>
      <c r="BQ15081" s="128"/>
      <c r="BS15081" s="54">
        <f t="shared" si="596"/>
        <v>0</v>
      </c>
      <c r="BT15081" s="54">
        <f t="shared" si="597"/>
        <v>0</v>
      </c>
      <c r="BU15081" s="54">
        <f t="shared" si="599"/>
        <v>0</v>
      </c>
      <c r="BV15081" s="54">
        <f t="shared" si="600"/>
        <v>0</v>
      </c>
    </row>
    <row r="15082" spans="54:74" x14ac:dyDescent="0.25">
      <c r="BB15082" s="134">
        <f t="shared" si="601"/>
        <v>15</v>
      </c>
      <c r="BC15082" s="24"/>
      <c r="BD15082" s="10"/>
      <c r="BE15082" s="10"/>
      <c r="BF15082" s="277"/>
      <c r="BG15082" s="9"/>
      <c r="BH15082" s="9"/>
      <c r="BI15082" s="128"/>
      <c r="BJ15082" s="128"/>
      <c r="BK15082" s="128"/>
      <c r="BL15082" s="128"/>
      <c r="BM15082" s="128"/>
      <c r="BN15082" s="128"/>
      <c r="BO15082" s="128"/>
      <c r="BP15082" s="197">
        <f t="shared" si="598"/>
        <v>0</v>
      </c>
      <c r="BQ15082" s="128"/>
      <c r="BS15082" s="54">
        <f t="shared" si="596"/>
        <v>0</v>
      </c>
      <c r="BT15082" s="54">
        <f t="shared" si="597"/>
        <v>0</v>
      </c>
      <c r="BU15082" s="54">
        <f t="shared" si="599"/>
        <v>0</v>
      </c>
      <c r="BV15082" s="54">
        <f t="shared" si="600"/>
        <v>0</v>
      </c>
    </row>
    <row r="15083" spans="54:74" x14ac:dyDescent="0.25">
      <c r="BB15083" s="134">
        <f t="shared" si="601"/>
        <v>16</v>
      </c>
      <c r="BC15083" s="24"/>
      <c r="BD15083" s="10"/>
      <c r="BE15083" s="10"/>
      <c r="BF15083" s="277"/>
      <c r="BG15083" s="9"/>
      <c r="BH15083" s="9"/>
      <c r="BI15083" s="128"/>
      <c r="BJ15083" s="128"/>
      <c r="BK15083" s="128"/>
      <c r="BL15083" s="128"/>
      <c r="BM15083" s="128"/>
      <c r="BN15083" s="128"/>
      <c r="BO15083" s="128"/>
      <c r="BP15083" s="197">
        <f t="shared" si="598"/>
        <v>0</v>
      </c>
      <c r="BQ15083" s="128"/>
      <c r="BS15083" s="54">
        <f t="shared" si="596"/>
        <v>0</v>
      </c>
      <c r="BT15083" s="54">
        <f t="shared" si="597"/>
        <v>0</v>
      </c>
      <c r="BU15083" s="54">
        <f t="shared" si="599"/>
        <v>0</v>
      </c>
      <c r="BV15083" s="54">
        <f t="shared" si="600"/>
        <v>0</v>
      </c>
    </row>
    <row r="15084" spans="54:74" x14ac:dyDescent="0.25">
      <c r="BB15084" s="134">
        <f t="shared" si="601"/>
        <v>17</v>
      </c>
      <c r="BC15084" s="24"/>
      <c r="BD15084" s="10"/>
      <c r="BE15084" s="10"/>
      <c r="BF15084" s="277"/>
      <c r="BG15084" s="9"/>
      <c r="BH15084" s="9"/>
      <c r="BI15084" s="128"/>
      <c r="BJ15084" s="128"/>
      <c r="BK15084" s="128"/>
      <c r="BL15084" s="128"/>
      <c r="BM15084" s="128"/>
      <c r="BN15084" s="128"/>
      <c r="BO15084" s="128"/>
      <c r="BP15084" s="197">
        <f t="shared" si="598"/>
        <v>0</v>
      </c>
      <c r="BQ15084" s="128"/>
      <c r="BS15084" s="54">
        <f t="shared" si="596"/>
        <v>0</v>
      </c>
      <c r="BT15084" s="54">
        <f t="shared" si="597"/>
        <v>0</v>
      </c>
      <c r="BU15084" s="54">
        <f t="shared" si="599"/>
        <v>0</v>
      </c>
      <c r="BV15084" s="54">
        <f t="shared" si="600"/>
        <v>0</v>
      </c>
    </row>
    <row r="15085" spans="54:74" x14ac:dyDescent="0.25">
      <c r="BB15085" s="134">
        <f t="shared" si="601"/>
        <v>18</v>
      </c>
      <c r="BC15085" s="24"/>
      <c r="BD15085" s="10"/>
      <c r="BE15085" s="10"/>
      <c r="BF15085" s="277"/>
      <c r="BG15085" s="9"/>
      <c r="BH15085" s="9"/>
      <c r="BI15085" s="128"/>
      <c r="BJ15085" s="128"/>
      <c r="BK15085" s="128"/>
      <c r="BL15085" s="128"/>
      <c r="BM15085" s="128"/>
      <c r="BN15085" s="128"/>
      <c r="BO15085" s="128"/>
      <c r="BP15085" s="197">
        <f t="shared" si="598"/>
        <v>0</v>
      </c>
      <c r="BQ15085" s="128"/>
      <c r="BS15085" s="54">
        <f t="shared" si="596"/>
        <v>0</v>
      </c>
      <c r="BT15085" s="54">
        <f t="shared" si="597"/>
        <v>0</v>
      </c>
      <c r="BU15085" s="54">
        <f t="shared" si="599"/>
        <v>0</v>
      </c>
      <c r="BV15085" s="54">
        <f t="shared" si="600"/>
        <v>0</v>
      </c>
    </row>
    <row r="15086" spans="54:74" x14ac:dyDescent="0.25">
      <c r="BB15086" s="134">
        <f t="shared" si="601"/>
        <v>19</v>
      </c>
      <c r="BC15086" s="24"/>
      <c r="BD15086" s="10"/>
      <c r="BE15086" s="10"/>
      <c r="BF15086" s="277"/>
      <c r="BG15086" s="9"/>
      <c r="BH15086" s="9"/>
      <c r="BI15086" s="128"/>
      <c r="BJ15086" s="128"/>
      <c r="BK15086" s="128"/>
      <c r="BL15086" s="128"/>
      <c r="BM15086" s="128"/>
      <c r="BN15086" s="128"/>
      <c r="BO15086" s="128"/>
      <c r="BP15086" s="197">
        <f t="shared" si="598"/>
        <v>0</v>
      </c>
      <c r="BQ15086" s="128"/>
      <c r="BS15086" s="54">
        <f t="shared" si="596"/>
        <v>0</v>
      </c>
      <c r="BT15086" s="54">
        <f t="shared" si="597"/>
        <v>0</v>
      </c>
      <c r="BU15086" s="54">
        <f t="shared" si="599"/>
        <v>0</v>
      </c>
      <c r="BV15086" s="54">
        <f t="shared" si="600"/>
        <v>0</v>
      </c>
    </row>
    <row r="15087" spans="54:74" x14ac:dyDescent="0.25">
      <c r="BB15087" s="134">
        <f t="shared" si="601"/>
        <v>20</v>
      </c>
      <c r="BC15087" s="24"/>
      <c r="BD15087" s="10"/>
      <c r="BE15087" s="10"/>
      <c r="BF15087" s="277"/>
      <c r="BG15087" s="9"/>
      <c r="BH15087" s="9"/>
      <c r="BI15087" s="128"/>
      <c r="BJ15087" s="128"/>
      <c r="BK15087" s="128"/>
      <c r="BL15087" s="128"/>
      <c r="BM15087" s="128"/>
      <c r="BN15087" s="128"/>
      <c r="BO15087" s="128"/>
      <c r="BP15087" s="197">
        <f t="shared" si="598"/>
        <v>0</v>
      </c>
      <c r="BQ15087" s="128"/>
      <c r="BS15087" s="54">
        <f t="shared" si="596"/>
        <v>0</v>
      </c>
      <c r="BT15087" s="54">
        <f t="shared" si="597"/>
        <v>0</v>
      </c>
      <c r="BU15087" s="54">
        <f t="shared" si="599"/>
        <v>0</v>
      </c>
      <c r="BV15087" s="54">
        <f t="shared" si="600"/>
        <v>0</v>
      </c>
    </row>
    <row r="15088" spans="54:74" x14ac:dyDescent="0.25">
      <c r="BB15088" s="134">
        <f t="shared" si="601"/>
        <v>21</v>
      </c>
      <c r="BC15088" s="24"/>
      <c r="BD15088" s="10"/>
      <c r="BE15088" s="10"/>
      <c r="BF15088" s="277"/>
      <c r="BG15088" s="9"/>
      <c r="BH15088" s="9"/>
      <c r="BI15088" s="128"/>
      <c r="BJ15088" s="128"/>
      <c r="BK15088" s="128"/>
      <c r="BL15088" s="128"/>
      <c r="BM15088" s="128"/>
      <c r="BN15088" s="128"/>
      <c r="BO15088" s="128"/>
      <c r="BP15088" s="197">
        <f t="shared" si="598"/>
        <v>0</v>
      </c>
      <c r="BQ15088" s="128"/>
      <c r="BS15088" s="54">
        <f t="shared" si="596"/>
        <v>0</v>
      </c>
      <c r="BT15088" s="54">
        <f t="shared" si="597"/>
        <v>0</v>
      </c>
      <c r="BU15088" s="54">
        <f t="shared" si="599"/>
        <v>0</v>
      </c>
      <c r="BV15088" s="54">
        <f t="shared" si="600"/>
        <v>0</v>
      </c>
    </row>
    <row r="15089" spans="54:74" x14ac:dyDescent="0.25">
      <c r="BB15089" s="134">
        <f t="shared" si="601"/>
        <v>22</v>
      </c>
      <c r="BC15089" s="24"/>
      <c r="BD15089" s="10"/>
      <c r="BE15089" s="10"/>
      <c r="BF15089" s="277"/>
      <c r="BG15089" s="9"/>
      <c r="BH15089" s="9"/>
      <c r="BI15089" s="128"/>
      <c r="BJ15089" s="128"/>
      <c r="BK15089" s="128"/>
      <c r="BL15089" s="128"/>
      <c r="BM15089" s="128"/>
      <c r="BN15089" s="128"/>
      <c r="BO15089" s="128"/>
      <c r="BP15089" s="197">
        <f t="shared" si="598"/>
        <v>0</v>
      </c>
      <c r="BQ15089" s="128"/>
      <c r="BS15089" s="54">
        <f t="shared" si="596"/>
        <v>0</v>
      </c>
      <c r="BT15089" s="54">
        <f t="shared" si="597"/>
        <v>0</v>
      </c>
      <c r="BU15089" s="54">
        <f t="shared" si="599"/>
        <v>0</v>
      </c>
      <c r="BV15089" s="54">
        <f t="shared" si="600"/>
        <v>0</v>
      </c>
    </row>
    <row r="15090" spans="54:74" x14ac:dyDescent="0.25">
      <c r="BB15090" s="134">
        <f t="shared" si="601"/>
        <v>23</v>
      </c>
      <c r="BC15090" s="24"/>
      <c r="BD15090" s="10"/>
      <c r="BE15090" s="10"/>
      <c r="BF15090" s="277"/>
      <c r="BG15090" s="9"/>
      <c r="BH15090" s="9"/>
      <c r="BI15090" s="128"/>
      <c r="BJ15090" s="128"/>
      <c r="BK15090" s="128"/>
      <c r="BL15090" s="128"/>
      <c r="BM15090" s="128"/>
      <c r="BN15090" s="128"/>
      <c r="BO15090" s="128"/>
      <c r="BP15090" s="197">
        <f t="shared" si="598"/>
        <v>0</v>
      </c>
      <c r="BQ15090" s="128"/>
      <c r="BS15090" s="54">
        <f t="shared" si="596"/>
        <v>0</v>
      </c>
      <c r="BT15090" s="54">
        <f t="shared" si="597"/>
        <v>0</v>
      </c>
      <c r="BU15090" s="54">
        <f t="shared" si="599"/>
        <v>0</v>
      </c>
      <c r="BV15090" s="54">
        <f t="shared" si="600"/>
        <v>0</v>
      </c>
    </row>
    <row r="15091" spans="54:74" x14ac:dyDescent="0.25">
      <c r="BB15091" s="134">
        <f t="shared" si="601"/>
        <v>24</v>
      </c>
      <c r="BC15091" s="24"/>
      <c r="BD15091" s="10"/>
      <c r="BE15091" s="10"/>
      <c r="BF15091" s="277"/>
      <c r="BG15091" s="9"/>
      <c r="BH15091" s="9"/>
      <c r="BI15091" s="128"/>
      <c r="BJ15091" s="128"/>
      <c r="BK15091" s="128"/>
      <c r="BL15091" s="128"/>
      <c r="BM15091" s="128"/>
      <c r="BN15091" s="128"/>
      <c r="BO15091" s="128"/>
      <c r="BP15091" s="197">
        <f t="shared" si="598"/>
        <v>0</v>
      </c>
      <c r="BQ15091" s="128"/>
      <c r="BS15091" s="54">
        <f t="shared" si="596"/>
        <v>0</v>
      </c>
      <c r="BT15091" s="54">
        <f t="shared" si="597"/>
        <v>0</v>
      </c>
      <c r="BU15091" s="54">
        <f t="shared" si="599"/>
        <v>0</v>
      </c>
      <c r="BV15091" s="54">
        <f t="shared" si="600"/>
        <v>0</v>
      </c>
    </row>
    <row r="15092" spans="54:74" x14ac:dyDescent="0.25">
      <c r="BB15092" s="134">
        <f t="shared" si="601"/>
        <v>25</v>
      </c>
      <c r="BC15092" s="24"/>
      <c r="BD15092" s="10"/>
      <c r="BE15092" s="10"/>
      <c r="BF15092" s="277"/>
      <c r="BG15092" s="9"/>
      <c r="BH15092" s="9"/>
      <c r="BI15092" s="128"/>
      <c r="BJ15092" s="128"/>
      <c r="BK15092" s="128"/>
      <c r="BL15092" s="128"/>
      <c r="BM15092" s="128"/>
      <c r="BN15092" s="128"/>
      <c r="BO15092" s="128"/>
      <c r="BP15092" s="197">
        <f t="shared" si="598"/>
        <v>0</v>
      </c>
      <c r="BQ15092" s="128"/>
      <c r="BS15092" s="54">
        <f t="shared" si="596"/>
        <v>0</v>
      </c>
      <c r="BT15092" s="54">
        <f t="shared" si="597"/>
        <v>0</v>
      </c>
      <c r="BU15092" s="54">
        <f t="shared" si="599"/>
        <v>0</v>
      </c>
      <c r="BV15092" s="54">
        <f t="shared" si="600"/>
        <v>0</v>
      </c>
    </row>
    <row r="15093" spans="54:74" x14ac:dyDescent="0.25">
      <c r="BB15093" s="134">
        <f t="shared" si="601"/>
        <v>26</v>
      </c>
      <c r="BC15093" s="24"/>
      <c r="BD15093" s="10"/>
      <c r="BE15093" s="10"/>
      <c r="BF15093" s="277"/>
      <c r="BG15093" s="9"/>
      <c r="BH15093" s="9"/>
      <c r="BI15093" s="128"/>
      <c r="BJ15093" s="128"/>
      <c r="BK15093" s="128"/>
      <c r="BL15093" s="128"/>
      <c r="BM15093" s="128"/>
      <c r="BN15093" s="128"/>
      <c r="BO15093" s="128"/>
      <c r="BP15093" s="197">
        <f t="shared" si="598"/>
        <v>0</v>
      </c>
      <c r="BQ15093" s="128"/>
      <c r="BS15093" s="54">
        <f t="shared" si="596"/>
        <v>0</v>
      </c>
      <c r="BT15093" s="54">
        <f t="shared" si="597"/>
        <v>0</v>
      </c>
      <c r="BU15093" s="54">
        <f t="shared" si="599"/>
        <v>0</v>
      </c>
      <c r="BV15093" s="54">
        <f t="shared" si="600"/>
        <v>0</v>
      </c>
    </row>
    <row r="15094" spans="54:74" x14ac:dyDescent="0.25">
      <c r="BB15094" s="134">
        <f t="shared" si="601"/>
        <v>27</v>
      </c>
      <c r="BC15094" s="24"/>
      <c r="BD15094" s="10"/>
      <c r="BE15094" s="10"/>
      <c r="BF15094" s="277"/>
      <c r="BG15094" s="9"/>
      <c r="BH15094" s="9"/>
      <c r="BI15094" s="128"/>
      <c r="BJ15094" s="128"/>
      <c r="BK15094" s="128"/>
      <c r="BL15094" s="128"/>
      <c r="BM15094" s="128"/>
      <c r="BN15094" s="128"/>
      <c r="BO15094" s="128"/>
      <c r="BP15094" s="197">
        <f t="shared" si="598"/>
        <v>0</v>
      </c>
      <c r="BQ15094" s="128"/>
      <c r="BS15094" s="54">
        <f t="shared" si="596"/>
        <v>0</v>
      </c>
      <c r="BT15094" s="54">
        <f t="shared" si="597"/>
        <v>0</v>
      </c>
      <c r="BU15094" s="54">
        <f t="shared" si="599"/>
        <v>0</v>
      </c>
      <c r="BV15094" s="54">
        <f t="shared" si="600"/>
        <v>0</v>
      </c>
    </row>
    <row r="15095" spans="54:74" x14ac:dyDescent="0.25">
      <c r="BB15095" s="134">
        <f t="shared" si="601"/>
        <v>28</v>
      </c>
      <c r="BC15095" s="24"/>
      <c r="BD15095" s="10"/>
      <c r="BE15095" s="10"/>
      <c r="BF15095" s="277"/>
      <c r="BG15095" s="9"/>
      <c r="BH15095" s="9"/>
      <c r="BI15095" s="128"/>
      <c r="BJ15095" s="128"/>
      <c r="BK15095" s="128"/>
      <c r="BL15095" s="128"/>
      <c r="BM15095" s="128"/>
      <c r="BN15095" s="128"/>
      <c r="BO15095" s="128"/>
      <c r="BP15095" s="197">
        <f t="shared" si="598"/>
        <v>0</v>
      </c>
      <c r="BQ15095" s="128"/>
      <c r="BS15095" s="54">
        <f t="shared" si="596"/>
        <v>0</v>
      </c>
      <c r="BT15095" s="54">
        <f t="shared" si="597"/>
        <v>0</v>
      </c>
      <c r="BU15095" s="54">
        <f t="shared" si="599"/>
        <v>0</v>
      </c>
      <c r="BV15095" s="54">
        <f t="shared" si="600"/>
        <v>0</v>
      </c>
    </row>
    <row r="15096" spans="54:74" x14ac:dyDescent="0.25">
      <c r="BB15096" s="134">
        <f t="shared" si="601"/>
        <v>29</v>
      </c>
      <c r="BC15096" s="24"/>
      <c r="BD15096" s="10"/>
      <c r="BE15096" s="10"/>
      <c r="BF15096" s="277"/>
      <c r="BG15096" s="9"/>
      <c r="BH15096" s="9"/>
      <c r="BI15096" s="128"/>
      <c r="BJ15096" s="128"/>
      <c r="BK15096" s="128"/>
      <c r="BL15096" s="128"/>
      <c r="BM15096" s="128"/>
      <c r="BN15096" s="128"/>
      <c r="BO15096" s="128"/>
      <c r="BP15096" s="197">
        <f t="shared" si="598"/>
        <v>0</v>
      </c>
      <c r="BQ15096" s="128"/>
      <c r="BS15096" s="54">
        <f t="shared" si="596"/>
        <v>0</v>
      </c>
      <c r="BT15096" s="54">
        <f t="shared" si="597"/>
        <v>0</v>
      </c>
      <c r="BU15096" s="54">
        <f t="shared" si="599"/>
        <v>0</v>
      </c>
      <c r="BV15096" s="54">
        <f t="shared" si="600"/>
        <v>0</v>
      </c>
    </row>
    <row r="15097" spans="54:74" x14ac:dyDescent="0.25">
      <c r="BB15097" s="134">
        <f t="shared" si="601"/>
        <v>30</v>
      </c>
      <c r="BC15097" s="24"/>
      <c r="BD15097" s="10"/>
      <c r="BE15097" s="10"/>
      <c r="BF15097" s="277"/>
      <c r="BG15097" s="9"/>
      <c r="BH15097" s="9"/>
      <c r="BI15097" s="128"/>
      <c r="BJ15097" s="128"/>
      <c r="BK15097" s="128"/>
      <c r="BL15097" s="128"/>
      <c r="BM15097" s="128"/>
      <c r="BN15097" s="128"/>
      <c r="BO15097" s="128"/>
      <c r="BP15097" s="197">
        <f t="shared" si="598"/>
        <v>0</v>
      </c>
      <c r="BQ15097" s="128"/>
      <c r="BS15097" s="54">
        <f t="shared" si="596"/>
        <v>0</v>
      </c>
      <c r="BT15097" s="54">
        <f t="shared" si="597"/>
        <v>0</v>
      </c>
      <c r="BU15097" s="54">
        <f t="shared" si="599"/>
        <v>0</v>
      </c>
      <c r="BV15097" s="54">
        <f t="shared" si="600"/>
        <v>0</v>
      </c>
    </row>
    <row r="15098" spans="54:74" x14ac:dyDescent="0.25">
      <c r="BB15098" s="134">
        <f t="shared" si="601"/>
        <v>31</v>
      </c>
      <c r="BC15098" s="24"/>
      <c r="BD15098" s="10"/>
      <c r="BE15098" s="10"/>
      <c r="BF15098" s="277"/>
      <c r="BG15098" s="9"/>
      <c r="BH15098" s="9"/>
      <c r="BI15098" s="128"/>
      <c r="BJ15098" s="128"/>
      <c r="BK15098" s="128"/>
      <c r="BL15098" s="128"/>
      <c r="BM15098" s="128"/>
      <c r="BN15098" s="128"/>
      <c r="BO15098" s="128"/>
      <c r="BP15098" s="197">
        <f t="shared" si="598"/>
        <v>0</v>
      </c>
      <c r="BQ15098" s="128"/>
      <c r="BS15098" s="54">
        <f t="shared" si="596"/>
        <v>0</v>
      </c>
      <c r="BT15098" s="54">
        <f t="shared" si="597"/>
        <v>0</v>
      </c>
      <c r="BU15098" s="54">
        <f t="shared" si="599"/>
        <v>0</v>
      </c>
      <c r="BV15098" s="54">
        <f t="shared" si="600"/>
        <v>0</v>
      </c>
    </row>
    <row r="15099" spans="54:74" x14ac:dyDescent="0.25">
      <c r="BB15099" s="134">
        <f t="shared" si="601"/>
        <v>32</v>
      </c>
      <c r="BC15099" s="24"/>
      <c r="BD15099" s="10"/>
      <c r="BE15099" s="10"/>
      <c r="BF15099" s="277"/>
      <c r="BG15099" s="9"/>
      <c r="BH15099" s="9"/>
      <c r="BI15099" s="128"/>
      <c r="BJ15099" s="128"/>
      <c r="BK15099" s="128"/>
      <c r="BL15099" s="128"/>
      <c r="BM15099" s="128"/>
      <c r="BN15099" s="128"/>
      <c r="BO15099" s="128"/>
      <c r="BP15099" s="197">
        <f t="shared" si="598"/>
        <v>0</v>
      </c>
      <c r="BQ15099" s="128"/>
      <c r="BS15099" s="54">
        <f t="shared" si="596"/>
        <v>0</v>
      </c>
      <c r="BT15099" s="54">
        <f t="shared" si="597"/>
        <v>0</v>
      </c>
      <c r="BU15099" s="54">
        <f t="shared" si="599"/>
        <v>0</v>
      </c>
      <c r="BV15099" s="54">
        <f t="shared" si="600"/>
        <v>0</v>
      </c>
    </row>
    <row r="15100" spans="54:74" x14ac:dyDescent="0.25">
      <c r="BB15100" s="134">
        <f t="shared" si="601"/>
        <v>33</v>
      </c>
      <c r="BC15100" s="24"/>
      <c r="BD15100" s="10"/>
      <c r="BE15100" s="10"/>
      <c r="BF15100" s="277"/>
      <c r="BG15100" s="9"/>
      <c r="BH15100" s="9"/>
      <c r="BI15100" s="128"/>
      <c r="BJ15100" s="128"/>
      <c r="BK15100" s="128"/>
      <c r="BL15100" s="128"/>
      <c r="BM15100" s="128"/>
      <c r="BN15100" s="128"/>
      <c r="BO15100" s="128"/>
      <c r="BP15100" s="197">
        <f t="shared" si="598"/>
        <v>0</v>
      </c>
      <c r="BQ15100" s="128"/>
      <c r="BS15100" s="54">
        <f t="shared" ref="BS15100:BS15131" si="602">BG15100*10</f>
        <v>0</v>
      </c>
      <c r="BT15100" s="54">
        <f t="shared" ref="BT15100:BT15131" si="603">BH15100*1</f>
        <v>0</v>
      </c>
      <c r="BU15100" s="54">
        <f t="shared" si="599"/>
        <v>0</v>
      </c>
      <c r="BV15100" s="54">
        <f t="shared" si="600"/>
        <v>0</v>
      </c>
    </row>
    <row r="15101" spans="54:74" x14ac:dyDescent="0.25">
      <c r="BB15101" s="134">
        <f t="shared" si="601"/>
        <v>34</v>
      </c>
      <c r="BC15101" s="24"/>
      <c r="BD15101" s="10"/>
      <c r="BE15101" s="10"/>
      <c r="BF15101" s="277"/>
      <c r="BG15101" s="9"/>
      <c r="BH15101" s="9"/>
      <c r="BI15101" s="128"/>
      <c r="BJ15101" s="128"/>
      <c r="BK15101" s="128"/>
      <c r="BL15101" s="128"/>
      <c r="BM15101" s="128"/>
      <c r="BN15101" s="128"/>
      <c r="BO15101" s="128"/>
      <c r="BP15101" s="197">
        <f t="shared" si="598"/>
        <v>0</v>
      </c>
      <c r="BQ15101" s="128"/>
      <c r="BS15101" s="54">
        <f t="shared" si="602"/>
        <v>0</v>
      </c>
      <c r="BT15101" s="54">
        <f t="shared" si="603"/>
        <v>0</v>
      </c>
      <c r="BU15101" s="54">
        <f t="shared" si="599"/>
        <v>0</v>
      </c>
      <c r="BV15101" s="54">
        <f t="shared" si="600"/>
        <v>0</v>
      </c>
    </row>
    <row r="15102" spans="54:74" x14ac:dyDescent="0.25">
      <c r="BB15102" s="134">
        <f t="shared" si="601"/>
        <v>35</v>
      </c>
      <c r="BC15102" s="24"/>
      <c r="BD15102" s="10"/>
      <c r="BE15102" s="10"/>
      <c r="BF15102" s="277"/>
      <c r="BG15102" s="9"/>
      <c r="BH15102" s="9"/>
      <c r="BI15102" s="128"/>
      <c r="BJ15102" s="128"/>
      <c r="BK15102" s="128"/>
      <c r="BL15102" s="128"/>
      <c r="BM15102" s="128"/>
      <c r="BN15102" s="128"/>
      <c r="BO15102" s="128"/>
      <c r="BP15102" s="197">
        <f t="shared" si="598"/>
        <v>0</v>
      </c>
      <c r="BQ15102" s="128"/>
      <c r="BS15102" s="54">
        <f t="shared" si="602"/>
        <v>0</v>
      </c>
      <c r="BT15102" s="54">
        <f t="shared" si="603"/>
        <v>0</v>
      </c>
      <c r="BU15102" s="54">
        <f t="shared" si="599"/>
        <v>0</v>
      </c>
      <c r="BV15102" s="54">
        <f t="shared" si="600"/>
        <v>0</v>
      </c>
    </row>
    <row r="15103" spans="54:74" x14ac:dyDescent="0.25">
      <c r="BB15103" s="134">
        <f t="shared" si="601"/>
        <v>36</v>
      </c>
      <c r="BC15103" s="24"/>
      <c r="BD15103" s="10"/>
      <c r="BE15103" s="10"/>
      <c r="BF15103" s="277"/>
      <c r="BG15103" s="9"/>
      <c r="BH15103" s="9"/>
      <c r="BI15103" s="128"/>
      <c r="BJ15103" s="128"/>
      <c r="BK15103" s="128"/>
      <c r="BL15103" s="128"/>
      <c r="BM15103" s="128"/>
      <c r="BN15103" s="128"/>
      <c r="BO15103" s="128"/>
      <c r="BP15103" s="197">
        <f t="shared" si="598"/>
        <v>0</v>
      </c>
      <c r="BQ15103" s="128"/>
      <c r="BS15103" s="54">
        <f t="shared" si="602"/>
        <v>0</v>
      </c>
      <c r="BT15103" s="54">
        <f t="shared" si="603"/>
        <v>0</v>
      </c>
      <c r="BU15103" s="54">
        <f t="shared" si="599"/>
        <v>0</v>
      </c>
      <c r="BV15103" s="54">
        <f t="shared" si="600"/>
        <v>0</v>
      </c>
    </row>
    <row r="15104" spans="54:74" x14ac:dyDescent="0.25">
      <c r="BB15104" s="134">
        <f t="shared" si="601"/>
        <v>37</v>
      </c>
      <c r="BC15104" s="24"/>
      <c r="BD15104" s="10"/>
      <c r="BE15104" s="10"/>
      <c r="BF15104" s="277"/>
      <c r="BG15104" s="9"/>
      <c r="BH15104" s="9"/>
      <c r="BI15104" s="128"/>
      <c r="BJ15104" s="128"/>
      <c r="BK15104" s="128"/>
      <c r="BL15104" s="128"/>
      <c r="BM15104" s="128"/>
      <c r="BN15104" s="128"/>
      <c r="BO15104" s="128"/>
      <c r="BP15104" s="197">
        <f t="shared" si="598"/>
        <v>0</v>
      </c>
      <c r="BQ15104" s="128"/>
      <c r="BS15104" s="54">
        <f t="shared" si="602"/>
        <v>0</v>
      </c>
      <c r="BT15104" s="54">
        <f t="shared" si="603"/>
        <v>0</v>
      </c>
      <c r="BU15104" s="54">
        <f t="shared" si="599"/>
        <v>0</v>
      </c>
      <c r="BV15104" s="54">
        <f t="shared" si="600"/>
        <v>0</v>
      </c>
    </row>
    <row r="15105" spans="54:74" x14ac:dyDescent="0.25">
      <c r="BB15105" s="134">
        <f t="shared" si="601"/>
        <v>38</v>
      </c>
      <c r="BC15105" s="24"/>
      <c r="BD15105" s="10"/>
      <c r="BE15105" s="10"/>
      <c r="BF15105" s="277"/>
      <c r="BG15105" s="9"/>
      <c r="BH15105" s="9"/>
      <c r="BI15105" s="128"/>
      <c r="BJ15105" s="128"/>
      <c r="BK15105" s="128"/>
      <c r="BL15105" s="128"/>
      <c r="BM15105" s="128"/>
      <c r="BN15105" s="128"/>
      <c r="BO15105" s="128"/>
      <c r="BP15105" s="197">
        <f t="shared" si="598"/>
        <v>0</v>
      </c>
      <c r="BQ15105" s="128"/>
      <c r="BS15105" s="54">
        <f t="shared" si="602"/>
        <v>0</v>
      </c>
      <c r="BT15105" s="54">
        <f t="shared" si="603"/>
        <v>0</v>
      </c>
      <c r="BU15105" s="54">
        <f t="shared" si="599"/>
        <v>0</v>
      </c>
      <c r="BV15105" s="54">
        <f t="shared" si="600"/>
        <v>0</v>
      </c>
    </row>
    <row r="15106" spans="54:74" x14ac:dyDescent="0.25">
      <c r="BB15106" s="134">
        <f t="shared" si="601"/>
        <v>39</v>
      </c>
      <c r="BC15106" s="24"/>
      <c r="BD15106" s="10"/>
      <c r="BE15106" s="10"/>
      <c r="BF15106" s="277"/>
      <c r="BG15106" s="9"/>
      <c r="BH15106" s="9"/>
      <c r="BI15106" s="128"/>
      <c r="BJ15106" s="128"/>
      <c r="BK15106" s="128"/>
      <c r="BL15106" s="128"/>
      <c r="BM15106" s="128"/>
      <c r="BN15106" s="128"/>
      <c r="BO15106" s="128"/>
      <c r="BP15106" s="197">
        <f t="shared" si="598"/>
        <v>0</v>
      </c>
      <c r="BQ15106" s="128"/>
      <c r="BS15106" s="54">
        <f t="shared" si="602"/>
        <v>0</v>
      </c>
      <c r="BT15106" s="54">
        <f t="shared" si="603"/>
        <v>0</v>
      </c>
      <c r="BU15106" s="54">
        <f t="shared" si="599"/>
        <v>0</v>
      </c>
      <c r="BV15106" s="54">
        <f t="shared" si="600"/>
        <v>0</v>
      </c>
    </row>
    <row r="15107" spans="54:74" x14ac:dyDescent="0.25">
      <c r="BB15107" s="134">
        <f t="shared" si="601"/>
        <v>40</v>
      </c>
      <c r="BC15107" s="24"/>
      <c r="BD15107" s="10"/>
      <c r="BE15107" s="10"/>
      <c r="BF15107" s="277"/>
      <c r="BG15107" s="9"/>
      <c r="BH15107" s="9"/>
      <c r="BI15107" s="128"/>
      <c r="BJ15107" s="128"/>
      <c r="BK15107" s="128"/>
      <c r="BL15107" s="128"/>
      <c r="BM15107" s="128"/>
      <c r="BN15107" s="128"/>
      <c r="BO15107" s="128"/>
      <c r="BP15107" s="197">
        <f t="shared" si="598"/>
        <v>0</v>
      </c>
      <c r="BQ15107" s="128"/>
      <c r="BS15107" s="54">
        <f t="shared" si="602"/>
        <v>0</v>
      </c>
      <c r="BT15107" s="54">
        <f t="shared" si="603"/>
        <v>0</v>
      </c>
      <c r="BU15107" s="54">
        <f t="shared" si="599"/>
        <v>0</v>
      </c>
      <c r="BV15107" s="54">
        <f t="shared" si="600"/>
        <v>0</v>
      </c>
    </row>
    <row r="15108" spans="54:74" ht="15.75" customHeight="1" x14ac:dyDescent="0.25">
      <c r="BB15108" s="134">
        <f t="shared" si="601"/>
        <v>41</v>
      </c>
      <c r="BC15108" s="24"/>
      <c r="BD15108" s="10"/>
      <c r="BE15108" s="10"/>
      <c r="BF15108" s="277"/>
      <c r="BG15108" s="9"/>
      <c r="BH15108" s="9"/>
      <c r="BI15108" s="128"/>
      <c r="BJ15108" s="128"/>
      <c r="BK15108" s="128"/>
      <c r="BL15108" s="128"/>
      <c r="BM15108" s="128"/>
      <c r="BN15108" s="128"/>
      <c r="BO15108" s="128"/>
      <c r="BP15108" s="197">
        <f t="shared" si="598"/>
        <v>0</v>
      </c>
      <c r="BQ15108" s="128"/>
      <c r="BS15108" s="54">
        <f t="shared" si="602"/>
        <v>0</v>
      </c>
      <c r="BT15108" s="54">
        <f t="shared" si="603"/>
        <v>0</v>
      </c>
      <c r="BU15108" s="54">
        <f t="shared" si="599"/>
        <v>0</v>
      </c>
      <c r="BV15108" s="54">
        <f t="shared" si="600"/>
        <v>0</v>
      </c>
    </row>
    <row r="15109" spans="54:74" x14ac:dyDescent="0.25">
      <c r="BB15109" s="134">
        <f t="shared" si="601"/>
        <v>42</v>
      </c>
      <c r="BC15109" s="24"/>
      <c r="BD15109" s="10"/>
      <c r="BE15109" s="10"/>
      <c r="BF15109" s="277"/>
      <c r="BG15109" s="9"/>
      <c r="BH15109" s="9"/>
      <c r="BI15109" s="128"/>
      <c r="BJ15109" s="128"/>
      <c r="BK15109" s="128"/>
      <c r="BL15109" s="128"/>
      <c r="BM15109" s="128"/>
      <c r="BN15109" s="128"/>
      <c r="BO15109" s="128"/>
      <c r="BP15109" s="197">
        <f t="shared" si="598"/>
        <v>0</v>
      </c>
      <c r="BQ15109" s="128"/>
      <c r="BS15109" s="54">
        <f t="shared" si="602"/>
        <v>0</v>
      </c>
      <c r="BT15109" s="54">
        <f t="shared" si="603"/>
        <v>0</v>
      </c>
      <c r="BU15109" s="54">
        <f t="shared" si="599"/>
        <v>0</v>
      </c>
      <c r="BV15109" s="54">
        <f t="shared" si="600"/>
        <v>0</v>
      </c>
    </row>
    <row r="15110" spans="54:74" x14ac:dyDescent="0.25">
      <c r="BB15110" s="134">
        <f t="shared" si="601"/>
        <v>43</v>
      </c>
      <c r="BC15110" s="24"/>
      <c r="BD15110" s="10"/>
      <c r="BE15110" s="10"/>
      <c r="BF15110" s="277"/>
      <c r="BG15110" s="9"/>
      <c r="BH15110" s="9"/>
      <c r="BI15110" s="128"/>
      <c r="BJ15110" s="128"/>
      <c r="BK15110" s="128"/>
      <c r="BL15110" s="128"/>
      <c r="BM15110" s="128"/>
      <c r="BN15110" s="128"/>
      <c r="BO15110" s="128"/>
      <c r="BP15110" s="197">
        <f t="shared" si="598"/>
        <v>0</v>
      </c>
      <c r="BQ15110" s="128"/>
      <c r="BS15110" s="54">
        <f t="shared" si="602"/>
        <v>0</v>
      </c>
      <c r="BT15110" s="54">
        <f t="shared" si="603"/>
        <v>0</v>
      </c>
      <c r="BU15110" s="54">
        <f t="shared" si="599"/>
        <v>0</v>
      </c>
      <c r="BV15110" s="54">
        <f t="shared" si="600"/>
        <v>0</v>
      </c>
    </row>
    <row r="15111" spans="54:74" x14ac:dyDescent="0.25">
      <c r="BB15111" s="134">
        <f t="shared" si="601"/>
        <v>44</v>
      </c>
      <c r="BC15111" s="24"/>
      <c r="BD15111" s="10"/>
      <c r="BE15111" s="10"/>
      <c r="BF15111" s="277"/>
      <c r="BG15111" s="9"/>
      <c r="BH15111" s="9"/>
      <c r="BI15111" s="128"/>
      <c r="BJ15111" s="128"/>
      <c r="BK15111" s="128"/>
      <c r="BL15111" s="128"/>
      <c r="BM15111" s="128"/>
      <c r="BN15111" s="128"/>
      <c r="BO15111" s="128"/>
      <c r="BP15111" s="197">
        <f t="shared" si="598"/>
        <v>0</v>
      </c>
      <c r="BQ15111" s="128"/>
      <c r="BS15111" s="54">
        <f t="shared" si="602"/>
        <v>0</v>
      </c>
      <c r="BT15111" s="54">
        <f t="shared" si="603"/>
        <v>0</v>
      </c>
      <c r="BU15111" s="54">
        <f t="shared" si="599"/>
        <v>0</v>
      </c>
      <c r="BV15111" s="54">
        <f t="shared" si="600"/>
        <v>0</v>
      </c>
    </row>
    <row r="15112" spans="54:74" x14ac:dyDescent="0.25">
      <c r="BB15112" s="134">
        <f t="shared" si="601"/>
        <v>45</v>
      </c>
      <c r="BC15112" s="24"/>
      <c r="BD15112" s="10"/>
      <c r="BE15112" s="10"/>
      <c r="BF15112" s="277"/>
      <c r="BG15112" s="9"/>
      <c r="BH15112" s="9"/>
      <c r="BI15112" s="128"/>
      <c r="BJ15112" s="128"/>
      <c r="BK15112" s="128"/>
      <c r="BL15112" s="128"/>
      <c r="BM15112" s="128"/>
      <c r="BN15112" s="128"/>
      <c r="BO15112" s="128"/>
      <c r="BP15112" s="197">
        <f t="shared" si="598"/>
        <v>0</v>
      </c>
      <c r="BQ15112" s="128"/>
      <c r="BS15112" s="54">
        <f t="shared" si="602"/>
        <v>0</v>
      </c>
      <c r="BT15112" s="54">
        <f t="shared" si="603"/>
        <v>0</v>
      </c>
      <c r="BU15112" s="54">
        <f t="shared" si="599"/>
        <v>0</v>
      </c>
      <c r="BV15112" s="54">
        <f t="shared" si="600"/>
        <v>0</v>
      </c>
    </row>
    <row r="15113" spans="54:74" x14ac:dyDescent="0.25">
      <c r="BB15113" s="134">
        <f t="shared" si="601"/>
        <v>46</v>
      </c>
      <c r="BC15113" s="24"/>
      <c r="BD15113" s="10"/>
      <c r="BE15113" s="10"/>
      <c r="BF15113" s="277"/>
      <c r="BG15113" s="9"/>
      <c r="BH15113" s="9"/>
      <c r="BI15113" s="128"/>
      <c r="BJ15113" s="128"/>
      <c r="BK15113" s="128"/>
      <c r="BL15113" s="128"/>
      <c r="BM15113" s="128"/>
      <c r="BN15113" s="128"/>
      <c r="BO15113" s="128"/>
      <c r="BP15113" s="197">
        <f t="shared" si="598"/>
        <v>0</v>
      </c>
      <c r="BQ15113" s="128"/>
      <c r="BS15113" s="54">
        <f t="shared" si="602"/>
        <v>0</v>
      </c>
      <c r="BT15113" s="54">
        <f t="shared" si="603"/>
        <v>0</v>
      </c>
      <c r="BU15113" s="54">
        <f t="shared" si="599"/>
        <v>0</v>
      </c>
      <c r="BV15113" s="54">
        <f t="shared" si="600"/>
        <v>0</v>
      </c>
    </row>
    <row r="15114" spans="54:74" x14ac:dyDescent="0.25">
      <c r="BB15114" s="134">
        <f t="shared" si="601"/>
        <v>47</v>
      </c>
      <c r="BC15114" s="24"/>
      <c r="BD15114" s="10"/>
      <c r="BE15114" s="10"/>
      <c r="BF15114" s="277"/>
      <c r="BG15114" s="9"/>
      <c r="BH15114" s="9"/>
      <c r="BI15114" s="128"/>
      <c r="BJ15114" s="128"/>
      <c r="BK15114" s="128"/>
      <c r="BL15114" s="128"/>
      <c r="BM15114" s="128"/>
      <c r="BN15114" s="128"/>
      <c r="BO15114" s="128"/>
      <c r="BP15114" s="197">
        <f t="shared" si="598"/>
        <v>0</v>
      </c>
      <c r="BQ15114" s="128"/>
      <c r="BS15114" s="54">
        <f t="shared" si="602"/>
        <v>0</v>
      </c>
      <c r="BT15114" s="54">
        <f t="shared" si="603"/>
        <v>0</v>
      </c>
      <c r="BU15114" s="54">
        <f t="shared" si="599"/>
        <v>0</v>
      </c>
      <c r="BV15114" s="54">
        <f t="shared" si="600"/>
        <v>0</v>
      </c>
    </row>
    <row r="15115" spans="54:74" x14ac:dyDescent="0.25">
      <c r="BB15115" s="134">
        <f t="shared" si="601"/>
        <v>48</v>
      </c>
      <c r="BC15115" s="24"/>
      <c r="BD15115" s="10"/>
      <c r="BE15115" s="10"/>
      <c r="BF15115" s="277"/>
      <c r="BG15115" s="9"/>
      <c r="BH15115" s="9"/>
      <c r="BI15115" s="128"/>
      <c r="BJ15115" s="128"/>
      <c r="BK15115" s="128"/>
      <c r="BL15115" s="128"/>
      <c r="BM15115" s="128"/>
      <c r="BN15115" s="128"/>
      <c r="BO15115" s="128"/>
      <c r="BP15115" s="197">
        <f t="shared" si="598"/>
        <v>0</v>
      </c>
      <c r="BQ15115" s="128"/>
      <c r="BS15115" s="54">
        <f t="shared" si="602"/>
        <v>0</v>
      </c>
      <c r="BT15115" s="54">
        <f t="shared" si="603"/>
        <v>0</v>
      </c>
      <c r="BU15115" s="54">
        <f t="shared" si="599"/>
        <v>0</v>
      </c>
      <c r="BV15115" s="54">
        <f t="shared" si="600"/>
        <v>0</v>
      </c>
    </row>
    <row r="15116" spans="54:74" x14ac:dyDescent="0.25">
      <c r="BB15116" s="134">
        <f t="shared" si="601"/>
        <v>49</v>
      </c>
      <c r="BC15116" s="24"/>
      <c r="BD15116" s="10"/>
      <c r="BE15116" s="10"/>
      <c r="BF15116" s="277"/>
      <c r="BG15116" s="9"/>
      <c r="BH15116" s="9"/>
      <c r="BI15116" s="128"/>
      <c r="BJ15116" s="128"/>
      <c r="BK15116" s="128"/>
      <c r="BL15116" s="128"/>
      <c r="BM15116" s="128"/>
      <c r="BN15116" s="128"/>
      <c r="BO15116" s="128"/>
      <c r="BP15116" s="197">
        <f t="shared" si="598"/>
        <v>0</v>
      </c>
      <c r="BQ15116" s="128"/>
      <c r="BS15116" s="54">
        <f t="shared" si="602"/>
        <v>0</v>
      </c>
      <c r="BT15116" s="54">
        <f t="shared" si="603"/>
        <v>0</v>
      </c>
      <c r="BU15116" s="54">
        <f t="shared" si="599"/>
        <v>0</v>
      </c>
      <c r="BV15116" s="54">
        <f t="shared" si="600"/>
        <v>0</v>
      </c>
    </row>
    <row r="15117" spans="54:74" x14ac:dyDescent="0.25">
      <c r="BB15117" s="134">
        <f t="shared" si="601"/>
        <v>50</v>
      </c>
      <c r="BC15117" s="24"/>
      <c r="BD15117" s="10"/>
      <c r="BE15117" s="10"/>
      <c r="BF15117" s="277"/>
      <c r="BG15117" s="9"/>
      <c r="BH15117" s="9"/>
      <c r="BI15117" s="128"/>
      <c r="BJ15117" s="128"/>
      <c r="BK15117" s="128"/>
      <c r="BL15117" s="128"/>
      <c r="BM15117" s="128"/>
      <c r="BN15117" s="128"/>
      <c r="BO15117" s="128"/>
      <c r="BP15117" s="197">
        <f t="shared" si="598"/>
        <v>0</v>
      </c>
      <c r="BQ15117" s="128"/>
      <c r="BS15117" s="54">
        <f t="shared" si="602"/>
        <v>0</v>
      </c>
      <c r="BT15117" s="54">
        <f t="shared" si="603"/>
        <v>0</v>
      </c>
      <c r="BU15117" s="54">
        <f t="shared" si="599"/>
        <v>0</v>
      </c>
      <c r="BV15117" s="54">
        <f t="shared" si="600"/>
        <v>0</v>
      </c>
    </row>
    <row r="15118" spans="54:74" x14ac:dyDescent="0.25">
      <c r="BB15118" s="134">
        <f t="shared" si="601"/>
        <v>51</v>
      </c>
      <c r="BC15118" s="24"/>
      <c r="BD15118" s="10"/>
      <c r="BE15118" s="10"/>
      <c r="BF15118" s="277"/>
      <c r="BG15118" s="9"/>
      <c r="BH15118" s="9"/>
      <c r="BI15118" s="128"/>
      <c r="BJ15118" s="128"/>
      <c r="BK15118" s="128"/>
      <c r="BL15118" s="128"/>
      <c r="BM15118" s="128"/>
      <c r="BN15118" s="128"/>
      <c r="BO15118" s="128"/>
      <c r="BP15118" s="197">
        <f t="shared" si="598"/>
        <v>0</v>
      </c>
      <c r="BQ15118" s="128"/>
      <c r="BS15118" s="54">
        <f t="shared" si="602"/>
        <v>0</v>
      </c>
      <c r="BT15118" s="54">
        <f t="shared" si="603"/>
        <v>0</v>
      </c>
      <c r="BU15118" s="54">
        <f t="shared" si="599"/>
        <v>0</v>
      </c>
      <c r="BV15118" s="54">
        <f t="shared" si="600"/>
        <v>0</v>
      </c>
    </row>
    <row r="15119" spans="54:74" x14ac:dyDescent="0.25">
      <c r="BB15119" s="134">
        <f t="shared" si="601"/>
        <v>52</v>
      </c>
      <c r="BC15119" s="24"/>
      <c r="BD15119" s="10"/>
      <c r="BE15119" s="10"/>
      <c r="BF15119" s="277"/>
      <c r="BG15119" s="9"/>
      <c r="BH15119" s="9"/>
      <c r="BI15119" s="128"/>
      <c r="BJ15119" s="128"/>
      <c r="BK15119" s="128"/>
      <c r="BL15119" s="128"/>
      <c r="BM15119" s="128"/>
      <c r="BN15119" s="128"/>
      <c r="BO15119" s="128"/>
      <c r="BP15119" s="197">
        <f t="shared" si="598"/>
        <v>0</v>
      </c>
      <c r="BQ15119" s="128"/>
      <c r="BS15119" s="54">
        <f t="shared" si="602"/>
        <v>0</v>
      </c>
      <c r="BT15119" s="54">
        <f t="shared" si="603"/>
        <v>0</v>
      </c>
      <c r="BU15119" s="54">
        <f t="shared" si="599"/>
        <v>0</v>
      </c>
      <c r="BV15119" s="54">
        <f t="shared" si="600"/>
        <v>0</v>
      </c>
    </row>
    <row r="15120" spans="54:74" x14ac:dyDescent="0.25">
      <c r="BB15120" s="134">
        <f t="shared" si="601"/>
        <v>53</v>
      </c>
      <c r="BC15120" s="24"/>
      <c r="BD15120" s="10"/>
      <c r="BE15120" s="10"/>
      <c r="BF15120" s="277"/>
      <c r="BG15120" s="9"/>
      <c r="BH15120" s="9"/>
      <c r="BI15120" s="128"/>
      <c r="BJ15120" s="128"/>
      <c r="BK15120" s="128"/>
      <c r="BL15120" s="128"/>
      <c r="BM15120" s="128"/>
      <c r="BN15120" s="128"/>
      <c r="BO15120" s="128"/>
      <c r="BP15120" s="197">
        <f t="shared" si="598"/>
        <v>0</v>
      </c>
      <c r="BQ15120" s="128"/>
      <c r="BS15120" s="54">
        <f t="shared" si="602"/>
        <v>0</v>
      </c>
      <c r="BT15120" s="54">
        <f t="shared" si="603"/>
        <v>0</v>
      </c>
      <c r="BU15120" s="54">
        <f t="shared" si="599"/>
        <v>0</v>
      </c>
      <c r="BV15120" s="54">
        <f t="shared" si="600"/>
        <v>0</v>
      </c>
    </row>
    <row r="15121" spans="54:74" x14ac:dyDescent="0.25">
      <c r="BB15121" s="134">
        <f t="shared" si="601"/>
        <v>54</v>
      </c>
      <c r="BC15121" s="24"/>
      <c r="BD15121" s="10"/>
      <c r="BE15121" s="10"/>
      <c r="BF15121" s="277"/>
      <c r="BG15121" s="9"/>
      <c r="BH15121" s="9"/>
      <c r="BI15121" s="128"/>
      <c r="BJ15121" s="128"/>
      <c r="BK15121" s="128"/>
      <c r="BL15121" s="128"/>
      <c r="BM15121" s="128"/>
      <c r="BN15121" s="128"/>
      <c r="BO15121" s="128"/>
      <c r="BP15121" s="197">
        <f t="shared" si="598"/>
        <v>0</v>
      </c>
      <c r="BQ15121" s="128"/>
      <c r="BS15121" s="54">
        <f t="shared" si="602"/>
        <v>0</v>
      </c>
      <c r="BT15121" s="54">
        <f t="shared" si="603"/>
        <v>0</v>
      </c>
      <c r="BU15121" s="54">
        <f t="shared" si="599"/>
        <v>0</v>
      </c>
      <c r="BV15121" s="54">
        <f t="shared" si="600"/>
        <v>0</v>
      </c>
    </row>
    <row r="15122" spans="54:74" x14ac:dyDescent="0.25">
      <c r="BB15122" s="134">
        <f t="shared" si="601"/>
        <v>55</v>
      </c>
      <c r="BC15122" s="24"/>
      <c r="BD15122" s="10"/>
      <c r="BE15122" s="10"/>
      <c r="BF15122" s="277"/>
      <c r="BG15122" s="9"/>
      <c r="BH15122" s="9"/>
      <c r="BI15122" s="128"/>
      <c r="BJ15122" s="128"/>
      <c r="BK15122" s="128"/>
      <c r="BL15122" s="128"/>
      <c r="BM15122" s="128"/>
      <c r="BN15122" s="128"/>
      <c r="BO15122" s="128"/>
      <c r="BP15122" s="197">
        <f t="shared" si="598"/>
        <v>0</v>
      </c>
      <c r="BQ15122" s="128"/>
      <c r="BS15122" s="54">
        <f t="shared" si="602"/>
        <v>0</v>
      </c>
      <c r="BT15122" s="54">
        <f t="shared" si="603"/>
        <v>0</v>
      </c>
      <c r="BU15122" s="54">
        <f t="shared" si="599"/>
        <v>0</v>
      </c>
      <c r="BV15122" s="54">
        <f t="shared" si="600"/>
        <v>0</v>
      </c>
    </row>
    <row r="15123" spans="54:74" x14ac:dyDescent="0.25">
      <c r="BB15123" s="134">
        <f t="shared" si="601"/>
        <v>56</v>
      </c>
      <c r="BC15123" s="24"/>
      <c r="BD15123" s="10"/>
      <c r="BE15123" s="10"/>
      <c r="BF15123" s="277"/>
      <c r="BG15123" s="9"/>
      <c r="BH15123" s="9"/>
      <c r="BI15123" s="128"/>
      <c r="BJ15123" s="128"/>
      <c r="BK15123" s="128"/>
      <c r="BL15123" s="128"/>
      <c r="BM15123" s="128"/>
      <c r="BN15123" s="128"/>
      <c r="BO15123" s="128"/>
      <c r="BP15123" s="197">
        <f t="shared" si="598"/>
        <v>0</v>
      </c>
      <c r="BQ15123" s="128"/>
      <c r="BS15123" s="54">
        <f t="shared" si="602"/>
        <v>0</v>
      </c>
      <c r="BT15123" s="54">
        <f t="shared" si="603"/>
        <v>0</v>
      </c>
      <c r="BU15123" s="54">
        <f t="shared" si="599"/>
        <v>0</v>
      </c>
      <c r="BV15123" s="54">
        <f t="shared" si="600"/>
        <v>0</v>
      </c>
    </row>
    <row r="15124" spans="54:74" x14ac:dyDescent="0.25">
      <c r="BB15124" s="134">
        <f t="shared" si="601"/>
        <v>57</v>
      </c>
      <c r="BC15124" s="24"/>
      <c r="BD15124" s="10"/>
      <c r="BE15124" s="10"/>
      <c r="BF15124" s="277"/>
      <c r="BG15124" s="9"/>
      <c r="BH15124" s="9"/>
      <c r="BI15124" s="128"/>
      <c r="BJ15124" s="128"/>
      <c r="BK15124" s="128"/>
      <c r="BL15124" s="128"/>
      <c r="BM15124" s="128"/>
      <c r="BN15124" s="128"/>
      <c r="BO15124" s="128"/>
      <c r="BP15124" s="197">
        <f t="shared" si="598"/>
        <v>0</v>
      </c>
      <c r="BQ15124" s="128"/>
      <c r="BS15124" s="54">
        <f t="shared" si="602"/>
        <v>0</v>
      </c>
      <c r="BT15124" s="54">
        <f t="shared" si="603"/>
        <v>0</v>
      </c>
      <c r="BU15124" s="54">
        <f t="shared" si="599"/>
        <v>0</v>
      </c>
      <c r="BV15124" s="54">
        <f t="shared" si="600"/>
        <v>0</v>
      </c>
    </row>
    <row r="15125" spans="54:74" x14ac:dyDescent="0.25">
      <c r="BB15125" s="134">
        <f t="shared" si="601"/>
        <v>58</v>
      </c>
      <c r="BC15125" s="24"/>
      <c r="BD15125" s="10"/>
      <c r="BE15125" s="10"/>
      <c r="BF15125" s="277"/>
      <c r="BG15125" s="9"/>
      <c r="BH15125" s="9"/>
      <c r="BI15125" s="128"/>
      <c r="BJ15125" s="128"/>
      <c r="BK15125" s="128"/>
      <c r="BL15125" s="128"/>
      <c r="BM15125" s="128"/>
      <c r="BN15125" s="128"/>
      <c r="BO15125" s="128"/>
      <c r="BP15125" s="197">
        <f t="shared" si="598"/>
        <v>0</v>
      </c>
      <c r="BQ15125" s="128"/>
      <c r="BS15125" s="54">
        <f t="shared" si="602"/>
        <v>0</v>
      </c>
      <c r="BT15125" s="54">
        <f t="shared" si="603"/>
        <v>0</v>
      </c>
      <c r="BU15125" s="54">
        <f t="shared" si="599"/>
        <v>0</v>
      </c>
      <c r="BV15125" s="54">
        <f t="shared" si="600"/>
        <v>0</v>
      </c>
    </row>
    <row r="15126" spans="54:74" x14ac:dyDescent="0.25">
      <c r="BB15126" s="134">
        <f t="shared" si="601"/>
        <v>59</v>
      </c>
      <c r="BC15126" s="24"/>
      <c r="BD15126" s="10"/>
      <c r="BE15126" s="10"/>
      <c r="BF15126" s="277"/>
      <c r="BG15126" s="9"/>
      <c r="BH15126" s="9"/>
      <c r="BI15126" s="128"/>
      <c r="BJ15126" s="128"/>
      <c r="BK15126" s="128"/>
      <c r="BL15126" s="128"/>
      <c r="BM15126" s="128"/>
      <c r="BN15126" s="128"/>
      <c r="BO15126" s="128"/>
      <c r="BP15126" s="197">
        <f t="shared" si="598"/>
        <v>0</v>
      </c>
      <c r="BQ15126" s="128"/>
      <c r="BS15126" s="54">
        <f t="shared" si="602"/>
        <v>0</v>
      </c>
      <c r="BT15126" s="54">
        <f t="shared" si="603"/>
        <v>0</v>
      </c>
      <c r="BU15126" s="54">
        <f t="shared" si="599"/>
        <v>0</v>
      </c>
      <c r="BV15126" s="54">
        <f t="shared" si="600"/>
        <v>0</v>
      </c>
    </row>
    <row r="15127" spans="54:74" x14ac:dyDescent="0.25">
      <c r="BB15127" s="134">
        <f t="shared" si="601"/>
        <v>60</v>
      </c>
      <c r="BC15127" s="24"/>
      <c r="BD15127" s="10"/>
      <c r="BE15127" s="10"/>
      <c r="BF15127" s="277"/>
      <c r="BG15127" s="9"/>
      <c r="BH15127" s="9"/>
      <c r="BI15127" s="128"/>
      <c r="BJ15127" s="128"/>
      <c r="BK15127" s="128"/>
      <c r="BL15127" s="128"/>
      <c r="BM15127" s="128"/>
      <c r="BN15127" s="128"/>
      <c r="BO15127" s="128"/>
      <c r="BP15127" s="197">
        <f t="shared" si="598"/>
        <v>0</v>
      </c>
      <c r="BQ15127" s="128"/>
      <c r="BS15127" s="54">
        <f t="shared" si="602"/>
        <v>0</v>
      </c>
      <c r="BT15127" s="54">
        <f t="shared" si="603"/>
        <v>0</v>
      </c>
      <c r="BU15127" s="54">
        <f t="shared" si="599"/>
        <v>0</v>
      </c>
      <c r="BV15127" s="54">
        <f t="shared" si="600"/>
        <v>0</v>
      </c>
    </row>
    <row r="15128" spans="54:74" x14ac:dyDescent="0.25">
      <c r="BB15128" s="134">
        <f t="shared" si="601"/>
        <v>61</v>
      </c>
      <c r="BC15128" s="24"/>
      <c r="BD15128" s="10"/>
      <c r="BE15128" s="10"/>
      <c r="BF15128" s="277"/>
      <c r="BG15128" s="9"/>
      <c r="BH15128" s="9"/>
      <c r="BI15128" s="128"/>
      <c r="BJ15128" s="128"/>
      <c r="BK15128" s="128"/>
      <c r="BL15128" s="128"/>
      <c r="BM15128" s="128"/>
      <c r="BN15128" s="128"/>
      <c r="BO15128" s="128"/>
      <c r="BP15128" s="197">
        <f t="shared" si="598"/>
        <v>0</v>
      </c>
      <c r="BQ15128" s="128"/>
      <c r="BS15128" s="54">
        <f t="shared" si="602"/>
        <v>0</v>
      </c>
      <c r="BT15128" s="54">
        <f t="shared" si="603"/>
        <v>0</v>
      </c>
      <c r="BU15128" s="54">
        <f t="shared" si="599"/>
        <v>0</v>
      </c>
      <c r="BV15128" s="54">
        <f t="shared" si="600"/>
        <v>0</v>
      </c>
    </row>
    <row r="15129" spans="54:74" x14ac:dyDescent="0.25">
      <c r="BB15129" s="134">
        <f t="shared" si="601"/>
        <v>62</v>
      </c>
      <c r="BC15129" s="24"/>
      <c r="BD15129" s="10"/>
      <c r="BE15129" s="10"/>
      <c r="BF15129" s="277"/>
      <c r="BG15129" s="9"/>
      <c r="BH15129" s="9"/>
      <c r="BI15129" s="128"/>
      <c r="BJ15129" s="128"/>
      <c r="BK15129" s="128"/>
      <c r="BL15129" s="128"/>
      <c r="BM15129" s="128"/>
      <c r="BN15129" s="128"/>
      <c r="BO15129" s="128"/>
      <c r="BP15129" s="197">
        <f t="shared" si="598"/>
        <v>0</v>
      </c>
      <c r="BQ15129" s="128"/>
      <c r="BS15129" s="54">
        <f t="shared" si="602"/>
        <v>0</v>
      </c>
      <c r="BT15129" s="54">
        <f t="shared" si="603"/>
        <v>0</v>
      </c>
      <c r="BU15129" s="54">
        <f t="shared" si="599"/>
        <v>0</v>
      </c>
      <c r="BV15129" s="54">
        <f t="shared" si="600"/>
        <v>0</v>
      </c>
    </row>
    <row r="15130" spans="54:74" x14ac:dyDescent="0.25">
      <c r="BB15130" s="134">
        <f t="shared" si="601"/>
        <v>63</v>
      </c>
      <c r="BC15130" s="24"/>
      <c r="BD15130" s="10"/>
      <c r="BE15130" s="10"/>
      <c r="BF15130" s="277"/>
      <c r="BG15130" s="9"/>
      <c r="BH15130" s="9"/>
      <c r="BI15130" s="128"/>
      <c r="BJ15130" s="128"/>
      <c r="BK15130" s="128"/>
      <c r="BL15130" s="128"/>
      <c r="BM15130" s="128"/>
      <c r="BN15130" s="128"/>
      <c r="BO15130" s="128"/>
      <c r="BP15130" s="197">
        <f t="shared" si="598"/>
        <v>0</v>
      </c>
      <c r="BQ15130" s="128"/>
      <c r="BS15130" s="54">
        <f t="shared" si="602"/>
        <v>0</v>
      </c>
      <c r="BT15130" s="54">
        <f t="shared" si="603"/>
        <v>0</v>
      </c>
      <c r="BU15130" s="54">
        <f t="shared" si="599"/>
        <v>0</v>
      </c>
      <c r="BV15130" s="54">
        <f t="shared" si="600"/>
        <v>0</v>
      </c>
    </row>
    <row r="15131" spans="54:74" x14ac:dyDescent="0.25">
      <c r="BB15131" s="134">
        <f t="shared" si="601"/>
        <v>64</v>
      </c>
      <c r="BC15131" s="24"/>
      <c r="BD15131" s="10"/>
      <c r="BE15131" s="10"/>
      <c r="BF15131" s="277"/>
      <c r="BG15131" s="9"/>
      <c r="BH15131" s="9"/>
      <c r="BI15131" s="128"/>
      <c r="BJ15131" s="128"/>
      <c r="BK15131" s="128"/>
      <c r="BL15131" s="128"/>
      <c r="BM15131" s="128"/>
      <c r="BN15131" s="128"/>
      <c r="BO15131" s="128"/>
      <c r="BP15131" s="197">
        <f t="shared" si="598"/>
        <v>0</v>
      </c>
      <c r="BQ15131" s="128"/>
      <c r="BS15131" s="54">
        <f t="shared" si="602"/>
        <v>0</v>
      </c>
      <c r="BT15131" s="54">
        <f t="shared" si="603"/>
        <v>0</v>
      </c>
      <c r="BU15131" s="54">
        <f t="shared" si="599"/>
        <v>0</v>
      </c>
      <c r="BV15131" s="54">
        <f t="shared" si="600"/>
        <v>0</v>
      </c>
    </row>
    <row r="15132" spans="54:74" x14ac:dyDescent="0.25">
      <c r="BB15132" s="134">
        <f t="shared" si="601"/>
        <v>65</v>
      </c>
      <c r="BC15132" s="24"/>
      <c r="BD15132" s="10"/>
      <c r="BE15132" s="10"/>
      <c r="BF15132" s="277"/>
      <c r="BG15132" s="9"/>
      <c r="BH15132" s="9"/>
      <c r="BI15132" s="128"/>
      <c r="BJ15132" s="128"/>
      <c r="BK15132" s="128"/>
      <c r="BL15132" s="128"/>
      <c r="BM15132" s="128"/>
      <c r="BN15132" s="128"/>
      <c r="BO15132" s="128"/>
      <c r="BP15132" s="197">
        <f t="shared" si="598"/>
        <v>0</v>
      </c>
      <c r="BQ15132" s="128"/>
      <c r="BS15132" s="54">
        <f t="shared" ref="BS15132:BS15163" si="604">BG15132*10</f>
        <v>0</v>
      </c>
      <c r="BT15132" s="54">
        <f t="shared" ref="BT15132:BT15163" si="605">BH15132*1</f>
        <v>0</v>
      </c>
      <c r="BU15132" s="54">
        <f t="shared" si="599"/>
        <v>0</v>
      </c>
      <c r="BV15132" s="54">
        <f t="shared" si="600"/>
        <v>0</v>
      </c>
    </row>
    <row r="15133" spans="54:74" x14ac:dyDescent="0.25">
      <c r="BB15133" s="134">
        <f t="shared" si="601"/>
        <v>66</v>
      </c>
      <c r="BC15133" s="24"/>
      <c r="BD15133" s="10"/>
      <c r="BE15133" s="10"/>
      <c r="BF15133" s="277"/>
      <c r="BG15133" s="9"/>
      <c r="BH15133" s="9"/>
      <c r="BI15133" s="128"/>
      <c r="BJ15133" s="128"/>
      <c r="BK15133" s="128"/>
      <c r="BL15133" s="128"/>
      <c r="BM15133" s="128"/>
      <c r="BN15133" s="128"/>
      <c r="BO15133" s="128"/>
      <c r="BP15133" s="197">
        <f t="shared" ref="BP15133:BP15196" si="606">IF(BC15133=0,0,IF(BD15133=0,0,IF(BE15133=0,0,IF(BF15133=0,0,IF(BG15133=0,0,IF(BH15133=0,0,BV15133))))))</f>
        <v>0</v>
      </c>
      <c r="BQ15133" s="128"/>
      <c r="BS15133" s="54">
        <f t="shared" si="604"/>
        <v>0</v>
      </c>
      <c r="BT15133" s="54">
        <f t="shared" si="605"/>
        <v>0</v>
      </c>
      <c r="BU15133" s="54">
        <f t="shared" ref="BU15133:BU15196" si="607">BF15133</f>
        <v>0</v>
      </c>
      <c r="BV15133" s="54">
        <f t="shared" ref="BV15133:BV15196" si="608">SUM(BS15133:BU15133)</f>
        <v>0</v>
      </c>
    </row>
    <row r="15134" spans="54:74" x14ac:dyDescent="0.25">
      <c r="BB15134" s="134">
        <f t="shared" si="601"/>
        <v>67</v>
      </c>
      <c r="BC15134" s="24"/>
      <c r="BD15134" s="10"/>
      <c r="BE15134" s="10"/>
      <c r="BF15134" s="277"/>
      <c r="BG15134" s="9"/>
      <c r="BH15134" s="9"/>
      <c r="BI15134" s="128"/>
      <c r="BJ15134" s="128"/>
      <c r="BK15134" s="128"/>
      <c r="BL15134" s="128"/>
      <c r="BM15134" s="128"/>
      <c r="BN15134" s="128"/>
      <c r="BO15134" s="128"/>
      <c r="BP15134" s="197">
        <f t="shared" si="606"/>
        <v>0</v>
      </c>
      <c r="BQ15134" s="128"/>
      <c r="BS15134" s="54">
        <f t="shared" si="604"/>
        <v>0</v>
      </c>
      <c r="BT15134" s="54">
        <f t="shared" si="605"/>
        <v>0</v>
      </c>
      <c r="BU15134" s="54">
        <f t="shared" si="607"/>
        <v>0</v>
      </c>
      <c r="BV15134" s="54">
        <f t="shared" si="608"/>
        <v>0</v>
      </c>
    </row>
    <row r="15135" spans="54:74" x14ac:dyDescent="0.25">
      <c r="BB15135" s="134">
        <f t="shared" ref="BB15135:BB15198" si="609">1+BB15134</f>
        <v>68</v>
      </c>
      <c r="BC15135" s="24"/>
      <c r="BD15135" s="10"/>
      <c r="BE15135" s="10"/>
      <c r="BF15135" s="277"/>
      <c r="BG15135" s="9"/>
      <c r="BH15135" s="9"/>
      <c r="BI15135" s="128"/>
      <c r="BJ15135" s="128"/>
      <c r="BK15135" s="128"/>
      <c r="BL15135" s="128"/>
      <c r="BM15135" s="128"/>
      <c r="BN15135" s="128"/>
      <c r="BO15135" s="128"/>
      <c r="BP15135" s="197">
        <f t="shared" si="606"/>
        <v>0</v>
      </c>
      <c r="BQ15135" s="128"/>
      <c r="BS15135" s="54">
        <f t="shared" si="604"/>
        <v>0</v>
      </c>
      <c r="BT15135" s="54">
        <f t="shared" si="605"/>
        <v>0</v>
      </c>
      <c r="BU15135" s="54">
        <f t="shared" si="607"/>
        <v>0</v>
      </c>
      <c r="BV15135" s="54">
        <f t="shared" si="608"/>
        <v>0</v>
      </c>
    </row>
    <row r="15136" spans="54:74" x14ac:dyDescent="0.25">
      <c r="BB15136" s="134">
        <f t="shared" si="609"/>
        <v>69</v>
      </c>
      <c r="BC15136" s="24"/>
      <c r="BD15136" s="10"/>
      <c r="BE15136" s="10"/>
      <c r="BF15136" s="277"/>
      <c r="BG15136" s="9"/>
      <c r="BH15136" s="9"/>
      <c r="BI15136" s="128"/>
      <c r="BJ15136" s="128"/>
      <c r="BK15136" s="128"/>
      <c r="BL15136" s="128"/>
      <c r="BM15136" s="128"/>
      <c r="BN15136" s="128"/>
      <c r="BO15136" s="128"/>
      <c r="BP15136" s="197">
        <f t="shared" si="606"/>
        <v>0</v>
      </c>
      <c r="BQ15136" s="128"/>
      <c r="BS15136" s="54">
        <f t="shared" si="604"/>
        <v>0</v>
      </c>
      <c r="BT15136" s="54">
        <f t="shared" si="605"/>
        <v>0</v>
      </c>
      <c r="BU15136" s="54">
        <f t="shared" si="607"/>
        <v>0</v>
      </c>
      <c r="BV15136" s="54">
        <f t="shared" si="608"/>
        <v>0</v>
      </c>
    </row>
    <row r="15137" spans="54:74" x14ac:dyDescent="0.25">
      <c r="BB15137" s="134">
        <f t="shared" si="609"/>
        <v>70</v>
      </c>
      <c r="BC15137" s="24"/>
      <c r="BD15137" s="10"/>
      <c r="BE15137" s="10"/>
      <c r="BF15137" s="277"/>
      <c r="BG15137" s="9"/>
      <c r="BH15137" s="9"/>
      <c r="BI15137" s="128"/>
      <c r="BJ15137" s="128"/>
      <c r="BK15137" s="128"/>
      <c r="BL15137" s="128"/>
      <c r="BM15137" s="128"/>
      <c r="BN15137" s="128"/>
      <c r="BO15137" s="128"/>
      <c r="BP15137" s="197">
        <f t="shared" si="606"/>
        <v>0</v>
      </c>
      <c r="BQ15137" s="128"/>
      <c r="BS15137" s="54">
        <f t="shared" si="604"/>
        <v>0</v>
      </c>
      <c r="BT15137" s="54">
        <f t="shared" si="605"/>
        <v>0</v>
      </c>
      <c r="BU15137" s="54">
        <f t="shared" si="607"/>
        <v>0</v>
      </c>
      <c r="BV15137" s="54">
        <f t="shared" si="608"/>
        <v>0</v>
      </c>
    </row>
    <row r="15138" spans="54:74" x14ac:dyDescent="0.25">
      <c r="BB15138" s="134">
        <f t="shared" si="609"/>
        <v>71</v>
      </c>
      <c r="BC15138" s="24"/>
      <c r="BD15138" s="10"/>
      <c r="BE15138" s="10"/>
      <c r="BF15138" s="277"/>
      <c r="BG15138" s="9"/>
      <c r="BH15138" s="9"/>
      <c r="BI15138" s="128"/>
      <c r="BJ15138" s="128"/>
      <c r="BK15138" s="128"/>
      <c r="BL15138" s="128"/>
      <c r="BM15138" s="128"/>
      <c r="BN15138" s="128"/>
      <c r="BO15138" s="128"/>
      <c r="BP15138" s="197">
        <f t="shared" si="606"/>
        <v>0</v>
      </c>
      <c r="BQ15138" s="128"/>
      <c r="BS15138" s="54">
        <f t="shared" si="604"/>
        <v>0</v>
      </c>
      <c r="BT15138" s="54">
        <f t="shared" si="605"/>
        <v>0</v>
      </c>
      <c r="BU15138" s="54">
        <f t="shared" si="607"/>
        <v>0</v>
      </c>
      <c r="BV15138" s="54">
        <f t="shared" si="608"/>
        <v>0</v>
      </c>
    </row>
    <row r="15139" spans="54:74" x14ac:dyDescent="0.25">
      <c r="BB15139" s="134">
        <f t="shared" si="609"/>
        <v>72</v>
      </c>
      <c r="BC15139" s="24"/>
      <c r="BD15139" s="10"/>
      <c r="BE15139" s="10"/>
      <c r="BF15139" s="277"/>
      <c r="BG15139" s="9"/>
      <c r="BH15139" s="9"/>
      <c r="BI15139" s="128"/>
      <c r="BJ15139" s="128"/>
      <c r="BK15139" s="128"/>
      <c r="BL15139" s="128"/>
      <c r="BM15139" s="128"/>
      <c r="BN15139" s="128"/>
      <c r="BO15139" s="128"/>
      <c r="BP15139" s="197">
        <f t="shared" si="606"/>
        <v>0</v>
      </c>
      <c r="BQ15139" s="128"/>
      <c r="BS15139" s="54">
        <f t="shared" si="604"/>
        <v>0</v>
      </c>
      <c r="BT15139" s="54">
        <f t="shared" si="605"/>
        <v>0</v>
      </c>
      <c r="BU15139" s="54">
        <f t="shared" si="607"/>
        <v>0</v>
      </c>
      <c r="BV15139" s="54">
        <f t="shared" si="608"/>
        <v>0</v>
      </c>
    </row>
    <row r="15140" spans="54:74" x14ac:dyDescent="0.25">
      <c r="BB15140" s="134">
        <f t="shared" si="609"/>
        <v>73</v>
      </c>
      <c r="BC15140" s="24"/>
      <c r="BD15140" s="10"/>
      <c r="BE15140" s="10"/>
      <c r="BF15140" s="277"/>
      <c r="BG15140" s="9"/>
      <c r="BH15140" s="9"/>
      <c r="BI15140" s="128"/>
      <c r="BJ15140" s="128"/>
      <c r="BK15140" s="128"/>
      <c r="BL15140" s="128"/>
      <c r="BM15140" s="128"/>
      <c r="BN15140" s="128"/>
      <c r="BO15140" s="128"/>
      <c r="BP15140" s="197">
        <f t="shared" si="606"/>
        <v>0</v>
      </c>
      <c r="BQ15140" s="128"/>
      <c r="BS15140" s="54">
        <f t="shared" si="604"/>
        <v>0</v>
      </c>
      <c r="BT15140" s="54">
        <f t="shared" si="605"/>
        <v>0</v>
      </c>
      <c r="BU15140" s="54">
        <f t="shared" si="607"/>
        <v>0</v>
      </c>
      <c r="BV15140" s="54">
        <f t="shared" si="608"/>
        <v>0</v>
      </c>
    </row>
    <row r="15141" spans="54:74" x14ac:dyDescent="0.25">
      <c r="BB15141" s="134">
        <f t="shared" si="609"/>
        <v>74</v>
      </c>
      <c r="BC15141" s="24"/>
      <c r="BD15141" s="10"/>
      <c r="BE15141" s="10"/>
      <c r="BF15141" s="277"/>
      <c r="BG15141" s="9"/>
      <c r="BH15141" s="9"/>
      <c r="BI15141" s="128"/>
      <c r="BJ15141" s="128"/>
      <c r="BK15141" s="128"/>
      <c r="BL15141" s="128"/>
      <c r="BM15141" s="128"/>
      <c r="BN15141" s="128"/>
      <c r="BO15141" s="128"/>
      <c r="BP15141" s="197">
        <f t="shared" si="606"/>
        <v>0</v>
      </c>
      <c r="BQ15141" s="128"/>
      <c r="BS15141" s="54">
        <f t="shared" si="604"/>
        <v>0</v>
      </c>
      <c r="BT15141" s="54">
        <f t="shared" si="605"/>
        <v>0</v>
      </c>
      <c r="BU15141" s="54">
        <f t="shared" si="607"/>
        <v>0</v>
      </c>
      <c r="BV15141" s="54">
        <f t="shared" si="608"/>
        <v>0</v>
      </c>
    </row>
    <row r="15142" spans="54:74" x14ac:dyDescent="0.25">
      <c r="BB15142" s="134">
        <f t="shared" si="609"/>
        <v>75</v>
      </c>
      <c r="BC15142" s="24"/>
      <c r="BD15142" s="10"/>
      <c r="BE15142" s="10"/>
      <c r="BF15142" s="277"/>
      <c r="BG15142" s="9"/>
      <c r="BH15142" s="9"/>
      <c r="BI15142" s="128"/>
      <c r="BJ15142" s="128"/>
      <c r="BK15142" s="128"/>
      <c r="BL15142" s="128"/>
      <c r="BM15142" s="128"/>
      <c r="BN15142" s="128"/>
      <c r="BO15142" s="128"/>
      <c r="BP15142" s="197">
        <f t="shared" si="606"/>
        <v>0</v>
      </c>
      <c r="BQ15142" s="128"/>
      <c r="BS15142" s="54">
        <f t="shared" si="604"/>
        <v>0</v>
      </c>
      <c r="BT15142" s="54">
        <f t="shared" si="605"/>
        <v>0</v>
      </c>
      <c r="BU15142" s="54">
        <f t="shared" si="607"/>
        <v>0</v>
      </c>
      <c r="BV15142" s="54">
        <f t="shared" si="608"/>
        <v>0</v>
      </c>
    </row>
    <row r="15143" spans="54:74" x14ac:dyDescent="0.25">
      <c r="BB15143" s="134">
        <f t="shared" si="609"/>
        <v>76</v>
      </c>
      <c r="BC15143" s="24"/>
      <c r="BD15143" s="10"/>
      <c r="BE15143" s="10"/>
      <c r="BF15143" s="277"/>
      <c r="BG15143" s="9"/>
      <c r="BH15143" s="9"/>
      <c r="BI15143" s="128"/>
      <c r="BJ15143" s="128"/>
      <c r="BK15143" s="128"/>
      <c r="BL15143" s="128"/>
      <c r="BM15143" s="128"/>
      <c r="BN15143" s="128"/>
      <c r="BO15143" s="128"/>
      <c r="BP15143" s="197">
        <f t="shared" si="606"/>
        <v>0</v>
      </c>
      <c r="BQ15143" s="128"/>
      <c r="BS15143" s="54">
        <f t="shared" si="604"/>
        <v>0</v>
      </c>
      <c r="BT15143" s="54">
        <f t="shared" si="605"/>
        <v>0</v>
      </c>
      <c r="BU15143" s="54">
        <f t="shared" si="607"/>
        <v>0</v>
      </c>
      <c r="BV15143" s="54">
        <f t="shared" si="608"/>
        <v>0</v>
      </c>
    </row>
    <row r="15144" spans="54:74" x14ac:dyDescent="0.25">
      <c r="BB15144" s="134">
        <f t="shared" si="609"/>
        <v>77</v>
      </c>
      <c r="BC15144" s="24"/>
      <c r="BD15144" s="10"/>
      <c r="BE15144" s="10"/>
      <c r="BF15144" s="277"/>
      <c r="BG15144" s="9"/>
      <c r="BH15144" s="9"/>
      <c r="BI15144" s="128"/>
      <c r="BJ15144" s="128"/>
      <c r="BK15144" s="128"/>
      <c r="BL15144" s="128"/>
      <c r="BM15144" s="128"/>
      <c r="BN15144" s="128"/>
      <c r="BO15144" s="128"/>
      <c r="BP15144" s="197">
        <f t="shared" si="606"/>
        <v>0</v>
      </c>
      <c r="BQ15144" s="128"/>
      <c r="BS15144" s="54">
        <f t="shared" si="604"/>
        <v>0</v>
      </c>
      <c r="BT15144" s="54">
        <f t="shared" si="605"/>
        <v>0</v>
      </c>
      <c r="BU15144" s="54">
        <f t="shared" si="607"/>
        <v>0</v>
      </c>
      <c r="BV15144" s="54">
        <f t="shared" si="608"/>
        <v>0</v>
      </c>
    </row>
    <row r="15145" spans="54:74" x14ac:dyDescent="0.25">
      <c r="BB15145" s="134">
        <f t="shared" si="609"/>
        <v>78</v>
      </c>
      <c r="BC15145" s="24"/>
      <c r="BD15145" s="10"/>
      <c r="BE15145" s="10"/>
      <c r="BF15145" s="277"/>
      <c r="BG15145" s="9"/>
      <c r="BH15145" s="9"/>
      <c r="BI15145" s="128"/>
      <c r="BJ15145" s="128"/>
      <c r="BK15145" s="128"/>
      <c r="BL15145" s="128"/>
      <c r="BM15145" s="128"/>
      <c r="BN15145" s="128"/>
      <c r="BO15145" s="128"/>
      <c r="BP15145" s="197">
        <f t="shared" si="606"/>
        <v>0</v>
      </c>
      <c r="BQ15145" s="128"/>
      <c r="BS15145" s="54">
        <f t="shared" si="604"/>
        <v>0</v>
      </c>
      <c r="BT15145" s="54">
        <f t="shared" si="605"/>
        <v>0</v>
      </c>
      <c r="BU15145" s="54">
        <f t="shared" si="607"/>
        <v>0</v>
      </c>
      <c r="BV15145" s="54">
        <f t="shared" si="608"/>
        <v>0</v>
      </c>
    </row>
    <row r="15146" spans="54:74" x14ac:dyDescent="0.25">
      <c r="BB15146" s="134">
        <f t="shared" si="609"/>
        <v>79</v>
      </c>
      <c r="BC15146" s="24"/>
      <c r="BD15146" s="10"/>
      <c r="BE15146" s="10"/>
      <c r="BF15146" s="277"/>
      <c r="BG15146" s="9"/>
      <c r="BH15146" s="9"/>
      <c r="BI15146" s="128"/>
      <c r="BJ15146" s="128"/>
      <c r="BK15146" s="128"/>
      <c r="BL15146" s="128"/>
      <c r="BM15146" s="128"/>
      <c r="BN15146" s="128"/>
      <c r="BO15146" s="128"/>
      <c r="BP15146" s="197">
        <f t="shared" si="606"/>
        <v>0</v>
      </c>
      <c r="BQ15146" s="128"/>
      <c r="BS15146" s="54">
        <f t="shared" si="604"/>
        <v>0</v>
      </c>
      <c r="BT15146" s="54">
        <f t="shared" si="605"/>
        <v>0</v>
      </c>
      <c r="BU15146" s="54">
        <f t="shared" si="607"/>
        <v>0</v>
      </c>
      <c r="BV15146" s="54">
        <f t="shared" si="608"/>
        <v>0</v>
      </c>
    </row>
    <row r="15147" spans="54:74" x14ac:dyDescent="0.25">
      <c r="BB15147" s="134">
        <f t="shared" si="609"/>
        <v>80</v>
      </c>
      <c r="BC15147" s="24"/>
      <c r="BD15147" s="10"/>
      <c r="BE15147" s="10"/>
      <c r="BF15147" s="277"/>
      <c r="BG15147" s="9"/>
      <c r="BH15147" s="9"/>
      <c r="BI15147" s="128"/>
      <c r="BJ15147" s="128"/>
      <c r="BK15147" s="128"/>
      <c r="BL15147" s="128"/>
      <c r="BM15147" s="128"/>
      <c r="BN15147" s="128"/>
      <c r="BO15147" s="128"/>
      <c r="BP15147" s="197">
        <f t="shared" si="606"/>
        <v>0</v>
      </c>
      <c r="BQ15147" s="128"/>
      <c r="BS15147" s="54">
        <f t="shared" si="604"/>
        <v>0</v>
      </c>
      <c r="BT15147" s="54">
        <f t="shared" si="605"/>
        <v>0</v>
      </c>
      <c r="BU15147" s="54">
        <f t="shared" si="607"/>
        <v>0</v>
      </c>
      <c r="BV15147" s="54">
        <f t="shared" si="608"/>
        <v>0</v>
      </c>
    </row>
    <row r="15148" spans="54:74" x14ac:dyDescent="0.25">
      <c r="BB15148" s="134">
        <f t="shared" si="609"/>
        <v>81</v>
      </c>
      <c r="BC15148" s="24"/>
      <c r="BD15148" s="10"/>
      <c r="BE15148" s="10"/>
      <c r="BF15148" s="277"/>
      <c r="BG15148" s="9"/>
      <c r="BH15148" s="9"/>
      <c r="BI15148" s="128"/>
      <c r="BJ15148" s="128"/>
      <c r="BK15148" s="128"/>
      <c r="BL15148" s="128"/>
      <c r="BM15148" s="128"/>
      <c r="BN15148" s="128"/>
      <c r="BO15148" s="128"/>
      <c r="BP15148" s="197">
        <f t="shared" si="606"/>
        <v>0</v>
      </c>
      <c r="BQ15148" s="128"/>
      <c r="BS15148" s="54">
        <f t="shared" si="604"/>
        <v>0</v>
      </c>
      <c r="BT15148" s="54">
        <f t="shared" si="605"/>
        <v>0</v>
      </c>
      <c r="BU15148" s="54">
        <f t="shared" si="607"/>
        <v>0</v>
      </c>
      <c r="BV15148" s="54">
        <f t="shared" si="608"/>
        <v>0</v>
      </c>
    </row>
    <row r="15149" spans="54:74" x14ac:dyDescent="0.25">
      <c r="BB15149" s="134">
        <f t="shared" si="609"/>
        <v>82</v>
      </c>
      <c r="BC15149" s="24"/>
      <c r="BD15149" s="10"/>
      <c r="BE15149" s="10"/>
      <c r="BF15149" s="277"/>
      <c r="BG15149" s="9"/>
      <c r="BH15149" s="9"/>
      <c r="BI15149" s="128"/>
      <c r="BJ15149" s="128"/>
      <c r="BK15149" s="128"/>
      <c r="BL15149" s="128"/>
      <c r="BM15149" s="128"/>
      <c r="BN15149" s="128"/>
      <c r="BO15149" s="128"/>
      <c r="BP15149" s="197">
        <f t="shared" si="606"/>
        <v>0</v>
      </c>
      <c r="BQ15149" s="128"/>
      <c r="BS15149" s="54">
        <f t="shared" si="604"/>
        <v>0</v>
      </c>
      <c r="BT15149" s="54">
        <f t="shared" si="605"/>
        <v>0</v>
      </c>
      <c r="BU15149" s="54">
        <f t="shared" si="607"/>
        <v>0</v>
      </c>
      <c r="BV15149" s="54">
        <f t="shared" si="608"/>
        <v>0</v>
      </c>
    </row>
    <row r="15150" spans="54:74" x14ac:dyDescent="0.25">
      <c r="BB15150" s="134">
        <f t="shared" si="609"/>
        <v>83</v>
      </c>
      <c r="BC15150" s="24"/>
      <c r="BD15150" s="10"/>
      <c r="BE15150" s="10"/>
      <c r="BF15150" s="277"/>
      <c r="BG15150" s="9"/>
      <c r="BH15150" s="9"/>
      <c r="BI15150" s="128"/>
      <c r="BJ15150" s="128"/>
      <c r="BK15150" s="128"/>
      <c r="BL15150" s="128"/>
      <c r="BM15150" s="128"/>
      <c r="BN15150" s="128"/>
      <c r="BO15150" s="128"/>
      <c r="BP15150" s="197">
        <f t="shared" si="606"/>
        <v>0</v>
      </c>
      <c r="BQ15150" s="128"/>
      <c r="BS15150" s="54">
        <f t="shared" si="604"/>
        <v>0</v>
      </c>
      <c r="BT15150" s="54">
        <f t="shared" si="605"/>
        <v>0</v>
      </c>
      <c r="BU15150" s="54">
        <f t="shared" si="607"/>
        <v>0</v>
      </c>
      <c r="BV15150" s="54">
        <f t="shared" si="608"/>
        <v>0</v>
      </c>
    </row>
    <row r="15151" spans="54:74" x14ac:dyDescent="0.25">
      <c r="BB15151" s="134">
        <f t="shared" si="609"/>
        <v>84</v>
      </c>
      <c r="BC15151" s="24"/>
      <c r="BD15151" s="10"/>
      <c r="BE15151" s="10"/>
      <c r="BF15151" s="277"/>
      <c r="BG15151" s="9"/>
      <c r="BH15151" s="9"/>
      <c r="BI15151" s="128"/>
      <c r="BJ15151" s="128"/>
      <c r="BK15151" s="128"/>
      <c r="BL15151" s="128"/>
      <c r="BM15151" s="128"/>
      <c r="BN15151" s="128"/>
      <c r="BO15151" s="128"/>
      <c r="BP15151" s="197">
        <f t="shared" si="606"/>
        <v>0</v>
      </c>
      <c r="BQ15151" s="128"/>
      <c r="BS15151" s="54">
        <f t="shared" si="604"/>
        <v>0</v>
      </c>
      <c r="BT15151" s="54">
        <f t="shared" si="605"/>
        <v>0</v>
      </c>
      <c r="BU15151" s="54">
        <f t="shared" si="607"/>
        <v>0</v>
      </c>
      <c r="BV15151" s="54">
        <f t="shared" si="608"/>
        <v>0</v>
      </c>
    </row>
    <row r="15152" spans="54:74" x14ac:dyDescent="0.25">
      <c r="BB15152" s="134">
        <f t="shared" si="609"/>
        <v>85</v>
      </c>
      <c r="BC15152" s="24"/>
      <c r="BD15152" s="10"/>
      <c r="BE15152" s="10"/>
      <c r="BF15152" s="277"/>
      <c r="BG15152" s="9"/>
      <c r="BH15152" s="9"/>
      <c r="BI15152" s="128"/>
      <c r="BJ15152" s="128"/>
      <c r="BK15152" s="128"/>
      <c r="BL15152" s="128"/>
      <c r="BM15152" s="128"/>
      <c r="BN15152" s="128"/>
      <c r="BO15152" s="128"/>
      <c r="BP15152" s="197">
        <f t="shared" si="606"/>
        <v>0</v>
      </c>
      <c r="BQ15152" s="128"/>
      <c r="BS15152" s="54">
        <f t="shared" si="604"/>
        <v>0</v>
      </c>
      <c r="BT15152" s="54">
        <f t="shared" si="605"/>
        <v>0</v>
      </c>
      <c r="BU15152" s="54">
        <f t="shared" si="607"/>
        <v>0</v>
      </c>
      <c r="BV15152" s="54">
        <f t="shared" si="608"/>
        <v>0</v>
      </c>
    </row>
    <row r="15153" spans="54:74" x14ac:dyDescent="0.25">
      <c r="BB15153" s="134">
        <f t="shared" si="609"/>
        <v>86</v>
      </c>
      <c r="BC15153" s="24"/>
      <c r="BD15153" s="10"/>
      <c r="BE15153" s="10"/>
      <c r="BF15153" s="277"/>
      <c r="BG15153" s="9"/>
      <c r="BH15153" s="9"/>
      <c r="BI15153" s="128"/>
      <c r="BJ15153" s="128"/>
      <c r="BK15153" s="128"/>
      <c r="BL15153" s="128"/>
      <c r="BM15153" s="128"/>
      <c r="BN15153" s="128"/>
      <c r="BO15153" s="128"/>
      <c r="BP15153" s="197">
        <f t="shared" si="606"/>
        <v>0</v>
      </c>
      <c r="BQ15153" s="128"/>
      <c r="BS15153" s="54">
        <f t="shared" si="604"/>
        <v>0</v>
      </c>
      <c r="BT15153" s="54">
        <f t="shared" si="605"/>
        <v>0</v>
      </c>
      <c r="BU15153" s="54">
        <f t="shared" si="607"/>
        <v>0</v>
      </c>
      <c r="BV15153" s="54">
        <f t="shared" si="608"/>
        <v>0</v>
      </c>
    </row>
    <row r="15154" spans="54:74" x14ac:dyDescent="0.25">
      <c r="BB15154" s="134">
        <f t="shared" si="609"/>
        <v>87</v>
      </c>
      <c r="BC15154" s="24"/>
      <c r="BD15154" s="10"/>
      <c r="BE15154" s="10"/>
      <c r="BF15154" s="277"/>
      <c r="BG15154" s="9"/>
      <c r="BH15154" s="9"/>
      <c r="BI15154" s="128"/>
      <c r="BJ15154" s="128"/>
      <c r="BK15154" s="128"/>
      <c r="BL15154" s="128"/>
      <c r="BM15154" s="128"/>
      <c r="BN15154" s="128"/>
      <c r="BO15154" s="128"/>
      <c r="BP15154" s="197">
        <f t="shared" si="606"/>
        <v>0</v>
      </c>
      <c r="BQ15154" s="128"/>
      <c r="BS15154" s="54">
        <f t="shared" si="604"/>
        <v>0</v>
      </c>
      <c r="BT15154" s="54">
        <f t="shared" si="605"/>
        <v>0</v>
      </c>
      <c r="BU15154" s="54">
        <f t="shared" si="607"/>
        <v>0</v>
      </c>
      <c r="BV15154" s="54">
        <f t="shared" si="608"/>
        <v>0</v>
      </c>
    </row>
    <row r="15155" spans="54:74" x14ac:dyDescent="0.25">
      <c r="BB15155" s="134">
        <f t="shared" si="609"/>
        <v>88</v>
      </c>
      <c r="BC15155" s="24"/>
      <c r="BD15155" s="10"/>
      <c r="BE15155" s="10"/>
      <c r="BF15155" s="277"/>
      <c r="BG15155" s="9"/>
      <c r="BH15155" s="9"/>
      <c r="BI15155" s="128"/>
      <c r="BJ15155" s="128"/>
      <c r="BK15155" s="128"/>
      <c r="BL15155" s="128"/>
      <c r="BM15155" s="128"/>
      <c r="BN15155" s="128"/>
      <c r="BO15155" s="128"/>
      <c r="BP15155" s="197">
        <f t="shared" si="606"/>
        <v>0</v>
      </c>
      <c r="BQ15155" s="128"/>
      <c r="BS15155" s="54">
        <f t="shared" si="604"/>
        <v>0</v>
      </c>
      <c r="BT15155" s="54">
        <f t="shared" si="605"/>
        <v>0</v>
      </c>
      <c r="BU15155" s="54">
        <f t="shared" si="607"/>
        <v>0</v>
      </c>
      <c r="BV15155" s="54">
        <f t="shared" si="608"/>
        <v>0</v>
      </c>
    </row>
    <row r="15156" spans="54:74" x14ac:dyDescent="0.25">
      <c r="BB15156" s="134">
        <f t="shared" si="609"/>
        <v>89</v>
      </c>
      <c r="BC15156" s="24"/>
      <c r="BD15156" s="10"/>
      <c r="BE15156" s="10"/>
      <c r="BF15156" s="277"/>
      <c r="BG15156" s="9"/>
      <c r="BH15156" s="9"/>
      <c r="BI15156" s="128"/>
      <c r="BJ15156" s="128"/>
      <c r="BK15156" s="128"/>
      <c r="BL15156" s="128"/>
      <c r="BM15156" s="128"/>
      <c r="BN15156" s="128"/>
      <c r="BO15156" s="128"/>
      <c r="BP15156" s="197">
        <f t="shared" si="606"/>
        <v>0</v>
      </c>
      <c r="BQ15156" s="128"/>
      <c r="BS15156" s="54">
        <f t="shared" si="604"/>
        <v>0</v>
      </c>
      <c r="BT15156" s="54">
        <f t="shared" si="605"/>
        <v>0</v>
      </c>
      <c r="BU15156" s="54">
        <f t="shared" si="607"/>
        <v>0</v>
      </c>
      <c r="BV15156" s="54">
        <f t="shared" si="608"/>
        <v>0</v>
      </c>
    </row>
    <row r="15157" spans="54:74" x14ac:dyDescent="0.25">
      <c r="BB15157" s="134">
        <f t="shared" si="609"/>
        <v>90</v>
      </c>
      <c r="BC15157" s="24"/>
      <c r="BD15157" s="10"/>
      <c r="BE15157" s="10"/>
      <c r="BF15157" s="277"/>
      <c r="BG15157" s="9"/>
      <c r="BH15157" s="9"/>
      <c r="BI15157" s="128"/>
      <c r="BJ15157" s="128"/>
      <c r="BK15157" s="128"/>
      <c r="BL15157" s="128"/>
      <c r="BM15157" s="128"/>
      <c r="BN15157" s="128"/>
      <c r="BO15157" s="128"/>
      <c r="BP15157" s="197">
        <f t="shared" si="606"/>
        <v>0</v>
      </c>
      <c r="BQ15157" s="128"/>
      <c r="BS15157" s="54">
        <f t="shared" si="604"/>
        <v>0</v>
      </c>
      <c r="BT15157" s="54">
        <f t="shared" si="605"/>
        <v>0</v>
      </c>
      <c r="BU15157" s="54">
        <f t="shared" si="607"/>
        <v>0</v>
      </c>
      <c r="BV15157" s="54">
        <f t="shared" si="608"/>
        <v>0</v>
      </c>
    </row>
    <row r="15158" spans="54:74" x14ac:dyDescent="0.25">
      <c r="BB15158" s="134">
        <f t="shared" si="609"/>
        <v>91</v>
      </c>
      <c r="BC15158" s="24"/>
      <c r="BD15158" s="10"/>
      <c r="BE15158" s="10"/>
      <c r="BF15158" s="277"/>
      <c r="BG15158" s="9"/>
      <c r="BH15158" s="9"/>
      <c r="BI15158" s="128"/>
      <c r="BJ15158" s="128"/>
      <c r="BK15158" s="128"/>
      <c r="BL15158" s="128"/>
      <c r="BM15158" s="128"/>
      <c r="BN15158" s="128"/>
      <c r="BO15158" s="128"/>
      <c r="BP15158" s="197">
        <f t="shared" si="606"/>
        <v>0</v>
      </c>
      <c r="BQ15158" s="128"/>
      <c r="BS15158" s="54">
        <f t="shared" si="604"/>
        <v>0</v>
      </c>
      <c r="BT15158" s="54">
        <f t="shared" si="605"/>
        <v>0</v>
      </c>
      <c r="BU15158" s="54">
        <f t="shared" si="607"/>
        <v>0</v>
      </c>
      <c r="BV15158" s="54">
        <f t="shared" si="608"/>
        <v>0</v>
      </c>
    </row>
    <row r="15159" spans="54:74" x14ac:dyDescent="0.25">
      <c r="BB15159" s="134">
        <f t="shared" si="609"/>
        <v>92</v>
      </c>
      <c r="BC15159" s="24"/>
      <c r="BD15159" s="10"/>
      <c r="BE15159" s="10"/>
      <c r="BF15159" s="277"/>
      <c r="BG15159" s="9"/>
      <c r="BH15159" s="9"/>
      <c r="BI15159" s="128"/>
      <c r="BJ15159" s="128"/>
      <c r="BK15159" s="128"/>
      <c r="BL15159" s="128"/>
      <c r="BM15159" s="128"/>
      <c r="BN15159" s="128"/>
      <c r="BO15159" s="128"/>
      <c r="BP15159" s="197">
        <f t="shared" si="606"/>
        <v>0</v>
      </c>
      <c r="BQ15159" s="128"/>
      <c r="BS15159" s="54">
        <f t="shared" si="604"/>
        <v>0</v>
      </c>
      <c r="BT15159" s="54">
        <f t="shared" si="605"/>
        <v>0</v>
      </c>
      <c r="BU15159" s="54">
        <f t="shared" si="607"/>
        <v>0</v>
      </c>
      <c r="BV15159" s="54">
        <f t="shared" si="608"/>
        <v>0</v>
      </c>
    </row>
    <row r="15160" spans="54:74" x14ac:dyDescent="0.25">
      <c r="BB15160" s="134">
        <f t="shared" si="609"/>
        <v>93</v>
      </c>
      <c r="BC15160" s="24"/>
      <c r="BD15160" s="10"/>
      <c r="BE15160" s="10"/>
      <c r="BF15160" s="277"/>
      <c r="BG15160" s="9"/>
      <c r="BH15160" s="9"/>
      <c r="BI15160" s="128"/>
      <c r="BJ15160" s="128"/>
      <c r="BK15160" s="128"/>
      <c r="BL15160" s="128"/>
      <c r="BM15160" s="128"/>
      <c r="BN15160" s="128"/>
      <c r="BO15160" s="128"/>
      <c r="BP15160" s="197">
        <f t="shared" si="606"/>
        <v>0</v>
      </c>
      <c r="BQ15160" s="128"/>
      <c r="BS15160" s="54">
        <f t="shared" si="604"/>
        <v>0</v>
      </c>
      <c r="BT15160" s="54">
        <f t="shared" si="605"/>
        <v>0</v>
      </c>
      <c r="BU15160" s="54">
        <f t="shared" si="607"/>
        <v>0</v>
      </c>
      <c r="BV15160" s="54">
        <f t="shared" si="608"/>
        <v>0</v>
      </c>
    </row>
    <row r="15161" spans="54:74" x14ac:dyDescent="0.25">
      <c r="BB15161" s="134">
        <f t="shared" si="609"/>
        <v>94</v>
      </c>
      <c r="BC15161" s="24"/>
      <c r="BD15161" s="10"/>
      <c r="BE15161" s="10"/>
      <c r="BF15161" s="277"/>
      <c r="BG15161" s="9"/>
      <c r="BH15161" s="9"/>
      <c r="BI15161" s="128"/>
      <c r="BJ15161" s="128"/>
      <c r="BK15161" s="128"/>
      <c r="BL15161" s="128"/>
      <c r="BM15161" s="128"/>
      <c r="BN15161" s="128"/>
      <c r="BO15161" s="128"/>
      <c r="BP15161" s="197">
        <f t="shared" si="606"/>
        <v>0</v>
      </c>
      <c r="BQ15161" s="128"/>
      <c r="BS15161" s="54">
        <f t="shared" si="604"/>
        <v>0</v>
      </c>
      <c r="BT15161" s="54">
        <f t="shared" si="605"/>
        <v>0</v>
      </c>
      <c r="BU15161" s="54">
        <f t="shared" si="607"/>
        <v>0</v>
      </c>
      <c r="BV15161" s="54">
        <f t="shared" si="608"/>
        <v>0</v>
      </c>
    </row>
    <row r="15162" spans="54:74" x14ac:dyDescent="0.25">
      <c r="BB15162" s="134">
        <f t="shared" si="609"/>
        <v>95</v>
      </c>
      <c r="BC15162" s="24"/>
      <c r="BD15162" s="10"/>
      <c r="BE15162" s="10"/>
      <c r="BF15162" s="277"/>
      <c r="BG15162" s="9"/>
      <c r="BH15162" s="9"/>
      <c r="BI15162" s="128"/>
      <c r="BJ15162" s="128"/>
      <c r="BK15162" s="128"/>
      <c r="BL15162" s="128"/>
      <c r="BM15162" s="128"/>
      <c r="BN15162" s="128"/>
      <c r="BO15162" s="128"/>
      <c r="BP15162" s="197">
        <f t="shared" si="606"/>
        <v>0</v>
      </c>
      <c r="BQ15162" s="128"/>
      <c r="BS15162" s="54">
        <f t="shared" si="604"/>
        <v>0</v>
      </c>
      <c r="BT15162" s="54">
        <f t="shared" si="605"/>
        <v>0</v>
      </c>
      <c r="BU15162" s="54">
        <f t="shared" si="607"/>
        <v>0</v>
      </c>
      <c r="BV15162" s="54">
        <f t="shared" si="608"/>
        <v>0</v>
      </c>
    </row>
    <row r="15163" spans="54:74" x14ac:dyDescent="0.25">
      <c r="BB15163" s="134">
        <f t="shared" si="609"/>
        <v>96</v>
      </c>
      <c r="BC15163" s="24"/>
      <c r="BD15163" s="10"/>
      <c r="BE15163" s="10"/>
      <c r="BF15163" s="277"/>
      <c r="BG15163" s="9"/>
      <c r="BH15163" s="9"/>
      <c r="BI15163" s="128"/>
      <c r="BJ15163" s="128"/>
      <c r="BK15163" s="128"/>
      <c r="BL15163" s="128"/>
      <c r="BM15163" s="128"/>
      <c r="BN15163" s="128"/>
      <c r="BO15163" s="128"/>
      <c r="BP15163" s="197">
        <f t="shared" si="606"/>
        <v>0</v>
      </c>
      <c r="BQ15163" s="128"/>
      <c r="BS15163" s="54">
        <f t="shared" si="604"/>
        <v>0</v>
      </c>
      <c r="BT15163" s="54">
        <f t="shared" si="605"/>
        <v>0</v>
      </c>
      <c r="BU15163" s="54">
        <f t="shared" si="607"/>
        <v>0</v>
      </c>
      <c r="BV15163" s="54">
        <f t="shared" si="608"/>
        <v>0</v>
      </c>
    </row>
    <row r="15164" spans="54:74" x14ac:dyDescent="0.25">
      <c r="BB15164" s="134">
        <f t="shared" si="609"/>
        <v>97</v>
      </c>
      <c r="BC15164" s="24"/>
      <c r="BD15164" s="10"/>
      <c r="BE15164" s="10"/>
      <c r="BF15164" s="277"/>
      <c r="BG15164" s="9"/>
      <c r="BH15164" s="9"/>
      <c r="BI15164" s="128"/>
      <c r="BJ15164" s="128"/>
      <c r="BK15164" s="128"/>
      <c r="BL15164" s="128"/>
      <c r="BM15164" s="128"/>
      <c r="BN15164" s="128"/>
      <c r="BO15164" s="128"/>
      <c r="BP15164" s="197">
        <f t="shared" si="606"/>
        <v>0</v>
      </c>
      <c r="BQ15164" s="128"/>
      <c r="BS15164" s="54">
        <f t="shared" ref="BS15164:BS15195" si="610">BG15164*10</f>
        <v>0</v>
      </c>
      <c r="BT15164" s="54">
        <f t="shared" ref="BT15164:BT15195" si="611">BH15164*1</f>
        <v>0</v>
      </c>
      <c r="BU15164" s="54">
        <f t="shared" si="607"/>
        <v>0</v>
      </c>
      <c r="BV15164" s="54">
        <f t="shared" si="608"/>
        <v>0</v>
      </c>
    </row>
    <row r="15165" spans="54:74" x14ac:dyDescent="0.25">
      <c r="BB15165" s="134">
        <f t="shared" si="609"/>
        <v>98</v>
      </c>
      <c r="BC15165" s="24"/>
      <c r="BD15165" s="10"/>
      <c r="BE15165" s="10"/>
      <c r="BF15165" s="277"/>
      <c r="BG15165" s="9"/>
      <c r="BH15165" s="9"/>
      <c r="BI15165" s="128"/>
      <c r="BJ15165" s="128"/>
      <c r="BK15165" s="128"/>
      <c r="BL15165" s="128"/>
      <c r="BM15165" s="128"/>
      <c r="BN15165" s="128"/>
      <c r="BO15165" s="128"/>
      <c r="BP15165" s="197">
        <f t="shared" si="606"/>
        <v>0</v>
      </c>
      <c r="BQ15165" s="128"/>
      <c r="BS15165" s="54">
        <f t="shared" si="610"/>
        <v>0</v>
      </c>
      <c r="BT15165" s="54">
        <f t="shared" si="611"/>
        <v>0</v>
      </c>
      <c r="BU15165" s="54">
        <f t="shared" si="607"/>
        <v>0</v>
      </c>
      <c r="BV15165" s="54">
        <f t="shared" si="608"/>
        <v>0</v>
      </c>
    </row>
    <row r="15166" spans="54:74" x14ac:dyDescent="0.25">
      <c r="BB15166" s="134">
        <f t="shared" si="609"/>
        <v>99</v>
      </c>
      <c r="BC15166" s="24"/>
      <c r="BD15166" s="10"/>
      <c r="BE15166" s="10"/>
      <c r="BF15166" s="277"/>
      <c r="BG15166" s="9"/>
      <c r="BH15166" s="9"/>
      <c r="BI15166" s="128"/>
      <c r="BJ15166" s="128"/>
      <c r="BK15166" s="128"/>
      <c r="BL15166" s="128"/>
      <c r="BM15166" s="128"/>
      <c r="BN15166" s="128"/>
      <c r="BO15166" s="128"/>
      <c r="BP15166" s="197">
        <f t="shared" si="606"/>
        <v>0</v>
      </c>
      <c r="BQ15166" s="128"/>
      <c r="BS15166" s="54">
        <f t="shared" si="610"/>
        <v>0</v>
      </c>
      <c r="BT15166" s="54">
        <f t="shared" si="611"/>
        <v>0</v>
      </c>
      <c r="BU15166" s="54">
        <f t="shared" si="607"/>
        <v>0</v>
      </c>
      <c r="BV15166" s="54">
        <f t="shared" si="608"/>
        <v>0</v>
      </c>
    </row>
    <row r="15167" spans="54:74" x14ac:dyDescent="0.25">
      <c r="BB15167" s="134">
        <f t="shared" si="609"/>
        <v>100</v>
      </c>
      <c r="BC15167" s="24"/>
      <c r="BD15167" s="10"/>
      <c r="BE15167" s="10"/>
      <c r="BF15167" s="277"/>
      <c r="BG15167" s="9"/>
      <c r="BH15167" s="9"/>
      <c r="BI15167" s="128"/>
      <c r="BJ15167" s="128"/>
      <c r="BK15167" s="128"/>
      <c r="BL15167" s="128"/>
      <c r="BM15167" s="128"/>
      <c r="BN15167" s="128"/>
      <c r="BO15167" s="128"/>
      <c r="BP15167" s="197">
        <f t="shared" si="606"/>
        <v>0</v>
      </c>
      <c r="BQ15167" s="128"/>
      <c r="BS15167" s="54">
        <f t="shared" si="610"/>
        <v>0</v>
      </c>
      <c r="BT15167" s="54">
        <f t="shared" si="611"/>
        <v>0</v>
      </c>
      <c r="BU15167" s="54">
        <f t="shared" si="607"/>
        <v>0</v>
      </c>
      <c r="BV15167" s="54">
        <f t="shared" si="608"/>
        <v>0</v>
      </c>
    </row>
    <row r="15168" spans="54:74" x14ac:dyDescent="0.25">
      <c r="BB15168" s="134">
        <f t="shared" si="609"/>
        <v>101</v>
      </c>
      <c r="BC15168" s="24"/>
      <c r="BD15168" s="10"/>
      <c r="BE15168" s="10"/>
      <c r="BF15168" s="277"/>
      <c r="BG15168" s="9"/>
      <c r="BH15168" s="9"/>
      <c r="BI15168" s="128"/>
      <c r="BJ15168" s="128"/>
      <c r="BK15168" s="128"/>
      <c r="BL15168" s="128"/>
      <c r="BM15168" s="128"/>
      <c r="BN15168" s="128"/>
      <c r="BO15168" s="128"/>
      <c r="BP15168" s="197">
        <f t="shared" si="606"/>
        <v>0</v>
      </c>
      <c r="BQ15168" s="128"/>
      <c r="BS15168" s="54">
        <f t="shared" si="610"/>
        <v>0</v>
      </c>
      <c r="BT15168" s="54">
        <f t="shared" si="611"/>
        <v>0</v>
      </c>
      <c r="BU15168" s="54">
        <f t="shared" si="607"/>
        <v>0</v>
      </c>
      <c r="BV15168" s="54">
        <f t="shared" si="608"/>
        <v>0</v>
      </c>
    </row>
    <row r="15169" spans="54:74" x14ac:dyDescent="0.25">
      <c r="BB15169" s="134">
        <f t="shared" si="609"/>
        <v>102</v>
      </c>
      <c r="BC15169" s="24"/>
      <c r="BD15169" s="10"/>
      <c r="BE15169" s="10"/>
      <c r="BF15169" s="277"/>
      <c r="BG15169" s="9"/>
      <c r="BH15169" s="9"/>
      <c r="BI15169" s="128"/>
      <c r="BJ15169" s="128"/>
      <c r="BK15169" s="128"/>
      <c r="BL15169" s="128"/>
      <c r="BM15169" s="128"/>
      <c r="BN15169" s="128"/>
      <c r="BO15169" s="128"/>
      <c r="BP15169" s="197">
        <f t="shared" si="606"/>
        <v>0</v>
      </c>
      <c r="BQ15169" s="128"/>
      <c r="BS15169" s="54">
        <f t="shared" si="610"/>
        <v>0</v>
      </c>
      <c r="BT15169" s="54">
        <f t="shared" si="611"/>
        <v>0</v>
      </c>
      <c r="BU15169" s="54">
        <f t="shared" si="607"/>
        <v>0</v>
      </c>
      <c r="BV15169" s="54">
        <f t="shared" si="608"/>
        <v>0</v>
      </c>
    </row>
    <row r="15170" spans="54:74" x14ac:dyDescent="0.25">
      <c r="BB15170" s="134">
        <f t="shared" si="609"/>
        <v>103</v>
      </c>
      <c r="BC15170" s="24"/>
      <c r="BD15170" s="10"/>
      <c r="BE15170" s="10"/>
      <c r="BF15170" s="277"/>
      <c r="BG15170" s="9"/>
      <c r="BH15170" s="9"/>
      <c r="BI15170" s="128"/>
      <c r="BJ15170" s="128"/>
      <c r="BK15170" s="128"/>
      <c r="BL15170" s="128"/>
      <c r="BM15170" s="128"/>
      <c r="BN15170" s="128"/>
      <c r="BO15170" s="128"/>
      <c r="BP15170" s="197">
        <f t="shared" si="606"/>
        <v>0</v>
      </c>
      <c r="BQ15170" s="128"/>
      <c r="BS15170" s="54">
        <f t="shared" si="610"/>
        <v>0</v>
      </c>
      <c r="BT15170" s="54">
        <f t="shared" si="611"/>
        <v>0</v>
      </c>
      <c r="BU15170" s="54">
        <f t="shared" si="607"/>
        <v>0</v>
      </c>
      <c r="BV15170" s="54">
        <f t="shared" si="608"/>
        <v>0</v>
      </c>
    </row>
    <row r="15171" spans="54:74" x14ac:dyDescent="0.25">
      <c r="BB15171" s="134">
        <f t="shared" si="609"/>
        <v>104</v>
      </c>
      <c r="BC15171" s="24"/>
      <c r="BD15171" s="10"/>
      <c r="BE15171" s="10"/>
      <c r="BF15171" s="277"/>
      <c r="BG15171" s="9"/>
      <c r="BH15171" s="9"/>
      <c r="BI15171" s="128"/>
      <c r="BJ15171" s="128"/>
      <c r="BK15171" s="128"/>
      <c r="BL15171" s="128"/>
      <c r="BM15171" s="128"/>
      <c r="BN15171" s="128"/>
      <c r="BO15171" s="128"/>
      <c r="BP15171" s="197">
        <f t="shared" si="606"/>
        <v>0</v>
      </c>
      <c r="BQ15171" s="128"/>
      <c r="BS15171" s="54">
        <f t="shared" si="610"/>
        <v>0</v>
      </c>
      <c r="BT15171" s="54">
        <f t="shared" si="611"/>
        <v>0</v>
      </c>
      <c r="BU15171" s="54">
        <f t="shared" si="607"/>
        <v>0</v>
      </c>
      <c r="BV15171" s="54">
        <f t="shared" si="608"/>
        <v>0</v>
      </c>
    </row>
    <row r="15172" spans="54:74" x14ac:dyDescent="0.25">
      <c r="BB15172" s="134">
        <f t="shared" si="609"/>
        <v>105</v>
      </c>
      <c r="BC15172" s="24"/>
      <c r="BD15172" s="10"/>
      <c r="BE15172" s="10"/>
      <c r="BF15172" s="277"/>
      <c r="BG15172" s="9"/>
      <c r="BH15172" s="9"/>
      <c r="BI15172" s="128"/>
      <c r="BJ15172" s="128"/>
      <c r="BK15172" s="128"/>
      <c r="BL15172" s="128"/>
      <c r="BM15172" s="128"/>
      <c r="BN15172" s="128"/>
      <c r="BO15172" s="128"/>
      <c r="BP15172" s="197">
        <f t="shared" si="606"/>
        <v>0</v>
      </c>
      <c r="BQ15172" s="128"/>
      <c r="BS15172" s="54">
        <f t="shared" si="610"/>
        <v>0</v>
      </c>
      <c r="BT15172" s="54">
        <f t="shared" si="611"/>
        <v>0</v>
      </c>
      <c r="BU15172" s="54">
        <f t="shared" si="607"/>
        <v>0</v>
      </c>
      <c r="BV15172" s="54">
        <f t="shared" si="608"/>
        <v>0</v>
      </c>
    </row>
    <row r="15173" spans="54:74" x14ac:dyDescent="0.25">
      <c r="BB15173" s="134">
        <f t="shared" si="609"/>
        <v>106</v>
      </c>
      <c r="BC15173" s="24"/>
      <c r="BD15173" s="10"/>
      <c r="BE15173" s="10"/>
      <c r="BF15173" s="277"/>
      <c r="BG15173" s="9"/>
      <c r="BH15173" s="9"/>
      <c r="BI15173" s="128"/>
      <c r="BJ15173" s="128"/>
      <c r="BK15173" s="128"/>
      <c r="BL15173" s="128"/>
      <c r="BM15173" s="128"/>
      <c r="BN15173" s="128"/>
      <c r="BO15173" s="128"/>
      <c r="BP15173" s="197">
        <f t="shared" si="606"/>
        <v>0</v>
      </c>
      <c r="BQ15173" s="128"/>
      <c r="BS15173" s="54">
        <f t="shared" si="610"/>
        <v>0</v>
      </c>
      <c r="BT15173" s="54">
        <f t="shared" si="611"/>
        <v>0</v>
      </c>
      <c r="BU15173" s="54">
        <f t="shared" si="607"/>
        <v>0</v>
      </c>
      <c r="BV15173" s="54">
        <f t="shared" si="608"/>
        <v>0</v>
      </c>
    </row>
    <row r="15174" spans="54:74" x14ac:dyDescent="0.25">
      <c r="BB15174" s="134">
        <f t="shared" si="609"/>
        <v>107</v>
      </c>
      <c r="BC15174" s="24"/>
      <c r="BD15174" s="10"/>
      <c r="BE15174" s="10"/>
      <c r="BF15174" s="277"/>
      <c r="BG15174" s="9"/>
      <c r="BH15174" s="9"/>
      <c r="BI15174" s="128"/>
      <c r="BJ15174" s="128"/>
      <c r="BK15174" s="128"/>
      <c r="BL15174" s="128"/>
      <c r="BM15174" s="128"/>
      <c r="BN15174" s="128"/>
      <c r="BO15174" s="128"/>
      <c r="BP15174" s="197">
        <f t="shared" si="606"/>
        <v>0</v>
      </c>
      <c r="BQ15174" s="128"/>
      <c r="BS15174" s="54">
        <f t="shared" si="610"/>
        <v>0</v>
      </c>
      <c r="BT15174" s="54">
        <f t="shared" si="611"/>
        <v>0</v>
      </c>
      <c r="BU15174" s="54">
        <f t="shared" si="607"/>
        <v>0</v>
      </c>
      <c r="BV15174" s="54">
        <f t="shared" si="608"/>
        <v>0</v>
      </c>
    </row>
    <row r="15175" spans="54:74" x14ac:dyDescent="0.25">
      <c r="BB15175" s="134">
        <f t="shared" si="609"/>
        <v>108</v>
      </c>
      <c r="BC15175" s="24"/>
      <c r="BD15175" s="10"/>
      <c r="BE15175" s="10"/>
      <c r="BF15175" s="277"/>
      <c r="BG15175" s="9"/>
      <c r="BH15175" s="9"/>
      <c r="BI15175" s="128"/>
      <c r="BJ15175" s="128"/>
      <c r="BK15175" s="128"/>
      <c r="BL15175" s="128"/>
      <c r="BM15175" s="128"/>
      <c r="BN15175" s="128"/>
      <c r="BO15175" s="128"/>
      <c r="BP15175" s="197">
        <f t="shared" si="606"/>
        <v>0</v>
      </c>
      <c r="BQ15175" s="128"/>
      <c r="BS15175" s="54">
        <f t="shared" si="610"/>
        <v>0</v>
      </c>
      <c r="BT15175" s="54">
        <f t="shared" si="611"/>
        <v>0</v>
      </c>
      <c r="BU15175" s="54">
        <f t="shared" si="607"/>
        <v>0</v>
      </c>
      <c r="BV15175" s="54">
        <f t="shared" si="608"/>
        <v>0</v>
      </c>
    </row>
    <row r="15176" spans="54:74" x14ac:dyDescent="0.25">
      <c r="BB15176" s="134">
        <f t="shared" si="609"/>
        <v>109</v>
      </c>
      <c r="BC15176" s="24"/>
      <c r="BD15176" s="10"/>
      <c r="BE15176" s="10"/>
      <c r="BF15176" s="277"/>
      <c r="BG15176" s="9"/>
      <c r="BH15176" s="9"/>
      <c r="BI15176" s="128"/>
      <c r="BJ15176" s="128"/>
      <c r="BK15176" s="128"/>
      <c r="BL15176" s="128"/>
      <c r="BM15176" s="128"/>
      <c r="BN15176" s="128"/>
      <c r="BO15176" s="128"/>
      <c r="BP15176" s="197">
        <f t="shared" si="606"/>
        <v>0</v>
      </c>
      <c r="BQ15176" s="128"/>
      <c r="BS15176" s="54">
        <f t="shared" si="610"/>
        <v>0</v>
      </c>
      <c r="BT15176" s="54">
        <f t="shared" si="611"/>
        <v>0</v>
      </c>
      <c r="BU15176" s="54">
        <f t="shared" si="607"/>
        <v>0</v>
      </c>
      <c r="BV15176" s="54">
        <f t="shared" si="608"/>
        <v>0</v>
      </c>
    </row>
    <row r="15177" spans="54:74" x14ac:dyDescent="0.25">
      <c r="BB15177" s="134">
        <f t="shared" si="609"/>
        <v>110</v>
      </c>
      <c r="BC15177" s="24"/>
      <c r="BD15177" s="10"/>
      <c r="BE15177" s="10"/>
      <c r="BF15177" s="277"/>
      <c r="BG15177" s="9"/>
      <c r="BH15177" s="9"/>
      <c r="BI15177" s="128"/>
      <c r="BJ15177" s="128"/>
      <c r="BK15177" s="128"/>
      <c r="BL15177" s="128"/>
      <c r="BM15177" s="128"/>
      <c r="BN15177" s="128"/>
      <c r="BO15177" s="128"/>
      <c r="BP15177" s="197">
        <f t="shared" si="606"/>
        <v>0</v>
      </c>
      <c r="BQ15177" s="128"/>
      <c r="BS15177" s="54">
        <f t="shared" si="610"/>
        <v>0</v>
      </c>
      <c r="BT15177" s="54">
        <f t="shared" si="611"/>
        <v>0</v>
      </c>
      <c r="BU15177" s="54">
        <f t="shared" si="607"/>
        <v>0</v>
      </c>
      <c r="BV15177" s="54">
        <f t="shared" si="608"/>
        <v>0</v>
      </c>
    </row>
    <row r="15178" spans="54:74" x14ac:dyDescent="0.25">
      <c r="BB15178" s="134">
        <f t="shared" si="609"/>
        <v>111</v>
      </c>
      <c r="BC15178" s="24"/>
      <c r="BD15178" s="10"/>
      <c r="BE15178" s="10"/>
      <c r="BF15178" s="277"/>
      <c r="BG15178" s="9"/>
      <c r="BH15178" s="9"/>
      <c r="BI15178" s="128"/>
      <c r="BJ15178" s="128"/>
      <c r="BK15178" s="128"/>
      <c r="BL15178" s="128"/>
      <c r="BM15178" s="128"/>
      <c r="BN15178" s="128"/>
      <c r="BO15178" s="128"/>
      <c r="BP15178" s="197">
        <f t="shared" si="606"/>
        <v>0</v>
      </c>
      <c r="BQ15178" s="128"/>
      <c r="BS15178" s="54">
        <f t="shared" si="610"/>
        <v>0</v>
      </c>
      <c r="BT15178" s="54">
        <f t="shared" si="611"/>
        <v>0</v>
      </c>
      <c r="BU15178" s="54">
        <f t="shared" si="607"/>
        <v>0</v>
      </c>
      <c r="BV15178" s="54">
        <f t="shared" si="608"/>
        <v>0</v>
      </c>
    </row>
    <row r="15179" spans="54:74" x14ac:dyDescent="0.25">
      <c r="BB15179" s="134">
        <f t="shared" si="609"/>
        <v>112</v>
      </c>
      <c r="BC15179" s="24"/>
      <c r="BD15179" s="10"/>
      <c r="BE15179" s="10"/>
      <c r="BF15179" s="277"/>
      <c r="BG15179" s="9"/>
      <c r="BH15179" s="9"/>
      <c r="BI15179" s="128"/>
      <c r="BJ15179" s="128"/>
      <c r="BK15179" s="128"/>
      <c r="BL15179" s="128"/>
      <c r="BM15179" s="128"/>
      <c r="BN15179" s="128"/>
      <c r="BO15179" s="128"/>
      <c r="BP15179" s="197">
        <f t="shared" si="606"/>
        <v>0</v>
      </c>
      <c r="BQ15179" s="128"/>
      <c r="BS15179" s="54">
        <f t="shared" si="610"/>
        <v>0</v>
      </c>
      <c r="BT15179" s="54">
        <f t="shared" si="611"/>
        <v>0</v>
      </c>
      <c r="BU15179" s="54">
        <f t="shared" si="607"/>
        <v>0</v>
      </c>
      <c r="BV15179" s="54">
        <f t="shared" si="608"/>
        <v>0</v>
      </c>
    </row>
    <row r="15180" spans="54:74" x14ac:dyDescent="0.25">
      <c r="BB15180" s="134">
        <f t="shared" si="609"/>
        <v>113</v>
      </c>
      <c r="BC15180" s="24"/>
      <c r="BD15180" s="10"/>
      <c r="BE15180" s="10"/>
      <c r="BF15180" s="277"/>
      <c r="BG15180" s="9"/>
      <c r="BH15180" s="9"/>
      <c r="BI15180" s="128"/>
      <c r="BJ15180" s="128"/>
      <c r="BK15180" s="128"/>
      <c r="BL15180" s="128"/>
      <c r="BM15180" s="128"/>
      <c r="BN15180" s="128"/>
      <c r="BO15180" s="128"/>
      <c r="BP15180" s="197">
        <f t="shared" si="606"/>
        <v>0</v>
      </c>
      <c r="BQ15180" s="128"/>
      <c r="BS15180" s="54">
        <f t="shared" si="610"/>
        <v>0</v>
      </c>
      <c r="BT15180" s="54">
        <f t="shared" si="611"/>
        <v>0</v>
      </c>
      <c r="BU15180" s="54">
        <f t="shared" si="607"/>
        <v>0</v>
      </c>
      <c r="BV15180" s="54">
        <f t="shared" si="608"/>
        <v>0</v>
      </c>
    </row>
    <row r="15181" spans="54:74" x14ac:dyDescent="0.25">
      <c r="BB15181" s="134">
        <f t="shared" si="609"/>
        <v>114</v>
      </c>
      <c r="BC15181" s="24"/>
      <c r="BD15181" s="10"/>
      <c r="BE15181" s="10"/>
      <c r="BF15181" s="277"/>
      <c r="BG15181" s="9"/>
      <c r="BH15181" s="9"/>
      <c r="BI15181" s="128"/>
      <c r="BJ15181" s="128"/>
      <c r="BK15181" s="128"/>
      <c r="BL15181" s="128"/>
      <c r="BM15181" s="128"/>
      <c r="BN15181" s="128"/>
      <c r="BO15181" s="128"/>
      <c r="BP15181" s="197">
        <f t="shared" si="606"/>
        <v>0</v>
      </c>
      <c r="BQ15181" s="128"/>
      <c r="BS15181" s="54">
        <f t="shared" si="610"/>
        <v>0</v>
      </c>
      <c r="BT15181" s="54">
        <f t="shared" si="611"/>
        <v>0</v>
      </c>
      <c r="BU15181" s="54">
        <f t="shared" si="607"/>
        <v>0</v>
      </c>
      <c r="BV15181" s="54">
        <f t="shared" si="608"/>
        <v>0</v>
      </c>
    </row>
    <row r="15182" spans="54:74" x14ac:dyDescent="0.25">
      <c r="BB15182" s="134">
        <f t="shared" si="609"/>
        <v>115</v>
      </c>
      <c r="BC15182" s="24"/>
      <c r="BD15182" s="10"/>
      <c r="BE15182" s="10"/>
      <c r="BF15182" s="277"/>
      <c r="BG15182" s="9"/>
      <c r="BH15182" s="9"/>
      <c r="BI15182" s="128"/>
      <c r="BJ15182" s="128"/>
      <c r="BK15182" s="128"/>
      <c r="BL15182" s="128"/>
      <c r="BM15182" s="128"/>
      <c r="BN15182" s="128"/>
      <c r="BO15182" s="128"/>
      <c r="BP15182" s="197">
        <f t="shared" si="606"/>
        <v>0</v>
      </c>
      <c r="BQ15182" s="128"/>
      <c r="BS15182" s="54">
        <f t="shared" si="610"/>
        <v>0</v>
      </c>
      <c r="BT15182" s="54">
        <f t="shared" si="611"/>
        <v>0</v>
      </c>
      <c r="BU15182" s="54">
        <f t="shared" si="607"/>
        <v>0</v>
      </c>
      <c r="BV15182" s="54">
        <f t="shared" si="608"/>
        <v>0</v>
      </c>
    </row>
    <row r="15183" spans="54:74" x14ac:dyDescent="0.25">
      <c r="BB15183" s="134">
        <f t="shared" si="609"/>
        <v>116</v>
      </c>
      <c r="BC15183" s="24"/>
      <c r="BD15183" s="10"/>
      <c r="BE15183" s="10"/>
      <c r="BF15183" s="277"/>
      <c r="BG15183" s="9"/>
      <c r="BH15183" s="9"/>
      <c r="BI15183" s="128"/>
      <c r="BJ15183" s="128"/>
      <c r="BK15183" s="128"/>
      <c r="BL15183" s="128"/>
      <c r="BM15183" s="128"/>
      <c r="BN15183" s="128"/>
      <c r="BO15183" s="128"/>
      <c r="BP15183" s="197">
        <f t="shared" si="606"/>
        <v>0</v>
      </c>
      <c r="BQ15183" s="128"/>
      <c r="BS15183" s="54">
        <f t="shared" si="610"/>
        <v>0</v>
      </c>
      <c r="BT15183" s="54">
        <f t="shared" si="611"/>
        <v>0</v>
      </c>
      <c r="BU15183" s="54">
        <f t="shared" si="607"/>
        <v>0</v>
      </c>
      <c r="BV15183" s="54">
        <f t="shared" si="608"/>
        <v>0</v>
      </c>
    </row>
    <row r="15184" spans="54:74" x14ac:dyDescent="0.25">
      <c r="BB15184" s="134">
        <f t="shared" si="609"/>
        <v>117</v>
      </c>
      <c r="BC15184" s="24"/>
      <c r="BD15184" s="10"/>
      <c r="BE15184" s="10"/>
      <c r="BF15184" s="277"/>
      <c r="BG15184" s="9"/>
      <c r="BH15184" s="9"/>
      <c r="BI15184" s="128"/>
      <c r="BJ15184" s="128"/>
      <c r="BK15184" s="128"/>
      <c r="BL15184" s="128"/>
      <c r="BM15184" s="128"/>
      <c r="BN15184" s="128"/>
      <c r="BO15184" s="128"/>
      <c r="BP15184" s="197">
        <f t="shared" si="606"/>
        <v>0</v>
      </c>
      <c r="BQ15184" s="128"/>
      <c r="BS15184" s="54">
        <f t="shared" si="610"/>
        <v>0</v>
      </c>
      <c r="BT15184" s="54">
        <f t="shared" si="611"/>
        <v>0</v>
      </c>
      <c r="BU15184" s="54">
        <f t="shared" si="607"/>
        <v>0</v>
      </c>
      <c r="BV15184" s="54">
        <f t="shared" si="608"/>
        <v>0</v>
      </c>
    </row>
    <row r="15185" spans="54:74" x14ac:dyDescent="0.25">
      <c r="BB15185" s="134">
        <f t="shared" si="609"/>
        <v>118</v>
      </c>
      <c r="BC15185" s="24"/>
      <c r="BD15185" s="10"/>
      <c r="BE15185" s="10"/>
      <c r="BF15185" s="277"/>
      <c r="BG15185" s="9"/>
      <c r="BH15185" s="9"/>
      <c r="BI15185" s="128"/>
      <c r="BJ15185" s="128"/>
      <c r="BK15185" s="128"/>
      <c r="BL15185" s="128"/>
      <c r="BM15185" s="128"/>
      <c r="BN15185" s="128"/>
      <c r="BO15185" s="128"/>
      <c r="BP15185" s="197">
        <f t="shared" si="606"/>
        <v>0</v>
      </c>
      <c r="BQ15185" s="128"/>
      <c r="BS15185" s="54">
        <f t="shared" si="610"/>
        <v>0</v>
      </c>
      <c r="BT15185" s="54">
        <f t="shared" si="611"/>
        <v>0</v>
      </c>
      <c r="BU15185" s="54">
        <f t="shared" si="607"/>
        <v>0</v>
      </c>
      <c r="BV15185" s="54">
        <f t="shared" si="608"/>
        <v>0</v>
      </c>
    </row>
    <row r="15186" spans="54:74" x14ac:dyDescent="0.25">
      <c r="BB15186" s="134">
        <f t="shared" si="609"/>
        <v>119</v>
      </c>
      <c r="BC15186" s="24"/>
      <c r="BD15186" s="10"/>
      <c r="BE15186" s="10"/>
      <c r="BF15186" s="277"/>
      <c r="BG15186" s="9"/>
      <c r="BH15186" s="9"/>
      <c r="BI15186" s="128"/>
      <c r="BJ15186" s="128"/>
      <c r="BK15186" s="128"/>
      <c r="BL15186" s="128"/>
      <c r="BM15186" s="128"/>
      <c r="BN15186" s="128"/>
      <c r="BO15186" s="128"/>
      <c r="BP15186" s="197">
        <f t="shared" si="606"/>
        <v>0</v>
      </c>
      <c r="BQ15186" s="128"/>
      <c r="BS15186" s="54">
        <f t="shared" si="610"/>
        <v>0</v>
      </c>
      <c r="BT15186" s="54">
        <f t="shared" si="611"/>
        <v>0</v>
      </c>
      <c r="BU15186" s="54">
        <f t="shared" si="607"/>
        <v>0</v>
      </c>
      <c r="BV15186" s="54">
        <f t="shared" si="608"/>
        <v>0</v>
      </c>
    </row>
    <row r="15187" spans="54:74" x14ac:dyDescent="0.25">
      <c r="BB15187" s="134">
        <f t="shared" si="609"/>
        <v>120</v>
      </c>
      <c r="BC15187" s="24"/>
      <c r="BD15187" s="10"/>
      <c r="BE15187" s="10"/>
      <c r="BF15187" s="277"/>
      <c r="BG15187" s="9"/>
      <c r="BH15187" s="9"/>
      <c r="BI15187" s="128"/>
      <c r="BJ15187" s="128"/>
      <c r="BK15187" s="128"/>
      <c r="BL15187" s="128"/>
      <c r="BM15187" s="128"/>
      <c r="BN15187" s="128"/>
      <c r="BO15187" s="128"/>
      <c r="BP15187" s="197">
        <f t="shared" si="606"/>
        <v>0</v>
      </c>
      <c r="BQ15187" s="128"/>
      <c r="BS15187" s="54">
        <f t="shared" si="610"/>
        <v>0</v>
      </c>
      <c r="BT15187" s="54">
        <f t="shared" si="611"/>
        <v>0</v>
      </c>
      <c r="BU15187" s="54">
        <f t="shared" si="607"/>
        <v>0</v>
      </c>
      <c r="BV15187" s="54">
        <f t="shared" si="608"/>
        <v>0</v>
      </c>
    </row>
    <row r="15188" spans="54:74" x14ac:dyDescent="0.25">
      <c r="BB15188" s="134">
        <f t="shared" si="609"/>
        <v>121</v>
      </c>
      <c r="BC15188" s="24"/>
      <c r="BD15188" s="10"/>
      <c r="BE15188" s="10"/>
      <c r="BF15188" s="277"/>
      <c r="BG15188" s="9"/>
      <c r="BH15188" s="9"/>
      <c r="BI15188" s="128"/>
      <c r="BJ15188" s="128"/>
      <c r="BK15188" s="128"/>
      <c r="BL15188" s="128"/>
      <c r="BM15188" s="128"/>
      <c r="BN15188" s="128"/>
      <c r="BO15188" s="128"/>
      <c r="BP15188" s="197">
        <f t="shared" si="606"/>
        <v>0</v>
      </c>
      <c r="BQ15188" s="128"/>
      <c r="BS15188" s="54">
        <f t="shared" si="610"/>
        <v>0</v>
      </c>
      <c r="BT15188" s="54">
        <f t="shared" si="611"/>
        <v>0</v>
      </c>
      <c r="BU15188" s="54">
        <f t="shared" si="607"/>
        <v>0</v>
      </c>
      <c r="BV15188" s="54">
        <f t="shared" si="608"/>
        <v>0</v>
      </c>
    </row>
    <row r="15189" spans="54:74" x14ac:dyDescent="0.25">
      <c r="BB15189" s="134">
        <f t="shared" si="609"/>
        <v>122</v>
      </c>
      <c r="BC15189" s="24"/>
      <c r="BD15189" s="10"/>
      <c r="BE15189" s="10"/>
      <c r="BF15189" s="277"/>
      <c r="BG15189" s="9"/>
      <c r="BH15189" s="9"/>
      <c r="BI15189" s="128"/>
      <c r="BJ15189" s="128"/>
      <c r="BK15189" s="128"/>
      <c r="BL15189" s="128"/>
      <c r="BM15189" s="128"/>
      <c r="BN15189" s="128"/>
      <c r="BO15189" s="128"/>
      <c r="BP15189" s="197">
        <f t="shared" si="606"/>
        <v>0</v>
      </c>
      <c r="BQ15189" s="128"/>
      <c r="BS15189" s="54">
        <f t="shared" si="610"/>
        <v>0</v>
      </c>
      <c r="BT15189" s="54">
        <f t="shared" si="611"/>
        <v>0</v>
      </c>
      <c r="BU15189" s="54">
        <f t="shared" si="607"/>
        <v>0</v>
      </c>
      <c r="BV15189" s="54">
        <f t="shared" si="608"/>
        <v>0</v>
      </c>
    </row>
    <row r="15190" spans="54:74" x14ac:dyDescent="0.25">
      <c r="BB15190" s="134">
        <f t="shared" si="609"/>
        <v>123</v>
      </c>
      <c r="BC15190" s="24"/>
      <c r="BD15190" s="10"/>
      <c r="BE15190" s="10"/>
      <c r="BF15190" s="277"/>
      <c r="BG15190" s="9"/>
      <c r="BH15190" s="9"/>
      <c r="BI15190" s="128"/>
      <c r="BJ15190" s="128"/>
      <c r="BK15190" s="128"/>
      <c r="BL15190" s="128"/>
      <c r="BM15190" s="128"/>
      <c r="BN15190" s="128"/>
      <c r="BO15190" s="128"/>
      <c r="BP15190" s="197">
        <f t="shared" si="606"/>
        <v>0</v>
      </c>
      <c r="BQ15190" s="128"/>
      <c r="BS15190" s="54">
        <f t="shared" si="610"/>
        <v>0</v>
      </c>
      <c r="BT15190" s="54">
        <f t="shared" si="611"/>
        <v>0</v>
      </c>
      <c r="BU15190" s="54">
        <f t="shared" si="607"/>
        <v>0</v>
      </c>
      <c r="BV15190" s="54">
        <f t="shared" si="608"/>
        <v>0</v>
      </c>
    </row>
    <row r="15191" spans="54:74" x14ac:dyDescent="0.25">
      <c r="BB15191" s="134">
        <f t="shared" si="609"/>
        <v>124</v>
      </c>
      <c r="BC15191" s="24"/>
      <c r="BD15191" s="10"/>
      <c r="BE15191" s="10"/>
      <c r="BF15191" s="277"/>
      <c r="BG15191" s="9"/>
      <c r="BH15191" s="9"/>
      <c r="BI15191" s="128"/>
      <c r="BJ15191" s="128"/>
      <c r="BK15191" s="128"/>
      <c r="BL15191" s="128"/>
      <c r="BM15191" s="128"/>
      <c r="BN15191" s="128"/>
      <c r="BO15191" s="128"/>
      <c r="BP15191" s="197">
        <f t="shared" si="606"/>
        <v>0</v>
      </c>
      <c r="BQ15191" s="128"/>
      <c r="BS15191" s="54">
        <f t="shared" si="610"/>
        <v>0</v>
      </c>
      <c r="BT15191" s="54">
        <f t="shared" si="611"/>
        <v>0</v>
      </c>
      <c r="BU15191" s="54">
        <f t="shared" si="607"/>
        <v>0</v>
      </c>
      <c r="BV15191" s="54">
        <f t="shared" si="608"/>
        <v>0</v>
      </c>
    </row>
    <row r="15192" spans="54:74" x14ac:dyDescent="0.25">
      <c r="BB15192" s="134">
        <f t="shared" si="609"/>
        <v>125</v>
      </c>
      <c r="BC15192" s="24"/>
      <c r="BD15192" s="10"/>
      <c r="BE15192" s="10"/>
      <c r="BF15192" s="277"/>
      <c r="BG15192" s="9"/>
      <c r="BH15192" s="9"/>
      <c r="BI15192" s="128"/>
      <c r="BJ15192" s="128"/>
      <c r="BK15192" s="128"/>
      <c r="BL15192" s="128"/>
      <c r="BM15192" s="128"/>
      <c r="BN15192" s="128"/>
      <c r="BO15192" s="128"/>
      <c r="BP15192" s="197">
        <f t="shared" si="606"/>
        <v>0</v>
      </c>
      <c r="BQ15192" s="128"/>
      <c r="BS15192" s="54">
        <f t="shared" si="610"/>
        <v>0</v>
      </c>
      <c r="BT15192" s="54">
        <f t="shared" si="611"/>
        <v>0</v>
      </c>
      <c r="BU15192" s="54">
        <f t="shared" si="607"/>
        <v>0</v>
      </c>
      <c r="BV15192" s="54">
        <f t="shared" si="608"/>
        <v>0</v>
      </c>
    </row>
    <row r="15193" spans="54:74" x14ac:dyDescent="0.25">
      <c r="BB15193" s="134">
        <f t="shared" si="609"/>
        <v>126</v>
      </c>
      <c r="BC15193" s="24"/>
      <c r="BD15193" s="10"/>
      <c r="BE15193" s="10"/>
      <c r="BF15193" s="277"/>
      <c r="BG15193" s="9"/>
      <c r="BH15193" s="9"/>
      <c r="BI15193" s="128"/>
      <c r="BJ15193" s="128"/>
      <c r="BK15193" s="128"/>
      <c r="BL15193" s="128"/>
      <c r="BM15193" s="128"/>
      <c r="BN15193" s="128"/>
      <c r="BO15193" s="128"/>
      <c r="BP15193" s="197">
        <f t="shared" si="606"/>
        <v>0</v>
      </c>
      <c r="BQ15193" s="128"/>
      <c r="BS15193" s="54">
        <f t="shared" si="610"/>
        <v>0</v>
      </c>
      <c r="BT15193" s="54">
        <f t="shared" si="611"/>
        <v>0</v>
      </c>
      <c r="BU15193" s="54">
        <f t="shared" si="607"/>
        <v>0</v>
      </c>
      <c r="BV15193" s="54">
        <f t="shared" si="608"/>
        <v>0</v>
      </c>
    </row>
    <row r="15194" spans="54:74" x14ac:dyDescent="0.25">
      <c r="BB15194" s="134">
        <f t="shared" si="609"/>
        <v>127</v>
      </c>
      <c r="BC15194" s="24"/>
      <c r="BD15194" s="10"/>
      <c r="BE15194" s="10"/>
      <c r="BF15194" s="277"/>
      <c r="BG15194" s="9"/>
      <c r="BH15194" s="9"/>
      <c r="BI15194" s="128"/>
      <c r="BJ15194" s="128"/>
      <c r="BK15194" s="128"/>
      <c r="BL15194" s="128"/>
      <c r="BM15194" s="128"/>
      <c r="BN15194" s="128"/>
      <c r="BO15194" s="128"/>
      <c r="BP15194" s="197">
        <f t="shared" si="606"/>
        <v>0</v>
      </c>
      <c r="BQ15194" s="128"/>
      <c r="BS15194" s="54">
        <f t="shared" si="610"/>
        <v>0</v>
      </c>
      <c r="BT15194" s="54">
        <f t="shared" si="611"/>
        <v>0</v>
      </c>
      <c r="BU15194" s="54">
        <f t="shared" si="607"/>
        <v>0</v>
      </c>
      <c r="BV15194" s="54">
        <f t="shared" si="608"/>
        <v>0</v>
      </c>
    </row>
    <row r="15195" spans="54:74" x14ac:dyDescent="0.25">
      <c r="BB15195" s="134">
        <f t="shared" si="609"/>
        <v>128</v>
      </c>
      <c r="BC15195" s="24"/>
      <c r="BD15195" s="10"/>
      <c r="BE15195" s="10"/>
      <c r="BF15195" s="277"/>
      <c r="BG15195" s="9"/>
      <c r="BH15195" s="9"/>
      <c r="BI15195" s="128"/>
      <c r="BJ15195" s="128"/>
      <c r="BK15195" s="128"/>
      <c r="BL15195" s="128"/>
      <c r="BM15195" s="128"/>
      <c r="BN15195" s="128"/>
      <c r="BO15195" s="128"/>
      <c r="BP15195" s="197">
        <f t="shared" si="606"/>
        <v>0</v>
      </c>
      <c r="BQ15195" s="128"/>
      <c r="BS15195" s="54">
        <f t="shared" si="610"/>
        <v>0</v>
      </c>
      <c r="BT15195" s="54">
        <f t="shared" si="611"/>
        <v>0</v>
      </c>
      <c r="BU15195" s="54">
        <f t="shared" si="607"/>
        <v>0</v>
      </c>
      <c r="BV15195" s="54">
        <f t="shared" si="608"/>
        <v>0</v>
      </c>
    </row>
    <row r="15196" spans="54:74" x14ac:dyDescent="0.25">
      <c r="BB15196" s="134">
        <f t="shared" si="609"/>
        <v>129</v>
      </c>
      <c r="BC15196" s="24"/>
      <c r="BD15196" s="10"/>
      <c r="BE15196" s="10"/>
      <c r="BF15196" s="277"/>
      <c r="BG15196" s="9"/>
      <c r="BH15196" s="9"/>
      <c r="BI15196" s="128"/>
      <c r="BJ15196" s="128"/>
      <c r="BK15196" s="128"/>
      <c r="BL15196" s="128"/>
      <c r="BM15196" s="128"/>
      <c r="BN15196" s="128"/>
      <c r="BO15196" s="128"/>
      <c r="BP15196" s="197">
        <f t="shared" si="606"/>
        <v>0</v>
      </c>
      <c r="BQ15196" s="128"/>
      <c r="BS15196" s="54">
        <f t="shared" ref="BS15196:BS15227" si="612">BG15196*10</f>
        <v>0</v>
      </c>
      <c r="BT15196" s="54">
        <f t="shared" ref="BT15196:BT15227" si="613">BH15196*1</f>
        <v>0</v>
      </c>
      <c r="BU15196" s="54">
        <f t="shared" si="607"/>
        <v>0</v>
      </c>
      <c r="BV15196" s="54">
        <f t="shared" si="608"/>
        <v>0</v>
      </c>
    </row>
    <row r="15197" spans="54:74" x14ac:dyDescent="0.25">
      <c r="BB15197" s="134">
        <f t="shared" si="609"/>
        <v>130</v>
      </c>
      <c r="BC15197" s="24"/>
      <c r="BD15197" s="10"/>
      <c r="BE15197" s="10"/>
      <c r="BF15197" s="277"/>
      <c r="BG15197" s="9"/>
      <c r="BH15197" s="9"/>
      <c r="BI15197" s="128"/>
      <c r="BJ15197" s="128"/>
      <c r="BK15197" s="128"/>
      <c r="BL15197" s="128"/>
      <c r="BM15197" s="128"/>
      <c r="BN15197" s="128"/>
      <c r="BO15197" s="128"/>
      <c r="BP15197" s="197">
        <f t="shared" ref="BP15197:BP15242" si="614">IF(BC15197=0,0,IF(BD15197=0,0,IF(BE15197=0,0,IF(BF15197=0,0,IF(BG15197=0,0,IF(BH15197=0,0,BV15197))))))</f>
        <v>0</v>
      </c>
      <c r="BQ15197" s="128"/>
      <c r="BS15197" s="54">
        <f t="shared" si="612"/>
        <v>0</v>
      </c>
      <c r="BT15197" s="54">
        <f t="shared" si="613"/>
        <v>0</v>
      </c>
      <c r="BU15197" s="54">
        <f t="shared" ref="BU15197:BU15242" si="615">BF15197</f>
        <v>0</v>
      </c>
      <c r="BV15197" s="54">
        <f t="shared" ref="BV15197:BV15242" si="616">SUM(BS15197:BU15197)</f>
        <v>0</v>
      </c>
    </row>
    <row r="15198" spans="54:74" x14ac:dyDescent="0.25">
      <c r="BB15198" s="134">
        <f t="shared" si="609"/>
        <v>131</v>
      </c>
      <c r="BC15198" s="24"/>
      <c r="BD15198" s="10"/>
      <c r="BE15198" s="10"/>
      <c r="BF15198" s="277"/>
      <c r="BG15198" s="9"/>
      <c r="BH15198" s="9"/>
      <c r="BI15198" s="128"/>
      <c r="BJ15198" s="128"/>
      <c r="BK15198" s="128"/>
      <c r="BL15198" s="128"/>
      <c r="BM15198" s="128"/>
      <c r="BN15198" s="128"/>
      <c r="BO15198" s="128"/>
      <c r="BP15198" s="197">
        <f t="shared" si="614"/>
        <v>0</v>
      </c>
      <c r="BQ15198" s="128"/>
      <c r="BS15198" s="54">
        <f t="shared" si="612"/>
        <v>0</v>
      </c>
      <c r="BT15198" s="54">
        <f t="shared" si="613"/>
        <v>0</v>
      </c>
      <c r="BU15198" s="54">
        <f t="shared" si="615"/>
        <v>0</v>
      </c>
      <c r="BV15198" s="54">
        <f t="shared" si="616"/>
        <v>0</v>
      </c>
    </row>
    <row r="15199" spans="54:74" x14ac:dyDescent="0.25">
      <c r="BB15199" s="134">
        <f t="shared" ref="BB15199:BB15242" si="617">1+BB15198</f>
        <v>132</v>
      </c>
      <c r="BC15199" s="24"/>
      <c r="BD15199" s="10"/>
      <c r="BE15199" s="10"/>
      <c r="BF15199" s="277"/>
      <c r="BG15199" s="9"/>
      <c r="BH15199" s="9"/>
      <c r="BI15199" s="128"/>
      <c r="BJ15199" s="128"/>
      <c r="BK15199" s="128"/>
      <c r="BL15199" s="128"/>
      <c r="BM15199" s="128"/>
      <c r="BN15199" s="128"/>
      <c r="BO15199" s="128"/>
      <c r="BP15199" s="197">
        <f t="shared" si="614"/>
        <v>0</v>
      </c>
      <c r="BQ15199" s="128"/>
      <c r="BS15199" s="54">
        <f t="shared" si="612"/>
        <v>0</v>
      </c>
      <c r="BT15199" s="54">
        <f t="shared" si="613"/>
        <v>0</v>
      </c>
      <c r="BU15199" s="54">
        <f t="shared" si="615"/>
        <v>0</v>
      </c>
      <c r="BV15199" s="54">
        <f t="shared" si="616"/>
        <v>0</v>
      </c>
    </row>
    <row r="15200" spans="54:74" x14ac:dyDescent="0.25">
      <c r="BB15200" s="134">
        <f t="shared" si="617"/>
        <v>133</v>
      </c>
      <c r="BC15200" s="24"/>
      <c r="BD15200" s="10"/>
      <c r="BE15200" s="10"/>
      <c r="BF15200" s="277"/>
      <c r="BG15200" s="9"/>
      <c r="BH15200" s="9"/>
      <c r="BI15200" s="128"/>
      <c r="BJ15200" s="128"/>
      <c r="BK15200" s="128"/>
      <c r="BL15200" s="128"/>
      <c r="BM15200" s="128"/>
      <c r="BN15200" s="128"/>
      <c r="BO15200" s="128"/>
      <c r="BP15200" s="197">
        <f t="shared" si="614"/>
        <v>0</v>
      </c>
      <c r="BQ15200" s="128"/>
      <c r="BS15200" s="54">
        <f t="shared" si="612"/>
        <v>0</v>
      </c>
      <c r="BT15200" s="54">
        <f t="shared" si="613"/>
        <v>0</v>
      </c>
      <c r="BU15200" s="54">
        <f t="shared" si="615"/>
        <v>0</v>
      </c>
      <c r="BV15200" s="54">
        <f t="shared" si="616"/>
        <v>0</v>
      </c>
    </row>
    <row r="15201" spans="54:74" x14ac:dyDescent="0.25">
      <c r="BB15201" s="134">
        <f t="shared" si="617"/>
        <v>134</v>
      </c>
      <c r="BC15201" s="24"/>
      <c r="BD15201" s="10"/>
      <c r="BE15201" s="10"/>
      <c r="BF15201" s="277"/>
      <c r="BG15201" s="9"/>
      <c r="BH15201" s="9"/>
      <c r="BI15201" s="128"/>
      <c r="BJ15201" s="128"/>
      <c r="BK15201" s="128"/>
      <c r="BL15201" s="128"/>
      <c r="BM15201" s="128"/>
      <c r="BN15201" s="128"/>
      <c r="BO15201" s="128"/>
      <c r="BP15201" s="197">
        <f t="shared" si="614"/>
        <v>0</v>
      </c>
      <c r="BQ15201" s="128"/>
      <c r="BS15201" s="54">
        <f t="shared" si="612"/>
        <v>0</v>
      </c>
      <c r="BT15201" s="54">
        <f t="shared" si="613"/>
        <v>0</v>
      </c>
      <c r="BU15201" s="54">
        <f t="shared" si="615"/>
        <v>0</v>
      </c>
      <c r="BV15201" s="54">
        <f t="shared" si="616"/>
        <v>0</v>
      </c>
    </row>
    <row r="15202" spans="54:74" x14ac:dyDescent="0.25">
      <c r="BB15202" s="134">
        <f t="shared" si="617"/>
        <v>135</v>
      </c>
      <c r="BC15202" s="24"/>
      <c r="BD15202" s="10"/>
      <c r="BE15202" s="10"/>
      <c r="BF15202" s="277"/>
      <c r="BG15202" s="9"/>
      <c r="BH15202" s="9"/>
      <c r="BI15202" s="128"/>
      <c r="BJ15202" s="128"/>
      <c r="BK15202" s="128"/>
      <c r="BL15202" s="128"/>
      <c r="BM15202" s="128"/>
      <c r="BN15202" s="128"/>
      <c r="BO15202" s="128"/>
      <c r="BP15202" s="197">
        <f t="shared" si="614"/>
        <v>0</v>
      </c>
      <c r="BQ15202" s="128"/>
      <c r="BS15202" s="54">
        <f t="shared" si="612"/>
        <v>0</v>
      </c>
      <c r="BT15202" s="54">
        <f t="shared" si="613"/>
        <v>0</v>
      </c>
      <c r="BU15202" s="54">
        <f t="shared" si="615"/>
        <v>0</v>
      </c>
      <c r="BV15202" s="54">
        <f t="shared" si="616"/>
        <v>0</v>
      </c>
    </row>
    <row r="15203" spans="54:74" x14ac:dyDescent="0.25">
      <c r="BB15203" s="134">
        <f t="shared" si="617"/>
        <v>136</v>
      </c>
      <c r="BC15203" s="24"/>
      <c r="BD15203" s="10"/>
      <c r="BE15203" s="10"/>
      <c r="BF15203" s="277"/>
      <c r="BG15203" s="9"/>
      <c r="BH15203" s="9"/>
      <c r="BI15203" s="128"/>
      <c r="BJ15203" s="128"/>
      <c r="BK15203" s="128"/>
      <c r="BL15203" s="128"/>
      <c r="BM15203" s="128"/>
      <c r="BN15203" s="128"/>
      <c r="BO15203" s="128"/>
      <c r="BP15203" s="197">
        <f t="shared" si="614"/>
        <v>0</v>
      </c>
      <c r="BQ15203" s="128"/>
      <c r="BS15203" s="54">
        <f t="shared" si="612"/>
        <v>0</v>
      </c>
      <c r="BT15203" s="54">
        <f t="shared" si="613"/>
        <v>0</v>
      </c>
      <c r="BU15203" s="54">
        <f t="shared" si="615"/>
        <v>0</v>
      </c>
      <c r="BV15203" s="54">
        <f t="shared" si="616"/>
        <v>0</v>
      </c>
    </row>
    <row r="15204" spans="54:74" x14ac:dyDescent="0.25">
      <c r="BB15204" s="134">
        <f t="shared" si="617"/>
        <v>137</v>
      </c>
      <c r="BC15204" s="24"/>
      <c r="BD15204" s="10"/>
      <c r="BE15204" s="10"/>
      <c r="BF15204" s="277"/>
      <c r="BG15204" s="9"/>
      <c r="BH15204" s="9"/>
      <c r="BI15204" s="128"/>
      <c r="BJ15204" s="128"/>
      <c r="BK15204" s="128"/>
      <c r="BL15204" s="128"/>
      <c r="BM15204" s="128"/>
      <c r="BN15204" s="128"/>
      <c r="BO15204" s="128"/>
      <c r="BP15204" s="197">
        <f t="shared" si="614"/>
        <v>0</v>
      </c>
      <c r="BQ15204" s="128"/>
      <c r="BS15204" s="54">
        <f t="shared" si="612"/>
        <v>0</v>
      </c>
      <c r="BT15204" s="54">
        <f t="shared" si="613"/>
        <v>0</v>
      </c>
      <c r="BU15204" s="54">
        <f t="shared" si="615"/>
        <v>0</v>
      </c>
      <c r="BV15204" s="54">
        <f t="shared" si="616"/>
        <v>0</v>
      </c>
    </row>
    <row r="15205" spans="54:74" x14ac:dyDescent="0.25">
      <c r="BB15205" s="134">
        <f t="shared" si="617"/>
        <v>138</v>
      </c>
      <c r="BC15205" s="24"/>
      <c r="BD15205" s="10"/>
      <c r="BE15205" s="10"/>
      <c r="BF15205" s="277"/>
      <c r="BG15205" s="9"/>
      <c r="BH15205" s="9"/>
      <c r="BI15205" s="128"/>
      <c r="BJ15205" s="128"/>
      <c r="BK15205" s="128"/>
      <c r="BL15205" s="128"/>
      <c r="BM15205" s="128"/>
      <c r="BN15205" s="128"/>
      <c r="BO15205" s="128"/>
      <c r="BP15205" s="197">
        <f t="shared" si="614"/>
        <v>0</v>
      </c>
      <c r="BQ15205" s="128"/>
      <c r="BS15205" s="54">
        <f t="shared" si="612"/>
        <v>0</v>
      </c>
      <c r="BT15205" s="54">
        <f t="shared" si="613"/>
        <v>0</v>
      </c>
      <c r="BU15205" s="54">
        <f t="shared" si="615"/>
        <v>0</v>
      </c>
      <c r="BV15205" s="54">
        <f t="shared" si="616"/>
        <v>0</v>
      </c>
    </row>
    <row r="15206" spans="54:74" x14ac:dyDescent="0.25">
      <c r="BB15206" s="134">
        <f t="shared" si="617"/>
        <v>139</v>
      </c>
      <c r="BC15206" s="24"/>
      <c r="BD15206" s="10"/>
      <c r="BE15206" s="10"/>
      <c r="BF15206" s="277"/>
      <c r="BG15206" s="9"/>
      <c r="BH15206" s="9"/>
      <c r="BI15206" s="128"/>
      <c r="BJ15206" s="128"/>
      <c r="BK15206" s="128"/>
      <c r="BL15206" s="128"/>
      <c r="BM15206" s="128"/>
      <c r="BN15206" s="128"/>
      <c r="BO15206" s="128"/>
      <c r="BP15206" s="197">
        <f t="shared" si="614"/>
        <v>0</v>
      </c>
      <c r="BQ15206" s="128"/>
      <c r="BS15206" s="54">
        <f t="shared" si="612"/>
        <v>0</v>
      </c>
      <c r="BT15206" s="54">
        <f t="shared" si="613"/>
        <v>0</v>
      </c>
      <c r="BU15206" s="54">
        <f t="shared" si="615"/>
        <v>0</v>
      </c>
      <c r="BV15206" s="54">
        <f t="shared" si="616"/>
        <v>0</v>
      </c>
    </row>
    <row r="15207" spans="54:74" x14ac:dyDescent="0.25">
      <c r="BB15207" s="134">
        <f t="shared" si="617"/>
        <v>140</v>
      </c>
      <c r="BC15207" s="24"/>
      <c r="BD15207" s="10"/>
      <c r="BE15207" s="10"/>
      <c r="BF15207" s="277"/>
      <c r="BG15207" s="9"/>
      <c r="BH15207" s="9"/>
      <c r="BI15207" s="128"/>
      <c r="BJ15207" s="128"/>
      <c r="BK15207" s="128"/>
      <c r="BL15207" s="128"/>
      <c r="BM15207" s="128"/>
      <c r="BN15207" s="128"/>
      <c r="BO15207" s="128"/>
      <c r="BP15207" s="197">
        <f t="shared" si="614"/>
        <v>0</v>
      </c>
      <c r="BQ15207" s="128"/>
      <c r="BS15207" s="54">
        <f t="shared" si="612"/>
        <v>0</v>
      </c>
      <c r="BT15207" s="54">
        <f t="shared" si="613"/>
        <v>0</v>
      </c>
      <c r="BU15207" s="54">
        <f t="shared" si="615"/>
        <v>0</v>
      </c>
      <c r="BV15207" s="54">
        <f t="shared" si="616"/>
        <v>0</v>
      </c>
    </row>
    <row r="15208" spans="54:74" x14ac:dyDescent="0.25">
      <c r="BB15208" s="134">
        <f t="shared" si="617"/>
        <v>141</v>
      </c>
      <c r="BC15208" s="24"/>
      <c r="BD15208" s="10"/>
      <c r="BE15208" s="10"/>
      <c r="BF15208" s="277"/>
      <c r="BG15208" s="9"/>
      <c r="BH15208" s="9"/>
      <c r="BI15208" s="128"/>
      <c r="BJ15208" s="128"/>
      <c r="BK15208" s="128"/>
      <c r="BL15208" s="128"/>
      <c r="BM15208" s="128"/>
      <c r="BN15208" s="128"/>
      <c r="BO15208" s="128"/>
      <c r="BP15208" s="197">
        <f t="shared" si="614"/>
        <v>0</v>
      </c>
      <c r="BQ15208" s="128"/>
      <c r="BS15208" s="54">
        <f t="shared" si="612"/>
        <v>0</v>
      </c>
      <c r="BT15208" s="54">
        <f t="shared" si="613"/>
        <v>0</v>
      </c>
      <c r="BU15208" s="54">
        <f t="shared" si="615"/>
        <v>0</v>
      </c>
      <c r="BV15208" s="54">
        <f t="shared" si="616"/>
        <v>0</v>
      </c>
    </row>
    <row r="15209" spans="54:74" x14ac:dyDescent="0.25">
      <c r="BB15209" s="134">
        <f t="shared" si="617"/>
        <v>142</v>
      </c>
      <c r="BC15209" s="24"/>
      <c r="BD15209" s="10"/>
      <c r="BE15209" s="10"/>
      <c r="BF15209" s="277"/>
      <c r="BG15209" s="9"/>
      <c r="BH15209" s="9"/>
      <c r="BI15209" s="128"/>
      <c r="BJ15209" s="128"/>
      <c r="BK15209" s="128"/>
      <c r="BL15209" s="128"/>
      <c r="BM15209" s="128"/>
      <c r="BN15209" s="128"/>
      <c r="BO15209" s="128"/>
      <c r="BP15209" s="197">
        <f t="shared" si="614"/>
        <v>0</v>
      </c>
      <c r="BQ15209" s="128"/>
      <c r="BS15209" s="54">
        <f t="shared" si="612"/>
        <v>0</v>
      </c>
      <c r="BT15209" s="54">
        <f t="shared" si="613"/>
        <v>0</v>
      </c>
      <c r="BU15209" s="54">
        <f t="shared" si="615"/>
        <v>0</v>
      </c>
      <c r="BV15209" s="54">
        <f t="shared" si="616"/>
        <v>0</v>
      </c>
    </row>
    <row r="15210" spans="54:74" x14ac:dyDescent="0.25">
      <c r="BB15210" s="134">
        <f t="shared" si="617"/>
        <v>143</v>
      </c>
      <c r="BC15210" s="24"/>
      <c r="BD15210" s="10"/>
      <c r="BE15210" s="10"/>
      <c r="BF15210" s="277"/>
      <c r="BG15210" s="9"/>
      <c r="BH15210" s="9"/>
      <c r="BI15210" s="128"/>
      <c r="BJ15210" s="128"/>
      <c r="BK15210" s="128"/>
      <c r="BL15210" s="128"/>
      <c r="BM15210" s="128"/>
      <c r="BN15210" s="128"/>
      <c r="BO15210" s="128"/>
      <c r="BP15210" s="197">
        <f t="shared" si="614"/>
        <v>0</v>
      </c>
      <c r="BQ15210" s="128"/>
      <c r="BS15210" s="54">
        <f t="shared" si="612"/>
        <v>0</v>
      </c>
      <c r="BT15210" s="54">
        <f t="shared" si="613"/>
        <v>0</v>
      </c>
      <c r="BU15210" s="54">
        <f t="shared" si="615"/>
        <v>0</v>
      </c>
      <c r="BV15210" s="54">
        <f t="shared" si="616"/>
        <v>0</v>
      </c>
    </row>
    <row r="15211" spans="54:74" x14ac:dyDescent="0.25">
      <c r="BB15211" s="134">
        <f t="shared" si="617"/>
        <v>144</v>
      </c>
      <c r="BC15211" s="24"/>
      <c r="BD15211" s="10"/>
      <c r="BE15211" s="10"/>
      <c r="BF15211" s="277"/>
      <c r="BG15211" s="9"/>
      <c r="BH15211" s="9"/>
      <c r="BI15211" s="128"/>
      <c r="BJ15211" s="128"/>
      <c r="BK15211" s="128"/>
      <c r="BL15211" s="128"/>
      <c r="BM15211" s="128"/>
      <c r="BN15211" s="128"/>
      <c r="BO15211" s="128"/>
      <c r="BP15211" s="197">
        <f t="shared" si="614"/>
        <v>0</v>
      </c>
      <c r="BQ15211" s="128"/>
      <c r="BS15211" s="54">
        <f t="shared" si="612"/>
        <v>0</v>
      </c>
      <c r="BT15211" s="54">
        <f t="shared" si="613"/>
        <v>0</v>
      </c>
      <c r="BU15211" s="54">
        <f t="shared" si="615"/>
        <v>0</v>
      </c>
      <c r="BV15211" s="54">
        <f t="shared" si="616"/>
        <v>0</v>
      </c>
    </row>
    <row r="15212" spans="54:74" x14ac:dyDescent="0.25">
      <c r="BB15212" s="134">
        <f t="shared" si="617"/>
        <v>145</v>
      </c>
      <c r="BC15212" s="24"/>
      <c r="BD15212" s="10"/>
      <c r="BE15212" s="10"/>
      <c r="BF15212" s="277"/>
      <c r="BG15212" s="9"/>
      <c r="BH15212" s="9"/>
      <c r="BI15212" s="128"/>
      <c r="BJ15212" s="128"/>
      <c r="BK15212" s="128"/>
      <c r="BL15212" s="128"/>
      <c r="BM15212" s="128"/>
      <c r="BN15212" s="128"/>
      <c r="BO15212" s="128"/>
      <c r="BP15212" s="197">
        <f t="shared" si="614"/>
        <v>0</v>
      </c>
      <c r="BQ15212" s="128"/>
      <c r="BS15212" s="54">
        <f t="shared" si="612"/>
        <v>0</v>
      </c>
      <c r="BT15212" s="54">
        <f t="shared" si="613"/>
        <v>0</v>
      </c>
      <c r="BU15212" s="54">
        <f t="shared" si="615"/>
        <v>0</v>
      </c>
      <c r="BV15212" s="54">
        <f t="shared" si="616"/>
        <v>0</v>
      </c>
    </row>
    <row r="15213" spans="54:74" x14ac:dyDescent="0.25">
      <c r="BB15213" s="134">
        <f t="shared" si="617"/>
        <v>146</v>
      </c>
      <c r="BC15213" s="24"/>
      <c r="BD15213" s="10"/>
      <c r="BE15213" s="10"/>
      <c r="BF15213" s="277"/>
      <c r="BG15213" s="9"/>
      <c r="BH15213" s="9"/>
      <c r="BI15213" s="128"/>
      <c r="BJ15213" s="128"/>
      <c r="BK15213" s="128"/>
      <c r="BL15213" s="128"/>
      <c r="BM15213" s="128"/>
      <c r="BN15213" s="128"/>
      <c r="BO15213" s="128"/>
      <c r="BP15213" s="197">
        <f t="shared" si="614"/>
        <v>0</v>
      </c>
      <c r="BQ15213" s="128"/>
      <c r="BS15213" s="54">
        <f t="shared" si="612"/>
        <v>0</v>
      </c>
      <c r="BT15213" s="54">
        <f t="shared" si="613"/>
        <v>0</v>
      </c>
      <c r="BU15213" s="54">
        <f t="shared" si="615"/>
        <v>0</v>
      </c>
      <c r="BV15213" s="54">
        <f t="shared" si="616"/>
        <v>0</v>
      </c>
    </row>
    <row r="15214" spans="54:74" x14ac:dyDescent="0.25">
      <c r="BB15214" s="134">
        <f t="shared" si="617"/>
        <v>147</v>
      </c>
      <c r="BC15214" s="24"/>
      <c r="BD15214" s="10"/>
      <c r="BE15214" s="10"/>
      <c r="BF15214" s="277"/>
      <c r="BG15214" s="9"/>
      <c r="BH15214" s="9"/>
      <c r="BI15214" s="128"/>
      <c r="BJ15214" s="128"/>
      <c r="BK15214" s="128"/>
      <c r="BL15214" s="128"/>
      <c r="BM15214" s="128"/>
      <c r="BN15214" s="128"/>
      <c r="BO15214" s="128"/>
      <c r="BP15214" s="197">
        <f t="shared" si="614"/>
        <v>0</v>
      </c>
      <c r="BQ15214" s="128"/>
      <c r="BS15214" s="54">
        <f t="shared" si="612"/>
        <v>0</v>
      </c>
      <c r="BT15214" s="54">
        <f t="shared" si="613"/>
        <v>0</v>
      </c>
      <c r="BU15214" s="54">
        <f t="shared" si="615"/>
        <v>0</v>
      </c>
      <c r="BV15214" s="54">
        <f t="shared" si="616"/>
        <v>0</v>
      </c>
    </row>
    <row r="15215" spans="54:74" x14ac:dyDescent="0.25">
      <c r="BB15215" s="134">
        <f t="shared" si="617"/>
        <v>148</v>
      </c>
      <c r="BC15215" s="24"/>
      <c r="BD15215" s="10"/>
      <c r="BE15215" s="10"/>
      <c r="BF15215" s="277"/>
      <c r="BG15215" s="9"/>
      <c r="BH15215" s="9"/>
      <c r="BI15215" s="128"/>
      <c r="BJ15215" s="128"/>
      <c r="BK15215" s="128"/>
      <c r="BL15215" s="128"/>
      <c r="BM15215" s="128"/>
      <c r="BN15215" s="128"/>
      <c r="BO15215" s="128"/>
      <c r="BP15215" s="197">
        <f t="shared" si="614"/>
        <v>0</v>
      </c>
      <c r="BQ15215" s="128"/>
      <c r="BS15215" s="54">
        <f t="shared" si="612"/>
        <v>0</v>
      </c>
      <c r="BT15215" s="54">
        <f t="shared" si="613"/>
        <v>0</v>
      </c>
      <c r="BU15215" s="54">
        <f t="shared" si="615"/>
        <v>0</v>
      </c>
      <c r="BV15215" s="54">
        <f t="shared" si="616"/>
        <v>0</v>
      </c>
    </row>
    <row r="15216" spans="54:74" x14ac:dyDescent="0.25">
      <c r="BB15216" s="134">
        <f t="shared" si="617"/>
        <v>149</v>
      </c>
      <c r="BC15216" s="24"/>
      <c r="BD15216" s="10"/>
      <c r="BE15216" s="10"/>
      <c r="BF15216" s="277"/>
      <c r="BG15216" s="9"/>
      <c r="BH15216" s="9"/>
      <c r="BI15216" s="128"/>
      <c r="BJ15216" s="128"/>
      <c r="BK15216" s="128"/>
      <c r="BL15216" s="128"/>
      <c r="BM15216" s="128"/>
      <c r="BN15216" s="128"/>
      <c r="BO15216" s="128"/>
      <c r="BP15216" s="197">
        <f t="shared" si="614"/>
        <v>0</v>
      </c>
      <c r="BQ15216" s="128"/>
      <c r="BS15216" s="54">
        <f t="shared" si="612"/>
        <v>0</v>
      </c>
      <c r="BT15216" s="54">
        <f t="shared" si="613"/>
        <v>0</v>
      </c>
      <c r="BU15216" s="54">
        <f t="shared" si="615"/>
        <v>0</v>
      </c>
      <c r="BV15216" s="54">
        <f t="shared" si="616"/>
        <v>0</v>
      </c>
    </row>
    <row r="15217" spans="54:74" x14ac:dyDescent="0.25">
      <c r="BB15217" s="134">
        <f t="shared" si="617"/>
        <v>150</v>
      </c>
      <c r="BC15217" s="24"/>
      <c r="BD15217" s="10"/>
      <c r="BE15217" s="10"/>
      <c r="BF15217" s="277"/>
      <c r="BG15217" s="9"/>
      <c r="BH15217" s="9"/>
      <c r="BI15217" s="128"/>
      <c r="BJ15217" s="128"/>
      <c r="BK15217" s="128"/>
      <c r="BL15217" s="128"/>
      <c r="BM15217" s="128"/>
      <c r="BN15217" s="128"/>
      <c r="BO15217" s="128"/>
      <c r="BP15217" s="197">
        <f t="shared" si="614"/>
        <v>0</v>
      </c>
      <c r="BQ15217" s="128"/>
      <c r="BS15217" s="54">
        <f t="shared" si="612"/>
        <v>0</v>
      </c>
      <c r="BT15217" s="54">
        <f t="shared" si="613"/>
        <v>0</v>
      </c>
      <c r="BU15217" s="54">
        <f t="shared" si="615"/>
        <v>0</v>
      </c>
      <c r="BV15217" s="54">
        <f t="shared" si="616"/>
        <v>0</v>
      </c>
    </row>
    <row r="15218" spans="54:74" x14ac:dyDescent="0.25">
      <c r="BB15218" s="134">
        <f t="shared" si="617"/>
        <v>151</v>
      </c>
      <c r="BC15218" s="24"/>
      <c r="BD15218" s="10"/>
      <c r="BE15218" s="10"/>
      <c r="BF15218" s="277"/>
      <c r="BG15218" s="9"/>
      <c r="BH15218" s="9"/>
      <c r="BI15218" s="128"/>
      <c r="BJ15218" s="128"/>
      <c r="BK15218" s="128"/>
      <c r="BL15218" s="128"/>
      <c r="BM15218" s="128"/>
      <c r="BN15218" s="128"/>
      <c r="BO15218" s="128"/>
      <c r="BP15218" s="197">
        <f t="shared" si="614"/>
        <v>0</v>
      </c>
      <c r="BQ15218" s="128"/>
      <c r="BS15218" s="54">
        <f t="shared" si="612"/>
        <v>0</v>
      </c>
      <c r="BT15218" s="54">
        <f t="shared" si="613"/>
        <v>0</v>
      </c>
      <c r="BU15218" s="54">
        <f t="shared" si="615"/>
        <v>0</v>
      </c>
      <c r="BV15218" s="54">
        <f t="shared" si="616"/>
        <v>0</v>
      </c>
    </row>
    <row r="15219" spans="54:74" x14ac:dyDescent="0.25">
      <c r="BB15219" s="134">
        <f t="shared" si="617"/>
        <v>152</v>
      </c>
      <c r="BC15219" s="24"/>
      <c r="BD15219" s="10"/>
      <c r="BE15219" s="10"/>
      <c r="BF15219" s="277"/>
      <c r="BG15219" s="9"/>
      <c r="BH15219" s="9"/>
      <c r="BI15219" s="128"/>
      <c r="BJ15219" s="128"/>
      <c r="BK15219" s="128"/>
      <c r="BL15219" s="128"/>
      <c r="BM15219" s="128"/>
      <c r="BN15219" s="128"/>
      <c r="BO15219" s="128"/>
      <c r="BP15219" s="197">
        <f t="shared" si="614"/>
        <v>0</v>
      </c>
      <c r="BQ15219" s="128"/>
      <c r="BS15219" s="54">
        <f t="shared" si="612"/>
        <v>0</v>
      </c>
      <c r="BT15219" s="54">
        <f t="shared" si="613"/>
        <v>0</v>
      </c>
      <c r="BU15219" s="54">
        <f t="shared" si="615"/>
        <v>0</v>
      </c>
      <c r="BV15219" s="54">
        <f t="shared" si="616"/>
        <v>0</v>
      </c>
    </row>
    <row r="15220" spans="54:74" x14ac:dyDescent="0.25">
      <c r="BB15220" s="134">
        <f t="shared" si="617"/>
        <v>153</v>
      </c>
      <c r="BC15220" s="24"/>
      <c r="BD15220" s="10"/>
      <c r="BE15220" s="10"/>
      <c r="BF15220" s="277"/>
      <c r="BG15220" s="9"/>
      <c r="BH15220" s="9"/>
      <c r="BI15220" s="128"/>
      <c r="BJ15220" s="128"/>
      <c r="BK15220" s="128"/>
      <c r="BL15220" s="128"/>
      <c r="BM15220" s="128"/>
      <c r="BN15220" s="128"/>
      <c r="BO15220" s="128"/>
      <c r="BP15220" s="197">
        <f t="shared" si="614"/>
        <v>0</v>
      </c>
      <c r="BQ15220" s="128"/>
      <c r="BS15220" s="54">
        <f t="shared" si="612"/>
        <v>0</v>
      </c>
      <c r="BT15220" s="54">
        <f t="shared" si="613"/>
        <v>0</v>
      </c>
      <c r="BU15220" s="54">
        <f t="shared" si="615"/>
        <v>0</v>
      </c>
      <c r="BV15220" s="54">
        <f t="shared" si="616"/>
        <v>0</v>
      </c>
    </row>
    <row r="15221" spans="54:74" x14ac:dyDescent="0.25">
      <c r="BB15221" s="134">
        <f t="shared" si="617"/>
        <v>154</v>
      </c>
      <c r="BC15221" s="24"/>
      <c r="BD15221" s="10"/>
      <c r="BE15221" s="10"/>
      <c r="BF15221" s="277"/>
      <c r="BG15221" s="9"/>
      <c r="BH15221" s="9"/>
      <c r="BI15221" s="128"/>
      <c r="BJ15221" s="128"/>
      <c r="BK15221" s="128"/>
      <c r="BL15221" s="128"/>
      <c r="BM15221" s="128"/>
      <c r="BN15221" s="128"/>
      <c r="BO15221" s="128"/>
      <c r="BP15221" s="197">
        <f t="shared" si="614"/>
        <v>0</v>
      </c>
      <c r="BQ15221" s="128"/>
      <c r="BS15221" s="54">
        <f t="shared" si="612"/>
        <v>0</v>
      </c>
      <c r="BT15221" s="54">
        <f t="shared" si="613"/>
        <v>0</v>
      </c>
      <c r="BU15221" s="54">
        <f t="shared" si="615"/>
        <v>0</v>
      </c>
      <c r="BV15221" s="54">
        <f t="shared" si="616"/>
        <v>0</v>
      </c>
    </row>
    <row r="15222" spans="54:74" x14ac:dyDescent="0.25">
      <c r="BB15222" s="134">
        <f t="shared" si="617"/>
        <v>155</v>
      </c>
      <c r="BC15222" s="24"/>
      <c r="BD15222" s="10"/>
      <c r="BE15222" s="10"/>
      <c r="BF15222" s="277"/>
      <c r="BG15222" s="9"/>
      <c r="BH15222" s="9"/>
      <c r="BI15222" s="128"/>
      <c r="BJ15222" s="128"/>
      <c r="BK15222" s="128"/>
      <c r="BL15222" s="128"/>
      <c r="BM15222" s="128"/>
      <c r="BN15222" s="128"/>
      <c r="BO15222" s="128"/>
      <c r="BP15222" s="197">
        <f t="shared" si="614"/>
        <v>0</v>
      </c>
      <c r="BQ15222" s="128"/>
      <c r="BS15222" s="54">
        <f t="shared" si="612"/>
        <v>0</v>
      </c>
      <c r="BT15222" s="54">
        <f t="shared" si="613"/>
        <v>0</v>
      </c>
      <c r="BU15222" s="54">
        <f t="shared" si="615"/>
        <v>0</v>
      </c>
      <c r="BV15222" s="54">
        <f t="shared" si="616"/>
        <v>0</v>
      </c>
    </row>
    <row r="15223" spans="54:74" x14ac:dyDescent="0.25">
      <c r="BB15223" s="134">
        <f t="shared" si="617"/>
        <v>156</v>
      </c>
      <c r="BC15223" s="24"/>
      <c r="BD15223" s="10"/>
      <c r="BE15223" s="10"/>
      <c r="BF15223" s="277"/>
      <c r="BG15223" s="9"/>
      <c r="BH15223" s="9"/>
      <c r="BI15223" s="128"/>
      <c r="BJ15223" s="128"/>
      <c r="BK15223" s="128"/>
      <c r="BL15223" s="128"/>
      <c r="BM15223" s="128"/>
      <c r="BN15223" s="128"/>
      <c r="BO15223" s="128"/>
      <c r="BP15223" s="197">
        <f t="shared" si="614"/>
        <v>0</v>
      </c>
      <c r="BQ15223" s="128"/>
      <c r="BS15223" s="54">
        <f t="shared" si="612"/>
        <v>0</v>
      </c>
      <c r="BT15223" s="54">
        <f t="shared" si="613"/>
        <v>0</v>
      </c>
      <c r="BU15223" s="54">
        <f t="shared" si="615"/>
        <v>0</v>
      </c>
      <c r="BV15223" s="54">
        <f t="shared" si="616"/>
        <v>0</v>
      </c>
    </row>
    <row r="15224" spans="54:74" x14ac:dyDescent="0.25">
      <c r="BB15224" s="134">
        <f t="shared" si="617"/>
        <v>157</v>
      </c>
      <c r="BC15224" s="24"/>
      <c r="BD15224" s="10"/>
      <c r="BE15224" s="10"/>
      <c r="BF15224" s="277"/>
      <c r="BG15224" s="9"/>
      <c r="BH15224" s="9"/>
      <c r="BI15224" s="128"/>
      <c r="BJ15224" s="128"/>
      <c r="BK15224" s="128"/>
      <c r="BL15224" s="128"/>
      <c r="BM15224" s="128"/>
      <c r="BN15224" s="128"/>
      <c r="BO15224" s="128"/>
      <c r="BP15224" s="197">
        <f t="shared" si="614"/>
        <v>0</v>
      </c>
      <c r="BQ15224" s="128"/>
      <c r="BS15224" s="54">
        <f t="shared" si="612"/>
        <v>0</v>
      </c>
      <c r="BT15224" s="54">
        <f t="shared" si="613"/>
        <v>0</v>
      </c>
      <c r="BU15224" s="54">
        <f t="shared" si="615"/>
        <v>0</v>
      </c>
      <c r="BV15224" s="54">
        <f t="shared" si="616"/>
        <v>0</v>
      </c>
    </row>
    <row r="15225" spans="54:74" x14ac:dyDescent="0.25">
      <c r="BB15225" s="134">
        <f t="shared" si="617"/>
        <v>158</v>
      </c>
      <c r="BC15225" s="24"/>
      <c r="BD15225" s="10"/>
      <c r="BE15225" s="10"/>
      <c r="BF15225" s="277"/>
      <c r="BG15225" s="9"/>
      <c r="BH15225" s="9"/>
      <c r="BI15225" s="128"/>
      <c r="BJ15225" s="128"/>
      <c r="BK15225" s="128"/>
      <c r="BL15225" s="128"/>
      <c r="BM15225" s="128"/>
      <c r="BN15225" s="128"/>
      <c r="BO15225" s="128"/>
      <c r="BP15225" s="197">
        <f t="shared" si="614"/>
        <v>0</v>
      </c>
      <c r="BQ15225" s="128"/>
      <c r="BS15225" s="54">
        <f t="shared" si="612"/>
        <v>0</v>
      </c>
      <c r="BT15225" s="54">
        <f t="shared" si="613"/>
        <v>0</v>
      </c>
      <c r="BU15225" s="54">
        <f t="shared" si="615"/>
        <v>0</v>
      </c>
      <c r="BV15225" s="54">
        <f t="shared" si="616"/>
        <v>0</v>
      </c>
    </row>
    <row r="15226" spans="54:74" x14ac:dyDescent="0.25">
      <c r="BB15226" s="134">
        <f t="shared" si="617"/>
        <v>159</v>
      </c>
      <c r="BC15226" s="24"/>
      <c r="BD15226" s="10"/>
      <c r="BE15226" s="10"/>
      <c r="BF15226" s="277"/>
      <c r="BG15226" s="9"/>
      <c r="BH15226" s="9"/>
      <c r="BI15226" s="128"/>
      <c r="BJ15226" s="128"/>
      <c r="BK15226" s="128"/>
      <c r="BL15226" s="128"/>
      <c r="BM15226" s="128"/>
      <c r="BN15226" s="128"/>
      <c r="BO15226" s="128"/>
      <c r="BP15226" s="197">
        <f t="shared" si="614"/>
        <v>0</v>
      </c>
      <c r="BQ15226" s="128"/>
      <c r="BS15226" s="54">
        <f t="shared" si="612"/>
        <v>0</v>
      </c>
      <c r="BT15226" s="54">
        <f t="shared" si="613"/>
        <v>0</v>
      </c>
      <c r="BU15226" s="54">
        <f t="shared" si="615"/>
        <v>0</v>
      </c>
      <c r="BV15226" s="54">
        <f t="shared" si="616"/>
        <v>0</v>
      </c>
    </row>
    <row r="15227" spans="54:74" x14ac:dyDescent="0.25">
      <c r="BB15227" s="134">
        <f t="shared" si="617"/>
        <v>160</v>
      </c>
      <c r="BC15227" s="24"/>
      <c r="BD15227" s="10"/>
      <c r="BE15227" s="10"/>
      <c r="BF15227" s="277"/>
      <c r="BG15227" s="9"/>
      <c r="BH15227" s="9"/>
      <c r="BI15227" s="128"/>
      <c r="BJ15227" s="128"/>
      <c r="BK15227" s="128"/>
      <c r="BL15227" s="128"/>
      <c r="BM15227" s="128"/>
      <c r="BN15227" s="128"/>
      <c r="BO15227" s="128"/>
      <c r="BP15227" s="197">
        <f t="shared" si="614"/>
        <v>0</v>
      </c>
      <c r="BQ15227" s="128"/>
      <c r="BS15227" s="54">
        <f t="shared" si="612"/>
        <v>0</v>
      </c>
      <c r="BT15227" s="54">
        <f t="shared" si="613"/>
        <v>0</v>
      </c>
      <c r="BU15227" s="54">
        <f t="shared" si="615"/>
        <v>0</v>
      </c>
      <c r="BV15227" s="54">
        <f t="shared" si="616"/>
        <v>0</v>
      </c>
    </row>
    <row r="15228" spans="54:74" x14ac:dyDescent="0.25">
      <c r="BB15228" s="134">
        <f t="shared" si="617"/>
        <v>161</v>
      </c>
      <c r="BC15228" s="24"/>
      <c r="BD15228" s="10"/>
      <c r="BE15228" s="10"/>
      <c r="BF15228" s="277"/>
      <c r="BG15228" s="9"/>
      <c r="BH15228" s="9"/>
      <c r="BI15228" s="128"/>
      <c r="BJ15228" s="128"/>
      <c r="BK15228" s="128"/>
      <c r="BL15228" s="128"/>
      <c r="BM15228" s="128"/>
      <c r="BN15228" s="128"/>
      <c r="BO15228" s="128"/>
      <c r="BP15228" s="197">
        <f t="shared" si="614"/>
        <v>0</v>
      </c>
      <c r="BQ15228" s="128"/>
      <c r="BS15228" s="54">
        <f t="shared" ref="BS15228:BS15242" si="618">BG15228*10</f>
        <v>0</v>
      </c>
      <c r="BT15228" s="54">
        <f t="shared" ref="BT15228:BT15242" si="619">BH15228*1</f>
        <v>0</v>
      </c>
      <c r="BU15228" s="54">
        <f t="shared" si="615"/>
        <v>0</v>
      </c>
      <c r="BV15228" s="54">
        <f t="shared" si="616"/>
        <v>0</v>
      </c>
    </row>
    <row r="15229" spans="54:74" x14ac:dyDescent="0.25">
      <c r="BB15229" s="134">
        <f t="shared" si="617"/>
        <v>162</v>
      </c>
      <c r="BC15229" s="24"/>
      <c r="BD15229" s="10"/>
      <c r="BE15229" s="10"/>
      <c r="BF15229" s="277"/>
      <c r="BG15229" s="9"/>
      <c r="BH15229" s="9"/>
      <c r="BI15229" s="128"/>
      <c r="BJ15229" s="128"/>
      <c r="BK15229" s="128"/>
      <c r="BL15229" s="128"/>
      <c r="BM15229" s="128"/>
      <c r="BN15229" s="128"/>
      <c r="BO15229" s="128"/>
      <c r="BP15229" s="197">
        <f t="shared" si="614"/>
        <v>0</v>
      </c>
      <c r="BQ15229" s="128"/>
      <c r="BS15229" s="54">
        <f t="shared" si="618"/>
        <v>0</v>
      </c>
      <c r="BT15229" s="54">
        <f t="shared" si="619"/>
        <v>0</v>
      </c>
      <c r="BU15229" s="54">
        <f t="shared" si="615"/>
        <v>0</v>
      </c>
      <c r="BV15229" s="54">
        <f t="shared" si="616"/>
        <v>0</v>
      </c>
    </row>
    <row r="15230" spans="54:74" x14ac:dyDescent="0.25">
      <c r="BB15230" s="134">
        <f t="shared" si="617"/>
        <v>163</v>
      </c>
      <c r="BC15230" s="24"/>
      <c r="BD15230" s="10"/>
      <c r="BE15230" s="10"/>
      <c r="BF15230" s="277"/>
      <c r="BG15230" s="9"/>
      <c r="BH15230" s="9"/>
      <c r="BI15230" s="128"/>
      <c r="BJ15230" s="128"/>
      <c r="BK15230" s="128"/>
      <c r="BL15230" s="128"/>
      <c r="BM15230" s="128"/>
      <c r="BN15230" s="128"/>
      <c r="BO15230" s="128"/>
      <c r="BP15230" s="197">
        <f t="shared" si="614"/>
        <v>0</v>
      </c>
      <c r="BQ15230" s="128"/>
      <c r="BS15230" s="54">
        <f t="shared" si="618"/>
        <v>0</v>
      </c>
      <c r="BT15230" s="54">
        <f t="shared" si="619"/>
        <v>0</v>
      </c>
      <c r="BU15230" s="54">
        <f t="shared" si="615"/>
        <v>0</v>
      </c>
      <c r="BV15230" s="54">
        <f t="shared" si="616"/>
        <v>0</v>
      </c>
    </row>
    <row r="15231" spans="54:74" x14ac:dyDescent="0.25">
      <c r="BB15231" s="134">
        <f t="shared" si="617"/>
        <v>164</v>
      </c>
      <c r="BC15231" s="24"/>
      <c r="BD15231" s="10"/>
      <c r="BE15231" s="10"/>
      <c r="BF15231" s="277"/>
      <c r="BG15231" s="9"/>
      <c r="BH15231" s="9"/>
      <c r="BI15231" s="128"/>
      <c r="BJ15231" s="128"/>
      <c r="BK15231" s="128"/>
      <c r="BL15231" s="128"/>
      <c r="BM15231" s="128"/>
      <c r="BN15231" s="128"/>
      <c r="BO15231" s="128"/>
      <c r="BP15231" s="197">
        <f t="shared" si="614"/>
        <v>0</v>
      </c>
      <c r="BQ15231" s="128"/>
      <c r="BS15231" s="54">
        <f t="shared" si="618"/>
        <v>0</v>
      </c>
      <c r="BT15231" s="54">
        <f t="shared" si="619"/>
        <v>0</v>
      </c>
      <c r="BU15231" s="54">
        <f t="shared" si="615"/>
        <v>0</v>
      </c>
      <c r="BV15231" s="54">
        <f t="shared" si="616"/>
        <v>0</v>
      </c>
    </row>
    <row r="15232" spans="54:74" x14ac:dyDescent="0.25">
      <c r="BB15232" s="134">
        <f t="shared" si="617"/>
        <v>165</v>
      </c>
      <c r="BC15232" s="24"/>
      <c r="BD15232" s="10"/>
      <c r="BE15232" s="10"/>
      <c r="BF15232" s="277"/>
      <c r="BG15232" s="9"/>
      <c r="BH15232" s="9"/>
      <c r="BI15232" s="128"/>
      <c r="BJ15232" s="128"/>
      <c r="BK15232" s="128"/>
      <c r="BL15232" s="128"/>
      <c r="BM15232" s="128"/>
      <c r="BN15232" s="128"/>
      <c r="BO15232" s="128"/>
      <c r="BP15232" s="197">
        <f t="shared" si="614"/>
        <v>0</v>
      </c>
      <c r="BQ15232" s="128"/>
      <c r="BS15232" s="54">
        <f t="shared" si="618"/>
        <v>0</v>
      </c>
      <c r="BT15232" s="54">
        <f t="shared" si="619"/>
        <v>0</v>
      </c>
      <c r="BU15232" s="54">
        <f t="shared" si="615"/>
        <v>0</v>
      </c>
      <c r="BV15232" s="54">
        <f t="shared" si="616"/>
        <v>0</v>
      </c>
    </row>
    <row r="15233" spans="54:74" x14ac:dyDescent="0.25">
      <c r="BB15233" s="134">
        <f t="shared" si="617"/>
        <v>166</v>
      </c>
      <c r="BC15233" s="24"/>
      <c r="BD15233" s="10"/>
      <c r="BE15233" s="10"/>
      <c r="BF15233" s="277"/>
      <c r="BG15233" s="9"/>
      <c r="BH15233" s="9"/>
      <c r="BI15233" s="128"/>
      <c r="BJ15233" s="128"/>
      <c r="BK15233" s="128"/>
      <c r="BL15233" s="128"/>
      <c r="BM15233" s="128"/>
      <c r="BN15233" s="128"/>
      <c r="BO15233" s="128"/>
      <c r="BP15233" s="197">
        <f t="shared" si="614"/>
        <v>0</v>
      </c>
      <c r="BQ15233" s="128"/>
      <c r="BS15233" s="54">
        <f t="shared" si="618"/>
        <v>0</v>
      </c>
      <c r="BT15233" s="54">
        <f t="shared" si="619"/>
        <v>0</v>
      </c>
      <c r="BU15233" s="54">
        <f t="shared" si="615"/>
        <v>0</v>
      </c>
      <c r="BV15233" s="54">
        <f t="shared" si="616"/>
        <v>0</v>
      </c>
    </row>
    <row r="15234" spans="54:74" x14ac:dyDescent="0.25">
      <c r="BB15234" s="134">
        <f t="shared" si="617"/>
        <v>167</v>
      </c>
      <c r="BC15234" s="24"/>
      <c r="BD15234" s="10"/>
      <c r="BE15234" s="10"/>
      <c r="BF15234" s="277"/>
      <c r="BG15234" s="9"/>
      <c r="BH15234" s="9"/>
      <c r="BI15234" s="128"/>
      <c r="BJ15234" s="128"/>
      <c r="BK15234" s="128"/>
      <c r="BL15234" s="128"/>
      <c r="BM15234" s="128"/>
      <c r="BN15234" s="128"/>
      <c r="BO15234" s="128"/>
      <c r="BP15234" s="197">
        <f t="shared" si="614"/>
        <v>0</v>
      </c>
      <c r="BQ15234" s="128"/>
      <c r="BS15234" s="54">
        <f t="shared" si="618"/>
        <v>0</v>
      </c>
      <c r="BT15234" s="54">
        <f t="shared" si="619"/>
        <v>0</v>
      </c>
      <c r="BU15234" s="54">
        <f t="shared" si="615"/>
        <v>0</v>
      </c>
      <c r="BV15234" s="54">
        <f t="shared" si="616"/>
        <v>0</v>
      </c>
    </row>
    <row r="15235" spans="54:74" x14ac:dyDescent="0.25">
      <c r="BB15235" s="134">
        <f t="shared" si="617"/>
        <v>168</v>
      </c>
      <c r="BC15235" s="24"/>
      <c r="BD15235" s="10"/>
      <c r="BE15235" s="10"/>
      <c r="BF15235" s="277"/>
      <c r="BG15235" s="9"/>
      <c r="BH15235" s="9"/>
      <c r="BI15235" s="128"/>
      <c r="BJ15235" s="128"/>
      <c r="BK15235" s="128"/>
      <c r="BL15235" s="128"/>
      <c r="BM15235" s="128"/>
      <c r="BN15235" s="128"/>
      <c r="BO15235" s="128"/>
      <c r="BP15235" s="197">
        <f t="shared" si="614"/>
        <v>0</v>
      </c>
      <c r="BQ15235" s="128"/>
      <c r="BS15235" s="54">
        <f t="shared" si="618"/>
        <v>0</v>
      </c>
      <c r="BT15235" s="54">
        <f t="shared" si="619"/>
        <v>0</v>
      </c>
      <c r="BU15235" s="54">
        <f t="shared" si="615"/>
        <v>0</v>
      </c>
      <c r="BV15235" s="54">
        <f t="shared" si="616"/>
        <v>0</v>
      </c>
    </row>
    <row r="15236" spans="54:74" x14ac:dyDescent="0.25">
      <c r="BB15236" s="134">
        <f t="shared" si="617"/>
        <v>169</v>
      </c>
      <c r="BC15236" s="24"/>
      <c r="BD15236" s="10"/>
      <c r="BE15236" s="10"/>
      <c r="BF15236" s="277"/>
      <c r="BG15236" s="9"/>
      <c r="BH15236" s="9"/>
      <c r="BI15236" s="128"/>
      <c r="BJ15236" s="128"/>
      <c r="BK15236" s="128"/>
      <c r="BL15236" s="128"/>
      <c r="BM15236" s="128"/>
      <c r="BN15236" s="128"/>
      <c r="BO15236" s="128"/>
      <c r="BP15236" s="197">
        <f t="shared" si="614"/>
        <v>0</v>
      </c>
      <c r="BQ15236" s="128"/>
      <c r="BS15236" s="54">
        <f t="shared" si="618"/>
        <v>0</v>
      </c>
      <c r="BT15236" s="54">
        <f t="shared" si="619"/>
        <v>0</v>
      </c>
      <c r="BU15236" s="54">
        <f t="shared" si="615"/>
        <v>0</v>
      </c>
      <c r="BV15236" s="54">
        <f t="shared" si="616"/>
        <v>0</v>
      </c>
    </row>
    <row r="15237" spans="54:74" x14ac:dyDescent="0.25">
      <c r="BB15237" s="134">
        <f t="shared" si="617"/>
        <v>170</v>
      </c>
      <c r="BC15237" s="24"/>
      <c r="BD15237" s="10"/>
      <c r="BE15237" s="10"/>
      <c r="BF15237" s="277"/>
      <c r="BG15237" s="9"/>
      <c r="BH15237" s="9"/>
      <c r="BI15237" s="128"/>
      <c r="BJ15237" s="128"/>
      <c r="BK15237" s="128"/>
      <c r="BL15237" s="128"/>
      <c r="BM15237" s="128"/>
      <c r="BN15237" s="128"/>
      <c r="BO15237" s="128"/>
      <c r="BP15237" s="197">
        <f t="shared" si="614"/>
        <v>0</v>
      </c>
      <c r="BQ15237" s="128"/>
      <c r="BS15237" s="54">
        <f t="shared" si="618"/>
        <v>0</v>
      </c>
      <c r="BT15237" s="54">
        <f t="shared" si="619"/>
        <v>0</v>
      </c>
      <c r="BU15237" s="54">
        <f t="shared" si="615"/>
        <v>0</v>
      </c>
      <c r="BV15237" s="54">
        <f t="shared" si="616"/>
        <v>0</v>
      </c>
    </row>
    <row r="15238" spans="54:74" x14ac:dyDescent="0.25">
      <c r="BB15238" s="134">
        <f t="shared" si="617"/>
        <v>171</v>
      </c>
      <c r="BC15238" s="24"/>
      <c r="BD15238" s="10"/>
      <c r="BE15238" s="10"/>
      <c r="BF15238" s="277"/>
      <c r="BG15238" s="9"/>
      <c r="BH15238" s="9"/>
      <c r="BI15238" s="128"/>
      <c r="BJ15238" s="128"/>
      <c r="BK15238" s="128"/>
      <c r="BL15238" s="128"/>
      <c r="BM15238" s="128"/>
      <c r="BN15238" s="128"/>
      <c r="BO15238" s="128"/>
      <c r="BP15238" s="197">
        <f t="shared" si="614"/>
        <v>0</v>
      </c>
      <c r="BQ15238" s="128"/>
      <c r="BS15238" s="54">
        <f t="shared" si="618"/>
        <v>0</v>
      </c>
      <c r="BT15238" s="54">
        <f t="shared" si="619"/>
        <v>0</v>
      </c>
      <c r="BU15238" s="54">
        <f t="shared" si="615"/>
        <v>0</v>
      </c>
      <c r="BV15238" s="54">
        <f t="shared" si="616"/>
        <v>0</v>
      </c>
    </row>
    <row r="15239" spans="54:74" x14ac:dyDescent="0.25">
      <c r="BB15239" s="134">
        <f t="shared" si="617"/>
        <v>172</v>
      </c>
      <c r="BC15239" s="24"/>
      <c r="BD15239" s="10"/>
      <c r="BE15239" s="10"/>
      <c r="BF15239" s="277"/>
      <c r="BG15239" s="9"/>
      <c r="BH15239" s="9"/>
      <c r="BI15239" s="128"/>
      <c r="BJ15239" s="128"/>
      <c r="BK15239" s="128"/>
      <c r="BL15239" s="128"/>
      <c r="BM15239" s="128"/>
      <c r="BN15239" s="128"/>
      <c r="BO15239" s="128"/>
      <c r="BP15239" s="197">
        <f t="shared" si="614"/>
        <v>0</v>
      </c>
      <c r="BQ15239" s="128"/>
      <c r="BS15239" s="54">
        <f t="shared" si="618"/>
        <v>0</v>
      </c>
      <c r="BT15239" s="54">
        <f t="shared" si="619"/>
        <v>0</v>
      </c>
      <c r="BU15239" s="54">
        <f t="shared" si="615"/>
        <v>0</v>
      </c>
      <c r="BV15239" s="54">
        <f t="shared" si="616"/>
        <v>0</v>
      </c>
    </row>
    <row r="15240" spans="54:74" x14ac:dyDescent="0.25">
      <c r="BB15240" s="134">
        <f t="shared" si="617"/>
        <v>173</v>
      </c>
      <c r="BC15240" s="24"/>
      <c r="BD15240" s="10"/>
      <c r="BE15240" s="10"/>
      <c r="BF15240" s="277"/>
      <c r="BG15240" s="9"/>
      <c r="BH15240" s="9"/>
      <c r="BI15240" s="128"/>
      <c r="BJ15240" s="128"/>
      <c r="BK15240" s="128"/>
      <c r="BL15240" s="128"/>
      <c r="BM15240" s="128"/>
      <c r="BN15240" s="128"/>
      <c r="BO15240" s="128"/>
      <c r="BP15240" s="197">
        <f t="shared" si="614"/>
        <v>0</v>
      </c>
      <c r="BQ15240" s="128"/>
      <c r="BS15240" s="54">
        <f t="shared" si="618"/>
        <v>0</v>
      </c>
      <c r="BT15240" s="54">
        <f t="shared" si="619"/>
        <v>0</v>
      </c>
      <c r="BU15240" s="54">
        <f t="shared" si="615"/>
        <v>0</v>
      </c>
      <c r="BV15240" s="54">
        <f t="shared" si="616"/>
        <v>0</v>
      </c>
    </row>
    <row r="15241" spans="54:74" x14ac:dyDescent="0.25">
      <c r="BB15241" s="134">
        <f t="shared" si="617"/>
        <v>174</v>
      </c>
      <c r="BC15241" s="24"/>
      <c r="BD15241" s="10"/>
      <c r="BE15241" s="10"/>
      <c r="BF15241" s="277"/>
      <c r="BG15241" s="9"/>
      <c r="BH15241" s="9"/>
      <c r="BI15241" s="128"/>
      <c r="BJ15241" s="128"/>
      <c r="BK15241" s="128"/>
      <c r="BL15241" s="128"/>
      <c r="BM15241" s="128"/>
      <c r="BN15241" s="128"/>
      <c r="BO15241" s="128"/>
      <c r="BP15241" s="197">
        <f t="shared" si="614"/>
        <v>0</v>
      </c>
      <c r="BQ15241" s="128"/>
      <c r="BS15241" s="54">
        <f t="shared" si="618"/>
        <v>0</v>
      </c>
      <c r="BT15241" s="54">
        <f t="shared" si="619"/>
        <v>0</v>
      </c>
      <c r="BU15241" s="54">
        <f t="shared" si="615"/>
        <v>0</v>
      </c>
      <c r="BV15241" s="54">
        <f t="shared" si="616"/>
        <v>0</v>
      </c>
    </row>
    <row r="15242" spans="54:74" x14ac:dyDescent="0.25">
      <c r="BB15242" s="134">
        <f t="shared" si="617"/>
        <v>175</v>
      </c>
      <c r="BC15242" s="24"/>
      <c r="BD15242" s="10"/>
      <c r="BE15242" s="10"/>
      <c r="BF15242" s="277"/>
      <c r="BG15242" s="9"/>
      <c r="BH15242" s="9"/>
      <c r="BI15242" s="128"/>
      <c r="BJ15242" s="128"/>
      <c r="BK15242" s="128"/>
      <c r="BL15242" s="128"/>
      <c r="BM15242" s="128"/>
      <c r="BN15242" s="128"/>
      <c r="BO15242" s="128"/>
      <c r="BP15242" s="197">
        <f t="shared" si="614"/>
        <v>0</v>
      </c>
      <c r="BQ15242" s="128"/>
      <c r="BS15242" s="54">
        <f t="shared" si="618"/>
        <v>0</v>
      </c>
      <c r="BT15242" s="54">
        <f t="shared" si="619"/>
        <v>0</v>
      </c>
      <c r="BU15242" s="54">
        <f t="shared" si="615"/>
        <v>0</v>
      </c>
      <c r="BV15242" s="54">
        <f t="shared" si="616"/>
        <v>0</v>
      </c>
    </row>
    <row r="15243" spans="54:74" x14ac:dyDescent="0.25">
      <c r="BB15243" s="134"/>
      <c r="BC15243" s="134"/>
      <c r="BD15243" s="134"/>
      <c r="BE15243" s="134"/>
      <c r="BF15243" s="134"/>
      <c r="BG15243" s="134"/>
      <c r="BH15243" s="134"/>
      <c r="BI15243" s="134"/>
      <c r="BJ15243" s="134"/>
      <c r="BK15243" s="134"/>
      <c r="BL15243" s="134"/>
      <c r="BM15243" s="134"/>
      <c r="BN15243" s="134"/>
      <c r="BO15243" s="134"/>
      <c r="BP15243" s="134"/>
      <c r="BQ15243" s="134"/>
      <c r="BS15243" s="54"/>
      <c r="BT15243" s="54"/>
      <c r="BU15243" s="54"/>
    </row>
    <row r="15244" spans="54:74" x14ac:dyDescent="0.25">
      <c r="BB15244" s="134"/>
      <c r="BC15244" s="134"/>
      <c r="BD15244" s="134"/>
      <c r="BE15244" s="134"/>
      <c r="BF15244" s="134"/>
      <c r="BG15244" s="134"/>
      <c r="BH15244" s="134"/>
      <c r="BI15244" s="134"/>
      <c r="BJ15244" s="134"/>
      <c r="BK15244" s="134"/>
      <c r="BL15244" s="134"/>
      <c r="BM15244" s="134"/>
      <c r="BN15244" s="134"/>
      <c r="BO15244" s="134"/>
      <c r="BP15244" s="134"/>
      <c r="BQ15244" s="134"/>
      <c r="BS15244" s="54"/>
      <c r="BT15244" s="54"/>
      <c r="BU15244" s="54"/>
    </row>
    <row r="15245" spans="54:74" x14ac:dyDescent="0.25">
      <c r="BB15245" s="134"/>
      <c r="BC15245" s="134"/>
      <c r="BD15245" s="134"/>
      <c r="BE15245" s="134"/>
      <c r="BF15245" s="134"/>
      <c r="BG15245" s="134"/>
      <c r="BH15245" s="134"/>
      <c r="BI15245" s="134"/>
      <c r="BJ15245" s="134"/>
      <c r="BK15245" s="134"/>
      <c r="BL15245" s="134"/>
      <c r="BM15245" s="134"/>
      <c r="BN15245" s="134"/>
      <c r="BO15245" s="134"/>
      <c r="BP15245" s="134"/>
      <c r="BQ15245" s="134"/>
      <c r="BS15245" s="54"/>
      <c r="BT15245" s="54"/>
      <c r="BU15245" s="54"/>
    </row>
    <row r="15246" spans="54:74" x14ac:dyDescent="0.25">
      <c r="BB15246" s="134"/>
      <c r="BC15246" s="134"/>
      <c r="BD15246" s="134"/>
      <c r="BE15246" s="134"/>
      <c r="BF15246" s="134"/>
      <c r="BG15246" s="134"/>
      <c r="BH15246" s="134"/>
      <c r="BI15246" s="134"/>
      <c r="BJ15246" s="134"/>
      <c r="BK15246" s="134"/>
      <c r="BL15246" s="134"/>
      <c r="BM15246" s="134"/>
      <c r="BN15246" s="134"/>
      <c r="BO15246" s="134"/>
      <c r="BP15246" s="134"/>
      <c r="BQ15246" s="134"/>
      <c r="BS15246" s="54"/>
      <c r="BT15246" s="54"/>
      <c r="BU15246" s="54"/>
    </row>
    <row r="15247" spans="54:74" x14ac:dyDescent="0.25">
      <c r="BB15247" s="134"/>
      <c r="BC15247" s="134"/>
      <c r="BD15247" s="134"/>
      <c r="BE15247" s="134"/>
      <c r="BF15247" s="134"/>
      <c r="BG15247" s="134"/>
      <c r="BH15247" s="134"/>
      <c r="BI15247" s="134"/>
      <c r="BJ15247" s="134"/>
      <c r="BK15247" s="134"/>
      <c r="BL15247" s="134"/>
      <c r="BM15247" s="134"/>
      <c r="BN15247" s="134"/>
      <c r="BO15247" s="134"/>
      <c r="BP15247" s="134"/>
      <c r="BQ15247" s="134"/>
      <c r="BS15247" s="54"/>
      <c r="BT15247" s="54"/>
      <c r="BU15247" s="54"/>
    </row>
    <row r="15248" spans="54:74" x14ac:dyDescent="0.25">
      <c r="BB15248" s="134"/>
      <c r="BC15248" s="134"/>
      <c r="BD15248" s="134"/>
      <c r="BE15248" s="134"/>
      <c r="BF15248" s="134"/>
      <c r="BG15248" s="134"/>
      <c r="BH15248" s="134"/>
      <c r="BI15248" s="134"/>
      <c r="BJ15248" s="134"/>
      <c r="BK15248" s="134"/>
      <c r="BL15248" s="134"/>
      <c r="BM15248" s="134"/>
      <c r="BN15248" s="134"/>
      <c r="BO15248" s="134"/>
      <c r="BP15248" s="134"/>
      <c r="BQ15248" s="134"/>
      <c r="BS15248" s="54"/>
      <c r="BT15248" s="54"/>
      <c r="BU15248" s="54"/>
    </row>
    <row r="15249" spans="54:73" x14ac:dyDescent="0.25">
      <c r="BB15249" s="134"/>
      <c r="BC15249" s="134"/>
      <c r="BD15249" s="134"/>
      <c r="BE15249" s="134"/>
      <c r="BF15249" s="134"/>
      <c r="BG15249" s="134"/>
      <c r="BH15249" s="134"/>
      <c r="BI15249" s="134"/>
      <c r="BJ15249" s="134"/>
      <c r="BK15249" s="134"/>
      <c r="BL15249" s="134"/>
      <c r="BM15249" s="134"/>
      <c r="BN15249" s="134"/>
      <c r="BO15249" s="134"/>
      <c r="BP15249" s="134"/>
      <c r="BQ15249" s="134"/>
      <c r="BS15249" s="54"/>
      <c r="BT15249" s="54"/>
      <c r="BU15249" s="54"/>
    </row>
    <row r="15250" spans="54:73" x14ac:dyDescent="0.25">
      <c r="BB15250" s="134"/>
      <c r="BC15250" s="134"/>
      <c r="BD15250" s="134"/>
      <c r="BE15250" s="134"/>
      <c r="BF15250" s="134"/>
      <c r="BG15250" s="134"/>
      <c r="BH15250" s="134"/>
      <c r="BI15250" s="134"/>
      <c r="BJ15250" s="134"/>
      <c r="BK15250" s="134"/>
      <c r="BL15250" s="134"/>
      <c r="BM15250" s="134"/>
      <c r="BN15250" s="134"/>
      <c r="BO15250" s="134"/>
      <c r="BP15250" s="134"/>
      <c r="BQ15250" s="134"/>
      <c r="BS15250" s="54"/>
      <c r="BT15250" s="54"/>
      <c r="BU15250" s="54"/>
    </row>
    <row r="15251" spans="54:73" x14ac:dyDescent="0.25">
      <c r="BB15251" s="134"/>
      <c r="BC15251" s="134"/>
      <c r="BD15251" s="134"/>
      <c r="BE15251" s="134"/>
      <c r="BF15251" s="134"/>
      <c r="BG15251" s="134"/>
      <c r="BH15251" s="134"/>
      <c r="BI15251" s="134"/>
      <c r="BJ15251" s="134"/>
      <c r="BK15251" s="134"/>
      <c r="BL15251" s="134"/>
      <c r="BM15251" s="134"/>
      <c r="BN15251" s="134"/>
      <c r="BO15251" s="134"/>
      <c r="BP15251" s="134"/>
      <c r="BQ15251" s="134"/>
      <c r="BS15251" s="54"/>
      <c r="BT15251" s="54"/>
      <c r="BU15251" s="54"/>
    </row>
    <row r="15252" spans="54:73" x14ac:dyDescent="0.25">
      <c r="BB15252" s="134"/>
      <c r="BC15252" s="134"/>
      <c r="BD15252" s="134"/>
      <c r="BE15252" s="134"/>
      <c r="BF15252" s="134"/>
      <c r="BG15252" s="134"/>
      <c r="BH15252" s="134"/>
      <c r="BI15252" s="134"/>
      <c r="BJ15252" s="134"/>
      <c r="BK15252" s="134"/>
      <c r="BL15252" s="134"/>
      <c r="BM15252" s="134"/>
      <c r="BN15252" s="134"/>
      <c r="BO15252" s="134"/>
      <c r="BP15252" s="134"/>
      <c r="BQ15252" s="134"/>
    </row>
    <row r="15253" spans="54:73" x14ac:dyDescent="0.25">
      <c r="BB15253" s="134"/>
      <c r="BC15253" s="134"/>
      <c r="BD15253" s="134"/>
      <c r="BE15253" s="134"/>
      <c r="BF15253" s="134"/>
      <c r="BG15253" s="134"/>
      <c r="BH15253" s="134"/>
      <c r="BI15253" s="134"/>
      <c r="BJ15253" s="134"/>
      <c r="BK15253" s="134"/>
      <c r="BL15253" s="134"/>
      <c r="BM15253" s="134"/>
      <c r="BN15253" s="134"/>
      <c r="BO15253" s="134"/>
      <c r="BP15253" s="134"/>
      <c r="BQ15253" s="134"/>
    </row>
    <row r="15254" spans="54:73" x14ac:dyDescent="0.25">
      <c r="BB15254" s="134"/>
      <c r="BC15254" s="134"/>
      <c r="BD15254" s="134"/>
      <c r="BE15254" s="134"/>
      <c r="BF15254" s="134"/>
      <c r="BG15254" s="134"/>
      <c r="BH15254" s="134"/>
      <c r="BI15254" s="134"/>
      <c r="BJ15254" s="134"/>
      <c r="BK15254" s="134"/>
      <c r="BL15254" s="134"/>
      <c r="BM15254" s="134"/>
      <c r="BN15254" s="134"/>
      <c r="BO15254" s="134"/>
      <c r="BP15254" s="134"/>
      <c r="BQ15254" s="134"/>
    </row>
    <row r="15255" spans="54:73" x14ac:dyDescent="0.25">
      <c r="BB15255" s="134"/>
      <c r="BC15255" s="134"/>
      <c r="BD15255" s="134"/>
      <c r="BE15255" s="134"/>
      <c r="BF15255" s="134"/>
      <c r="BG15255" s="134"/>
      <c r="BH15255" s="134"/>
      <c r="BI15255" s="134"/>
      <c r="BJ15255" s="134"/>
      <c r="BK15255" s="134"/>
      <c r="BL15255" s="134"/>
      <c r="BM15255" s="134"/>
      <c r="BN15255" s="134"/>
      <c r="BO15255" s="134"/>
      <c r="BP15255" s="134"/>
      <c r="BQ15255" s="134"/>
    </row>
    <row r="15256" spans="54:73" x14ac:dyDescent="0.25">
      <c r="BB15256" s="134"/>
      <c r="BC15256" s="134"/>
      <c r="BD15256" s="134"/>
      <c r="BE15256" s="134"/>
      <c r="BF15256" s="134"/>
      <c r="BG15256" s="134"/>
      <c r="BH15256" s="134"/>
      <c r="BI15256" s="134"/>
      <c r="BJ15256" s="134"/>
      <c r="BK15256" s="134"/>
      <c r="BL15256" s="134"/>
      <c r="BM15256" s="134"/>
      <c r="BN15256" s="134"/>
      <c r="BO15256" s="134"/>
      <c r="BP15256" s="134"/>
      <c r="BQ15256" s="134"/>
    </row>
    <row r="15257" spans="54:73" x14ac:dyDescent="0.25">
      <c r="BB15257" s="134"/>
      <c r="BC15257" s="134"/>
      <c r="BD15257" s="134"/>
      <c r="BE15257" s="134"/>
      <c r="BF15257" s="134"/>
      <c r="BG15257" s="134"/>
      <c r="BH15257" s="134"/>
      <c r="BI15257" s="134"/>
      <c r="BJ15257" s="134"/>
      <c r="BK15257" s="134"/>
      <c r="BL15257" s="134"/>
      <c r="BM15257" s="134"/>
      <c r="BN15257" s="134"/>
      <c r="BO15257" s="134"/>
      <c r="BP15257" s="134"/>
      <c r="BQ15257" s="134"/>
    </row>
    <row r="15258" spans="54:73" x14ac:dyDescent="0.25">
      <c r="BB15258" s="134"/>
      <c r="BC15258" s="134"/>
      <c r="BD15258" s="134"/>
      <c r="BE15258" s="134"/>
      <c r="BF15258" s="134"/>
      <c r="BG15258" s="134"/>
      <c r="BH15258" s="134"/>
      <c r="BI15258" s="134"/>
      <c r="BJ15258" s="134"/>
      <c r="BK15258" s="134"/>
      <c r="BL15258" s="134"/>
      <c r="BM15258" s="134"/>
      <c r="BN15258" s="134"/>
      <c r="BO15258" s="134"/>
      <c r="BP15258" s="134"/>
      <c r="BQ15258" s="134"/>
    </row>
    <row r="15259" spans="54:73" x14ac:dyDescent="0.25">
      <c r="BB15259" s="134"/>
      <c r="BC15259" s="134"/>
      <c r="BD15259" s="134"/>
      <c r="BE15259" s="134"/>
      <c r="BF15259" s="134"/>
      <c r="BG15259" s="134"/>
      <c r="BH15259" s="134"/>
      <c r="BI15259" s="134"/>
      <c r="BJ15259" s="134"/>
      <c r="BK15259" s="134"/>
      <c r="BL15259" s="134"/>
      <c r="BM15259" s="134"/>
      <c r="BN15259" s="134"/>
      <c r="BO15259" s="134"/>
      <c r="BP15259" s="134"/>
      <c r="BQ15259" s="134"/>
    </row>
    <row r="15260" spans="54:73" x14ac:dyDescent="0.25">
      <c r="BB15260" s="134"/>
      <c r="BC15260" s="134"/>
      <c r="BD15260" s="134"/>
      <c r="BE15260" s="134"/>
      <c r="BF15260" s="134"/>
      <c r="BG15260" s="134"/>
      <c r="BH15260" s="134"/>
      <c r="BI15260" s="134"/>
      <c r="BJ15260" s="134"/>
      <c r="BK15260" s="134"/>
      <c r="BL15260" s="134"/>
      <c r="BM15260" s="134"/>
      <c r="BN15260" s="134"/>
      <c r="BO15260" s="134"/>
      <c r="BP15260" s="134"/>
      <c r="BQ15260" s="134"/>
    </row>
    <row r="15261" spans="54:73" x14ac:dyDescent="0.25">
      <c r="BB15261" s="134"/>
      <c r="BC15261" s="134"/>
      <c r="BD15261" s="134"/>
      <c r="BE15261" s="134"/>
      <c r="BF15261" s="134"/>
      <c r="BG15261" s="134"/>
      <c r="BH15261" s="134"/>
      <c r="BI15261" s="134"/>
      <c r="BJ15261" s="134"/>
      <c r="BK15261" s="134"/>
      <c r="BL15261" s="134"/>
      <c r="BM15261" s="134"/>
      <c r="BN15261" s="134"/>
      <c r="BO15261" s="134"/>
      <c r="BP15261" s="134"/>
      <c r="BQ15261" s="134"/>
    </row>
    <row r="15262" spans="54:73" x14ac:dyDescent="0.25">
      <c r="BB15262" s="134"/>
      <c r="BC15262" s="134"/>
      <c r="BD15262" s="134"/>
      <c r="BE15262" s="134"/>
      <c r="BF15262" s="134"/>
      <c r="BG15262" s="134"/>
      <c r="BH15262" s="134"/>
      <c r="BI15262" s="134"/>
      <c r="BJ15262" s="134"/>
      <c r="BK15262" s="134"/>
      <c r="BL15262" s="134"/>
      <c r="BM15262" s="134"/>
      <c r="BN15262" s="134"/>
      <c r="BO15262" s="134"/>
      <c r="BP15262" s="134"/>
      <c r="BQ15262" s="134"/>
    </row>
    <row r="15263" spans="54:73" x14ac:dyDescent="0.25">
      <c r="BB15263" s="134"/>
      <c r="BC15263" s="134"/>
      <c r="BD15263" s="134"/>
      <c r="BE15263" s="134"/>
      <c r="BF15263" s="134"/>
      <c r="BG15263" s="134"/>
      <c r="BH15263" s="134"/>
      <c r="BI15263" s="134"/>
      <c r="BJ15263" s="134"/>
      <c r="BK15263" s="134"/>
      <c r="BL15263" s="134"/>
      <c r="BM15263" s="134"/>
      <c r="BN15263" s="134"/>
      <c r="BO15263" s="134"/>
      <c r="BP15263" s="134"/>
      <c r="BQ15263" s="134"/>
    </row>
    <row r="15264" spans="54:73" x14ac:dyDescent="0.25">
      <c r="BB15264" s="134"/>
      <c r="BC15264" s="134"/>
      <c r="BD15264" s="134"/>
      <c r="BE15264" s="134"/>
      <c r="BF15264" s="134"/>
      <c r="BG15264" s="134"/>
      <c r="BH15264" s="134"/>
      <c r="BI15264" s="134"/>
      <c r="BJ15264" s="134"/>
      <c r="BK15264" s="134"/>
      <c r="BL15264" s="134"/>
      <c r="BM15264" s="134"/>
      <c r="BN15264" s="134"/>
      <c r="BO15264" s="134"/>
      <c r="BP15264" s="134"/>
      <c r="BQ15264" s="134"/>
    </row>
    <row r="15265" spans="4:75" x14ac:dyDescent="0.25">
      <c r="BB15265" s="151" t="s">
        <v>214</v>
      </c>
      <c r="BC15265" s="199" t="s">
        <v>369</v>
      </c>
      <c r="BD15265" s="164"/>
      <c r="BE15265" s="164"/>
      <c r="BF15265" s="164"/>
      <c r="BG15265" s="164"/>
      <c r="BH15265" s="164"/>
      <c r="BI15265" s="164"/>
      <c r="BJ15265" s="164"/>
      <c r="BK15265" s="160"/>
      <c r="BL15265" s="145"/>
      <c r="BM15265" s="145"/>
      <c r="BN15265" s="145"/>
      <c r="BO15265" s="145"/>
      <c r="BP15265" s="145"/>
      <c r="BQ15265" s="145"/>
    </row>
    <row r="15266" spans="4:75" ht="73.349999999999994" customHeight="1" x14ac:dyDescent="0.25">
      <c r="BB15266" s="130"/>
      <c r="BC15266" s="452" t="s">
        <v>1099</v>
      </c>
      <c r="BD15266" s="452"/>
      <c r="BE15266" s="452"/>
      <c r="BF15266" s="452"/>
      <c r="BG15266" s="452"/>
      <c r="BH15266" s="452"/>
      <c r="BI15266" s="452"/>
      <c r="BJ15266" s="452"/>
      <c r="BK15266" s="452"/>
      <c r="BL15266" s="452"/>
      <c r="BM15266" s="145"/>
      <c r="BN15266" s="145"/>
      <c r="BO15266" s="145"/>
      <c r="BP15266" s="145"/>
      <c r="BQ15266" s="145"/>
    </row>
    <row r="15267" spans="4:75" ht="29.25" x14ac:dyDescent="0.25">
      <c r="D15267" s="264" t="s">
        <v>208</v>
      </c>
      <c r="BB15267" s="130"/>
      <c r="BC15267" s="198" t="s">
        <v>22</v>
      </c>
      <c r="BD15267" s="198" t="s">
        <v>116</v>
      </c>
      <c r="BE15267" s="198" t="s">
        <v>1531</v>
      </c>
      <c r="BF15267" s="198" t="s">
        <v>401</v>
      </c>
      <c r="BG15267" s="198" t="s">
        <v>323</v>
      </c>
      <c r="BH15267" s="198" t="s">
        <v>324</v>
      </c>
      <c r="BI15267" s="198" t="s">
        <v>145</v>
      </c>
      <c r="BJ15267" s="129"/>
      <c r="BK15267" s="129"/>
      <c r="BL15267" s="128"/>
      <c r="BM15267" s="128"/>
      <c r="BN15267" s="128"/>
      <c r="BO15267" s="128"/>
      <c r="BP15267" s="196" t="s">
        <v>314</v>
      </c>
      <c r="BQ15267" s="128"/>
      <c r="BS15267" s="54" t="s">
        <v>402</v>
      </c>
      <c r="BT15267" s="54" t="s">
        <v>403</v>
      </c>
      <c r="BU15267" s="54" t="s">
        <v>404</v>
      </c>
      <c r="BV15267" s="54" t="s">
        <v>405</v>
      </c>
    </row>
    <row r="15268" spans="4:75" x14ac:dyDescent="0.25">
      <c r="BB15268" s="134">
        <f>1+BB15267</f>
        <v>1</v>
      </c>
      <c r="BC15268" s="24"/>
      <c r="BD15268" s="10"/>
      <c r="BE15268" s="10"/>
      <c r="BF15268" s="9"/>
      <c r="BG15268" s="9"/>
      <c r="BH15268" s="9"/>
      <c r="BI15268" s="9"/>
      <c r="BJ15268" s="128"/>
      <c r="BK15268" s="128"/>
      <c r="BL15268" s="128"/>
      <c r="BM15268" s="128"/>
      <c r="BN15268" s="128"/>
      <c r="BO15268" s="128"/>
      <c r="BP15268" s="197">
        <f t="shared" ref="BP15268:BP15332" si="620">IF(BC15268=0,0,IF(BD15268=0,0,IF(BE15268=0,0,IF(BF15268=0,0,BW15268))))</f>
        <v>0</v>
      </c>
      <c r="BQ15268" s="128"/>
      <c r="BS15268" s="54">
        <f t="shared" ref="BS15268" si="621">BF15268*15</f>
        <v>0</v>
      </c>
      <c r="BT15268" s="54">
        <f t="shared" ref="BT15268" si="622">BG15268*10</f>
        <v>0</v>
      </c>
      <c r="BU15268" s="54">
        <f t="shared" ref="BU15268" si="623">BH15268*20</f>
        <v>0</v>
      </c>
      <c r="BV15268" s="54">
        <f t="shared" ref="BV15268" si="624">IF(BT15268+BU15268=0,0,BI15268*1)</f>
        <v>0</v>
      </c>
      <c r="BW15268" s="36">
        <f t="shared" ref="BW15268" si="625">SUM(BS15268:BV15268)</f>
        <v>0</v>
      </c>
    </row>
    <row r="15269" spans="4:75" x14ac:dyDescent="0.25">
      <c r="BB15269" s="134">
        <f>1+BB15268</f>
        <v>2</v>
      </c>
      <c r="BC15269" s="24"/>
      <c r="BD15269" s="10"/>
      <c r="BE15269" s="10"/>
      <c r="BF15269" s="9"/>
      <c r="BG15269" s="9"/>
      <c r="BH15269" s="9"/>
      <c r="BI15269" s="9"/>
      <c r="BJ15269" s="128"/>
      <c r="BK15269" s="128"/>
      <c r="BL15269" s="128"/>
      <c r="BM15269" s="128"/>
      <c r="BN15269" s="128"/>
      <c r="BO15269" s="128"/>
      <c r="BP15269" s="197">
        <f t="shared" si="620"/>
        <v>0</v>
      </c>
      <c r="BQ15269" s="128"/>
      <c r="BS15269" s="54">
        <f t="shared" ref="BS15269:BS15299" si="626">BF15269*15</f>
        <v>0</v>
      </c>
      <c r="BT15269" s="54">
        <f t="shared" ref="BT15269:BT15299" si="627">BG15269*10</f>
        <v>0</v>
      </c>
      <c r="BU15269" s="54">
        <f t="shared" ref="BU15269:BU15299" si="628">BH15269*20</f>
        <v>0</v>
      </c>
      <c r="BV15269" s="54">
        <f t="shared" ref="BV15269:BV15332" si="629">IF(BT15269+BU15269=0,0,BI15269*1)</f>
        <v>0</v>
      </c>
      <c r="BW15269" s="36">
        <f t="shared" ref="BW15269:BW15332" si="630">SUM(BS15269:BV15269)</f>
        <v>0</v>
      </c>
    </row>
    <row r="15270" spans="4:75" x14ac:dyDescent="0.25">
      <c r="BB15270" s="134">
        <f>1+BB15269</f>
        <v>3</v>
      </c>
      <c r="BC15270" s="24"/>
      <c r="BD15270" s="10"/>
      <c r="BE15270" s="10"/>
      <c r="BF15270" s="9"/>
      <c r="BG15270" s="9"/>
      <c r="BH15270" s="9"/>
      <c r="BI15270" s="9"/>
      <c r="BJ15270" s="128"/>
      <c r="BK15270" s="128"/>
      <c r="BL15270" s="128"/>
      <c r="BM15270" s="128"/>
      <c r="BN15270" s="128"/>
      <c r="BO15270" s="128"/>
      <c r="BP15270" s="197">
        <f t="shared" si="620"/>
        <v>0</v>
      </c>
      <c r="BQ15270" s="128"/>
      <c r="BS15270" s="54">
        <f t="shared" si="626"/>
        <v>0</v>
      </c>
      <c r="BT15270" s="54">
        <f t="shared" si="627"/>
        <v>0</v>
      </c>
      <c r="BU15270" s="54">
        <f t="shared" si="628"/>
        <v>0</v>
      </c>
      <c r="BV15270" s="54">
        <f t="shared" si="629"/>
        <v>0</v>
      </c>
      <c r="BW15270" s="36">
        <f t="shared" si="630"/>
        <v>0</v>
      </c>
    </row>
    <row r="15271" spans="4:75" x14ac:dyDescent="0.25">
      <c r="BB15271" s="134">
        <f t="shared" ref="BB15271:BB15323" si="631">1+BB15270</f>
        <v>4</v>
      </c>
      <c r="BC15271" s="24"/>
      <c r="BD15271" s="10"/>
      <c r="BE15271" s="10"/>
      <c r="BF15271" s="9"/>
      <c r="BG15271" s="9"/>
      <c r="BH15271" s="9"/>
      <c r="BI15271" s="9"/>
      <c r="BJ15271" s="128"/>
      <c r="BK15271" s="128"/>
      <c r="BL15271" s="128"/>
      <c r="BM15271" s="128"/>
      <c r="BN15271" s="128"/>
      <c r="BO15271" s="128"/>
      <c r="BP15271" s="197">
        <f t="shared" si="620"/>
        <v>0</v>
      </c>
      <c r="BQ15271" s="128"/>
      <c r="BS15271" s="54">
        <f t="shared" si="626"/>
        <v>0</v>
      </c>
      <c r="BT15271" s="54">
        <f t="shared" si="627"/>
        <v>0</v>
      </c>
      <c r="BU15271" s="54">
        <f t="shared" si="628"/>
        <v>0</v>
      </c>
      <c r="BV15271" s="54">
        <f t="shared" si="629"/>
        <v>0</v>
      </c>
      <c r="BW15271" s="36">
        <f t="shared" si="630"/>
        <v>0</v>
      </c>
    </row>
    <row r="15272" spans="4:75" x14ac:dyDescent="0.25">
      <c r="BB15272" s="134">
        <f t="shared" si="631"/>
        <v>5</v>
      </c>
      <c r="BC15272" s="24"/>
      <c r="BD15272" s="10"/>
      <c r="BE15272" s="10"/>
      <c r="BF15272" s="9"/>
      <c r="BG15272" s="9"/>
      <c r="BH15272" s="9"/>
      <c r="BI15272" s="9"/>
      <c r="BJ15272" s="128"/>
      <c r="BK15272" s="128"/>
      <c r="BL15272" s="128"/>
      <c r="BM15272" s="128"/>
      <c r="BN15272" s="128"/>
      <c r="BO15272" s="128"/>
      <c r="BP15272" s="197">
        <f t="shared" si="620"/>
        <v>0</v>
      </c>
      <c r="BQ15272" s="128"/>
      <c r="BS15272" s="54">
        <f t="shared" si="626"/>
        <v>0</v>
      </c>
      <c r="BT15272" s="54">
        <f t="shared" si="627"/>
        <v>0</v>
      </c>
      <c r="BU15272" s="54">
        <f t="shared" si="628"/>
        <v>0</v>
      </c>
      <c r="BV15272" s="54">
        <f t="shared" si="629"/>
        <v>0</v>
      </c>
      <c r="BW15272" s="36">
        <f t="shared" si="630"/>
        <v>0</v>
      </c>
    </row>
    <row r="15273" spans="4:75" x14ac:dyDescent="0.25">
      <c r="BB15273" s="134">
        <f t="shared" si="631"/>
        <v>6</v>
      </c>
      <c r="BC15273" s="24"/>
      <c r="BD15273" s="10"/>
      <c r="BE15273" s="10"/>
      <c r="BF15273" s="9"/>
      <c r="BG15273" s="9"/>
      <c r="BH15273" s="9"/>
      <c r="BI15273" s="9"/>
      <c r="BJ15273" s="128"/>
      <c r="BK15273" s="128"/>
      <c r="BL15273" s="128"/>
      <c r="BM15273" s="128"/>
      <c r="BN15273" s="128"/>
      <c r="BO15273" s="128"/>
      <c r="BP15273" s="197">
        <f t="shared" si="620"/>
        <v>0</v>
      </c>
      <c r="BQ15273" s="128"/>
      <c r="BS15273" s="54">
        <f t="shared" si="626"/>
        <v>0</v>
      </c>
      <c r="BT15273" s="54">
        <f t="shared" si="627"/>
        <v>0</v>
      </c>
      <c r="BU15273" s="54">
        <f t="shared" si="628"/>
        <v>0</v>
      </c>
      <c r="BV15273" s="54">
        <f t="shared" si="629"/>
        <v>0</v>
      </c>
      <c r="BW15273" s="36">
        <f t="shared" si="630"/>
        <v>0</v>
      </c>
    </row>
    <row r="15274" spans="4:75" x14ac:dyDescent="0.25">
      <c r="BB15274" s="134">
        <f t="shared" si="631"/>
        <v>7</v>
      </c>
      <c r="BC15274" s="24"/>
      <c r="BD15274" s="10"/>
      <c r="BE15274" s="10"/>
      <c r="BF15274" s="9"/>
      <c r="BG15274" s="9"/>
      <c r="BH15274" s="9"/>
      <c r="BI15274" s="9"/>
      <c r="BJ15274" s="128"/>
      <c r="BK15274" s="128"/>
      <c r="BL15274" s="128"/>
      <c r="BM15274" s="128"/>
      <c r="BN15274" s="128"/>
      <c r="BO15274" s="128"/>
      <c r="BP15274" s="197">
        <f t="shared" si="620"/>
        <v>0</v>
      </c>
      <c r="BQ15274" s="128"/>
      <c r="BS15274" s="54">
        <f t="shared" si="626"/>
        <v>0</v>
      </c>
      <c r="BT15274" s="54">
        <f t="shared" si="627"/>
        <v>0</v>
      </c>
      <c r="BU15274" s="54">
        <f t="shared" si="628"/>
        <v>0</v>
      </c>
      <c r="BV15274" s="54">
        <f t="shared" si="629"/>
        <v>0</v>
      </c>
      <c r="BW15274" s="36">
        <f t="shared" si="630"/>
        <v>0</v>
      </c>
    </row>
    <row r="15275" spans="4:75" x14ac:dyDescent="0.25">
      <c r="BB15275" s="134">
        <f t="shared" si="631"/>
        <v>8</v>
      </c>
      <c r="BC15275" s="24"/>
      <c r="BD15275" s="10"/>
      <c r="BE15275" s="10"/>
      <c r="BF15275" s="9"/>
      <c r="BG15275" s="9"/>
      <c r="BH15275" s="9"/>
      <c r="BI15275" s="9"/>
      <c r="BJ15275" s="128"/>
      <c r="BK15275" s="128"/>
      <c r="BL15275" s="128"/>
      <c r="BM15275" s="128"/>
      <c r="BN15275" s="128"/>
      <c r="BO15275" s="128"/>
      <c r="BP15275" s="197">
        <f t="shared" si="620"/>
        <v>0</v>
      </c>
      <c r="BQ15275" s="128"/>
      <c r="BS15275" s="54">
        <f t="shared" si="626"/>
        <v>0</v>
      </c>
      <c r="BT15275" s="54">
        <f t="shared" si="627"/>
        <v>0</v>
      </c>
      <c r="BU15275" s="54">
        <f t="shared" si="628"/>
        <v>0</v>
      </c>
      <c r="BV15275" s="54">
        <f t="shared" si="629"/>
        <v>0</v>
      </c>
      <c r="BW15275" s="36">
        <f t="shared" si="630"/>
        <v>0</v>
      </c>
    </row>
    <row r="15276" spans="4:75" x14ac:dyDescent="0.25">
      <c r="BB15276" s="134">
        <f t="shared" si="631"/>
        <v>9</v>
      </c>
      <c r="BC15276" s="24"/>
      <c r="BD15276" s="10"/>
      <c r="BE15276" s="10"/>
      <c r="BF15276" s="9"/>
      <c r="BG15276" s="9"/>
      <c r="BH15276" s="9"/>
      <c r="BI15276" s="9"/>
      <c r="BJ15276" s="128"/>
      <c r="BK15276" s="128"/>
      <c r="BL15276" s="128"/>
      <c r="BM15276" s="128"/>
      <c r="BN15276" s="128"/>
      <c r="BO15276" s="128"/>
      <c r="BP15276" s="197">
        <f t="shared" si="620"/>
        <v>0</v>
      </c>
      <c r="BQ15276" s="128"/>
      <c r="BS15276" s="54">
        <f t="shared" si="626"/>
        <v>0</v>
      </c>
      <c r="BT15276" s="54">
        <f t="shared" si="627"/>
        <v>0</v>
      </c>
      <c r="BU15276" s="54">
        <f t="shared" si="628"/>
        <v>0</v>
      </c>
      <c r="BV15276" s="54">
        <f t="shared" si="629"/>
        <v>0</v>
      </c>
      <c r="BW15276" s="36">
        <f t="shared" si="630"/>
        <v>0</v>
      </c>
    </row>
    <row r="15277" spans="4:75" x14ac:dyDescent="0.25">
      <c r="BB15277" s="134">
        <f t="shared" si="631"/>
        <v>10</v>
      </c>
      <c r="BC15277" s="24"/>
      <c r="BD15277" s="10"/>
      <c r="BE15277" s="10"/>
      <c r="BF15277" s="9"/>
      <c r="BG15277" s="9"/>
      <c r="BH15277" s="9"/>
      <c r="BI15277" s="9"/>
      <c r="BJ15277" s="128"/>
      <c r="BK15277" s="128"/>
      <c r="BL15277" s="128"/>
      <c r="BM15277" s="128"/>
      <c r="BN15277" s="128"/>
      <c r="BO15277" s="128"/>
      <c r="BP15277" s="197">
        <f t="shared" si="620"/>
        <v>0</v>
      </c>
      <c r="BQ15277" s="128"/>
      <c r="BS15277" s="54">
        <f t="shared" si="626"/>
        <v>0</v>
      </c>
      <c r="BT15277" s="54">
        <f t="shared" si="627"/>
        <v>0</v>
      </c>
      <c r="BU15277" s="54">
        <f t="shared" si="628"/>
        <v>0</v>
      </c>
      <c r="BV15277" s="54">
        <f t="shared" si="629"/>
        <v>0</v>
      </c>
      <c r="BW15277" s="36">
        <f t="shared" si="630"/>
        <v>0</v>
      </c>
    </row>
    <row r="15278" spans="4:75" x14ac:dyDescent="0.25">
      <c r="BB15278" s="134">
        <f t="shared" si="631"/>
        <v>11</v>
      </c>
      <c r="BC15278" s="24"/>
      <c r="BD15278" s="10"/>
      <c r="BE15278" s="10"/>
      <c r="BF15278" s="9"/>
      <c r="BG15278" s="9"/>
      <c r="BH15278" s="9"/>
      <c r="BI15278" s="9"/>
      <c r="BJ15278" s="128"/>
      <c r="BK15278" s="128"/>
      <c r="BL15278" s="128"/>
      <c r="BM15278" s="128"/>
      <c r="BN15278" s="128"/>
      <c r="BO15278" s="128"/>
      <c r="BP15278" s="197">
        <f t="shared" si="620"/>
        <v>0</v>
      </c>
      <c r="BQ15278" s="128"/>
      <c r="BS15278" s="54">
        <f t="shared" si="626"/>
        <v>0</v>
      </c>
      <c r="BT15278" s="54">
        <f t="shared" si="627"/>
        <v>0</v>
      </c>
      <c r="BU15278" s="54">
        <f t="shared" si="628"/>
        <v>0</v>
      </c>
      <c r="BV15278" s="54">
        <f t="shared" si="629"/>
        <v>0</v>
      </c>
      <c r="BW15278" s="36">
        <f t="shared" si="630"/>
        <v>0</v>
      </c>
    </row>
    <row r="15279" spans="4:75" x14ac:dyDescent="0.25">
      <c r="BB15279" s="134">
        <f t="shared" si="631"/>
        <v>12</v>
      </c>
      <c r="BC15279" s="24"/>
      <c r="BD15279" s="10"/>
      <c r="BE15279" s="10"/>
      <c r="BF15279" s="9"/>
      <c r="BG15279" s="9"/>
      <c r="BH15279" s="9"/>
      <c r="BI15279" s="9"/>
      <c r="BJ15279" s="128"/>
      <c r="BK15279" s="128"/>
      <c r="BL15279" s="128"/>
      <c r="BM15279" s="128"/>
      <c r="BN15279" s="128"/>
      <c r="BO15279" s="128"/>
      <c r="BP15279" s="197">
        <f t="shared" si="620"/>
        <v>0</v>
      </c>
      <c r="BQ15279" s="128"/>
      <c r="BS15279" s="54">
        <f t="shared" si="626"/>
        <v>0</v>
      </c>
      <c r="BT15279" s="54">
        <f t="shared" si="627"/>
        <v>0</v>
      </c>
      <c r="BU15279" s="54">
        <f t="shared" si="628"/>
        <v>0</v>
      </c>
      <c r="BV15279" s="54">
        <f t="shared" si="629"/>
        <v>0</v>
      </c>
      <c r="BW15279" s="36">
        <f t="shared" si="630"/>
        <v>0</v>
      </c>
    </row>
    <row r="15280" spans="4:75" x14ac:dyDescent="0.25">
      <c r="BB15280" s="134">
        <f t="shared" si="631"/>
        <v>13</v>
      </c>
      <c r="BC15280" s="24"/>
      <c r="BD15280" s="10"/>
      <c r="BE15280" s="10"/>
      <c r="BF15280" s="9"/>
      <c r="BG15280" s="9"/>
      <c r="BH15280" s="9"/>
      <c r="BI15280" s="9"/>
      <c r="BJ15280" s="128"/>
      <c r="BK15280" s="128"/>
      <c r="BL15280" s="128"/>
      <c r="BM15280" s="128"/>
      <c r="BN15280" s="128"/>
      <c r="BO15280" s="128"/>
      <c r="BP15280" s="197">
        <f t="shared" si="620"/>
        <v>0</v>
      </c>
      <c r="BQ15280" s="128"/>
      <c r="BS15280" s="54">
        <f t="shared" si="626"/>
        <v>0</v>
      </c>
      <c r="BT15280" s="54">
        <f t="shared" si="627"/>
        <v>0</v>
      </c>
      <c r="BU15280" s="54">
        <f t="shared" si="628"/>
        <v>0</v>
      </c>
      <c r="BV15280" s="54">
        <f t="shared" si="629"/>
        <v>0</v>
      </c>
      <c r="BW15280" s="36">
        <f t="shared" si="630"/>
        <v>0</v>
      </c>
    </row>
    <row r="15281" spans="54:75" x14ac:dyDescent="0.25">
      <c r="BB15281" s="134">
        <f t="shared" si="631"/>
        <v>14</v>
      </c>
      <c r="BC15281" s="24"/>
      <c r="BD15281" s="10"/>
      <c r="BE15281" s="10"/>
      <c r="BF15281" s="9"/>
      <c r="BG15281" s="9"/>
      <c r="BH15281" s="9"/>
      <c r="BI15281" s="9"/>
      <c r="BJ15281" s="128"/>
      <c r="BK15281" s="128"/>
      <c r="BL15281" s="128"/>
      <c r="BM15281" s="128"/>
      <c r="BN15281" s="128"/>
      <c r="BO15281" s="128"/>
      <c r="BP15281" s="197">
        <f t="shared" si="620"/>
        <v>0</v>
      </c>
      <c r="BQ15281" s="128"/>
      <c r="BS15281" s="54">
        <f t="shared" si="626"/>
        <v>0</v>
      </c>
      <c r="BT15281" s="54">
        <f t="shared" si="627"/>
        <v>0</v>
      </c>
      <c r="BU15281" s="54">
        <f t="shared" si="628"/>
        <v>0</v>
      </c>
      <c r="BV15281" s="54">
        <f t="shared" si="629"/>
        <v>0</v>
      </c>
      <c r="BW15281" s="36">
        <f t="shared" si="630"/>
        <v>0</v>
      </c>
    </row>
    <row r="15282" spans="54:75" x14ac:dyDescent="0.25">
      <c r="BB15282" s="134">
        <f t="shared" si="631"/>
        <v>15</v>
      </c>
      <c r="BC15282" s="24"/>
      <c r="BD15282" s="10"/>
      <c r="BE15282" s="10"/>
      <c r="BF15282" s="9"/>
      <c r="BG15282" s="9"/>
      <c r="BH15282" s="9"/>
      <c r="BI15282" s="9"/>
      <c r="BJ15282" s="128"/>
      <c r="BK15282" s="128"/>
      <c r="BL15282" s="128"/>
      <c r="BM15282" s="128"/>
      <c r="BN15282" s="128"/>
      <c r="BO15282" s="128"/>
      <c r="BP15282" s="197">
        <f t="shared" si="620"/>
        <v>0</v>
      </c>
      <c r="BQ15282" s="128"/>
      <c r="BS15282" s="54">
        <f t="shared" si="626"/>
        <v>0</v>
      </c>
      <c r="BT15282" s="54">
        <f t="shared" si="627"/>
        <v>0</v>
      </c>
      <c r="BU15282" s="54">
        <f t="shared" si="628"/>
        <v>0</v>
      </c>
      <c r="BV15282" s="54">
        <f t="shared" si="629"/>
        <v>0</v>
      </c>
      <c r="BW15282" s="36">
        <f t="shared" si="630"/>
        <v>0</v>
      </c>
    </row>
    <row r="15283" spans="54:75" x14ac:dyDescent="0.25">
      <c r="BB15283" s="134">
        <f t="shared" si="631"/>
        <v>16</v>
      </c>
      <c r="BC15283" s="24"/>
      <c r="BD15283" s="10"/>
      <c r="BE15283" s="10"/>
      <c r="BF15283" s="9"/>
      <c r="BG15283" s="9"/>
      <c r="BH15283" s="9"/>
      <c r="BI15283" s="9"/>
      <c r="BJ15283" s="128"/>
      <c r="BK15283" s="128"/>
      <c r="BL15283" s="128"/>
      <c r="BM15283" s="128"/>
      <c r="BN15283" s="128"/>
      <c r="BO15283" s="128"/>
      <c r="BP15283" s="197">
        <f t="shared" si="620"/>
        <v>0</v>
      </c>
      <c r="BQ15283" s="128"/>
      <c r="BS15283" s="54">
        <f t="shared" si="626"/>
        <v>0</v>
      </c>
      <c r="BT15283" s="54">
        <f t="shared" si="627"/>
        <v>0</v>
      </c>
      <c r="BU15283" s="54">
        <f t="shared" si="628"/>
        <v>0</v>
      </c>
      <c r="BV15283" s="54">
        <f t="shared" si="629"/>
        <v>0</v>
      </c>
      <c r="BW15283" s="36">
        <f t="shared" si="630"/>
        <v>0</v>
      </c>
    </row>
    <row r="15284" spans="54:75" x14ac:dyDescent="0.25">
      <c r="BB15284" s="134">
        <f t="shared" si="631"/>
        <v>17</v>
      </c>
      <c r="BC15284" s="24"/>
      <c r="BD15284" s="10"/>
      <c r="BE15284" s="10"/>
      <c r="BF15284" s="9"/>
      <c r="BG15284" s="9"/>
      <c r="BH15284" s="9"/>
      <c r="BI15284" s="9"/>
      <c r="BJ15284" s="128"/>
      <c r="BK15284" s="128"/>
      <c r="BL15284" s="128"/>
      <c r="BM15284" s="128"/>
      <c r="BN15284" s="128"/>
      <c r="BO15284" s="128"/>
      <c r="BP15284" s="197">
        <f t="shared" si="620"/>
        <v>0</v>
      </c>
      <c r="BQ15284" s="128"/>
      <c r="BS15284" s="54">
        <f t="shared" si="626"/>
        <v>0</v>
      </c>
      <c r="BT15284" s="54">
        <f t="shared" si="627"/>
        <v>0</v>
      </c>
      <c r="BU15284" s="54">
        <f t="shared" si="628"/>
        <v>0</v>
      </c>
      <c r="BV15284" s="54">
        <f t="shared" si="629"/>
        <v>0</v>
      </c>
      <c r="BW15284" s="36">
        <f t="shared" si="630"/>
        <v>0</v>
      </c>
    </row>
    <row r="15285" spans="54:75" x14ac:dyDescent="0.25">
      <c r="BB15285" s="134">
        <f t="shared" si="631"/>
        <v>18</v>
      </c>
      <c r="BC15285" s="24"/>
      <c r="BD15285" s="10"/>
      <c r="BE15285" s="10"/>
      <c r="BF15285" s="9"/>
      <c r="BG15285" s="9"/>
      <c r="BH15285" s="9"/>
      <c r="BI15285" s="9"/>
      <c r="BJ15285" s="128"/>
      <c r="BK15285" s="128"/>
      <c r="BL15285" s="128"/>
      <c r="BM15285" s="128"/>
      <c r="BN15285" s="128"/>
      <c r="BO15285" s="128"/>
      <c r="BP15285" s="197">
        <f t="shared" si="620"/>
        <v>0</v>
      </c>
      <c r="BQ15285" s="128"/>
      <c r="BS15285" s="54">
        <f t="shared" si="626"/>
        <v>0</v>
      </c>
      <c r="BT15285" s="54">
        <f t="shared" si="627"/>
        <v>0</v>
      </c>
      <c r="BU15285" s="54">
        <f t="shared" si="628"/>
        <v>0</v>
      </c>
      <c r="BV15285" s="54">
        <f t="shared" si="629"/>
        <v>0</v>
      </c>
      <c r="BW15285" s="36">
        <f t="shared" si="630"/>
        <v>0</v>
      </c>
    </row>
    <row r="15286" spans="54:75" x14ac:dyDescent="0.25">
      <c r="BB15286" s="134">
        <f t="shared" si="631"/>
        <v>19</v>
      </c>
      <c r="BC15286" s="24"/>
      <c r="BD15286" s="10"/>
      <c r="BE15286" s="10"/>
      <c r="BF15286" s="9"/>
      <c r="BG15286" s="9"/>
      <c r="BH15286" s="9"/>
      <c r="BI15286" s="9"/>
      <c r="BJ15286" s="128"/>
      <c r="BK15286" s="128"/>
      <c r="BL15286" s="128"/>
      <c r="BM15286" s="128"/>
      <c r="BN15286" s="128"/>
      <c r="BO15286" s="128"/>
      <c r="BP15286" s="197">
        <f t="shared" si="620"/>
        <v>0</v>
      </c>
      <c r="BQ15286" s="128"/>
      <c r="BS15286" s="54">
        <f t="shared" si="626"/>
        <v>0</v>
      </c>
      <c r="BT15286" s="54">
        <f t="shared" si="627"/>
        <v>0</v>
      </c>
      <c r="BU15286" s="54">
        <f t="shared" si="628"/>
        <v>0</v>
      </c>
      <c r="BV15286" s="54">
        <f t="shared" si="629"/>
        <v>0</v>
      </c>
      <c r="BW15286" s="36">
        <f t="shared" si="630"/>
        <v>0</v>
      </c>
    </row>
    <row r="15287" spans="54:75" x14ac:dyDescent="0.25">
      <c r="BB15287" s="134">
        <f t="shared" si="631"/>
        <v>20</v>
      </c>
      <c r="BC15287" s="24"/>
      <c r="BD15287" s="10"/>
      <c r="BE15287" s="10"/>
      <c r="BF15287" s="9"/>
      <c r="BG15287" s="9"/>
      <c r="BH15287" s="9"/>
      <c r="BI15287" s="9"/>
      <c r="BJ15287" s="128"/>
      <c r="BK15287" s="128"/>
      <c r="BL15287" s="128"/>
      <c r="BM15287" s="128"/>
      <c r="BN15287" s="128"/>
      <c r="BO15287" s="128"/>
      <c r="BP15287" s="197">
        <f t="shared" si="620"/>
        <v>0</v>
      </c>
      <c r="BQ15287" s="128"/>
      <c r="BS15287" s="54">
        <f t="shared" si="626"/>
        <v>0</v>
      </c>
      <c r="BT15287" s="54">
        <f t="shared" si="627"/>
        <v>0</v>
      </c>
      <c r="BU15287" s="54">
        <f t="shared" si="628"/>
        <v>0</v>
      </c>
      <c r="BV15287" s="54">
        <f t="shared" si="629"/>
        <v>0</v>
      </c>
      <c r="BW15287" s="36">
        <f t="shared" si="630"/>
        <v>0</v>
      </c>
    </row>
    <row r="15288" spans="54:75" x14ac:dyDescent="0.25">
      <c r="BB15288" s="134">
        <f t="shared" si="631"/>
        <v>21</v>
      </c>
      <c r="BC15288" s="24"/>
      <c r="BD15288" s="10"/>
      <c r="BE15288" s="10"/>
      <c r="BF15288" s="9"/>
      <c r="BG15288" s="9"/>
      <c r="BH15288" s="9"/>
      <c r="BI15288" s="9"/>
      <c r="BJ15288" s="128"/>
      <c r="BK15288" s="128"/>
      <c r="BL15288" s="128"/>
      <c r="BM15288" s="128"/>
      <c r="BN15288" s="128"/>
      <c r="BO15288" s="128"/>
      <c r="BP15288" s="197">
        <f t="shared" si="620"/>
        <v>0</v>
      </c>
      <c r="BQ15288" s="128"/>
      <c r="BS15288" s="54">
        <f t="shared" si="626"/>
        <v>0</v>
      </c>
      <c r="BT15288" s="54">
        <f t="shared" si="627"/>
        <v>0</v>
      </c>
      <c r="BU15288" s="54">
        <f t="shared" si="628"/>
        <v>0</v>
      </c>
      <c r="BV15288" s="54">
        <f t="shared" si="629"/>
        <v>0</v>
      </c>
      <c r="BW15288" s="36">
        <f t="shared" si="630"/>
        <v>0</v>
      </c>
    </row>
    <row r="15289" spans="54:75" x14ac:dyDescent="0.25">
      <c r="BB15289" s="134">
        <f t="shared" si="631"/>
        <v>22</v>
      </c>
      <c r="BC15289" s="24"/>
      <c r="BD15289" s="10"/>
      <c r="BE15289" s="10"/>
      <c r="BF15289" s="9"/>
      <c r="BG15289" s="9"/>
      <c r="BH15289" s="9"/>
      <c r="BI15289" s="9"/>
      <c r="BJ15289" s="128"/>
      <c r="BK15289" s="128"/>
      <c r="BL15289" s="128"/>
      <c r="BM15289" s="128"/>
      <c r="BN15289" s="128"/>
      <c r="BO15289" s="128"/>
      <c r="BP15289" s="197">
        <f t="shared" si="620"/>
        <v>0</v>
      </c>
      <c r="BQ15289" s="128"/>
      <c r="BS15289" s="54">
        <f t="shared" si="626"/>
        <v>0</v>
      </c>
      <c r="BT15289" s="54">
        <f t="shared" si="627"/>
        <v>0</v>
      </c>
      <c r="BU15289" s="54">
        <f t="shared" si="628"/>
        <v>0</v>
      </c>
      <c r="BV15289" s="54">
        <f t="shared" si="629"/>
        <v>0</v>
      </c>
      <c r="BW15289" s="36">
        <f t="shared" si="630"/>
        <v>0</v>
      </c>
    </row>
    <row r="15290" spans="54:75" x14ac:dyDescent="0.25">
      <c r="BB15290" s="134">
        <f t="shared" si="631"/>
        <v>23</v>
      </c>
      <c r="BC15290" s="24"/>
      <c r="BD15290" s="10"/>
      <c r="BE15290" s="10"/>
      <c r="BF15290" s="9"/>
      <c r="BG15290" s="9"/>
      <c r="BH15290" s="9"/>
      <c r="BI15290" s="9"/>
      <c r="BJ15290" s="128"/>
      <c r="BK15290" s="128"/>
      <c r="BL15290" s="128"/>
      <c r="BM15290" s="128"/>
      <c r="BN15290" s="128"/>
      <c r="BO15290" s="128"/>
      <c r="BP15290" s="197">
        <f t="shared" si="620"/>
        <v>0</v>
      </c>
      <c r="BQ15290" s="128"/>
      <c r="BS15290" s="54">
        <f t="shared" si="626"/>
        <v>0</v>
      </c>
      <c r="BT15290" s="54">
        <f t="shared" si="627"/>
        <v>0</v>
      </c>
      <c r="BU15290" s="54">
        <f t="shared" si="628"/>
        <v>0</v>
      </c>
      <c r="BV15290" s="54">
        <f t="shared" si="629"/>
        <v>0</v>
      </c>
      <c r="BW15290" s="36">
        <f t="shared" si="630"/>
        <v>0</v>
      </c>
    </row>
    <row r="15291" spans="54:75" x14ac:dyDescent="0.25">
      <c r="BB15291" s="134">
        <f t="shared" si="631"/>
        <v>24</v>
      </c>
      <c r="BC15291" s="24"/>
      <c r="BD15291" s="10"/>
      <c r="BE15291" s="10"/>
      <c r="BF15291" s="9"/>
      <c r="BG15291" s="9"/>
      <c r="BH15291" s="9"/>
      <c r="BI15291" s="9"/>
      <c r="BJ15291" s="128"/>
      <c r="BK15291" s="128"/>
      <c r="BL15291" s="128"/>
      <c r="BM15291" s="128"/>
      <c r="BN15291" s="128"/>
      <c r="BO15291" s="128"/>
      <c r="BP15291" s="197">
        <f t="shared" si="620"/>
        <v>0</v>
      </c>
      <c r="BQ15291" s="128"/>
      <c r="BS15291" s="54">
        <f t="shared" si="626"/>
        <v>0</v>
      </c>
      <c r="BT15291" s="54">
        <f t="shared" si="627"/>
        <v>0</v>
      </c>
      <c r="BU15291" s="54">
        <f t="shared" si="628"/>
        <v>0</v>
      </c>
      <c r="BV15291" s="54">
        <f t="shared" si="629"/>
        <v>0</v>
      </c>
      <c r="BW15291" s="36">
        <f t="shared" si="630"/>
        <v>0</v>
      </c>
    </row>
    <row r="15292" spans="54:75" x14ac:dyDescent="0.25">
      <c r="BB15292" s="134">
        <f t="shared" si="631"/>
        <v>25</v>
      </c>
      <c r="BC15292" s="24"/>
      <c r="BD15292" s="10"/>
      <c r="BE15292" s="10"/>
      <c r="BF15292" s="9"/>
      <c r="BG15292" s="9"/>
      <c r="BH15292" s="9"/>
      <c r="BI15292" s="9"/>
      <c r="BJ15292" s="128"/>
      <c r="BK15292" s="128"/>
      <c r="BL15292" s="128"/>
      <c r="BM15292" s="128"/>
      <c r="BN15292" s="128"/>
      <c r="BO15292" s="128"/>
      <c r="BP15292" s="197">
        <f t="shared" si="620"/>
        <v>0</v>
      </c>
      <c r="BQ15292" s="128"/>
      <c r="BS15292" s="54">
        <f t="shared" si="626"/>
        <v>0</v>
      </c>
      <c r="BT15292" s="54">
        <f t="shared" si="627"/>
        <v>0</v>
      </c>
      <c r="BU15292" s="54">
        <f t="shared" si="628"/>
        <v>0</v>
      </c>
      <c r="BV15292" s="54">
        <f t="shared" si="629"/>
        <v>0</v>
      </c>
      <c r="BW15292" s="36">
        <f t="shared" si="630"/>
        <v>0</v>
      </c>
    </row>
    <row r="15293" spans="54:75" x14ac:dyDescent="0.25">
      <c r="BB15293" s="134">
        <f t="shared" si="631"/>
        <v>26</v>
      </c>
      <c r="BC15293" s="24"/>
      <c r="BD15293" s="10"/>
      <c r="BE15293" s="10"/>
      <c r="BF15293" s="9"/>
      <c r="BG15293" s="9"/>
      <c r="BH15293" s="9"/>
      <c r="BI15293" s="9"/>
      <c r="BJ15293" s="128"/>
      <c r="BK15293" s="128"/>
      <c r="BL15293" s="128"/>
      <c r="BM15293" s="128"/>
      <c r="BN15293" s="128"/>
      <c r="BO15293" s="128"/>
      <c r="BP15293" s="197">
        <f t="shared" si="620"/>
        <v>0</v>
      </c>
      <c r="BQ15293" s="128"/>
      <c r="BS15293" s="54">
        <f t="shared" si="626"/>
        <v>0</v>
      </c>
      <c r="BT15293" s="54">
        <f t="shared" si="627"/>
        <v>0</v>
      </c>
      <c r="BU15293" s="54">
        <f t="shared" si="628"/>
        <v>0</v>
      </c>
      <c r="BV15293" s="54">
        <f t="shared" si="629"/>
        <v>0</v>
      </c>
      <c r="BW15293" s="36">
        <f t="shared" si="630"/>
        <v>0</v>
      </c>
    </row>
    <row r="15294" spans="54:75" x14ac:dyDescent="0.25">
      <c r="BB15294" s="134">
        <f t="shared" si="631"/>
        <v>27</v>
      </c>
      <c r="BC15294" s="24"/>
      <c r="BD15294" s="10"/>
      <c r="BE15294" s="10"/>
      <c r="BF15294" s="9"/>
      <c r="BG15294" s="9"/>
      <c r="BH15294" s="9"/>
      <c r="BI15294" s="9"/>
      <c r="BJ15294" s="128"/>
      <c r="BK15294" s="128"/>
      <c r="BL15294" s="128"/>
      <c r="BM15294" s="128"/>
      <c r="BN15294" s="128"/>
      <c r="BO15294" s="128"/>
      <c r="BP15294" s="197">
        <f t="shared" si="620"/>
        <v>0</v>
      </c>
      <c r="BQ15294" s="128"/>
      <c r="BS15294" s="54">
        <f t="shared" si="626"/>
        <v>0</v>
      </c>
      <c r="BT15294" s="54">
        <f t="shared" si="627"/>
        <v>0</v>
      </c>
      <c r="BU15294" s="54">
        <f t="shared" si="628"/>
        <v>0</v>
      </c>
      <c r="BV15294" s="54">
        <f t="shared" si="629"/>
        <v>0</v>
      </c>
      <c r="BW15294" s="36">
        <f t="shared" si="630"/>
        <v>0</v>
      </c>
    </row>
    <row r="15295" spans="54:75" x14ac:dyDescent="0.25">
      <c r="BB15295" s="134">
        <f t="shared" si="631"/>
        <v>28</v>
      </c>
      <c r="BC15295" s="24"/>
      <c r="BD15295" s="10"/>
      <c r="BE15295" s="10"/>
      <c r="BF15295" s="9"/>
      <c r="BG15295" s="9"/>
      <c r="BH15295" s="9"/>
      <c r="BI15295" s="9"/>
      <c r="BJ15295" s="128"/>
      <c r="BK15295" s="128"/>
      <c r="BL15295" s="128"/>
      <c r="BM15295" s="128"/>
      <c r="BN15295" s="128"/>
      <c r="BO15295" s="128"/>
      <c r="BP15295" s="197">
        <f t="shared" si="620"/>
        <v>0</v>
      </c>
      <c r="BQ15295" s="128"/>
      <c r="BS15295" s="54">
        <f t="shared" si="626"/>
        <v>0</v>
      </c>
      <c r="BT15295" s="54">
        <f t="shared" si="627"/>
        <v>0</v>
      </c>
      <c r="BU15295" s="54">
        <f t="shared" si="628"/>
        <v>0</v>
      </c>
      <c r="BV15295" s="54">
        <f t="shared" si="629"/>
        <v>0</v>
      </c>
      <c r="BW15295" s="36">
        <f t="shared" si="630"/>
        <v>0</v>
      </c>
    </row>
    <row r="15296" spans="54:75" x14ac:dyDescent="0.25">
      <c r="BB15296" s="134">
        <f t="shared" si="631"/>
        <v>29</v>
      </c>
      <c r="BC15296" s="24"/>
      <c r="BD15296" s="10"/>
      <c r="BE15296" s="10"/>
      <c r="BF15296" s="9"/>
      <c r="BG15296" s="9"/>
      <c r="BH15296" s="9"/>
      <c r="BI15296" s="9"/>
      <c r="BJ15296" s="128"/>
      <c r="BK15296" s="128"/>
      <c r="BL15296" s="128"/>
      <c r="BM15296" s="128"/>
      <c r="BN15296" s="128"/>
      <c r="BO15296" s="128"/>
      <c r="BP15296" s="197">
        <f t="shared" si="620"/>
        <v>0</v>
      </c>
      <c r="BQ15296" s="128"/>
      <c r="BS15296" s="54">
        <f t="shared" si="626"/>
        <v>0</v>
      </c>
      <c r="BT15296" s="54">
        <f t="shared" si="627"/>
        <v>0</v>
      </c>
      <c r="BU15296" s="54">
        <f t="shared" si="628"/>
        <v>0</v>
      </c>
      <c r="BV15296" s="54">
        <f t="shared" si="629"/>
        <v>0</v>
      </c>
      <c r="BW15296" s="36">
        <f t="shared" si="630"/>
        <v>0</v>
      </c>
    </row>
    <row r="15297" spans="54:75" x14ac:dyDescent="0.25">
      <c r="BB15297" s="134">
        <f t="shared" si="631"/>
        <v>30</v>
      </c>
      <c r="BC15297" s="24"/>
      <c r="BD15297" s="10"/>
      <c r="BE15297" s="10"/>
      <c r="BF15297" s="9"/>
      <c r="BG15297" s="9"/>
      <c r="BH15297" s="9"/>
      <c r="BI15297" s="9"/>
      <c r="BJ15297" s="128"/>
      <c r="BK15297" s="128"/>
      <c r="BL15297" s="128"/>
      <c r="BM15297" s="128"/>
      <c r="BN15297" s="128"/>
      <c r="BO15297" s="128"/>
      <c r="BP15297" s="197">
        <f t="shared" si="620"/>
        <v>0</v>
      </c>
      <c r="BQ15297" s="128"/>
      <c r="BS15297" s="54">
        <f t="shared" si="626"/>
        <v>0</v>
      </c>
      <c r="BT15297" s="54">
        <f t="shared" si="627"/>
        <v>0</v>
      </c>
      <c r="BU15297" s="54">
        <f t="shared" si="628"/>
        <v>0</v>
      </c>
      <c r="BV15297" s="54">
        <f t="shared" si="629"/>
        <v>0</v>
      </c>
      <c r="BW15297" s="36">
        <f t="shared" si="630"/>
        <v>0</v>
      </c>
    </row>
    <row r="15298" spans="54:75" x14ac:dyDescent="0.25">
      <c r="BB15298" s="134">
        <f t="shared" si="631"/>
        <v>31</v>
      </c>
      <c r="BC15298" s="24"/>
      <c r="BD15298" s="10"/>
      <c r="BE15298" s="10"/>
      <c r="BF15298" s="9"/>
      <c r="BG15298" s="9"/>
      <c r="BH15298" s="9"/>
      <c r="BI15298" s="9"/>
      <c r="BJ15298" s="128"/>
      <c r="BK15298" s="128"/>
      <c r="BL15298" s="128"/>
      <c r="BM15298" s="128"/>
      <c r="BN15298" s="128"/>
      <c r="BO15298" s="128"/>
      <c r="BP15298" s="197">
        <f t="shared" si="620"/>
        <v>0</v>
      </c>
      <c r="BQ15298" s="128"/>
      <c r="BS15298" s="54">
        <f t="shared" si="626"/>
        <v>0</v>
      </c>
      <c r="BT15298" s="54">
        <f t="shared" si="627"/>
        <v>0</v>
      </c>
      <c r="BU15298" s="54">
        <f t="shared" si="628"/>
        <v>0</v>
      </c>
      <c r="BV15298" s="54">
        <f t="shared" si="629"/>
        <v>0</v>
      </c>
      <c r="BW15298" s="36">
        <f t="shared" si="630"/>
        <v>0</v>
      </c>
    </row>
    <row r="15299" spans="54:75" x14ac:dyDescent="0.25">
      <c r="BB15299" s="134">
        <f t="shared" si="631"/>
        <v>32</v>
      </c>
      <c r="BC15299" s="24"/>
      <c r="BD15299" s="10"/>
      <c r="BE15299" s="10"/>
      <c r="BF15299" s="9"/>
      <c r="BG15299" s="9"/>
      <c r="BH15299" s="9"/>
      <c r="BI15299" s="9"/>
      <c r="BJ15299" s="128"/>
      <c r="BK15299" s="128"/>
      <c r="BL15299" s="128"/>
      <c r="BM15299" s="128"/>
      <c r="BN15299" s="128"/>
      <c r="BO15299" s="128"/>
      <c r="BP15299" s="197">
        <f t="shared" si="620"/>
        <v>0</v>
      </c>
      <c r="BQ15299" s="128"/>
      <c r="BS15299" s="54">
        <f t="shared" si="626"/>
        <v>0</v>
      </c>
      <c r="BT15299" s="54">
        <f t="shared" si="627"/>
        <v>0</v>
      </c>
      <c r="BU15299" s="54">
        <f t="shared" si="628"/>
        <v>0</v>
      </c>
      <c r="BV15299" s="54">
        <f t="shared" si="629"/>
        <v>0</v>
      </c>
      <c r="BW15299" s="36">
        <f t="shared" si="630"/>
        <v>0</v>
      </c>
    </row>
    <row r="15300" spans="54:75" x14ac:dyDescent="0.25">
      <c r="BB15300" s="134">
        <f t="shared" si="631"/>
        <v>33</v>
      </c>
      <c r="BC15300" s="24"/>
      <c r="BD15300" s="10"/>
      <c r="BE15300" s="10"/>
      <c r="BF15300" s="9"/>
      <c r="BG15300" s="9"/>
      <c r="BH15300" s="9"/>
      <c r="BI15300" s="9"/>
      <c r="BJ15300" s="128"/>
      <c r="BK15300" s="128"/>
      <c r="BL15300" s="128"/>
      <c r="BM15300" s="128"/>
      <c r="BN15300" s="128"/>
      <c r="BO15300" s="128"/>
      <c r="BP15300" s="197">
        <f t="shared" si="620"/>
        <v>0</v>
      </c>
      <c r="BQ15300" s="128"/>
      <c r="BS15300" s="54">
        <f t="shared" ref="BS15300:BS15331" si="632">BF15300*15</f>
        <v>0</v>
      </c>
      <c r="BT15300" s="54">
        <f t="shared" ref="BT15300:BT15331" si="633">BG15300*10</f>
        <v>0</v>
      </c>
      <c r="BU15300" s="54">
        <f t="shared" ref="BU15300:BU15331" si="634">BH15300*20</f>
        <v>0</v>
      </c>
      <c r="BV15300" s="54">
        <f t="shared" si="629"/>
        <v>0</v>
      </c>
      <c r="BW15300" s="36">
        <f t="shared" si="630"/>
        <v>0</v>
      </c>
    </row>
    <row r="15301" spans="54:75" x14ac:dyDescent="0.25">
      <c r="BB15301" s="134">
        <f t="shared" si="631"/>
        <v>34</v>
      </c>
      <c r="BC15301" s="24"/>
      <c r="BD15301" s="10"/>
      <c r="BE15301" s="10"/>
      <c r="BF15301" s="9"/>
      <c r="BG15301" s="9"/>
      <c r="BH15301" s="9"/>
      <c r="BI15301" s="9"/>
      <c r="BJ15301" s="128"/>
      <c r="BK15301" s="128"/>
      <c r="BL15301" s="128"/>
      <c r="BM15301" s="128"/>
      <c r="BN15301" s="128"/>
      <c r="BO15301" s="128"/>
      <c r="BP15301" s="197">
        <f t="shared" si="620"/>
        <v>0</v>
      </c>
      <c r="BQ15301" s="128"/>
      <c r="BS15301" s="54">
        <f t="shared" si="632"/>
        <v>0</v>
      </c>
      <c r="BT15301" s="54">
        <f t="shared" si="633"/>
        <v>0</v>
      </c>
      <c r="BU15301" s="54">
        <f t="shared" si="634"/>
        <v>0</v>
      </c>
      <c r="BV15301" s="54">
        <f t="shared" si="629"/>
        <v>0</v>
      </c>
      <c r="BW15301" s="36">
        <f t="shared" si="630"/>
        <v>0</v>
      </c>
    </row>
    <row r="15302" spans="54:75" x14ac:dyDescent="0.25">
      <c r="BB15302" s="134">
        <f t="shared" si="631"/>
        <v>35</v>
      </c>
      <c r="BC15302" s="24"/>
      <c r="BD15302" s="10"/>
      <c r="BE15302" s="10"/>
      <c r="BF15302" s="9"/>
      <c r="BG15302" s="9"/>
      <c r="BH15302" s="9"/>
      <c r="BI15302" s="9"/>
      <c r="BJ15302" s="128"/>
      <c r="BK15302" s="128"/>
      <c r="BL15302" s="128"/>
      <c r="BM15302" s="128"/>
      <c r="BN15302" s="128"/>
      <c r="BO15302" s="128"/>
      <c r="BP15302" s="197">
        <f t="shared" si="620"/>
        <v>0</v>
      </c>
      <c r="BQ15302" s="128"/>
      <c r="BS15302" s="54">
        <f t="shared" si="632"/>
        <v>0</v>
      </c>
      <c r="BT15302" s="54">
        <f t="shared" si="633"/>
        <v>0</v>
      </c>
      <c r="BU15302" s="54">
        <f t="shared" si="634"/>
        <v>0</v>
      </c>
      <c r="BV15302" s="54">
        <f t="shared" si="629"/>
        <v>0</v>
      </c>
      <c r="BW15302" s="36">
        <f t="shared" si="630"/>
        <v>0</v>
      </c>
    </row>
    <row r="15303" spans="54:75" x14ac:dyDescent="0.25">
      <c r="BB15303" s="134">
        <f t="shared" si="631"/>
        <v>36</v>
      </c>
      <c r="BC15303" s="24"/>
      <c r="BD15303" s="10"/>
      <c r="BE15303" s="10"/>
      <c r="BF15303" s="9"/>
      <c r="BG15303" s="9"/>
      <c r="BH15303" s="9"/>
      <c r="BI15303" s="9"/>
      <c r="BJ15303" s="128"/>
      <c r="BK15303" s="128"/>
      <c r="BL15303" s="128"/>
      <c r="BM15303" s="128"/>
      <c r="BN15303" s="128"/>
      <c r="BO15303" s="128"/>
      <c r="BP15303" s="197">
        <f t="shared" si="620"/>
        <v>0</v>
      </c>
      <c r="BQ15303" s="128"/>
      <c r="BS15303" s="54">
        <f t="shared" si="632"/>
        <v>0</v>
      </c>
      <c r="BT15303" s="54">
        <f t="shared" si="633"/>
        <v>0</v>
      </c>
      <c r="BU15303" s="54">
        <f t="shared" si="634"/>
        <v>0</v>
      </c>
      <c r="BV15303" s="54">
        <f t="shared" si="629"/>
        <v>0</v>
      </c>
      <c r="BW15303" s="36">
        <f t="shared" si="630"/>
        <v>0</v>
      </c>
    </row>
    <row r="15304" spans="54:75" x14ac:dyDescent="0.25">
      <c r="BB15304" s="134">
        <f t="shared" si="631"/>
        <v>37</v>
      </c>
      <c r="BC15304" s="24"/>
      <c r="BD15304" s="10"/>
      <c r="BE15304" s="10"/>
      <c r="BF15304" s="9"/>
      <c r="BG15304" s="9"/>
      <c r="BH15304" s="9"/>
      <c r="BI15304" s="9"/>
      <c r="BJ15304" s="128"/>
      <c r="BK15304" s="128"/>
      <c r="BL15304" s="128"/>
      <c r="BM15304" s="128"/>
      <c r="BN15304" s="128"/>
      <c r="BO15304" s="128"/>
      <c r="BP15304" s="197">
        <f t="shared" si="620"/>
        <v>0</v>
      </c>
      <c r="BQ15304" s="128"/>
      <c r="BS15304" s="54">
        <f t="shared" si="632"/>
        <v>0</v>
      </c>
      <c r="BT15304" s="54">
        <f t="shared" si="633"/>
        <v>0</v>
      </c>
      <c r="BU15304" s="54">
        <f t="shared" si="634"/>
        <v>0</v>
      </c>
      <c r="BV15304" s="54">
        <f t="shared" si="629"/>
        <v>0</v>
      </c>
      <c r="BW15304" s="36">
        <f t="shared" si="630"/>
        <v>0</v>
      </c>
    </row>
    <row r="15305" spans="54:75" x14ac:dyDescent="0.25">
      <c r="BB15305" s="134">
        <f t="shared" si="631"/>
        <v>38</v>
      </c>
      <c r="BC15305" s="24"/>
      <c r="BD15305" s="10"/>
      <c r="BE15305" s="10"/>
      <c r="BF15305" s="9"/>
      <c r="BG15305" s="9"/>
      <c r="BH15305" s="9"/>
      <c r="BI15305" s="9"/>
      <c r="BJ15305" s="128"/>
      <c r="BK15305" s="128"/>
      <c r="BL15305" s="128"/>
      <c r="BM15305" s="128"/>
      <c r="BN15305" s="128"/>
      <c r="BO15305" s="128"/>
      <c r="BP15305" s="197">
        <f t="shared" si="620"/>
        <v>0</v>
      </c>
      <c r="BQ15305" s="128"/>
      <c r="BS15305" s="54">
        <f t="shared" si="632"/>
        <v>0</v>
      </c>
      <c r="BT15305" s="54">
        <f t="shared" si="633"/>
        <v>0</v>
      </c>
      <c r="BU15305" s="54">
        <f t="shared" si="634"/>
        <v>0</v>
      </c>
      <c r="BV15305" s="54">
        <f t="shared" si="629"/>
        <v>0</v>
      </c>
      <c r="BW15305" s="36">
        <f t="shared" si="630"/>
        <v>0</v>
      </c>
    </row>
    <row r="15306" spans="54:75" x14ac:dyDescent="0.25">
      <c r="BB15306" s="134">
        <f t="shared" si="631"/>
        <v>39</v>
      </c>
      <c r="BC15306" s="24"/>
      <c r="BD15306" s="10"/>
      <c r="BE15306" s="10"/>
      <c r="BF15306" s="9"/>
      <c r="BG15306" s="9"/>
      <c r="BH15306" s="9"/>
      <c r="BI15306" s="9"/>
      <c r="BJ15306" s="128"/>
      <c r="BK15306" s="128"/>
      <c r="BL15306" s="128"/>
      <c r="BM15306" s="128"/>
      <c r="BN15306" s="128"/>
      <c r="BO15306" s="128"/>
      <c r="BP15306" s="197">
        <f t="shared" si="620"/>
        <v>0</v>
      </c>
      <c r="BQ15306" s="128"/>
      <c r="BS15306" s="54">
        <f t="shared" si="632"/>
        <v>0</v>
      </c>
      <c r="BT15306" s="54">
        <f t="shared" si="633"/>
        <v>0</v>
      </c>
      <c r="BU15306" s="54">
        <f t="shared" si="634"/>
        <v>0</v>
      </c>
      <c r="BV15306" s="54">
        <f t="shared" si="629"/>
        <v>0</v>
      </c>
      <c r="BW15306" s="36">
        <f t="shared" si="630"/>
        <v>0</v>
      </c>
    </row>
    <row r="15307" spans="54:75" x14ac:dyDescent="0.25">
      <c r="BB15307" s="134">
        <f t="shared" si="631"/>
        <v>40</v>
      </c>
      <c r="BC15307" s="24"/>
      <c r="BD15307" s="10"/>
      <c r="BE15307" s="10"/>
      <c r="BF15307" s="9"/>
      <c r="BG15307" s="9"/>
      <c r="BH15307" s="9"/>
      <c r="BI15307" s="9"/>
      <c r="BJ15307" s="128"/>
      <c r="BK15307" s="128"/>
      <c r="BL15307" s="128"/>
      <c r="BM15307" s="128"/>
      <c r="BN15307" s="128"/>
      <c r="BO15307" s="128"/>
      <c r="BP15307" s="197">
        <f t="shared" si="620"/>
        <v>0</v>
      </c>
      <c r="BQ15307" s="128"/>
      <c r="BS15307" s="54">
        <f t="shared" si="632"/>
        <v>0</v>
      </c>
      <c r="BT15307" s="54">
        <f t="shared" si="633"/>
        <v>0</v>
      </c>
      <c r="BU15307" s="54">
        <f t="shared" si="634"/>
        <v>0</v>
      </c>
      <c r="BV15307" s="54">
        <f t="shared" si="629"/>
        <v>0</v>
      </c>
      <c r="BW15307" s="36">
        <f t="shared" si="630"/>
        <v>0</v>
      </c>
    </row>
    <row r="15308" spans="54:75" x14ac:dyDescent="0.25">
      <c r="BB15308" s="134">
        <f t="shared" si="631"/>
        <v>41</v>
      </c>
      <c r="BC15308" s="24"/>
      <c r="BD15308" s="10"/>
      <c r="BE15308" s="10"/>
      <c r="BF15308" s="9"/>
      <c r="BG15308" s="9"/>
      <c r="BH15308" s="9"/>
      <c r="BI15308" s="9"/>
      <c r="BJ15308" s="128"/>
      <c r="BK15308" s="128"/>
      <c r="BL15308" s="128"/>
      <c r="BM15308" s="128"/>
      <c r="BN15308" s="128"/>
      <c r="BO15308" s="128"/>
      <c r="BP15308" s="197">
        <f t="shared" si="620"/>
        <v>0</v>
      </c>
      <c r="BQ15308" s="128"/>
      <c r="BS15308" s="54">
        <f t="shared" si="632"/>
        <v>0</v>
      </c>
      <c r="BT15308" s="54">
        <f t="shared" si="633"/>
        <v>0</v>
      </c>
      <c r="BU15308" s="54">
        <f t="shared" si="634"/>
        <v>0</v>
      </c>
      <c r="BV15308" s="54">
        <f t="shared" si="629"/>
        <v>0</v>
      </c>
      <c r="BW15308" s="36">
        <f t="shared" si="630"/>
        <v>0</v>
      </c>
    </row>
    <row r="15309" spans="54:75" x14ac:dyDescent="0.25">
      <c r="BB15309" s="134">
        <f t="shared" si="631"/>
        <v>42</v>
      </c>
      <c r="BC15309" s="24"/>
      <c r="BD15309" s="10"/>
      <c r="BE15309" s="10"/>
      <c r="BF15309" s="9"/>
      <c r="BG15309" s="9"/>
      <c r="BH15309" s="9"/>
      <c r="BI15309" s="9"/>
      <c r="BJ15309" s="128"/>
      <c r="BK15309" s="128"/>
      <c r="BL15309" s="128"/>
      <c r="BM15309" s="128"/>
      <c r="BN15309" s="128"/>
      <c r="BO15309" s="128"/>
      <c r="BP15309" s="197">
        <f t="shared" si="620"/>
        <v>0</v>
      </c>
      <c r="BQ15309" s="128"/>
      <c r="BS15309" s="54">
        <f t="shared" si="632"/>
        <v>0</v>
      </c>
      <c r="BT15309" s="54">
        <f t="shared" si="633"/>
        <v>0</v>
      </c>
      <c r="BU15309" s="54">
        <f t="shared" si="634"/>
        <v>0</v>
      </c>
      <c r="BV15309" s="54">
        <f t="shared" si="629"/>
        <v>0</v>
      </c>
      <c r="BW15309" s="36">
        <f t="shared" si="630"/>
        <v>0</v>
      </c>
    </row>
    <row r="15310" spans="54:75" x14ac:dyDescent="0.25">
      <c r="BB15310" s="134">
        <f t="shared" si="631"/>
        <v>43</v>
      </c>
      <c r="BC15310" s="24"/>
      <c r="BD15310" s="10"/>
      <c r="BE15310" s="10"/>
      <c r="BF15310" s="9"/>
      <c r="BG15310" s="9"/>
      <c r="BH15310" s="9"/>
      <c r="BI15310" s="9"/>
      <c r="BJ15310" s="128"/>
      <c r="BK15310" s="128"/>
      <c r="BL15310" s="128"/>
      <c r="BM15310" s="128"/>
      <c r="BN15310" s="128"/>
      <c r="BO15310" s="128"/>
      <c r="BP15310" s="197">
        <f t="shared" si="620"/>
        <v>0</v>
      </c>
      <c r="BQ15310" s="128"/>
      <c r="BS15310" s="54">
        <f t="shared" si="632"/>
        <v>0</v>
      </c>
      <c r="BT15310" s="54">
        <f t="shared" si="633"/>
        <v>0</v>
      </c>
      <c r="BU15310" s="54">
        <f t="shared" si="634"/>
        <v>0</v>
      </c>
      <c r="BV15310" s="54">
        <f t="shared" si="629"/>
        <v>0</v>
      </c>
      <c r="BW15310" s="36">
        <f t="shared" si="630"/>
        <v>0</v>
      </c>
    </row>
    <row r="15311" spans="54:75" x14ac:dyDescent="0.25">
      <c r="BB15311" s="134">
        <f t="shared" si="631"/>
        <v>44</v>
      </c>
      <c r="BC15311" s="24"/>
      <c r="BD15311" s="10"/>
      <c r="BE15311" s="10"/>
      <c r="BF15311" s="9"/>
      <c r="BG15311" s="9"/>
      <c r="BH15311" s="9"/>
      <c r="BI15311" s="9"/>
      <c r="BJ15311" s="128"/>
      <c r="BK15311" s="128"/>
      <c r="BL15311" s="128"/>
      <c r="BM15311" s="128"/>
      <c r="BN15311" s="128"/>
      <c r="BO15311" s="128"/>
      <c r="BP15311" s="197">
        <f t="shared" si="620"/>
        <v>0</v>
      </c>
      <c r="BQ15311" s="128"/>
      <c r="BS15311" s="54">
        <f t="shared" si="632"/>
        <v>0</v>
      </c>
      <c r="BT15311" s="54">
        <f t="shared" si="633"/>
        <v>0</v>
      </c>
      <c r="BU15311" s="54">
        <f t="shared" si="634"/>
        <v>0</v>
      </c>
      <c r="BV15311" s="54">
        <f t="shared" si="629"/>
        <v>0</v>
      </c>
      <c r="BW15311" s="36">
        <f t="shared" si="630"/>
        <v>0</v>
      </c>
    </row>
    <row r="15312" spans="54:75" x14ac:dyDescent="0.25">
      <c r="BB15312" s="134">
        <f t="shared" si="631"/>
        <v>45</v>
      </c>
      <c r="BC15312" s="24"/>
      <c r="BD15312" s="10"/>
      <c r="BE15312" s="10"/>
      <c r="BF15312" s="9"/>
      <c r="BG15312" s="9"/>
      <c r="BH15312" s="9"/>
      <c r="BI15312" s="9"/>
      <c r="BJ15312" s="128"/>
      <c r="BK15312" s="128"/>
      <c r="BL15312" s="128"/>
      <c r="BM15312" s="128"/>
      <c r="BN15312" s="128"/>
      <c r="BO15312" s="128"/>
      <c r="BP15312" s="197">
        <f t="shared" si="620"/>
        <v>0</v>
      </c>
      <c r="BQ15312" s="128"/>
      <c r="BS15312" s="54">
        <f t="shared" si="632"/>
        <v>0</v>
      </c>
      <c r="BT15312" s="54">
        <f t="shared" si="633"/>
        <v>0</v>
      </c>
      <c r="BU15312" s="54">
        <f t="shared" si="634"/>
        <v>0</v>
      </c>
      <c r="BV15312" s="54">
        <f t="shared" si="629"/>
        <v>0</v>
      </c>
      <c r="BW15312" s="36">
        <f t="shared" si="630"/>
        <v>0</v>
      </c>
    </row>
    <row r="15313" spans="54:75" x14ac:dyDescent="0.25">
      <c r="BB15313" s="134">
        <f t="shared" si="631"/>
        <v>46</v>
      </c>
      <c r="BC15313" s="24"/>
      <c r="BD15313" s="10"/>
      <c r="BE15313" s="10"/>
      <c r="BF15313" s="9"/>
      <c r="BG15313" s="9"/>
      <c r="BH15313" s="9"/>
      <c r="BI15313" s="9"/>
      <c r="BJ15313" s="128"/>
      <c r="BK15313" s="128"/>
      <c r="BL15313" s="128"/>
      <c r="BM15313" s="128"/>
      <c r="BN15313" s="128"/>
      <c r="BO15313" s="128"/>
      <c r="BP15313" s="197">
        <f t="shared" si="620"/>
        <v>0</v>
      </c>
      <c r="BQ15313" s="128"/>
      <c r="BS15313" s="54">
        <f t="shared" si="632"/>
        <v>0</v>
      </c>
      <c r="BT15313" s="54">
        <f t="shared" si="633"/>
        <v>0</v>
      </c>
      <c r="BU15313" s="54">
        <f t="shared" si="634"/>
        <v>0</v>
      </c>
      <c r="BV15313" s="54">
        <f t="shared" si="629"/>
        <v>0</v>
      </c>
      <c r="BW15313" s="36">
        <f t="shared" si="630"/>
        <v>0</v>
      </c>
    </row>
    <row r="15314" spans="54:75" x14ac:dyDescent="0.25">
      <c r="BB15314" s="134">
        <f t="shared" si="631"/>
        <v>47</v>
      </c>
      <c r="BC15314" s="24"/>
      <c r="BD15314" s="10"/>
      <c r="BE15314" s="10"/>
      <c r="BF15314" s="9"/>
      <c r="BG15314" s="9"/>
      <c r="BH15314" s="9"/>
      <c r="BI15314" s="9"/>
      <c r="BJ15314" s="128"/>
      <c r="BK15314" s="128"/>
      <c r="BL15314" s="128"/>
      <c r="BM15314" s="128"/>
      <c r="BN15314" s="128"/>
      <c r="BO15314" s="128"/>
      <c r="BP15314" s="197">
        <f t="shared" si="620"/>
        <v>0</v>
      </c>
      <c r="BQ15314" s="128"/>
      <c r="BS15314" s="54">
        <f t="shared" si="632"/>
        <v>0</v>
      </c>
      <c r="BT15314" s="54">
        <f t="shared" si="633"/>
        <v>0</v>
      </c>
      <c r="BU15314" s="54">
        <f t="shared" si="634"/>
        <v>0</v>
      </c>
      <c r="BV15314" s="54">
        <f t="shared" si="629"/>
        <v>0</v>
      </c>
      <c r="BW15314" s="36">
        <f t="shared" si="630"/>
        <v>0</v>
      </c>
    </row>
    <row r="15315" spans="54:75" x14ac:dyDescent="0.25">
      <c r="BB15315" s="134">
        <f t="shared" si="631"/>
        <v>48</v>
      </c>
      <c r="BC15315" s="24"/>
      <c r="BD15315" s="10"/>
      <c r="BE15315" s="10"/>
      <c r="BF15315" s="9"/>
      <c r="BG15315" s="9"/>
      <c r="BH15315" s="9"/>
      <c r="BI15315" s="9"/>
      <c r="BJ15315" s="128"/>
      <c r="BK15315" s="128"/>
      <c r="BL15315" s="128"/>
      <c r="BM15315" s="128"/>
      <c r="BN15315" s="128"/>
      <c r="BO15315" s="128"/>
      <c r="BP15315" s="197">
        <f t="shared" si="620"/>
        <v>0</v>
      </c>
      <c r="BQ15315" s="128"/>
      <c r="BS15315" s="54">
        <f t="shared" si="632"/>
        <v>0</v>
      </c>
      <c r="BT15315" s="54">
        <f t="shared" si="633"/>
        <v>0</v>
      </c>
      <c r="BU15315" s="54">
        <f t="shared" si="634"/>
        <v>0</v>
      </c>
      <c r="BV15315" s="54">
        <f t="shared" si="629"/>
        <v>0</v>
      </c>
      <c r="BW15315" s="36">
        <f t="shared" si="630"/>
        <v>0</v>
      </c>
    </row>
    <row r="15316" spans="54:75" x14ac:dyDescent="0.25">
      <c r="BB15316" s="134">
        <f t="shared" si="631"/>
        <v>49</v>
      </c>
      <c r="BC15316" s="24"/>
      <c r="BD15316" s="10"/>
      <c r="BE15316" s="10"/>
      <c r="BF15316" s="9"/>
      <c r="BG15316" s="9"/>
      <c r="BH15316" s="9"/>
      <c r="BI15316" s="9"/>
      <c r="BJ15316" s="128"/>
      <c r="BK15316" s="128"/>
      <c r="BL15316" s="128"/>
      <c r="BM15316" s="128"/>
      <c r="BN15316" s="128"/>
      <c r="BO15316" s="128"/>
      <c r="BP15316" s="197">
        <f t="shared" si="620"/>
        <v>0</v>
      </c>
      <c r="BQ15316" s="128"/>
      <c r="BS15316" s="54">
        <f t="shared" si="632"/>
        <v>0</v>
      </c>
      <c r="BT15316" s="54">
        <f t="shared" si="633"/>
        <v>0</v>
      </c>
      <c r="BU15316" s="54">
        <f t="shared" si="634"/>
        <v>0</v>
      </c>
      <c r="BV15316" s="54">
        <f t="shared" si="629"/>
        <v>0</v>
      </c>
      <c r="BW15316" s="36">
        <f t="shared" si="630"/>
        <v>0</v>
      </c>
    </row>
    <row r="15317" spans="54:75" x14ac:dyDescent="0.25">
      <c r="BB15317" s="134">
        <f t="shared" si="631"/>
        <v>50</v>
      </c>
      <c r="BC15317" s="24"/>
      <c r="BD15317" s="10"/>
      <c r="BE15317" s="10"/>
      <c r="BF15317" s="9"/>
      <c r="BG15317" s="9"/>
      <c r="BH15317" s="9"/>
      <c r="BI15317" s="9"/>
      <c r="BJ15317" s="128"/>
      <c r="BK15317" s="128"/>
      <c r="BL15317" s="128"/>
      <c r="BM15317" s="128"/>
      <c r="BN15317" s="128"/>
      <c r="BO15317" s="128"/>
      <c r="BP15317" s="197">
        <f t="shared" si="620"/>
        <v>0</v>
      </c>
      <c r="BQ15317" s="128"/>
      <c r="BS15317" s="54">
        <f t="shared" si="632"/>
        <v>0</v>
      </c>
      <c r="BT15317" s="54">
        <f t="shared" si="633"/>
        <v>0</v>
      </c>
      <c r="BU15317" s="54">
        <f t="shared" si="634"/>
        <v>0</v>
      </c>
      <c r="BV15317" s="54">
        <f t="shared" si="629"/>
        <v>0</v>
      </c>
      <c r="BW15317" s="36">
        <f t="shared" si="630"/>
        <v>0</v>
      </c>
    </row>
    <row r="15318" spans="54:75" x14ac:dyDescent="0.25">
      <c r="BB15318" s="134">
        <f t="shared" si="631"/>
        <v>51</v>
      </c>
      <c r="BC15318" s="24"/>
      <c r="BD15318" s="10"/>
      <c r="BE15318" s="10"/>
      <c r="BF15318" s="9"/>
      <c r="BG15318" s="9"/>
      <c r="BH15318" s="9"/>
      <c r="BI15318" s="9"/>
      <c r="BJ15318" s="128"/>
      <c r="BK15318" s="128"/>
      <c r="BL15318" s="128"/>
      <c r="BM15318" s="128"/>
      <c r="BN15318" s="128"/>
      <c r="BO15318" s="128"/>
      <c r="BP15318" s="197">
        <f t="shared" si="620"/>
        <v>0</v>
      </c>
      <c r="BQ15318" s="128"/>
      <c r="BS15318" s="54">
        <f t="shared" si="632"/>
        <v>0</v>
      </c>
      <c r="BT15318" s="54">
        <f t="shared" si="633"/>
        <v>0</v>
      </c>
      <c r="BU15318" s="54">
        <f t="shared" si="634"/>
        <v>0</v>
      </c>
      <c r="BV15318" s="54">
        <f t="shared" si="629"/>
        <v>0</v>
      </c>
      <c r="BW15318" s="36">
        <f t="shared" si="630"/>
        <v>0</v>
      </c>
    </row>
    <row r="15319" spans="54:75" x14ac:dyDescent="0.25">
      <c r="BB15319" s="134">
        <f t="shared" si="631"/>
        <v>52</v>
      </c>
      <c r="BC15319" s="24"/>
      <c r="BD15319" s="10"/>
      <c r="BE15319" s="10"/>
      <c r="BF15319" s="9"/>
      <c r="BG15319" s="9"/>
      <c r="BH15319" s="9"/>
      <c r="BI15319" s="9"/>
      <c r="BJ15319" s="128"/>
      <c r="BK15319" s="128"/>
      <c r="BL15319" s="128"/>
      <c r="BM15319" s="128"/>
      <c r="BN15319" s="128"/>
      <c r="BO15319" s="128"/>
      <c r="BP15319" s="197">
        <f t="shared" si="620"/>
        <v>0</v>
      </c>
      <c r="BQ15319" s="128"/>
      <c r="BS15319" s="54">
        <f t="shared" si="632"/>
        <v>0</v>
      </c>
      <c r="BT15319" s="54">
        <f t="shared" si="633"/>
        <v>0</v>
      </c>
      <c r="BU15319" s="54">
        <f t="shared" si="634"/>
        <v>0</v>
      </c>
      <c r="BV15319" s="54">
        <f t="shared" si="629"/>
        <v>0</v>
      </c>
      <c r="BW15319" s="36">
        <f t="shared" si="630"/>
        <v>0</v>
      </c>
    </row>
    <row r="15320" spans="54:75" x14ac:dyDescent="0.25">
      <c r="BB15320" s="134">
        <f t="shared" si="631"/>
        <v>53</v>
      </c>
      <c r="BC15320" s="24"/>
      <c r="BD15320" s="10"/>
      <c r="BE15320" s="10"/>
      <c r="BF15320" s="9"/>
      <c r="BG15320" s="9"/>
      <c r="BH15320" s="9"/>
      <c r="BI15320" s="9"/>
      <c r="BJ15320" s="128"/>
      <c r="BK15320" s="128"/>
      <c r="BL15320" s="128"/>
      <c r="BM15320" s="128"/>
      <c r="BN15320" s="128"/>
      <c r="BO15320" s="128"/>
      <c r="BP15320" s="197">
        <f t="shared" si="620"/>
        <v>0</v>
      </c>
      <c r="BQ15320" s="128"/>
      <c r="BS15320" s="54">
        <f t="shared" si="632"/>
        <v>0</v>
      </c>
      <c r="BT15320" s="54">
        <f t="shared" si="633"/>
        <v>0</v>
      </c>
      <c r="BU15320" s="54">
        <f t="shared" si="634"/>
        <v>0</v>
      </c>
      <c r="BV15320" s="54">
        <f t="shared" si="629"/>
        <v>0</v>
      </c>
      <c r="BW15320" s="36">
        <f t="shared" si="630"/>
        <v>0</v>
      </c>
    </row>
    <row r="15321" spans="54:75" x14ac:dyDescent="0.25">
      <c r="BB15321" s="134">
        <f t="shared" si="631"/>
        <v>54</v>
      </c>
      <c r="BC15321" s="24"/>
      <c r="BD15321" s="10"/>
      <c r="BE15321" s="10"/>
      <c r="BF15321" s="9"/>
      <c r="BG15321" s="9"/>
      <c r="BH15321" s="9"/>
      <c r="BI15321" s="9"/>
      <c r="BJ15321" s="128"/>
      <c r="BK15321" s="128"/>
      <c r="BL15321" s="128"/>
      <c r="BM15321" s="128"/>
      <c r="BN15321" s="128"/>
      <c r="BO15321" s="128"/>
      <c r="BP15321" s="197">
        <f t="shared" si="620"/>
        <v>0</v>
      </c>
      <c r="BQ15321" s="128"/>
      <c r="BS15321" s="54">
        <f t="shared" si="632"/>
        <v>0</v>
      </c>
      <c r="BT15321" s="54">
        <f t="shared" si="633"/>
        <v>0</v>
      </c>
      <c r="BU15321" s="54">
        <f t="shared" si="634"/>
        <v>0</v>
      </c>
      <c r="BV15321" s="54">
        <f t="shared" si="629"/>
        <v>0</v>
      </c>
      <c r="BW15321" s="36">
        <f t="shared" si="630"/>
        <v>0</v>
      </c>
    </row>
    <row r="15322" spans="54:75" x14ac:dyDescent="0.25">
      <c r="BB15322" s="134">
        <f t="shared" si="631"/>
        <v>55</v>
      </c>
      <c r="BC15322" s="24"/>
      <c r="BD15322" s="10"/>
      <c r="BE15322" s="10"/>
      <c r="BF15322" s="9"/>
      <c r="BG15322" s="9"/>
      <c r="BH15322" s="9"/>
      <c r="BI15322" s="9"/>
      <c r="BJ15322" s="128"/>
      <c r="BK15322" s="128"/>
      <c r="BL15322" s="128"/>
      <c r="BM15322" s="128"/>
      <c r="BN15322" s="128"/>
      <c r="BO15322" s="128"/>
      <c r="BP15322" s="197">
        <f t="shared" si="620"/>
        <v>0</v>
      </c>
      <c r="BQ15322" s="128"/>
      <c r="BS15322" s="54">
        <f t="shared" si="632"/>
        <v>0</v>
      </c>
      <c r="BT15322" s="54">
        <f t="shared" si="633"/>
        <v>0</v>
      </c>
      <c r="BU15322" s="54">
        <f t="shared" si="634"/>
        <v>0</v>
      </c>
      <c r="BV15322" s="54">
        <f t="shared" si="629"/>
        <v>0</v>
      </c>
      <c r="BW15322" s="36">
        <f t="shared" si="630"/>
        <v>0</v>
      </c>
    </row>
    <row r="15323" spans="54:75" x14ac:dyDescent="0.25">
      <c r="BB15323" s="134">
        <f t="shared" si="631"/>
        <v>56</v>
      </c>
      <c r="BC15323" s="24"/>
      <c r="BD15323" s="10"/>
      <c r="BE15323" s="10"/>
      <c r="BF15323" s="9"/>
      <c r="BG15323" s="9"/>
      <c r="BH15323" s="9"/>
      <c r="BI15323" s="9"/>
      <c r="BJ15323" s="128"/>
      <c r="BK15323" s="128"/>
      <c r="BL15323" s="128"/>
      <c r="BM15323" s="128"/>
      <c r="BN15323" s="128"/>
      <c r="BO15323" s="128"/>
      <c r="BP15323" s="197">
        <f t="shared" si="620"/>
        <v>0</v>
      </c>
      <c r="BQ15323" s="128"/>
      <c r="BS15323" s="54">
        <f t="shared" si="632"/>
        <v>0</v>
      </c>
      <c r="BT15323" s="54">
        <f t="shared" si="633"/>
        <v>0</v>
      </c>
      <c r="BU15323" s="54">
        <f t="shared" si="634"/>
        <v>0</v>
      </c>
      <c r="BV15323" s="54">
        <f t="shared" si="629"/>
        <v>0</v>
      </c>
      <c r="BW15323" s="36">
        <f t="shared" si="630"/>
        <v>0</v>
      </c>
    </row>
    <row r="15324" spans="54:75" x14ac:dyDescent="0.25">
      <c r="BB15324" s="134">
        <f t="shared" ref="BB15324:BB15367" si="635">1+BB15323</f>
        <v>57</v>
      </c>
      <c r="BC15324" s="24"/>
      <c r="BD15324" s="10"/>
      <c r="BE15324" s="10"/>
      <c r="BF15324" s="9"/>
      <c r="BG15324" s="9"/>
      <c r="BH15324" s="9"/>
      <c r="BI15324" s="9"/>
      <c r="BJ15324" s="128"/>
      <c r="BK15324" s="128"/>
      <c r="BL15324" s="128"/>
      <c r="BM15324" s="128"/>
      <c r="BN15324" s="128"/>
      <c r="BO15324" s="128"/>
      <c r="BP15324" s="197">
        <f t="shared" si="620"/>
        <v>0</v>
      </c>
      <c r="BQ15324" s="128"/>
      <c r="BS15324" s="54">
        <f t="shared" si="632"/>
        <v>0</v>
      </c>
      <c r="BT15324" s="54">
        <f t="shared" si="633"/>
        <v>0</v>
      </c>
      <c r="BU15324" s="54">
        <f t="shared" si="634"/>
        <v>0</v>
      </c>
      <c r="BV15324" s="54">
        <f t="shared" si="629"/>
        <v>0</v>
      </c>
      <c r="BW15324" s="36">
        <f t="shared" si="630"/>
        <v>0</v>
      </c>
    </row>
    <row r="15325" spans="54:75" x14ac:dyDescent="0.25">
      <c r="BB15325" s="134">
        <f t="shared" si="635"/>
        <v>58</v>
      </c>
      <c r="BC15325" s="24"/>
      <c r="BD15325" s="10"/>
      <c r="BE15325" s="10"/>
      <c r="BF15325" s="9"/>
      <c r="BG15325" s="9"/>
      <c r="BH15325" s="9"/>
      <c r="BI15325" s="9"/>
      <c r="BJ15325" s="128"/>
      <c r="BK15325" s="128"/>
      <c r="BL15325" s="128"/>
      <c r="BM15325" s="128"/>
      <c r="BN15325" s="128"/>
      <c r="BO15325" s="128"/>
      <c r="BP15325" s="197">
        <f t="shared" si="620"/>
        <v>0</v>
      </c>
      <c r="BQ15325" s="128"/>
      <c r="BS15325" s="54">
        <f t="shared" si="632"/>
        <v>0</v>
      </c>
      <c r="BT15325" s="54">
        <f t="shared" si="633"/>
        <v>0</v>
      </c>
      <c r="BU15325" s="54">
        <f t="shared" si="634"/>
        <v>0</v>
      </c>
      <c r="BV15325" s="54">
        <f t="shared" si="629"/>
        <v>0</v>
      </c>
      <c r="BW15325" s="36">
        <f t="shared" si="630"/>
        <v>0</v>
      </c>
    </row>
    <row r="15326" spans="54:75" x14ac:dyDescent="0.25">
      <c r="BB15326" s="134">
        <f t="shared" si="635"/>
        <v>59</v>
      </c>
      <c r="BC15326" s="24"/>
      <c r="BD15326" s="10"/>
      <c r="BE15326" s="10"/>
      <c r="BF15326" s="9"/>
      <c r="BG15326" s="9"/>
      <c r="BH15326" s="9"/>
      <c r="BI15326" s="9"/>
      <c r="BJ15326" s="128"/>
      <c r="BK15326" s="128"/>
      <c r="BL15326" s="128"/>
      <c r="BM15326" s="128"/>
      <c r="BN15326" s="128"/>
      <c r="BO15326" s="128"/>
      <c r="BP15326" s="197">
        <f t="shared" si="620"/>
        <v>0</v>
      </c>
      <c r="BQ15326" s="128"/>
      <c r="BS15326" s="54">
        <f t="shared" si="632"/>
        <v>0</v>
      </c>
      <c r="BT15326" s="54">
        <f t="shared" si="633"/>
        <v>0</v>
      </c>
      <c r="BU15326" s="54">
        <f t="shared" si="634"/>
        <v>0</v>
      </c>
      <c r="BV15326" s="54">
        <f t="shared" si="629"/>
        <v>0</v>
      </c>
      <c r="BW15326" s="36">
        <f t="shared" si="630"/>
        <v>0</v>
      </c>
    </row>
    <row r="15327" spans="54:75" x14ac:dyDescent="0.25">
      <c r="BB15327" s="134">
        <f t="shared" si="635"/>
        <v>60</v>
      </c>
      <c r="BC15327" s="24"/>
      <c r="BD15327" s="10"/>
      <c r="BE15327" s="10"/>
      <c r="BF15327" s="9"/>
      <c r="BG15327" s="9"/>
      <c r="BH15327" s="9"/>
      <c r="BI15327" s="9"/>
      <c r="BJ15327" s="128"/>
      <c r="BK15327" s="128"/>
      <c r="BL15327" s="128"/>
      <c r="BM15327" s="128"/>
      <c r="BN15327" s="128"/>
      <c r="BO15327" s="128"/>
      <c r="BP15327" s="197">
        <f t="shared" si="620"/>
        <v>0</v>
      </c>
      <c r="BQ15327" s="128"/>
      <c r="BS15327" s="54">
        <f t="shared" si="632"/>
        <v>0</v>
      </c>
      <c r="BT15327" s="54">
        <f t="shared" si="633"/>
        <v>0</v>
      </c>
      <c r="BU15327" s="54">
        <f t="shared" si="634"/>
        <v>0</v>
      </c>
      <c r="BV15327" s="54">
        <f t="shared" si="629"/>
        <v>0</v>
      </c>
      <c r="BW15327" s="36">
        <f t="shared" si="630"/>
        <v>0</v>
      </c>
    </row>
    <row r="15328" spans="54:75" x14ac:dyDescent="0.25">
      <c r="BB15328" s="134">
        <f t="shared" si="635"/>
        <v>61</v>
      </c>
      <c r="BC15328" s="24"/>
      <c r="BD15328" s="10"/>
      <c r="BE15328" s="10"/>
      <c r="BF15328" s="9"/>
      <c r="BG15328" s="9"/>
      <c r="BH15328" s="9"/>
      <c r="BI15328" s="9"/>
      <c r="BJ15328" s="128"/>
      <c r="BK15328" s="128"/>
      <c r="BL15328" s="128"/>
      <c r="BM15328" s="128"/>
      <c r="BN15328" s="128"/>
      <c r="BO15328" s="128"/>
      <c r="BP15328" s="197">
        <f t="shared" si="620"/>
        <v>0</v>
      </c>
      <c r="BQ15328" s="128"/>
      <c r="BS15328" s="54">
        <f t="shared" si="632"/>
        <v>0</v>
      </c>
      <c r="BT15328" s="54">
        <f t="shared" si="633"/>
        <v>0</v>
      </c>
      <c r="BU15328" s="54">
        <f t="shared" si="634"/>
        <v>0</v>
      </c>
      <c r="BV15328" s="54">
        <f t="shared" si="629"/>
        <v>0</v>
      </c>
      <c r="BW15328" s="36">
        <f t="shared" si="630"/>
        <v>0</v>
      </c>
    </row>
    <row r="15329" spans="54:75" x14ac:dyDescent="0.25">
      <c r="BB15329" s="134">
        <f t="shared" si="635"/>
        <v>62</v>
      </c>
      <c r="BC15329" s="24"/>
      <c r="BD15329" s="10"/>
      <c r="BE15329" s="10"/>
      <c r="BF15329" s="9"/>
      <c r="BG15329" s="9"/>
      <c r="BH15329" s="9"/>
      <c r="BI15329" s="9"/>
      <c r="BJ15329" s="128"/>
      <c r="BK15329" s="128"/>
      <c r="BL15329" s="128"/>
      <c r="BM15329" s="128"/>
      <c r="BN15329" s="128"/>
      <c r="BO15329" s="128"/>
      <c r="BP15329" s="197">
        <f t="shared" si="620"/>
        <v>0</v>
      </c>
      <c r="BQ15329" s="128"/>
      <c r="BS15329" s="54">
        <f t="shared" si="632"/>
        <v>0</v>
      </c>
      <c r="BT15329" s="54">
        <f t="shared" si="633"/>
        <v>0</v>
      </c>
      <c r="BU15329" s="54">
        <f t="shared" si="634"/>
        <v>0</v>
      </c>
      <c r="BV15329" s="54">
        <f t="shared" si="629"/>
        <v>0</v>
      </c>
      <c r="BW15329" s="36">
        <f t="shared" si="630"/>
        <v>0</v>
      </c>
    </row>
    <row r="15330" spans="54:75" x14ac:dyDescent="0.25">
      <c r="BB15330" s="134">
        <f t="shared" si="635"/>
        <v>63</v>
      </c>
      <c r="BC15330" s="24"/>
      <c r="BD15330" s="10"/>
      <c r="BE15330" s="10"/>
      <c r="BF15330" s="9"/>
      <c r="BG15330" s="9"/>
      <c r="BH15330" s="9"/>
      <c r="BI15330" s="9"/>
      <c r="BJ15330" s="128"/>
      <c r="BK15330" s="128"/>
      <c r="BL15330" s="128"/>
      <c r="BM15330" s="128"/>
      <c r="BN15330" s="128"/>
      <c r="BO15330" s="128"/>
      <c r="BP15330" s="197">
        <f t="shared" si="620"/>
        <v>0</v>
      </c>
      <c r="BQ15330" s="128"/>
      <c r="BS15330" s="54">
        <f t="shared" si="632"/>
        <v>0</v>
      </c>
      <c r="BT15330" s="54">
        <f t="shared" si="633"/>
        <v>0</v>
      </c>
      <c r="BU15330" s="54">
        <f t="shared" si="634"/>
        <v>0</v>
      </c>
      <c r="BV15330" s="54">
        <f t="shared" si="629"/>
        <v>0</v>
      </c>
      <c r="BW15330" s="36">
        <f t="shared" si="630"/>
        <v>0</v>
      </c>
    </row>
    <row r="15331" spans="54:75" x14ac:dyDescent="0.25">
      <c r="BB15331" s="134">
        <f t="shared" si="635"/>
        <v>64</v>
      </c>
      <c r="BC15331" s="24"/>
      <c r="BD15331" s="10"/>
      <c r="BE15331" s="10"/>
      <c r="BF15331" s="9"/>
      <c r="BG15331" s="9"/>
      <c r="BH15331" s="9"/>
      <c r="BI15331" s="9"/>
      <c r="BJ15331" s="128"/>
      <c r="BK15331" s="128"/>
      <c r="BL15331" s="128"/>
      <c r="BM15331" s="128"/>
      <c r="BN15331" s="128"/>
      <c r="BO15331" s="128"/>
      <c r="BP15331" s="197">
        <f t="shared" si="620"/>
        <v>0</v>
      </c>
      <c r="BQ15331" s="128"/>
      <c r="BS15331" s="54">
        <f t="shared" si="632"/>
        <v>0</v>
      </c>
      <c r="BT15331" s="54">
        <f t="shared" si="633"/>
        <v>0</v>
      </c>
      <c r="BU15331" s="54">
        <f t="shared" si="634"/>
        <v>0</v>
      </c>
      <c r="BV15331" s="54">
        <f t="shared" si="629"/>
        <v>0</v>
      </c>
      <c r="BW15331" s="36">
        <f t="shared" si="630"/>
        <v>0</v>
      </c>
    </row>
    <row r="15332" spans="54:75" x14ac:dyDescent="0.25">
      <c r="BB15332" s="134">
        <f t="shared" si="635"/>
        <v>65</v>
      </c>
      <c r="BC15332" s="24"/>
      <c r="BD15332" s="10"/>
      <c r="BE15332" s="10"/>
      <c r="BF15332" s="9"/>
      <c r="BG15332" s="9"/>
      <c r="BH15332" s="9"/>
      <c r="BI15332" s="9"/>
      <c r="BJ15332" s="128"/>
      <c r="BK15332" s="128"/>
      <c r="BL15332" s="128"/>
      <c r="BM15332" s="128"/>
      <c r="BN15332" s="128"/>
      <c r="BO15332" s="128"/>
      <c r="BP15332" s="197">
        <f t="shared" si="620"/>
        <v>0</v>
      </c>
      <c r="BQ15332" s="128"/>
      <c r="BS15332" s="54">
        <f t="shared" ref="BS15332:BS15367" si="636">BF15332*15</f>
        <v>0</v>
      </c>
      <c r="BT15332" s="54">
        <f t="shared" ref="BT15332:BT15367" si="637">BG15332*10</f>
        <v>0</v>
      </c>
      <c r="BU15332" s="54">
        <f t="shared" ref="BU15332:BU15367" si="638">BH15332*20</f>
        <v>0</v>
      </c>
      <c r="BV15332" s="54">
        <f t="shared" si="629"/>
        <v>0</v>
      </c>
      <c r="BW15332" s="36">
        <f t="shared" si="630"/>
        <v>0</v>
      </c>
    </row>
    <row r="15333" spans="54:75" x14ac:dyDescent="0.25">
      <c r="BB15333" s="134">
        <f t="shared" si="635"/>
        <v>66</v>
      </c>
      <c r="BC15333" s="24"/>
      <c r="BD15333" s="10"/>
      <c r="BE15333" s="10"/>
      <c r="BF15333" s="9"/>
      <c r="BG15333" s="9"/>
      <c r="BH15333" s="9"/>
      <c r="BI15333" s="9"/>
      <c r="BJ15333" s="128"/>
      <c r="BK15333" s="128"/>
      <c r="BL15333" s="128"/>
      <c r="BM15333" s="128"/>
      <c r="BN15333" s="128"/>
      <c r="BO15333" s="128"/>
      <c r="BP15333" s="197">
        <f t="shared" ref="BP15333:BP15367" si="639">IF(BC15333=0,0,IF(BD15333=0,0,IF(BE15333=0,0,IF(BF15333=0,0,BW15333))))</f>
        <v>0</v>
      </c>
      <c r="BQ15333" s="128"/>
      <c r="BS15333" s="54">
        <f t="shared" si="636"/>
        <v>0</v>
      </c>
      <c r="BT15333" s="54">
        <f t="shared" si="637"/>
        <v>0</v>
      </c>
      <c r="BU15333" s="54">
        <f t="shared" si="638"/>
        <v>0</v>
      </c>
      <c r="BV15333" s="54">
        <f t="shared" ref="BV15333:BV15367" si="640">IF(BT15333+BU15333=0,0,BI15333*1)</f>
        <v>0</v>
      </c>
      <c r="BW15333" s="36">
        <f t="shared" ref="BW15333:BW15367" si="641">SUM(BS15333:BV15333)</f>
        <v>0</v>
      </c>
    </row>
    <row r="15334" spans="54:75" x14ac:dyDescent="0.25">
      <c r="BB15334" s="134">
        <f t="shared" si="635"/>
        <v>67</v>
      </c>
      <c r="BC15334" s="24"/>
      <c r="BD15334" s="10"/>
      <c r="BE15334" s="10"/>
      <c r="BF15334" s="9"/>
      <c r="BG15334" s="9"/>
      <c r="BH15334" s="9"/>
      <c r="BI15334" s="9"/>
      <c r="BJ15334" s="128"/>
      <c r="BK15334" s="128"/>
      <c r="BL15334" s="128"/>
      <c r="BM15334" s="128"/>
      <c r="BN15334" s="128"/>
      <c r="BO15334" s="128"/>
      <c r="BP15334" s="197">
        <f t="shared" si="639"/>
        <v>0</v>
      </c>
      <c r="BQ15334" s="128"/>
      <c r="BS15334" s="54">
        <f t="shared" si="636"/>
        <v>0</v>
      </c>
      <c r="BT15334" s="54">
        <f t="shared" si="637"/>
        <v>0</v>
      </c>
      <c r="BU15334" s="54">
        <f t="shared" si="638"/>
        <v>0</v>
      </c>
      <c r="BV15334" s="54">
        <f t="shared" si="640"/>
        <v>0</v>
      </c>
      <c r="BW15334" s="36">
        <f t="shared" si="641"/>
        <v>0</v>
      </c>
    </row>
    <row r="15335" spans="54:75" x14ac:dyDescent="0.25">
      <c r="BB15335" s="134">
        <f t="shared" si="635"/>
        <v>68</v>
      </c>
      <c r="BC15335" s="24"/>
      <c r="BD15335" s="10"/>
      <c r="BE15335" s="10"/>
      <c r="BF15335" s="9"/>
      <c r="BG15335" s="9"/>
      <c r="BH15335" s="9"/>
      <c r="BI15335" s="9"/>
      <c r="BJ15335" s="128"/>
      <c r="BK15335" s="128"/>
      <c r="BL15335" s="128"/>
      <c r="BM15335" s="128"/>
      <c r="BN15335" s="128"/>
      <c r="BO15335" s="128"/>
      <c r="BP15335" s="197">
        <f t="shared" si="639"/>
        <v>0</v>
      </c>
      <c r="BQ15335" s="128"/>
      <c r="BS15335" s="54">
        <f t="shared" si="636"/>
        <v>0</v>
      </c>
      <c r="BT15335" s="54">
        <f t="shared" si="637"/>
        <v>0</v>
      </c>
      <c r="BU15335" s="54">
        <f t="shared" si="638"/>
        <v>0</v>
      </c>
      <c r="BV15335" s="54">
        <f t="shared" si="640"/>
        <v>0</v>
      </c>
      <c r="BW15335" s="36">
        <f t="shared" si="641"/>
        <v>0</v>
      </c>
    </row>
    <row r="15336" spans="54:75" x14ac:dyDescent="0.25">
      <c r="BB15336" s="134">
        <f t="shared" si="635"/>
        <v>69</v>
      </c>
      <c r="BC15336" s="24"/>
      <c r="BD15336" s="10"/>
      <c r="BE15336" s="10"/>
      <c r="BF15336" s="9"/>
      <c r="BG15336" s="9"/>
      <c r="BH15336" s="9"/>
      <c r="BI15336" s="9"/>
      <c r="BJ15336" s="128"/>
      <c r="BK15336" s="128"/>
      <c r="BL15336" s="128"/>
      <c r="BM15336" s="128"/>
      <c r="BN15336" s="128"/>
      <c r="BO15336" s="128"/>
      <c r="BP15336" s="197">
        <f t="shared" si="639"/>
        <v>0</v>
      </c>
      <c r="BQ15336" s="128"/>
      <c r="BS15336" s="54">
        <f t="shared" si="636"/>
        <v>0</v>
      </c>
      <c r="BT15336" s="54">
        <f t="shared" si="637"/>
        <v>0</v>
      </c>
      <c r="BU15336" s="54">
        <f t="shared" si="638"/>
        <v>0</v>
      </c>
      <c r="BV15336" s="54">
        <f t="shared" si="640"/>
        <v>0</v>
      </c>
      <c r="BW15336" s="36">
        <f t="shared" si="641"/>
        <v>0</v>
      </c>
    </row>
    <row r="15337" spans="54:75" x14ac:dyDescent="0.25">
      <c r="BB15337" s="134">
        <f t="shared" si="635"/>
        <v>70</v>
      </c>
      <c r="BC15337" s="24"/>
      <c r="BD15337" s="10"/>
      <c r="BE15337" s="10"/>
      <c r="BF15337" s="9"/>
      <c r="BG15337" s="9"/>
      <c r="BH15337" s="9"/>
      <c r="BI15337" s="9"/>
      <c r="BJ15337" s="128"/>
      <c r="BK15337" s="128"/>
      <c r="BL15337" s="128"/>
      <c r="BM15337" s="128"/>
      <c r="BN15337" s="128"/>
      <c r="BO15337" s="128"/>
      <c r="BP15337" s="197">
        <f t="shared" si="639"/>
        <v>0</v>
      </c>
      <c r="BQ15337" s="128"/>
      <c r="BS15337" s="54">
        <f t="shared" si="636"/>
        <v>0</v>
      </c>
      <c r="BT15337" s="54">
        <f t="shared" si="637"/>
        <v>0</v>
      </c>
      <c r="BU15337" s="54">
        <f t="shared" si="638"/>
        <v>0</v>
      </c>
      <c r="BV15337" s="54">
        <f t="shared" si="640"/>
        <v>0</v>
      </c>
      <c r="BW15337" s="36">
        <f t="shared" si="641"/>
        <v>0</v>
      </c>
    </row>
    <row r="15338" spans="54:75" x14ac:dyDescent="0.25">
      <c r="BB15338" s="134">
        <f t="shared" si="635"/>
        <v>71</v>
      </c>
      <c r="BC15338" s="24"/>
      <c r="BD15338" s="10"/>
      <c r="BE15338" s="10"/>
      <c r="BF15338" s="9"/>
      <c r="BG15338" s="9"/>
      <c r="BH15338" s="9"/>
      <c r="BI15338" s="9"/>
      <c r="BJ15338" s="128"/>
      <c r="BK15338" s="128"/>
      <c r="BL15338" s="128"/>
      <c r="BM15338" s="128"/>
      <c r="BN15338" s="128"/>
      <c r="BO15338" s="128"/>
      <c r="BP15338" s="197">
        <f t="shared" si="639"/>
        <v>0</v>
      </c>
      <c r="BQ15338" s="128"/>
      <c r="BS15338" s="54">
        <f t="shared" si="636"/>
        <v>0</v>
      </c>
      <c r="BT15338" s="54">
        <f t="shared" si="637"/>
        <v>0</v>
      </c>
      <c r="BU15338" s="54">
        <f t="shared" si="638"/>
        <v>0</v>
      </c>
      <c r="BV15338" s="54">
        <f t="shared" si="640"/>
        <v>0</v>
      </c>
      <c r="BW15338" s="36">
        <f t="shared" si="641"/>
        <v>0</v>
      </c>
    </row>
    <row r="15339" spans="54:75" x14ac:dyDescent="0.25">
      <c r="BB15339" s="134">
        <f t="shared" si="635"/>
        <v>72</v>
      </c>
      <c r="BC15339" s="24"/>
      <c r="BD15339" s="10"/>
      <c r="BE15339" s="10"/>
      <c r="BF15339" s="9"/>
      <c r="BG15339" s="9"/>
      <c r="BH15339" s="9"/>
      <c r="BI15339" s="9"/>
      <c r="BJ15339" s="128"/>
      <c r="BK15339" s="128"/>
      <c r="BL15339" s="128"/>
      <c r="BM15339" s="128"/>
      <c r="BN15339" s="128"/>
      <c r="BO15339" s="128"/>
      <c r="BP15339" s="197">
        <f t="shared" si="639"/>
        <v>0</v>
      </c>
      <c r="BQ15339" s="128"/>
      <c r="BS15339" s="54">
        <f t="shared" si="636"/>
        <v>0</v>
      </c>
      <c r="BT15339" s="54">
        <f t="shared" si="637"/>
        <v>0</v>
      </c>
      <c r="BU15339" s="54">
        <f t="shared" si="638"/>
        <v>0</v>
      </c>
      <c r="BV15339" s="54">
        <f t="shared" si="640"/>
        <v>0</v>
      </c>
      <c r="BW15339" s="36">
        <f t="shared" si="641"/>
        <v>0</v>
      </c>
    </row>
    <row r="15340" spans="54:75" x14ac:dyDescent="0.25">
      <c r="BB15340" s="134">
        <f t="shared" si="635"/>
        <v>73</v>
      </c>
      <c r="BC15340" s="24"/>
      <c r="BD15340" s="10"/>
      <c r="BE15340" s="10"/>
      <c r="BF15340" s="9"/>
      <c r="BG15340" s="9"/>
      <c r="BH15340" s="9"/>
      <c r="BI15340" s="9"/>
      <c r="BJ15340" s="128"/>
      <c r="BK15340" s="128"/>
      <c r="BL15340" s="128"/>
      <c r="BM15340" s="128"/>
      <c r="BN15340" s="128"/>
      <c r="BO15340" s="128"/>
      <c r="BP15340" s="197">
        <f t="shared" si="639"/>
        <v>0</v>
      </c>
      <c r="BQ15340" s="128"/>
      <c r="BS15340" s="54">
        <f t="shared" si="636"/>
        <v>0</v>
      </c>
      <c r="BT15340" s="54">
        <f t="shared" si="637"/>
        <v>0</v>
      </c>
      <c r="BU15340" s="54">
        <f t="shared" si="638"/>
        <v>0</v>
      </c>
      <c r="BV15340" s="54">
        <f t="shared" si="640"/>
        <v>0</v>
      </c>
      <c r="BW15340" s="36">
        <f t="shared" si="641"/>
        <v>0</v>
      </c>
    </row>
    <row r="15341" spans="54:75" x14ac:dyDescent="0.25">
      <c r="BB15341" s="134">
        <f t="shared" si="635"/>
        <v>74</v>
      </c>
      <c r="BC15341" s="24"/>
      <c r="BD15341" s="10"/>
      <c r="BE15341" s="10"/>
      <c r="BF15341" s="9"/>
      <c r="BG15341" s="9"/>
      <c r="BH15341" s="9"/>
      <c r="BI15341" s="9"/>
      <c r="BJ15341" s="128"/>
      <c r="BK15341" s="128"/>
      <c r="BL15341" s="128"/>
      <c r="BM15341" s="128"/>
      <c r="BN15341" s="128"/>
      <c r="BO15341" s="128"/>
      <c r="BP15341" s="197">
        <f t="shared" si="639"/>
        <v>0</v>
      </c>
      <c r="BQ15341" s="128"/>
      <c r="BS15341" s="54">
        <f t="shared" si="636"/>
        <v>0</v>
      </c>
      <c r="BT15341" s="54">
        <f t="shared" si="637"/>
        <v>0</v>
      </c>
      <c r="BU15341" s="54">
        <f t="shared" si="638"/>
        <v>0</v>
      </c>
      <c r="BV15341" s="54">
        <f t="shared" si="640"/>
        <v>0</v>
      </c>
      <c r="BW15341" s="36">
        <f t="shared" si="641"/>
        <v>0</v>
      </c>
    </row>
    <row r="15342" spans="54:75" x14ac:dyDescent="0.25">
      <c r="BB15342" s="134">
        <f t="shared" si="635"/>
        <v>75</v>
      </c>
      <c r="BC15342" s="24"/>
      <c r="BD15342" s="10"/>
      <c r="BE15342" s="10"/>
      <c r="BF15342" s="9"/>
      <c r="BG15342" s="9"/>
      <c r="BH15342" s="9"/>
      <c r="BI15342" s="9"/>
      <c r="BJ15342" s="128"/>
      <c r="BK15342" s="128"/>
      <c r="BL15342" s="128"/>
      <c r="BM15342" s="128"/>
      <c r="BN15342" s="128"/>
      <c r="BO15342" s="128"/>
      <c r="BP15342" s="197">
        <f t="shared" si="639"/>
        <v>0</v>
      </c>
      <c r="BQ15342" s="128"/>
      <c r="BS15342" s="54">
        <f t="shared" si="636"/>
        <v>0</v>
      </c>
      <c r="BT15342" s="54">
        <f t="shared" si="637"/>
        <v>0</v>
      </c>
      <c r="BU15342" s="54">
        <f t="shared" si="638"/>
        <v>0</v>
      </c>
      <c r="BV15342" s="54">
        <f t="shared" si="640"/>
        <v>0</v>
      </c>
      <c r="BW15342" s="36">
        <f t="shared" si="641"/>
        <v>0</v>
      </c>
    </row>
    <row r="15343" spans="54:75" x14ac:dyDescent="0.25">
      <c r="BB15343" s="134">
        <f t="shared" si="635"/>
        <v>76</v>
      </c>
      <c r="BC15343" s="24"/>
      <c r="BD15343" s="10"/>
      <c r="BE15343" s="10"/>
      <c r="BF15343" s="9"/>
      <c r="BG15343" s="9"/>
      <c r="BH15343" s="9"/>
      <c r="BI15343" s="9"/>
      <c r="BJ15343" s="128"/>
      <c r="BK15343" s="128"/>
      <c r="BL15343" s="128"/>
      <c r="BM15343" s="128"/>
      <c r="BN15343" s="128"/>
      <c r="BO15343" s="128"/>
      <c r="BP15343" s="197">
        <f t="shared" si="639"/>
        <v>0</v>
      </c>
      <c r="BQ15343" s="128"/>
      <c r="BS15343" s="54">
        <f t="shared" si="636"/>
        <v>0</v>
      </c>
      <c r="BT15343" s="54">
        <f t="shared" si="637"/>
        <v>0</v>
      </c>
      <c r="BU15343" s="54">
        <f t="shared" si="638"/>
        <v>0</v>
      </c>
      <c r="BV15343" s="54">
        <f t="shared" si="640"/>
        <v>0</v>
      </c>
      <c r="BW15343" s="36">
        <f t="shared" si="641"/>
        <v>0</v>
      </c>
    </row>
    <row r="15344" spans="54:75" x14ac:dyDescent="0.25">
      <c r="BB15344" s="134">
        <f t="shared" si="635"/>
        <v>77</v>
      </c>
      <c r="BC15344" s="24"/>
      <c r="BD15344" s="10"/>
      <c r="BE15344" s="10"/>
      <c r="BF15344" s="9"/>
      <c r="BG15344" s="9"/>
      <c r="BH15344" s="9"/>
      <c r="BI15344" s="9"/>
      <c r="BJ15344" s="128"/>
      <c r="BK15344" s="128"/>
      <c r="BL15344" s="128"/>
      <c r="BM15344" s="128"/>
      <c r="BN15344" s="128"/>
      <c r="BO15344" s="128"/>
      <c r="BP15344" s="197">
        <f t="shared" si="639"/>
        <v>0</v>
      </c>
      <c r="BQ15344" s="128"/>
      <c r="BS15344" s="54">
        <f t="shared" si="636"/>
        <v>0</v>
      </c>
      <c r="BT15344" s="54">
        <f t="shared" si="637"/>
        <v>0</v>
      </c>
      <c r="BU15344" s="54">
        <f t="shared" si="638"/>
        <v>0</v>
      </c>
      <c r="BV15344" s="54">
        <f t="shared" si="640"/>
        <v>0</v>
      </c>
      <c r="BW15344" s="36">
        <f t="shared" si="641"/>
        <v>0</v>
      </c>
    </row>
    <row r="15345" spans="54:75" x14ac:dyDescent="0.25">
      <c r="BB15345" s="134">
        <f t="shared" si="635"/>
        <v>78</v>
      </c>
      <c r="BC15345" s="24"/>
      <c r="BD15345" s="10"/>
      <c r="BE15345" s="10"/>
      <c r="BF15345" s="9"/>
      <c r="BG15345" s="9"/>
      <c r="BH15345" s="9"/>
      <c r="BI15345" s="9"/>
      <c r="BJ15345" s="128"/>
      <c r="BK15345" s="128"/>
      <c r="BL15345" s="128"/>
      <c r="BM15345" s="128"/>
      <c r="BN15345" s="128"/>
      <c r="BO15345" s="128"/>
      <c r="BP15345" s="197">
        <f t="shared" si="639"/>
        <v>0</v>
      </c>
      <c r="BQ15345" s="128"/>
      <c r="BS15345" s="54">
        <f t="shared" si="636"/>
        <v>0</v>
      </c>
      <c r="BT15345" s="54">
        <f t="shared" si="637"/>
        <v>0</v>
      </c>
      <c r="BU15345" s="54">
        <f t="shared" si="638"/>
        <v>0</v>
      </c>
      <c r="BV15345" s="54">
        <f t="shared" si="640"/>
        <v>0</v>
      </c>
      <c r="BW15345" s="36">
        <f t="shared" si="641"/>
        <v>0</v>
      </c>
    </row>
    <row r="15346" spans="54:75" x14ac:dyDescent="0.25">
      <c r="BB15346" s="134">
        <f t="shared" si="635"/>
        <v>79</v>
      </c>
      <c r="BC15346" s="24"/>
      <c r="BD15346" s="10"/>
      <c r="BE15346" s="10"/>
      <c r="BF15346" s="9"/>
      <c r="BG15346" s="9"/>
      <c r="BH15346" s="9"/>
      <c r="BI15346" s="9"/>
      <c r="BJ15346" s="128"/>
      <c r="BK15346" s="128"/>
      <c r="BL15346" s="128"/>
      <c r="BM15346" s="128"/>
      <c r="BN15346" s="128"/>
      <c r="BO15346" s="128"/>
      <c r="BP15346" s="197">
        <f t="shared" si="639"/>
        <v>0</v>
      </c>
      <c r="BQ15346" s="128"/>
      <c r="BS15346" s="54">
        <f t="shared" si="636"/>
        <v>0</v>
      </c>
      <c r="BT15346" s="54">
        <f t="shared" si="637"/>
        <v>0</v>
      </c>
      <c r="BU15346" s="54">
        <f t="shared" si="638"/>
        <v>0</v>
      </c>
      <c r="BV15346" s="54">
        <f t="shared" si="640"/>
        <v>0</v>
      </c>
      <c r="BW15346" s="36">
        <f t="shared" si="641"/>
        <v>0</v>
      </c>
    </row>
    <row r="15347" spans="54:75" x14ac:dyDescent="0.25">
      <c r="BB15347" s="134">
        <f t="shared" si="635"/>
        <v>80</v>
      </c>
      <c r="BC15347" s="24"/>
      <c r="BD15347" s="10"/>
      <c r="BE15347" s="10"/>
      <c r="BF15347" s="9"/>
      <c r="BG15347" s="9"/>
      <c r="BH15347" s="9"/>
      <c r="BI15347" s="9"/>
      <c r="BJ15347" s="128"/>
      <c r="BK15347" s="128"/>
      <c r="BL15347" s="128"/>
      <c r="BM15347" s="128"/>
      <c r="BN15347" s="128"/>
      <c r="BO15347" s="128"/>
      <c r="BP15347" s="197">
        <f t="shared" si="639"/>
        <v>0</v>
      </c>
      <c r="BQ15347" s="128"/>
      <c r="BS15347" s="54">
        <f t="shared" si="636"/>
        <v>0</v>
      </c>
      <c r="BT15347" s="54">
        <f t="shared" si="637"/>
        <v>0</v>
      </c>
      <c r="BU15347" s="54">
        <f t="shared" si="638"/>
        <v>0</v>
      </c>
      <c r="BV15347" s="54">
        <f t="shared" si="640"/>
        <v>0</v>
      </c>
      <c r="BW15347" s="36">
        <f t="shared" si="641"/>
        <v>0</v>
      </c>
    </row>
    <row r="15348" spans="54:75" x14ac:dyDescent="0.25">
      <c r="BB15348" s="134">
        <f t="shared" si="635"/>
        <v>81</v>
      </c>
      <c r="BC15348" s="24"/>
      <c r="BD15348" s="10"/>
      <c r="BE15348" s="10"/>
      <c r="BF15348" s="9"/>
      <c r="BG15348" s="9"/>
      <c r="BH15348" s="9"/>
      <c r="BI15348" s="9"/>
      <c r="BJ15348" s="128"/>
      <c r="BK15348" s="128"/>
      <c r="BL15348" s="128"/>
      <c r="BM15348" s="128"/>
      <c r="BN15348" s="128"/>
      <c r="BO15348" s="128"/>
      <c r="BP15348" s="197">
        <f t="shared" si="639"/>
        <v>0</v>
      </c>
      <c r="BQ15348" s="128"/>
      <c r="BS15348" s="54">
        <f t="shared" si="636"/>
        <v>0</v>
      </c>
      <c r="BT15348" s="54">
        <f t="shared" si="637"/>
        <v>0</v>
      </c>
      <c r="BU15348" s="54">
        <f t="shared" si="638"/>
        <v>0</v>
      </c>
      <c r="BV15348" s="54">
        <f t="shared" si="640"/>
        <v>0</v>
      </c>
      <c r="BW15348" s="36">
        <f t="shared" si="641"/>
        <v>0</v>
      </c>
    </row>
    <row r="15349" spans="54:75" x14ac:dyDescent="0.25">
      <c r="BB15349" s="134">
        <f t="shared" si="635"/>
        <v>82</v>
      </c>
      <c r="BC15349" s="24"/>
      <c r="BD15349" s="10"/>
      <c r="BE15349" s="10"/>
      <c r="BF15349" s="9"/>
      <c r="BG15349" s="9"/>
      <c r="BH15349" s="9"/>
      <c r="BI15349" s="9"/>
      <c r="BJ15349" s="128"/>
      <c r="BK15349" s="128"/>
      <c r="BL15349" s="128"/>
      <c r="BM15349" s="128"/>
      <c r="BN15349" s="128"/>
      <c r="BO15349" s="128"/>
      <c r="BP15349" s="197">
        <f t="shared" si="639"/>
        <v>0</v>
      </c>
      <c r="BQ15349" s="128"/>
      <c r="BS15349" s="54">
        <f t="shared" si="636"/>
        <v>0</v>
      </c>
      <c r="BT15349" s="54">
        <f t="shared" si="637"/>
        <v>0</v>
      </c>
      <c r="BU15349" s="54">
        <f t="shared" si="638"/>
        <v>0</v>
      </c>
      <c r="BV15349" s="54">
        <f t="shared" si="640"/>
        <v>0</v>
      </c>
      <c r="BW15349" s="36">
        <f t="shared" si="641"/>
        <v>0</v>
      </c>
    </row>
    <row r="15350" spans="54:75" x14ac:dyDescent="0.25">
      <c r="BB15350" s="134">
        <f t="shared" si="635"/>
        <v>83</v>
      </c>
      <c r="BC15350" s="24"/>
      <c r="BD15350" s="10"/>
      <c r="BE15350" s="10"/>
      <c r="BF15350" s="9"/>
      <c r="BG15350" s="9"/>
      <c r="BH15350" s="9"/>
      <c r="BI15350" s="9"/>
      <c r="BJ15350" s="128"/>
      <c r="BK15350" s="128"/>
      <c r="BL15350" s="128"/>
      <c r="BM15350" s="128"/>
      <c r="BN15350" s="128"/>
      <c r="BO15350" s="128"/>
      <c r="BP15350" s="197">
        <f t="shared" si="639"/>
        <v>0</v>
      </c>
      <c r="BQ15350" s="128"/>
      <c r="BS15350" s="54">
        <f t="shared" si="636"/>
        <v>0</v>
      </c>
      <c r="BT15350" s="54">
        <f t="shared" si="637"/>
        <v>0</v>
      </c>
      <c r="BU15350" s="54">
        <f t="shared" si="638"/>
        <v>0</v>
      </c>
      <c r="BV15350" s="54">
        <f t="shared" si="640"/>
        <v>0</v>
      </c>
      <c r="BW15350" s="36">
        <f t="shared" si="641"/>
        <v>0</v>
      </c>
    </row>
    <row r="15351" spans="54:75" x14ac:dyDescent="0.25">
      <c r="BB15351" s="134">
        <f t="shared" si="635"/>
        <v>84</v>
      </c>
      <c r="BC15351" s="24"/>
      <c r="BD15351" s="10"/>
      <c r="BE15351" s="10"/>
      <c r="BF15351" s="9"/>
      <c r="BG15351" s="9"/>
      <c r="BH15351" s="9"/>
      <c r="BI15351" s="9"/>
      <c r="BJ15351" s="128"/>
      <c r="BK15351" s="128"/>
      <c r="BL15351" s="128"/>
      <c r="BM15351" s="128"/>
      <c r="BN15351" s="128"/>
      <c r="BO15351" s="128"/>
      <c r="BP15351" s="197">
        <f t="shared" si="639"/>
        <v>0</v>
      </c>
      <c r="BQ15351" s="128"/>
      <c r="BS15351" s="54">
        <f t="shared" si="636"/>
        <v>0</v>
      </c>
      <c r="BT15351" s="54">
        <f t="shared" si="637"/>
        <v>0</v>
      </c>
      <c r="BU15351" s="54">
        <f t="shared" si="638"/>
        <v>0</v>
      </c>
      <c r="BV15351" s="54">
        <f t="shared" si="640"/>
        <v>0</v>
      </c>
      <c r="BW15351" s="36">
        <f t="shared" si="641"/>
        <v>0</v>
      </c>
    </row>
    <row r="15352" spans="54:75" x14ac:dyDescent="0.25">
      <c r="BB15352" s="134">
        <f t="shared" si="635"/>
        <v>85</v>
      </c>
      <c r="BC15352" s="24"/>
      <c r="BD15352" s="10"/>
      <c r="BE15352" s="10"/>
      <c r="BF15352" s="9"/>
      <c r="BG15352" s="9"/>
      <c r="BH15352" s="9"/>
      <c r="BI15352" s="9"/>
      <c r="BJ15352" s="128"/>
      <c r="BK15352" s="128"/>
      <c r="BL15352" s="128"/>
      <c r="BM15352" s="128"/>
      <c r="BN15352" s="128"/>
      <c r="BO15352" s="128"/>
      <c r="BP15352" s="197">
        <f t="shared" si="639"/>
        <v>0</v>
      </c>
      <c r="BQ15352" s="128"/>
      <c r="BS15352" s="54">
        <f t="shared" si="636"/>
        <v>0</v>
      </c>
      <c r="BT15352" s="54">
        <f t="shared" si="637"/>
        <v>0</v>
      </c>
      <c r="BU15352" s="54">
        <f t="shared" si="638"/>
        <v>0</v>
      </c>
      <c r="BV15352" s="54">
        <f t="shared" si="640"/>
        <v>0</v>
      </c>
      <c r="BW15352" s="36">
        <f t="shared" si="641"/>
        <v>0</v>
      </c>
    </row>
    <row r="15353" spans="54:75" x14ac:dyDescent="0.25">
      <c r="BB15353" s="134">
        <f t="shared" si="635"/>
        <v>86</v>
      </c>
      <c r="BC15353" s="24"/>
      <c r="BD15353" s="10"/>
      <c r="BE15353" s="10"/>
      <c r="BF15353" s="9"/>
      <c r="BG15353" s="9"/>
      <c r="BH15353" s="9"/>
      <c r="BI15353" s="9"/>
      <c r="BJ15353" s="128"/>
      <c r="BK15353" s="128"/>
      <c r="BL15353" s="128"/>
      <c r="BM15353" s="128"/>
      <c r="BN15353" s="128"/>
      <c r="BO15353" s="128"/>
      <c r="BP15353" s="197">
        <f t="shared" si="639"/>
        <v>0</v>
      </c>
      <c r="BQ15353" s="128"/>
      <c r="BS15353" s="54">
        <f t="shared" si="636"/>
        <v>0</v>
      </c>
      <c r="BT15353" s="54">
        <f t="shared" si="637"/>
        <v>0</v>
      </c>
      <c r="BU15353" s="54">
        <f t="shared" si="638"/>
        <v>0</v>
      </c>
      <c r="BV15353" s="54">
        <f t="shared" si="640"/>
        <v>0</v>
      </c>
      <c r="BW15353" s="36">
        <f t="shared" si="641"/>
        <v>0</v>
      </c>
    </row>
    <row r="15354" spans="54:75" x14ac:dyDescent="0.25">
      <c r="BB15354" s="134">
        <f t="shared" si="635"/>
        <v>87</v>
      </c>
      <c r="BC15354" s="24"/>
      <c r="BD15354" s="10"/>
      <c r="BE15354" s="10"/>
      <c r="BF15354" s="9"/>
      <c r="BG15354" s="9"/>
      <c r="BH15354" s="9"/>
      <c r="BI15354" s="9"/>
      <c r="BJ15354" s="128"/>
      <c r="BK15354" s="128"/>
      <c r="BL15354" s="128"/>
      <c r="BM15354" s="128"/>
      <c r="BN15354" s="128"/>
      <c r="BO15354" s="128"/>
      <c r="BP15354" s="197">
        <f t="shared" si="639"/>
        <v>0</v>
      </c>
      <c r="BQ15354" s="128"/>
      <c r="BS15354" s="54">
        <f t="shared" si="636"/>
        <v>0</v>
      </c>
      <c r="BT15354" s="54">
        <f t="shared" si="637"/>
        <v>0</v>
      </c>
      <c r="BU15354" s="54">
        <f t="shared" si="638"/>
        <v>0</v>
      </c>
      <c r="BV15354" s="54">
        <f t="shared" si="640"/>
        <v>0</v>
      </c>
      <c r="BW15354" s="36">
        <f t="shared" si="641"/>
        <v>0</v>
      </c>
    </row>
    <row r="15355" spans="54:75" x14ac:dyDescent="0.25">
      <c r="BB15355" s="134">
        <f t="shared" si="635"/>
        <v>88</v>
      </c>
      <c r="BC15355" s="24"/>
      <c r="BD15355" s="10"/>
      <c r="BE15355" s="10"/>
      <c r="BF15355" s="9"/>
      <c r="BG15355" s="9"/>
      <c r="BH15355" s="9"/>
      <c r="BI15355" s="9"/>
      <c r="BJ15355" s="128"/>
      <c r="BK15355" s="128"/>
      <c r="BL15355" s="128"/>
      <c r="BM15355" s="128"/>
      <c r="BN15355" s="128"/>
      <c r="BO15355" s="128"/>
      <c r="BP15355" s="197">
        <f t="shared" si="639"/>
        <v>0</v>
      </c>
      <c r="BQ15355" s="128"/>
      <c r="BS15355" s="54">
        <f t="shared" si="636"/>
        <v>0</v>
      </c>
      <c r="BT15355" s="54">
        <f t="shared" si="637"/>
        <v>0</v>
      </c>
      <c r="BU15355" s="54">
        <f t="shared" si="638"/>
        <v>0</v>
      </c>
      <c r="BV15355" s="54">
        <f t="shared" si="640"/>
        <v>0</v>
      </c>
      <c r="BW15355" s="36">
        <f t="shared" si="641"/>
        <v>0</v>
      </c>
    </row>
    <row r="15356" spans="54:75" x14ac:dyDescent="0.25">
      <c r="BB15356" s="134">
        <f t="shared" si="635"/>
        <v>89</v>
      </c>
      <c r="BC15356" s="24"/>
      <c r="BD15356" s="10"/>
      <c r="BE15356" s="10"/>
      <c r="BF15356" s="9"/>
      <c r="BG15356" s="9"/>
      <c r="BH15356" s="9"/>
      <c r="BI15356" s="9"/>
      <c r="BJ15356" s="128"/>
      <c r="BK15356" s="128"/>
      <c r="BL15356" s="128"/>
      <c r="BM15356" s="128"/>
      <c r="BN15356" s="128"/>
      <c r="BO15356" s="128"/>
      <c r="BP15356" s="197">
        <f t="shared" si="639"/>
        <v>0</v>
      </c>
      <c r="BQ15356" s="128"/>
      <c r="BS15356" s="54">
        <f t="shared" si="636"/>
        <v>0</v>
      </c>
      <c r="BT15356" s="54">
        <f t="shared" si="637"/>
        <v>0</v>
      </c>
      <c r="BU15356" s="54">
        <f t="shared" si="638"/>
        <v>0</v>
      </c>
      <c r="BV15356" s="54">
        <f t="shared" si="640"/>
        <v>0</v>
      </c>
      <c r="BW15356" s="36">
        <f t="shared" si="641"/>
        <v>0</v>
      </c>
    </row>
    <row r="15357" spans="54:75" x14ac:dyDescent="0.25">
      <c r="BB15357" s="134">
        <f t="shared" si="635"/>
        <v>90</v>
      </c>
      <c r="BC15357" s="24"/>
      <c r="BD15357" s="10"/>
      <c r="BE15357" s="10"/>
      <c r="BF15357" s="9"/>
      <c r="BG15357" s="9"/>
      <c r="BH15357" s="9"/>
      <c r="BI15357" s="9"/>
      <c r="BJ15357" s="128"/>
      <c r="BK15357" s="128"/>
      <c r="BL15357" s="128"/>
      <c r="BM15357" s="128"/>
      <c r="BN15357" s="128"/>
      <c r="BO15357" s="128"/>
      <c r="BP15357" s="197">
        <f t="shared" si="639"/>
        <v>0</v>
      </c>
      <c r="BQ15357" s="128"/>
      <c r="BS15357" s="54">
        <f t="shared" si="636"/>
        <v>0</v>
      </c>
      <c r="BT15357" s="54">
        <f t="shared" si="637"/>
        <v>0</v>
      </c>
      <c r="BU15357" s="54">
        <f t="shared" si="638"/>
        <v>0</v>
      </c>
      <c r="BV15357" s="54">
        <f t="shared" si="640"/>
        <v>0</v>
      </c>
      <c r="BW15357" s="36">
        <f t="shared" si="641"/>
        <v>0</v>
      </c>
    </row>
    <row r="15358" spans="54:75" x14ac:dyDescent="0.25">
      <c r="BB15358" s="134">
        <f t="shared" si="635"/>
        <v>91</v>
      </c>
      <c r="BC15358" s="24"/>
      <c r="BD15358" s="10"/>
      <c r="BE15358" s="10"/>
      <c r="BF15358" s="9"/>
      <c r="BG15358" s="9"/>
      <c r="BH15358" s="9"/>
      <c r="BI15358" s="9"/>
      <c r="BJ15358" s="128"/>
      <c r="BK15358" s="128"/>
      <c r="BL15358" s="128"/>
      <c r="BM15358" s="128"/>
      <c r="BN15358" s="128"/>
      <c r="BO15358" s="128"/>
      <c r="BP15358" s="197">
        <f t="shared" si="639"/>
        <v>0</v>
      </c>
      <c r="BQ15358" s="128"/>
      <c r="BS15358" s="54">
        <f t="shared" si="636"/>
        <v>0</v>
      </c>
      <c r="BT15358" s="54">
        <f t="shared" si="637"/>
        <v>0</v>
      </c>
      <c r="BU15358" s="54">
        <f t="shared" si="638"/>
        <v>0</v>
      </c>
      <c r="BV15358" s="54">
        <f t="shared" si="640"/>
        <v>0</v>
      </c>
      <c r="BW15358" s="36">
        <f t="shared" si="641"/>
        <v>0</v>
      </c>
    </row>
    <row r="15359" spans="54:75" x14ac:dyDescent="0.25">
      <c r="BB15359" s="134">
        <f t="shared" si="635"/>
        <v>92</v>
      </c>
      <c r="BC15359" s="24"/>
      <c r="BD15359" s="10"/>
      <c r="BE15359" s="10"/>
      <c r="BF15359" s="9"/>
      <c r="BG15359" s="9"/>
      <c r="BH15359" s="9"/>
      <c r="BI15359" s="9"/>
      <c r="BJ15359" s="128"/>
      <c r="BK15359" s="128"/>
      <c r="BL15359" s="128"/>
      <c r="BM15359" s="128"/>
      <c r="BN15359" s="128"/>
      <c r="BO15359" s="128"/>
      <c r="BP15359" s="197">
        <f t="shared" si="639"/>
        <v>0</v>
      </c>
      <c r="BQ15359" s="128"/>
      <c r="BS15359" s="54">
        <f t="shared" si="636"/>
        <v>0</v>
      </c>
      <c r="BT15359" s="54">
        <f t="shared" si="637"/>
        <v>0</v>
      </c>
      <c r="BU15359" s="54">
        <f t="shared" si="638"/>
        <v>0</v>
      </c>
      <c r="BV15359" s="54">
        <f t="shared" si="640"/>
        <v>0</v>
      </c>
      <c r="BW15359" s="36">
        <f t="shared" si="641"/>
        <v>0</v>
      </c>
    </row>
    <row r="15360" spans="54:75" x14ac:dyDescent="0.25">
      <c r="BB15360" s="134">
        <f t="shared" si="635"/>
        <v>93</v>
      </c>
      <c r="BC15360" s="24"/>
      <c r="BD15360" s="10"/>
      <c r="BE15360" s="10"/>
      <c r="BF15360" s="9"/>
      <c r="BG15360" s="9"/>
      <c r="BH15360" s="9"/>
      <c r="BI15360" s="9"/>
      <c r="BJ15360" s="128"/>
      <c r="BK15360" s="128"/>
      <c r="BL15360" s="128"/>
      <c r="BM15360" s="128"/>
      <c r="BN15360" s="128"/>
      <c r="BO15360" s="128"/>
      <c r="BP15360" s="197">
        <f t="shared" si="639"/>
        <v>0</v>
      </c>
      <c r="BQ15360" s="128"/>
      <c r="BS15360" s="54">
        <f t="shared" si="636"/>
        <v>0</v>
      </c>
      <c r="BT15360" s="54">
        <f t="shared" si="637"/>
        <v>0</v>
      </c>
      <c r="BU15360" s="54">
        <f t="shared" si="638"/>
        <v>0</v>
      </c>
      <c r="BV15360" s="54">
        <f t="shared" si="640"/>
        <v>0</v>
      </c>
      <c r="BW15360" s="36">
        <f t="shared" si="641"/>
        <v>0</v>
      </c>
    </row>
    <row r="15361" spans="54:75" x14ac:dyDescent="0.25">
      <c r="BB15361" s="134">
        <f t="shared" si="635"/>
        <v>94</v>
      </c>
      <c r="BC15361" s="24"/>
      <c r="BD15361" s="10"/>
      <c r="BE15361" s="10"/>
      <c r="BF15361" s="9"/>
      <c r="BG15361" s="9"/>
      <c r="BH15361" s="9"/>
      <c r="BI15361" s="9"/>
      <c r="BJ15361" s="128"/>
      <c r="BK15361" s="128"/>
      <c r="BL15361" s="128"/>
      <c r="BM15361" s="128"/>
      <c r="BN15361" s="128"/>
      <c r="BO15361" s="128"/>
      <c r="BP15361" s="197">
        <f t="shared" si="639"/>
        <v>0</v>
      </c>
      <c r="BQ15361" s="128"/>
      <c r="BS15361" s="54">
        <f t="shared" si="636"/>
        <v>0</v>
      </c>
      <c r="BT15361" s="54">
        <f t="shared" si="637"/>
        <v>0</v>
      </c>
      <c r="BU15361" s="54">
        <f t="shared" si="638"/>
        <v>0</v>
      </c>
      <c r="BV15361" s="54">
        <f t="shared" si="640"/>
        <v>0</v>
      </c>
      <c r="BW15361" s="36">
        <f t="shared" si="641"/>
        <v>0</v>
      </c>
    </row>
    <row r="15362" spans="54:75" x14ac:dyDescent="0.25">
      <c r="BB15362" s="134">
        <f t="shared" si="635"/>
        <v>95</v>
      </c>
      <c r="BC15362" s="24"/>
      <c r="BD15362" s="10"/>
      <c r="BE15362" s="10"/>
      <c r="BF15362" s="9"/>
      <c r="BG15362" s="9"/>
      <c r="BH15362" s="9"/>
      <c r="BI15362" s="9"/>
      <c r="BJ15362" s="128"/>
      <c r="BK15362" s="128"/>
      <c r="BL15362" s="128"/>
      <c r="BM15362" s="128"/>
      <c r="BN15362" s="128"/>
      <c r="BO15362" s="128"/>
      <c r="BP15362" s="197">
        <f t="shared" si="639"/>
        <v>0</v>
      </c>
      <c r="BQ15362" s="128"/>
      <c r="BS15362" s="54">
        <f t="shared" si="636"/>
        <v>0</v>
      </c>
      <c r="BT15362" s="54">
        <f t="shared" si="637"/>
        <v>0</v>
      </c>
      <c r="BU15362" s="54">
        <f t="shared" si="638"/>
        <v>0</v>
      </c>
      <c r="BV15362" s="54">
        <f t="shared" si="640"/>
        <v>0</v>
      </c>
      <c r="BW15362" s="36">
        <f t="shared" si="641"/>
        <v>0</v>
      </c>
    </row>
    <row r="15363" spans="54:75" x14ac:dyDescent="0.25">
      <c r="BB15363" s="134">
        <f t="shared" si="635"/>
        <v>96</v>
      </c>
      <c r="BC15363" s="24"/>
      <c r="BD15363" s="10"/>
      <c r="BE15363" s="10"/>
      <c r="BF15363" s="9"/>
      <c r="BG15363" s="9"/>
      <c r="BH15363" s="9"/>
      <c r="BI15363" s="9"/>
      <c r="BJ15363" s="128"/>
      <c r="BK15363" s="128"/>
      <c r="BL15363" s="128"/>
      <c r="BM15363" s="128"/>
      <c r="BN15363" s="128"/>
      <c r="BO15363" s="128"/>
      <c r="BP15363" s="197">
        <f t="shared" si="639"/>
        <v>0</v>
      </c>
      <c r="BQ15363" s="128"/>
      <c r="BS15363" s="54">
        <f t="shared" si="636"/>
        <v>0</v>
      </c>
      <c r="BT15363" s="54">
        <f t="shared" si="637"/>
        <v>0</v>
      </c>
      <c r="BU15363" s="54">
        <f t="shared" si="638"/>
        <v>0</v>
      </c>
      <c r="BV15363" s="54">
        <f t="shared" si="640"/>
        <v>0</v>
      </c>
      <c r="BW15363" s="36">
        <f t="shared" si="641"/>
        <v>0</v>
      </c>
    </row>
    <row r="15364" spans="54:75" x14ac:dyDescent="0.25">
      <c r="BB15364" s="134">
        <f t="shared" si="635"/>
        <v>97</v>
      </c>
      <c r="BC15364" s="24"/>
      <c r="BD15364" s="10"/>
      <c r="BE15364" s="10"/>
      <c r="BF15364" s="9"/>
      <c r="BG15364" s="9"/>
      <c r="BH15364" s="9"/>
      <c r="BI15364" s="9"/>
      <c r="BJ15364" s="128"/>
      <c r="BK15364" s="128"/>
      <c r="BL15364" s="128"/>
      <c r="BM15364" s="128"/>
      <c r="BN15364" s="128"/>
      <c r="BO15364" s="128"/>
      <c r="BP15364" s="197">
        <f t="shared" si="639"/>
        <v>0</v>
      </c>
      <c r="BQ15364" s="128"/>
      <c r="BS15364" s="54">
        <f t="shared" si="636"/>
        <v>0</v>
      </c>
      <c r="BT15364" s="54">
        <f t="shared" si="637"/>
        <v>0</v>
      </c>
      <c r="BU15364" s="54">
        <f t="shared" si="638"/>
        <v>0</v>
      </c>
      <c r="BV15364" s="54">
        <f t="shared" si="640"/>
        <v>0</v>
      </c>
      <c r="BW15364" s="36">
        <f t="shared" si="641"/>
        <v>0</v>
      </c>
    </row>
    <row r="15365" spans="54:75" x14ac:dyDescent="0.25">
      <c r="BB15365" s="134">
        <f t="shared" si="635"/>
        <v>98</v>
      </c>
      <c r="BC15365" s="24"/>
      <c r="BD15365" s="10"/>
      <c r="BE15365" s="10"/>
      <c r="BF15365" s="9"/>
      <c r="BG15365" s="9"/>
      <c r="BH15365" s="9"/>
      <c r="BI15365" s="9"/>
      <c r="BJ15365" s="128"/>
      <c r="BK15365" s="128"/>
      <c r="BL15365" s="128"/>
      <c r="BM15365" s="128"/>
      <c r="BN15365" s="128"/>
      <c r="BO15365" s="128"/>
      <c r="BP15365" s="197">
        <f t="shared" si="639"/>
        <v>0</v>
      </c>
      <c r="BQ15365" s="128"/>
      <c r="BS15365" s="54">
        <f t="shared" si="636"/>
        <v>0</v>
      </c>
      <c r="BT15365" s="54">
        <f t="shared" si="637"/>
        <v>0</v>
      </c>
      <c r="BU15365" s="54">
        <f t="shared" si="638"/>
        <v>0</v>
      </c>
      <c r="BV15365" s="54">
        <f t="shared" si="640"/>
        <v>0</v>
      </c>
      <c r="BW15365" s="36">
        <f t="shared" si="641"/>
        <v>0</v>
      </c>
    </row>
    <row r="15366" spans="54:75" x14ac:dyDescent="0.25">
      <c r="BB15366" s="134">
        <f t="shared" si="635"/>
        <v>99</v>
      </c>
      <c r="BC15366" s="24"/>
      <c r="BD15366" s="10"/>
      <c r="BE15366" s="10"/>
      <c r="BF15366" s="9"/>
      <c r="BG15366" s="9"/>
      <c r="BH15366" s="9"/>
      <c r="BI15366" s="9"/>
      <c r="BJ15366" s="128"/>
      <c r="BK15366" s="128"/>
      <c r="BL15366" s="128"/>
      <c r="BM15366" s="128"/>
      <c r="BN15366" s="128"/>
      <c r="BO15366" s="128"/>
      <c r="BP15366" s="197">
        <f t="shared" si="639"/>
        <v>0</v>
      </c>
      <c r="BQ15366" s="128"/>
      <c r="BS15366" s="54">
        <f t="shared" si="636"/>
        <v>0</v>
      </c>
      <c r="BT15366" s="54">
        <f t="shared" si="637"/>
        <v>0</v>
      </c>
      <c r="BU15366" s="54">
        <f t="shared" si="638"/>
        <v>0</v>
      </c>
      <c r="BV15366" s="54">
        <f t="shared" si="640"/>
        <v>0</v>
      </c>
      <c r="BW15366" s="36">
        <f t="shared" si="641"/>
        <v>0</v>
      </c>
    </row>
    <row r="15367" spans="54:75" x14ac:dyDescent="0.25">
      <c r="BB15367" s="134">
        <f t="shared" si="635"/>
        <v>100</v>
      </c>
      <c r="BC15367" s="24"/>
      <c r="BD15367" s="10"/>
      <c r="BE15367" s="10"/>
      <c r="BF15367" s="9"/>
      <c r="BG15367" s="9"/>
      <c r="BH15367" s="9"/>
      <c r="BI15367" s="9"/>
      <c r="BJ15367" s="128"/>
      <c r="BK15367" s="128"/>
      <c r="BL15367" s="128"/>
      <c r="BM15367" s="128"/>
      <c r="BN15367" s="128"/>
      <c r="BO15367" s="128"/>
      <c r="BP15367" s="197">
        <f t="shared" si="639"/>
        <v>0</v>
      </c>
      <c r="BQ15367" s="128"/>
      <c r="BS15367" s="54">
        <f t="shared" si="636"/>
        <v>0</v>
      </c>
      <c r="BT15367" s="54">
        <f t="shared" si="637"/>
        <v>0</v>
      </c>
      <c r="BU15367" s="54">
        <f t="shared" si="638"/>
        <v>0</v>
      </c>
      <c r="BV15367" s="54">
        <f t="shared" si="640"/>
        <v>0</v>
      </c>
      <c r="BW15367" s="36">
        <f t="shared" si="641"/>
        <v>0</v>
      </c>
    </row>
    <row r="15368" spans="54:75" x14ac:dyDescent="0.25">
      <c r="BB15368" s="128"/>
      <c r="BC15368" s="128"/>
      <c r="BD15368" s="128"/>
      <c r="BE15368" s="128"/>
      <c r="BF15368" s="128"/>
      <c r="BG15368" s="128"/>
      <c r="BH15368" s="128"/>
      <c r="BI15368" s="128"/>
      <c r="BJ15368" s="128"/>
      <c r="BK15368" s="128"/>
      <c r="BL15368" s="128"/>
      <c r="BM15368" s="128"/>
      <c r="BN15368" s="128"/>
      <c r="BO15368" s="128"/>
      <c r="BP15368" s="190"/>
      <c r="BQ15368" s="128"/>
    </row>
    <row r="15369" spans="54:75" x14ac:dyDescent="0.25">
      <c r="BB15369" s="128"/>
      <c r="BC15369" s="128"/>
      <c r="BD15369" s="128"/>
      <c r="BE15369" s="128"/>
      <c r="BF15369" s="128"/>
      <c r="BG15369" s="128"/>
      <c r="BH15369" s="128"/>
      <c r="BI15369" s="128"/>
      <c r="BJ15369" s="128"/>
      <c r="BK15369" s="128"/>
      <c r="BL15369" s="128"/>
      <c r="BM15369" s="128"/>
      <c r="BN15369" s="128"/>
      <c r="BO15369" s="128"/>
      <c r="BP15369" s="190"/>
      <c r="BQ15369" s="128"/>
    </row>
    <row r="15370" spans="54:75" x14ac:dyDescent="0.25">
      <c r="BB15370" s="128"/>
      <c r="BC15370" s="128"/>
      <c r="BD15370" s="128"/>
      <c r="BE15370" s="128"/>
      <c r="BF15370" s="128"/>
      <c r="BG15370" s="128"/>
      <c r="BH15370" s="128"/>
      <c r="BI15370" s="128"/>
      <c r="BJ15370" s="128"/>
      <c r="BK15370" s="128"/>
      <c r="BL15370" s="128"/>
      <c r="BM15370" s="128"/>
      <c r="BN15370" s="128"/>
      <c r="BO15370" s="128"/>
      <c r="BP15370" s="190"/>
      <c r="BQ15370" s="128"/>
    </row>
    <row r="15371" spans="54:75" x14ac:dyDescent="0.25">
      <c r="BB15371" s="128"/>
      <c r="BC15371" s="128"/>
      <c r="BD15371" s="128"/>
      <c r="BE15371" s="128"/>
      <c r="BF15371" s="128"/>
      <c r="BG15371" s="128"/>
      <c r="BH15371" s="128"/>
      <c r="BI15371" s="128"/>
      <c r="BJ15371" s="128"/>
      <c r="BK15371" s="128"/>
      <c r="BL15371" s="128"/>
      <c r="BM15371" s="128"/>
      <c r="BN15371" s="128"/>
      <c r="BO15371" s="128"/>
      <c r="BP15371" s="190"/>
      <c r="BQ15371" s="128"/>
    </row>
    <row r="15372" spans="54:75" x14ac:dyDescent="0.25">
      <c r="BB15372" s="128"/>
      <c r="BC15372" s="128"/>
      <c r="BD15372" s="128"/>
      <c r="BE15372" s="128"/>
      <c r="BF15372" s="128"/>
      <c r="BG15372" s="128"/>
      <c r="BH15372" s="128"/>
      <c r="BI15372" s="128"/>
      <c r="BJ15372" s="128"/>
      <c r="BK15372" s="128"/>
      <c r="BL15372" s="128"/>
      <c r="BM15372" s="128"/>
      <c r="BN15372" s="128"/>
      <c r="BO15372" s="128"/>
      <c r="BP15372" s="190"/>
      <c r="BQ15372" s="128"/>
    </row>
    <row r="15373" spans="54:75" x14ac:dyDescent="0.25">
      <c r="BB15373" s="128"/>
      <c r="BC15373" s="128"/>
      <c r="BD15373" s="128"/>
      <c r="BE15373" s="128"/>
      <c r="BF15373" s="128"/>
      <c r="BG15373" s="128"/>
      <c r="BH15373" s="128"/>
      <c r="BI15373" s="128"/>
      <c r="BJ15373" s="128"/>
      <c r="BK15373" s="128"/>
      <c r="BL15373" s="128"/>
      <c r="BM15373" s="128"/>
      <c r="BN15373" s="128"/>
      <c r="BO15373" s="128"/>
      <c r="BP15373" s="190"/>
      <c r="BQ15373" s="128"/>
    </row>
    <row r="15374" spans="54:75" x14ac:dyDescent="0.25">
      <c r="BB15374" s="128"/>
      <c r="BC15374" s="128"/>
      <c r="BD15374" s="128"/>
      <c r="BE15374" s="128"/>
      <c r="BF15374" s="128"/>
      <c r="BG15374" s="128"/>
      <c r="BH15374" s="128"/>
      <c r="BI15374" s="128"/>
      <c r="BJ15374" s="128"/>
      <c r="BK15374" s="128"/>
      <c r="BL15374" s="128"/>
      <c r="BM15374" s="128"/>
      <c r="BN15374" s="128"/>
      <c r="BO15374" s="128"/>
      <c r="BP15374" s="190"/>
      <c r="BQ15374" s="128"/>
    </row>
    <row r="15375" spans="54:75" x14ac:dyDescent="0.25">
      <c r="BB15375" s="128"/>
      <c r="BC15375" s="128"/>
      <c r="BD15375" s="128"/>
      <c r="BE15375" s="128"/>
      <c r="BF15375" s="128"/>
      <c r="BG15375" s="128"/>
      <c r="BH15375" s="128"/>
      <c r="BI15375" s="128"/>
      <c r="BJ15375" s="128"/>
      <c r="BK15375" s="128"/>
      <c r="BL15375" s="128"/>
      <c r="BM15375" s="128"/>
      <c r="BN15375" s="128"/>
      <c r="BO15375" s="128"/>
      <c r="BP15375" s="190"/>
      <c r="BQ15375" s="128"/>
    </row>
    <row r="15376" spans="54:75" x14ac:dyDescent="0.25">
      <c r="BB15376" s="128"/>
      <c r="BC15376" s="128"/>
      <c r="BD15376" s="128"/>
      <c r="BE15376" s="128"/>
      <c r="BF15376" s="128"/>
      <c r="BG15376" s="128"/>
      <c r="BH15376" s="128"/>
      <c r="BI15376" s="128"/>
      <c r="BJ15376" s="128"/>
      <c r="BK15376" s="128"/>
      <c r="BL15376" s="128"/>
      <c r="BM15376" s="128"/>
      <c r="BN15376" s="128"/>
      <c r="BO15376" s="128"/>
      <c r="BP15376" s="190"/>
      <c r="BQ15376" s="128"/>
    </row>
    <row r="15377" spans="54:69" x14ac:dyDescent="0.25">
      <c r="BB15377" s="128"/>
      <c r="BC15377" s="128"/>
      <c r="BD15377" s="128"/>
      <c r="BE15377" s="128"/>
      <c r="BF15377" s="128"/>
      <c r="BG15377" s="128"/>
      <c r="BH15377" s="128"/>
      <c r="BI15377" s="128"/>
      <c r="BJ15377" s="128"/>
      <c r="BK15377" s="128"/>
      <c r="BL15377" s="128"/>
      <c r="BM15377" s="128"/>
      <c r="BN15377" s="128"/>
      <c r="BO15377" s="128"/>
      <c r="BP15377" s="190"/>
      <c r="BQ15377" s="128"/>
    </row>
    <row r="15378" spans="54:69" x14ac:dyDescent="0.25">
      <c r="BB15378" s="128"/>
      <c r="BC15378" s="128"/>
      <c r="BD15378" s="128"/>
      <c r="BE15378" s="128"/>
      <c r="BF15378" s="128"/>
      <c r="BG15378" s="128"/>
      <c r="BH15378" s="128"/>
      <c r="BI15378" s="128"/>
      <c r="BJ15378" s="128"/>
      <c r="BK15378" s="128"/>
      <c r="BL15378" s="128"/>
      <c r="BM15378" s="128"/>
      <c r="BN15378" s="128"/>
      <c r="BO15378" s="128"/>
      <c r="BP15378" s="190"/>
      <c r="BQ15378" s="128"/>
    </row>
    <row r="15379" spans="54:69" x14ac:dyDescent="0.25">
      <c r="BB15379" s="128"/>
      <c r="BC15379" s="128"/>
      <c r="BD15379" s="128"/>
      <c r="BE15379" s="128"/>
      <c r="BF15379" s="128"/>
      <c r="BG15379" s="128"/>
      <c r="BH15379" s="128"/>
      <c r="BI15379" s="128"/>
      <c r="BJ15379" s="128"/>
      <c r="BK15379" s="128"/>
      <c r="BL15379" s="128"/>
      <c r="BM15379" s="128"/>
      <c r="BN15379" s="128"/>
      <c r="BO15379" s="128"/>
      <c r="BP15379" s="190"/>
      <c r="BQ15379" s="128"/>
    </row>
    <row r="15380" spans="54:69" x14ac:dyDescent="0.25">
      <c r="BB15380" s="128"/>
      <c r="BC15380" s="128"/>
      <c r="BD15380" s="128"/>
      <c r="BE15380" s="128"/>
      <c r="BF15380" s="128"/>
      <c r="BG15380" s="128"/>
      <c r="BH15380" s="128"/>
      <c r="BI15380" s="128"/>
      <c r="BJ15380" s="128"/>
      <c r="BK15380" s="128"/>
      <c r="BL15380" s="128"/>
      <c r="BM15380" s="128"/>
      <c r="BN15380" s="128"/>
      <c r="BO15380" s="128"/>
      <c r="BP15380" s="190"/>
      <c r="BQ15380" s="128"/>
    </row>
    <row r="15381" spans="54:69" x14ac:dyDescent="0.25">
      <c r="BB15381" s="128"/>
      <c r="BC15381" s="128"/>
      <c r="BD15381" s="128"/>
      <c r="BE15381" s="128"/>
      <c r="BF15381" s="128"/>
      <c r="BG15381" s="128"/>
      <c r="BH15381" s="128"/>
      <c r="BI15381" s="128"/>
      <c r="BJ15381" s="128"/>
      <c r="BK15381" s="128"/>
      <c r="BL15381" s="128"/>
      <c r="BM15381" s="128"/>
      <c r="BN15381" s="128"/>
      <c r="BO15381" s="128"/>
      <c r="BP15381" s="190"/>
      <c r="BQ15381" s="128"/>
    </row>
    <row r="15382" spans="54:69" x14ac:dyDescent="0.25">
      <c r="BB15382" s="128"/>
      <c r="BC15382" s="128"/>
      <c r="BD15382" s="128"/>
      <c r="BE15382" s="128"/>
      <c r="BF15382" s="128"/>
      <c r="BG15382" s="128"/>
      <c r="BH15382" s="128"/>
      <c r="BI15382" s="128"/>
      <c r="BJ15382" s="128"/>
      <c r="BK15382" s="128"/>
      <c r="BL15382" s="128"/>
      <c r="BM15382" s="128"/>
      <c r="BN15382" s="128"/>
      <c r="BO15382" s="128"/>
      <c r="BP15382" s="190"/>
      <c r="BQ15382" s="128"/>
    </row>
    <row r="15383" spans="54:69" x14ac:dyDescent="0.25">
      <c r="BB15383" s="128"/>
      <c r="BC15383" s="128"/>
      <c r="BD15383" s="128"/>
      <c r="BE15383" s="128"/>
      <c r="BF15383" s="128"/>
      <c r="BG15383" s="128"/>
      <c r="BH15383" s="128"/>
      <c r="BI15383" s="128"/>
      <c r="BJ15383" s="128"/>
      <c r="BK15383" s="128"/>
      <c r="BL15383" s="128"/>
      <c r="BM15383" s="128"/>
      <c r="BN15383" s="128"/>
      <c r="BO15383" s="128"/>
      <c r="BP15383" s="190"/>
      <c r="BQ15383" s="128"/>
    </row>
    <row r="15384" spans="54:69" x14ac:dyDescent="0.25">
      <c r="BB15384" s="128"/>
      <c r="BC15384" s="128"/>
      <c r="BD15384" s="128"/>
      <c r="BE15384" s="128"/>
      <c r="BF15384" s="128"/>
      <c r="BG15384" s="128"/>
      <c r="BH15384" s="128"/>
      <c r="BI15384" s="128"/>
      <c r="BJ15384" s="128"/>
      <c r="BK15384" s="128"/>
      <c r="BL15384" s="128"/>
      <c r="BM15384" s="128"/>
      <c r="BN15384" s="128"/>
      <c r="BO15384" s="128"/>
      <c r="BP15384" s="190"/>
      <c r="BQ15384" s="128"/>
    </row>
    <row r="15385" spans="54:69" x14ac:dyDescent="0.25">
      <c r="BB15385" s="128"/>
      <c r="BC15385" s="128"/>
      <c r="BD15385" s="128"/>
      <c r="BE15385" s="128"/>
      <c r="BF15385" s="128"/>
      <c r="BG15385" s="128"/>
      <c r="BH15385" s="128"/>
      <c r="BI15385" s="128"/>
      <c r="BJ15385" s="128"/>
      <c r="BK15385" s="128"/>
      <c r="BL15385" s="128"/>
      <c r="BM15385" s="128"/>
      <c r="BN15385" s="128"/>
      <c r="BO15385" s="128"/>
      <c r="BP15385" s="190"/>
      <c r="BQ15385" s="128"/>
    </row>
    <row r="15386" spans="54:69" x14ac:dyDescent="0.25">
      <c r="BB15386" s="128"/>
      <c r="BC15386" s="128"/>
      <c r="BD15386" s="128"/>
      <c r="BE15386" s="128"/>
      <c r="BF15386" s="128"/>
      <c r="BG15386" s="128"/>
      <c r="BH15386" s="128"/>
      <c r="BI15386" s="128"/>
      <c r="BJ15386" s="128"/>
      <c r="BK15386" s="128"/>
      <c r="BL15386" s="128"/>
      <c r="BM15386" s="128"/>
      <c r="BN15386" s="128"/>
      <c r="BO15386" s="128"/>
      <c r="BP15386" s="190"/>
      <c r="BQ15386" s="128"/>
    </row>
    <row r="15387" spans="54:69" x14ac:dyDescent="0.25">
      <c r="BB15387" s="128"/>
      <c r="BC15387" s="128"/>
      <c r="BD15387" s="128"/>
      <c r="BE15387" s="128"/>
      <c r="BF15387" s="128"/>
      <c r="BG15387" s="128"/>
      <c r="BH15387" s="128"/>
      <c r="BI15387" s="128"/>
      <c r="BJ15387" s="128"/>
      <c r="BK15387" s="128"/>
      <c r="BL15387" s="128"/>
      <c r="BM15387" s="128"/>
      <c r="BN15387" s="128"/>
      <c r="BO15387" s="128"/>
      <c r="BP15387" s="190"/>
      <c r="BQ15387" s="128"/>
    </row>
    <row r="15388" spans="54:69" x14ac:dyDescent="0.25">
      <c r="BB15388" s="128"/>
      <c r="BC15388" s="128"/>
      <c r="BD15388" s="128"/>
      <c r="BE15388" s="128"/>
      <c r="BF15388" s="128"/>
      <c r="BG15388" s="128"/>
      <c r="BH15388" s="128"/>
      <c r="BI15388" s="128"/>
      <c r="BJ15388" s="128"/>
      <c r="BK15388" s="128"/>
      <c r="BL15388" s="128"/>
      <c r="BM15388" s="128"/>
      <c r="BN15388" s="128"/>
      <c r="BO15388" s="128"/>
      <c r="BP15388" s="190"/>
      <c r="BQ15388" s="128"/>
    </row>
    <row r="15389" spans="54:69" x14ac:dyDescent="0.25">
      <c r="BB15389" s="128"/>
      <c r="BC15389" s="128"/>
      <c r="BD15389" s="128"/>
      <c r="BE15389" s="128"/>
      <c r="BF15389" s="128"/>
      <c r="BG15389" s="128"/>
      <c r="BH15389" s="128"/>
      <c r="BI15389" s="128"/>
      <c r="BJ15389" s="128"/>
      <c r="BK15389" s="128"/>
      <c r="BL15389" s="128"/>
      <c r="BM15389" s="128"/>
      <c r="BN15389" s="128"/>
      <c r="BO15389" s="128"/>
      <c r="BP15389" s="190"/>
      <c r="BQ15389" s="128"/>
    </row>
    <row r="15390" spans="54:69" x14ac:dyDescent="0.25">
      <c r="BB15390" s="128"/>
      <c r="BC15390" s="128"/>
      <c r="BD15390" s="128"/>
      <c r="BE15390" s="128"/>
      <c r="BF15390" s="128"/>
      <c r="BG15390" s="128"/>
      <c r="BH15390" s="128"/>
      <c r="BI15390" s="128"/>
      <c r="BJ15390" s="128"/>
      <c r="BK15390" s="128"/>
      <c r="BL15390" s="128"/>
      <c r="BM15390" s="128"/>
      <c r="BN15390" s="128"/>
      <c r="BO15390" s="128"/>
      <c r="BP15390" s="190"/>
      <c r="BQ15390" s="128"/>
    </row>
    <row r="15391" spans="54:69" x14ac:dyDescent="0.25">
      <c r="BB15391" s="128"/>
      <c r="BC15391" s="128"/>
      <c r="BD15391" s="128"/>
      <c r="BE15391" s="128"/>
      <c r="BF15391" s="128"/>
      <c r="BG15391" s="128"/>
      <c r="BH15391" s="128"/>
      <c r="BI15391" s="128"/>
      <c r="BJ15391" s="128"/>
      <c r="BK15391" s="128"/>
      <c r="BL15391" s="128"/>
      <c r="BM15391" s="128"/>
      <c r="BN15391" s="128"/>
      <c r="BO15391" s="128"/>
      <c r="BP15391" s="190"/>
      <c r="BQ15391" s="128"/>
    </row>
    <row r="15392" spans="54:69" x14ac:dyDescent="0.25">
      <c r="BB15392" s="128"/>
      <c r="BC15392" s="128"/>
      <c r="BD15392" s="128"/>
      <c r="BE15392" s="128"/>
      <c r="BF15392" s="128"/>
      <c r="BG15392" s="128"/>
      <c r="BH15392" s="128"/>
      <c r="BI15392" s="128"/>
      <c r="BJ15392" s="128"/>
      <c r="BK15392" s="128"/>
      <c r="BL15392" s="128"/>
      <c r="BM15392" s="128"/>
      <c r="BN15392" s="128"/>
      <c r="BO15392" s="128"/>
      <c r="BP15392" s="190"/>
      <c r="BQ15392" s="128"/>
    </row>
    <row r="15393" spans="54:69" x14ac:dyDescent="0.25">
      <c r="BB15393" s="128"/>
      <c r="BC15393" s="128"/>
      <c r="BD15393" s="128"/>
      <c r="BE15393" s="128"/>
      <c r="BF15393" s="128"/>
      <c r="BG15393" s="128"/>
      <c r="BH15393" s="128"/>
      <c r="BI15393" s="128"/>
      <c r="BJ15393" s="128"/>
      <c r="BK15393" s="128"/>
      <c r="BL15393" s="128"/>
      <c r="BM15393" s="128"/>
      <c r="BN15393" s="128"/>
      <c r="BO15393" s="128"/>
      <c r="BP15393" s="190"/>
      <c r="BQ15393" s="128"/>
    </row>
    <row r="15394" spans="54:69" x14ac:dyDescent="0.25">
      <c r="BB15394" s="128"/>
      <c r="BC15394" s="128"/>
      <c r="BD15394" s="128"/>
      <c r="BE15394" s="128"/>
      <c r="BF15394" s="128"/>
      <c r="BG15394" s="128"/>
      <c r="BH15394" s="128"/>
      <c r="BI15394" s="128"/>
      <c r="BJ15394" s="128"/>
      <c r="BK15394" s="128"/>
      <c r="BL15394" s="128"/>
      <c r="BM15394" s="128"/>
      <c r="BN15394" s="128"/>
      <c r="BO15394" s="128"/>
      <c r="BP15394" s="190"/>
      <c r="BQ15394" s="128"/>
    </row>
    <row r="15395" spans="54:69" x14ac:dyDescent="0.25">
      <c r="BB15395" s="128"/>
      <c r="BC15395" s="128"/>
      <c r="BD15395" s="128"/>
      <c r="BE15395" s="128"/>
      <c r="BF15395" s="128"/>
      <c r="BG15395" s="128"/>
      <c r="BH15395" s="128"/>
      <c r="BI15395" s="128"/>
      <c r="BJ15395" s="128"/>
      <c r="BK15395" s="128"/>
      <c r="BL15395" s="128"/>
      <c r="BM15395" s="128"/>
      <c r="BN15395" s="128"/>
      <c r="BO15395" s="128"/>
      <c r="BP15395" s="190"/>
      <c r="BQ15395" s="128"/>
    </row>
    <row r="15396" spans="54:69" x14ac:dyDescent="0.25">
      <c r="BB15396" s="128"/>
      <c r="BC15396" s="128"/>
      <c r="BD15396" s="128"/>
      <c r="BE15396" s="128"/>
      <c r="BF15396" s="128"/>
      <c r="BG15396" s="128"/>
      <c r="BH15396" s="128"/>
      <c r="BI15396" s="128"/>
      <c r="BJ15396" s="128"/>
      <c r="BK15396" s="128"/>
      <c r="BL15396" s="128"/>
      <c r="BM15396" s="128"/>
      <c r="BN15396" s="128"/>
      <c r="BO15396" s="128"/>
      <c r="BP15396" s="190"/>
      <c r="BQ15396" s="128"/>
    </row>
    <row r="15397" spans="54:69" x14ac:dyDescent="0.25">
      <c r="BB15397" s="128"/>
      <c r="BC15397" s="128"/>
      <c r="BD15397" s="128"/>
      <c r="BE15397" s="128"/>
      <c r="BF15397" s="128"/>
      <c r="BG15397" s="128"/>
      <c r="BH15397" s="128"/>
      <c r="BI15397" s="128"/>
      <c r="BJ15397" s="128"/>
      <c r="BK15397" s="128"/>
      <c r="BL15397" s="128"/>
      <c r="BM15397" s="128"/>
      <c r="BN15397" s="128"/>
      <c r="BO15397" s="128"/>
      <c r="BP15397" s="190"/>
      <c r="BQ15397" s="128"/>
    </row>
    <row r="15398" spans="54:69" x14ac:dyDescent="0.25">
      <c r="BB15398" s="128"/>
      <c r="BC15398" s="128"/>
      <c r="BD15398" s="128"/>
      <c r="BE15398" s="128"/>
      <c r="BF15398" s="128"/>
      <c r="BG15398" s="128"/>
      <c r="BH15398" s="128"/>
      <c r="BI15398" s="128"/>
      <c r="BJ15398" s="128"/>
      <c r="BK15398" s="128"/>
      <c r="BL15398" s="128"/>
      <c r="BM15398" s="128"/>
      <c r="BN15398" s="128"/>
      <c r="BO15398" s="128"/>
      <c r="BP15398" s="190"/>
      <c r="BQ15398" s="128"/>
    </row>
    <row r="15399" spans="54:69" x14ac:dyDescent="0.25">
      <c r="BB15399" s="128"/>
      <c r="BC15399" s="128"/>
      <c r="BD15399" s="128"/>
      <c r="BE15399" s="128"/>
      <c r="BF15399" s="128"/>
      <c r="BG15399" s="128"/>
      <c r="BH15399" s="128"/>
      <c r="BI15399" s="128"/>
      <c r="BJ15399" s="128"/>
      <c r="BK15399" s="128"/>
      <c r="BL15399" s="128"/>
      <c r="BM15399" s="128"/>
      <c r="BN15399" s="128"/>
      <c r="BO15399" s="128"/>
      <c r="BP15399" s="190"/>
      <c r="BQ15399" s="128"/>
    </row>
    <row r="15400" spans="54:69" x14ac:dyDescent="0.25">
      <c r="BB15400" s="128"/>
      <c r="BC15400" s="128"/>
      <c r="BD15400" s="128"/>
      <c r="BE15400" s="128"/>
      <c r="BF15400" s="128"/>
      <c r="BG15400" s="128"/>
      <c r="BH15400" s="128"/>
      <c r="BI15400" s="128"/>
      <c r="BJ15400" s="128"/>
      <c r="BK15400" s="128"/>
      <c r="BL15400" s="128"/>
      <c r="BM15400" s="128"/>
      <c r="BN15400" s="128"/>
      <c r="BO15400" s="128"/>
      <c r="BP15400" s="190"/>
      <c r="BQ15400" s="128"/>
    </row>
    <row r="15401" spans="54:69" x14ac:dyDescent="0.25">
      <c r="BB15401" s="128"/>
      <c r="BC15401" s="128"/>
      <c r="BD15401" s="128"/>
      <c r="BE15401" s="128"/>
      <c r="BF15401" s="128"/>
      <c r="BG15401" s="128"/>
      <c r="BH15401" s="128"/>
      <c r="BI15401" s="128"/>
      <c r="BJ15401" s="128"/>
      <c r="BK15401" s="128"/>
      <c r="BL15401" s="128"/>
      <c r="BM15401" s="128"/>
      <c r="BN15401" s="128"/>
      <c r="BO15401" s="128"/>
      <c r="BP15401" s="190"/>
      <c r="BQ15401" s="128"/>
    </row>
    <row r="15402" spans="54:69" x14ac:dyDescent="0.25">
      <c r="BB15402" s="128"/>
      <c r="BC15402" s="128"/>
      <c r="BD15402" s="128"/>
      <c r="BE15402" s="128"/>
      <c r="BF15402" s="128"/>
      <c r="BG15402" s="128"/>
      <c r="BH15402" s="128"/>
      <c r="BI15402" s="128"/>
      <c r="BJ15402" s="128"/>
      <c r="BK15402" s="128"/>
      <c r="BL15402" s="128"/>
      <c r="BM15402" s="128"/>
      <c r="BN15402" s="128"/>
      <c r="BO15402" s="128"/>
      <c r="BP15402" s="190"/>
      <c r="BQ15402" s="128"/>
    </row>
    <row r="15403" spans="54:69" x14ac:dyDescent="0.25">
      <c r="BB15403" s="128"/>
      <c r="BC15403" s="128"/>
      <c r="BD15403" s="128"/>
      <c r="BE15403" s="128"/>
      <c r="BF15403" s="128"/>
      <c r="BG15403" s="128"/>
      <c r="BH15403" s="128"/>
      <c r="BI15403" s="128"/>
      <c r="BJ15403" s="128"/>
      <c r="BK15403" s="128"/>
      <c r="BL15403" s="128"/>
      <c r="BM15403" s="128"/>
      <c r="BN15403" s="128"/>
      <c r="BO15403" s="128"/>
      <c r="BP15403" s="190"/>
      <c r="BQ15403" s="128"/>
    </row>
    <row r="15404" spans="54:69" x14ac:dyDescent="0.25">
      <c r="BB15404" s="128"/>
      <c r="BC15404" s="128"/>
      <c r="BD15404" s="128"/>
      <c r="BE15404" s="128"/>
      <c r="BF15404" s="128"/>
      <c r="BG15404" s="128"/>
      <c r="BH15404" s="128"/>
      <c r="BI15404" s="128"/>
      <c r="BJ15404" s="128"/>
      <c r="BK15404" s="128"/>
      <c r="BL15404" s="128"/>
      <c r="BM15404" s="128"/>
      <c r="BN15404" s="128"/>
      <c r="BO15404" s="128"/>
      <c r="BP15404" s="190"/>
      <c r="BQ15404" s="128"/>
    </row>
    <row r="15405" spans="54:69" x14ac:dyDescent="0.25">
      <c r="BB15405" s="128"/>
      <c r="BC15405" s="128"/>
      <c r="BD15405" s="128"/>
      <c r="BE15405" s="128"/>
      <c r="BF15405" s="128"/>
      <c r="BG15405" s="128"/>
      <c r="BH15405" s="128"/>
      <c r="BI15405" s="128"/>
      <c r="BJ15405" s="128"/>
      <c r="BK15405" s="128"/>
      <c r="BL15405" s="128"/>
      <c r="BM15405" s="128"/>
      <c r="BN15405" s="128"/>
      <c r="BO15405" s="128"/>
      <c r="BP15405" s="190"/>
      <c r="BQ15405" s="128"/>
    </row>
    <row r="15406" spans="54:69" x14ac:dyDescent="0.25">
      <c r="BB15406" s="128"/>
      <c r="BC15406" s="128"/>
      <c r="BD15406" s="128"/>
      <c r="BE15406" s="128"/>
      <c r="BF15406" s="128"/>
      <c r="BG15406" s="128"/>
      <c r="BH15406" s="128"/>
      <c r="BI15406" s="128"/>
      <c r="BJ15406" s="128"/>
      <c r="BK15406" s="128"/>
      <c r="BL15406" s="128"/>
      <c r="BM15406" s="128"/>
      <c r="BN15406" s="128"/>
      <c r="BO15406" s="128"/>
      <c r="BP15406" s="190"/>
      <c r="BQ15406" s="128"/>
    </row>
    <row r="15407" spans="54:69" x14ac:dyDescent="0.25">
      <c r="BB15407" s="128"/>
      <c r="BC15407" s="128"/>
      <c r="BD15407" s="128"/>
      <c r="BE15407" s="128"/>
      <c r="BF15407" s="128"/>
      <c r="BG15407" s="128"/>
      <c r="BH15407" s="128"/>
      <c r="BI15407" s="128"/>
      <c r="BJ15407" s="128"/>
      <c r="BK15407" s="128"/>
      <c r="BL15407" s="128"/>
      <c r="BM15407" s="128"/>
      <c r="BN15407" s="128"/>
      <c r="BO15407" s="128"/>
      <c r="BP15407" s="190"/>
      <c r="BQ15407" s="128"/>
    </row>
    <row r="15408" spans="54:69" x14ac:dyDescent="0.25">
      <c r="BB15408" s="128"/>
      <c r="BC15408" s="128"/>
      <c r="BD15408" s="128"/>
      <c r="BE15408" s="128"/>
      <c r="BF15408" s="128"/>
      <c r="BG15408" s="128"/>
      <c r="BH15408" s="128"/>
      <c r="BI15408" s="128"/>
      <c r="BJ15408" s="128"/>
      <c r="BK15408" s="128"/>
      <c r="BL15408" s="128"/>
      <c r="BM15408" s="128"/>
      <c r="BN15408" s="128"/>
      <c r="BO15408" s="128"/>
      <c r="BP15408" s="190"/>
      <c r="BQ15408" s="128"/>
    </row>
    <row r="15409" spans="4:73" x14ac:dyDescent="0.25">
      <c r="BB15409" s="128"/>
      <c r="BC15409" s="128"/>
      <c r="BD15409" s="128"/>
      <c r="BE15409" s="128"/>
      <c r="BF15409" s="128"/>
      <c r="BG15409" s="128"/>
      <c r="BH15409" s="128"/>
      <c r="BI15409" s="128"/>
      <c r="BJ15409" s="128"/>
      <c r="BK15409" s="128"/>
      <c r="BL15409" s="128"/>
      <c r="BM15409" s="128"/>
      <c r="BN15409" s="128"/>
      <c r="BO15409" s="128"/>
      <c r="BP15409" s="190"/>
      <c r="BQ15409" s="128"/>
    </row>
    <row r="15410" spans="4:73" x14ac:dyDescent="0.25">
      <c r="BB15410" s="128"/>
      <c r="BC15410" s="128"/>
      <c r="BD15410" s="128"/>
      <c r="BE15410" s="128"/>
      <c r="BF15410" s="128"/>
      <c r="BG15410" s="128"/>
      <c r="BH15410" s="128"/>
      <c r="BI15410" s="128"/>
      <c r="BJ15410" s="128"/>
      <c r="BK15410" s="128"/>
      <c r="BL15410" s="128"/>
      <c r="BM15410" s="128"/>
      <c r="BN15410" s="128"/>
      <c r="BO15410" s="128"/>
      <c r="BP15410" s="190"/>
      <c r="BQ15410" s="128"/>
    </row>
    <row r="15411" spans="4:73" x14ac:dyDescent="0.25">
      <c r="BB15411" s="128"/>
      <c r="BC15411" s="128"/>
      <c r="BD15411" s="128"/>
      <c r="BE15411" s="128"/>
      <c r="BF15411" s="128"/>
      <c r="BG15411" s="128"/>
      <c r="BH15411" s="128"/>
      <c r="BI15411" s="128"/>
      <c r="BJ15411" s="128"/>
      <c r="BK15411" s="128"/>
      <c r="BL15411" s="128"/>
      <c r="BM15411" s="128"/>
      <c r="BN15411" s="128"/>
      <c r="BO15411" s="128"/>
      <c r="BP15411" s="190"/>
      <c r="BQ15411" s="128"/>
    </row>
    <row r="15412" spans="4:73" x14ac:dyDescent="0.25">
      <c r="BB15412" s="128"/>
      <c r="BC15412" s="128"/>
      <c r="BD15412" s="128"/>
      <c r="BE15412" s="128"/>
      <c r="BF15412" s="128"/>
      <c r="BG15412" s="128"/>
      <c r="BH15412" s="128"/>
      <c r="BI15412" s="128"/>
      <c r="BJ15412" s="128"/>
      <c r="BK15412" s="128"/>
      <c r="BL15412" s="128"/>
      <c r="BM15412" s="128"/>
      <c r="BN15412" s="128"/>
      <c r="BO15412" s="128"/>
      <c r="BP15412" s="190"/>
      <c r="BQ15412" s="128"/>
    </row>
    <row r="15413" spans="4:73" x14ac:dyDescent="0.25">
      <c r="BB15413" s="128"/>
      <c r="BC15413" s="128"/>
      <c r="BD15413" s="128"/>
      <c r="BE15413" s="128"/>
      <c r="BF15413" s="128"/>
      <c r="BG15413" s="128"/>
      <c r="BH15413" s="128"/>
      <c r="BI15413" s="128"/>
      <c r="BJ15413" s="128"/>
      <c r="BK15413" s="128"/>
      <c r="BL15413" s="128"/>
      <c r="BM15413" s="128"/>
      <c r="BN15413" s="128"/>
      <c r="BO15413" s="128"/>
      <c r="BP15413" s="190"/>
      <c r="BQ15413" s="128"/>
    </row>
    <row r="15414" spans="4:73" x14ac:dyDescent="0.25">
      <c r="BB15414" s="151" t="s">
        <v>215</v>
      </c>
      <c r="BC15414" s="199" t="s">
        <v>370</v>
      </c>
      <c r="BD15414" s="164"/>
      <c r="BE15414" s="164"/>
      <c r="BF15414" s="164"/>
      <c r="BG15414" s="164"/>
      <c r="BH15414" s="164"/>
      <c r="BI15414" s="164"/>
      <c r="BJ15414" s="164"/>
      <c r="BK15414" s="164"/>
      <c r="BL15414" s="145"/>
      <c r="BM15414" s="145"/>
      <c r="BN15414" s="145"/>
      <c r="BO15414" s="145"/>
      <c r="BP15414" s="200"/>
      <c r="BQ15414" s="145"/>
    </row>
    <row r="15415" spans="4:73" ht="70.349999999999994" customHeight="1" x14ac:dyDescent="0.25">
      <c r="BB15415" s="128"/>
      <c r="BC15415" s="452" t="s">
        <v>1100</v>
      </c>
      <c r="BD15415" s="452"/>
      <c r="BE15415" s="452"/>
      <c r="BF15415" s="452"/>
      <c r="BG15415" s="452"/>
      <c r="BH15415" s="452"/>
      <c r="BI15415" s="452"/>
      <c r="BJ15415" s="452"/>
      <c r="BK15415" s="452"/>
      <c r="BL15415" s="452"/>
      <c r="BM15415" s="128"/>
      <c r="BN15415" s="128"/>
      <c r="BO15415" s="128"/>
      <c r="BP15415" s="190"/>
      <c r="BQ15415" s="128"/>
    </row>
    <row r="15416" spans="4:73" x14ac:dyDescent="0.25">
      <c r="BB15416" s="128"/>
      <c r="BC15416" s="128"/>
      <c r="BD15416" s="128"/>
      <c r="BE15416" s="128"/>
      <c r="BF15416" s="201" t="s">
        <v>409</v>
      </c>
      <c r="BG15416" s="176"/>
      <c r="BH15416" s="201" t="s">
        <v>408</v>
      </c>
      <c r="BI15416" s="176"/>
      <c r="BJ15416" s="128"/>
      <c r="BK15416" s="128"/>
      <c r="BL15416" s="128"/>
      <c r="BM15416" s="128"/>
      <c r="BN15416" s="128"/>
      <c r="BO15416" s="128"/>
      <c r="BP15416" s="190"/>
      <c r="BQ15416" s="128"/>
    </row>
    <row r="15417" spans="4:73" ht="30" customHeight="1" x14ac:dyDescent="0.25">
      <c r="BB15417" s="166"/>
      <c r="BC15417" s="198" t="s">
        <v>22</v>
      </c>
      <c r="BD15417" s="198" t="s">
        <v>148</v>
      </c>
      <c r="BE15417" s="198" t="s">
        <v>54</v>
      </c>
      <c r="BF15417" s="198" t="s">
        <v>1532</v>
      </c>
      <c r="BG15417" s="198" t="s">
        <v>1332</v>
      </c>
      <c r="BH15417" s="198" t="s">
        <v>1532</v>
      </c>
      <c r="BI15417" s="198" t="s">
        <v>1332</v>
      </c>
      <c r="BJ15417" s="198" t="s">
        <v>1333</v>
      </c>
      <c r="BK15417" s="157"/>
      <c r="BL15417" s="157"/>
      <c r="BM15417" s="165"/>
      <c r="BN15417" s="165"/>
      <c r="BO15417" s="157"/>
      <c r="BP15417" s="196" t="s">
        <v>314</v>
      </c>
      <c r="BQ15417" s="157"/>
      <c r="BR15417" s="287" t="s">
        <v>406</v>
      </c>
      <c r="BS15417" s="287" t="s">
        <v>407</v>
      </c>
      <c r="BT15417" s="36" t="s">
        <v>405</v>
      </c>
    </row>
    <row r="15418" spans="4:73" x14ac:dyDescent="0.25">
      <c r="D15418" s="264" t="s">
        <v>208</v>
      </c>
      <c r="BB15418" s="134">
        <f>1+BB15417</f>
        <v>1</v>
      </c>
      <c r="BC15418" s="24"/>
      <c r="BD15418" s="10"/>
      <c r="BE15418" s="10"/>
      <c r="BF15418" s="9"/>
      <c r="BG15418" s="9"/>
      <c r="BH15418" s="9"/>
      <c r="BI15418" s="9"/>
      <c r="BJ15418" s="9"/>
      <c r="BK15418" s="128"/>
      <c r="BL15418" s="128"/>
      <c r="BM15418" s="128"/>
      <c r="BN15418" s="128"/>
      <c r="BO15418" s="128"/>
      <c r="BP15418" s="197">
        <f>IF(BC15418=0,0,IF(BD15418=0,0,IF(BE15418=0,0,BU15418)))</f>
        <v>0</v>
      </c>
      <c r="BQ15418" s="128"/>
      <c r="BR15418" s="288">
        <f>(BF15418*BG15418)*10</f>
        <v>0</v>
      </c>
      <c r="BS15418" s="288">
        <f>(BH15418*BI15418)*20</f>
        <v>0</v>
      </c>
      <c r="BT15418" s="288">
        <f>IF(BR15418+BS15418=0,0,BJ15418*1)</f>
        <v>0</v>
      </c>
      <c r="BU15418" s="289">
        <f>SUM(BR15418:BT15418)</f>
        <v>0</v>
      </c>
    </row>
    <row r="15419" spans="4:73" x14ac:dyDescent="0.25">
      <c r="D15419" s="264" t="s">
        <v>472</v>
      </c>
      <c r="BB15419" s="134">
        <f>1+BB15418</f>
        <v>2</v>
      </c>
      <c r="BC15419" s="24"/>
      <c r="BD15419" s="10"/>
      <c r="BE15419" s="10"/>
      <c r="BF15419" s="9"/>
      <c r="BG15419" s="9"/>
      <c r="BH15419" s="9"/>
      <c r="BI15419" s="9"/>
      <c r="BJ15419" s="9"/>
      <c r="BK15419" s="128"/>
      <c r="BL15419" s="128"/>
      <c r="BM15419" s="128"/>
      <c r="BN15419" s="128"/>
      <c r="BO15419" s="128"/>
      <c r="BP15419" s="197">
        <f>IF(BC15419=0,0,IF(BD15419=0,0,IF(BE15419=0,0,BU15419)))</f>
        <v>0</v>
      </c>
      <c r="BQ15419" s="128"/>
      <c r="BR15419" s="288">
        <f t="shared" ref="BR15419:BR15482" si="642">(BF15419*BG15419)*10</f>
        <v>0</v>
      </c>
      <c r="BS15419" s="288">
        <f t="shared" ref="BS15419:BS15482" si="643">(BH15419*BI15419)*20</f>
        <v>0</v>
      </c>
      <c r="BT15419" s="288">
        <f t="shared" ref="BT15419:BT15482" si="644">IF(BR15419+BS15419=0,0,BJ15419*1)</f>
        <v>0</v>
      </c>
      <c r="BU15419" s="289">
        <f>SUM(BR15419:BT15419)</f>
        <v>0</v>
      </c>
    </row>
    <row r="15420" spans="4:73" x14ac:dyDescent="0.25">
      <c r="D15420" s="264" t="s">
        <v>471</v>
      </c>
      <c r="BB15420" s="134">
        <f>1+BB15419</f>
        <v>3</v>
      </c>
      <c r="BC15420" s="24"/>
      <c r="BD15420" s="10"/>
      <c r="BE15420" s="10"/>
      <c r="BF15420" s="9"/>
      <c r="BG15420" s="9"/>
      <c r="BH15420" s="9"/>
      <c r="BI15420" s="9"/>
      <c r="BJ15420" s="9"/>
      <c r="BK15420" s="128"/>
      <c r="BL15420" s="128"/>
      <c r="BM15420" s="128"/>
      <c r="BN15420" s="128"/>
      <c r="BO15420" s="128"/>
      <c r="BP15420" s="197">
        <f>IF(BC15420=0,0,IF(BD15420=0,0,IF(BE15420=0,0,BU15420)))</f>
        <v>0</v>
      </c>
      <c r="BQ15420" s="128"/>
      <c r="BR15420" s="288">
        <f t="shared" si="642"/>
        <v>0</v>
      </c>
      <c r="BS15420" s="288">
        <f t="shared" si="643"/>
        <v>0</v>
      </c>
      <c r="BT15420" s="288">
        <f t="shared" si="644"/>
        <v>0</v>
      </c>
      <c r="BU15420" s="289">
        <f>SUM(BR15420:BT15420)</f>
        <v>0</v>
      </c>
    </row>
    <row r="15421" spans="4:73" x14ac:dyDescent="0.25">
      <c r="BB15421" s="134">
        <f t="shared" ref="BB15421:BB15454" si="645">1+BB15420</f>
        <v>4</v>
      </c>
      <c r="BC15421" s="24"/>
      <c r="BD15421" s="10"/>
      <c r="BE15421" s="10"/>
      <c r="BF15421" s="9"/>
      <c r="BG15421" s="9"/>
      <c r="BH15421" s="9"/>
      <c r="BI15421" s="9"/>
      <c r="BJ15421" s="9"/>
      <c r="BK15421" s="128"/>
      <c r="BL15421" s="128"/>
      <c r="BM15421" s="128"/>
      <c r="BN15421" s="128"/>
      <c r="BO15421" s="128"/>
      <c r="BP15421" s="197">
        <f>IF(BC15421=0,0,IF(BD15421=0,0,IF(BE15421=0,0,BU15421)))</f>
        <v>0</v>
      </c>
      <c r="BQ15421" s="128"/>
      <c r="BR15421" s="288">
        <f t="shared" si="642"/>
        <v>0</v>
      </c>
      <c r="BS15421" s="288">
        <f t="shared" si="643"/>
        <v>0</v>
      </c>
      <c r="BT15421" s="288">
        <f t="shared" si="644"/>
        <v>0</v>
      </c>
      <c r="BU15421" s="289">
        <f>SUM(BR15421:BT15421)</f>
        <v>0</v>
      </c>
    </row>
    <row r="15422" spans="4:73" x14ac:dyDescent="0.25">
      <c r="BB15422" s="134">
        <f t="shared" si="645"/>
        <v>5</v>
      </c>
      <c r="BC15422" s="24"/>
      <c r="BD15422" s="10"/>
      <c r="BE15422" s="10"/>
      <c r="BF15422" s="9"/>
      <c r="BG15422" s="9"/>
      <c r="BH15422" s="9"/>
      <c r="BI15422" s="9"/>
      <c r="BJ15422" s="9"/>
      <c r="BK15422" s="128"/>
      <c r="BL15422" s="128"/>
      <c r="BM15422" s="128"/>
      <c r="BN15422" s="128"/>
      <c r="BO15422" s="128"/>
      <c r="BP15422" s="197">
        <f t="shared" ref="BP15422:BP15451" si="646">IF(BC15422=0,0,IF(BD15422=0,0,IF(BE15422=0,0,BU15422)))</f>
        <v>0</v>
      </c>
      <c r="BQ15422" s="128"/>
      <c r="BR15422" s="288">
        <f t="shared" si="642"/>
        <v>0</v>
      </c>
      <c r="BS15422" s="288">
        <f t="shared" si="643"/>
        <v>0</v>
      </c>
      <c r="BT15422" s="288">
        <f t="shared" si="644"/>
        <v>0</v>
      </c>
      <c r="BU15422" s="289">
        <f t="shared" ref="BU15422:BU15451" si="647">SUM(BR15422:BT15422)</f>
        <v>0</v>
      </c>
    </row>
    <row r="15423" spans="4:73" x14ac:dyDescent="0.25">
      <c r="BB15423" s="134">
        <f t="shared" si="645"/>
        <v>6</v>
      </c>
      <c r="BC15423" s="24"/>
      <c r="BD15423" s="10"/>
      <c r="BE15423" s="10"/>
      <c r="BF15423" s="9"/>
      <c r="BG15423" s="9"/>
      <c r="BH15423" s="9"/>
      <c r="BI15423" s="9"/>
      <c r="BJ15423" s="9"/>
      <c r="BK15423" s="128"/>
      <c r="BL15423" s="128"/>
      <c r="BM15423" s="128"/>
      <c r="BN15423" s="128"/>
      <c r="BO15423" s="128"/>
      <c r="BP15423" s="197">
        <f t="shared" si="646"/>
        <v>0</v>
      </c>
      <c r="BQ15423" s="128"/>
      <c r="BR15423" s="288">
        <f t="shared" si="642"/>
        <v>0</v>
      </c>
      <c r="BS15423" s="288">
        <f t="shared" si="643"/>
        <v>0</v>
      </c>
      <c r="BT15423" s="288">
        <f t="shared" si="644"/>
        <v>0</v>
      </c>
      <c r="BU15423" s="289">
        <f t="shared" si="647"/>
        <v>0</v>
      </c>
    </row>
    <row r="15424" spans="4:73" x14ac:dyDescent="0.25">
      <c r="BB15424" s="134">
        <f t="shared" si="645"/>
        <v>7</v>
      </c>
      <c r="BC15424" s="24"/>
      <c r="BD15424" s="10"/>
      <c r="BE15424" s="10"/>
      <c r="BF15424" s="9"/>
      <c r="BG15424" s="9"/>
      <c r="BH15424" s="9"/>
      <c r="BI15424" s="9"/>
      <c r="BJ15424" s="9"/>
      <c r="BK15424" s="128"/>
      <c r="BL15424" s="128"/>
      <c r="BM15424" s="128"/>
      <c r="BN15424" s="128"/>
      <c r="BO15424" s="128"/>
      <c r="BP15424" s="197">
        <f t="shared" si="646"/>
        <v>0</v>
      </c>
      <c r="BQ15424" s="128"/>
      <c r="BR15424" s="288">
        <f t="shared" si="642"/>
        <v>0</v>
      </c>
      <c r="BS15424" s="288">
        <f t="shared" si="643"/>
        <v>0</v>
      </c>
      <c r="BT15424" s="288">
        <f t="shared" si="644"/>
        <v>0</v>
      </c>
      <c r="BU15424" s="289">
        <f t="shared" si="647"/>
        <v>0</v>
      </c>
    </row>
    <row r="15425" spans="54:73" x14ac:dyDescent="0.25">
      <c r="BB15425" s="134">
        <f t="shared" si="645"/>
        <v>8</v>
      </c>
      <c r="BC15425" s="24"/>
      <c r="BD15425" s="10"/>
      <c r="BE15425" s="10"/>
      <c r="BF15425" s="9"/>
      <c r="BG15425" s="9"/>
      <c r="BH15425" s="9"/>
      <c r="BI15425" s="9"/>
      <c r="BJ15425" s="9"/>
      <c r="BK15425" s="128"/>
      <c r="BL15425" s="128"/>
      <c r="BM15425" s="128"/>
      <c r="BN15425" s="128"/>
      <c r="BO15425" s="128"/>
      <c r="BP15425" s="197">
        <f t="shared" si="646"/>
        <v>0</v>
      </c>
      <c r="BQ15425" s="128"/>
      <c r="BR15425" s="288">
        <f t="shared" si="642"/>
        <v>0</v>
      </c>
      <c r="BS15425" s="288">
        <f t="shared" si="643"/>
        <v>0</v>
      </c>
      <c r="BT15425" s="288">
        <f t="shared" si="644"/>
        <v>0</v>
      </c>
      <c r="BU15425" s="289">
        <f t="shared" si="647"/>
        <v>0</v>
      </c>
    </row>
    <row r="15426" spans="54:73" x14ac:dyDescent="0.25">
      <c r="BB15426" s="134">
        <f t="shared" si="645"/>
        <v>9</v>
      </c>
      <c r="BC15426" s="24"/>
      <c r="BD15426" s="10"/>
      <c r="BE15426" s="10"/>
      <c r="BF15426" s="9"/>
      <c r="BG15426" s="9"/>
      <c r="BH15426" s="9"/>
      <c r="BI15426" s="9"/>
      <c r="BJ15426" s="9"/>
      <c r="BK15426" s="128"/>
      <c r="BL15426" s="128"/>
      <c r="BM15426" s="128"/>
      <c r="BN15426" s="128"/>
      <c r="BO15426" s="128"/>
      <c r="BP15426" s="197">
        <f t="shared" si="646"/>
        <v>0</v>
      </c>
      <c r="BQ15426" s="128"/>
      <c r="BR15426" s="288">
        <f t="shared" si="642"/>
        <v>0</v>
      </c>
      <c r="BS15426" s="288">
        <f t="shared" si="643"/>
        <v>0</v>
      </c>
      <c r="BT15426" s="288">
        <f t="shared" si="644"/>
        <v>0</v>
      </c>
      <c r="BU15426" s="289">
        <f t="shared" si="647"/>
        <v>0</v>
      </c>
    </row>
    <row r="15427" spans="54:73" x14ac:dyDescent="0.25">
      <c r="BB15427" s="134">
        <f t="shared" si="645"/>
        <v>10</v>
      </c>
      <c r="BC15427" s="24"/>
      <c r="BD15427" s="10"/>
      <c r="BE15427" s="10"/>
      <c r="BF15427" s="9"/>
      <c r="BG15427" s="9"/>
      <c r="BH15427" s="9"/>
      <c r="BI15427" s="9"/>
      <c r="BJ15427" s="9"/>
      <c r="BK15427" s="128"/>
      <c r="BL15427" s="128"/>
      <c r="BM15427" s="128"/>
      <c r="BN15427" s="128"/>
      <c r="BO15427" s="128"/>
      <c r="BP15427" s="197">
        <f t="shared" si="646"/>
        <v>0</v>
      </c>
      <c r="BQ15427" s="128"/>
      <c r="BR15427" s="288">
        <f t="shared" si="642"/>
        <v>0</v>
      </c>
      <c r="BS15427" s="288">
        <f t="shared" si="643"/>
        <v>0</v>
      </c>
      <c r="BT15427" s="288">
        <f t="shared" si="644"/>
        <v>0</v>
      </c>
      <c r="BU15427" s="289">
        <f t="shared" si="647"/>
        <v>0</v>
      </c>
    </row>
    <row r="15428" spans="54:73" x14ac:dyDescent="0.25">
      <c r="BB15428" s="134">
        <f t="shared" si="645"/>
        <v>11</v>
      </c>
      <c r="BC15428" s="24"/>
      <c r="BD15428" s="10"/>
      <c r="BE15428" s="10"/>
      <c r="BF15428" s="9"/>
      <c r="BG15428" s="9"/>
      <c r="BH15428" s="9"/>
      <c r="BI15428" s="9"/>
      <c r="BJ15428" s="9"/>
      <c r="BK15428" s="128"/>
      <c r="BL15428" s="128"/>
      <c r="BM15428" s="128"/>
      <c r="BN15428" s="128"/>
      <c r="BO15428" s="128"/>
      <c r="BP15428" s="197">
        <f t="shared" si="646"/>
        <v>0</v>
      </c>
      <c r="BQ15428" s="128"/>
      <c r="BR15428" s="288">
        <f t="shared" si="642"/>
        <v>0</v>
      </c>
      <c r="BS15428" s="288">
        <f t="shared" si="643"/>
        <v>0</v>
      </c>
      <c r="BT15428" s="288">
        <f t="shared" si="644"/>
        <v>0</v>
      </c>
      <c r="BU15428" s="289">
        <f t="shared" si="647"/>
        <v>0</v>
      </c>
    </row>
    <row r="15429" spans="54:73" x14ac:dyDescent="0.25">
      <c r="BB15429" s="134">
        <f t="shared" si="645"/>
        <v>12</v>
      </c>
      <c r="BC15429" s="24"/>
      <c r="BD15429" s="10"/>
      <c r="BE15429" s="10"/>
      <c r="BF15429" s="9"/>
      <c r="BG15429" s="9"/>
      <c r="BH15429" s="9"/>
      <c r="BI15429" s="9"/>
      <c r="BJ15429" s="9"/>
      <c r="BK15429" s="128"/>
      <c r="BL15429" s="128"/>
      <c r="BM15429" s="128"/>
      <c r="BN15429" s="128"/>
      <c r="BO15429" s="128"/>
      <c r="BP15429" s="197">
        <f t="shared" si="646"/>
        <v>0</v>
      </c>
      <c r="BQ15429" s="128"/>
      <c r="BR15429" s="288">
        <f t="shared" si="642"/>
        <v>0</v>
      </c>
      <c r="BS15429" s="288">
        <f t="shared" si="643"/>
        <v>0</v>
      </c>
      <c r="BT15429" s="288">
        <f t="shared" si="644"/>
        <v>0</v>
      </c>
      <c r="BU15429" s="289">
        <f t="shared" si="647"/>
        <v>0</v>
      </c>
    </row>
    <row r="15430" spans="54:73" x14ac:dyDescent="0.25">
      <c r="BB15430" s="134">
        <f t="shared" si="645"/>
        <v>13</v>
      </c>
      <c r="BC15430" s="24"/>
      <c r="BD15430" s="10"/>
      <c r="BE15430" s="10"/>
      <c r="BF15430" s="9"/>
      <c r="BG15430" s="9"/>
      <c r="BH15430" s="9"/>
      <c r="BI15430" s="9"/>
      <c r="BJ15430" s="9"/>
      <c r="BK15430" s="128"/>
      <c r="BL15430" s="128"/>
      <c r="BM15430" s="128"/>
      <c r="BN15430" s="128"/>
      <c r="BO15430" s="128"/>
      <c r="BP15430" s="197">
        <f t="shared" si="646"/>
        <v>0</v>
      </c>
      <c r="BQ15430" s="128"/>
      <c r="BR15430" s="288">
        <f t="shared" si="642"/>
        <v>0</v>
      </c>
      <c r="BS15430" s="288">
        <f t="shared" si="643"/>
        <v>0</v>
      </c>
      <c r="BT15430" s="288">
        <f t="shared" si="644"/>
        <v>0</v>
      </c>
      <c r="BU15430" s="289">
        <f t="shared" si="647"/>
        <v>0</v>
      </c>
    </row>
    <row r="15431" spans="54:73" x14ac:dyDescent="0.25">
      <c r="BB15431" s="134">
        <f t="shared" si="645"/>
        <v>14</v>
      </c>
      <c r="BC15431" s="24"/>
      <c r="BD15431" s="10"/>
      <c r="BE15431" s="10"/>
      <c r="BF15431" s="9"/>
      <c r="BG15431" s="9"/>
      <c r="BH15431" s="9"/>
      <c r="BI15431" s="9"/>
      <c r="BJ15431" s="9"/>
      <c r="BK15431" s="128"/>
      <c r="BL15431" s="128"/>
      <c r="BM15431" s="128"/>
      <c r="BN15431" s="128"/>
      <c r="BO15431" s="128"/>
      <c r="BP15431" s="197">
        <f t="shared" si="646"/>
        <v>0</v>
      </c>
      <c r="BQ15431" s="128"/>
      <c r="BR15431" s="288">
        <f t="shared" si="642"/>
        <v>0</v>
      </c>
      <c r="BS15431" s="288">
        <f t="shared" si="643"/>
        <v>0</v>
      </c>
      <c r="BT15431" s="288">
        <f t="shared" si="644"/>
        <v>0</v>
      </c>
      <c r="BU15431" s="289">
        <f t="shared" si="647"/>
        <v>0</v>
      </c>
    </row>
    <row r="15432" spans="54:73" x14ac:dyDescent="0.25">
      <c r="BB15432" s="134">
        <f t="shared" si="645"/>
        <v>15</v>
      </c>
      <c r="BC15432" s="24"/>
      <c r="BD15432" s="10"/>
      <c r="BE15432" s="10"/>
      <c r="BF15432" s="9"/>
      <c r="BG15432" s="9"/>
      <c r="BH15432" s="9"/>
      <c r="BI15432" s="9"/>
      <c r="BJ15432" s="9"/>
      <c r="BK15432" s="128"/>
      <c r="BL15432" s="128"/>
      <c r="BM15432" s="128"/>
      <c r="BN15432" s="128"/>
      <c r="BO15432" s="128"/>
      <c r="BP15432" s="197">
        <f t="shared" si="646"/>
        <v>0</v>
      </c>
      <c r="BQ15432" s="128"/>
      <c r="BR15432" s="288">
        <f t="shared" si="642"/>
        <v>0</v>
      </c>
      <c r="BS15432" s="288">
        <f t="shared" si="643"/>
        <v>0</v>
      </c>
      <c r="BT15432" s="288">
        <f t="shared" si="644"/>
        <v>0</v>
      </c>
      <c r="BU15432" s="289">
        <f t="shared" si="647"/>
        <v>0</v>
      </c>
    </row>
    <row r="15433" spans="54:73" x14ac:dyDescent="0.25">
      <c r="BB15433" s="134">
        <f t="shared" si="645"/>
        <v>16</v>
      </c>
      <c r="BC15433" s="24"/>
      <c r="BD15433" s="10"/>
      <c r="BE15433" s="10"/>
      <c r="BF15433" s="9"/>
      <c r="BG15433" s="9"/>
      <c r="BH15433" s="9"/>
      <c r="BI15433" s="9"/>
      <c r="BJ15433" s="9"/>
      <c r="BK15433" s="128"/>
      <c r="BL15433" s="128"/>
      <c r="BM15433" s="128"/>
      <c r="BN15433" s="128"/>
      <c r="BO15433" s="128"/>
      <c r="BP15433" s="197">
        <f t="shared" si="646"/>
        <v>0</v>
      </c>
      <c r="BQ15433" s="128"/>
      <c r="BR15433" s="288">
        <f t="shared" si="642"/>
        <v>0</v>
      </c>
      <c r="BS15433" s="288">
        <f t="shared" si="643"/>
        <v>0</v>
      </c>
      <c r="BT15433" s="288">
        <f t="shared" si="644"/>
        <v>0</v>
      </c>
      <c r="BU15433" s="289">
        <f t="shared" si="647"/>
        <v>0</v>
      </c>
    </row>
    <row r="15434" spans="54:73" x14ac:dyDescent="0.25">
      <c r="BB15434" s="134">
        <f t="shared" si="645"/>
        <v>17</v>
      </c>
      <c r="BC15434" s="24"/>
      <c r="BD15434" s="10"/>
      <c r="BE15434" s="10"/>
      <c r="BF15434" s="9"/>
      <c r="BG15434" s="9"/>
      <c r="BH15434" s="9"/>
      <c r="BI15434" s="9"/>
      <c r="BJ15434" s="9"/>
      <c r="BK15434" s="128"/>
      <c r="BL15434" s="128"/>
      <c r="BM15434" s="128"/>
      <c r="BN15434" s="128"/>
      <c r="BO15434" s="128"/>
      <c r="BP15434" s="197">
        <f t="shared" si="646"/>
        <v>0</v>
      </c>
      <c r="BQ15434" s="128"/>
      <c r="BR15434" s="288">
        <f t="shared" si="642"/>
        <v>0</v>
      </c>
      <c r="BS15434" s="288">
        <f t="shared" si="643"/>
        <v>0</v>
      </c>
      <c r="BT15434" s="288">
        <f t="shared" si="644"/>
        <v>0</v>
      </c>
      <c r="BU15434" s="289">
        <f t="shared" si="647"/>
        <v>0</v>
      </c>
    </row>
    <row r="15435" spans="54:73" x14ac:dyDescent="0.25">
      <c r="BB15435" s="134">
        <f t="shared" si="645"/>
        <v>18</v>
      </c>
      <c r="BC15435" s="24"/>
      <c r="BD15435" s="10"/>
      <c r="BE15435" s="10"/>
      <c r="BF15435" s="9"/>
      <c r="BG15435" s="9"/>
      <c r="BH15435" s="9"/>
      <c r="BI15435" s="9"/>
      <c r="BJ15435" s="9"/>
      <c r="BK15435" s="128"/>
      <c r="BL15435" s="128"/>
      <c r="BM15435" s="128"/>
      <c r="BN15435" s="128"/>
      <c r="BO15435" s="128"/>
      <c r="BP15435" s="197">
        <f t="shared" si="646"/>
        <v>0</v>
      </c>
      <c r="BQ15435" s="128"/>
      <c r="BR15435" s="288">
        <f t="shared" si="642"/>
        <v>0</v>
      </c>
      <c r="BS15435" s="288">
        <f t="shared" si="643"/>
        <v>0</v>
      </c>
      <c r="BT15435" s="288">
        <f t="shared" si="644"/>
        <v>0</v>
      </c>
      <c r="BU15435" s="289">
        <f t="shared" si="647"/>
        <v>0</v>
      </c>
    </row>
    <row r="15436" spans="54:73" x14ac:dyDescent="0.25">
      <c r="BB15436" s="134">
        <f t="shared" si="645"/>
        <v>19</v>
      </c>
      <c r="BC15436" s="24"/>
      <c r="BD15436" s="10"/>
      <c r="BE15436" s="10"/>
      <c r="BF15436" s="9"/>
      <c r="BG15436" s="9"/>
      <c r="BH15436" s="9"/>
      <c r="BI15436" s="9"/>
      <c r="BJ15436" s="9"/>
      <c r="BK15436" s="128"/>
      <c r="BL15436" s="128"/>
      <c r="BM15436" s="128"/>
      <c r="BN15436" s="128"/>
      <c r="BO15436" s="128"/>
      <c r="BP15436" s="197">
        <f t="shared" si="646"/>
        <v>0</v>
      </c>
      <c r="BQ15436" s="128"/>
      <c r="BR15436" s="288">
        <f t="shared" si="642"/>
        <v>0</v>
      </c>
      <c r="BS15436" s="288">
        <f t="shared" si="643"/>
        <v>0</v>
      </c>
      <c r="BT15436" s="288">
        <f t="shared" si="644"/>
        <v>0</v>
      </c>
      <c r="BU15436" s="289">
        <f t="shared" si="647"/>
        <v>0</v>
      </c>
    </row>
    <row r="15437" spans="54:73" x14ac:dyDescent="0.25">
      <c r="BB15437" s="134">
        <f t="shared" si="645"/>
        <v>20</v>
      </c>
      <c r="BC15437" s="24"/>
      <c r="BD15437" s="10"/>
      <c r="BE15437" s="10"/>
      <c r="BF15437" s="9"/>
      <c r="BG15437" s="9"/>
      <c r="BH15437" s="9"/>
      <c r="BI15437" s="9"/>
      <c r="BJ15437" s="9"/>
      <c r="BK15437" s="128"/>
      <c r="BL15437" s="128"/>
      <c r="BM15437" s="128"/>
      <c r="BN15437" s="128"/>
      <c r="BO15437" s="128"/>
      <c r="BP15437" s="197">
        <f t="shared" si="646"/>
        <v>0</v>
      </c>
      <c r="BQ15437" s="128"/>
      <c r="BR15437" s="288">
        <f t="shared" si="642"/>
        <v>0</v>
      </c>
      <c r="BS15437" s="288">
        <f t="shared" si="643"/>
        <v>0</v>
      </c>
      <c r="BT15437" s="288">
        <f t="shared" si="644"/>
        <v>0</v>
      </c>
      <c r="BU15437" s="289">
        <f t="shared" si="647"/>
        <v>0</v>
      </c>
    </row>
    <row r="15438" spans="54:73" x14ac:dyDescent="0.25">
      <c r="BB15438" s="134">
        <f t="shared" si="645"/>
        <v>21</v>
      </c>
      <c r="BC15438" s="24"/>
      <c r="BD15438" s="10"/>
      <c r="BE15438" s="10"/>
      <c r="BF15438" s="9"/>
      <c r="BG15438" s="9"/>
      <c r="BH15438" s="9"/>
      <c r="BI15438" s="9"/>
      <c r="BJ15438" s="9"/>
      <c r="BK15438" s="128"/>
      <c r="BL15438" s="128"/>
      <c r="BM15438" s="128"/>
      <c r="BN15438" s="128"/>
      <c r="BO15438" s="128"/>
      <c r="BP15438" s="197">
        <f t="shared" si="646"/>
        <v>0</v>
      </c>
      <c r="BQ15438" s="128"/>
      <c r="BR15438" s="288">
        <f t="shared" si="642"/>
        <v>0</v>
      </c>
      <c r="BS15438" s="288">
        <f t="shared" si="643"/>
        <v>0</v>
      </c>
      <c r="BT15438" s="288">
        <f t="shared" si="644"/>
        <v>0</v>
      </c>
      <c r="BU15438" s="289">
        <f t="shared" si="647"/>
        <v>0</v>
      </c>
    </row>
    <row r="15439" spans="54:73" x14ac:dyDescent="0.25">
      <c r="BB15439" s="134">
        <f t="shared" si="645"/>
        <v>22</v>
      </c>
      <c r="BC15439" s="24"/>
      <c r="BD15439" s="10"/>
      <c r="BE15439" s="10"/>
      <c r="BF15439" s="9"/>
      <c r="BG15439" s="9"/>
      <c r="BH15439" s="9"/>
      <c r="BI15439" s="9"/>
      <c r="BJ15439" s="9"/>
      <c r="BK15439" s="128"/>
      <c r="BL15439" s="128"/>
      <c r="BM15439" s="128"/>
      <c r="BN15439" s="128"/>
      <c r="BO15439" s="128"/>
      <c r="BP15439" s="197">
        <f t="shared" si="646"/>
        <v>0</v>
      </c>
      <c r="BQ15439" s="128"/>
      <c r="BR15439" s="288">
        <f t="shared" si="642"/>
        <v>0</v>
      </c>
      <c r="BS15439" s="288">
        <f t="shared" si="643"/>
        <v>0</v>
      </c>
      <c r="BT15439" s="288">
        <f t="shared" si="644"/>
        <v>0</v>
      </c>
      <c r="BU15439" s="289">
        <f t="shared" si="647"/>
        <v>0</v>
      </c>
    </row>
    <row r="15440" spans="54:73" x14ac:dyDescent="0.25">
      <c r="BB15440" s="134">
        <f t="shared" si="645"/>
        <v>23</v>
      </c>
      <c r="BC15440" s="24"/>
      <c r="BD15440" s="10"/>
      <c r="BE15440" s="10"/>
      <c r="BF15440" s="9"/>
      <c r="BG15440" s="9"/>
      <c r="BH15440" s="9"/>
      <c r="BI15440" s="9"/>
      <c r="BJ15440" s="9"/>
      <c r="BK15440" s="128"/>
      <c r="BL15440" s="128"/>
      <c r="BM15440" s="128"/>
      <c r="BN15440" s="128"/>
      <c r="BO15440" s="128"/>
      <c r="BP15440" s="197">
        <f t="shared" si="646"/>
        <v>0</v>
      </c>
      <c r="BQ15440" s="128"/>
      <c r="BR15440" s="288">
        <f t="shared" si="642"/>
        <v>0</v>
      </c>
      <c r="BS15440" s="288">
        <f t="shared" si="643"/>
        <v>0</v>
      </c>
      <c r="BT15440" s="288">
        <f t="shared" si="644"/>
        <v>0</v>
      </c>
      <c r="BU15440" s="289">
        <f t="shared" si="647"/>
        <v>0</v>
      </c>
    </row>
    <row r="15441" spans="54:73" x14ac:dyDescent="0.25">
      <c r="BB15441" s="134">
        <f t="shared" si="645"/>
        <v>24</v>
      </c>
      <c r="BC15441" s="24"/>
      <c r="BD15441" s="10"/>
      <c r="BE15441" s="10"/>
      <c r="BF15441" s="9"/>
      <c r="BG15441" s="9"/>
      <c r="BH15441" s="9"/>
      <c r="BI15441" s="9"/>
      <c r="BJ15441" s="9"/>
      <c r="BK15441" s="128"/>
      <c r="BL15441" s="128"/>
      <c r="BM15441" s="128"/>
      <c r="BN15441" s="128"/>
      <c r="BO15441" s="128"/>
      <c r="BP15441" s="197">
        <f t="shared" si="646"/>
        <v>0</v>
      </c>
      <c r="BQ15441" s="128"/>
      <c r="BR15441" s="288">
        <f t="shared" si="642"/>
        <v>0</v>
      </c>
      <c r="BS15441" s="288">
        <f t="shared" si="643"/>
        <v>0</v>
      </c>
      <c r="BT15441" s="288">
        <f t="shared" si="644"/>
        <v>0</v>
      </c>
      <c r="BU15441" s="289">
        <f t="shared" si="647"/>
        <v>0</v>
      </c>
    </row>
    <row r="15442" spans="54:73" x14ac:dyDescent="0.25">
      <c r="BB15442" s="134">
        <f t="shared" si="645"/>
        <v>25</v>
      </c>
      <c r="BC15442" s="24"/>
      <c r="BD15442" s="10"/>
      <c r="BE15442" s="10"/>
      <c r="BF15442" s="9"/>
      <c r="BG15442" s="9"/>
      <c r="BH15442" s="9"/>
      <c r="BI15442" s="9"/>
      <c r="BJ15442" s="9"/>
      <c r="BK15442" s="128"/>
      <c r="BL15442" s="128"/>
      <c r="BM15442" s="128"/>
      <c r="BN15442" s="128"/>
      <c r="BO15442" s="128"/>
      <c r="BP15442" s="197">
        <f t="shared" si="646"/>
        <v>0</v>
      </c>
      <c r="BQ15442" s="128"/>
      <c r="BR15442" s="288">
        <f t="shared" si="642"/>
        <v>0</v>
      </c>
      <c r="BS15442" s="288">
        <f t="shared" si="643"/>
        <v>0</v>
      </c>
      <c r="BT15442" s="288">
        <f t="shared" si="644"/>
        <v>0</v>
      </c>
      <c r="BU15442" s="289">
        <f t="shared" si="647"/>
        <v>0</v>
      </c>
    </row>
    <row r="15443" spans="54:73" x14ac:dyDescent="0.25">
      <c r="BB15443" s="134">
        <f t="shared" si="645"/>
        <v>26</v>
      </c>
      <c r="BC15443" s="24"/>
      <c r="BD15443" s="10"/>
      <c r="BE15443" s="10"/>
      <c r="BF15443" s="9"/>
      <c r="BG15443" s="9"/>
      <c r="BH15443" s="9"/>
      <c r="BI15443" s="9"/>
      <c r="BJ15443" s="9"/>
      <c r="BK15443" s="128"/>
      <c r="BL15443" s="128"/>
      <c r="BM15443" s="128"/>
      <c r="BN15443" s="128"/>
      <c r="BO15443" s="128"/>
      <c r="BP15443" s="197">
        <f t="shared" si="646"/>
        <v>0</v>
      </c>
      <c r="BQ15443" s="128"/>
      <c r="BR15443" s="288">
        <f t="shared" si="642"/>
        <v>0</v>
      </c>
      <c r="BS15443" s="288">
        <f t="shared" si="643"/>
        <v>0</v>
      </c>
      <c r="BT15443" s="288">
        <f t="shared" si="644"/>
        <v>0</v>
      </c>
      <c r="BU15443" s="289">
        <f t="shared" si="647"/>
        <v>0</v>
      </c>
    </row>
    <row r="15444" spans="54:73" x14ac:dyDescent="0.25">
      <c r="BB15444" s="134">
        <f t="shared" si="645"/>
        <v>27</v>
      </c>
      <c r="BC15444" s="24"/>
      <c r="BD15444" s="10"/>
      <c r="BE15444" s="10"/>
      <c r="BF15444" s="9"/>
      <c r="BG15444" s="9"/>
      <c r="BH15444" s="9"/>
      <c r="BI15444" s="9"/>
      <c r="BJ15444" s="9"/>
      <c r="BK15444" s="128"/>
      <c r="BL15444" s="128"/>
      <c r="BM15444" s="128"/>
      <c r="BN15444" s="128"/>
      <c r="BO15444" s="128"/>
      <c r="BP15444" s="197">
        <f t="shared" si="646"/>
        <v>0</v>
      </c>
      <c r="BQ15444" s="128"/>
      <c r="BR15444" s="288">
        <f t="shared" si="642"/>
        <v>0</v>
      </c>
      <c r="BS15444" s="288">
        <f t="shared" si="643"/>
        <v>0</v>
      </c>
      <c r="BT15444" s="288">
        <f t="shared" si="644"/>
        <v>0</v>
      </c>
      <c r="BU15444" s="289">
        <f t="shared" si="647"/>
        <v>0</v>
      </c>
    </row>
    <row r="15445" spans="54:73" x14ac:dyDescent="0.25">
      <c r="BB15445" s="134">
        <f t="shared" si="645"/>
        <v>28</v>
      </c>
      <c r="BC15445" s="24"/>
      <c r="BD15445" s="10"/>
      <c r="BE15445" s="10"/>
      <c r="BF15445" s="9"/>
      <c r="BG15445" s="9"/>
      <c r="BH15445" s="9"/>
      <c r="BI15445" s="9"/>
      <c r="BJ15445" s="9"/>
      <c r="BK15445" s="128"/>
      <c r="BL15445" s="128"/>
      <c r="BM15445" s="128"/>
      <c r="BN15445" s="128"/>
      <c r="BO15445" s="128"/>
      <c r="BP15445" s="197">
        <f t="shared" si="646"/>
        <v>0</v>
      </c>
      <c r="BQ15445" s="128"/>
      <c r="BR15445" s="288">
        <f t="shared" si="642"/>
        <v>0</v>
      </c>
      <c r="BS15445" s="288">
        <f t="shared" si="643"/>
        <v>0</v>
      </c>
      <c r="BT15445" s="288">
        <f t="shared" si="644"/>
        <v>0</v>
      </c>
      <c r="BU15445" s="289">
        <f t="shared" si="647"/>
        <v>0</v>
      </c>
    </row>
    <row r="15446" spans="54:73" x14ac:dyDescent="0.25">
      <c r="BB15446" s="134">
        <f t="shared" si="645"/>
        <v>29</v>
      </c>
      <c r="BC15446" s="24"/>
      <c r="BD15446" s="10"/>
      <c r="BE15446" s="10"/>
      <c r="BF15446" s="9"/>
      <c r="BG15446" s="9"/>
      <c r="BH15446" s="9"/>
      <c r="BI15446" s="9"/>
      <c r="BJ15446" s="9"/>
      <c r="BK15446" s="128"/>
      <c r="BL15446" s="128"/>
      <c r="BM15446" s="128"/>
      <c r="BN15446" s="128"/>
      <c r="BO15446" s="128"/>
      <c r="BP15446" s="197">
        <f t="shared" si="646"/>
        <v>0</v>
      </c>
      <c r="BQ15446" s="128"/>
      <c r="BR15446" s="288">
        <f t="shared" si="642"/>
        <v>0</v>
      </c>
      <c r="BS15446" s="288">
        <f t="shared" si="643"/>
        <v>0</v>
      </c>
      <c r="BT15446" s="288">
        <f t="shared" si="644"/>
        <v>0</v>
      </c>
      <c r="BU15446" s="289">
        <f t="shared" si="647"/>
        <v>0</v>
      </c>
    </row>
    <row r="15447" spans="54:73" x14ac:dyDescent="0.25">
      <c r="BB15447" s="134">
        <f t="shared" si="645"/>
        <v>30</v>
      </c>
      <c r="BC15447" s="24"/>
      <c r="BD15447" s="10"/>
      <c r="BE15447" s="10"/>
      <c r="BF15447" s="9"/>
      <c r="BG15447" s="9"/>
      <c r="BH15447" s="9"/>
      <c r="BI15447" s="9"/>
      <c r="BJ15447" s="9"/>
      <c r="BK15447" s="128"/>
      <c r="BL15447" s="128"/>
      <c r="BM15447" s="128"/>
      <c r="BN15447" s="128"/>
      <c r="BO15447" s="128"/>
      <c r="BP15447" s="197">
        <f t="shared" si="646"/>
        <v>0</v>
      </c>
      <c r="BQ15447" s="128"/>
      <c r="BR15447" s="288">
        <f t="shared" si="642"/>
        <v>0</v>
      </c>
      <c r="BS15447" s="288">
        <f t="shared" si="643"/>
        <v>0</v>
      </c>
      <c r="BT15447" s="288">
        <f t="shared" si="644"/>
        <v>0</v>
      </c>
      <c r="BU15447" s="289">
        <f t="shared" si="647"/>
        <v>0</v>
      </c>
    </row>
    <row r="15448" spans="54:73" x14ac:dyDescent="0.25">
      <c r="BB15448" s="134">
        <f t="shared" si="645"/>
        <v>31</v>
      </c>
      <c r="BC15448" s="24"/>
      <c r="BD15448" s="10"/>
      <c r="BE15448" s="10"/>
      <c r="BF15448" s="9"/>
      <c r="BG15448" s="9"/>
      <c r="BH15448" s="9"/>
      <c r="BI15448" s="9"/>
      <c r="BJ15448" s="9"/>
      <c r="BK15448" s="128"/>
      <c r="BL15448" s="128"/>
      <c r="BM15448" s="128"/>
      <c r="BN15448" s="128"/>
      <c r="BO15448" s="128"/>
      <c r="BP15448" s="197">
        <f t="shared" si="646"/>
        <v>0</v>
      </c>
      <c r="BQ15448" s="128"/>
      <c r="BR15448" s="288">
        <f t="shared" si="642"/>
        <v>0</v>
      </c>
      <c r="BS15448" s="288">
        <f t="shared" si="643"/>
        <v>0</v>
      </c>
      <c r="BT15448" s="288">
        <f t="shared" si="644"/>
        <v>0</v>
      </c>
      <c r="BU15448" s="289">
        <f t="shared" si="647"/>
        <v>0</v>
      </c>
    </row>
    <row r="15449" spans="54:73" x14ac:dyDescent="0.25">
      <c r="BB15449" s="134">
        <f t="shared" si="645"/>
        <v>32</v>
      </c>
      <c r="BC15449" s="24"/>
      <c r="BD15449" s="10"/>
      <c r="BE15449" s="10"/>
      <c r="BF15449" s="9"/>
      <c r="BG15449" s="9"/>
      <c r="BH15449" s="9"/>
      <c r="BI15449" s="9"/>
      <c r="BJ15449" s="9"/>
      <c r="BK15449" s="128"/>
      <c r="BL15449" s="128"/>
      <c r="BM15449" s="128"/>
      <c r="BN15449" s="128"/>
      <c r="BO15449" s="128"/>
      <c r="BP15449" s="197">
        <f t="shared" si="646"/>
        <v>0</v>
      </c>
      <c r="BQ15449" s="128"/>
      <c r="BR15449" s="288">
        <f t="shared" si="642"/>
        <v>0</v>
      </c>
      <c r="BS15449" s="288">
        <f t="shared" si="643"/>
        <v>0</v>
      </c>
      <c r="BT15449" s="288">
        <f t="shared" si="644"/>
        <v>0</v>
      </c>
      <c r="BU15449" s="289">
        <f t="shared" si="647"/>
        <v>0</v>
      </c>
    </row>
    <row r="15450" spans="54:73" x14ac:dyDescent="0.25">
      <c r="BB15450" s="134">
        <f t="shared" si="645"/>
        <v>33</v>
      </c>
      <c r="BC15450" s="24"/>
      <c r="BD15450" s="10"/>
      <c r="BE15450" s="10"/>
      <c r="BF15450" s="9"/>
      <c r="BG15450" s="9"/>
      <c r="BH15450" s="9"/>
      <c r="BI15450" s="9"/>
      <c r="BJ15450" s="9"/>
      <c r="BK15450" s="128"/>
      <c r="BL15450" s="128"/>
      <c r="BM15450" s="128"/>
      <c r="BN15450" s="128"/>
      <c r="BO15450" s="128"/>
      <c r="BP15450" s="197">
        <f t="shared" si="646"/>
        <v>0</v>
      </c>
      <c r="BQ15450" s="128"/>
      <c r="BR15450" s="288">
        <f t="shared" si="642"/>
        <v>0</v>
      </c>
      <c r="BS15450" s="288">
        <f t="shared" si="643"/>
        <v>0</v>
      </c>
      <c r="BT15450" s="288">
        <f t="shared" si="644"/>
        <v>0</v>
      </c>
      <c r="BU15450" s="289">
        <f t="shared" si="647"/>
        <v>0</v>
      </c>
    </row>
    <row r="15451" spans="54:73" x14ac:dyDescent="0.25">
      <c r="BB15451" s="134">
        <f t="shared" si="645"/>
        <v>34</v>
      </c>
      <c r="BC15451" s="24"/>
      <c r="BD15451" s="10"/>
      <c r="BE15451" s="10"/>
      <c r="BF15451" s="9"/>
      <c r="BG15451" s="9"/>
      <c r="BH15451" s="9"/>
      <c r="BI15451" s="9"/>
      <c r="BJ15451" s="9"/>
      <c r="BK15451" s="128"/>
      <c r="BL15451" s="128"/>
      <c r="BM15451" s="128"/>
      <c r="BN15451" s="128"/>
      <c r="BO15451" s="128"/>
      <c r="BP15451" s="197">
        <f t="shared" si="646"/>
        <v>0</v>
      </c>
      <c r="BQ15451" s="128"/>
      <c r="BR15451" s="288">
        <f t="shared" si="642"/>
        <v>0</v>
      </c>
      <c r="BS15451" s="288">
        <f t="shared" si="643"/>
        <v>0</v>
      </c>
      <c r="BT15451" s="288">
        <f t="shared" si="644"/>
        <v>0</v>
      </c>
      <c r="BU15451" s="289">
        <f t="shared" si="647"/>
        <v>0</v>
      </c>
    </row>
    <row r="15452" spans="54:73" x14ac:dyDescent="0.25">
      <c r="BB15452" s="134">
        <f t="shared" si="645"/>
        <v>35</v>
      </c>
      <c r="BC15452" s="24"/>
      <c r="BD15452" s="10"/>
      <c r="BE15452" s="10"/>
      <c r="BF15452" s="9"/>
      <c r="BG15452" s="9"/>
      <c r="BH15452" s="9"/>
      <c r="BI15452" s="9"/>
      <c r="BJ15452" s="9"/>
      <c r="BK15452" s="128"/>
      <c r="BL15452" s="128"/>
      <c r="BM15452" s="128"/>
      <c r="BN15452" s="128"/>
      <c r="BO15452" s="128"/>
      <c r="BP15452" s="197">
        <f>IF(BC15452=0,0,IF(BD15452=0,0,IF(BE15452=0,0,BU15452)))</f>
        <v>0</v>
      </c>
      <c r="BQ15452" s="128"/>
      <c r="BR15452" s="288">
        <f t="shared" si="642"/>
        <v>0</v>
      </c>
      <c r="BS15452" s="288">
        <f t="shared" si="643"/>
        <v>0</v>
      </c>
      <c r="BT15452" s="288">
        <f t="shared" si="644"/>
        <v>0</v>
      </c>
      <c r="BU15452" s="289">
        <f>SUM(BR15452:BT15452)</f>
        <v>0</v>
      </c>
    </row>
    <row r="15453" spans="54:73" x14ac:dyDescent="0.25">
      <c r="BB15453" s="134">
        <f t="shared" si="645"/>
        <v>36</v>
      </c>
      <c r="BC15453" s="24"/>
      <c r="BD15453" s="10"/>
      <c r="BE15453" s="10"/>
      <c r="BF15453" s="9"/>
      <c r="BG15453" s="9"/>
      <c r="BH15453" s="9"/>
      <c r="BI15453" s="9"/>
      <c r="BJ15453" s="9"/>
      <c r="BK15453" s="128"/>
      <c r="BL15453" s="128"/>
      <c r="BM15453" s="128"/>
      <c r="BN15453" s="128"/>
      <c r="BO15453" s="128"/>
      <c r="BP15453" s="197">
        <f t="shared" ref="BP15453:BP15482" si="648">IF(BC15453=0,0,IF(BD15453=0,0,IF(BE15453=0,0,BU15453)))</f>
        <v>0</v>
      </c>
      <c r="BQ15453" s="128"/>
      <c r="BR15453" s="288">
        <f t="shared" si="642"/>
        <v>0</v>
      </c>
      <c r="BS15453" s="288">
        <f t="shared" si="643"/>
        <v>0</v>
      </c>
      <c r="BT15453" s="288">
        <f t="shared" si="644"/>
        <v>0</v>
      </c>
      <c r="BU15453" s="289">
        <f t="shared" ref="BU15453:BU15482" si="649">SUM(BR15453:BT15453)</f>
        <v>0</v>
      </c>
    </row>
    <row r="15454" spans="54:73" x14ac:dyDescent="0.25">
      <c r="BB15454" s="134">
        <f t="shared" si="645"/>
        <v>37</v>
      </c>
      <c r="BC15454" s="24"/>
      <c r="BD15454" s="10"/>
      <c r="BE15454" s="10"/>
      <c r="BF15454" s="9"/>
      <c r="BG15454" s="9"/>
      <c r="BH15454" s="9"/>
      <c r="BI15454" s="9"/>
      <c r="BJ15454" s="9"/>
      <c r="BK15454" s="128"/>
      <c r="BL15454" s="128"/>
      <c r="BM15454" s="128"/>
      <c r="BN15454" s="128"/>
      <c r="BO15454" s="128"/>
      <c r="BP15454" s="197">
        <f t="shared" si="648"/>
        <v>0</v>
      </c>
      <c r="BQ15454" s="128"/>
      <c r="BR15454" s="288">
        <f t="shared" si="642"/>
        <v>0</v>
      </c>
      <c r="BS15454" s="288">
        <f t="shared" si="643"/>
        <v>0</v>
      </c>
      <c r="BT15454" s="288">
        <f t="shared" si="644"/>
        <v>0</v>
      </c>
      <c r="BU15454" s="289">
        <f t="shared" si="649"/>
        <v>0</v>
      </c>
    </row>
    <row r="15455" spans="54:73" x14ac:dyDescent="0.25">
      <c r="BB15455" s="134">
        <f t="shared" ref="BB15455:BB15517" si="650">1+BB15454</f>
        <v>38</v>
      </c>
      <c r="BC15455" s="24"/>
      <c r="BD15455" s="10"/>
      <c r="BE15455" s="10"/>
      <c r="BF15455" s="9"/>
      <c r="BG15455" s="9"/>
      <c r="BH15455" s="9"/>
      <c r="BI15455" s="9"/>
      <c r="BJ15455" s="9"/>
      <c r="BK15455" s="128"/>
      <c r="BL15455" s="128"/>
      <c r="BM15455" s="128"/>
      <c r="BN15455" s="128"/>
      <c r="BO15455" s="128"/>
      <c r="BP15455" s="197">
        <f t="shared" si="648"/>
        <v>0</v>
      </c>
      <c r="BQ15455" s="128"/>
      <c r="BR15455" s="288">
        <f t="shared" si="642"/>
        <v>0</v>
      </c>
      <c r="BS15455" s="288">
        <f t="shared" si="643"/>
        <v>0</v>
      </c>
      <c r="BT15455" s="288">
        <f t="shared" si="644"/>
        <v>0</v>
      </c>
      <c r="BU15455" s="289">
        <f t="shared" si="649"/>
        <v>0</v>
      </c>
    </row>
    <row r="15456" spans="54:73" x14ac:dyDescent="0.25">
      <c r="BB15456" s="134">
        <f t="shared" si="650"/>
        <v>39</v>
      </c>
      <c r="BC15456" s="24"/>
      <c r="BD15456" s="10"/>
      <c r="BE15456" s="10"/>
      <c r="BF15456" s="9"/>
      <c r="BG15456" s="9"/>
      <c r="BH15456" s="9"/>
      <c r="BI15456" s="9"/>
      <c r="BJ15456" s="9"/>
      <c r="BK15456" s="128"/>
      <c r="BL15456" s="128"/>
      <c r="BM15456" s="128"/>
      <c r="BN15456" s="128"/>
      <c r="BO15456" s="128"/>
      <c r="BP15456" s="197">
        <f t="shared" si="648"/>
        <v>0</v>
      </c>
      <c r="BQ15456" s="128"/>
      <c r="BR15456" s="288">
        <f t="shared" si="642"/>
        <v>0</v>
      </c>
      <c r="BS15456" s="288">
        <f t="shared" si="643"/>
        <v>0</v>
      </c>
      <c r="BT15456" s="288">
        <f t="shared" si="644"/>
        <v>0</v>
      </c>
      <c r="BU15456" s="289">
        <f t="shared" si="649"/>
        <v>0</v>
      </c>
    </row>
    <row r="15457" spans="54:73" x14ac:dyDescent="0.25">
      <c r="BB15457" s="134">
        <f t="shared" si="650"/>
        <v>40</v>
      </c>
      <c r="BC15457" s="24"/>
      <c r="BD15457" s="10"/>
      <c r="BE15457" s="10"/>
      <c r="BF15457" s="9"/>
      <c r="BG15457" s="9"/>
      <c r="BH15457" s="9"/>
      <c r="BI15457" s="9"/>
      <c r="BJ15457" s="9"/>
      <c r="BK15457" s="128"/>
      <c r="BL15457" s="128"/>
      <c r="BM15457" s="128"/>
      <c r="BN15457" s="128"/>
      <c r="BO15457" s="128"/>
      <c r="BP15457" s="197">
        <f t="shared" si="648"/>
        <v>0</v>
      </c>
      <c r="BQ15457" s="128"/>
      <c r="BR15457" s="288">
        <f t="shared" si="642"/>
        <v>0</v>
      </c>
      <c r="BS15457" s="288">
        <f t="shared" si="643"/>
        <v>0</v>
      </c>
      <c r="BT15457" s="288">
        <f t="shared" si="644"/>
        <v>0</v>
      </c>
      <c r="BU15457" s="289">
        <f t="shared" si="649"/>
        <v>0</v>
      </c>
    </row>
    <row r="15458" spans="54:73" x14ac:dyDescent="0.25">
      <c r="BB15458" s="134">
        <f t="shared" si="650"/>
        <v>41</v>
      </c>
      <c r="BC15458" s="24"/>
      <c r="BD15458" s="10"/>
      <c r="BE15458" s="10"/>
      <c r="BF15458" s="9"/>
      <c r="BG15458" s="9"/>
      <c r="BH15458" s="9"/>
      <c r="BI15458" s="9"/>
      <c r="BJ15458" s="9"/>
      <c r="BK15458" s="128"/>
      <c r="BL15458" s="128"/>
      <c r="BM15458" s="128"/>
      <c r="BN15458" s="128"/>
      <c r="BO15458" s="128"/>
      <c r="BP15458" s="197">
        <f t="shared" si="648"/>
        <v>0</v>
      </c>
      <c r="BQ15458" s="128"/>
      <c r="BR15458" s="288">
        <f t="shared" si="642"/>
        <v>0</v>
      </c>
      <c r="BS15458" s="288">
        <f t="shared" si="643"/>
        <v>0</v>
      </c>
      <c r="BT15458" s="288">
        <f t="shared" si="644"/>
        <v>0</v>
      </c>
      <c r="BU15458" s="289">
        <f t="shared" si="649"/>
        <v>0</v>
      </c>
    </row>
    <row r="15459" spans="54:73" x14ac:dyDescent="0.25">
      <c r="BB15459" s="134">
        <f t="shared" si="650"/>
        <v>42</v>
      </c>
      <c r="BC15459" s="24"/>
      <c r="BD15459" s="10"/>
      <c r="BE15459" s="10"/>
      <c r="BF15459" s="9"/>
      <c r="BG15459" s="9"/>
      <c r="BH15459" s="9"/>
      <c r="BI15459" s="9"/>
      <c r="BJ15459" s="9"/>
      <c r="BK15459" s="128"/>
      <c r="BL15459" s="128"/>
      <c r="BM15459" s="128"/>
      <c r="BN15459" s="128"/>
      <c r="BO15459" s="128"/>
      <c r="BP15459" s="197">
        <f t="shared" si="648"/>
        <v>0</v>
      </c>
      <c r="BQ15459" s="128"/>
      <c r="BR15459" s="288">
        <f t="shared" si="642"/>
        <v>0</v>
      </c>
      <c r="BS15459" s="288">
        <f t="shared" si="643"/>
        <v>0</v>
      </c>
      <c r="BT15459" s="288">
        <f t="shared" si="644"/>
        <v>0</v>
      </c>
      <c r="BU15459" s="289">
        <f t="shared" si="649"/>
        <v>0</v>
      </c>
    </row>
    <row r="15460" spans="54:73" x14ac:dyDescent="0.25">
      <c r="BB15460" s="134">
        <f t="shared" si="650"/>
        <v>43</v>
      </c>
      <c r="BC15460" s="24"/>
      <c r="BD15460" s="10"/>
      <c r="BE15460" s="10"/>
      <c r="BF15460" s="9"/>
      <c r="BG15460" s="9"/>
      <c r="BH15460" s="9"/>
      <c r="BI15460" s="9"/>
      <c r="BJ15460" s="9"/>
      <c r="BK15460" s="128"/>
      <c r="BL15460" s="128"/>
      <c r="BM15460" s="128"/>
      <c r="BN15460" s="128"/>
      <c r="BO15460" s="128"/>
      <c r="BP15460" s="197">
        <f t="shared" si="648"/>
        <v>0</v>
      </c>
      <c r="BQ15460" s="128"/>
      <c r="BR15460" s="288">
        <f t="shared" si="642"/>
        <v>0</v>
      </c>
      <c r="BS15460" s="288">
        <f t="shared" si="643"/>
        <v>0</v>
      </c>
      <c r="BT15460" s="288">
        <f t="shared" si="644"/>
        <v>0</v>
      </c>
      <c r="BU15460" s="289">
        <f t="shared" si="649"/>
        <v>0</v>
      </c>
    </row>
    <row r="15461" spans="54:73" x14ac:dyDescent="0.25">
      <c r="BB15461" s="134">
        <f t="shared" si="650"/>
        <v>44</v>
      </c>
      <c r="BC15461" s="24"/>
      <c r="BD15461" s="10"/>
      <c r="BE15461" s="10"/>
      <c r="BF15461" s="9"/>
      <c r="BG15461" s="9"/>
      <c r="BH15461" s="9"/>
      <c r="BI15461" s="9"/>
      <c r="BJ15461" s="9"/>
      <c r="BK15461" s="128"/>
      <c r="BL15461" s="128"/>
      <c r="BM15461" s="128"/>
      <c r="BN15461" s="128"/>
      <c r="BO15461" s="128"/>
      <c r="BP15461" s="197">
        <f t="shared" si="648"/>
        <v>0</v>
      </c>
      <c r="BQ15461" s="128"/>
      <c r="BR15461" s="288">
        <f t="shared" si="642"/>
        <v>0</v>
      </c>
      <c r="BS15461" s="288">
        <f t="shared" si="643"/>
        <v>0</v>
      </c>
      <c r="BT15461" s="288">
        <f t="shared" si="644"/>
        <v>0</v>
      </c>
      <c r="BU15461" s="289">
        <f t="shared" si="649"/>
        <v>0</v>
      </c>
    </row>
    <row r="15462" spans="54:73" x14ac:dyDescent="0.25">
      <c r="BB15462" s="134">
        <f t="shared" si="650"/>
        <v>45</v>
      </c>
      <c r="BC15462" s="24"/>
      <c r="BD15462" s="10"/>
      <c r="BE15462" s="10"/>
      <c r="BF15462" s="9"/>
      <c r="BG15462" s="9"/>
      <c r="BH15462" s="9"/>
      <c r="BI15462" s="9"/>
      <c r="BJ15462" s="9"/>
      <c r="BK15462" s="128"/>
      <c r="BL15462" s="128"/>
      <c r="BM15462" s="128"/>
      <c r="BN15462" s="128"/>
      <c r="BO15462" s="128"/>
      <c r="BP15462" s="197">
        <f t="shared" si="648"/>
        <v>0</v>
      </c>
      <c r="BQ15462" s="128"/>
      <c r="BR15462" s="288">
        <f t="shared" si="642"/>
        <v>0</v>
      </c>
      <c r="BS15462" s="288">
        <f t="shared" si="643"/>
        <v>0</v>
      </c>
      <c r="BT15462" s="288">
        <f t="shared" si="644"/>
        <v>0</v>
      </c>
      <c r="BU15462" s="289">
        <f t="shared" si="649"/>
        <v>0</v>
      </c>
    </row>
    <row r="15463" spans="54:73" x14ac:dyDescent="0.25">
      <c r="BB15463" s="134">
        <f t="shared" si="650"/>
        <v>46</v>
      </c>
      <c r="BC15463" s="24"/>
      <c r="BD15463" s="10"/>
      <c r="BE15463" s="10"/>
      <c r="BF15463" s="9"/>
      <c r="BG15463" s="9"/>
      <c r="BH15463" s="9"/>
      <c r="BI15463" s="9"/>
      <c r="BJ15463" s="9"/>
      <c r="BK15463" s="128"/>
      <c r="BL15463" s="128"/>
      <c r="BM15463" s="128"/>
      <c r="BN15463" s="128"/>
      <c r="BO15463" s="128"/>
      <c r="BP15463" s="197">
        <f t="shared" si="648"/>
        <v>0</v>
      </c>
      <c r="BQ15463" s="128"/>
      <c r="BR15463" s="288">
        <f t="shared" si="642"/>
        <v>0</v>
      </c>
      <c r="BS15463" s="288">
        <f t="shared" si="643"/>
        <v>0</v>
      </c>
      <c r="BT15463" s="288">
        <f t="shared" si="644"/>
        <v>0</v>
      </c>
      <c r="BU15463" s="289">
        <f t="shared" si="649"/>
        <v>0</v>
      </c>
    </row>
    <row r="15464" spans="54:73" x14ac:dyDescent="0.25">
      <c r="BB15464" s="134">
        <f t="shared" si="650"/>
        <v>47</v>
      </c>
      <c r="BC15464" s="24"/>
      <c r="BD15464" s="10"/>
      <c r="BE15464" s="10"/>
      <c r="BF15464" s="9"/>
      <c r="BG15464" s="9"/>
      <c r="BH15464" s="9"/>
      <c r="BI15464" s="9"/>
      <c r="BJ15464" s="9"/>
      <c r="BK15464" s="128"/>
      <c r="BL15464" s="128"/>
      <c r="BM15464" s="128"/>
      <c r="BN15464" s="128"/>
      <c r="BO15464" s="128"/>
      <c r="BP15464" s="197">
        <f t="shared" si="648"/>
        <v>0</v>
      </c>
      <c r="BQ15464" s="128"/>
      <c r="BR15464" s="288">
        <f t="shared" si="642"/>
        <v>0</v>
      </c>
      <c r="BS15464" s="288">
        <f t="shared" si="643"/>
        <v>0</v>
      </c>
      <c r="BT15464" s="288">
        <f t="shared" si="644"/>
        <v>0</v>
      </c>
      <c r="BU15464" s="289">
        <f t="shared" si="649"/>
        <v>0</v>
      </c>
    </row>
    <row r="15465" spans="54:73" x14ac:dyDescent="0.25">
      <c r="BB15465" s="134">
        <f t="shared" si="650"/>
        <v>48</v>
      </c>
      <c r="BC15465" s="24"/>
      <c r="BD15465" s="10"/>
      <c r="BE15465" s="10"/>
      <c r="BF15465" s="9"/>
      <c r="BG15465" s="9"/>
      <c r="BH15465" s="9"/>
      <c r="BI15465" s="9"/>
      <c r="BJ15465" s="9"/>
      <c r="BK15465" s="128"/>
      <c r="BL15465" s="128"/>
      <c r="BM15465" s="128"/>
      <c r="BN15465" s="128"/>
      <c r="BO15465" s="128"/>
      <c r="BP15465" s="197">
        <f t="shared" si="648"/>
        <v>0</v>
      </c>
      <c r="BQ15465" s="128"/>
      <c r="BR15465" s="288">
        <f t="shared" si="642"/>
        <v>0</v>
      </c>
      <c r="BS15465" s="288">
        <f t="shared" si="643"/>
        <v>0</v>
      </c>
      <c r="BT15465" s="288">
        <f t="shared" si="644"/>
        <v>0</v>
      </c>
      <c r="BU15465" s="289">
        <f t="shared" si="649"/>
        <v>0</v>
      </c>
    </row>
    <row r="15466" spans="54:73" x14ac:dyDescent="0.25">
      <c r="BB15466" s="134">
        <f t="shared" si="650"/>
        <v>49</v>
      </c>
      <c r="BC15466" s="24"/>
      <c r="BD15466" s="10"/>
      <c r="BE15466" s="10"/>
      <c r="BF15466" s="9"/>
      <c r="BG15466" s="9"/>
      <c r="BH15466" s="9"/>
      <c r="BI15466" s="9"/>
      <c r="BJ15466" s="9"/>
      <c r="BK15466" s="128"/>
      <c r="BL15466" s="128"/>
      <c r="BM15466" s="128"/>
      <c r="BN15466" s="128"/>
      <c r="BO15466" s="128"/>
      <c r="BP15466" s="197">
        <f t="shared" si="648"/>
        <v>0</v>
      </c>
      <c r="BQ15466" s="128"/>
      <c r="BR15466" s="288">
        <f t="shared" si="642"/>
        <v>0</v>
      </c>
      <c r="BS15466" s="288">
        <f t="shared" si="643"/>
        <v>0</v>
      </c>
      <c r="BT15466" s="288">
        <f t="shared" si="644"/>
        <v>0</v>
      </c>
      <c r="BU15466" s="289">
        <f t="shared" si="649"/>
        <v>0</v>
      </c>
    </row>
    <row r="15467" spans="54:73" x14ac:dyDescent="0.25">
      <c r="BB15467" s="134">
        <f t="shared" si="650"/>
        <v>50</v>
      </c>
      <c r="BC15467" s="24"/>
      <c r="BD15467" s="10"/>
      <c r="BE15467" s="10"/>
      <c r="BF15467" s="9"/>
      <c r="BG15467" s="9"/>
      <c r="BH15467" s="9"/>
      <c r="BI15467" s="9"/>
      <c r="BJ15467" s="9"/>
      <c r="BK15467" s="128"/>
      <c r="BL15467" s="128"/>
      <c r="BM15467" s="128"/>
      <c r="BN15467" s="128"/>
      <c r="BO15467" s="128"/>
      <c r="BP15467" s="197">
        <f t="shared" si="648"/>
        <v>0</v>
      </c>
      <c r="BQ15467" s="128"/>
      <c r="BR15467" s="288">
        <f t="shared" si="642"/>
        <v>0</v>
      </c>
      <c r="BS15467" s="288">
        <f t="shared" si="643"/>
        <v>0</v>
      </c>
      <c r="BT15467" s="288">
        <f t="shared" si="644"/>
        <v>0</v>
      </c>
      <c r="BU15467" s="289">
        <f t="shared" si="649"/>
        <v>0</v>
      </c>
    </row>
    <row r="15468" spans="54:73" x14ac:dyDescent="0.25">
      <c r="BB15468" s="134">
        <f t="shared" si="650"/>
        <v>51</v>
      </c>
      <c r="BC15468" s="24"/>
      <c r="BD15468" s="10"/>
      <c r="BE15468" s="10"/>
      <c r="BF15468" s="9"/>
      <c r="BG15468" s="9"/>
      <c r="BH15468" s="9"/>
      <c r="BI15468" s="9"/>
      <c r="BJ15468" s="9"/>
      <c r="BK15468" s="128"/>
      <c r="BL15468" s="128"/>
      <c r="BM15468" s="128"/>
      <c r="BN15468" s="128"/>
      <c r="BO15468" s="128"/>
      <c r="BP15468" s="197">
        <f t="shared" si="648"/>
        <v>0</v>
      </c>
      <c r="BQ15468" s="128"/>
      <c r="BR15468" s="288">
        <f t="shared" si="642"/>
        <v>0</v>
      </c>
      <c r="BS15468" s="288">
        <f t="shared" si="643"/>
        <v>0</v>
      </c>
      <c r="BT15468" s="288">
        <f t="shared" si="644"/>
        <v>0</v>
      </c>
      <c r="BU15468" s="289">
        <f t="shared" si="649"/>
        <v>0</v>
      </c>
    </row>
    <row r="15469" spans="54:73" x14ac:dyDescent="0.25">
      <c r="BB15469" s="134">
        <f t="shared" si="650"/>
        <v>52</v>
      </c>
      <c r="BC15469" s="24"/>
      <c r="BD15469" s="10"/>
      <c r="BE15469" s="10"/>
      <c r="BF15469" s="9"/>
      <c r="BG15469" s="9"/>
      <c r="BH15469" s="9"/>
      <c r="BI15469" s="9"/>
      <c r="BJ15469" s="9"/>
      <c r="BK15469" s="128"/>
      <c r="BL15469" s="128"/>
      <c r="BM15469" s="128"/>
      <c r="BN15469" s="128"/>
      <c r="BO15469" s="128"/>
      <c r="BP15469" s="197">
        <f t="shared" si="648"/>
        <v>0</v>
      </c>
      <c r="BQ15469" s="128"/>
      <c r="BR15469" s="288">
        <f t="shared" si="642"/>
        <v>0</v>
      </c>
      <c r="BS15469" s="288">
        <f t="shared" si="643"/>
        <v>0</v>
      </c>
      <c r="BT15469" s="288">
        <f t="shared" si="644"/>
        <v>0</v>
      </c>
      <c r="BU15469" s="289">
        <f t="shared" si="649"/>
        <v>0</v>
      </c>
    </row>
    <row r="15470" spans="54:73" x14ac:dyDescent="0.25">
      <c r="BB15470" s="134">
        <f t="shared" si="650"/>
        <v>53</v>
      </c>
      <c r="BC15470" s="24"/>
      <c r="BD15470" s="10"/>
      <c r="BE15470" s="10"/>
      <c r="BF15470" s="9"/>
      <c r="BG15470" s="9"/>
      <c r="BH15470" s="9"/>
      <c r="BI15470" s="9"/>
      <c r="BJ15470" s="9"/>
      <c r="BK15470" s="128"/>
      <c r="BL15470" s="128"/>
      <c r="BM15470" s="128"/>
      <c r="BN15470" s="128"/>
      <c r="BO15470" s="128"/>
      <c r="BP15470" s="197">
        <f t="shared" si="648"/>
        <v>0</v>
      </c>
      <c r="BQ15470" s="128"/>
      <c r="BR15470" s="288">
        <f t="shared" si="642"/>
        <v>0</v>
      </c>
      <c r="BS15470" s="288">
        <f t="shared" si="643"/>
        <v>0</v>
      </c>
      <c r="BT15470" s="288">
        <f t="shared" si="644"/>
        <v>0</v>
      </c>
      <c r="BU15470" s="289">
        <f t="shared" si="649"/>
        <v>0</v>
      </c>
    </row>
    <row r="15471" spans="54:73" x14ac:dyDescent="0.25">
      <c r="BB15471" s="134">
        <f t="shared" si="650"/>
        <v>54</v>
      </c>
      <c r="BC15471" s="24"/>
      <c r="BD15471" s="10"/>
      <c r="BE15471" s="10"/>
      <c r="BF15471" s="9"/>
      <c r="BG15471" s="9"/>
      <c r="BH15471" s="9"/>
      <c r="BI15471" s="9"/>
      <c r="BJ15471" s="9"/>
      <c r="BK15471" s="128"/>
      <c r="BL15471" s="128"/>
      <c r="BM15471" s="128"/>
      <c r="BN15471" s="128"/>
      <c r="BO15471" s="128"/>
      <c r="BP15471" s="197">
        <f t="shared" si="648"/>
        <v>0</v>
      </c>
      <c r="BQ15471" s="128"/>
      <c r="BR15471" s="288">
        <f t="shared" si="642"/>
        <v>0</v>
      </c>
      <c r="BS15471" s="288">
        <f t="shared" si="643"/>
        <v>0</v>
      </c>
      <c r="BT15471" s="288">
        <f t="shared" si="644"/>
        <v>0</v>
      </c>
      <c r="BU15471" s="289">
        <f t="shared" si="649"/>
        <v>0</v>
      </c>
    </row>
    <row r="15472" spans="54:73" x14ac:dyDescent="0.25">
      <c r="BB15472" s="134">
        <f t="shared" si="650"/>
        <v>55</v>
      </c>
      <c r="BC15472" s="24"/>
      <c r="BD15472" s="10"/>
      <c r="BE15472" s="10"/>
      <c r="BF15472" s="9"/>
      <c r="BG15472" s="9"/>
      <c r="BH15472" s="9"/>
      <c r="BI15472" s="9"/>
      <c r="BJ15472" s="9"/>
      <c r="BK15472" s="128"/>
      <c r="BL15472" s="128"/>
      <c r="BM15472" s="128"/>
      <c r="BN15472" s="128"/>
      <c r="BO15472" s="128"/>
      <c r="BP15472" s="197">
        <f t="shared" si="648"/>
        <v>0</v>
      </c>
      <c r="BQ15472" s="128"/>
      <c r="BR15472" s="288">
        <f t="shared" si="642"/>
        <v>0</v>
      </c>
      <c r="BS15472" s="288">
        <f t="shared" si="643"/>
        <v>0</v>
      </c>
      <c r="BT15472" s="288">
        <f t="shared" si="644"/>
        <v>0</v>
      </c>
      <c r="BU15472" s="289">
        <f t="shared" si="649"/>
        <v>0</v>
      </c>
    </row>
    <row r="15473" spans="54:73" x14ac:dyDescent="0.25">
      <c r="BB15473" s="134">
        <f t="shared" si="650"/>
        <v>56</v>
      </c>
      <c r="BC15473" s="24"/>
      <c r="BD15473" s="10"/>
      <c r="BE15473" s="10"/>
      <c r="BF15473" s="9"/>
      <c r="BG15473" s="9"/>
      <c r="BH15473" s="9"/>
      <c r="BI15473" s="9"/>
      <c r="BJ15473" s="9"/>
      <c r="BK15473" s="128"/>
      <c r="BL15473" s="128"/>
      <c r="BM15473" s="128"/>
      <c r="BN15473" s="128"/>
      <c r="BO15473" s="128"/>
      <c r="BP15473" s="197">
        <f t="shared" si="648"/>
        <v>0</v>
      </c>
      <c r="BQ15473" s="128"/>
      <c r="BR15473" s="288">
        <f t="shared" si="642"/>
        <v>0</v>
      </c>
      <c r="BS15473" s="288">
        <f t="shared" si="643"/>
        <v>0</v>
      </c>
      <c r="BT15473" s="288">
        <f t="shared" si="644"/>
        <v>0</v>
      </c>
      <c r="BU15473" s="289">
        <f t="shared" si="649"/>
        <v>0</v>
      </c>
    </row>
    <row r="15474" spans="54:73" x14ac:dyDescent="0.25">
      <c r="BB15474" s="134">
        <f t="shared" si="650"/>
        <v>57</v>
      </c>
      <c r="BC15474" s="24"/>
      <c r="BD15474" s="10"/>
      <c r="BE15474" s="10"/>
      <c r="BF15474" s="9"/>
      <c r="BG15474" s="9"/>
      <c r="BH15474" s="9"/>
      <c r="BI15474" s="9"/>
      <c r="BJ15474" s="9"/>
      <c r="BK15474" s="128"/>
      <c r="BL15474" s="128"/>
      <c r="BM15474" s="128"/>
      <c r="BN15474" s="128"/>
      <c r="BO15474" s="128"/>
      <c r="BP15474" s="197">
        <f t="shared" si="648"/>
        <v>0</v>
      </c>
      <c r="BQ15474" s="128"/>
      <c r="BR15474" s="288">
        <f t="shared" si="642"/>
        <v>0</v>
      </c>
      <c r="BS15474" s="288">
        <f t="shared" si="643"/>
        <v>0</v>
      </c>
      <c r="BT15474" s="288">
        <f t="shared" si="644"/>
        <v>0</v>
      </c>
      <c r="BU15474" s="289">
        <f t="shared" si="649"/>
        <v>0</v>
      </c>
    </row>
    <row r="15475" spans="54:73" x14ac:dyDescent="0.25">
      <c r="BB15475" s="134">
        <f t="shared" si="650"/>
        <v>58</v>
      </c>
      <c r="BC15475" s="24"/>
      <c r="BD15475" s="10"/>
      <c r="BE15475" s="10"/>
      <c r="BF15475" s="9"/>
      <c r="BG15475" s="9"/>
      <c r="BH15475" s="9"/>
      <c r="BI15475" s="9"/>
      <c r="BJ15475" s="9"/>
      <c r="BK15475" s="128"/>
      <c r="BL15475" s="128"/>
      <c r="BM15475" s="128"/>
      <c r="BN15475" s="128"/>
      <c r="BO15475" s="128"/>
      <c r="BP15475" s="197">
        <f t="shared" si="648"/>
        <v>0</v>
      </c>
      <c r="BQ15475" s="128"/>
      <c r="BR15475" s="288">
        <f t="shared" si="642"/>
        <v>0</v>
      </c>
      <c r="BS15475" s="288">
        <f t="shared" si="643"/>
        <v>0</v>
      </c>
      <c r="BT15475" s="288">
        <f t="shared" si="644"/>
        <v>0</v>
      </c>
      <c r="BU15475" s="289">
        <f t="shared" si="649"/>
        <v>0</v>
      </c>
    </row>
    <row r="15476" spans="54:73" x14ac:dyDescent="0.25">
      <c r="BB15476" s="134">
        <f t="shared" si="650"/>
        <v>59</v>
      </c>
      <c r="BC15476" s="24"/>
      <c r="BD15476" s="10"/>
      <c r="BE15476" s="10"/>
      <c r="BF15476" s="9"/>
      <c r="BG15476" s="9"/>
      <c r="BH15476" s="9"/>
      <c r="BI15476" s="9"/>
      <c r="BJ15476" s="9"/>
      <c r="BK15476" s="128"/>
      <c r="BL15476" s="128"/>
      <c r="BM15476" s="128"/>
      <c r="BN15476" s="128"/>
      <c r="BO15476" s="128"/>
      <c r="BP15476" s="197">
        <f t="shared" si="648"/>
        <v>0</v>
      </c>
      <c r="BQ15476" s="128"/>
      <c r="BR15476" s="288">
        <f t="shared" si="642"/>
        <v>0</v>
      </c>
      <c r="BS15476" s="288">
        <f t="shared" si="643"/>
        <v>0</v>
      </c>
      <c r="BT15476" s="288">
        <f t="shared" si="644"/>
        <v>0</v>
      </c>
      <c r="BU15476" s="289">
        <f t="shared" si="649"/>
        <v>0</v>
      </c>
    </row>
    <row r="15477" spans="54:73" x14ac:dyDescent="0.25">
      <c r="BB15477" s="134">
        <f t="shared" si="650"/>
        <v>60</v>
      </c>
      <c r="BC15477" s="24"/>
      <c r="BD15477" s="10"/>
      <c r="BE15477" s="10"/>
      <c r="BF15477" s="9"/>
      <c r="BG15477" s="9"/>
      <c r="BH15477" s="9"/>
      <c r="BI15477" s="9"/>
      <c r="BJ15477" s="9"/>
      <c r="BK15477" s="128"/>
      <c r="BL15477" s="128"/>
      <c r="BM15477" s="128"/>
      <c r="BN15477" s="128"/>
      <c r="BO15477" s="128"/>
      <c r="BP15477" s="197">
        <f t="shared" si="648"/>
        <v>0</v>
      </c>
      <c r="BQ15477" s="128"/>
      <c r="BR15477" s="288">
        <f t="shared" si="642"/>
        <v>0</v>
      </c>
      <c r="BS15477" s="288">
        <f t="shared" si="643"/>
        <v>0</v>
      </c>
      <c r="BT15477" s="288">
        <f t="shared" si="644"/>
        <v>0</v>
      </c>
      <c r="BU15477" s="289">
        <f t="shared" si="649"/>
        <v>0</v>
      </c>
    </row>
    <row r="15478" spans="54:73" x14ac:dyDescent="0.25">
      <c r="BB15478" s="134">
        <f t="shared" si="650"/>
        <v>61</v>
      </c>
      <c r="BC15478" s="24"/>
      <c r="BD15478" s="10"/>
      <c r="BE15478" s="10"/>
      <c r="BF15478" s="9"/>
      <c r="BG15478" s="9"/>
      <c r="BH15478" s="9"/>
      <c r="BI15478" s="9"/>
      <c r="BJ15478" s="9"/>
      <c r="BK15478" s="128"/>
      <c r="BL15478" s="128"/>
      <c r="BM15478" s="128"/>
      <c r="BN15478" s="128"/>
      <c r="BO15478" s="128"/>
      <c r="BP15478" s="197">
        <f t="shared" si="648"/>
        <v>0</v>
      </c>
      <c r="BQ15478" s="128"/>
      <c r="BR15478" s="288">
        <f t="shared" si="642"/>
        <v>0</v>
      </c>
      <c r="BS15478" s="288">
        <f t="shared" si="643"/>
        <v>0</v>
      </c>
      <c r="BT15478" s="288">
        <f t="shared" si="644"/>
        <v>0</v>
      </c>
      <c r="BU15478" s="289">
        <f t="shared" si="649"/>
        <v>0</v>
      </c>
    </row>
    <row r="15479" spans="54:73" x14ac:dyDescent="0.25">
      <c r="BB15479" s="134">
        <f t="shared" si="650"/>
        <v>62</v>
      </c>
      <c r="BC15479" s="24"/>
      <c r="BD15479" s="10"/>
      <c r="BE15479" s="10"/>
      <c r="BF15479" s="9"/>
      <c r="BG15479" s="9"/>
      <c r="BH15479" s="9"/>
      <c r="BI15479" s="9"/>
      <c r="BJ15479" s="9"/>
      <c r="BK15479" s="128"/>
      <c r="BL15479" s="128"/>
      <c r="BM15479" s="128"/>
      <c r="BN15479" s="128"/>
      <c r="BO15479" s="128"/>
      <c r="BP15479" s="197">
        <f t="shared" si="648"/>
        <v>0</v>
      </c>
      <c r="BQ15479" s="128"/>
      <c r="BR15479" s="288">
        <f t="shared" si="642"/>
        <v>0</v>
      </c>
      <c r="BS15479" s="288">
        <f t="shared" si="643"/>
        <v>0</v>
      </c>
      <c r="BT15479" s="288">
        <f t="shared" si="644"/>
        <v>0</v>
      </c>
      <c r="BU15479" s="289">
        <f t="shared" si="649"/>
        <v>0</v>
      </c>
    </row>
    <row r="15480" spans="54:73" x14ac:dyDescent="0.25">
      <c r="BB15480" s="134">
        <f t="shared" si="650"/>
        <v>63</v>
      </c>
      <c r="BC15480" s="24"/>
      <c r="BD15480" s="10"/>
      <c r="BE15480" s="10"/>
      <c r="BF15480" s="9"/>
      <c r="BG15480" s="9"/>
      <c r="BH15480" s="9"/>
      <c r="BI15480" s="9"/>
      <c r="BJ15480" s="9"/>
      <c r="BK15480" s="128"/>
      <c r="BL15480" s="128"/>
      <c r="BM15480" s="128"/>
      <c r="BN15480" s="128"/>
      <c r="BO15480" s="128"/>
      <c r="BP15480" s="197">
        <f t="shared" si="648"/>
        <v>0</v>
      </c>
      <c r="BQ15480" s="128"/>
      <c r="BR15480" s="288">
        <f t="shared" si="642"/>
        <v>0</v>
      </c>
      <c r="BS15480" s="288">
        <f t="shared" si="643"/>
        <v>0</v>
      </c>
      <c r="BT15480" s="288">
        <f t="shared" si="644"/>
        <v>0</v>
      </c>
      <c r="BU15480" s="289">
        <f t="shared" si="649"/>
        <v>0</v>
      </c>
    </row>
    <row r="15481" spans="54:73" x14ac:dyDescent="0.25">
      <c r="BB15481" s="134">
        <f t="shared" si="650"/>
        <v>64</v>
      </c>
      <c r="BC15481" s="24"/>
      <c r="BD15481" s="10"/>
      <c r="BE15481" s="10"/>
      <c r="BF15481" s="9"/>
      <c r="BG15481" s="9"/>
      <c r="BH15481" s="9"/>
      <c r="BI15481" s="9"/>
      <c r="BJ15481" s="9"/>
      <c r="BK15481" s="128"/>
      <c r="BL15481" s="128"/>
      <c r="BM15481" s="128"/>
      <c r="BN15481" s="128"/>
      <c r="BO15481" s="128"/>
      <c r="BP15481" s="197">
        <f t="shared" si="648"/>
        <v>0</v>
      </c>
      <c r="BQ15481" s="128"/>
      <c r="BR15481" s="288">
        <f t="shared" si="642"/>
        <v>0</v>
      </c>
      <c r="BS15481" s="288">
        <f t="shared" si="643"/>
        <v>0</v>
      </c>
      <c r="BT15481" s="288">
        <f t="shared" si="644"/>
        <v>0</v>
      </c>
      <c r="BU15481" s="289">
        <f t="shared" si="649"/>
        <v>0</v>
      </c>
    </row>
    <row r="15482" spans="54:73" x14ac:dyDescent="0.25">
      <c r="BB15482" s="134">
        <f t="shared" si="650"/>
        <v>65</v>
      </c>
      <c r="BC15482" s="24"/>
      <c r="BD15482" s="10"/>
      <c r="BE15482" s="10"/>
      <c r="BF15482" s="9"/>
      <c r="BG15482" s="9"/>
      <c r="BH15482" s="9"/>
      <c r="BI15482" s="9"/>
      <c r="BJ15482" s="9"/>
      <c r="BK15482" s="128"/>
      <c r="BL15482" s="128"/>
      <c r="BM15482" s="128"/>
      <c r="BN15482" s="128"/>
      <c r="BO15482" s="128"/>
      <c r="BP15482" s="197">
        <f t="shared" si="648"/>
        <v>0</v>
      </c>
      <c r="BQ15482" s="128"/>
      <c r="BR15482" s="288">
        <f t="shared" si="642"/>
        <v>0</v>
      </c>
      <c r="BS15482" s="288">
        <f t="shared" si="643"/>
        <v>0</v>
      </c>
      <c r="BT15482" s="288">
        <f t="shared" si="644"/>
        <v>0</v>
      </c>
      <c r="BU15482" s="289">
        <f t="shared" si="649"/>
        <v>0</v>
      </c>
    </row>
    <row r="15483" spans="54:73" x14ac:dyDescent="0.25">
      <c r="BB15483" s="134">
        <f t="shared" si="650"/>
        <v>66</v>
      </c>
      <c r="BC15483" s="24"/>
      <c r="BD15483" s="10"/>
      <c r="BE15483" s="10"/>
      <c r="BF15483" s="9"/>
      <c r="BG15483" s="9"/>
      <c r="BH15483" s="9"/>
      <c r="BI15483" s="9"/>
      <c r="BJ15483" s="9"/>
      <c r="BK15483" s="128"/>
      <c r="BL15483" s="128"/>
      <c r="BM15483" s="128"/>
      <c r="BN15483" s="128"/>
      <c r="BO15483" s="128"/>
      <c r="BP15483" s="197">
        <f>IF(BC15483=0,0,IF(BD15483=0,0,IF(BE15483=0,0,BU15483)))</f>
        <v>0</v>
      </c>
      <c r="BQ15483" s="128"/>
      <c r="BR15483" s="288">
        <f t="shared" ref="BR15483:BR15546" si="651">(BF15483*BG15483)*10</f>
        <v>0</v>
      </c>
      <c r="BS15483" s="288">
        <f t="shared" ref="BS15483:BS15546" si="652">(BH15483*BI15483)*20</f>
        <v>0</v>
      </c>
      <c r="BT15483" s="288">
        <f t="shared" ref="BT15483:BT15546" si="653">IF(BR15483+BS15483=0,0,BJ15483*1)</f>
        <v>0</v>
      </c>
      <c r="BU15483" s="289">
        <f>SUM(BR15483:BT15483)</f>
        <v>0</v>
      </c>
    </row>
    <row r="15484" spans="54:73" x14ac:dyDescent="0.25">
      <c r="BB15484" s="134">
        <f t="shared" si="650"/>
        <v>67</v>
      </c>
      <c r="BC15484" s="24"/>
      <c r="BD15484" s="10"/>
      <c r="BE15484" s="10"/>
      <c r="BF15484" s="9"/>
      <c r="BG15484" s="9"/>
      <c r="BH15484" s="9"/>
      <c r="BI15484" s="9"/>
      <c r="BJ15484" s="9"/>
      <c r="BK15484" s="128"/>
      <c r="BL15484" s="128"/>
      <c r="BM15484" s="128"/>
      <c r="BN15484" s="128"/>
      <c r="BO15484" s="128"/>
      <c r="BP15484" s="197">
        <f>IF(BC15484=0,0,IF(BD15484=0,0,IF(BE15484=0,0,BU15484)))</f>
        <v>0</v>
      </c>
      <c r="BQ15484" s="128"/>
      <c r="BR15484" s="288">
        <f t="shared" si="651"/>
        <v>0</v>
      </c>
      <c r="BS15484" s="288">
        <f t="shared" si="652"/>
        <v>0</v>
      </c>
      <c r="BT15484" s="288">
        <f t="shared" si="653"/>
        <v>0</v>
      </c>
      <c r="BU15484" s="289">
        <f>SUM(BR15484:BT15484)</f>
        <v>0</v>
      </c>
    </row>
    <row r="15485" spans="54:73" x14ac:dyDescent="0.25">
      <c r="BB15485" s="134">
        <f t="shared" si="650"/>
        <v>68</v>
      </c>
      <c r="BC15485" s="24"/>
      <c r="BD15485" s="10"/>
      <c r="BE15485" s="10"/>
      <c r="BF15485" s="9"/>
      <c r="BG15485" s="9"/>
      <c r="BH15485" s="9"/>
      <c r="BI15485" s="9"/>
      <c r="BJ15485" s="9"/>
      <c r="BK15485" s="128"/>
      <c r="BL15485" s="128"/>
      <c r="BM15485" s="128"/>
      <c r="BN15485" s="128"/>
      <c r="BO15485" s="128"/>
      <c r="BP15485" s="197">
        <f t="shared" ref="BP15485:BP15517" si="654">IF(BC15485=0,0,IF(BD15485=0,0,IF(BE15485=0,0,BU15485)))</f>
        <v>0</v>
      </c>
      <c r="BQ15485" s="128"/>
      <c r="BR15485" s="288">
        <f t="shared" si="651"/>
        <v>0</v>
      </c>
      <c r="BS15485" s="288">
        <f t="shared" si="652"/>
        <v>0</v>
      </c>
      <c r="BT15485" s="288">
        <f t="shared" si="653"/>
        <v>0</v>
      </c>
      <c r="BU15485" s="289">
        <f t="shared" ref="BU15485:BU15517" si="655">SUM(BR15485:BT15485)</f>
        <v>0</v>
      </c>
    </row>
    <row r="15486" spans="54:73" x14ac:dyDescent="0.25">
      <c r="BB15486" s="134">
        <f t="shared" si="650"/>
        <v>69</v>
      </c>
      <c r="BC15486" s="24"/>
      <c r="BD15486" s="10"/>
      <c r="BE15486" s="10"/>
      <c r="BF15486" s="9"/>
      <c r="BG15486" s="9"/>
      <c r="BH15486" s="9"/>
      <c r="BI15486" s="9"/>
      <c r="BJ15486" s="9"/>
      <c r="BK15486" s="128"/>
      <c r="BL15486" s="128"/>
      <c r="BM15486" s="128"/>
      <c r="BN15486" s="128"/>
      <c r="BO15486" s="128"/>
      <c r="BP15486" s="197">
        <f t="shared" si="654"/>
        <v>0</v>
      </c>
      <c r="BQ15486" s="128"/>
      <c r="BR15486" s="288">
        <f t="shared" si="651"/>
        <v>0</v>
      </c>
      <c r="BS15486" s="288">
        <f t="shared" si="652"/>
        <v>0</v>
      </c>
      <c r="BT15486" s="288">
        <f t="shared" si="653"/>
        <v>0</v>
      </c>
      <c r="BU15486" s="289">
        <f t="shared" si="655"/>
        <v>0</v>
      </c>
    </row>
    <row r="15487" spans="54:73" x14ac:dyDescent="0.25">
      <c r="BB15487" s="134">
        <f t="shared" si="650"/>
        <v>70</v>
      </c>
      <c r="BC15487" s="24"/>
      <c r="BD15487" s="10"/>
      <c r="BE15487" s="10"/>
      <c r="BF15487" s="9"/>
      <c r="BG15487" s="9"/>
      <c r="BH15487" s="9"/>
      <c r="BI15487" s="9"/>
      <c r="BJ15487" s="9"/>
      <c r="BK15487" s="128"/>
      <c r="BL15487" s="128"/>
      <c r="BM15487" s="128"/>
      <c r="BN15487" s="128"/>
      <c r="BO15487" s="128"/>
      <c r="BP15487" s="197">
        <f t="shared" si="654"/>
        <v>0</v>
      </c>
      <c r="BQ15487" s="128"/>
      <c r="BR15487" s="288">
        <f t="shared" si="651"/>
        <v>0</v>
      </c>
      <c r="BS15487" s="288">
        <f t="shared" si="652"/>
        <v>0</v>
      </c>
      <c r="BT15487" s="288">
        <f t="shared" si="653"/>
        <v>0</v>
      </c>
      <c r="BU15487" s="289">
        <f t="shared" si="655"/>
        <v>0</v>
      </c>
    </row>
    <row r="15488" spans="54:73" x14ac:dyDescent="0.25">
      <c r="BB15488" s="134">
        <f t="shared" si="650"/>
        <v>71</v>
      </c>
      <c r="BC15488" s="24"/>
      <c r="BD15488" s="10"/>
      <c r="BE15488" s="10"/>
      <c r="BF15488" s="9"/>
      <c r="BG15488" s="9"/>
      <c r="BH15488" s="9"/>
      <c r="BI15488" s="9"/>
      <c r="BJ15488" s="9"/>
      <c r="BK15488" s="128"/>
      <c r="BL15488" s="128"/>
      <c r="BM15488" s="128"/>
      <c r="BN15488" s="128"/>
      <c r="BO15488" s="128"/>
      <c r="BP15488" s="197">
        <f t="shared" si="654"/>
        <v>0</v>
      </c>
      <c r="BQ15488" s="128"/>
      <c r="BR15488" s="288">
        <f t="shared" si="651"/>
        <v>0</v>
      </c>
      <c r="BS15488" s="288">
        <f t="shared" si="652"/>
        <v>0</v>
      </c>
      <c r="BT15488" s="288">
        <f t="shared" si="653"/>
        <v>0</v>
      </c>
      <c r="BU15488" s="289">
        <f t="shared" si="655"/>
        <v>0</v>
      </c>
    </row>
    <row r="15489" spans="54:73" x14ac:dyDescent="0.25">
      <c r="BB15489" s="134">
        <f t="shared" si="650"/>
        <v>72</v>
      </c>
      <c r="BC15489" s="24"/>
      <c r="BD15489" s="10"/>
      <c r="BE15489" s="10"/>
      <c r="BF15489" s="9"/>
      <c r="BG15489" s="9"/>
      <c r="BH15489" s="9"/>
      <c r="BI15489" s="9"/>
      <c r="BJ15489" s="9"/>
      <c r="BK15489" s="128"/>
      <c r="BL15489" s="128"/>
      <c r="BM15489" s="128"/>
      <c r="BN15489" s="128"/>
      <c r="BO15489" s="128"/>
      <c r="BP15489" s="197">
        <f t="shared" si="654"/>
        <v>0</v>
      </c>
      <c r="BQ15489" s="128"/>
      <c r="BR15489" s="288">
        <f t="shared" si="651"/>
        <v>0</v>
      </c>
      <c r="BS15489" s="288">
        <f t="shared" si="652"/>
        <v>0</v>
      </c>
      <c r="BT15489" s="288">
        <f t="shared" si="653"/>
        <v>0</v>
      </c>
      <c r="BU15489" s="289">
        <f t="shared" si="655"/>
        <v>0</v>
      </c>
    </row>
    <row r="15490" spans="54:73" x14ac:dyDescent="0.25">
      <c r="BB15490" s="134">
        <f t="shared" si="650"/>
        <v>73</v>
      </c>
      <c r="BC15490" s="24"/>
      <c r="BD15490" s="10"/>
      <c r="BE15490" s="10"/>
      <c r="BF15490" s="9"/>
      <c r="BG15490" s="9"/>
      <c r="BH15490" s="9"/>
      <c r="BI15490" s="9"/>
      <c r="BJ15490" s="9"/>
      <c r="BK15490" s="128"/>
      <c r="BL15490" s="128"/>
      <c r="BM15490" s="128"/>
      <c r="BN15490" s="128"/>
      <c r="BO15490" s="128"/>
      <c r="BP15490" s="197">
        <f t="shared" si="654"/>
        <v>0</v>
      </c>
      <c r="BQ15490" s="128"/>
      <c r="BR15490" s="288">
        <f t="shared" si="651"/>
        <v>0</v>
      </c>
      <c r="BS15490" s="288">
        <f t="shared" si="652"/>
        <v>0</v>
      </c>
      <c r="BT15490" s="288">
        <f t="shared" si="653"/>
        <v>0</v>
      </c>
      <c r="BU15490" s="289">
        <f t="shared" si="655"/>
        <v>0</v>
      </c>
    </row>
    <row r="15491" spans="54:73" x14ac:dyDescent="0.25">
      <c r="BB15491" s="134">
        <f t="shared" si="650"/>
        <v>74</v>
      </c>
      <c r="BC15491" s="24"/>
      <c r="BD15491" s="10"/>
      <c r="BE15491" s="10"/>
      <c r="BF15491" s="9"/>
      <c r="BG15491" s="9"/>
      <c r="BH15491" s="9"/>
      <c r="BI15491" s="9"/>
      <c r="BJ15491" s="9"/>
      <c r="BK15491" s="128"/>
      <c r="BL15491" s="128"/>
      <c r="BM15491" s="128"/>
      <c r="BN15491" s="128"/>
      <c r="BO15491" s="128"/>
      <c r="BP15491" s="197">
        <f t="shared" si="654"/>
        <v>0</v>
      </c>
      <c r="BQ15491" s="128"/>
      <c r="BR15491" s="288">
        <f t="shared" si="651"/>
        <v>0</v>
      </c>
      <c r="BS15491" s="288">
        <f t="shared" si="652"/>
        <v>0</v>
      </c>
      <c r="BT15491" s="288">
        <f t="shared" si="653"/>
        <v>0</v>
      </c>
      <c r="BU15491" s="289">
        <f t="shared" si="655"/>
        <v>0</v>
      </c>
    </row>
    <row r="15492" spans="54:73" x14ac:dyDescent="0.25">
      <c r="BB15492" s="134">
        <f t="shared" si="650"/>
        <v>75</v>
      </c>
      <c r="BC15492" s="24"/>
      <c r="BD15492" s="10"/>
      <c r="BE15492" s="10"/>
      <c r="BF15492" s="9"/>
      <c r="BG15492" s="9"/>
      <c r="BH15492" s="9"/>
      <c r="BI15492" s="9"/>
      <c r="BJ15492" s="9"/>
      <c r="BK15492" s="128"/>
      <c r="BL15492" s="128"/>
      <c r="BM15492" s="128"/>
      <c r="BN15492" s="128"/>
      <c r="BO15492" s="128"/>
      <c r="BP15492" s="197">
        <f t="shared" si="654"/>
        <v>0</v>
      </c>
      <c r="BQ15492" s="128"/>
      <c r="BR15492" s="288">
        <f t="shared" si="651"/>
        <v>0</v>
      </c>
      <c r="BS15492" s="288">
        <f t="shared" si="652"/>
        <v>0</v>
      </c>
      <c r="BT15492" s="288">
        <f t="shared" si="653"/>
        <v>0</v>
      </c>
      <c r="BU15492" s="289">
        <f t="shared" si="655"/>
        <v>0</v>
      </c>
    </row>
    <row r="15493" spans="54:73" x14ac:dyDescent="0.25">
      <c r="BB15493" s="134">
        <f t="shared" si="650"/>
        <v>76</v>
      </c>
      <c r="BC15493" s="24"/>
      <c r="BD15493" s="10"/>
      <c r="BE15493" s="10"/>
      <c r="BF15493" s="9"/>
      <c r="BG15493" s="9"/>
      <c r="BH15493" s="9"/>
      <c r="BI15493" s="9"/>
      <c r="BJ15493" s="9"/>
      <c r="BK15493" s="128"/>
      <c r="BL15493" s="128"/>
      <c r="BM15493" s="128"/>
      <c r="BN15493" s="128"/>
      <c r="BO15493" s="128"/>
      <c r="BP15493" s="197">
        <f t="shared" si="654"/>
        <v>0</v>
      </c>
      <c r="BQ15493" s="128"/>
      <c r="BR15493" s="288">
        <f t="shared" si="651"/>
        <v>0</v>
      </c>
      <c r="BS15493" s="288">
        <f t="shared" si="652"/>
        <v>0</v>
      </c>
      <c r="BT15493" s="288">
        <f t="shared" si="653"/>
        <v>0</v>
      </c>
      <c r="BU15493" s="289">
        <f t="shared" si="655"/>
        <v>0</v>
      </c>
    </row>
    <row r="15494" spans="54:73" x14ac:dyDescent="0.25">
      <c r="BB15494" s="134">
        <f t="shared" si="650"/>
        <v>77</v>
      </c>
      <c r="BC15494" s="24"/>
      <c r="BD15494" s="10"/>
      <c r="BE15494" s="10"/>
      <c r="BF15494" s="9"/>
      <c r="BG15494" s="9"/>
      <c r="BH15494" s="9"/>
      <c r="BI15494" s="9"/>
      <c r="BJ15494" s="9"/>
      <c r="BK15494" s="128"/>
      <c r="BL15494" s="128"/>
      <c r="BM15494" s="128"/>
      <c r="BN15494" s="128"/>
      <c r="BO15494" s="128"/>
      <c r="BP15494" s="197">
        <f t="shared" si="654"/>
        <v>0</v>
      </c>
      <c r="BQ15494" s="128"/>
      <c r="BR15494" s="288">
        <f t="shared" si="651"/>
        <v>0</v>
      </c>
      <c r="BS15494" s="288">
        <f t="shared" si="652"/>
        <v>0</v>
      </c>
      <c r="BT15494" s="288">
        <f t="shared" si="653"/>
        <v>0</v>
      </c>
      <c r="BU15494" s="289">
        <f t="shared" si="655"/>
        <v>0</v>
      </c>
    </row>
    <row r="15495" spans="54:73" x14ac:dyDescent="0.25">
      <c r="BB15495" s="134">
        <f t="shared" si="650"/>
        <v>78</v>
      </c>
      <c r="BC15495" s="24"/>
      <c r="BD15495" s="10"/>
      <c r="BE15495" s="10"/>
      <c r="BF15495" s="9"/>
      <c r="BG15495" s="9"/>
      <c r="BH15495" s="9"/>
      <c r="BI15495" s="9"/>
      <c r="BJ15495" s="9"/>
      <c r="BK15495" s="128"/>
      <c r="BL15495" s="128"/>
      <c r="BM15495" s="128"/>
      <c r="BN15495" s="128"/>
      <c r="BO15495" s="128"/>
      <c r="BP15495" s="197">
        <f t="shared" si="654"/>
        <v>0</v>
      </c>
      <c r="BQ15495" s="128"/>
      <c r="BR15495" s="288">
        <f t="shared" si="651"/>
        <v>0</v>
      </c>
      <c r="BS15495" s="288">
        <f t="shared" si="652"/>
        <v>0</v>
      </c>
      <c r="BT15495" s="288">
        <f t="shared" si="653"/>
        <v>0</v>
      </c>
      <c r="BU15495" s="289">
        <f t="shared" si="655"/>
        <v>0</v>
      </c>
    </row>
    <row r="15496" spans="54:73" x14ac:dyDescent="0.25">
      <c r="BB15496" s="134">
        <f t="shared" si="650"/>
        <v>79</v>
      </c>
      <c r="BC15496" s="24"/>
      <c r="BD15496" s="10"/>
      <c r="BE15496" s="10"/>
      <c r="BF15496" s="9"/>
      <c r="BG15496" s="9"/>
      <c r="BH15496" s="9"/>
      <c r="BI15496" s="9"/>
      <c r="BJ15496" s="9"/>
      <c r="BK15496" s="128"/>
      <c r="BL15496" s="128"/>
      <c r="BM15496" s="128"/>
      <c r="BN15496" s="128"/>
      <c r="BO15496" s="128"/>
      <c r="BP15496" s="197">
        <f t="shared" si="654"/>
        <v>0</v>
      </c>
      <c r="BQ15496" s="128"/>
      <c r="BR15496" s="288">
        <f t="shared" si="651"/>
        <v>0</v>
      </c>
      <c r="BS15496" s="288">
        <f t="shared" si="652"/>
        <v>0</v>
      </c>
      <c r="BT15496" s="288">
        <f t="shared" si="653"/>
        <v>0</v>
      </c>
      <c r="BU15496" s="289">
        <f t="shared" si="655"/>
        <v>0</v>
      </c>
    </row>
    <row r="15497" spans="54:73" x14ac:dyDescent="0.25">
      <c r="BB15497" s="134">
        <f t="shared" si="650"/>
        <v>80</v>
      </c>
      <c r="BC15497" s="24"/>
      <c r="BD15497" s="10"/>
      <c r="BE15497" s="10"/>
      <c r="BF15497" s="9"/>
      <c r="BG15497" s="9"/>
      <c r="BH15497" s="9"/>
      <c r="BI15497" s="9"/>
      <c r="BJ15497" s="9"/>
      <c r="BK15497" s="128"/>
      <c r="BL15497" s="128"/>
      <c r="BM15497" s="128"/>
      <c r="BN15497" s="128"/>
      <c r="BO15497" s="128"/>
      <c r="BP15497" s="197">
        <f t="shared" si="654"/>
        <v>0</v>
      </c>
      <c r="BQ15497" s="128"/>
      <c r="BR15497" s="288">
        <f t="shared" si="651"/>
        <v>0</v>
      </c>
      <c r="BS15497" s="288">
        <f t="shared" si="652"/>
        <v>0</v>
      </c>
      <c r="BT15497" s="288">
        <f t="shared" si="653"/>
        <v>0</v>
      </c>
      <c r="BU15497" s="289">
        <f t="shared" si="655"/>
        <v>0</v>
      </c>
    </row>
    <row r="15498" spans="54:73" x14ac:dyDescent="0.25">
      <c r="BB15498" s="134">
        <f t="shared" si="650"/>
        <v>81</v>
      </c>
      <c r="BC15498" s="24"/>
      <c r="BD15498" s="10"/>
      <c r="BE15498" s="10"/>
      <c r="BF15498" s="9"/>
      <c r="BG15498" s="9"/>
      <c r="BH15498" s="9"/>
      <c r="BI15498" s="9"/>
      <c r="BJ15498" s="9"/>
      <c r="BK15498" s="128"/>
      <c r="BL15498" s="128"/>
      <c r="BM15498" s="128"/>
      <c r="BN15498" s="128"/>
      <c r="BO15498" s="128"/>
      <c r="BP15498" s="197">
        <f t="shared" si="654"/>
        <v>0</v>
      </c>
      <c r="BQ15498" s="128"/>
      <c r="BR15498" s="288">
        <f t="shared" si="651"/>
        <v>0</v>
      </c>
      <c r="BS15498" s="288">
        <f t="shared" si="652"/>
        <v>0</v>
      </c>
      <c r="BT15498" s="288">
        <f t="shared" si="653"/>
        <v>0</v>
      </c>
      <c r="BU15498" s="289">
        <f t="shared" si="655"/>
        <v>0</v>
      </c>
    </row>
    <row r="15499" spans="54:73" x14ac:dyDescent="0.25">
      <c r="BB15499" s="134">
        <f t="shared" si="650"/>
        <v>82</v>
      </c>
      <c r="BC15499" s="24"/>
      <c r="BD15499" s="10"/>
      <c r="BE15499" s="10"/>
      <c r="BF15499" s="9"/>
      <c r="BG15499" s="9"/>
      <c r="BH15499" s="9"/>
      <c r="BI15499" s="9"/>
      <c r="BJ15499" s="9"/>
      <c r="BK15499" s="128"/>
      <c r="BL15499" s="128"/>
      <c r="BM15499" s="128"/>
      <c r="BN15499" s="128"/>
      <c r="BO15499" s="128"/>
      <c r="BP15499" s="197">
        <f t="shared" si="654"/>
        <v>0</v>
      </c>
      <c r="BQ15499" s="128"/>
      <c r="BR15499" s="288">
        <f t="shared" si="651"/>
        <v>0</v>
      </c>
      <c r="BS15499" s="288">
        <f t="shared" si="652"/>
        <v>0</v>
      </c>
      <c r="BT15499" s="288">
        <f t="shared" si="653"/>
        <v>0</v>
      </c>
      <c r="BU15499" s="289">
        <f t="shared" si="655"/>
        <v>0</v>
      </c>
    </row>
    <row r="15500" spans="54:73" x14ac:dyDescent="0.25">
      <c r="BB15500" s="134">
        <f t="shared" si="650"/>
        <v>83</v>
      </c>
      <c r="BC15500" s="24"/>
      <c r="BD15500" s="10"/>
      <c r="BE15500" s="10"/>
      <c r="BF15500" s="9"/>
      <c r="BG15500" s="9"/>
      <c r="BH15500" s="9"/>
      <c r="BI15500" s="9"/>
      <c r="BJ15500" s="9"/>
      <c r="BK15500" s="128"/>
      <c r="BL15500" s="128"/>
      <c r="BM15500" s="128"/>
      <c r="BN15500" s="128"/>
      <c r="BO15500" s="128"/>
      <c r="BP15500" s="197">
        <f t="shared" si="654"/>
        <v>0</v>
      </c>
      <c r="BQ15500" s="128"/>
      <c r="BR15500" s="288">
        <f t="shared" si="651"/>
        <v>0</v>
      </c>
      <c r="BS15500" s="288">
        <f t="shared" si="652"/>
        <v>0</v>
      </c>
      <c r="BT15500" s="288">
        <f t="shared" si="653"/>
        <v>0</v>
      </c>
      <c r="BU15500" s="289">
        <f t="shared" si="655"/>
        <v>0</v>
      </c>
    </row>
    <row r="15501" spans="54:73" x14ac:dyDescent="0.25">
      <c r="BB15501" s="134">
        <f t="shared" si="650"/>
        <v>84</v>
      </c>
      <c r="BC15501" s="24"/>
      <c r="BD15501" s="10"/>
      <c r="BE15501" s="10"/>
      <c r="BF15501" s="9"/>
      <c r="BG15501" s="9"/>
      <c r="BH15501" s="9"/>
      <c r="BI15501" s="9"/>
      <c r="BJ15501" s="9"/>
      <c r="BK15501" s="128"/>
      <c r="BL15501" s="128"/>
      <c r="BM15501" s="128"/>
      <c r="BN15501" s="128"/>
      <c r="BO15501" s="128"/>
      <c r="BP15501" s="197">
        <f t="shared" si="654"/>
        <v>0</v>
      </c>
      <c r="BQ15501" s="128"/>
      <c r="BR15501" s="288">
        <f t="shared" si="651"/>
        <v>0</v>
      </c>
      <c r="BS15501" s="288">
        <f t="shared" si="652"/>
        <v>0</v>
      </c>
      <c r="BT15501" s="288">
        <f t="shared" si="653"/>
        <v>0</v>
      </c>
      <c r="BU15501" s="289">
        <f t="shared" si="655"/>
        <v>0</v>
      </c>
    </row>
    <row r="15502" spans="54:73" x14ac:dyDescent="0.25">
      <c r="BB15502" s="134">
        <f t="shared" si="650"/>
        <v>85</v>
      </c>
      <c r="BC15502" s="24"/>
      <c r="BD15502" s="10"/>
      <c r="BE15502" s="10"/>
      <c r="BF15502" s="9"/>
      <c r="BG15502" s="9"/>
      <c r="BH15502" s="9"/>
      <c r="BI15502" s="9"/>
      <c r="BJ15502" s="9"/>
      <c r="BK15502" s="128"/>
      <c r="BL15502" s="128"/>
      <c r="BM15502" s="128"/>
      <c r="BN15502" s="128"/>
      <c r="BO15502" s="128"/>
      <c r="BP15502" s="197">
        <f t="shared" si="654"/>
        <v>0</v>
      </c>
      <c r="BQ15502" s="128"/>
      <c r="BR15502" s="288">
        <f t="shared" si="651"/>
        <v>0</v>
      </c>
      <c r="BS15502" s="288">
        <f t="shared" si="652"/>
        <v>0</v>
      </c>
      <c r="BT15502" s="288">
        <f t="shared" si="653"/>
        <v>0</v>
      </c>
      <c r="BU15502" s="289">
        <f t="shared" si="655"/>
        <v>0</v>
      </c>
    </row>
    <row r="15503" spans="54:73" x14ac:dyDescent="0.25">
      <c r="BB15503" s="134">
        <f t="shared" si="650"/>
        <v>86</v>
      </c>
      <c r="BC15503" s="24"/>
      <c r="BD15503" s="10"/>
      <c r="BE15503" s="10"/>
      <c r="BF15503" s="9"/>
      <c r="BG15503" s="9"/>
      <c r="BH15503" s="9"/>
      <c r="BI15503" s="9"/>
      <c r="BJ15503" s="9"/>
      <c r="BK15503" s="128"/>
      <c r="BL15503" s="128"/>
      <c r="BM15503" s="128"/>
      <c r="BN15503" s="128"/>
      <c r="BO15503" s="128"/>
      <c r="BP15503" s="197">
        <f t="shared" si="654"/>
        <v>0</v>
      </c>
      <c r="BQ15503" s="128"/>
      <c r="BR15503" s="288">
        <f t="shared" si="651"/>
        <v>0</v>
      </c>
      <c r="BS15503" s="288">
        <f t="shared" si="652"/>
        <v>0</v>
      </c>
      <c r="BT15503" s="288">
        <f t="shared" si="653"/>
        <v>0</v>
      </c>
      <c r="BU15503" s="289">
        <f t="shared" si="655"/>
        <v>0</v>
      </c>
    </row>
    <row r="15504" spans="54:73" x14ac:dyDescent="0.25">
      <c r="BB15504" s="134">
        <f t="shared" si="650"/>
        <v>87</v>
      </c>
      <c r="BC15504" s="24"/>
      <c r="BD15504" s="10"/>
      <c r="BE15504" s="10"/>
      <c r="BF15504" s="9"/>
      <c r="BG15504" s="9"/>
      <c r="BH15504" s="9"/>
      <c r="BI15504" s="9"/>
      <c r="BJ15504" s="9"/>
      <c r="BK15504" s="128"/>
      <c r="BL15504" s="128"/>
      <c r="BM15504" s="128"/>
      <c r="BN15504" s="128"/>
      <c r="BO15504" s="128"/>
      <c r="BP15504" s="197">
        <f t="shared" si="654"/>
        <v>0</v>
      </c>
      <c r="BQ15504" s="128"/>
      <c r="BR15504" s="288">
        <f t="shared" si="651"/>
        <v>0</v>
      </c>
      <c r="BS15504" s="288">
        <f t="shared" si="652"/>
        <v>0</v>
      </c>
      <c r="BT15504" s="288">
        <f t="shared" si="653"/>
        <v>0</v>
      </c>
      <c r="BU15504" s="289">
        <f t="shared" si="655"/>
        <v>0</v>
      </c>
    </row>
    <row r="15505" spans="54:73" x14ac:dyDescent="0.25">
      <c r="BB15505" s="134">
        <f t="shared" si="650"/>
        <v>88</v>
      </c>
      <c r="BC15505" s="24"/>
      <c r="BD15505" s="10"/>
      <c r="BE15505" s="10"/>
      <c r="BF15505" s="9"/>
      <c r="BG15505" s="9"/>
      <c r="BH15505" s="9"/>
      <c r="BI15505" s="9"/>
      <c r="BJ15505" s="9"/>
      <c r="BK15505" s="128"/>
      <c r="BL15505" s="128"/>
      <c r="BM15505" s="128"/>
      <c r="BN15505" s="128"/>
      <c r="BO15505" s="128"/>
      <c r="BP15505" s="197">
        <f t="shared" si="654"/>
        <v>0</v>
      </c>
      <c r="BQ15505" s="128"/>
      <c r="BR15505" s="288">
        <f t="shared" si="651"/>
        <v>0</v>
      </c>
      <c r="BS15505" s="288">
        <f t="shared" si="652"/>
        <v>0</v>
      </c>
      <c r="BT15505" s="288">
        <f t="shared" si="653"/>
        <v>0</v>
      </c>
      <c r="BU15505" s="289">
        <f t="shared" si="655"/>
        <v>0</v>
      </c>
    </row>
    <row r="15506" spans="54:73" x14ac:dyDescent="0.25">
      <c r="BB15506" s="134">
        <f t="shared" si="650"/>
        <v>89</v>
      </c>
      <c r="BC15506" s="24"/>
      <c r="BD15506" s="10"/>
      <c r="BE15506" s="10"/>
      <c r="BF15506" s="9"/>
      <c r="BG15506" s="9"/>
      <c r="BH15506" s="9"/>
      <c r="BI15506" s="9"/>
      <c r="BJ15506" s="9"/>
      <c r="BK15506" s="128"/>
      <c r="BL15506" s="128"/>
      <c r="BM15506" s="128"/>
      <c r="BN15506" s="128"/>
      <c r="BO15506" s="128"/>
      <c r="BP15506" s="197">
        <f t="shared" si="654"/>
        <v>0</v>
      </c>
      <c r="BQ15506" s="128"/>
      <c r="BR15506" s="288">
        <f t="shared" si="651"/>
        <v>0</v>
      </c>
      <c r="BS15506" s="288">
        <f t="shared" si="652"/>
        <v>0</v>
      </c>
      <c r="BT15506" s="288">
        <f t="shared" si="653"/>
        <v>0</v>
      </c>
      <c r="BU15506" s="289">
        <f t="shared" si="655"/>
        <v>0</v>
      </c>
    </row>
    <row r="15507" spans="54:73" x14ac:dyDescent="0.25">
      <c r="BB15507" s="134">
        <f t="shared" si="650"/>
        <v>90</v>
      </c>
      <c r="BC15507" s="24"/>
      <c r="BD15507" s="10"/>
      <c r="BE15507" s="10"/>
      <c r="BF15507" s="9"/>
      <c r="BG15507" s="9"/>
      <c r="BH15507" s="9"/>
      <c r="BI15507" s="9"/>
      <c r="BJ15507" s="9"/>
      <c r="BK15507" s="128"/>
      <c r="BL15507" s="128"/>
      <c r="BM15507" s="128"/>
      <c r="BN15507" s="128"/>
      <c r="BO15507" s="128"/>
      <c r="BP15507" s="197">
        <f t="shared" si="654"/>
        <v>0</v>
      </c>
      <c r="BQ15507" s="128"/>
      <c r="BR15507" s="288">
        <f t="shared" si="651"/>
        <v>0</v>
      </c>
      <c r="BS15507" s="288">
        <f t="shared" si="652"/>
        <v>0</v>
      </c>
      <c r="BT15507" s="288">
        <f t="shared" si="653"/>
        <v>0</v>
      </c>
      <c r="BU15507" s="289">
        <f t="shared" si="655"/>
        <v>0</v>
      </c>
    </row>
    <row r="15508" spans="54:73" x14ac:dyDescent="0.25">
      <c r="BB15508" s="134">
        <f t="shared" si="650"/>
        <v>91</v>
      </c>
      <c r="BC15508" s="24"/>
      <c r="BD15508" s="10"/>
      <c r="BE15508" s="10"/>
      <c r="BF15508" s="9"/>
      <c r="BG15508" s="9"/>
      <c r="BH15508" s="9"/>
      <c r="BI15508" s="9"/>
      <c r="BJ15508" s="9"/>
      <c r="BK15508" s="128"/>
      <c r="BL15508" s="128"/>
      <c r="BM15508" s="128"/>
      <c r="BN15508" s="128"/>
      <c r="BO15508" s="128"/>
      <c r="BP15508" s="197">
        <f t="shared" si="654"/>
        <v>0</v>
      </c>
      <c r="BQ15508" s="128"/>
      <c r="BR15508" s="288">
        <f t="shared" si="651"/>
        <v>0</v>
      </c>
      <c r="BS15508" s="288">
        <f t="shared" si="652"/>
        <v>0</v>
      </c>
      <c r="BT15508" s="288">
        <f t="shared" si="653"/>
        <v>0</v>
      </c>
      <c r="BU15508" s="289">
        <f t="shared" si="655"/>
        <v>0</v>
      </c>
    </row>
    <row r="15509" spans="54:73" x14ac:dyDescent="0.25">
      <c r="BB15509" s="134">
        <f t="shared" si="650"/>
        <v>92</v>
      </c>
      <c r="BC15509" s="24"/>
      <c r="BD15509" s="10"/>
      <c r="BE15509" s="10"/>
      <c r="BF15509" s="9"/>
      <c r="BG15509" s="9"/>
      <c r="BH15509" s="9"/>
      <c r="BI15509" s="9"/>
      <c r="BJ15509" s="9"/>
      <c r="BK15509" s="128"/>
      <c r="BL15509" s="128"/>
      <c r="BM15509" s="128"/>
      <c r="BN15509" s="128"/>
      <c r="BO15509" s="128"/>
      <c r="BP15509" s="197">
        <f t="shared" si="654"/>
        <v>0</v>
      </c>
      <c r="BQ15509" s="128"/>
      <c r="BR15509" s="288">
        <f t="shared" si="651"/>
        <v>0</v>
      </c>
      <c r="BS15509" s="288">
        <f t="shared" si="652"/>
        <v>0</v>
      </c>
      <c r="BT15509" s="288">
        <f t="shared" si="653"/>
        <v>0</v>
      </c>
      <c r="BU15509" s="289">
        <f t="shared" si="655"/>
        <v>0</v>
      </c>
    </row>
    <row r="15510" spans="54:73" x14ac:dyDescent="0.25">
      <c r="BB15510" s="134">
        <f t="shared" si="650"/>
        <v>93</v>
      </c>
      <c r="BC15510" s="24"/>
      <c r="BD15510" s="10"/>
      <c r="BE15510" s="10"/>
      <c r="BF15510" s="9"/>
      <c r="BG15510" s="9"/>
      <c r="BH15510" s="9"/>
      <c r="BI15510" s="9"/>
      <c r="BJ15510" s="9"/>
      <c r="BK15510" s="128"/>
      <c r="BL15510" s="128"/>
      <c r="BM15510" s="128"/>
      <c r="BN15510" s="128"/>
      <c r="BO15510" s="128"/>
      <c r="BP15510" s="197">
        <f t="shared" si="654"/>
        <v>0</v>
      </c>
      <c r="BQ15510" s="128"/>
      <c r="BR15510" s="288">
        <f t="shared" si="651"/>
        <v>0</v>
      </c>
      <c r="BS15510" s="288">
        <f t="shared" si="652"/>
        <v>0</v>
      </c>
      <c r="BT15510" s="288">
        <f t="shared" si="653"/>
        <v>0</v>
      </c>
      <c r="BU15510" s="289">
        <f t="shared" si="655"/>
        <v>0</v>
      </c>
    </row>
    <row r="15511" spans="54:73" x14ac:dyDescent="0.25">
      <c r="BB15511" s="134">
        <f t="shared" si="650"/>
        <v>94</v>
      </c>
      <c r="BC15511" s="24"/>
      <c r="BD15511" s="10"/>
      <c r="BE15511" s="10"/>
      <c r="BF15511" s="9"/>
      <c r="BG15511" s="9"/>
      <c r="BH15511" s="9"/>
      <c r="BI15511" s="9"/>
      <c r="BJ15511" s="9"/>
      <c r="BK15511" s="128"/>
      <c r="BL15511" s="128"/>
      <c r="BM15511" s="128"/>
      <c r="BN15511" s="128"/>
      <c r="BO15511" s="128"/>
      <c r="BP15511" s="197">
        <f t="shared" si="654"/>
        <v>0</v>
      </c>
      <c r="BQ15511" s="128"/>
      <c r="BR15511" s="288">
        <f t="shared" si="651"/>
        <v>0</v>
      </c>
      <c r="BS15511" s="288">
        <f t="shared" si="652"/>
        <v>0</v>
      </c>
      <c r="BT15511" s="288">
        <f t="shared" si="653"/>
        <v>0</v>
      </c>
      <c r="BU15511" s="289">
        <f t="shared" si="655"/>
        <v>0</v>
      </c>
    </row>
    <row r="15512" spans="54:73" x14ac:dyDescent="0.25">
      <c r="BB15512" s="134">
        <f t="shared" si="650"/>
        <v>95</v>
      </c>
      <c r="BC15512" s="24"/>
      <c r="BD15512" s="10"/>
      <c r="BE15512" s="10"/>
      <c r="BF15512" s="9"/>
      <c r="BG15512" s="9"/>
      <c r="BH15512" s="9"/>
      <c r="BI15512" s="9"/>
      <c r="BJ15512" s="9"/>
      <c r="BK15512" s="128"/>
      <c r="BL15512" s="128"/>
      <c r="BM15512" s="128"/>
      <c r="BN15512" s="128"/>
      <c r="BO15512" s="128"/>
      <c r="BP15512" s="197">
        <f t="shared" si="654"/>
        <v>0</v>
      </c>
      <c r="BQ15512" s="128"/>
      <c r="BR15512" s="288">
        <f t="shared" si="651"/>
        <v>0</v>
      </c>
      <c r="BS15512" s="288">
        <f t="shared" si="652"/>
        <v>0</v>
      </c>
      <c r="BT15512" s="288">
        <f t="shared" si="653"/>
        <v>0</v>
      </c>
      <c r="BU15512" s="289">
        <f t="shared" si="655"/>
        <v>0</v>
      </c>
    </row>
    <row r="15513" spans="54:73" x14ac:dyDescent="0.25">
      <c r="BB15513" s="134">
        <f t="shared" si="650"/>
        <v>96</v>
      </c>
      <c r="BC15513" s="24"/>
      <c r="BD15513" s="10"/>
      <c r="BE15513" s="10"/>
      <c r="BF15513" s="9"/>
      <c r="BG15513" s="9"/>
      <c r="BH15513" s="9"/>
      <c r="BI15513" s="9"/>
      <c r="BJ15513" s="9"/>
      <c r="BK15513" s="128"/>
      <c r="BL15513" s="128"/>
      <c r="BM15513" s="128"/>
      <c r="BN15513" s="128"/>
      <c r="BO15513" s="128"/>
      <c r="BP15513" s="197">
        <f t="shared" si="654"/>
        <v>0</v>
      </c>
      <c r="BQ15513" s="128"/>
      <c r="BR15513" s="288">
        <f t="shared" si="651"/>
        <v>0</v>
      </c>
      <c r="BS15513" s="288">
        <f t="shared" si="652"/>
        <v>0</v>
      </c>
      <c r="BT15513" s="288">
        <f t="shared" si="653"/>
        <v>0</v>
      </c>
      <c r="BU15513" s="289">
        <f t="shared" si="655"/>
        <v>0</v>
      </c>
    </row>
    <row r="15514" spans="54:73" x14ac:dyDescent="0.25">
      <c r="BB15514" s="134">
        <f t="shared" si="650"/>
        <v>97</v>
      </c>
      <c r="BC15514" s="24"/>
      <c r="BD15514" s="10"/>
      <c r="BE15514" s="10"/>
      <c r="BF15514" s="9"/>
      <c r="BG15514" s="9"/>
      <c r="BH15514" s="9"/>
      <c r="BI15514" s="9"/>
      <c r="BJ15514" s="9"/>
      <c r="BK15514" s="128"/>
      <c r="BL15514" s="128"/>
      <c r="BM15514" s="128"/>
      <c r="BN15514" s="128"/>
      <c r="BO15514" s="128"/>
      <c r="BP15514" s="197">
        <f t="shared" si="654"/>
        <v>0</v>
      </c>
      <c r="BQ15514" s="128"/>
      <c r="BR15514" s="288">
        <f t="shared" si="651"/>
        <v>0</v>
      </c>
      <c r="BS15514" s="288">
        <f t="shared" si="652"/>
        <v>0</v>
      </c>
      <c r="BT15514" s="288">
        <f t="shared" si="653"/>
        <v>0</v>
      </c>
      <c r="BU15514" s="289">
        <f t="shared" si="655"/>
        <v>0</v>
      </c>
    </row>
    <row r="15515" spans="54:73" x14ac:dyDescent="0.25">
      <c r="BB15515" s="134">
        <f t="shared" si="650"/>
        <v>98</v>
      </c>
      <c r="BC15515" s="24"/>
      <c r="BD15515" s="10"/>
      <c r="BE15515" s="10"/>
      <c r="BF15515" s="9"/>
      <c r="BG15515" s="9"/>
      <c r="BH15515" s="9"/>
      <c r="BI15515" s="9"/>
      <c r="BJ15515" s="9"/>
      <c r="BK15515" s="128"/>
      <c r="BL15515" s="128"/>
      <c r="BM15515" s="128"/>
      <c r="BN15515" s="128"/>
      <c r="BO15515" s="128"/>
      <c r="BP15515" s="197">
        <f t="shared" si="654"/>
        <v>0</v>
      </c>
      <c r="BQ15515" s="128"/>
      <c r="BR15515" s="288">
        <f t="shared" si="651"/>
        <v>0</v>
      </c>
      <c r="BS15515" s="288">
        <f t="shared" si="652"/>
        <v>0</v>
      </c>
      <c r="BT15515" s="288">
        <f t="shared" si="653"/>
        <v>0</v>
      </c>
      <c r="BU15515" s="289">
        <f t="shared" si="655"/>
        <v>0</v>
      </c>
    </row>
    <row r="15516" spans="54:73" x14ac:dyDescent="0.25">
      <c r="BB15516" s="134">
        <f t="shared" si="650"/>
        <v>99</v>
      </c>
      <c r="BC15516" s="24"/>
      <c r="BD15516" s="10"/>
      <c r="BE15516" s="10"/>
      <c r="BF15516" s="9"/>
      <c r="BG15516" s="9"/>
      <c r="BH15516" s="9"/>
      <c r="BI15516" s="9"/>
      <c r="BJ15516" s="9"/>
      <c r="BK15516" s="128"/>
      <c r="BL15516" s="128"/>
      <c r="BM15516" s="128"/>
      <c r="BN15516" s="128"/>
      <c r="BO15516" s="128"/>
      <c r="BP15516" s="197">
        <f t="shared" si="654"/>
        <v>0</v>
      </c>
      <c r="BQ15516" s="128"/>
      <c r="BR15516" s="288">
        <f t="shared" si="651"/>
        <v>0</v>
      </c>
      <c r="BS15516" s="288">
        <f t="shared" si="652"/>
        <v>0</v>
      </c>
      <c r="BT15516" s="288">
        <f t="shared" si="653"/>
        <v>0</v>
      </c>
      <c r="BU15516" s="289">
        <f t="shared" si="655"/>
        <v>0</v>
      </c>
    </row>
    <row r="15517" spans="54:73" x14ac:dyDescent="0.25">
      <c r="BB15517" s="134">
        <f t="shared" si="650"/>
        <v>100</v>
      </c>
      <c r="BC15517" s="24"/>
      <c r="BD15517" s="10"/>
      <c r="BE15517" s="10"/>
      <c r="BF15517" s="9"/>
      <c r="BG15517" s="9"/>
      <c r="BH15517" s="9"/>
      <c r="BI15517" s="9"/>
      <c r="BJ15517" s="9"/>
      <c r="BK15517" s="128"/>
      <c r="BL15517" s="128"/>
      <c r="BM15517" s="128"/>
      <c r="BN15517" s="128"/>
      <c r="BO15517" s="128"/>
      <c r="BP15517" s="197">
        <f t="shared" si="654"/>
        <v>0</v>
      </c>
      <c r="BQ15517" s="128"/>
      <c r="BR15517" s="288">
        <f t="shared" si="651"/>
        <v>0</v>
      </c>
      <c r="BS15517" s="288">
        <f t="shared" si="652"/>
        <v>0</v>
      </c>
      <c r="BT15517" s="288">
        <f t="shared" si="653"/>
        <v>0</v>
      </c>
      <c r="BU15517" s="289">
        <f t="shared" si="655"/>
        <v>0</v>
      </c>
    </row>
    <row r="15518" spans="54:73" x14ac:dyDescent="0.25">
      <c r="BB15518" s="134">
        <f t="shared" ref="BB15518:BB15581" si="656">1+BB15517</f>
        <v>101</v>
      </c>
      <c r="BC15518" s="24"/>
      <c r="BD15518" s="10"/>
      <c r="BE15518" s="10"/>
      <c r="BF15518" s="9"/>
      <c r="BG15518" s="9"/>
      <c r="BH15518" s="9"/>
      <c r="BI15518" s="9"/>
      <c r="BJ15518" s="9"/>
      <c r="BK15518" s="128"/>
      <c r="BL15518" s="128"/>
      <c r="BM15518" s="128"/>
      <c r="BN15518" s="128"/>
      <c r="BO15518" s="128"/>
      <c r="BP15518" s="197">
        <f t="shared" ref="BP15518:BP15581" si="657">IF(BC15518=0,0,IF(BD15518=0,0,IF(BE15518=0,0,BU15518)))</f>
        <v>0</v>
      </c>
      <c r="BQ15518" s="128"/>
      <c r="BR15518" s="288">
        <f t="shared" si="651"/>
        <v>0</v>
      </c>
      <c r="BS15518" s="288">
        <f t="shared" si="652"/>
        <v>0</v>
      </c>
      <c r="BT15518" s="288">
        <f t="shared" si="653"/>
        <v>0</v>
      </c>
      <c r="BU15518" s="289">
        <f t="shared" ref="BU15518:BU15581" si="658">SUM(BR15518:BT15518)</f>
        <v>0</v>
      </c>
    </row>
    <row r="15519" spans="54:73" x14ac:dyDescent="0.25">
      <c r="BB15519" s="134">
        <f t="shared" si="656"/>
        <v>102</v>
      </c>
      <c r="BC15519" s="24"/>
      <c r="BD15519" s="10"/>
      <c r="BE15519" s="10"/>
      <c r="BF15519" s="9"/>
      <c r="BG15519" s="9"/>
      <c r="BH15519" s="9"/>
      <c r="BI15519" s="9"/>
      <c r="BJ15519" s="9"/>
      <c r="BK15519" s="128"/>
      <c r="BL15519" s="128"/>
      <c r="BM15519" s="128"/>
      <c r="BN15519" s="128"/>
      <c r="BO15519" s="128"/>
      <c r="BP15519" s="197">
        <f t="shared" si="657"/>
        <v>0</v>
      </c>
      <c r="BQ15519" s="128"/>
      <c r="BR15519" s="288">
        <f t="shared" si="651"/>
        <v>0</v>
      </c>
      <c r="BS15519" s="288">
        <f t="shared" si="652"/>
        <v>0</v>
      </c>
      <c r="BT15519" s="288">
        <f t="shared" si="653"/>
        <v>0</v>
      </c>
      <c r="BU15519" s="289">
        <f t="shared" si="658"/>
        <v>0</v>
      </c>
    </row>
    <row r="15520" spans="54:73" x14ac:dyDescent="0.25">
      <c r="BB15520" s="134">
        <f t="shared" si="656"/>
        <v>103</v>
      </c>
      <c r="BC15520" s="24"/>
      <c r="BD15520" s="10"/>
      <c r="BE15520" s="10"/>
      <c r="BF15520" s="9"/>
      <c r="BG15520" s="9"/>
      <c r="BH15520" s="9"/>
      <c r="BI15520" s="9"/>
      <c r="BJ15520" s="9"/>
      <c r="BK15520" s="128"/>
      <c r="BL15520" s="128"/>
      <c r="BM15520" s="128"/>
      <c r="BN15520" s="128"/>
      <c r="BO15520" s="128"/>
      <c r="BP15520" s="197">
        <f t="shared" si="657"/>
        <v>0</v>
      </c>
      <c r="BQ15520" s="128"/>
      <c r="BR15520" s="288">
        <f t="shared" si="651"/>
        <v>0</v>
      </c>
      <c r="BS15520" s="288">
        <f t="shared" si="652"/>
        <v>0</v>
      </c>
      <c r="BT15520" s="288">
        <f t="shared" si="653"/>
        <v>0</v>
      </c>
      <c r="BU15520" s="289">
        <f t="shared" si="658"/>
        <v>0</v>
      </c>
    </row>
    <row r="15521" spans="54:73" x14ac:dyDescent="0.25">
      <c r="BB15521" s="134">
        <f t="shared" si="656"/>
        <v>104</v>
      </c>
      <c r="BC15521" s="24"/>
      <c r="BD15521" s="10"/>
      <c r="BE15521" s="10"/>
      <c r="BF15521" s="9"/>
      <c r="BG15521" s="9"/>
      <c r="BH15521" s="9"/>
      <c r="BI15521" s="9"/>
      <c r="BJ15521" s="9"/>
      <c r="BK15521" s="128"/>
      <c r="BL15521" s="128"/>
      <c r="BM15521" s="128"/>
      <c r="BN15521" s="128"/>
      <c r="BO15521" s="128"/>
      <c r="BP15521" s="197">
        <f t="shared" si="657"/>
        <v>0</v>
      </c>
      <c r="BQ15521" s="128"/>
      <c r="BR15521" s="288">
        <f t="shared" si="651"/>
        <v>0</v>
      </c>
      <c r="BS15521" s="288">
        <f t="shared" si="652"/>
        <v>0</v>
      </c>
      <c r="BT15521" s="288">
        <f t="shared" si="653"/>
        <v>0</v>
      </c>
      <c r="BU15521" s="289">
        <f t="shared" si="658"/>
        <v>0</v>
      </c>
    </row>
    <row r="15522" spans="54:73" x14ac:dyDescent="0.25">
      <c r="BB15522" s="134">
        <f t="shared" si="656"/>
        <v>105</v>
      </c>
      <c r="BC15522" s="24"/>
      <c r="BD15522" s="10"/>
      <c r="BE15522" s="10"/>
      <c r="BF15522" s="9"/>
      <c r="BG15522" s="9"/>
      <c r="BH15522" s="9"/>
      <c r="BI15522" s="9"/>
      <c r="BJ15522" s="9"/>
      <c r="BK15522" s="128"/>
      <c r="BL15522" s="128"/>
      <c r="BM15522" s="128"/>
      <c r="BN15522" s="128"/>
      <c r="BO15522" s="128"/>
      <c r="BP15522" s="197">
        <f t="shared" si="657"/>
        <v>0</v>
      </c>
      <c r="BQ15522" s="128"/>
      <c r="BR15522" s="288">
        <f t="shared" si="651"/>
        <v>0</v>
      </c>
      <c r="BS15522" s="288">
        <f t="shared" si="652"/>
        <v>0</v>
      </c>
      <c r="BT15522" s="288">
        <f t="shared" si="653"/>
        <v>0</v>
      </c>
      <c r="BU15522" s="289">
        <f t="shared" si="658"/>
        <v>0</v>
      </c>
    </row>
    <row r="15523" spans="54:73" x14ac:dyDescent="0.25">
      <c r="BB15523" s="134">
        <f t="shared" si="656"/>
        <v>106</v>
      </c>
      <c r="BC15523" s="24"/>
      <c r="BD15523" s="10"/>
      <c r="BE15523" s="10"/>
      <c r="BF15523" s="9"/>
      <c r="BG15523" s="9"/>
      <c r="BH15523" s="9"/>
      <c r="BI15523" s="9"/>
      <c r="BJ15523" s="9"/>
      <c r="BK15523" s="128"/>
      <c r="BL15523" s="128"/>
      <c r="BM15523" s="128"/>
      <c r="BN15523" s="128"/>
      <c r="BO15523" s="128"/>
      <c r="BP15523" s="197">
        <f t="shared" si="657"/>
        <v>0</v>
      </c>
      <c r="BQ15523" s="128"/>
      <c r="BR15523" s="288">
        <f t="shared" si="651"/>
        <v>0</v>
      </c>
      <c r="BS15523" s="288">
        <f t="shared" si="652"/>
        <v>0</v>
      </c>
      <c r="BT15523" s="288">
        <f t="shared" si="653"/>
        <v>0</v>
      </c>
      <c r="BU15523" s="289">
        <f t="shared" si="658"/>
        <v>0</v>
      </c>
    </row>
    <row r="15524" spans="54:73" x14ac:dyDescent="0.25">
      <c r="BB15524" s="134">
        <f t="shared" si="656"/>
        <v>107</v>
      </c>
      <c r="BC15524" s="24"/>
      <c r="BD15524" s="10"/>
      <c r="BE15524" s="10"/>
      <c r="BF15524" s="9"/>
      <c r="BG15524" s="9"/>
      <c r="BH15524" s="9"/>
      <c r="BI15524" s="9"/>
      <c r="BJ15524" s="9"/>
      <c r="BK15524" s="128"/>
      <c r="BL15524" s="128"/>
      <c r="BM15524" s="128"/>
      <c r="BN15524" s="128"/>
      <c r="BO15524" s="128"/>
      <c r="BP15524" s="197">
        <f t="shared" si="657"/>
        <v>0</v>
      </c>
      <c r="BQ15524" s="128"/>
      <c r="BR15524" s="288">
        <f t="shared" si="651"/>
        <v>0</v>
      </c>
      <c r="BS15524" s="288">
        <f t="shared" si="652"/>
        <v>0</v>
      </c>
      <c r="BT15524" s="288">
        <f t="shared" si="653"/>
        <v>0</v>
      </c>
      <c r="BU15524" s="289">
        <f t="shared" si="658"/>
        <v>0</v>
      </c>
    </row>
    <row r="15525" spans="54:73" x14ac:dyDescent="0.25">
      <c r="BB15525" s="134">
        <f t="shared" si="656"/>
        <v>108</v>
      </c>
      <c r="BC15525" s="24"/>
      <c r="BD15525" s="10"/>
      <c r="BE15525" s="10"/>
      <c r="BF15525" s="9"/>
      <c r="BG15525" s="9"/>
      <c r="BH15525" s="9"/>
      <c r="BI15525" s="9"/>
      <c r="BJ15525" s="9"/>
      <c r="BK15525" s="128"/>
      <c r="BL15525" s="128"/>
      <c r="BM15525" s="128"/>
      <c r="BN15525" s="128"/>
      <c r="BO15525" s="128"/>
      <c r="BP15525" s="197">
        <f t="shared" si="657"/>
        <v>0</v>
      </c>
      <c r="BQ15525" s="128"/>
      <c r="BR15525" s="288">
        <f t="shared" si="651"/>
        <v>0</v>
      </c>
      <c r="BS15525" s="288">
        <f t="shared" si="652"/>
        <v>0</v>
      </c>
      <c r="BT15525" s="288">
        <f t="shared" si="653"/>
        <v>0</v>
      </c>
      <c r="BU15525" s="289">
        <f t="shared" si="658"/>
        <v>0</v>
      </c>
    </row>
    <row r="15526" spans="54:73" x14ac:dyDescent="0.25">
      <c r="BB15526" s="134">
        <f t="shared" si="656"/>
        <v>109</v>
      </c>
      <c r="BC15526" s="24"/>
      <c r="BD15526" s="10"/>
      <c r="BE15526" s="10"/>
      <c r="BF15526" s="9"/>
      <c r="BG15526" s="9"/>
      <c r="BH15526" s="9"/>
      <c r="BI15526" s="9"/>
      <c r="BJ15526" s="9"/>
      <c r="BK15526" s="128"/>
      <c r="BL15526" s="128"/>
      <c r="BM15526" s="128"/>
      <c r="BN15526" s="128"/>
      <c r="BO15526" s="128"/>
      <c r="BP15526" s="197">
        <f t="shared" si="657"/>
        <v>0</v>
      </c>
      <c r="BQ15526" s="128"/>
      <c r="BR15526" s="288">
        <f t="shared" si="651"/>
        <v>0</v>
      </c>
      <c r="BS15526" s="288">
        <f t="shared" si="652"/>
        <v>0</v>
      </c>
      <c r="BT15526" s="288">
        <f t="shared" si="653"/>
        <v>0</v>
      </c>
      <c r="BU15526" s="289">
        <f t="shared" si="658"/>
        <v>0</v>
      </c>
    </row>
    <row r="15527" spans="54:73" x14ac:dyDescent="0.25">
      <c r="BB15527" s="134">
        <f t="shared" si="656"/>
        <v>110</v>
      </c>
      <c r="BC15527" s="24"/>
      <c r="BD15527" s="10"/>
      <c r="BE15527" s="10"/>
      <c r="BF15527" s="9"/>
      <c r="BG15527" s="9"/>
      <c r="BH15527" s="9"/>
      <c r="BI15527" s="9"/>
      <c r="BJ15527" s="9"/>
      <c r="BK15527" s="128"/>
      <c r="BL15527" s="128"/>
      <c r="BM15527" s="128"/>
      <c r="BN15527" s="128"/>
      <c r="BO15527" s="128"/>
      <c r="BP15527" s="197">
        <f t="shared" si="657"/>
        <v>0</v>
      </c>
      <c r="BQ15527" s="128"/>
      <c r="BR15527" s="288">
        <f t="shared" si="651"/>
        <v>0</v>
      </c>
      <c r="BS15527" s="288">
        <f t="shared" si="652"/>
        <v>0</v>
      </c>
      <c r="BT15527" s="288">
        <f t="shared" si="653"/>
        <v>0</v>
      </c>
      <c r="BU15527" s="289">
        <f t="shared" si="658"/>
        <v>0</v>
      </c>
    </row>
    <row r="15528" spans="54:73" x14ac:dyDescent="0.25">
      <c r="BB15528" s="134">
        <f t="shared" si="656"/>
        <v>111</v>
      </c>
      <c r="BC15528" s="24"/>
      <c r="BD15528" s="10"/>
      <c r="BE15528" s="10"/>
      <c r="BF15528" s="9"/>
      <c r="BG15528" s="9"/>
      <c r="BH15528" s="9"/>
      <c r="BI15528" s="9"/>
      <c r="BJ15528" s="9"/>
      <c r="BK15528" s="128"/>
      <c r="BL15528" s="128"/>
      <c r="BM15528" s="128"/>
      <c r="BN15528" s="128"/>
      <c r="BO15528" s="128"/>
      <c r="BP15528" s="197">
        <f t="shared" si="657"/>
        <v>0</v>
      </c>
      <c r="BQ15528" s="128"/>
      <c r="BR15528" s="288">
        <f t="shared" si="651"/>
        <v>0</v>
      </c>
      <c r="BS15528" s="288">
        <f t="shared" si="652"/>
        <v>0</v>
      </c>
      <c r="BT15528" s="288">
        <f t="shared" si="653"/>
        <v>0</v>
      </c>
      <c r="BU15528" s="289">
        <f t="shared" si="658"/>
        <v>0</v>
      </c>
    </row>
    <row r="15529" spans="54:73" x14ac:dyDescent="0.25">
      <c r="BB15529" s="134">
        <f t="shared" si="656"/>
        <v>112</v>
      </c>
      <c r="BC15529" s="24"/>
      <c r="BD15529" s="10"/>
      <c r="BE15529" s="10"/>
      <c r="BF15529" s="9"/>
      <c r="BG15529" s="9"/>
      <c r="BH15529" s="9"/>
      <c r="BI15529" s="9"/>
      <c r="BJ15529" s="9"/>
      <c r="BK15529" s="128"/>
      <c r="BL15529" s="128"/>
      <c r="BM15529" s="128"/>
      <c r="BN15529" s="128"/>
      <c r="BO15529" s="128"/>
      <c r="BP15529" s="197">
        <f t="shared" si="657"/>
        <v>0</v>
      </c>
      <c r="BQ15529" s="128"/>
      <c r="BR15529" s="288">
        <f t="shared" si="651"/>
        <v>0</v>
      </c>
      <c r="BS15529" s="288">
        <f t="shared" si="652"/>
        <v>0</v>
      </c>
      <c r="BT15529" s="288">
        <f t="shared" si="653"/>
        <v>0</v>
      </c>
      <c r="BU15529" s="289">
        <f t="shared" si="658"/>
        <v>0</v>
      </c>
    </row>
    <row r="15530" spans="54:73" x14ac:dyDescent="0.25">
      <c r="BB15530" s="134">
        <f t="shared" si="656"/>
        <v>113</v>
      </c>
      <c r="BC15530" s="24"/>
      <c r="BD15530" s="10"/>
      <c r="BE15530" s="10"/>
      <c r="BF15530" s="9"/>
      <c r="BG15530" s="9"/>
      <c r="BH15530" s="9"/>
      <c r="BI15530" s="9"/>
      <c r="BJ15530" s="9"/>
      <c r="BK15530" s="128"/>
      <c r="BL15530" s="128"/>
      <c r="BM15530" s="128"/>
      <c r="BN15530" s="128"/>
      <c r="BO15530" s="128"/>
      <c r="BP15530" s="197">
        <f t="shared" si="657"/>
        <v>0</v>
      </c>
      <c r="BQ15530" s="128"/>
      <c r="BR15530" s="288">
        <f t="shared" si="651"/>
        <v>0</v>
      </c>
      <c r="BS15530" s="288">
        <f t="shared" si="652"/>
        <v>0</v>
      </c>
      <c r="BT15530" s="288">
        <f t="shared" si="653"/>
        <v>0</v>
      </c>
      <c r="BU15530" s="289">
        <f t="shared" si="658"/>
        <v>0</v>
      </c>
    </row>
    <row r="15531" spans="54:73" x14ac:dyDescent="0.25">
      <c r="BB15531" s="134">
        <f t="shared" si="656"/>
        <v>114</v>
      </c>
      <c r="BC15531" s="24"/>
      <c r="BD15531" s="10"/>
      <c r="BE15531" s="10"/>
      <c r="BF15531" s="9"/>
      <c r="BG15531" s="9"/>
      <c r="BH15531" s="9"/>
      <c r="BI15531" s="9"/>
      <c r="BJ15531" s="9"/>
      <c r="BK15531" s="128"/>
      <c r="BL15531" s="128"/>
      <c r="BM15531" s="128"/>
      <c r="BN15531" s="128"/>
      <c r="BO15531" s="128"/>
      <c r="BP15531" s="197">
        <f t="shared" si="657"/>
        <v>0</v>
      </c>
      <c r="BQ15531" s="128"/>
      <c r="BR15531" s="288">
        <f t="shared" si="651"/>
        <v>0</v>
      </c>
      <c r="BS15531" s="288">
        <f t="shared" si="652"/>
        <v>0</v>
      </c>
      <c r="BT15531" s="288">
        <f t="shared" si="653"/>
        <v>0</v>
      </c>
      <c r="BU15531" s="289">
        <f t="shared" si="658"/>
        <v>0</v>
      </c>
    </row>
    <row r="15532" spans="54:73" x14ac:dyDescent="0.25">
      <c r="BB15532" s="134">
        <f t="shared" si="656"/>
        <v>115</v>
      </c>
      <c r="BC15532" s="24"/>
      <c r="BD15532" s="10"/>
      <c r="BE15532" s="10"/>
      <c r="BF15532" s="9"/>
      <c r="BG15532" s="9"/>
      <c r="BH15532" s="9"/>
      <c r="BI15532" s="9"/>
      <c r="BJ15532" s="9"/>
      <c r="BK15532" s="128"/>
      <c r="BL15532" s="128"/>
      <c r="BM15532" s="128"/>
      <c r="BN15532" s="128"/>
      <c r="BO15532" s="128"/>
      <c r="BP15532" s="197">
        <f t="shared" si="657"/>
        <v>0</v>
      </c>
      <c r="BQ15532" s="128"/>
      <c r="BR15532" s="288">
        <f t="shared" si="651"/>
        <v>0</v>
      </c>
      <c r="BS15532" s="288">
        <f t="shared" si="652"/>
        <v>0</v>
      </c>
      <c r="BT15532" s="288">
        <f t="shared" si="653"/>
        <v>0</v>
      </c>
      <c r="BU15532" s="289">
        <f t="shared" si="658"/>
        <v>0</v>
      </c>
    </row>
    <row r="15533" spans="54:73" x14ac:dyDescent="0.25">
      <c r="BB15533" s="134">
        <f t="shared" si="656"/>
        <v>116</v>
      </c>
      <c r="BC15533" s="24"/>
      <c r="BD15533" s="10"/>
      <c r="BE15533" s="10"/>
      <c r="BF15533" s="9"/>
      <c r="BG15533" s="9"/>
      <c r="BH15533" s="9"/>
      <c r="BI15533" s="9"/>
      <c r="BJ15533" s="9"/>
      <c r="BK15533" s="128"/>
      <c r="BL15533" s="128"/>
      <c r="BM15533" s="128"/>
      <c r="BN15533" s="128"/>
      <c r="BO15533" s="128"/>
      <c r="BP15533" s="197">
        <f t="shared" si="657"/>
        <v>0</v>
      </c>
      <c r="BQ15533" s="128"/>
      <c r="BR15533" s="288">
        <f t="shared" si="651"/>
        <v>0</v>
      </c>
      <c r="BS15533" s="288">
        <f t="shared" si="652"/>
        <v>0</v>
      </c>
      <c r="BT15533" s="288">
        <f t="shared" si="653"/>
        <v>0</v>
      </c>
      <c r="BU15533" s="289">
        <f t="shared" si="658"/>
        <v>0</v>
      </c>
    </row>
    <row r="15534" spans="54:73" x14ac:dyDescent="0.25">
      <c r="BB15534" s="134">
        <f t="shared" si="656"/>
        <v>117</v>
      </c>
      <c r="BC15534" s="24"/>
      <c r="BD15534" s="10"/>
      <c r="BE15534" s="10"/>
      <c r="BF15534" s="9"/>
      <c r="BG15534" s="9"/>
      <c r="BH15534" s="9"/>
      <c r="BI15534" s="9"/>
      <c r="BJ15534" s="9"/>
      <c r="BK15534" s="128"/>
      <c r="BL15534" s="128"/>
      <c r="BM15534" s="128"/>
      <c r="BN15534" s="128"/>
      <c r="BO15534" s="128"/>
      <c r="BP15534" s="197">
        <f t="shared" si="657"/>
        <v>0</v>
      </c>
      <c r="BQ15534" s="128"/>
      <c r="BR15534" s="288">
        <f t="shared" si="651"/>
        <v>0</v>
      </c>
      <c r="BS15534" s="288">
        <f t="shared" si="652"/>
        <v>0</v>
      </c>
      <c r="BT15534" s="288">
        <f t="shared" si="653"/>
        <v>0</v>
      </c>
      <c r="BU15534" s="289">
        <f t="shared" si="658"/>
        <v>0</v>
      </c>
    </row>
    <row r="15535" spans="54:73" x14ac:dyDescent="0.25">
      <c r="BB15535" s="134">
        <f t="shared" si="656"/>
        <v>118</v>
      </c>
      <c r="BC15535" s="24"/>
      <c r="BD15535" s="10"/>
      <c r="BE15535" s="10"/>
      <c r="BF15535" s="9"/>
      <c r="BG15535" s="9"/>
      <c r="BH15535" s="9"/>
      <c r="BI15535" s="9"/>
      <c r="BJ15535" s="9"/>
      <c r="BK15535" s="128"/>
      <c r="BL15535" s="128"/>
      <c r="BM15535" s="128"/>
      <c r="BN15535" s="128"/>
      <c r="BO15535" s="128"/>
      <c r="BP15535" s="197">
        <f t="shared" si="657"/>
        <v>0</v>
      </c>
      <c r="BQ15535" s="128"/>
      <c r="BR15535" s="288">
        <f t="shared" si="651"/>
        <v>0</v>
      </c>
      <c r="BS15535" s="288">
        <f t="shared" si="652"/>
        <v>0</v>
      </c>
      <c r="BT15535" s="288">
        <f t="shared" si="653"/>
        <v>0</v>
      </c>
      <c r="BU15535" s="289">
        <f t="shared" si="658"/>
        <v>0</v>
      </c>
    </row>
    <row r="15536" spans="54:73" x14ac:dyDescent="0.25">
      <c r="BB15536" s="134">
        <f t="shared" si="656"/>
        <v>119</v>
      </c>
      <c r="BC15536" s="24"/>
      <c r="BD15536" s="10"/>
      <c r="BE15536" s="10"/>
      <c r="BF15536" s="9"/>
      <c r="BG15536" s="9"/>
      <c r="BH15536" s="9"/>
      <c r="BI15536" s="9"/>
      <c r="BJ15536" s="9"/>
      <c r="BK15536" s="128"/>
      <c r="BL15536" s="128"/>
      <c r="BM15536" s="128"/>
      <c r="BN15536" s="128"/>
      <c r="BO15536" s="128"/>
      <c r="BP15536" s="197">
        <f t="shared" si="657"/>
        <v>0</v>
      </c>
      <c r="BQ15536" s="128"/>
      <c r="BR15536" s="288">
        <f t="shared" si="651"/>
        <v>0</v>
      </c>
      <c r="BS15536" s="288">
        <f t="shared" si="652"/>
        <v>0</v>
      </c>
      <c r="BT15536" s="288">
        <f t="shared" si="653"/>
        <v>0</v>
      </c>
      <c r="BU15536" s="289">
        <f t="shared" si="658"/>
        <v>0</v>
      </c>
    </row>
    <row r="15537" spans="54:73" x14ac:dyDescent="0.25">
      <c r="BB15537" s="134">
        <f t="shared" si="656"/>
        <v>120</v>
      </c>
      <c r="BC15537" s="24"/>
      <c r="BD15537" s="10"/>
      <c r="BE15537" s="10"/>
      <c r="BF15537" s="9"/>
      <c r="BG15537" s="9"/>
      <c r="BH15537" s="9"/>
      <c r="BI15537" s="9"/>
      <c r="BJ15537" s="9"/>
      <c r="BK15537" s="128"/>
      <c r="BL15537" s="128"/>
      <c r="BM15537" s="128"/>
      <c r="BN15537" s="128"/>
      <c r="BO15537" s="128"/>
      <c r="BP15537" s="197">
        <f t="shared" si="657"/>
        <v>0</v>
      </c>
      <c r="BQ15537" s="128"/>
      <c r="BR15537" s="288">
        <f t="shared" si="651"/>
        <v>0</v>
      </c>
      <c r="BS15537" s="288">
        <f t="shared" si="652"/>
        <v>0</v>
      </c>
      <c r="BT15537" s="288">
        <f t="shared" si="653"/>
        <v>0</v>
      </c>
      <c r="BU15537" s="289">
        <f t="shared" si="658"/>
        <v>0</v>
      </c>
    </row>
    <row r="15538" spans="54:73" x14ac:dyDescent="0.25">
      <c r="BB15538" s="134">
        <f t="shared" si="656"/>
        <v>121</v>
      </c>
      <c r="BC15538" s="24"/>
      <c r="BD15538" s="10"/>
      <c r="BE15538" s="10"/>
      <c r="BF15538" s="9"/>
      <c r="BG15538" s="9"/>
      <c r="BH15538" s="9"/>
      <c r="BI15538" s="9"/>
      <c r="BJ15538" s="9"/>
      <c r="BK15538" s="128"/>
      <c r="BL15538" s="128"/>
      <c r="BM15538" s="128"/>
      <c r="BN15538" s="128"/>
      <c r="BO15538" s="128"/>
      <c r="BP15538" s="197">
        <f t="shared" si="657"/>
        <v>0</v>
      </c>
      <c r="BQ15538" s="128"/>
      <c r="BR15538" s="288">
        <f t="shared" si="651"/>
        <v>0</v>
      </c>
      <c r="BS15538" s="288">
        <f t="shared" si="652"/>
        <v>0</v>
      </c>
      <c r="BT15538" s="288">
        <f t="shared" si="653"/>
        <v>0</v>
      </c>
      <c r="BU15538" s="289">
        <f t="shared" si="658"/>
        <v>0</v>
      </c>
    </row>
    <row r="15539" spans="54:73" x14ac:dyDescent="0.25">
      <c r="BB15539" s="134">
        <f t="shared" si="656"/>
        <v>122</v>
      </c>
      <c r="BC15539" s="24"/>
      <c r="BD15539" s="10"/>
      <c r="BE15539" s="10"/>
      <c r="BF15539" s="9"/>
      <c r="BG15539" s="9"/>
      <c r="BH15539" s="9"/>
      <c r="BI15539" s="9"/>
      <c r="BJ15539" s="9"/>
      <c r="BK15539" s="128"/>
      <c r="BL15539" s="128"/>
      <c r="BM15539" s="128"/>
      <c r="BN15539" s="128"/>
      <c r="BO15539" s="128"/>
      <c r="BP15539" s="197">
        <f t="shared" si="657"/>
        <v>0</v>
      </c>
      <c r="BQ15539" s="128"/>
      <c r="BR15539" s="288">
        <f t="shared" si="651"/>
        <v>0</v>
      </c>
      <c r="BS15539" s="288">
        <f t="shared" si="652"/>
        <v>0</v>
      </c>
      <c r="BT15539" s="288">
        <f t="shared" si="653"/>
        <v>0</v>
      </c>
      <c r="BU15539" s="289">
        <f t="shared" si="658"/>
        <v>0</v>
      </c>
    </row>
    <row r="15540" spans="54:73" x14ac:dyDescent="0.25">
      <c r="BB15540" s="134">
        <f t="shared" si="656"/>
        <v>123</v>
      </c>
      <c r="BC15540" s="24"/>
      <c r="BD15540" s="10"/>
      <c r="BE15540" s="10"/>
      <c r="BF15540" s="9"/>
      <c r="BG15540" s="9"/>
      <c r="BH15540" s="9"/>
      <c r="BI15540" s="9"/>
      <c r="BJ15540" s="9"/>
      <c r="BK15540" s="128"/>
      <c r="BL15540" s="128"/>
      <c r="BM15540" s="128"/>
      <c r="BN15540" s="128"/>
      <c r="BO15540" s="128"/>
      <c r="BP15540" s="197">
        <f t="shared" si="657"/>
        <v>0</v>
      </c>
      <c r="BQ15540" s="128"/>
      <c r="BR15540" s="288">
        <f t="shared" si="651"/>
        <v>0</v>
      </c>
      <c r="BS15540" s="288">
        <f t="shared" si="652"/>
        <v>0</v>
      </c>
      <c r="BT15540" s="288">
        <f t="shared" si="653"/>
        <v>0</v>
      </c>
      <c r="BU15540" s="289">
        <f t="shared" si="658"/>
        <v>0</v>
      </c>
    </row>
    <row r="15541" spans="54:73" x14ac:dyDescent="0.25">
      <c r="BB15541" s="134">
        <f t="shared" si="656"/>
        <v>124</v>
      </c>
      <c r="BC15541" s="24"/>
      <c r="BD15541" s="10"/>
      <c r="BE15541" s="10"/>
      <c r="BF15541" s="9"/>
      <c r="BG15541" s="9"/>
      <c r="BH15541" s="9"/>
      <c r="BI15541" s="9"/>
      <c r="BJ15541" s="9"/>
      <c r="BK15541" s="128"/>
      <c r="BL15541" s="128"/>
      <c r="BM15541" s="128"/>
      <c r="BN15541" s="128"/>
      <c r="BO15541" s="128"/>
      <c r="BP15541" s="197">
        <f t="shared" si="657"/>
        <v>0</v>
      </c>
      <c r="BQ15541" s="128"/>
      <c r="BR15541" s="288">
        <f t="shared" si="651"/>
        <v>0</v>
      </c>
      <c r="BS15541" s="288">
        <f t="shared" si="652"/>
        <v>0</v>
      </c>
      <c r="BT15541" s="288">
        <f t="shared" si="653"/>
        <v>0</v>
      </c>
      <c r="BU15541" s="289">
        <f t="shared" si="658"/>
        <v>0</v>
      </c>
    </row>
    <row r="15542" spans="54:73" x14ac:dyDescent="0.25">
      <c r="BB15542" s="134">
        <f t="shared" si="656"/>
        <v>125</v>
      </c>
      <c r="BC15542" s="24"/>
      <c r="BD15542" s="10"/>
      <c r="BE15542" s="10"/>
      <c r="BF15542" s="9"/>
      <c r="BG15542" s="9"/>
      <c r="BH15542" s="9"/>
      <c r="BI15542" s="9"/>
      <c r="BJ15542" s="9"/>
      <c r="BK15542" s="128"/>
      <c r="BL15542" s="128"/>
      <c r="BM15542" s="128"/>
      <c r="BN15542" s="128"/>
      <c r="BO15542" s="128"/>
      <c r="BP15542" s="197">
        <f t="shared" si="657"/>
        <v>0</v>
      </c>
      <c r="BQ15542" s="128"/>
      <c r="BR15542" s="288">
        <f t="shared" si="651"/>
        <v>0</v>
      </c>
      <c r="BS15542" s="288">
        <f t="shared" si="652"/>
        <v>0</v>
      </c>
      <c r="BT15542" s="288">
        <f t="shared" si="653"/>
        <v>0</v>
      </c>
      <c r="BU15542" s="289">
        <f t="shared" si="658"/>
        <v>0</v>
      </c>
    </row>
    <row r="15543" spans="54:73" x14ac:dyDescent="0.25">
      <c r="BB15543" s="134">
        <f t="shared" si="656"/>
        <v>126</v>
      </c>
      <c r="BC15543" s="24"/>
      <c r="BD15543" s="10"/>
      <c r="BE15543" s="10"/>
      <c r="BF15543" s="9"/>
      <c r="BG15543" s="9"/>
      <c r="BH15543" s="9"/>
      <c r="BI15543" s="9"/>
      <c r="BJ15543" s="9"/>
      <c r="BK15543" s="128"/>
      <c r="BL15543" s="128"/>
      <c r="BM15543" s="128"/>
      <c r="BN15543" s="128"/>
      <c r="BO15543" s="128"/>
      <c r="BP15543" s="197">
        <f t="shared" si="657"/>
        <v>0</v>
      </c>
      <c r="BQ15543" s="128"/>
      <c r="BR15543" s="288">
        <f t="shared" si="651"/>
        <v>0</v>
      </c>
      <c r="BS15543" s="288">
        <f t="shared" si="652"/>
        <v>0</v>
      </c>
      <c r="BT15543" s="288">
        <f t="shared" si="653"/>
        <v>0</v>
      </c>
      <c r="BU15543" s="289">
        <f t="shared" si="658"/>
        <v>0</v>
      </c>
    </row>
    <row r="15544" spans="54:73" x14ac:dyDescent="0.25">
      <c r="BB15544" s="134">
        <f t="shared" si="656"/>
        <v>127</v>
      </c>
      <c r="BC15544" s="24"/>
      <c r="BD15544" s="10"/>
      <c r="BE15544" s="10"/>
      <c r="BF15544" s="9"/>
      <c r="BG15544" s="9"/>
      <c r="BH15544" s="9"/>
      <c r="BI15544" s="9"/>
      <c r="BJ15544" s="9"/>
      <c r="BK15544" s="128"/>
      <c r="BL15544" s="128"/>
      <c r="BM15544" s="128"/>
      <c r="BN15544" s="128"/>
      <c r="BO15544" s="128"/>
      <c r="BP15544" s="197">
        <f t="shared" si="657"/>
        <v>0</v>
      </c>
      <c r="BQ15544" s="128"/>
      <c r="BR15544" s="288">
        <f t="shared" si="651"/>
        <v>0</v>
      </c>
      <c r="BS15544" s="288">
        <f t="shared" si="652"/>
        <v>0</v>
      </c>
      <c r="BT15544" s="288">
        <f t="shared" si="653"/>
        <v>0</v>
      </c>
      <c r="BU15544" s="289">
        <f t="shared" si="658"/>
        <v>0</v>
      </c>
    </row>
    <row r="15545" spans="54:73" x14ac:dyDescent="0.25">
      <c r="BB15545" s="134">
        <f t="shared" si="656"/>
        <v>128</v>
      </c>
      <c r="BC15545" s="24"/>
      <c r="BD15545" s="10"/>
      <c r="BE15545" s="10"/>
      <c r="BF15545" s="9"/>
      <c r="BG15545" s="9"/>
      <c r="BH15545" s="9"/>
      <c r="BI15545" s="9"/>
      <c r="BJ15545" s="9"/>
      <c r="BK15545" s="128"/>
      <c r="BL15545" s="128"/>
      <c r="BM15545" s="128"/>
      <c r="BN15545" s="128"/>
      <c r="BO15545" s="128"/>
      <c r="BP15545" s="197">
        <f t="shared" si="657"/>
        <v>0</v>
      </c>
      <c r="BQ15545" s="128"/>
      <c r="BR15545" s="288">
        <f t="shared" si="651"/>
        <v>0</v>
      </c>
      <c r="BS15545" s="288">
        <f t="shared" si="652"/>
        <v>0</v>
      </c>
      <c r="BT15545" s="288">
        <f t="shared" si="653"/>
        <v>0</v>
      </c>
      <c r="BU15545" s="289">
        <f t="shared" si="658"/>
        <v>0</v>
      </c>
    </row>
    <row r="15546" spans="54:73" x14ac:dyDescent="0.25">
      <c r="BB15546" s="134">
        <f t="shared" si="656"/>
        <v>129</v>
      </c>
      <c r="BC15546" s="24"/>
      <c r="BD15546" s="10"/>
      <c r="BE15546" s="10"/>
      <c r="BF15546" s="9"/>
      <c r="BG15546" s="9"/>
      <c r="BH15546" s="9"/>
      <c r="BI15546" s="9"/>
      <c r="BJ15546" s="9"/>
      <c r="BK15546" s="128"/>
      <c r="BL15546" s="128"/>
      <c r="BM15546" s="128"/>
      <c r="BN15546" s="128"/>
      <c r="BO15546" s="128"/>
      <c r="BP15546" s="197">
        <f t="shared" si="657"/>
        <v>0</v>
      </c>
      <c r="BQ15546" s="128"/>
      <c r="BR15546" s="288">
        <f t="shared" si="651"/>
        <v>0</v>
      </c>
      <c r="BS15546" s="288">
        <f t="shared" si="652"/>
        <v>0</v>
      </c>
      <c r="BT15546" s="288">
        <f t="shared" si="653"/>
        <v>0</v>
      </c>
      <c r="BU15546" s="289">
        <f t="shared" si="658"/>
        <v>0</v>
      </c>
    </row>
    <row r="15547" spans="54:73" x14ac:dyDescent="0.25">
      <c r="BB15547" s="134">
        <f t="shared" si="656"/>
        <v>130</v>
      </c>
      <c r="BC15547" s="24"/>
      <c r="BD15547" s="10"/>
      <c r="BE15547" s="10"/>
      <c r="BF15547" s="9"/>
      <c r="BG15547" s="9"/>
      <c r="BH15547" s="9"/>
      <c r="BI15547" s="9"/>
      <c r="BJ15547" s="9"/>
      <c r="BK15547" s="128"/>
      <c r="BL15547" s="128"/>
      <c r="BM15547" s="128"/>
      <c r="BN15547" s="128"/>
      <c r="BO15547" s="128"/>
      <c r="BP15547" s="197">
        <f t="shared" si="657"/>
        <v>0</v>
      </c>
      <c r="BQ15547" s="128"/>
      <c r="BR15547" s="288">
        <f t="shared" ref="BR15547:BR15610" si="659">(BF15547*BG15547)*10</f>
        <v>0</v>
      </c>
      <c r="BS15547" s="288">
        <f t="shared" ref="BS15547:BS15610" si="660">(BH15547*BI15547)*20</f>
        <v>0</v>
      </c>
      <c r="BT15547" s="288">
        <f t="shared" ref="BT15547:BT15610" si="661">IF(BR15547+BS15547=0,0,BJ15547*1)</f>
        <v>0</v>
      </c>
      <c r="BU15547" s="289">
        <f t="shared" si="658"/>
        <v>0</v>
      </c>
    </row>
    <row r="15548" spans="54:73" x14ac:dyDescent="0.25">
      <c r="BB15548" s="134">
        <f t="shared" si="656"/>
        <v>131</v>
      </c>
      <c r="BC15548" s="24"/>
      <c r="BD15548" s="10"/>
      <c r="BE15548" s="10"/>
      <c r="BF15548" s="9"/>
      <c r="BG15548" s="9"/>
      <c r="BH15548" s="9"/>
      <c r="BI15548" s="9"/>
      <c r="BJ15548" s="9"/>
      <c r="BK15548" s="128"/>
      <c r="BL15548" s="128"/>
      <c r="BM15548" s="128"/>
      <c r="BN15548" s="128"/>
      <c r="BO15548" s="128"/>
      <c r="BP15548" s="197">
        <f t="shared" si="657"/>
        <v>0</v>
      </c>
      <c r="BQ15548" s="128"/>
      <c r="BR15548" s="288">
        <f t="shared" si="659"/>
        <v>0</v>
      </c>
      <c r="BS15548" s="288">
        <f t="shared" si="660"/>
        <v>0</v>
      </c>
      <c r="BT15548" s="288">
        <f t="shared" si="661"/>
        <v>0</v>
      </c>
      <c r="BU15548" s="289">
        <f t="shared" si="658"/>
        <v>0</v>
      </c>
    </row>
    <row r="15549" spans="54:73" x14ac:dyDescent="0.25">
      <c r="BB15549" s="134">
        <f t="shared" si="656"/>
        <v>132</v>
      </c>
      <c r="BC15549" s="24"/>
      <c r="BD15549" s="10"/>
      <c r="BE15549" s="10"/>
      <c r="BF15549" s="9"/>
      <c r="BG15549" s="9"/>
      <c r="BH15549" s="9"/>
      <c r="BI15549" s="9"/>
      <c r="BJ15549" s="9"/>
      <c r="BK15549" s="128"/>
      <c r="BL15549" s="128"/>
      <c r="BM15549" s="128"/>
      <c r="BN15549" s="128"/>
      <c r="BO15549" s="128"/>
      <c r="BP15549" s="197">
        <f t="shared" si="657"/>
        <v>0</v>
      </c>
      <c r="BQ15549" s="128"/>
      <c r="BR15549" s="288">
        <f t="shared" si="659"/>
        <v>0</v>
      </c>
      <c r="BS15549" s="288">
        <f t="shared" si="660"/>
        <v>0</v>
      </c>
      <c r="BT15549" s="288">
        <f t="shared" si="661"/>
        <v>0</v>
      </c>
      <c r="BU15549" s="289">
        <f t="shared" si="658"/>
        <v>0</v>
      </c>
    </row>
    <row r="15550" spans="54:73" x14ac:dyDescent="0.25">
      <c r="BB15550" s="134">
        <f t="shared" si="656"/>
        <v>133</v>
      </c>
      <c r="BC15550" s="24"/>
      <c r="BD15550" s="10"/>
      <c r="BE15550" s="10"/>
      <c r="BF15550" s="9"/>
      <c r="BG15550" s="9"/>
      <c r="BH15550" s="9"/>
      <c r="BI15550" s="9"/>
      <c r="BJ15550" s="9"/>
      <c r="BK15550" s="128"/>
      <c r="BL15550" s="128"/>
      <c r="BM15550" s="128"/>
      <c r="BN15550" s="128"/>
      <c r="BO15550" s="128"/>
      <c r="BP15550" s="197">
        <f t="shared" si="657"/>
        <v>0</v>
      </c>
      <c r="BQ15550" s="128"/>
      <c r="BR15550" s="288">
        <f t="shared" si="659"/>
        <v>0</v>
      </c>
      <c r="BS15550" s="288">
        <f t="shared" si="660"/>
        <v>0</v>
      </c>
      <c r="BT15550" s="288">
        <f t="shared" si="661"/>
        <v>0</v>
      </c>
      <c r="BU15550" s="289">
        <f t="shared" si="658"/>
        <v>0</v>
      </c>
    </row>
    <row r="15551" spans="54:73" x14ac:dyDescent="0.25">
      <c r="BB15551" s="134">
        <f t="shared" si="656"/>
        <v>134</v>
      </c>
      <c r="BC15551" s="24"/>
      <c r="BD15551" s="10"/>
      <c r="BE15551" s="10"/>
      <c r="BF15551" s="9"/>
      <c r="BG15551" s="9"/>
      <c r="BH15551" s="9"/>
      <c r="BI15551" s="9"/>
      <c r="BJ15551" s="9"/>
      <c r="BK15551" s="128"/>
      <c r="BL15551" s="128"/>
      <c r="BM15551" s="128"/>
      <c r="BN15551" s="128"/>
      <c r="BO15551" s="128"/>
      <c r="BP15551" s="197">
        <f t="shared" si="657"/>
        <v>0</v>
      </c>
      <c r="BQ15551" s="128"/>
      <c r="BR15551" s="288">
        <f t="shared" si="659"/>
        <v>0</v>
      </c>
      <c r="BS15551" s="288">
        <f t="shared" si="660"/>
        <v>0</v>
      </c>
      <c r="BT15551" s="288">
        <f t="shared" si="661"/>
        <v>0</v>
      </c>
      <c r="BU15551" s="289">
        <f t="shared" si="658"/>
        <v>0</v>
      </c>
    </row>
    <row r="15552" spans="54:73" x14ac:dyDescent="0.25">
      <c r="BB15552" s="134">
        <f t="shared" si="656"/>
        <v>135</v>
      </c>
      <c r="BC15552" s="24"/>
      <c r="BD15552" s="10"/>
      <c r="BE15552" s="10"/>
      <c r="BF15552" s="9"/>
      <c r="BG15552" s="9"/>
      <c r="BH15552" s="9"/>
      <c r="BI15552" s="9"/>
      <c r="BJ15552" s="9"/>
      <c r="BK15552" s="128"/>
      <c r="BL15552" s="128"/>
      <c r="BM15552" s="128"/>
      <c r="BN15552" s="128"/>
      <c r="BO15552" s="128"/>
      <c r="BP15552" s="197">
        <f t="shared" si="657"/>
        <v>0</v>
      </c>
      <c r="BQ15552" s="128"/>
      <c r="BR15552" s="288">
        <f t="shared" si="659"/>
        <v>0</v>
      </c>
      <c r="BS15552" s="288">
        <f t="shared" si="660"/>
        <v>0</v>
      </c>
      <c r="BT15552" s="288">
        <f t="shared" si="661"/>
        <v>0</v>
      </c>
      <c r="BU15552" s="289">
        <f t="shared" si="658"/>
        <v>0</v>
      </c>
    </row>
    <row r="15553" spans="54:73" x14ac:dyDescent="0.25">
      <c r="BB15553" s="134">
        <f t="shared" si="656"/>
        <v>136</v>
      </c>
      <c r="BC15553" s="24"/>
      <c r="BD15553" s="10"/>
      <c r="BE15553" s="10"/>
      <c r="BF15553" s="9"/>
      <c r="BG15553" s="9"/>
      <c r="BH15553" s="9"/>
      <c r="BI15553" s="9"/>
      <c r="BJ15553" s="9"/>
      <c r="BK15553" s="128"/>
      <c r="BL15553" s="128"/>
      <c r="BM15553" s="128"/>
      <c r="BN15553" s="128"/>
      <c r="BO15553" s="128"/>
      <c r="BP15553" s="197">
        <f t="shared" si="657"/>
        <v>0</v>
      </c>
      <c r="BQ15553" s="128"/>
      <c r="BR15553" s="288">
        <f t="shared" si="659"/>
        <v>0</v>
      </c>
      <c r="BS15553" s="288">
        <f t="shared" si="660"/>
        <v>0</v>
      </c>
      <c r="BT15553" s="288">
        <f t="shared" si="661"/>
        <v>0</v>
      </c>
      <c r="BU15553" s="289">
        <f t="shared" si="658"/>
        <v>0</v>
      </c>
    </row>
    <row r="15554" spans="54:73" x14ac:dyDescent="0.25">
      <c r="BB15554" s="134">
        <f t="shared" si="656"/>
        <v>137</v>
      </c>
      <c r="BC15554" s="24"/>
      <c r="BD15554" s="10"/>
      <c r="BE15554" s="10"/>
      <c r="BF15554" s="9"/>
      <c r="BG15554" s="9"/>
      <c r="BH15554" s="9"/>
      <c r="BI15554" s="9"/>
      <c r="BJ15554" s="9"/>
      <c r="BK15554" s="128"/>
      <c r="BL15554" s="128"/>
      <c r="BM15554" s="128"/>
      <c r="BN15554" s="128"/>
      <c r="BO15554" s="128"/>
      <c r="BP15554" s="197">
        <f t="shared" si="657"/>
        <v>0</v>
      </c>
      <c r="BQ15554" s="128"/>
      <c r="BR15554" s="288">
        <f t="shared" si="659"/>
        <v>0</v>
      </c>
      <c r="BS15554" s="288">
        <f t="shared" si="660"/>
        <v>0</v>
      </c>
      <c r="BT15554" s="288">
        <f t="shared" si="661"/>
        <v>0</v>
      </c>
      <c r="BU15554" s="289">
        <f t="shared" si="658"/>
        <v>0</v>
      </c>
    </row>
    <row r="15555" spans="54:73" x14ac:dyDescent="0.25">
      <c r="BB15555" s="134">
        <f t="shared" si="656"/>
        <v>138</v>
      </c>
      <c r="BC15555" s="24"/>
      <c r="BD15555" s="10"/>
      <c r="BE15555" s="10"/>
      <c r="BF15555" s="9"/>
      <c r="BG15555" s="9"/>
      <c r="BH15555" s="9"/>
      <c r="BI15555" s="9"/>
      <c r="BJ15555" s="9"/>
      <c r="BK15555" s="128"/>
      <c r="BL15555" s="128"/>
      <c r="BM15555" s="128"/>
      <c r="BN15555" s="128"/>
      <c r="BO15555" s="128"/>
      <c r="BP15555" s="197">
        <f t="shared" si="657"/>
        <v>0</v>
      </c>
      <c r="BQ15555" s="128"/>
      <c r="BR15555" s="288">
        <f t="shared" si="659"/>
        <v>0</v>
      </c>
      <c r="BS15555" s="288">
        <f t="shared" si="660"/>
        <v>0</v>
      </c>
      <c r="BT15555" s="288">
        <f t="shared" si="661"/>
        <v>0</v>
      </c>
      <c r="BU15555" s="289">
        <f t="shared" si="658"/>
        <v>0</v>
      </c>
    </row>
    <row r="15556" spans="54:73" x14ac:dyDescent="0.25">
      <c r="BB15556" s="134">
        <f t="shared" si="656"/>
        <v>139</v>
      </c>
      <c r="BC15556" s="24"/>
      <c r="BD15556" s="10"/>
      <c r="BE15556" s="10"/>
      <c r="BF15556" s="9"/>
      <c r="BG15556" s="9"/>
      <c r="BH15556" s="9"/>
      <c r="BI15556" s="9"/>
      <c r="BJ15556" s="9"/>
      <c r="BK15556" s="128"/>
      <c r="BL15556" s="128"/>
      <c r="BM15556" s="128"/>
      <c r="BN15556" s="128"/>
      <c r="BO15556" s="128"/>
      <c r="BP15556" s="197">
        <f t="shared" si="657"/>
        <v>0</v>
      </c>
      <c r="BQ15556" s="128"/>
      <c r="BR15556" s="288">
        <f t="shared" si="659"/>
        <v>0</v>
      </c>
      <c r="BS15556" s="288">
        <f t="shared" si="660"/>
        <v>0</v>
      </c>
      <c r="BT15556" s="288">
        <f t="shared" si="661"/>
        <v>0</v>
      </c>
      <c r="BU15556" s="289">
        <f t="shared" si="658"/>
        <v>0</v>
      </c>
    </row>
    <row r="15557" spans="54:73" x14ac:dyDescent="0.25">
      <c r="BB15557" s="134">
        <f t="shared" si="656"/>
        <v>140</v>
      </c>
      <c r="BC15557" s="24"/>
      <c r="BD15557" s="10"/>
      <c r="BE15557" s="10"/>
      <c r="BF15557" s="9"/>
      <c r="BG15557" s="9"/>
      <c r="BH15557" s="9"/>
      <c r="BI15557" s="9"/>
      <c r="BJ15557" s="9"/>
      <c r="BK15557" s="128"/>
      <c r="BL15557" s="128"/>
      <c r="BM15557" s="128"/>
      <c r="BN15557" s="128"/>
      <c r="BO15557" s="128"/>
      <c r="BP15557" s="197">
        <f t="shared" si="657"/>
        <v>0</v>
      </c>
      <c r="BQ15557" s="128"/>
      <c r="BR15557" s="288">
        <f t="shared" si="659"/>
        <v>0</v>
      </c>
      <c r="BS15557" s="288">
        <f t="shared" si="660"/>
        <v>0</v>
      </c>
      <c r="BT15557" s="288">
        <f t="shared" si="661"/>
        <v>0</v>
      </c>
      <c r="BU15557" s="289">
        <f t="shared" si="658"/>
        <v>0</v>
      </c>
    </row>
    <row r="15558" spans="54:73" x14ac:dyDescent="0.25">
      <c r="BB15558" s="134">
        <f t="shared" si="656"/>
        <v>141</v>
      </c>
      <c r="BC15558" s="24"/>
      <c r="BD15558" s="10"/>
      <c r="BE15558" s="10"/>
      <c r="BF15558" s="9"/>
      <c r="BG15558" s="9"/>
      <c r="BH15558" s="9"/>
      <c r="BI15558" s="9"/>
      <c r="BJ15558" s="9"/>
      <c r="BK15558" s="128"/>
      <c r="BL15558" s="128"/>
      <c r="BM15558" s="128"/>
      <c r="BN15558" s="128"/>
      <c r="BO15558" s="128"/>
      <c r="BP15558" s="197">
        <f t="shared" si="657"/>
        <v>0</v>
      </c>
      <c r="BQ15558" s="128"/>
      <c r="BR15558" s="288">
        <f t="shared" si="659"/>
        <v>0</v>
      </c>
      <c r="BS15558" s="288">
        <f t="shared" si="660"/>
        <v>0</v>
      </c>
      <c r="BT15558" s="288">
        <f t="shared" si="661"/>
        <v>0</v>
      </c>
      <c r="BU15558" s="289">
        <f t="shared" si="658"/>
        <v>0</v>
      </c>
    </row>
    <row r="15559" spans="54:73" x14ac:dyDescent="0.25">
      <c r="BB15559" s="134">
        <f t="shared" si="656"/>
        <v>142</v>
      </c>
      <c r="BC15559" s="24"/>
      <c r="BD15559" s="10"/>
      <c r="BE15559" s="10"/>
      <c r="BF15559" s="9"/>
      <c r="BG15559" s="9"/>
      <c r="BH15559" s="9"/>
      <c r="BI15559" s="9"/>
      <c r="BJ15559" s="9"/>
      <c r="BK15559" s="128"/>
      <c r="BL15559" s="128"/>
      <c r="BM15559" s="128"/>
      <c r="BN15559" s="128"/>
      <c r="BO15559" s="128"/>
      <c r="BP15559" s="197">
        <f t="shared" si="657"/>
        <v>0</v>
      </c>
      <c r="BQ15559" s="128"/>
      <c r="BR15559" s="288">
        <f t="shared" si="659"/>
        <v>0</v>
      </c>
      <c r="BS15559" s="288">
        <f t="shared" si="660"/>
        <v>0</v>
      </c>
      <c r="BT15559" s="288">
        <f t="shared" si="661"/>
        <v>0</v>
      </c>
      <c r="BU15559" s="289">
        <f t="shared" si="658"/>
        <v>0</v>
      </c>
    </row>
    <row r="15560" spans="54:73" x14ac:dyDescent="0.25">
      <c r="BB15560" s="134">
        <f t="shared" si="656"/>
        <v>143</v>
      </c>
      <c r="BC15560" s="24"/>
      <c r="BD15560" s="10"/>
      <c r="BE15560" s="10"/>
      <c r="BF15560" s="9"/>
      <c r="BG15560" s="9"/>
      <c r="BH15560" s="9"/>
      <c r="BI15560" s="9"/>
      <c r="BJ15560" s="9"/>
      <c r="BK15560" s="128"/>
      <c r="BL15560" s="128"/>
      <c r="BM15560" s="128"/>
      <c r="BN15560" s="128"/>
      <c r="BO15560" s="128"/>
      <c r="BP15560" s="197">
        <f t="shared" si="657"/>
        <v>0</v>
      </c>
      <c r="BQ15560" s="128"/>
      <c r="BR15560" s="288">
        <f t="shared" si="659"/>
        <v>0</v>
      </c>
      <c r="BS15560" s="288">
        <f t="shared" si="660"/>
        <v>0</v>
      </c>
      <c r="BT15560" s="288">
        <f t="shared" si="661"/>
        <v>0</v>
      </c>
      <c r="BU15560" s="289">
        <f t="shared" si="658"/>
        <v>0</v>
      </c>
    </row>
    <row r="15561" spans="54:73" x14ac:dyDescent="0.25">
      <c r="BB15561" s="134">
        <f t="shared" si="656"/>
        <v>144</v>
      </c>
      <c r="BC15561" s="24"/>
      <c r="BD15561" s="10"/>
      <c r="BE15561" s="10"/>
      <c r="BF15561" s="9"/>
      <c r="BG15561" s="9"/>
      <c r="BH15561" s="9"/>
      <c r="BI15561" s="9"/>
      <c r="BJ15561" s="9"/>
      <c r="BK15561" s="128"/>
      <c r="BL15561" s="128"/>
      <c r="BM15561" s="128"/>
      <c r="BN15561" s="128"/>
      <c r="BO15561" s="128"/>
      <c r="BP15561" s="197">
        <f t="shared" si="657"/>
        <v>0</v>
      </c>
      <c r="BQ15561" s="128"/>
      <c r="BR15561" s="288">
        <f t="shared" si="659"/>
        <v>0</v>
      </c>
      <c r="BS15561" s="288">
        <f t="shared" si="660"/>
        <v>0</v>
      </c>
      <c r="BT15561" s="288">
        <f t="shared" si="661"/>
        <v>0</v>
      </c>
      <c r="BU15561" s="289">
        <f t="shared" si="658"/>
        <v>0</v>
      </c>
    </row>
    <row r="15562" spans="54:73" x14ac:dyDescent="0.25">
      <c r="BB15562" s="134">
        <f t="shared" si="656"/>
        <v>145</v>
      </c>
      <c r="BC15562" s="24"/>
      <c r="BD15562" s="10"/>
      <c r="BE15562" s="10"/>
      <c r="BF15562" s="9"/>
      <c r="BG15562" s="9"/>
      <c r="BH15562" s="9"/>
      <c r="BI15562" s="9"/>
      <c r="BJ15562" s="9"/>
      <c r="BK15562" s="128"/>
      <c r="BL15562" s="128"/>
      <c r="BM15562" s="128"/>
      <c r="BN15562" s="128"/>
      <c r="BO15562" s="128"/>
      <c r="BP15562" s="197">
        <f t="shared" si="657"/>
        <v>0</v>
      </c>
      <c r="BQ15562" s="128"/>
      <c r="BR15562" s="288">
        <f t="shared" si="659"/>
        <v>0</v>
      </c>
      <c r="BS15562" s="288">
        <f t="shared" si="660"/>
        <v>0</v>
      </c>
      <c r="BT15562" s="288">
        <f t="shared" si="661"/>
        <v>0</v>
      </c>
      <c r="BU15562" s="289">
        <f t="shared" si="658"/>
        <v>0</v>
      </c>
    </row>
    <row r="15563" spans="54:73" x14ac:dyDescent="0.25">
      <c r="BB15563" s="134">
        <f t="shared" si="656"/>
        <v>146</v>
      </c>
      <c r="BC15563" s="24"/>
      <c r="BD15563" s="10"/>
      <c r="BE15563" s="10"/>
      <c r="BF15563" s="9"/>
      <c r="BG15563" s="9"/>
      <c r="BH15563" s="9"/>
      <c r="BI15563" s="9"/>
      <c r="BJ15563" s="9"/>
      <c r="BK15563" s="128"/>
      <c r="BL15563" s="128"/>
      <c r="BM15563" s="128"/>
      <c r="BN15563" s="128"/>
      <c r="BO15563" s="128"/>
      <c r="BP15563" s="197">
        <f t="shared" si="657"/>
        <v>0</v>
      </c>
      <c r="BQ15563" s="128"/>
      <c r="BR15563" s="288">
        <f t="shared" si="659"/>
        <v>0</v>
      </c>
      <c r="BS15563" s="288">
        <f t="shared" si="660"/>
        <v>0</v>
      </c>
      <c r="BT15563" s="288">
        <f t="shared" si="661"/>
        <v>0</v>
      </c>
      <c r="BU15563" s="289">
        <f t="shared" si="658"/>
        <v>0</v>
      </c>
    </row>
    <row r="15564" spans="54:73" x14ac:dyDescent="0.25">
      <c r="BB15564" s="134">
        <f t="shared" si="656"/>
        <v>147</v>
      </c>
      <c r="BC15564" s="24"/>
      <c r="BD15564" s="10"/>
      <c r="BE15564" s="10"/>
      <c r="BF15564" s="9"/>
      <c r="BG15564" s="9"/>
      <c r="BH15564" s="9"/>
      <c r="BI15564" s="9"/>
      <c r="BJ15564" s="9"/>
      <c r="BK15564" s="128"/>
      <c r="BL15564" s="128"/>
      <c r="BM15564" s="128"/>
      <c r="BN15564" s="128"/>
      <c r="BO15564" s="128"/>
      <c r="BP15564" s="197">
        <f t="shared" si="657"/>
        <v>0</v>
      </c>
      <c r="BQ15564" s="128"/>
      <c r="BR15564" s="288">
        <f t="shared" si="659"/>
        <v>0</v>
      </c>
      <c r="BS15564" s="288">
        <f t="shared" si="660"/>
        <v>0</v>
      </c>
      <c r="BT15564" s="288">
        <f t="shared" si="661"/>
        <v>0</v>
      </c>
      <c r="BU15564" s="289">
        <f t="shared" si="658"/>
        <v>0</v>
      </c>
    </row>
    <row r="15565" spans="54:73" x14ac:dyDescent="0.25">
      <c r="BB15565" s="134">
        <f t="shared" si="656"/>
        <v>148</v>
      </c>
      <c r="BC15565" s="24"/>
      <c r="BD15565" s="10"/>
      <c r="BE15565" s="10"/>
      <c r="BF15565" s="9"/>
      <c r="BG15565" s="9"/>
      <c r="BH15565" s="9"/>
      <c r="BI15565" s="9"/>
      <c r="BJ15565" s="9"/>
      <c r="BK15565" s="128"/>
      <c r="BL15565" s="128"/>
      <c r="BM15565" s="128"/>
      <c r="BN15565" s="128"/>
      <c r="BO15565" s="128"/>
      <c r="BP15565" s="197">
        <f t="shared" si="657"/>
        <v>0</v>
      </c>
      <c r="BQ15565" s="128"/>
      <c r="BR15565" s="288">
        <f t="shared" si="659"/>
        <v>0</v>
      </c>
      <c r="BS15565" s="288">
        <f t="shared" si="660"/>
        <v>0</v>
      </c>
      <c r="BT15565" s="288">
        <f t="shared" si="661"/>
        <v>0</v>
      </c>
      <c r="BU15565" s="289">
        <f t="shared" si="658"/>
        <v>0</v>
      </c>
    </row>
    <row r="15566" spans="54:73" x14ac:dyDescent="0.25">
      <c r="BB15566" s="134">
        <f t="shared" si="656"/>
        <v>149</v>
      </c>
      <c r="BC15566" s="24"/>
      <c r="BD15566" s="10"/>
      <c r="BE15566" s="10"/>
      <c r="BF15566" s="9"/>
      <c r="BG15566" s="9"/>
      <c r="BH15566" s="9"/>
      <c r="BI15566" s="9"/>
      <c r="BJ15566" s="9"/>
      <c r="BK15566" s="128"/>
      <c r="BL15566" s="128"/>
      <c r="BM15566" s="128"/>
      <c r="BN15566" s="128"/>
      <c r="BO15566" s="128"/>
      <c r="BP15566" s="197">
        <f t="shared" si="657"/>
        <v>0</v>
      </c>
      <c r="BQ15566" s="128"/>
      <c r="BR15566" s="288">
        <f t="shared" si="659"/>
        <v>0</v>
      </c>
      <c r="BS15566" s="288">
        <f t="shared" si="660"/>
        <v>0</v>
      </c>
      <c r="BT15566" s="288">
        <f t="shared" si="661"/>
        <v>0</v>
      </c>
      <c r="BU15566" s="289">
        <f t="shared" si="658"/>
        <v>0</v>
      </c>
    </row>
    <row r="15567" spans="54:73" x14ac:dyDescent="0.25">
      <c r="BB15567" s="134">
        <f t="shared" si="656"/>
        <v>150</v>
      </c>
      <c r="BC15567" s="24"/>
      <c r="BD15567" s="10"/>
      <c r="BE15567" s="10"/>
      <c r="BF15567" s="9"/>
      <c r="BG15567" s="9"/>
      <c r="BH15567" s="9"/>
      <c r="BI15567" s="9"/>
      <c r="BJ15567" s="9"/>
      <c r="BK15567" s="128"/>
      <c r="BL15567" s="128"/>
      <c r="BM15567" s="128"/>
      <c r="BN15567" s="128"/>
      <c r="BO15567" s="128"/>
      <c r="BP15567" s="197">
        <f t="shared" si="657"/>
        <v>0</v>
      </c>
      <c r="BQ15567" s="128"/>
      <c r="BR15567" s="288">
        <f t="shared" si="659"/>
        <v>0</v>
      </c>
      <c r="BS15567" s="288">
        <f t="shared" si="660"/>
        <v>0</v>
      </c>
      <c r="BT15567" s="288">
        <f t="shared" si="661"/>
        <v>0</v>
      </c>
      <c r="BU15567" s="289">
        <f t="shared" si="658"/>
        <v>0</v>
      </c>
    </row>
    <row r="15568" spans="54:73" x14ac:dyDescent="0.25">
      <c r="BB15568" s="134">
        <f t="shared" si="656"/>
        <v>151</v>
      </c>
      <c r="BC15568" s="24"/>
      <c r="BD15568" s="10"/>
      <c r="BE15568" s="10"/>
      <c r="BF15568" s="9"/>
      <c r="BG15568" s="9"/>
      <c r="BH15568" s="9"/>
      <c r="BI15568" s="9"/>
      <c r="BJ15568" s="9"/>
      <c r="BK15568" s="128"/>
      <c r="BL15568" s="128"/>
      <c r="BM15568" s="128"/>
      <c r="BN15568" s="128"/>
      <c r="BO15568" s="128"/>
      <c r="BP15568" s="197">
        <f t="shared" si="657"/>
        <v>0</v>
      </c>
      <c r="BQ15568" s="128"/>
      <c r="BR15568" s="288">
        <f t="shared" si="659"/>
        <v>0</v>
      </c>
      <c r="BS15568" s="288">
        <f t="shared" si="660"/>
        <v>0</v>
      </c>
      <c r="BT15568" s="288">
        <f t="shared" si="661"/>
        <v>0</v>
      </c>
      <c r="BU15568" s="289">
        <f t="shared" si="658"/>
        <v>0</v>
      </c>
    </row>
    <row r="15569" spans="54:73" x14ac:dyDescent="0.25">
      <c r="BB15569" s="134">
        <f t="shared" si="656"/>
        <v>152</v>
      </c>
      <c r="BC15569" s="24"/>
      <c r="BD15569" s="10"/>
      <c r="BE15569" s="10"/>
      <c r="BF15569" s="9"/>
      <c r="BG15569" s="9"/>
      <c r="BH15569" s="9"/>
      <c r="BI15569" s="9"/>
      <c r="BJ15569" s="9"/>
      <c r="BK15569" s="128"/>
      <c r="BL15569" s="128"/>
      <c r="BM15569" s="128"/>
      <c r="BN15569" s="128"/>
      <c r="BO15569" s="128"/>
      <c r="BP15569" s="197">
        <f t="shared" si="657"/>
        <v>0</v>
      </c>
      <c r="BQ15569" s="128"/>
      <c r="BR15569" s="288">
        <f t="shared" si="659"/>
        <v>0</v>
      </c>
      <c r="BS15569" s="288">
        <f t="shared" si="660"/>
        <v>0</v>
      </c>
      <c r="BT15569" s="288">
        <f t="shared" si="661"/>
        <v>0</v>
      </c>
      <c r="BU15569" s="289">
        <f t="shared" si="658"/>
        <v>0</v>
      </c>
    </row>
    <row r="15570" spans="54:73" x14ac:dyDescent="0.25">
      <c r="BB15570" s="134">
        <f t="shared" si="656"/>
        <v>153</v>
      </c>
      <c r="BC15570" s="24"/>
      <c r="BD15570" s="10"/>
      <c r="BE15570" s="10"/>
      <c r="BF15570" s="9"/>
      <c r="BG15570" s="9"/>
      <c r="BH15570" s="9"/>
      <c r="BI15570" s="9"/>
      <c r="BJ15570" s="9"/>
      <c r="BK15570" s="128"/>
      <c r="BL15570" s="128"/>
      <c r="BM15570" s="128"/>
      <c r="BN15570" s="128"/>
      <c r="BO15570" s="128"/>
      <c r="BP15570" s="197">
        <f t="shared" si="657"/>
        <v>0</v>
      </c>
      <c r="BQ15570" s="128"/>
      <c r="BR15570" s="288">
        <f t="shared" si="659"/>
        <v>0</v>
      </c>
      <c r="BS15570" s="288">
        <f t="shared" si="660"/>
        <v>0</v>
      </c>
      <c r="BT15570" s="288">
        <f t="shared" si="661"/>
        <v>0</v>
      </c>
      <c r="BU15570" s="289">
        <f t="shared" si="658"/>
        <v>0</v>
      </c>
    </row>
    <row r="15571" spans="54:73" x14ac:dyDescent="0.25">
      <c r="BB15571" s="134">
        <f t="shared" si="656"/>
        <v>154</v>
      </c>
      <c r="BC15571" s="24"/>
      <c r="BD15571" s="10"/>
      <c r="BE15571" s="10"/>
      <c r="BF15571" s="9"/>
      <c r="BG15571" s="9"/>
      <c r="BH15571" s="9"/>
      <c r="BI15571" s="9"/>
      <c r="BJ15571" s="9"/>
      <c r="BK15571" s="128"/>
      <c r="BL15571" s="128"/>
      <c r="BM15571" s="128"/>
      <c r="BN15571" s="128"/>
      <c r="BO15571" s="128"/>
      <c r="BP15571" s="197">
        <f t="shared" si="657"/>
        <v>0</v>
      </c>
      <c r="BQ15571" s="128"/>
      <c r="BR15571" s="288">
        <f t="shared" si="659"/>
        <v>0</v>
      </c>
      <c r="BS15571" s="288">
        <f t="shared" si="660"/>
        <v>0</v>
      </c>
      <c r="BT15571" s="288">
        <f t="shared" si="661"/>
        <v>0</v>
      </c>
      <c r="BU15571" s="289">
        <f t="shared" si="658"/>
        <v>0</v>
      </c>
    </row>
    <row r="15572" spans="54:73" x14ac:dyDescent="0.25">
      <c r="BB15572" s="134">
        <f t="shared" si="656"/>
        <v>155</v>
      </c>
      <c r="BC15572" s="24"/>
      <c r="BD15572" s="10"/>
      <c r="BE15572" s="10"/>
      <c r="BF15572" s="9"/>
      <c r="BG15572" s="9"/>
      <c r="BH15572" s="9"/>
      <c r="BI15572" s="9"/>
      <c r="BJ15572" s="9"/>
      <c r="BK15572" s="128"/>
      <c r="BL15572" s="128"/>
      <c r="BM15572" s="128"/>
      <c r="BN15572" s="128"/>
      <c r="BO15572" s="128"/>
      <c r="BP15572" s="197">
        <f t="shared" si="657"/>
        <v>0</v>
      </c>
      <c r="BQ15572" s="128"/>
      <c r="BR15572" s="288">
        <f t="shared" si="659"/>
        <v>0</v>
      </c>
      <c r="BS15572" s="288">
        <f t="shared" si="660"/>
        <v>0</v>
      </c>
      <c r="BT15572" s="288">
        <f t="shared" si="661"/>
        <v>0</v>
      </c>
      <c r="BU15572" s="289">
        <f t="shared" si="658"/>
        <v>0</v>
      </c>
    </row>
    <row r="15573" spans="54:73" x14ac:dyDescent="0.25">
      <c r="BB15573" s="134">
        <f t="shared" si="656"/>
        <v>156</v>
      </c>
      <c r="BC15573" s="24"/>
      <c r="BD15573" s="10"/>
      <c r="BE15573" s="10"/>
      <c r="BF15573" s="9"/>
      <c r="BG15573" s="9"/>
      <c r="BH15573" s="9"/>
      <c r="BI15573" s="9"/>
      <c r="BJ15573" s="9"/>
      <c r="BK15573" s="128"/>
      <c r="BL15573" s="128"/>
      <c r="BM15573" s="128"/>
      <c r="BN15573" s="128"/>
      <c r="BO15573" s="128"/>
      <c r="BP15573" s="197">
        <f t="shared" si="657"/>
        <v>0</v>
      </c>
      <c r="BQ15573" s="128"/>
      <c r="BR15573" s="288">
        <f t="shared" si="659"/>
        <v>0</v>
      </c>
      <c r="BS15573" s="288">
        <f t="shared" si="660"/>
        <v>0</v>
      </c>
      <c r="BT15573" s="288">
        <f t="shared" si="661"/>
        <v>0</v>
      </c>
      <c r="BU15573" s="289">
        <f t="shared" si="658"/>
        <v>0</v>
      </c>
    </row>
    <row r="15574" spans="54:73" x14ac:dyDescent="0.25">
      <c r="BB15574" s="134">
        <f t="shared" si="656"/>
        <v>157</v>
      </c>
      <c r="BC15574" s="24"/>
      <c r="BD15574" s="10"/>
      <c r="BE15574" s="10"/>
      <c r="BF15574" s="9"/>
      <c r="BG15574" s="9"/>
      <c r="BH15574" s="9"/>
      <c r="BI15574" s="9"/>
      <c r="BJ15574" s="9"/>
      <c r="BK15574" s="128"/>
      <c r="BL15574" s="128"/>
      <c r="BM15574" s="128"/>
      <c r="BN15574" s="128"/>
      <c r="BO15574" s="128"/>
      <c r="BP15574" s="197">
        <f t="shared" si="657"/>
        <v>0</v>
      </c>
      <c r="BQ15574" s="128"/>
      <c r="BR15574" s="288">
        <f t="shared" si="659"/>
        <v>0</v>
      </c>
      <c r="BS15574" s="288">
        <f t="shared" si="660"/>
        <v>0</v>
      </c>
      <c r="BT15574" s="288">
        <f t="shared" si="661"/>
        <v>0</v>
      </c>
      <c r="BU15574" s="289">
        <f t="shared" si="658"/>
        <v>0</v>
      </c>
    </row>
    <row r="15575" spans="54:73" x14ac:dyDescent="0.25">
      <c r="BB15575" s="134">
        <f t="shared" si="656"/>
        <v>158</v>
      </c>
      <c r="BC15575" s="24"/>
      <c r="BD15575" s="10"/>
      <c r="BE15575" s="10"/>
      <c r="BF15575" s="9"/>
      <c r="BG15575" s="9"/>
      <c r="BH15575" s="9"/>
      <c r="BI15575" s="9"/>
      <c r="BJ15575" s="9"/>
      <c r="BK15575" s="128"/>
      <c r="BL15575" s="128"/>
      <c r="BM15575" s="128"/>
      <c r="BN15575" s="128"/>
      <c r="BO15575" s="128"/>
      <c r="BP15575" s="197">
        <f t="shared" si="657"/>
        <v>0</v>
      </c>
      <c r="BQ15575" s="128"/>
      <c r="BR15575" s="288">
        <f t="shared" si="659"/>
        <v>0</v>
      </c>
      <c r="BS15575" s="288">
        <f t="shared" si="660"/>
        <v>0</v>
      </c>
      <c r="BT15575" s="288">
        <f t="shared" si="661"/>
        <v>0</v>
      </c>
      <c r="BU15575" s="289">
        <f t="shared" si="658"/>
        <v>0</v>
      </c>
    </row>
    <row r="15576" spans="54:73" x14ac:dyDescent="0.25">
      <c r="BB15576" s="134">
        <f t="shared" si="656"/>
        <v>159</v>
      </c>
      <c r="BC15576" s="24"/>
      <c r="BD15576" s="10"/>
      <c r="BE15576" s="10"/>
      <c r="BF15576" s="9"/>
      <c r="BG15576" s="9"/>
      <c r="BH15576" s="9"/>
      <c r="BI15576" s="9"/>
      <c r="BJ15576" s="9"/>
      <c r="BK15576" s="128"/>
      <c r="BL15576" s="128"/>
      <c r="BM15576" s="128"/>
      <c r="BN15576" s="128"/>
      <c r="BO15576" s="128"/>
      <c r="BP15576" s="197">
        <f t="shared" si="657"/>
        <v>0</v>
      </c>
      <c r="BQ15576" s="128"/>
      <c r="BR15576" s="288">
        <f t="shared" si="659"/>
        <v>0</v>
      </c>
      <c r="BS15576" s="288">
        <f t="shared" si="660"/>
        <v>0</v>
      </c>
      <c r="BT15576" s="288">
        <f t="shared" si="661"/>
        <v>0</v>
      </c>
      <c r="BU15576" s="289">
        <f t="shared" si="658"/>
        <v>0</v>
      </c>
    </row>
    <row r="15577" spans="54:73" x14ac:dyDescent="0.25">
      <c r="BB15577" s="134">
        <f t="shared" si="656"/>
        <v>160</v>
      </c>
      <c r="BC15577" s="24"/>
      <c r="BD15577" s="10"/>
      <c r="BE15577" s="10"/>
      <c r="BF15577" s="9"/>
      <c r="BG15577" s="9"/>
      <c r="BH15577" s="9"/>
      <c r="BI15577" s="9"/>
      <c r="BJ15577" s="9"/>
      <c r="BK15577" s="128"/>
      <c r="BL15577" s="128"/>
      <c r="BM15577" s="128"/>
      <c r="BN15577" s="128"/>
      <c r="BO15577" s="128"/>
      <c r="BP15577" s="197">
        <f t="shared" si="657"/>
        <v>0</v>
      </c>
      <c r="BQ15577" s="128"/>
      <c r="BR15577" s="288">
        <f t="shared" si="659"/>
        <v>0</v>
      </c>
      <c r="BS15577" s="288">
        <f t="shared" si="660"/>
        <v>0</v>
      </c>
      <c r="BT15577" s="288">
        <f t="shared" si="661"/>
        <v>0</v>
      </c>
      <c r="BU15577" s="289">
        <f t="shared" si="658"/>
        <v>0</v>
      </c>
    </row>
    <row r="15578" spans="54:73" x14ac:dyDescent="0.25">
      <c r="BB15578" s="134">
        <f t="shared" si="656"/>
        <v>161</v>
      </c>
      <c r="BC15578" s="24"/>
      <c r="BD15578" s="10"/>
      <c r="BE15578" s="10"/>
      <c r="BF15578" s="9"/>
      <c r="BG15578" s="9"/>
      <c r="BH15578" s="9"/>
      <c r="BI15578" s="9"/>
      <c r="BJ15578" s="9"/>
      <c r="BK15578" s="128"/>
      <c r="BL15578" s="128"/>
      <c r="BM15578" s="128"/>
      <c r="BN15578" s="128"/>
      <c r="BO15578" s="128"/>
      <c r="BP15578" s="197">
        <f t="shared" si="657"/>
        <v>0</v>
      </c>
      <c r="BQ15578" s="128"/>
      <c r="BR15578" s="288">
        <f t="shared" si="659"/>
        <v>0</v>
      </c>
      <c r="BS15578" s="288">
        <f t="shared" si="660"/>
        <v>0</v>
      </c>
      <c r="BT15578" s="288">
        <f t="shared" si="661"/>
        <v>0</v>
      </c>
      <c r="BU15578" s="289">
        <f t="shared" si="658"/>
        <v>0</v>
      </c>
    </row>
    <row r="15579" spans="54:73" x14ac:dyDescent="0.25">
      <c r="BB15579" s="134">
        <f t="shared" si="656"/>
        <v>162</v>
      </c>
      <c r="BC15579" s="24"/>
      <c r="BD15579" s="10"/>
      <c r="BE15579" s="10"/>
      <c r="BF15579" s="9"/>
      <c r="BG15579" s="9"/>
      <c r="BH15579" s="9"/>
      <c r="BI15579" s="9"/>
      <c r="BJ15579" s="9"/>
      <c r="BK15579" s="128"/>
      <c r="BL15579" s="128"/>
      <c r="BM15579" s="128"/>
      <c r="BN15579" s="128"/>
      <c r="BO15579" s="128"/>
      <c r="BP15579" s="197">
        <f t="shared" si="657"/>
        <v>0</v>
      </c>
      <c r="BQ15579" s="128"/>
      <c r="BR15579" s="288">
        <f t="shared" si="659"/>
        <v>0</v>
      </c>
      <c r="BS15579" s="288">
        <f t="shared" si="660"/>
        <v>0</v>
      </c>
      <c r="BT15579" s="288">
        <f t="shared" si="661"/>
        <v>0</v>
      </c>
      <c r="BU15579" s="289">
        <f t="shared" si="658"/>
        <v>0</v>
      </c>
    </row>
    <row r="15580" spans="54:73" x14ac:dyDescent="0.25">
      <c r="BB15580" s="134">
        <f t="shared" si="656"/>
        <v>163</v>
      </c>
      <c r="BC15580" s="24"/>
      <c r="BD15580" s="10"/>
      <c r="BE15580" s="10"/>
      <c r="BF15580" s="9"/>
      <c r="BG15580" s="9"/>
      <c r="BH15580" s="9"/>
      <c r="BI15580" s="9"/>
      <c r="BJ15580" s="9"/>
      <c r="BK15580" s="128"/>
      <c r="BL15580" s="128"/>
      <c r="BM15580" s="128"/>
      <c r="BN15580" s="128"/>
      <c r="BO15580" s="128"/>
      <c r="BP15580" s="197">
        <f t="shared" si="657"/>
        <v>0</v>
      </c>
      <c r="BQ15580" s="128"/>
      <c r="BR15580" s="288">
        <f t="shared" si="659"/>
        <v>0</v>
      </c>
      <c r="BS15580" s="288">
        <f t="shared" si="660"/>
        <v>0</v>
      </c>
      <c r="BT15580" s="288">
        <f t="shared" si="661"/>
        <v>0</v>
      </c>
      <c r="BU15580" s="289">
        <f t="shared" si="658"/>
        <v>0</v>
      </c>
    </row>
    <row r="15581" spans="54:73" x14ac:dyDescent="0.25">
      <c r="BB15581" s="134">
        <f t="shared" si="656"/>
        <v>164</v>
      </c>
      <c r="BC15581" s="24"/>
      <c r="BD15581" s="10"/>
      <c r="BE15581" s="10"/>
      <c r="BF15581" s="9"/>
      <c r="BG15581" s="9"/>
      <c r="BH15581" s="9"/>
      <c r="BI15581" s="9"/>
      <c r="BJ15581" s="9"/>
      <c r="BK15581" s="128"/>
      <c r="BL15581" s="128"/>
      <c r="BM15581" s="128"/>
      <c r="BN15581" s="128"/>
      <c r="BO15581" s="128"/>
      <c r="BP15581" s="197">
        <f t="shared" si="657"/>
        <v>0</v>
      </c>
      <c r="BQ15581" s="128"/>
      <c r="BR15581" s="288">
        <f t="shared" si="659"/>
        <v>0</v>
      </c>
      <c r="BS15581" s="288">
        <f t="shared" si="660"/>
        <v>0</v>
      </c>
      <c r="BT15581" s="288">
        <f t="shared" si="661"/>
        <v>0</v>
      </c>
      <c r="BU15581" s="289">
        <f t="shared" si="658"/>
        <v>0</v>
      </c>
    </row>
    <row r="15582" spans="54:73" x14ac:dyDescent="0.25">
      <c r="BB15582" s="134">
        <f t="shared" ref="BB15582:BB15592" si="662">1+BB15581</f>
        <v>165</v>
      </c>
      <c r="BC15582" s="24"/>
      <c r="BD15582" s="10"/>
      <c r="BE15582" s="10"/>
      <c r="BF15582" s="9"/>
      <c r="BG15582" s="9"/>
      <c r="BH15582" s="9"/>
      <c r="BI15582" s="9"/>
      <c r="BJ15582" s="9"/>
      <c r="BK15582" s="128"/>
      <c r="BL15582" s="128"/>
      <c r="BM15582" s="128"/>
      <c r="BN15582" s="128"/>
      <c r="BO15582" s="128"/>
      <c r="BP15582" s="197">
        <f t="shared" ref="BP15582:BP15592" si="663">IF(BC15582=0,0,IF(BD15582=0,0,IF(BE15582=0,0,BU15582)))</f>
        <v>0</v>
      </c>
      <c r="BQ15582" s="128"/>
      <c r="BR15582" s="288">
        <f t="shared" si="659"/>
        <v>0</v>
      </c>
      <c r="BS15582" s="288">
        <f t="shared" si="660"/>
        <v>0</v>
      </c>
      <c r="BT15582" s="288">
        <f t="shared" si="661"/>
        <v>0</v>
      </c>
      <c r="BU15582" s="289">
        <f t="shared" ref="BU15582:BU15592" si="664">SUM(BR15582:BT15582)</f>
        <v>0</v>
      </c>
    </row>
    <row r="15583" spans="54:73" x14ac:dyDescent="0.25">
      <c r="BB15583" s="134">
        <f t="shared" si="662"/>
        <v>166</v>
      </c>
      <c r="BC15583" s="24"/>
      <c r="BD15583" s="10"/>
      <c r="BE15583" s="10"/>
      <c r="BF15583" s="9"/>
      <c r="BG15583" s="9"/>
      <c r="BH15583" s="9"/>
      <c r="BI15583" s="9"/>
      <c r="BJ15583" s="9"/>
      <c r="BK15583" s="128"/>
      <c r="BL15583" s="128"/>
      <c r="BM15583" s="128"/>
      <c r="BN15583" s="128"/>
      <c r="BO15583" s="128"/>
      <c r="BP15583" s="197">
        <f t="shared" si="663"/>
        <v>0</v>
      </c>
      <c r="BQ15583" s="128"/>
      <c r="BR15583" s="288">
        <f t="shared" si="659"/>
        <v>0</v>
      </c>
      <c r="BS15583" s="288">
        <f t="shared" si="660"/>
        <v>0</v>
      </c>
      <c r="BT15583" s="288">
        <f t="shared" si="661"/>
        <v>0</v>
      </c>
      <c r="BU15583" s="289">
        <f t="shared" si="664"/>
        <v>0</v>
      </c>
    </row>
    <row r="15584" spans="54:73" x14ac:dyDescent="0.25">
      <c r="BB15584" s="134">
        <f t="shared" si="662"/>
        <v>167</v>
      </c>
      <c r="BC15584" s="24"/>
      <c r="BD15584" s="10"/>
      <c r="BE15584" s="10"/>
      <c r="BF15584" s="9"/>
      <c r="BG15584" s="9"/>
      <c r="BH15584" s="9"/>
      <c r="BI15584" s="9"/>
      <c r="BJ15584" s="9"/>
      <c r="BK15584" s="128"/>
      <c r="BL15584" s="128"/>
      <c r="BM15584" s="128"/>
      <c r="BN15584" s="128"/>
      <c r="BO15584" s="128"/>
      <c r="BP15584" s="197">
        <f t="shared" si="663"/>
        <v>0</v>
      </c>
      <c r="BQ15584" s="128"/>
      <c r="BR15584" s="288">
        <f t="shared" si="659"/>
        <v>0</v>
      </c>
      <c r="BS15584" s="288">
        <f t="shared" si="660"/>
        <v>0</v>
      </c>
      <c r="BT15584" s="288">
        <f t="shared" si="661"/>
        <v>0</v>
      </c>
      <c r="BU15584" s="289">
        <f t="shared" si="664"/>
        <v>0</v>
      </c>
    </row>
    <row r="15585" spans="54:73" x14ac:dyDescent="0.25">
      <c r="BB15585" s="134">
        <f t="shared" si="662"/>
        <v>168</v>
      </c>
      <c r="BC15585" s="24"/>
      <c r="BD15585" s="10"/>
      <c r="BE15585" s="10"/>
      <c r="BF15585" s="9"/>
      <c r="BG15585" s="9"/>
      <c r="BH15585" s="9"/>
      <c r="BI15585" s="9"/>
      <c r="BJ15585" s="9"/>
      <c r="BK15585" s="128"/>
      <c r="BL15585" s="128"/>
      <c r="BM15585" s="128"/>
      <c r="BN15585" s="128"/>
      <c r="BO15585" s="128"/>
      <c r="BP15585" s="197">
        <f t="shared" si="663"/>
        <v>0</v>
      </c>
      <c r="BQ15585" s="128"/>
      <c r="BR15585" s="288">
        <f t="shared" si="659"/>
        <v>0</v>
      </c>
      <c r="BS15585" s="288">
        <f t="shared" si="660"/>
        <v>0</v>
      </c>
      <c r="BT15585" s="288">
        <f t="shared" si="661"/>
        <v>0</v>
      </c>
      <c r="BU15585" s="289">
        <f t="shared" si="664"/>
        <v>0</v>
      </c>
    </row>
    <row r="15586" spans="54:73" x14ac:dyDescent="0.25">
      <c r="BB15586" s="134">
        <f t="shared" si="662"/>
        <v>169</v>
      </c>
      <c r="BC15586" s="24"/>
      <c r="BD15586" s="10"/>
      <c r="BE15586" s="10"/>
      <c r="BF15586" s="9"/>
      <c r="BG15586" s="9"/>
      <c r="BH15586" s="9"/>
      <c r="BI15586" s="9"/>
      <c r="BJ15586" s="9"/>
      <c r="BK15586" s="128"/>
      <c r="BL15586" s="128"/>
      <c r="BM15586" s="128"/>
      <c r="BN15586" s="128"/>
      <c r="BO15586" s="128"/>
      <c r="BP15586" s="197">
        <f t="shared" si="663"/>
        <v>0</v>
      </c>
      <c r="BQ15586" s="128"/>
      <c r="BR15586" s="288">
        <f t="shared" si="659"/>
        <v>0</v>
      </c>
      <c r="BS15586" s="288">
        <f t="shared" si="660"/>
        <v>0</v>
      </c>
      <c r="BT15586" s="288">
        <f t="shared" si="661"/>
        <v>0</v>
      </c>
      <c r="BU15586" s="289">
        <f t="shared" si="664"/>
        <v>0</v>
      </c>
    </row>
    <row r="15587" spans="54:73" x14ac:dyDescent="0.25">
      <c r="BB15587" s="134">
        <f t="shared" si="662"/>
        <v>170</v>
      </c>
      <c r="BC15587" s="24"/>
      <c r="BD15587" s="10"/>
      <c r="BE15587" s="10"/>
      <c r="BF15587" s="9"/>
      <c r="BG15587" s="9"/>
      <c r="BH15587" s="9"/>
      <c r="BI15587" s="9"/>
      <c r="BJ15587" s="9"/>
      <c r="BK15587" s="128"/>
      <c r="BL15587" s="128"/>
      <c r="BM15587" s="128"/>
      <c r="BN15587" s="128"/>
      <c r="BO15587" s="128"/>
      <c r="BP15587" s="197">
        <f t="shared" si="663"/>
        <v>0</v>
      </c>
      <c r="BQ15587" s="128"/>
      <c r="BR15587" s="288">
        <f t="shared" si="659"/>
        <v>0</v>
      </c>
      <c r="BS15587" s="288">
        <f t="shared" si="660"/>
        <v>0</v>
      </c>
      <c r="BT15587" s="288">
        <f t="shared" si="661"/>
        <v>0</v>
      </c>
      <c r="BU15587" s="289">
        <f t="shared" si="664"/>
        <v>0</v>
      </c>
    </row>
    <row r="15588" spans="54:73" x14ac:dyDescent="0.25">
      <c r="BB15588" s="134">
        <f t="shared" si="662"/>
        <v>171</v>
      </c>
      <c r="BC15588" s="24"/>
      <c r="BD15588" s="10"/>
      <c r="BE15588" s="10"/>
      <c r="BF15588" s="9"/>
      <c r="BG15588" s="9"/>
      <c r="BH15588" s="9"/>
      <c r="BI15588" s="9"/>
      <c r="BJ15588" s="9"/>
      <c r="BK15588" s="128"/>
      <c r="BL15588" s="128"/>
      <c r="BM15588" s="128"/>
      <c r="BN15588" s="128"/>
      <c r="BO15588" s="128"/>
      <c r="BP15588" s="197">
        <f t="shared" si="663"/>
        <v>0</v>
      </c>
      <c r="BQ15588" s="128"/>
      <c r="BR15588" s="288">
        <f t="shared" si="659"/>
        <v>0</v>
      </c>
      <c r="BS15588" s="288">
        <f t="shared" si="660"/>
        <v>0</v>
      </c>
      <c r="BT15588" s="288">
        <f t="shared" si="661"/>
        <v>0</v>
      </c>
      <c r="BU15588" s="289">
        <f t="shared" si="664"/>
        <v>0</v>
      </c>
    </row>
    <row r="15589" spans="54:73" x14ac:dyDescent="0.25">
      <c r="BB15589" s="134">
        <f t="shared" si="662"/>
        <v>172</v>
      </c>
      <c r="BC15589" s="24"/>
      <c r="BD15589" s="10"/>
      <c r="BE15589" s="10"/>
      <c r="BF15589" s="9"/>
      <c r="BG15589" s="9"/>
      <c r="BH15589" s="9"/>
      <c r="BI15589" s="9"/>
      <c r="BJ15589" s="9"/>
      <c r="BK15589" s="128"/>
      <c r="BL15589" s="128"/>
      <c r="BM15589" s="128"/>
      <c r="BN15589" s="128"/>
      <c r="BO15589" s="128"/>
      <c r="BP15589" s="197">
        <f t="shared" si="663"/>
        <v>0</v>
      </c>
      <c r="BQ15589" s="128"/>
      <c r="BR15589" s="288">
        <f t="shared" si="659"/>
        <v>0</v>
      </c>
      <c r="BS15589" s="288">
        <f t="shared" si="660"/>
        <v>0</v>
      </c>
      <c r="BT15589" s="288">
        <f t="shared" si="661"/>
        <v>0</v>
      </c>
      <c r="BU15589" s="289">
        <f t="shared" si="664"/>
        <v>0</v>
      </c>
    </row>
    <row r="15590" spans="54:73" x14ac:dyDescent="0.25">
      <c r="BB15590" s="134">
        <f t="shared" si="662"/>
        <v>173</v>
      </c>
      <c r="BC15590" s="24"/>
      <c r="BD15590" s="10"/>
      <c r="BE15590" s="10"/>
      <c r="BF15590" s="9"/>
      <c r="BG15590" s="9"/>
      <c r="BH15590" s="9"/>
      <c r="BI15590" s="9"/>
      <c r="BJ15590" s="9"/>
      <c r="BK15590" s="128"/>
      <c r="BL15590" s="128"/>
      <c r="BM15590" s="128"/>
      <c r="BN15590" s="128"/>
      <c r="BO15590" s="128"/>
      <c r="BP15590" s="197">
        <f t="shared" si="663"/>
        <v>0</v>
      </c>
      <c r="BQ15590" s="128"/>
      <c r="BR15590" s="288">
        <f t="shared" si="659"/>
        <v>0</v>
      </c>
      <c r="BS15590" s="288">
        <f t="shared" si="660"/>
        <v>0</v>
      </c>
      <c r="BT15590" s="288">
        <f t="shared" si="661"/>
        <v>0</v>
      </c>
      <c r="BU15590" s="289">
        <f t="shared" si="664"/>
        <v>0</v>
      </c>
    </row>
    <row r="15591" spans="54:73" x14ac:dyDescent="0.25">
      <c r="BB15591" s="134">
        <f t="shared" si="662"/>
        <v>174</v>
      </c>
      <c r="BC15591" s="24"/>
      <c r="BD15591" s="10"/>
      <c r="BE15591" s="10"/>
      <c r="BF15591" s="9"/>
      <c r="BG15591" s="9"/>
      <c r="BH15591" s="9"/>
      <c r="BI15591" s="9"/>
      <c r="BJ15591" s="9"/>
      <c r="BK15591" s="128"/>
      <c r="BL15591" s="128"/>
      <c r="BM15591" s="128"/>
      <c r="BN15591" s="128"/>
      <c r="BO15591" s="128"/>
      <c r="BP15591" s="197">
        <f t="shared" si="663"/>
        <v>0</v>
      </c>
      <c r="BQ15591" s="128"/>
      <c r="BR15591" s="288">
        <f t="shared" si="659"/>
        <v>0</v>
      </c>
      <c r="BS15591" s="288">
        <f t="shared" si="660"/>
        <v>0</v>
      </c>
      <c r="BT15591" s="288">
        <f t="shared" si="661"/>
        <v>0</v>
      </c>
      <c r="BU15591" s="289">
        <f t="shared" si="664"/>
        <v>0</v>
      </c>
    </row>
    <row r="15592" spans="54:73" x14ac:dyDescent="0.25">
      <c r="BB15592" s="134">
        <f t="shared" si="662"/>
        <v>175</v>
      </c>
      <c r="BC15592" s="24"/>
      <c r="BD15592" s="10"/>
      <c r="BE15592" s="10"/>
      <c r="BF15592" s="9"/>
      <c r="BG15592" s="9"/>
      <c r="BH15592" s="9"/>
      <c r="BI15592" s="9"/>
      <c r="BJ15592" s="9"/>
      <c r="BK15592" s="128"/>
      <c r="BL15592" s="128"/>
      <c r="BM15592" s="128"/>
      <c r="BN15592" s="128"/>
      <c r="BO15592" s="128"/>
      <c r="BP15592" s="197">
        <f t="shared" si="663"/>
        <v>0</v>
      </c>
      <c r="BQ15592" s="128"/>
      <c r="BR15592" s="288">
        <f t="shared" si="659"/>
        <v>0</v>
      </c>
      <c r="BS15592" s="288">
        <f t="shared" si="660"/>
        <v>0</v>
      </c>
      <c r="BT15592" s="288">
        <f t="shared" si="661"/>
        <v>0</v>
      </c>
      <c r="BU15592" s="289">
        <f t="shared" si="664"/>
        <v>0</v>
      </c>
    </row>
    <row r="15593" spans="54:73" x14ac:dyDescent="0.25">
      <c r="BB15593" s="134">
        <f t="shared" ref="BB15593:BB15617" si="665">1+BB15592</f>
        <v>176</v>
      </c>
      <c r="BC15593" s="24"/>
      <c r="BD15593" s="10"/>
      <c r="BE15593" s="10"/>
      <c r="BF15593" s="9"/>
      <c r="BG15593" s="9"/>
      <c r="BH15593" s="9"/>
      <c r="BI15593" s="9"/>
      <c r="BJ15593" s="9"/>
      <c r="BK15593" s="128"/>
      <c r="BL15593" s="128"/>
      <c r="BM15593" s="128"/>
      <c r="BN15593" s="128"/>
      <c r="BO15593" s="128"/>
      <c r="BP15593" s="197">
        <f t="shared" ref="BP15593:BP15615" si="666">IF(BC15593=0,0,IF(BD15593=0,0,IF(BE15593=0,0,BU15593)))</f>
        <v>0</v>
      </c>
      <c r="BQ15593" s="128"/>
      <c r="BR15593" s="288">
        <f t="shared" si="659"/>
        <v>0</v>
      </c>
      <c r="BS15593" s="288">
        <f t="shared" si="660"/>
        <v>0</v>
      </c>
      <c r="BT15593" s="288">
        <f t="shared" si="661"/>
        <v>0</v>
      </c>
      <c r="BU15593" s="289">
        <f t="shared" ref="BU15593:BU15617" si="667">SUM(BR15593:BT15593)</f>
        <v>0</v>
      </c>
    </row>
    <row r="15594" spans="54:73" x14ac:dyDescent="0.25">
      <c r="BB15594" s="134">
        <f t="shared" si="665"/>
        <v>177</v>
      </c>
      <c r="BC15594" s="24"/>
      <c r="BD15594" s="10"/>
      <c r="BE15594" s="10"/>
      <c r="BF15594" s="9"/>
      <c r="BG15594" s="9"/>
      <c r="BH15594" s="9"/>
      <c r="BI15594" s="9"/>
      <c r="BJ15594" s="9"/>
      <c r="BK15594" s="128"/>
      <c r="BL15594" s="128"/>
      <c r="BM15594" s="128"/>
      <c r="BN15594" s="128"/>
      <c r="BO15594" s="128"/>
      <c r="BP15594" s="197">
        <f t="shared" si="666"/>
        <v>0</v>
      </c>
      <c r="BQ15594" s="128"/>
      <c r="BR15594" s="288">
        <f t="shared" si="659"/>
        <v>0</v>
      </c>
      <c r="BS15594" s="288">
        <f t="shared" si="660"/>
        <v>0</v>
      </c>
      <c r="BT15594" s="288">
        <f t="shared" si="661"/>
        <v>0</v>
      </c>
      <c r="BU15594" s="289">
        <f t="shared" si="667"/>
        <v>0</v>
      </c>
    </row>
    <row r="15595" spans="54:73" x14ac:dyDescent="0.25">
      <c r="BB15595" s="134">
        <f t="shared" si="665"/>
        <v>178</v>
      </c>
      <c r="BC15595" s="24"/>
      <c r="BD15595" s="10"/>
      <c r="BE15595" s="10"/>
      <c r="BF15595" s="9"/>
      <c r="BG15595" s="9"/>
      <c r="BH15595" s="9"/>
      <c r="BI15595" s="9"/>
      <c r="BJ15595" s="9"/>
      <c r="BK15595" s="128"/>
      <c r="BL15595" s="128"/>
      <c r="BM15595" s="128"/>
      <c r="BN15595" s="128"/>
      <c r="BO15595" s="128"/>
      <c r="BP15595" s="197">
        <f t="shared" si="666"/>
        <v>0</v>
      </c>
      <c r="BQ15595" s="128"/>
      <c r="BR15595" s="288">
        <f t="shared" si="659"/>
        <v>0</v>
      </c>
      <c r="BS15595" s="288">
        <f t="shared" si="660"/>
        <v>0</v>
      </c>
      <c r="BT15595" s="288">
        <f t="shared" si="661"/>
        <v>0</v>
      </c>
      <c r="BU15595" s="289">
        <f t="shared" si="667"/>
        <v>0</v>
      </c>
    </row>
    <row r="15596" spans="54:73" x14ac:dyDescent="0.25">
      <c r="BB15596" s="134">
        <f t="shared" si="665"/>
        <v>179</v>
      </c>
      <c r="BC15596" s="24"/>
      <c r="BD15596" s="10"/>
      <c r="BE15596" s="10"/>
      <c r="BF15596" s="9"/>
      <c r="BG15596" s="9"/>
      <c r="BH15596" s="9"/>
      <c r="BI15596" s="9"/>
      <c r="BJ15596" s="9"/>
      <c r="BK15596" s="128"/>
      <c r="BL15596" s="128"/>
      <c r="BM15596" s="128"/>
      <c r="BN15596" s="128"/>
      <c r="BO15596" s="128"/>
      <c r="BP15596" s="197">
        <f t="shared" si="666"/>
        <v>0</v>
      </c>
      <c r="BQ15596" s="128"/>
      <c r="BR15596" s="288">
        <f t="shared" si="659"/>
        <v>0</v>
      </c>
      <c r="BS15596" s="288">
        <f t="shared" si="660"/>
        <v>0</v>
      </c>
      <c r="BT15596" s="288">
        <f t="shared" si="661"/>
        <v>0</v>
      </c>
      <c r="BU15596" s="289">
        <f t="shared" si="667"/>
        <v>0</v>
      </c>
    </row>
    <row r="15597" spans="54:73" x14ac:dyDescent="0.25">
      <c r="BB15597" s="134">
        <f t="shared" si="665"/>
        <v>180</v>
      </c>
      <c r="BC15597" s="24"/>
      <c r="BD15597" s="10"/>
      <c r="BE15597" s="10"/>
      <c r="BF15597" s="9"/>
      <c r="BG15597" s="9"/>
      <c r="BH15597" s="9"/>
      <c r="BI15597" s="9"/>
      <c r="BJ15597" s="9"/>
      <c r="BK15597" s="128"/>
      <c r="BL15597" s="128"/>
      <c r="BM15597" s="128"/>
      <c r="BN15597" s="128"/>
      <c r="BO15597" s="128"/>
      <c r="BP15597" s="197">
        <f t="shared" si="666"/>
        <v>0</v>
      </c>
      <c r="BQ15597" s="128"/>
      <c r="BR15597" s="288">
        <f t="shared" si="659"/>
        <v>0</v>
      </c>
      <c r="BS15597" s="288">
        <f t="shared" si="660"/>
        <v>0</v>
      </c>
      <c r="BT15597" s="288">
        <f t="shared" si="661"/>
        <v>0</v>
      </c>
      <c r="BU15597" s="289">
        <f t="shared" si="667"/>
        <v>0</v>
      </c>
    </row>
    <row r="15598" spans="54:73" x14ac:dyDescent="0.25">
      <c r="BB15598" s="134">
        <f t="shared" si="665"/>
        <v>181</v>
      </c>
      <c r="BC15598" s="24"/>
      <c r="BD15598" s="10"/>
      <c r="BE15598" s="10"/>
      <c r="BF15598" s="9"/>
      <c r="BG15598" s="9"/>
      <c r="BH15598" s="9"/>
      <c r="BI15598" s="9"/>
      <c r="BJ15598" s="9"/>
      <c r="BK15598" s="128"/>
      <c r="BL15598" s="128"/>
      <c r="BM15598" s="128"/>
      <c r="BN15598" s="128"/>
      <c r="BO15598" s="128"/>
      <c r="BP15598" s="197">
        <f t="shared" si="666"/>
        <v>0</v>
      </c>
      <c r="BQ15598" s="128"/>
      <c r="BR15598" s="288">
        <f t="shared" si="659"/>
        <v>0</v>
      </c>
      <c r="BS15598" s="288">
        <f t="shared" si="660"/>
        <v>0</v>
      </c>
      <c r="BT15598" s="288">
        <f t="shared" si="661"/>
        <v>0</v>
      </c>
      <c r="BU15598" s="289">
        <f t="shared" si="667"/>
        <v>0</v>
      </c>
    </row>
    <row r="15599" spans="54:73" x14ac:dyDescent="0.25">
      <c r="BB15599" s="134">
        <f t="shared" si="665"/>
        <v>182</v>
      </c>
      <c r="BC15599" s="24"/>
      <c r="BD15599" s="10"/>
      <c r="BE15599" s="10"/>
      <c r="BF15599" s="9"/>
      <c r="BG15599" s="9"/>
      <c r="BH15599" s="9"/>
      <c r="BI15599" s="9"/>
      <c r="BJ15599" s="9"/>
      <c r="BK15599" s="128"/>
      <c r="BL15599" s="128"/>
      <c r="BM15599" s="128"/>
      <c r="BN15599" s="128"/>
      <c r="BO15599" s="128"/>
      <c r="BP15599" s="197">
        <f t="shared" si="666"/>
        <v>0</v>
      </c>
      <c r="BQ15599" s="128"/>
      <c r="BR15599" s="288">
        <f t="shared" si="659"/>
        <v>0</v>
      </c>
      <c r="BS15599" s="288">
        <f t="shared" si="660"/>
        <v>0</v>
      </c>
      <c r="BT15599" s="288">
        <f t="shared" si="661"/>
        <v>0</v>
      </c>
      <c r="BU15599" s="289">
        <f t="shared" si="667"/>
        <v>0</v>
      </c>
    </row>
    <row r="15600" spans="54:73" x14ac:dyDescent="0.25">
      <c r="BB15600" s="134">
        <f t="shared" si="665"/>
        <v>183</v>
      </c>
      <c r="BC15600" s="24"/>
      <c r="BD15600" s="10"/>
      <c r="BE15600" s="10"/>
      <c r="BF15600" s="9"/>
      <c r="BG15600" s="9"/>
      <c r="BH15600" s="9"/>
      <c r="BI15600" s="9"/>
      <c r="BJ15600" s="9"/>
      <c r="BK15600" s="128"/>
      <c r="BL15600" s="128"/>
      <c r="BM15600" s="128"/>
      <c r="BN15600" s="128"/>
      <c r="BO15600" s="128"/>
      <c r="BP15600" s="197">
        <f t="shared" si="666"/>
        <v>0</v>
      </c>
      <c r="BQ15600" s="128"/>
      <c r="BR15600" s="288">
        <f t="shared" si="659"/>
        <v>0</v>
      </c>
      <c r="BS15600" s="288">
        <f t="shared" si="660"/>
        <v>0</v>
      </c>
      <c r="BT15600" s="288">
        <f t="shared" si="661"/>
        <v>0</v>
      </c>
      <c r="BU15600" s="289">
        <f t="shared" si="667"/>
        <v>0</v>
      </c>
    </row>
    <row r="15601" spans="54:73" x14ac:dyDescent="0.25">
      <c r="BB15601" s="134">
        <f t="shared" si="665"/>
        <v>184</v>
      </c>
      <c r="BC15601" s="24"/>
      <c r="BD15601" s="10"/>
      <c r="BE15601" s="10"/>
      <c r="BF15601" s="9"/>
      <c r="BG15601" s="9"/>
      <c r="BH15601" s="9"/>
      <c r="BI15601" s="9"/>
      <c r="BJ15601" s="9"/>
      <c r="BK15601" s="128"/>
      <c r="BL15601" s="128"/>
      <c r="BM15601" s="128"/>
      <c r="BN15601" s="128"/>
      <c r="BO15601" s="128"/>
      <c r="BP15601" s="197">
        <f t="shared" si="666"/>
        <v>0</v>
      </c>
      <c r="BQ15601" s="128"/>
      <c r="BR15601" s="288">
        <f t="shared" si="659"/>
        <v>0</v>
      </c>
      <c r="BS15601" s="288">
        <f t="shared" si="660"/>
        <v>0</v>
      </c>
      <c r="BT15601" s="288">
        <f t="shared" si="661"/>
        <v>0</v>
      </c>
      <c r="BU15601" s="289">
        <f t="shared" si="667"/>
        <v>0</v>
      </c>
    </row>
    <row r="15602" spans="54:73" x14ac:dyDescent="0.25">
      <c r="BB15602" s="134">
        <f t="shared" si="665"/>
        <v>185</v>
      </c>
      <c r="BC15602" s="24"/>
      <c r="BD15602" s="10"/>
      <c r="BE15602" s="10"/>
      <c r="BF15602" s="9"/>
      <c r="BG15602" s="9"/>
      <c r="BH15602" s="9"/>
      <c r="BI15602" s="9"/>
      <c r="BJ15602" s="9"/>
      <c r="BK15602" s="128"/>
      <c r="BL15602" s="128"/>
      <c r="BM15602" s="128"/>
      <c r="BN15602" s="128"/>
      <c r="BO15602" s="128"/>
      <c r="BP15602" s="197">
        <f t="shared" si="666"/>
        <v>0</v>
      </c>
      <c r="BQ15602" s="128"/>
      <c r="BR15602" s="288">
        <f t="shared" si="659"/>
        <v>0</v>
      </c>
      <c r="BS15602" s="288">
        <f t="shared" si="660"/>
        <v>0</v>
      </c>
      <c r="BT15602" s="288">
        <f t="shared" si="661"/>
        <v>0</v>
      </c>
      <c r="BU15602" s="289">
        <f t="shared" si="667"/>
        <v>0</v>
      </c>
    </row>
    <row r="15603" spans="54:73" x14ac:dyDescent="0.25">
      <c r="BB15603" s="134">
        <f t="shared" si="665"/>
        <v>186</v>
      </c>
      <c r="BC15603" s="24"/>
      <c r="BD15603" s="10"/>
      <c r="BE15603" s="10"/>
      <c r="BF15603" s="9"/>
      <c r="BG15603" s="9"/>
      <c r="BH15603" s="9"/>
      <c r="BI15603" s="9"/>
      <c r="BJ15603" s="9"/>
      <c r="BK15603" s="128"/>
      <c r="BL15603" s="128"/>
      <c r="BM15603" s="128"/>
      <c r="BN15603" s="128"/>
      <c r="BO15603" s="128"/>
      <c r="BP15603" s="197">
        <f t="shared" si="666"/>
        <v>0</v>
      </c>
      <c r="BQ15603" s="128"/>
      <c r="BR15603" s="288">
        <f t="shared" si="659"/>
        <v>0</v>
      </c>
      <c r="BS15603" s="288">
        <f t="shared" si="660"/>
        <v>0</v>
      </c>
      <c r="BT15603" s="288">
        <f t="shared" si="661"/>
        <v>0</v>
      </c>
      <c r="BU15603" s="289">
        <f t="shared" si="667"/>
        <v>0</v>
      </c>
    </row>
    <row r="15604" spans="54:73" x14ac:dyDescent="0.25">
      <c r="BB15604" s="134">
        <f t="shared" si="665"/>
        <v>187</v>
      </c>
      <c r="BC15604" s="24"/>
      <c r="BD15604" s="10"/>
      <c r="BE15604" s="10"/>
      <c r="BF15604" s="9"/>
      <c r="BG15604" s="9"/>
      <c r="BH15604" s="9"/>
      <c r="BI15604" s="9"/>
      <c r="BJ15604" s="9"/>
      <c r="BK15604" s="128"/>
      <c r="BL15604" s="128"/>
      <c r="BM15604" s="128"/>
      <c r="BN15604" s="128"/>
      <c r="BO15604" s="128"/>
      <c r="BP15604" s="197">
        <f t="shared" si="666"/>
        <v>0</v>
      </c>
      <c r="BQ15604" s="128"/>
      <c r="BR15604" s="288">
        <f t="shared" si="659"/>
        <v>0</v>
      </c>
      <c r="BS15604" s="288">
        <f t="shared" si="660"/>
        <v>0</v>
      </c>
      <c r="BT15604" s="288">
        <f t="shared" si="661"/>
        <v>0</v>
      </c>
      <c r="BU15604" s="289">
        <f t="shared" si="667"/>
        <v>0</v>
      </c>
    </row>
    <row r="15605" spans="54:73" x14ac:dyDescent="0.25">
      <c r="BB15605" s="134">
        <f t="shared" si="665"/>
        <v>188</v>
      </c>
      <c r="BC15605" s="24"/>
      <c r="BD15605" s="10"/>
      <c r="BE15605" s="10"/>
      <c r="BF15605" s="9"/>
      <c r="BG15605" s="9"/>
      <c r="BH15605" s="9"/>
      <c r="BI15605" s="9"/>
      <c r="BJ15605" s="9"/>
      <c r="BK15605" s="128"/>
      <c r="BL15605" s="128"/>
      <c r="BM15605" s="128"/>
      <c r="BN15605" s="128"/>
      <c r="BO15605" s="128"/>
      <c r="BP15605" s="197">
        <f t="shared" si="666"/>
        <v>0</v>
      </c>
      <c r="BQ15605" s="128"/>
      <c r="BR15605" s="288">
        <f t="shared" si="659"/>
        <v>0</v>
      </c>
      <c r="BS15605" s="288">
        <f t="shared" si="660"/>
        <v>0</v>
      </c>
      <c r="BT15605" s="288">
        <f t="shared" si="661"/>
        <v>0</v>
      </c>
      <c r="BU15605" s="289">
        <f t="shared" si="667"/>
        <v>0</v>
      </c>
    </row>
    <row r="15606" spans="54:73" x14ac:dyDescent="0.25">
      <c r="BB15606" s="134">
        <f t="shared" si="665"/>
        <v>189</v>
      </c>
      <c r="BC15606" s="24"/>
      <c r="BD15606" s="10"/>
      <c r="BE15606" s="10"/>
      <c r="BF15606" s="9"/>
      <c r="BG15606" s="9"/>
      <c r="BH15606" s="9"/>
      <c r="BI15606" s="9"/>
      <c r="BJ15606" s="9"/>
      <c r="BK15606" s="128"/>
      <c r="BL15606" s="128"/>
      <c r="BM15606" s="128"/>
      <c r="BN15606" s="128"/>
      <c r="BO15606" s="128"/>
      <c r="BP15606" s="197">
        <f t="shared" si="666"/>
        <v>0</v>
      </c>
      <c r="BQ15606" s="128"/>
      <c r="BR15606" s="288">
        <f t="shared" si="659"/>
        <v>0</v>
      </c>
      <c r="BS15606" s="288">
        <f t="shared" si="660"/>
        <v>0</v>
      </c>
      <c r="BT15606" s="288">
        <f t="shared" si="661"/>
        <v>0</v>
      </c>
      <c r="BU15606" s="289">
        <f t="shared" si="667"/>
        <v>0</v>
      </c>
    </row>
    <row r="15607" spans="54:73" x14ac:dyDescent="0.25">
      <c r="BB15607" s="134">
        <f t="shared" si="665"/>
        <v>190</v>
      </c>
      <c r="BC15607" s="24"/>
      <c r="BD15607" s="10"/>
      <c r="BE15607" s="10"/>
      <c r="BF15607" s="9"/>
      <c r="BG15607" s="9"/>
      <c r="BH15607" s="9"/>
      <c r="BI15607" s="9"/>
      <c r="BJ15607" s="9"/>
      <c r="BK15607" s="128"/>
      <c r="BL15607" s="128"/>
      <c r="BM15607" s="128"/>
      <c r="BN15607" s="128"/>
      <c r="BO15607" s="128"/>
      <c r="BP15607" s="197">
        <f t="shared" si="666"/>
        <v>0</v>
      </c>
      <c r="BQ15607" s="128"/>
      <c r="BR15607" s="288">
        <f t="shared" si="659"/>
        <v>0</v>
      </c>
      <c r="BS15607" s="288">
        <f t="shared" si="660"/>
        <v>0</v>
      </c>
      <c r="BT15607" s="288">
        <f t="shared" si="661"/>
        <v>0</v>
      </c>
      <c r="BU15607" s="289">
        <f t="shared" si="667"/>
        <v>0</v>
      </c>
    </row>
    <row r="15608" spans="54:73" x14ac:dyDescent="0.25">
      <c r="BB15608" s="134">
        <f t="shared" si="665"/>
        <v>191</v>
      </c>
      <c r="BC15608" s="24"/>
      <c r="BD15608" s="10"/>
      <c r="BE15608" s="10"/>
      <c r="BF15608" s="9"/>
      <c r="BG15608" s="9"/>
      <c r="BH15608" s="9"/>
      <c r="BI15608" s="9"/>
      <c r="BJ15608" s="9"/>
      <c r="BK15608" s="128"/>
      <c r="BL15608" s="128"/>
      <c r="BM15608" s="128"/>
      <c r="BN15608" s="128"/>
      <c r="BO15608" s="128"/>
      <c r="BP15608" s="197">
        <f t="shared" si="666"/>
        <v>0</v>
      </c>
      <c r="BQ15608" s="128"/>
      <c r="BR15608" s="288">
        <f t="shared" si="659"/>
        <v>0</v>
      </c>
      <c r="BS15608" s="288">
        <f t="shared" si="660"/>
        <v>0</v>
      </c>
      <c r="BT15608" s="288">
        <f t="shared" si="661"/>
        <v>0</v>
      </c>
      <c r="BU15608" s="289">
        <f t="shared" si="667"/>
        <v>0</v>
      </c>
    </row>
    <row r="15609" spans="54:73" x14ac:dyDescent="0.25">
      <c r="BB15609" s="134">
        <f t="shared" si="665"/>
        <v>192</v>
      </c>
      <c r="BC15609" s="24"/>
      <c r="BD15609" s="10"/>
      <c r="BE15609" s="10"/>
      <c r="BF15609" s="9"/>
      <c r="BG15609" s="9"/>
      <c r="BH15609" s="9"/>
      <c r="BI15609" s="9"/>
      <c r="BJ15609" s="9"/>
      <c r="BK15609" s="128"/>
      <c r="BL15609" s="128"/>
      <c r="BM15609" s="128"/>
      <c r="BN15609" s="128"/>
      <c r="BO15609" s="128"/>
      <c r="BP15609" s="197">
        <f t="shared" si="666"/>
        <v>0</v>
      </c>
      <c r="BQ15609" s="128"/>
      <c r="BR15609" s="288">
        <f t="shared" si="659"/>
        <v>0</v>
      </c>
      <c r="BS15609" s="288">
        <f t="shared" si="660"/>
        <v>0</v>
      </c>
      <c r="BT15609" s="288">
        <f t="shared" si="661"/>
        <v>0</v>
      </c>
      <c r="BU15609" s="289">
        <f t="shared" si="667"/>
        <v>0</v>
      </c>
    </row>
    <row r="15610" spans="54:73" x14ac:dyDescent="0.25">
      <c r="BB15610" s="134">
        <f t="shared" si="665"/>
        <v>193</v>
      </c>
      <c r="BC15610" s="24"/>
      <c r="BD15610" s="10"/>
      <c r="BE15610" s="10"/>
      <c r="BF15610" s="9"/>
      <c r="BG15610" s="9"/>
      <c r="BH15610" s="9"/>
      <c r="BI15610" s="9"/>
      <c r="BJ15610" s="9"/>
      <c r="BK15610" s="128"/>
      <c r="BL15610" s="128"/>
      <c r="BM15610" s="128"/>
      <c r="BN15610" s="128"/>
      <c r="BO15610" s="128"/>
      <c r="BP15610" s="197">
        <f t="shared" si="666"/>
        <v>0</v>
      </c>
      <c r="BQ15610" s="128"/>
      <c r="BR15610" s="288">
        <f t="shared" si="659"/>
        <v>0</v>
      </c>
      <c r="BS15610" s="288">
        <f t="shared" si="660"/>
        <v>0</v>
      </c>
      <c r="BT15610" s="288">
        <f t="shared" si="661"/>
        <v>0</v>
      </c>
      <c r="BU15610" s="289">
        <f t="shared" si="667"/>
        <v>0</v>
      </c>
    </row>
    <row r="15611" spans="54:73" x14ac:dyDescent="0.25">
      <c r="BB15611" s="134">
        <f t="shared" si="665"/>
        <v>194</v>
      </c>
      <c r="BC15611" s="24"/>
      <c r="BD15611" s="10"/>
      <c r="BE15611" s="10"/>
      <c r="BF15611" s="9"/>
      <c r="BG15611" s="9"/>
      <c r="BH15611" s="9"/>
      <c r="BI15611" s="9"/>
      <c r="BJ15611" s="9"/>
      <c r="BK15611" s="128"/>
      <c r="BL15611" s="128"/>
      <c r="BM15611" s="128"/>
      <c r="BN15611" s="128"/>
      <c r="BO15611" s="128"/>
      <c r="BP15611" s="197">
        <f t="shared" si="666"/>
        <v>0</v>
      </c>
      <c r="BQ15611" s="128"/>
      <c r="BR15611" s="288">
        <f t="shared" ref="BR15611:BR15617" si="668">(BF15611*BG15611)*10</f>
        <v>0</v>
      </c>
      <c r="BS15611" s="288">
        <f t="shared" ref="BS15611:BS15617" si="669">(BH15611*BI15611)*20</f>
        <v>0</v>
      </c>
      <c r="BT15611" s="288">
        <f t="shared" ref="BT15611:BT15617" si="670">IF(BR15611+BS15611=0,0,BJ15611*1)</f>
        <v>0</v>
      </c>
      <c r="BU15611" s="290">
        <f t="shared" si="667"/>
        <v>0</v>
      </c>
    </row>
    <row r="15612" spans="54:73" x14ac:dyDescent="0.25">
      <c r="BB15612" s="134">
        <f t="shared" si="665"/>
        <v>195</v>
      </c>
      <c r="BC15612" s="24"/>
      <c r="BD15612" s="10"/>
      <c r="BE15612" s="10"/>
      <c r="BF15612" s="9"/>
      <c r="BG15612" s="9"/>
      <c r="BH15612" s="9"/>
      <c r="BI15612" s="9"/>
      <c r="BJ15612" s="9"/>
      <c r="BK15612" s="128"/>
      <c r="BL15612" s="128"/>
      <c r="BM15612" s="128"/>
      <c r="BN15612" s="128"/>
      <c r="BO15612" s="128"/>
      <c r="BP15612" s="197">
        <f t="shared" si="666"/>
        <v>0</v>
      </c>
      <c r="BQ15612" s="128"/>
      <c r="BR15612" s="288">
        <f t="shared" si="668"/>
        <v>0</v>
      </c>
      <c r="BS15612" s="288">
        <f t="shared" si="669"/>
        <v>0</v>
      </c>
      <c r="BT15612" s="288">
        <f t="shared" si="670"/>
        <v>0</v>
      </c>
      <c r="BU15612" s="290">
        <f t="shared" si="667"/>
        <v>0</v>
      </c>
    </row>
    <row r="15613" spans="54:73" x14ac:dyDescent="0.25">
      <c r="BB15613" s="134">
        <f t="shared" si="665"/>
        <v>196</v>
      </c>
      <c r="BC15613" s="24"/>
      <c r="BD15613" s="10"/>
      <c r="BE15613" s="10"/>
      <c r="BF15613" s="9"/>
      <c r="BG15613" s="9"/>
      <c r="BH15613" s="9"/>
      <c r="BI15613" s="9"/>
      <c r="BJ15613" s="9"/>
      <c r="BK15613" s="128"/>
      <c r="BL15613" s="128"/>
      <c r="BM15613" s="128"/>
      <c r="BN15613" s="128"/>
      <c r="BO15613" s="128"/>
      <c r="BP15613" s="197">
        <f t="shared" si="666"/>
        <v>0</v>
      </c>
      <c r="BQ15613" s="128"/>
      <c r="BR15613" s="288">
        <f t="shared" si="668"/>
        <v>0</v>
      </c>
      <c r="BS15613" s="288">
        <f t="shared" si="669"/>
        <v>0</v>
      </c>
      <c r="BT15613" s="288">
        <f t="shared" si="670"/>
        <v>0</v>
      </c>
      <c r="BU15613" s="290">
        <f t="shared" si="667"/>
        <v>0</v>
      </c>
    </row>
    <row r="15614" spans="54:73" x14ac:dyDescent="0.25">
      <c r="BB15614" s="134">
        <f t="shared" si="665"/>
        <v>197</v>
      </c>
      <c r="BC15614" s="24"/>
      <c r="BD15614" s="10"/>
      <c r="BE15614" s="10"/>
      <c r="BF15614" s="9"/>
      <c r="BG15614" s="9"/>
      <c r="BH15614" s="9"/>
      <c r="BI15614" s="9"/>
      <c r="BJ15614" s="9"/>
      <c r="BK15614" s="128"/>
      <c r="BL15614" s="128"/>
      <c r="BM15614" s="128"/>
      <c r="BN15614" s="128"/>
      <c r="BO15614" s="128"/>
      <c r="BP15614" s="197">
        <f t="shared" si="666"/>
        <v>0</v>
      </c>
      <c r="BQ15614" s="128"/>
      <c r="BR15614" s="288">
        <f t="shared" si="668"/>
        <v>0</v>
      </c>
      <c r="BS15614" s="288">
        <f t="shared" si="669"/>
        <v>0</v>
      </c>
      <c r="BT15614" s="288">
        <f t="shared" si="670"/>
        <v>0</v>
      </c>
      <c r="BU15614" s="290">
        <f t="shared" si="667"/>
        <v>0</v>
      </c>
    </row>
    <row r="15615" spans="54:73" x14ac:dyDescent="0.25">
      <c r="BB15615" s="134">
        <f t="shared" si="665"/>
        <v>198</v>
      </c>
      <c r="BC15615" s="24"/>
      <c r="BD15615" s="10"/>
      <c r="BE15615" s="10"/>
      <c r="BF15615" s="9"/>
      <c r="BG15615" s="9"/>
      <c r="BH15615" s="9"/>
      <c r="BI15615" s="9"/>
      <c r="BJ15615" s="9"/>
      <c r="BK15615" s="128"/>
      <c r="BL15615" s="128"/>
      <c r="BM15615" s="128"/>
      <c r="BN15615" s="128"/>
      <c r="BO15615" s="128"/>
      <c r="BP15615" s="197">
        <f t="shared" si="666"/>
        <v>0</v>
      </c>
      <c r="BQ15615" s="128"/>
      <c r="BR15615" s="288">
        <f t="shared" si="668"/>
        <v>0</v>
      </c>
      <c r="BS15615" s="288">
        <f t="shared" si="669"/>
        <v>0</v>
      </c>
      <c r="BT15615" s="288">
        <f t="shared" si="670"/>
        <v>0</v>
      </c>
      <c r="BU15615" s="290">
        <f t="shared" si="667"/>
        <v>0</v>
      </c>
    </row>
    <row r="15616" spans="54:73" x14ac:dyDescent="0.25">
      <c r="BB15616" s="134">
        <f t="shared" si="665"/>
        <v>199</v>
      </c>
      <c r="BC15616" s="24"/>
      <c r="BD15616" s="10"/>
      <c r="BE15616" s="10"/>
      <c r="BF15616" s="9"/>
      <c r="BG15616" s="9"/>
      <c r="BH15616" s="9"/>
      <c r="BI15616" s="9"/>
      <c r="BJ15616" s="9"/>
      <c r="BK15616" s="128"/>
      <c r="BL15616" s="128"/>
      <c r="BM15616" s="128"/>
      <c r="BN15616" s="128"/>
      <c r="BO15616" s="128"/>
      <c r="BP15616" s="197">
        <f>IF(BC15616=0,0,IF(BD15616=0,0,IF(BE15616=0,0,BU15616)))</f>
        <v>0</v>
      </c>
      <c r="BQ15616" s="128"/>
      <c r="BR15616" s="288">
        <f t="shared" si="668"/>
        <v>0</v>
      </c>
      <c r="BS15616" s="288">
        <f t="shared" si="669"/>
        <v>0</v>
      </c>
      <c r="BT15616" s="288">
        <f t="shared" si="670"/>
        <v>0</v>
      </c>
      <c r="BU15616" s="290">
        <f t="shared" si="667"/>
        <v>0</v>
      </c>
    </row>
    <row r="15617" spans="54:73" x14ac:dyDescent="0.25">
      <c r="BB15617" s="134">
        <f t="shared" si="665"/>
        <v>200</v>
      </c>
      <c r="BC15617" s="24"/>
      <c r="BD15617" s="10"/>
      <c r="BE15617" s="10"/>
      <c r="BF15617" s="9"/>
      <c r="BG15617" s="9"/>
      <c r="BH15617" s="9"/>
      <c r="BI15617" s="9"/>
      <c r="BJ15617" s="9"/>
      <c r="BK15617" s="128"/>
      <c r="BL15617" s="128"/>
      <c r="BM15617" s="128"/>
      <c r="BN15617" s="128"/>
      <c r="BO15617" s="128"/>
      <c r="BP15617" s="197">
        <f>IF(BC15617=0,0,IF(BD15617=0,0,IF(BE15617=0,0,BU15617)))</f>
        <v>0</v>
      </c>
      <c r="BQ15617" s="128"/>
      <c r="BR15617" s="288">
        <f t="shared" si="668"/>
        <v>0</v>
      </c>
      <c r="BS15617" s="288">
        <f t="shared" si="669"/>
        <v>0</v>
      </c>
      <c r="BT15617" s="288">
        <f t="shared" si="670"/>
        <v>0</v>
      </c>
      <c r="BU15617" s="290">
        <f t="shared" si="667"/>
        <v>0</v>
      </c>
    </row>
    <row r="15618" spans="54:73" x14ac:dyDescent="0.25">
      <c r="BB15618" s="128"/>
      <c r="BC15618" s="128"/>
      <c r="BD15618" s="128"/>
      <c r="BE15618" s="128"/>
      <c r="BF15618" s="128"/>
      <c r="BG15618" s="128"/>
      <c r="BH15618" s="128"/>
      <c r="BI15618" s="128"/>
      <c r="BJ15618" s="128"/>
      <c r="BK15618" s="128"/>
      <c r="BL15618" s="128"/>
      <c r="BM15618" s="128"/>
      <c r="BN15618" s="128"/>
      <c r="BO15618" s="128"/>
      <c r="BP15618" s="190"/>
      <c r="BQ15618" s="128"/>
    </row>
    <row r="15619" spans="54:73" x14ac:dyDescent="0.25">
      <c r="BB15619" s="128"/>
      <c r="BC15619" s="128"/>
      <c r="BD15619" s="128"/>
      <c r="BE15619" s="128"/>
      <c r="BF15619" s="128"/>
      <c r="BG15619" s="128"/>
      <c r="BH15619" s="128"/>
      <c r="BI15619" s="128"/>
      <c r="BJ15619" s="128"/>
      <c r="BK15619" s="128"/>
      <c r="BL15619" s="128"/>
      <c r="BM15619" s="128"/>
      <c r="BN15619" s="128"/>
      <c r="BO15619" s="128"/>
      <c r="BP15619" s="190"/>
      <c r="BQ15619" s="128"/>
    </row>
    <row r="15620" spans="54:73" x14ac:dyDescent="0.25">
      <c r="BB15620" s="128"/>
      <c r="BC15620" s="128"/>
      <c r="BD15620" s="128"/>
      <c r="BE15620" s="128"/>
      <c r="BF15620" s="128"/>
      <c r="BG15620" s="128"/>
      <c r="BH15620" s="128"/>
      <c r="BI15620" s="128"/>
      <c r="BJ15620" s="128"/>
      <c r="BK15620" s="128"/>
      <c r="BL15620" s="128"/>
      <c r="BM15620" s="128"/>
      <c r="BN15620" s="128"/>
      <c r="BO15620" s="128"/>
      <c r="BP15620" s="190"/>
      <c r="BQ15620" s="128"/>
    </row>
    <row r="15621" spans="54:73" x14ac:dyDescent="0.25">
      <c r="BB15621" s="128"/>
      <c r="BC15621" s="128"/>
      <c r="BD15621" s="128"/>
      <c r="BE15621" s="128"/>
      <c r="BF15621" s="128"/>
      <c r="BG15621" s="128"/>
      <c r="BH15621" s="128"/>
      <c r="BI15621" s="128"/>
      <c r="BJ15621" s="128"/>
      <c r="BK15621" s="128"/>
      <c r="BL15621" s="128"/>
      <c r="BM15621" s="128"/>
      <c r="BN15621" s="128"/>
      <c r="BO15621" s="128"/>
      <c r="BP15621" s="190"/>
      <c r="BQ15621" s="128"/>
    </row>
    <row r="15622" spans="54:73" x14ac:dyDescent="0.25">
      <c r="BB15622" s="128"/>
      <c r="BC15622" s="128"/>
      <c r="BD15622" s="128"/>
      <c r="BE15622" s="128"/>
      <c r="BF15622" s="128"/>
      <c r="BG15622" s="128"/>
      <c r="BH15622" s="128"/>
      <c r="BI15622" s="128"/>
      <c r="BJ15622" s="128"/>
      <c r="BK15622" s="128"/>
      <c r="BL15622" s="128"/>
      <c r="BM15622" s="128"/>
      <c r="BN15622" s="128"/>
      <c r="BO15622" s="128"/>
      <c r="BP15622" s="190"/>
      <c r="BQ15622" s="128"/>
    </row>
    <row r="15623" spans="54:73" x14ac:dyDescent="0.25">
      <c r="BB15623" s="128"/>
      <c r="BC15623" s="128"/>
      <c r="BD15623" s="128"/>
      <c r="BE15623" s="128"/>
      <c r="BF15623" s="128"/>
      <c r="BG15623" s="128"/>
      <c r="BH15623" s="128"/>
      <c r="BI15623" s="128"/>
      <c r="BJ15623" s="128"/>
      <c r="BK15623" s="128"/>
      <c r="BL15623" s="128"/>
      <c r="BM15623" s="128"/>
      <c r="BN15623" s="128"/>
      <c r="BO15623" s="128"/>
      <c r="BP15623" s="190"/>
      <c r="BQ15623" s="128"/>
    </row>
    <row r="15624" spans="54:73" x14ac:dyDescent="0.25">
      <c r="BB15624" s="128"/>
      <c r="BC15624" s="128"/>
      <c r="BD15624" s="128"/>
      <c r="BE15624" s="128"/>
      <c r="BF15624" s="128"/>
      <c r="BG15624" s="128"/>
      <c r="BH15624" s="128"/>
      <c r="BI15624" s="128"/>
      <c r="BJ15624" s="128"/>
      <c r="BK15624" s="128"/>
      <c r="BL15624" s="128"/>
      <c r="BM15624" s="128"/>
      <c r="BN15624" s="128"/>
      <c r="BO15624" s="128"/>
      <c r="BP15624" s="190"/>
      <c r="BQ15624" s="128"/>
    </row>
    <row r="15625" spans="54:73" x14ac:dyDescent="0.25">
      <c r="BB15625" s="128"/>
      <c r="BC15625" s="128"/>
      <c r="BD15625" s="128"/>
      <c r="BE15625" s="128"/>
      <c r="BF15625" s="128"/>
      <c r="BG15625" s="128"/>
      <c r="BH15625" s="128"/>
      <c r="BI15625" s="128"/>
      <c r="BJ15625" s="128"/>
      <c r="BK15625" s="128"/>
      <c r="BL15625" s="128"/>
      <c r="BM15625" s="128"/>
      <c r="BN15625" s="128"/>
      <c r="BO15625" s="128"/>
      <c r="BP15625" s="190"/>
      <c r="BQ15625" s="128"/>
    </row>
    <row r="15626" spans="54:73" x14ac:dyDescent="0.25">
      <c r="BB15626" s="128"/>
      <c r="BC15626" s="128"/>
      <c r="BD15626" s="128"/>
      <c r="BE15626" s="128"/>
      <c r="BF15626" s="128"/>
      <c r="BG15626" s="128"/>
      <c r="BH15626" s="128"/>
      <c r="BI15626" s="128"/>
      <c r="BJ15626" s="128"/>
      <c r="BK15626" s="128"/>
      <c r="BL15626" s="128"/>
      <c r="BM15626" s="128"/>
      <c r="BN15626" s="128"/>
      <c r="BO15626" s="128"/>
      <c r="BP15626" s="190"/>
      <c r="BQ15626" s="128"/>
    </row>
    <row r="15627" spans="54:73" x14ac:dyDescent="0.25">
      <c r="BB15627" s="128"/>
      <c r="BC15627" s="128"/>
      <c r="BD15627" s="128"/>
      <c r="BE15627" s="128"/>
      <c r="BF15627" s="128"/>
      <c r="BG15627" s="128"/>
      <c r="BH15627" s="128"/>
      <c r="BI15627" s="128"/>
      <c r="BJ15627" s="128"/>
      <c r="BK15627" s="128"/>
      <c r="BL15627" s="128"/>
      <c r="BM15627" s="128"/>
      <c r="BN15627" s="128"/>
      <c r="BO15627" s="128"/>
      <c r="BP15627" s="190"/>
      <c r="BQ15627" s="128"/>
    </row>
    <row r="15628" spans="54:73" x14ac:dyDescent="0.25">
      <c r="BB15628" s="128"/>
      <c r="BC15628" s="128"/>
      <c r="BD15628" s="128"/>
      <c r="BE15628" s="128"/>
      <c r="BF15628" s="128"/>
      <c r="BG15628" s="128"/>
      <c r="BH15628" s="128"/>
      <c r="BI15628" s="128"/>
      <c r="BJ15628" s="128"/>
      <c r="BK15628" s="128"/>
      <c r="BL15628" s="128"/>
      <c r="BM15628" s="128"/>
      <c r="BN15628" s="128"/>
      <c r="BO15628" s="128"/>
      <c r="BP15628" s="190"/>
      <c r="BQ15628" s="128"/>
    </row>
    <row r="15629" spans="54:73" x14ac:dyDescent="0.25">
      <c r="BB15629" s="128"/>
      <c r="BC15629" s="128"/>
      <c r="BD15629" s="128"/>
      <c r="BE15629" s="128"/>
      <c r="BF15629" s="128"/>
      <c r="BG15629" s="128"/>
      <c r="BH15629" s="128"/>
      <c r="BI15629" s="128"/>
      <c r="BJ15629" s="128"/>
      <c r="BK15629" s="128"/>
      <c r="BL15629" s="128"/>
      <c r="BM15629" s="128"/>
      <c r="BN15629" s="128"/>
      <c r="BO15629" s="128"/>
      <c r="BP15629" s="190"/>
      <c r="BQ15629" s="128"/>
    </row>
    <row r="15630" spans="54:73" x14ac:dyDescent="0.25">
      <c r="BB15630" s="128"/>
      <c r="BC15630" s="128"/>
      <c r="BD15630" s="128"/>
      <c r="BE15630" s="128"/>
      <c r="BF15630" s="128"/>
      <c r="BG15630" s="128"/>
      <c r="BH15630" s="128"/>
      <c r="BI15630" s="128"/>
      <c r="BJ15630" s="128"/>
      <c r="BK15630" s="128"/>
      <c r="BL15630" s="128"/>
      <c r="BM15630" s="128"/>
      <c r="BN15630" s="128"/>
      <c r="BO15630" s="128"/>
      <c r="BP15630" s="190"/>
      <c r="BQ15630" s="128"/>
    </row>
    <row r="15631" spans="54:73" x14ac:dyDescent="0.25">
      <c r="BB15631" s="128"/>
      <c r="BC15631" s="128"/>
      <c r="BD15631" s="128"/>
      <c r="BE15631" s="128"/>
      <c r="BF15631" s="128"/>
      <c r="BG15631" s="128"/>
      <c r="BH15631" s="128"/>
      <c r="BI15631" s="128"/>
      <c r="BJ15631" s="128"/>
      <c r="BK15631" s="128"/>
      <c r="BL15631" s="128"/>
      <c r="BM15631" s="128"/>
      <c r="BN15631" s="128"/>
      <c r="BO15631" s="128"/>
      <c r="BP15631" s="190"/>
      <c r="BQ15631" s="128"/>
    </row>
    <row r="15632" spans="54:73" x14ac:dyDescent="0.25">
      <c r="BB15632" s="128"/>
      <c r="BC15632" s="128"/>
      <c r="BD15632" s="128"/>
      <c r="BE15632" s="128"/>
      <c r="BF15632" s="128"/>
      <c r="BG15632" s="128"/>
      <c r="BH15632" s="128"/>
      <c r="BI15632" s="128"/>
      <c r="BJ15632" s="128"/>
      <c r="BK15632" s="128"/>
      <c r="BL15632" s="128"/>
      <c r="BM15632" s="128"/>
      <c r="BN15632" s="128"/>
      <c r="BO15632" s="128"/>
      <c r="BP15632" s="190"/>
      <c r="BQ15632" s="128"/>
    </row>
    <row r="15633" spans="54:69" x14ac:dyDescent="0.25">
      <c r="BB15633" s="128"/>
      <c r="BC15633" s="128"/>
      <c r="BD15633" s="128"/>
      <c r="BE15633" s="128"/>
      <c r="BF15633" s="128"/>
      <c r="BG15633" s="128"/>
      <c r="BH15633" s="128"/>
      <c r="BI15633" s="128"/>
      <c r="BJ15633" s="128"/>
      <c r="BK15633" s="128"/>
      <c r="BL15633" s="128"/>
      <c r="BM15633" s="128"/>
      <c r="BN15633" s="128"/>
      <c r="BO15633" s="128"/>
      <c r="BP15633" s="190"/>
      <c r="BQ15633" s="128"/>
    </row>
    <row r="15634" spans="54:69" x14ac:dyDescent="0.25">
      <c r="BB15634" s="128"/>
      <c r="BC15634" s="128"/>
      <c r="BD15634" s="128"/>
      <c r="BE15634" s="128"/>
      <c r="BF15634" s="128"/>
      <c r="BG15634" s="128"/>
      <c r="BH15634" s="128"/>
      <c r="BI15634" s="128"/>
      <c r="BJ15634" s="128"/>
      <c r="BK15634" s="128"/>
      <c r="BL15634" s="128"/>
      <c r="BM15634" s="128"/>
      <c r="BN15634" s="128"/>
      <c r="BO15634" s="128"/>
      <c r="BP15634" s="190"/>
      <c r="BQ15634" s="128"/>
    </row>
    <row r="15635" spans="54:69" x14ac:dyDescent="0.25">
      <c r="BB15635" s="128"/>
      <c r="BC15635" s="128"/>
      <c r="BD15635" s="128"/>
      <c r="BE15635" s="128"/>
      <c r="BF15635" s="128"/>
      <c r="BG15635" s="128"/>
      <c r="BH15635" s="128"/>
      <c r="BI15635" s="128"/>
      <c r="BJ15635" s="128"/>
      <c r="BK15635" s="128"/>
      <c r="BL15635" s="128"/>
      <c r="BM15635" s="128"/>
      <c r="BN15635" s="128"/>
      <c r="BO15635" s="128"/>
      <c r="BP15635" s="190"/>
      <c r="BQ15635" s="128"/>
    </row>
    <row r="15636" spans="54:69" x14ac:dyDescent="0.25">
      <c r="BB15636" s="128"/>
      <c r="BC15636" s="128"/>
      <c r="BD15636" s="128"/>
      <c r="BE15636" s="128"/>
      <c r="BF15636" s="128"/>
      <c r="BG15636" s="128"/>
      <c r="BH15636" s="128"/>
      <c r="BI15636" s="128"/>
      <c r="BJ15636" s="128"/>
      <c r="BK15636" s="128"/>
      <c r="BL15636" s="128"/>
      <c r="BM15636" s="128"/>
      <c r="BN15636" s="128"/>
      <c r="BO15636" s="128"/>
      <c r="BP15636" s="190"/>
      <c r="BQ15636" s="128"/>
    </row>
    <row r="15637" spans="54:69" x14ac:dyDescent="0.25">
      <c r="BB15637" s="128"/>
      <c r="BC15637" s="128"/>
      <c r="BD15637" s="128"/>
      <c r="BE15637" s="128"/>
      <c r="BF15637" s="128"/>
      <c r="BG15637" s="128"/>
      <c r="BH15637" s="128"/>
      <c r="BI15637" s="128"/>
      <c r="BJ15637" s="128"/>
      <c r="BK15637" s="128"/>
      <c r="BL15637" s="128"/>
      <c r="BM15637" s="128"/>
      <c r="BN15637" s="128"/>
      <c r="BO15637" s="128"/>
      <c r="BP15637" s="190"/>
      <c r="BQ15637" s="128"/>
    </row>
    <row r="15638" spans="54:69" x14ac:dyDescent="0.25">
      <c r="BB15638" s="128"/>
      <c r="BC15638" s="128"/>
      <c r="BD15638" s="128"/>
      <c r="BE15638" s="128"/>
      <c r="BF15638" s="128"/>
      <c r="BG15638" s="128"/>
      <c r="BH15638" s="128"/>
      <c r="BI15638" s="128"/>
      <c r="BJ15638" s="128"/>
      <c r="BK15638" s="128"/>
      <c r="BL15638" s="128"/>
      <c r="BM15638" s="128"/>
      <c r="BN15638" s="128"/>
      <c r="BO15638" s="128"/>
      <c r="BP15638" s="190"/>
      <c r="BQ15638" s="128"/>
    </row>
    <row r="15639" spans="54:69" x14ac:dyDescent="0.25">
      <c r="BB15639" s="128"/>
      <c r="BC15639" s="128"/>
      <c r="BD15639" s="128"/>
      <c r="BE15639" s="128"/>
      <c r="BF15639" s="128"/>
      <c r="BG15639" s="128"/>
      <c r="BH15639" s="128"/>
      <c r="BI15639" s="128"/>
      <c r="BJ15639" s="128"/>
      <c r="BK15639" s="128"/>
      <c r="BL15639" s="128"/>
      <c r="BM15639" s="128"/>
      <c r="BN15639" s="128"/>
      <c r="BO15639" s="128"/>
      <c r="BP15639" s="190"/>
      <c r="BQ15639" s="128"/>
    </row>
    <row r="15640" spans="54:69" x14ac:dyDescent="0.25">
      <c r="BB15640" s="128"/>
      <c r="BC15640" s="128"/>
      <c r="BD15640" s="128"/>
      <c r="BE15640" s="128"/>
      <c r="BF15640" s="128"/>
      <c r="BG15640" s="128"/>
      <c r="BH15640" s="128"/>
      <c r="BI15640" s="128"/>
      <c r="BJ15640" s="128"/>
      <c r="BK15640" s="128"/>
      <c r="BL15640" s="128"/>
      <c r="BM15640" s="128"/>
      <c r="BN15640" s="128"/>
      <c r="BO15640" s="128"/>
      <c r="BP15640" s="190"/>
      <c r="BQ15640" s="128"/>
    </row>
    <row r="15641" spans="54:69" x14ac:dyDescent="0.25">
      <c r="BB15641" s="128"/>
      <c r="BC15641" s="128"/>
      <c r="BD15641" s="128"/>
      <c r="BE15641" s="128"/>
      <c r="BF15641" s="128"/>
      <c r="BG15641" s="128"/>
      <c r="BH15641" s="128"/>
      <c r="BI15641" s="128"/>
      <c r="BJ15641" s="128"/>
      <c r="BK15641" s="128"/>
      <c r="BL15641" s="128"/>
      <c r="BM15641" s="128"/>
      <c r="BN15641" s="128"/>
      <c r="BO15641" s="128"/>
      <c r="BP15641" s="190"/>
      <c r="BQ15641" s="128"/>
    </row>
    <row r="15642" spans="54:69" x14ac:dyDescent="0.25">
      <c r="BB15642" s="128"/>
      <c r="BC15642" s="128"/>
      <c r="BD15642" s="128"/>
      <c r="BE15642" s="128"/>
      <c r="BF15642" s="128"/>
      <c r="BG15642" s="128"/>
      <c r="BH15642" s="128"/>
      <c r="BI15642" s="128"/>
      <c r="BJ15642" s="128"/>
      <c r="BK15642" s="128"/>
      <c r="BL15642" s="128"/>
      <c r="BM15642" s="128"/>
      <c r="BN15642" s="128"/>
      <c r="BO15642" s="128"/>
      <c r="BP15642" s="190"/>
      <c r="BQ15642" s="128"/>
    </row>
    <row r="15643" spans="54:69" x14ac:dyDescent="0.25">
      <c r="BB15643" s="128"/>
      <c r="BC15643" s="128"/>
      <c r="BD15643" s="128"/>
      <c r="BE15643" s="128"/>
      <c r="BF15643" s="128"/>
      <c r="BG15643" s="128"/>
      <c r="BH15643" s="128"/>
      <c r="BI15643" s="128"/>
      <c r="BJ15643" s="128"/>
      <c r="BK15643" s="128"/>
      <c r="BL15643" s="128"/>
      <c r="BM15643" s="128"/>
      <c r="BN15643" s="128"/>
      <c r="BO15643" s="128"/>
      <c r="BP15643" s="190"/>
      <c r="BQ15643" s="128"/>
    </row>
    <row r="15644" spans="54:69" x14ac:dyDescent="0.25">
      <c r="BB15644" s="128"/>
      <c r="BC15644" s="128"/>
      <c r="BD15644" s="128"/>
      <c r="BE15644" s="128"/>
      <c r="BF15644" s="128"/>
      <c r="BG15644" s="128"/>
      <c r="BH15644" s="128"/>
      <c r="BI15644" s="128"/>
      <c r="BJ15644" s="128"/>
      <c r="BK15644" s="128"/>
      <c r="BL15644" s="128"/>
      <c r="BM15644" s="128"/>
      <c r="BN15644" s="128"/>
      <c r="BO15644" s="128"/>
      <c r="BP15644" s="190"/>
      <c r="BQ15644" s="128"/>
    </row>
    <row r="15645" spans="54:69" x14ac:dyDescent="0.25">
      <c r="BB15645" s="128"/>
      <c r="BC15645" s="128"/>
      <c r="BD15645" s="128"/>
      <c r="BE15645" s="128"/>
      <c r="BF15645" s="128"/>
      <c r="BG15645" s="128"/>
      <c r="BH15645" s="128"/>
      <c r="BI15645" s="128"/>
      <c r="BJ15645" s="128"/>
      <c r="BK15645" s="128"/>
      <c r="BL15645" s="128"/>
      <c r="BM15645" s="128"/>
      <c r="BN15645" s="128"/>
      <c r="BO15645" s="128"/>
      <c r="BP15645" s="190"/>
      <c r="BQ15645" s="128"/>
    </row>
    <row r="15646" spans="54:69" x14ac:dyDescent="0.25">
      <c r="BB15646" s="128"/>
      <c r="BC15646" s="128"/>
      <c r="BD15646" s="128"/>
      <c r="BE15646" s="128"/>
      <c r="BF15646" s="128"/>
      <c r="BG15646" s="128"/>
      <c r="BH15646" s="128"/>
      <c r="BI15646" s="128"/>
      <c r="BJ15646" s="128"/>
      <c r="BK15646" s="128"/>
      <c r="BL15646" s="128"/>
      <c r="BM15646" s="128"/>
      <c r="BN15646" s="128"/>
      <c r="BO15646" s="128"/>
      <c r="BP15646" s="190"/>
      <c r="BQ15646" s="128"/>
    </row>
    <row r="15647" spans="54:69" x14ac:dyDescent="0.25">
      <c r="BB15647" s="128"/>
      <c r="BC15647" s="128"/>
      <c r="BD15647" s="128"/>
      <c r="BE15647" s="128"/>
      <c r="BF15647" s="128"/>
      <c r="BG15647" s="128"/>
      <c r="BH15647" s="128"/>
      <c r="BI15647" s="128"/>
      <c r="BJ15647" s="128"/>
      <c r="BK15647" s="128"/>
      <c r="BL15647" s="128"/>
      <c r="BM15647" s="128"/>
      <c r="BN15647" s="128"/>
      <c r="BO15647" s="128"/>
      <c r="BP15647" s="190"/>
      <c r="BQ15647" s="128"/>
    </row>
    <row r="15648" spans="54:69" x14ac:dyDescent="0.25">
      <c r="BB15648" s="128"/>
      <c r="BC15648" s="128"/>
      <c r="BD15648" s="128"/>
      <c r="BE15648" s="128"/>
      <c r="BF15648" s="128"/>
      <c r="BG15648" s="128"/>
      <c r="BH15648" s="128"/>
      <c r="BI15648" s="128"/>
      <c r="BJ15648" s="128"/>
      <c r="BK15648" s="128"/>
      <c r="BL15648" s="128"/>
      <c r="BM15648" s="128"/>
      <c r="BN15648" s="128"/>
      <c r="BO15648" s="128"/>
      <c r="BP15648" s="190"/>
      <c r="BQ15648" s="128"/>
    </row>
    <row r="15649" spans="4:77" x14ac:dyDescent="0.25">
      <c r="BB15649" s="128"/>
      <c r="BC15649" s="128"/>
      <c r="BD15649" s="128"/>
      <c r="BE15649" s="128"/>
      <c r="BF15649" s="128"/>
      <c r="BG15649" s="128"/>
      <c r="BH15649" s="128"/>
      <c r="BI15649" s="128"/>
      <c r="BJ15649" s="128"/>
      <c r="BK15649" s="128"/>
      <c r="BL15649" s="128"/>
      <c r="BM15649" s="128"/>
      <c r="BN15649" s="128"/>
      <c r="BO15649" s="128"/>
      <c r="BP15649" s="190"/>
      <c r="BQ15649" s="128"/>
    </row>
    <row r="15650" spans="4:77" x14ac:dyDescent="0.25">
      <c r="BB15650" s="128"/>
      <c r="BC15650" s="128"/>
      <c r="BD15650" s="128"/>
      <c r="BE15650" s="128"/>
      <c r="BF15650" s="128"/>
      <c r="BG15650" s="128"/>
      <c r="BH15650" s="128"/>
      <c r="BI15650" s="128"/>
      <c r="BJ15650" s="128"/>
      <c r="BK15650" s="128"/>
      <c r="BL15650" s="128"/>
      <c r="BM15650" s="128"/>
      <c r="BN15650" s="128"/>
      <c r="BO15650" s="128"/>
      <c r="BP15650" s="190"/>
      <c r="BQ15650" s="128"/>
    </row>
    <row r="15651" spans="4:77" x14ac:dyDescent="0.25">
      <c r="BB15651" s="128"/>
      <c r="BC15651" s="128"/>
      <c r="BD15651" s="128"/>
      <c r="BE15651" s="128"/>
      <c r="BF15651" s="128"/>
      <c r="BG15651" s="128"/>
      <c r="BH15651" s="128"/>
      <c r="BI15651" s="128"/>
      <c r="BJ15651" s="128"/>
      <c r="BK15651" s="128"/>
      <c r="BL15651" s="128"/>
      <c r="BM15651" s="128"/>
      <c r="BN15651" s="128"/>
      <c r="BO15651" s="128"/>
      <c r="BP15651" s="190"/>
      <c r="BQ15651" s="128"/>
    </row>
    <row r="15652" spans="4:77" x14ac:dyDescent="0.25">
      <c r="BB15652" s="128"/>
      <c r="BC15652" s="128"/>
      <c r="BD15652" s="128"/>
      <c r="BE15652" s="128"/>
      <c r="BF15652" s="128"/>
      <c r="BG15652" s="128"/>
      <c r="BH15652" s="128"/>
      <c r="BI15652" s="128"/>
      <c r="BJ15652" s="128"/>
      <c r="BK15652" s="128"/>
      <c r="BL15652" s="128"/>
      <c r="BM15652" s="128"/>
      <c r="BN15652" s="128"/>
      <c r="BO15652" s="128"/>
      <c r="BP15652" s="190"/>
      <c r="BQ15652" s="128"/>
    </row>
    <row r="15653" spans="4:77" x14ac:dyDescent="0.25">
      <c r="BB15653" s="151" t="s">
        <v>217</v>
      </c>
      <c r="BC15653" s="199" t="s">
        <v>371</v>
      </c>
      <c r="BD15653" s="164"/>
      <c r="BE15653" s="164"/>
      <c r="BF15653" s="164"/>
      <c r="BG15653" s="164"/>
      <c r="BH15653" s="164"/>
      <c r="BI15653" s="164"/>
      <c r="BJ15653" s="164"/>
      <c r="BK15653" s="164"/>
      <c r="BL15653" s="164"/>
      <c r="BM15653" s="164"/>
      <c r="BN15653" s="164"/>
      <c r="BO15653" s="145"/>
      <c r="BP15653" s="190"/>
      <c r="BQ15653" s="145"/>
    </row>
    <row r="15654" spans="4:77" ht="172.35" customHeight="1" x14ac:dyDescent="0.25">
      <c r="BB15654" s="128"/>
      <c r="BC15654" s="452" t="s">
        <v>1655</v>
      </c>
      <c r="BD15654" s="452"/>
      <c r="BE15654" s="452"/>
      <c r="BF15654" s="452"/>
      <c r="BG15654" s="452"/>
      <c r="BH15654" s="452"/>
      <c r="BI15654" s="452"/>
      <c r="BJ15654" s="452"/>
      <c r="BK15654" s="452"/>
      <c r="BL15654" s="452"/>
      <c r="BM15654" s="452"/>
      <c r="BN15654" s="128"/>
      <c r="BO15654" s="128"/>
      <c r="BP15654" s="202" t="s">
        <v>429</v>
      </c>
      <c r="BQ15654" s="128"/>
    </row>
    <row r="15655" spans="4:77" ht="16.5" customHeight="1" x14ac:dyDescent="0.25">
      <c r="BB15655" s="128"/>
      <c r="BC15655" s="128"/>
      <c r="BD15655" s="128"/>
      <c r="BE15655" s="128"/>
      <c r="BF15655" s="128"/>
      <c r="BG15655" s="128"/>
      <c r="BH15655" s="128"/>
      <c r="BI15655" s="510" t="s">
        <v>409</v>
      </c>
      <c r="BJ15655" s="511"/>
      <c r="BK15655" s="510" t="s">
        <v>408</v>
      </c>
      <c r="BL15655" s="511"/>
      <c r="BM15655" s="128"/>
      <c r="BN15655" s="128"/>
      <c r="BO15655" s="128"/>
      <c r="BP15655" s="190"/>
      <c r="BQ15655" s="128"/>
      <c r="BS15655" s="456" t="s">
        <v>431</v>
      </c>
      <c r="BT15655" s="456"/>
      <c r="BU15655" s="54"/>
      <c r="BV15655" s="54"/>
    </row>
    <row r="15656" spans="4:77" ht="29.25" x14ac:dyDescent="0.25">
      <c r="BB15656" s="166"/>
      <c r="BC15656" s="198" t="s">
        <v>22</v>
      </c>
      <c r="BD15656" s="198" t="s">
        <v>148</v>
      </c>
      <c r="BE15656" s="198" t="s">
        <v>1075</v>
      </c>
      <c r="BF15656" s="198" t="s">
        <v>183</v>
      </c>
      <c r="BG15656" s="198" t="s">
        <v>1643</v>
      </c>
      <c r="BH15656" s="198" t="s">
        <v>1328</v>
      </c>
      <c r="BI15656" s="198" t="s">
        <v>1532</v>
      </c>
      <c r="BJ15656" s="198" t="s">
        <v>144</v>
      </c>
      <c r="BK15656" s="198" t="str">
        <f>+BI15656</f>
        <v>Number of Compatriots</v>
      </c>
      <c r="BL15656" s="198" t="s">
        <v>144</v>
      </c>
      <c r="BM15656" s="198" t="s">
        <v>145</v>
      </c>
      <c r="BN15656" s="128"/>
      <c r="BO15656" s="179"/>
      <c r="BP15656" s="203" t="s">
        <v>314</v>
      </c>
      <c r="BQ15656" s="165"/>
      <c r="BR15656" s="56" t="s">
        <v>430</v>
      </c>
      <c r="BS15656" s="386" t="s">
        <v>1542</v>
      </c>
      <c r="BT15656" s="386" t="s">
        <v>432</v>
      </c>
      <c r="BU15656" s="386" t="s">
        <v>1541</v>
      </c>
      <c r="BV15656" s="287"/>
    </row>
    <row r="15657" spans="4:77" x14ac:dyDescent="0.25">
      <c r="D15657" s="264" t="s">
        <v>208</v>
      </c>
      <c r="BB15657" s="130">
        <f>1+BB15656</f>
        <v>1</v>
      </c>
      <c r="BC15657" s="24"/>
      <c r="BD15657" s="10"/>
      <c r="BE15657" s="8"/>
      <c r="BF15657" s="8"/>
      <c r="BG15657" s="9"/>
      <c r="BH15657" s="9"/>
      <c r="BI15657" s="9"/>
      <c r="BJ15657" s="9"/>
      <c r="BK15657" s="9"/>
      <c r="BL15657" s="9"/>
      <c r="BM15657" s="9"/>
      <c r="BN15657" s="128"/>
      <c r="BO15657" s="128"/>
      <c r="BP15657" s="197">
        <f>IF(BC15657=0,0,IF(BD15657=0,0,IF(BE15657=0,0,IF(BF15657=0,0,(BV15657)))))</f>
        <v>0</v>
      </c>
      <c r="BQ15657" s="128"/>
      <c r="BR15657" s="392">
        <f>SUMIF($BW$15657:$BW$15732,$BE15657&amp;$BF15657,$BY$15657:$BY$15732)*IF(BG15657&gt;0,BG15657,0)</f>
        <v>0</v>
      </c>
      <c r="BS15657" s="392">
        <f>BJ15657*BI15657</f>
        <v>0</v>
      </c>
      <c r="BT15657" s="392">
        <f>+BL15657*BK15657</f>
        <v>0</v>
      </c>
      <c r="BU15657" s="392">
        <f t="shared" ref="BU15657" si="671">BM15657</f>
        <v>0</v>
      </c>
      <c r="BV15657" s="54">
        <f>BR15657+(BS15657*10)+(BT15657*20)+(BU15657*1)+IF(BR15657=0,BH15657,0)</f>
        <v>0</v>
      </c>
      <c r="BW15657" s="36" t="str">
        <f>$BW$15728&amp;BX15666</f>
        <v>Memorial DayPallbearer</v>
      </c>
      <c r="BY15657" s="392">
        <v>0</v>
      </c>
    </row>
    <row r="15658" spans="4:77" x14ac:dyDescent="0.25">
      <c r="BB15658" s="130">
        <f>1+BB15657</f>
        <v>2</v>
      </c>
      <c r="BC15658" s="24"/>
      <c r="BD15658" s="10"/>
      <c r="BE15658" s="8"/>
      <c r="BF15658" s="8"/>
      <c r="BG15658" s="9"/>
      <c r="BH15658" s="9"/>
      <c r="BI15658" s="9"/>
      <c r="BJ15658" s="9"/>
      <c r="BK15658" s="9"/>
      <c r="BL15658" s="9"/>
      <c r="BM15658" s="9"/>
      <c r="BN15658" s="128"/>
      <c r="BO15658" s="128"/>
      <c r="BP15658" s="197">
        <f>IF(BC15658=0,0,IF(BD15658=0,0,IF(BE15658=0,0,IF(BF15658=0,0,(BV15658)))))</f>
        <v>0</v>
      </c>
      <c r="BQ15658" s="128"/>
      <c r="BR15658" s="392">
        <f t="shared" ref="BR15658:BR15721" si="672">SUMIF($BW$15657:$BW$15732,$BE15658&amp;$BF15658,$BY$15657:$BY$15732)*IF(BG15658&gt;0,BG15658,0)</f>
        <v>0</v>
      </c>
      <c r="BS15658" s="392">
        <f t="shared" ref="BS15658:BS15721" si="673">BJ15658*BI15658</f>
        <v>0</v>
      </c>
      <c r="BT15658" s="392">
        <f t="shared" ref="BT15658:BT15721" si="674">+BL15658*BK15658</f>
        <v>0</v>
      </c>
      <c r="BU15658" s="392">
        <f t="shared" ref="BU15658:BU15721" si="675">BM15658</f>
        <v>0</v>
      </c>
      <c r="BV15658" s="54">
        <f t="shared" ref="BV15658:BV15721" si="676">BR15658+(BS15658*10)+(BT15658*20)+(BU15658*1)+IF(BR15658=0,BH15658,0)</f>
        <v>0</v>
      </c>
      <c r="BW15658" s="36" t="str">
        <f t="shared" ref="BW15658:BW15664" si="677">$BW$15728&amp;BX15667</f>
        <v>Memorial DayHonorary Pallbearer</v>
      </c>
      <c r="BY15658" s="392">
        <v>0</v>
      </c>
    </row>
    <row r="15659" spans="4:77" x14ac:dyDescent="0.25">
      <c r="BB15659" s="130">
        <f t="shared" ref="BB15659:BB15703" si="678">1+BB15658</f>
        <v>3</v>
      </c>
      <c r="BC15659" s="24"/>
      <c r="BD15659" s="10"/>
      <c r="BE15659" s="8"/>
      <c r="BF15659" s="8"/>
      <c r="BG15659" s="9"/>
      <c r="BH15659" s="9"/>
      <c r="BI15659" s="9"/>
      <c r="BJ15659" s="9"/>
      <c r="BK15659" s="9"/>
      <c r="BL15659" s="9"/>
      <c r="BM15659" s="9"/>
      <c r="BN15659" s="128"/>
      <c r="BO15659" s="128"/>
      <c r="BP15659" s="197">
        <f t="shared" ref="BP15659:BP15721" si="679">IF(BC15659=0,0,IF(BD15659=0,0,IF(BE15659=0,0,IF(BF15659=0,0,(BV15659)))))</f>
        <v>0</v>
      </c>
      <c r="BQ15659" s="128"/>
      <c r="BR15659" s="392">
        <f t="shared" si="672"/>
        <v>0</v>
      </c>
      <c r="BS15659" s="392">
        <f t="shared" si="673"/>
        <v>0</v>
      </c>
      <c r="BT15659" s="392">
        <f t="shared" si="674"/>
        <v>0</v>
      </c>
      <c r="BU15659" s="392">
        <f t="shared" si="675"/>
        <v>0</v>
      </c>
      <c r="BV15659" s="54">
        <f t="shared" si="676"/>
        <v>0</v>
      </c>
      <c r="BW15659" s="36" t="str">
        <f t="shared" si="677"/>
        <v>Memorial DayReading</v>
      </c>
      <c r="BY15659" s="392">
        <v>0</v>
      </c>
    </row>
    <row r="15660" spans="4:77" x14ac:dyDescent="0.25">
      <c r="BB15660" s="130">
        <f t="shared" si="678"/>
        <v>4</v>
      </c>
      <c r="BC15660" s="24"/>
      <c r="BD15660" s="10"/>
      <c r="BE15660" s="8"/>
      <c r="BF15660" s="8"/>
      <c r="BG15660" s="9"/>
      <c r="BH15660" s="9"/>
      <c r="BI15660" s="9"/>
      <c r="BJ15660" s="9"/>
      <c r="BK15660" s="9"/>
      <c r="BL15660" s="9"/>
      <c r="BM15660" s="9"/>
      <c r="BN15660" s="128"/>
      <c r="BO15660" s="128"/>
      <c r="BP15660" s="197">
        <f t="shared" si="679"/>
        <v>0</v>
      </c>
      <c r="BQ15660" s="128"/>
      <c r="BR15660" s="392">
        <f t="shared" si="672"/>
        <v>0</v>
      </c>
      <c r="BS15660" s="392">
        <f t="shared" si="673"/>
        <v>0</v>
      </c>
      <c r="BT15660" s="392">
        <f t="shared" si="674"/>
        <v>0</v>
      </c>
      <c r="BU15660" s="392">
        <f t="shared" si="675"/>
        <v>0</v>
      </c>
      <c r="BV15660" s="54">
        <f t="shared" si="676"/>
        <v>0</v>
      </c>
      <c r="BW15660" s="36" t="str">
        <f t="shared" si="677"/>
        <v>Memorial DayDeclaration</v>
      </c>
      <c r="BY15660" s="392">
        <v>0</v>
      </c>
    </row>
    <row r="15661" spans="4:77" x14ac:dyDescent="0.25">
      <c r="BB15661" s="130">
        <f t="shared" si="678"/>
        <v>5</v>
      </c>
      <c r="BC15661" s="24"/>
      <c r="BD15661" s="10"/>
      <c r="BE15661" s="8"/>
      <c r="BF15661" s="8"/>
      <c r="BG15661" s="9"/>
      <c r="BH15661" s="9"/>
      <c r="BI15661" s="9"/>
      <c r="BJ15661" s="9"/>
      <c r="BK15661" s="9"/>
      <c r="BL15661" s="9"/>
      <c r="BM15661" s="9"/>
      <c r="BN15661" s="128"/>
      <c r="BO15661" s="128"/>
      <c r="BP15661" s="197">
        <f t="shared" si="679"/>
        <v>0</v>
      </c>
      <c r="BQ15661" s="128"/>
      <c r="BR15661" s="392">
        <f t="shared" si="672"/>
        <v>0</v>
      </c>
      <c r="BS15661" s="392">
        <f t="shared" si="673"/>
        <v>0</v>
      </c>
      <c r="BT15661" s="392">
        <f t="shared" si="674"/>
        <v>0</v>
      </c>
      <c r="BU15661" s="392">
        <f t="shared" si="675"/>
        <v>0</v>
      </c>
      <c r="BV15661" s="54">
        <f t="shared" si="676"/>
        <v>0</v>
      </c>
      <c r="BW15661" s="36" t="str">
        <f t="shared" si="677"/>
        <v>Memorial DayBugler</v>
      </c>
      <c r="BY15661" s="392">
        <v>0</v>
      </c>
    </row>
    <row r="15662" spans="4:77" x14ac:dyDescent="0.25">
      <c r="BB15662" s="130">
        <f t="shared" si="678"/>
        <v>6</v>
      </c>
      <c r="BC15662" s="24"/>
      <c r="BD15662" s="10"/>
      <c r="BE15662" s="8"/>
      <c r="BF15662" s="8"/>
      <c r="BG15662" s="9"/>
      <c r="BH15662" s="9"/>
      <c r="BI15662" s="9"/>
      <c r="BJ15662" s="9"/>
      <c r="BK15662" s="9"/>
      <c r="BL15662" s="9"/>
      <c r="BM15662" s="9"/>
      <c r="BN15662" s="128"/>
      <c r="BO15662" s="128"/>
      <c r="BP15662" s="197">
        <f t="shared" si="679"/>
        <v>0</v>
      </c>
      <c r="BQ15662" s="128"/>
      <c r="BR15662" s="392">
        <f t="shared" si="672"/>
        <v>0</v>
      </c>
      <c r="BS15662" s="392">
        <f t="shared" si="673"/>
        <v>0</v>
      </c>
      <c r="BT15662" s="392">
        <f t="shared" si="674"/>
        <v>0</v>
      </c>
      <c r="BU15662" s="392">
        <f t="shared" si="675"/>
        <v>0</v>
      </c>
      <c r="BV15662" s="54">
        <f t="shared" si="676"/>
        <v>0</v>
      </c>
      <c r="BW15662" s="36" t="str">
        <f t="shared" si="677"/>
        <v>Memorial DayRifle Team</v>
      </c>
      <c r="BY15662" s="392">
        <v>0</v>
      </c>
    </row>
    <row r="15663" spans="4:77" x14ac:dyDescent="0.25">
      <c r="BB15663" s="130">
        <f t="shared" si="678"/>
        <v>7</v>
      </c>
      <c r="BC15663" s="24"/>
      <c r="BD15663" s="10"/>
      <c r="BE15663" s="8"/>
      <c r="BF15663" s="8"/>
      <c r="BG15663" s="9"/>
      <c r="BH15663" s="9"/>
      <c r="BI15663" s="9"/>
      <c r="BJ15663" s="9"/>
      <c r="BK15663" s="9"/>
      <c r="BL15663" s="9"/>
      <c r="BM15663" s="9"/>
      <c r="BN15663" s="128"/>
      <c r="BO15663" s="128"/>
      <c r="BP15663" s="197">
        <f t="shared" si="679"/>
        <v>0</v>
      </c>
      <c r="BQ15663" s="128"/>
      <c r="BR15663" s="392">
        <f t="shared" si="672"/>
        <v>0</v>
      </c>
      <c r="BS15663" s="392">
        <f t="shared" si="673"/>
        <v>0</v>
      </c>
      <c r="BT15663" s="392">
        <f t="shared" si="674"/>
        <v>0</v>
      </c>
      <c r="BU15663" s="392">
        <f t="shared" si="675"/>
        <v>0</v>
      </c>
      <c r="BV15663" s="54">
        <f t="shared" si="676"/>
        <v>0</v>
      </c>
      <c r="BW15663" s="36" t="str">
        <f t="shared" si="677"/>
        <v>Memorial DayAttendee only</v>
      </c>
      <c r="BY15663" s="392">
        <v>0</v>
      </c>
    </row>
    <row r="15664" spans="4:77" x14ac:dyDescent="0.25">
      <c r="BB15664" s="130">
        <f t="shared" si="678"/>
        <v>8</v>
      </c>
      <c r="BC15664" s="24"/>
      <c r="BD15664" s="10"/>
      <c r="BE15664" s="8"/>
      <c r="BF15664" s="8"/>
      <c r="BG15664" s="9"/>
      <c r="BH15664" s="9"/>
      <c r="BI15664" s="9"/>
      <c r="BJ15664" s="9"/>
      <c r="BK15664" s="9"/>
      <c r="BL15664" s="9"/>
      <c r="BM15664" s="9"/>
      <c r="BN15664" s="128"/>
      <c r="BO15664" s="128"/>
      <c r="BP15664" s="197">
        <f t="shared" si="679"/>
        <v>0</v>
      </c>
      <c r="BQ15664" s="128"/>
      <c r="BR15664" s="392">
        <f t="shared" si="672"/>
        <v>0</v>
      </c>
      <c r="BS15664" s="392">
        <f t="shared" si="673"/>
        <v>0</v>
      </c>
      <c r="BT15664" s="392">
        <f t="shared" si="674"/>
        <v>0</v>
      </c>
      <c r="BU15664" s="392">
        <f t="shared" si="675"/>
        <v>0</v>
      </c>
      <c r="BV15664" s="54">
        <f t="shared" si="676"/>
        <v>0</v>
      </c>
      <c r="BW15664" s="36" t="str">
        <f t="shared" si="677"/>
        <v>Memorial Day</v>
      </c>
      <c r="BY15664" s="392">
        <v>0</v>
      </c>
    </row>
    <row r="15665" spans="54:77" x14ac:dyDescent="0.25">
      <c r="BB15665" s="130">
        <f t="shared" si="678"/>
        <v>9</v>
      </c>
      <c r="BC15665" s="24"/>
      <c r="BD15665" s="10"/>
      <c r="BE15665" s="8"/>
      <c r="BF15665" s="8"/>
      <c r="BG15665" s="9"/>
      <c r="BH15665" s="9"/>
      <c r="BI15665" s="9"/>
      <c r="BJ15665" s="9"/>
      <c r="BK15665" s="9"/>
      <c r="BL15665" s="9"/>
      <c r="BM15665" s="9"/>
      <c r="BN15665" s="128"/>
      <c r="BO15665" s="128"/>
      <c r="BP15665" s="197">
        <f t="shared" si="679"/>
        <v>0</v>
      </c>
      <c r="BQ15665" s="128"/>
      <c r="BR15665" s="392">
        <f t="shared" si="672"/>
        <v>0</v>
      </c>
      <c r="BS15665" s="392">
        <f t="shared" si="673"/>
        <v>0</v>
      </c>
      <c r="BT15665" s="392">
        <f t="shared" si="674"/>
        <v>0</v>
      </c>
      <c r="BU15665" s="392">
        <f t="shared" si="675"/>
        <v>0</v>
      </c>
      <c r="BV15665" s="54">
        <f t="shared" si="676"/>
        <v>0</v>
      </c>
    </row>
    <row r="15666" spans="54:77" x14ac:dyDescent="0.25">
      <c r="BB15666" s="130">
        <f t="shared" si="678"/>
        <v>10</v>
      </c>
      <c r="BC15666" s="24"/>
      <c r="BD15666" s="10"/>
      <c r="BE15666" s="8"/>
      <c r="BF15666" s="8"/>
      <c r="BG15666" s="9"/>
      <c r="BH15666" s="9"/>
      <c r="BI15666" s="9"/>
      <c r="BJ15666" s="9"/>
      <c r="BK15666" s="9"/>
      <c r="BL15666" s="9"/>
      <c r="BM15666" s="9"/>
      <c r="BN15666" s="128"/>
      <c r="BO15666" s="128"/>
      <c r="BP15666" s="197">
        <f t="shared" si="679"/>
        <v>0</v>
      </c>
      <c r="BQ15666" s="128"/>
      <c r="BR15666" s="392">
        <f t="shared" si="672"/>
        <v>0</v>
      </c>
      <c r="BS15666" s="392">
        <f t="shared" si="673"/>
        <v>0</v>
      </c>
      <c r="BT15666" s="392">
        <f t="shared" si="674"/>
        <v>0</v>
      </c>
      <c r="BU15666" s="392">
        <f t="shared" si="675"/>
        <v>0</v>
      </c>
      <c r="BV15666" s="54">
        <f t="shared" si="676"/>
        <v>0</v>
      </c>
      <c r="BW15666" s="36" t="str">
        <f>$BW$15729&amp;BX15666</f>
        <v>Veterans DayPallbearer</v>
      </c>
      <c r="BX15666" s="36" t="s">
        <v>417</v>
      </c>
      <c r="BY15666" s="392">
        <v>0</v>
      </c>
    </row>
    <row r="15667" spans="54:77" x14ac:dyDescent="0.25">
      <c r="BB15667" s="130">
        <f t="shared" si="678"/>
        <v>11</v>
      </c>
      <c r="BC15667" s="24"/>
      <c r="BD15667" s="10"/>
      <c r="BE15667" s="8"/>
      <c r="BF15667" s="8"/>
      <c r="BG15667" s="9"/>
      <c r="BH15667" s="9"/>
      <c r="BI15667" s="9"/>
      <c r="BJ15667" s="9"/>
      <c r="BK15667" s="9"/>
      <c r="BL15667" s="9"/>
      <c r="BM15667" s="9"/>
      <c r="BN15667" s="128"/>
      <c r="BO15667" s="128"/>
      <c r="BP15667" s="197">
        <f t="shared" si="679"/>
        <v>0</v>
      </c>
      <c r="BQ15667" s="128"/>
      <c r="BR15667" s="392">
        <f t="shared" si="672"/>
        <v>0</v>
      </c>
      <c r="BS15667" s="392">
        <f t="shared" si="673"/>
        <v>0</v>
      </c>
      <c r="BT15667" s="392">
        <f t="shared" si="674"/>
        <v>0</v>
      </c>
      <c r="BU15667" s="392">
        <f t="shared" si="675"/>
        <v>0</v>
      </c>
      <c r="BV15667" s="54">
        <f t="shared" si="676"/>
        <v>0</v>
      </c>
      <c r="BW15667" s="36" t="str">
        <f>"Veterans Day"&amp;BX15667</f>
        <v>Veterans DayHonorary Pallbearer</v>
      </c>
      <c r="BX15667" s="36" t="s">
        <v>418</v>
      </c>
      <c r="BY15667" s="392">
        <v>0</v>
      </c>
    </row>
    <row r="15668" spans="54:77" x14ac:dyDescent="0.25">
      <c r="BB15668" s="130">
        <f t="shared" si="678"/>
        <v>12</v>
      </c>
      <c r="BC15668" s="24"/>
      <c r="BD15668" s="10"/>
      <c r="BE15668" s="8"/>
      <c r="BF15668" s="8"/>
      <c r="BG15668" s="9"/>
      <c r="BH15668" s="9"/>
      <c r="BI15668" s="9"/>
      <c r="BJ15668" s="9"/>
      <c r="BK15668" s="9"/>
      <c r="BL15668" s="9"/>
      <c r="BM15668" s="9"/>
      <c r="BN15668" s="128"/>
      <c r="BO15668" s="128"/>
      <c r="BP15668" s="197">
        <f t="shared" si="679"/>
        <v>0</v>
      </c>
      <c r="BQ15668" s="128"/>
      <c r="BR15668" s="392">
        <f t="shared" si="672"/>
        <v>0</v>
      </c>
      <c r="BS15668" s="392">
        <f t="shared" si="673"/>
        <v>0</v>
      </c>
      <c r="BT15668" s="392">
        <f t="shared" si="674"/>
        <v>0</v>
      </c>
      <c r="BU15668" s="392">
        <f t="shared" si="675"/>
        <v>0</v>
      </c>
      <c r="BV15668" s="54">
        <f t="shared" si="676"/>
        <v>0</v>
      </c>
      <c r="BW15668" s="36" t="str">
        <f t="shared" ref="BW15668:BW15673" si="680">"Veterans Day"&amp;BX15668</f>
        <v>Veterans DayReading</v>
      </c>
      <c r="BX15668" s="36" t="s">
        <v>412</v>
      </c>
      <c r="BY15668" s="392">
        <v>0</v>
      </c>
    </row>
    <row r="15669" spans="54:77" x14ac:dyDescent="0.25">
      <c r="BB15669" s="130">
        <f t="shared" si="678"/>
        <v>13</v>
      </c>
      <c r="BC15669" s="24"/>
      <c r="BD15669" s="10"/>
      <c r="BE15669" s="8"/>
      <c r="BF15669" s="8"/>
      <c r="BG15669" s="9"/>
      <c r="BH15669" s="9"/>
      <c r="BI15669" s="9"/>
      <c r="BJ15669" s="9"/>
      <c r="BK15669" s="9"/>
      <c r="BL15669" s="9"/>
      <c r="BM15669" s="9"/>
      <c r="BN15669" s="128"/>
      <c r="BO15669" s="128"/>
      <c r="BP15669" s="197">
        <f t="shared" si="679"/>
        <v>0</v>
      </c>
      <c r="BQ15669" s="128"/>
      <c r="BR15669" s="392">
        <f t="shared" si="672"/>
        <v>0</v>
      </c>
      <c r="BS15669" s="392">
        <f t="shared" si="673"/>
        <v>0</v>
      </c>
      <c r="BT15669" s="392">
        <f t="shared" si="674"/>
        <v>0</v>
      </c>
      <c r="BU15669" s="392">
        <f t="shared" si="675"/>
        <v>0</v>
      </c>
      <c r="BV15669" s="54">
        <f t="shared" si="676"/>
        <v>0</v>
      </c>
      <c r="BW15669" s="36" t="str">
        <f t="shared" si="680"/>
        <v>Veterans DayDeclaration</v>
      </c>
      <c r="BX15669" s="36" t="s">
        <v>413</v>
      </c>
      <c r="BY15669" s="392">
        <v>0</v>
      </c>
    </row>
    <row r="15670" spans="54:77" x14ac:dyDescent="0.25">
      <c r="BB15670" s="130">
        <f t="shared" si="678"/>
        <v>14</v>
      </c>
      <c r="BC15670" s="24"/>
      <c r="BD15670" s="10"/>
      <c r="BE15670" s="8"/>
      <c r="BF15670" s="8"/>
      <c r="BG15670" s="9"/>
      <c r="BH15670" s="9"/>
      <c r="BI15670" s="9"/>
      <c r="BJ15670" s="9"/>
      <c r="BK15670" s="9"/>
      <c r="BL15670" s="9"/>
      <c r="BM15670" s="9"/>
      <c r="BN15670" s="128"/>
      <c r="BO15670" s="128"/>
      <c r="BP15670" s="197">
        <f t="shared" si="679"/>
        <v>0</v>
      </c>
      <c r="BQ15670" s="128"/>
      <c r="BR15670" s="392">
        <f t="shared" si="672"/>
        <v>0</v>
      </c>
      <c r="BS15670" s="392">
        <f t="shared" si="673"/>
        <v>0</v>
      </c>
      <c r="BT15670" s="392">
        <f t="shared" si="674"/>
        <v>0</v>
      </c>
      <c r="BU15670" s="392">
        <f t="shared" si="675"/>
        <v>0</v>
      </c>
      <c r="BV15670" s="54">
        <f t="shared" si="676"/>
        <v>0</v>
      </c>
      <c r="BW15670" s="36" t="str">
        <f t="shared" si="680"/>
        <v>Veterans DayBugler</v>
      </c>
      <c r="BX15670" s="36" t="s">
        <v>414</v>
      </c>
      <c r="BY15670" s="392">
        <v>0</v>
      </c>
    </row>
    <row r="15671" spans="54:77" x14ac:dyDescent="0.25">
      <c r="BB15671" s="130">
        <f t="shared" si="678"/>
        <v>15</v>
      </c>
      <c r="BC15671" s="24"/>
      <c r="BD15671" s="10"/>
      <c r="BE15671" s="8"/>
      <c r="BF15671" s="8"/>
      <c r="BG15671" s="9"/>
      <c r="BH15671" s="9"/>
      <c r="BI15671" s="9"/>
      <c r="BJ15671" s="9"/>
      <c r="BK15671" s="9"/>
      <c r="BL15671" s="9"/>
      <c r="BM15671" s="9"/>
      <c r="BN15671" s="128"/>
      <c r="BO15671" s="128"/>
      <c r="BP15671" s="197">
        <f t="shared" si="679"/>
        <v>0</v>
      </c>
      <c r="BQ15671" s="128"/>
      <c r="BR15671" s="392">
        <f t="shared" si="672"/>
        <v>0</v>
      </c>
      <c r="BS15671" s="392">
        <f t="shared" si="673"/>
        <v>0</v>
      </c>
      <c r="BT15671" s="392">
        <f t="shared" si="674"/>
        <v>0</v>
      </c>
      <c r="BU15671" s="392">
        <f t="shared" si="675"/>
        <v>0</v>
      </c>
      <c r="BV15671" s="54">
        <f t="shared" si="676"/>
        <v>0</v>
      </c>
      <c r="BW15671" s="36" t="str">
        <f t="shared" si="680"/>
        <v>Veterans DayRifle Team</v>
      </c>
      <c r="BX15671" s="36" t="s">
        <v>415</v>
      </c>
      <c r="BY15671" s="392">
        <v>0</v>
      </c>
    </row>
    <row r="15672" spans="54:77" x14ac:dyDescent="0.25">
      <c r="BB15672" s="130">
        <f t="shared" si="678"/>
        <v>16</v>
      </c>
      <c r="BC15672" s="24"/>
      <c r="BD15672" s="10"/>
      <c r="BE15672" s="8"/>
      <c r="BF15672" s="8"/>
      <c r="BG15672" s="9"/>
      <c r="BH15672" s="9"/>
      <c r="BI15672" s="9"/>
      <c r="BJ15672" s="9"/>
      <c r="BK15672" s="9"/>
      <c r="BL15672" s="9"/>
      <c r="BM15672" s="9"/>
      <c r="BN15672" s="128"/>
      <c r="BO15672" s="128"/>
      <c r="BP15672" s="197">
        <f t="shared" si="679"/>
        <v>0</v>
      </c>
      <c r="BQ15672" s="128"/>
      <c r="BR15672" s="392">
        <f t="shared" si="672"/>
        <v>0</v>
      </c>
      <c r="BS15672" s="392">
        <f t="shared" si="673"/>
        <v>0</v>
      </c>
      <c r="BT15672" s="392">
        <f t="shared" si="674"/>
        <v>0</v>
      </c>
      <c r="BU15672" s="392">
        <f t="shared" si="675"/>
        <v>0</v>
      </c>
      <c r="BV15672" s="54">
        <f t="shared" si="676"/>
        <v>0</v>
      </c>
      <c r="BW15672" s="36" t="str">
        <f t="shared" si="680"/>
        <v>Veterans DayAttendee only</v>
      </c>
      <c r="BX15672" s="36" t="s">
        <v>1533</v>
      </c>
      <c r="BY15672" s="392">
        <v>0</v>
      </c>
    </row>
    <row r="15673" spans="54:77" x14ac:dyDescent="0.25">
      <c r="BB15673" s="130">
        <f t="shared" si="678"/>
        <v>17</v>
      </c>
      <c r="BC15673" s="24"/>
      <c r="BD15673" s="10"/>
      <c r="BE15673" s="8"/>
      <c r="BF15673" s="8"/>
      <c r="BG15673" s="9"/>
      <c r="BH15673" s="9"/>
      <c r="BI15673" s="9"/>
      <c r="BJ15673" s="9"/>
      <c r="BK15673" s="9"/>
      <c r="BL15673" s="9"/>
      <c r="BM15673" s="9"/>
      <c r="BN15673" s="128"/>
      <c r="BO15673" s="128"/>
      <c r="BP15673" s="197">
        <f t="shared" si="679"/>
        <v>0</v>
      </c>
      <c r="BQ15673" s="128"/>
      <c r="BR15673" s="392">
        <f t="shared" si="672"/>
        <v>0</v>
      </c>
      <c r="BS15673" s="392">
        <f t="shared" si="673"/>
        <v>0</v>
      </c>
      <c r="BT15673" s="392">
        <f t="shared" si="674"/>
        <v>0</v>
      </c>
      <c r="BU15673" s="392">
        <f t="shared" si="675"/>
        <v>0</v>
      </c>
      <c r="BV15673" s="54">
        <f t="shared" si="676"/>
        <v>0</v>
      </c>
      <c r="BW15673" s="36" t="str">
        <f t="shared" si="680"/>
        <v>Veterans Day</v>
      </c>
      <c r="BY15673" s="392">
        <v>0</v>
      </c>
    </row>
    <row r="15674" spans="54:77" x14ac:dyDescent="0.25">
      <c r="BB15674" s="130">
        <f t="shared" si="678"/>
        <v>18</v>
      </c>
      <c r="BC15674" s="24"/>
      <c r="BD15674" s="10"/>
      <c r="BE15674" s="8"/>
      <c r="BF15674" s="8"/>
      <c r="BG15674" s="9"/>
      <c r="BH15674" s="9"/>
      <c r="BI15674" s="9"/>
      <c r="BJ15674" s="9"/>
      <c r="BK15674" s="9"/>
      <c r="BL15674" s="9"/>
      <c r="BM15674" s="9"/>
      <c r="BN15674" s="128"/>
      <c r="BO15674" s="128"/>
      <c r="BP15674" s="197">
        <f t="shared" si="679"/>
        <v>0</v>
      </c>
      <c r="BQ15674" s="128"/>
      <c r="BR15674" s="392">
        <f t="shared" si="672"/>
        <v>0</v>
      </c>
      <c r="BS15674" s="392">
        <f t="shared" si="673"/>
        <v>0</v>
      </c>
      <c r="BT15674" s="392">
        <f t="shared" si="674"/>
        <v>0</v>
      </c>
      <c r="BU15674" s="392">
        <f t="shared" si="675"/>
        <v>0</v>
      </c>
      <c r="BV15674" s="54">
        <f t="shared" si="676"/>
        <v>0</v>
      </c>
    </row>
    <row r="15675" spans="54:77" x14ac:dyDescent="0.25">
      <c r="BB15675" s="130">
        <f t="shared" si="678"/>
        <v>19</v>
      </c>
      <c r="BC15675" s="24"/>
      <c r="BD15675" s="10"/>
      <c r="BE15675" s="8"/>
      <c r="BF15675" s="8"/>
      <c r="BG15675" s="9"/>
      <c r="BH15675" s="9"/>
      <c r="BI15675" s="9"/>
      <c r="BJ15675" s="9"/>
      <c r="BK15675" s="9"/>
      <c r="BL15675" s="9"/>
      <c r="BM15675" s="9"/>
      <c r="BN15675" s="128"/>
      <c r="BO15675" s="128"/>
      <c r="BP15675" s="197">
        <f t="shared" si="679"/>
        <v>0</v>
      </c>
      <c r="BQ15675" s="128"/>
      <c r="BR15675" s="392">
        <f t="shared" si="672"/>
        <v>0</v>
      </c>
      <c r="BS15675" s="392">
        <f t="shared" si="673"/>
        <v>0</v>
      </c>
      <c r="BT15675" s="392">
        <f t="shared" si="674"/>
        <v>0</v>
      </c>
      <c r="BU15675" s="392">
        <f t="shared" si="675"/>
        <v>0</v>
      </c>
      <c r="BV15675" s="54">
        <f t="shared" si="676"/>
        <v>0</v>
      </c>
      <c r="BW15675" s="36" t="str">
        <f t="shared" ref="BW15675:BW15685" si="681">$BW$15725&amp;BX15675</f>
        <v>KIAAttendee only</v>
      </c>
      <c r="BX15675" s="36" t="s">
        <v>1533</v>
      </c>
      <c r="BY15675" s="392">
        <v>0</v>
      </c>
    </row>
    <row r="15676" spans="54:77" x14ac:dyDescent="0.25">
      <c r="BB15676" s="130">
        <f t="shared" si="678"/>
        <v>20</v>
      </c>
      <c r="BC15676" s="24"/>
      <c r="BD15676" s="10"/>
      <c r="BE15676" s="8"/>
      <c r="BF15676" s="8"/>
      <c r="BG15676" s="9"/>
      <c r="BH15676" s="9"/>
      <c r="BI15676" s="9"/>
      <c r="BJ15676" s="9"/>
      <c r="BK15676" s="9"/>
      <c r="BL15676" s="9"/>
      <c r="BM15676" s="9"/>
      <c r="BN15676" s="128"/>
      <c r="BO15676" s="128"/>
      <c r="BP15676" s="197">
        <f t="shared" si="679"/>
        <v>0</v>
      </c>
      <c r="BQ15676" s="128"/>
      <c r="BR15676" s="392">
        <f t="shared" si="672"/>
        <v>0</v>
      </c>
      <c r="BS15676" s="392">
        <f t="shared" si="673"/>
        <v>0</v>
      </c>
      <c r="BT15676" s="392">
        <f t="shared" si="674"/>
        <v>0</v>
      </c>
      <c r="BU15676" s="392">
        <f t="shared" si="675"/>
        <v>0</v>
      </c>
      <c r="BV15676" s="54">
        <f t="shared" si="676"/>
        <v>0</v>
      </c>
      <c r="BW15676" s="36" t="str">
        <f t="shared" si="681"/>
        <v>KIABugler</v>
      </c>
      <c r="BX15676" s="36" t="s">
        <v>414</v>
      </c>
      <c r="BY15676" s="392">
        <v>40</v>
      </c>
    </row>
    <row r="15677" spans="54:77" x14ac:dyDescent="0.25">
      <c r="BB15677" s="130">
        <f t="shared" si="678"/>
        <v>21</v>
      </c>
      <c r="BC15677" s="24"/>
      <c r="BD15677" s="10"/>
      <c r="BE15677" s="8"/>
      <c r="BF15677" s="8"/>
      <c r="BG15677" s="9"/>
      <c r="BH15677" s="9"/>
      <c r="BI15677" s="9"/>
      <c r="BJ15677" s="9"/>
      <c r="BK15677" s="9"/>
      <c r="BL15677" s="9"/>
      <c r="BM15677" s="9"/>
      <c r="BN15677" s="128"/>
      <c r="BO15677" s="128"/>
      <c r="BP15677" s="197">
        <f t="shared" si="679"/>
        <v>0</v>
      </c>
      <c r="BQ15677" s="128"/>
      <c r="BR15677" s="392">
        <f t="shared" si="672"/>
        <v>0</v>
      </c>
      <c r="BS15677" s="392">
        <f t="shared" si="673"/>
        <v>0</v>
      </c>
      <c r="BT15677" s="392">
        <f t="shared" si="674"/>
        <v>0</v>
      </c>
      <c r="BU15677" s="392">
        <f t="shared" si="675"/>
        <v>0</v>
      </c>
      <c r="BV15677" s="54">
        <f t="shared" si="676"/>
        <v>0</v>
      </c>
      <c r="BW15677" s="36" t="str">
        <f t="shared" si="681"/>
        <v>KIABusiness</v>
      </c>
      <c r="BX15677" s="36" t="s">
        <v>403</v>
      </c>
      <c r="BY15677" s="392">
        <v>40</v>
      </c>
    </row>
    <row r="15678" spans="54:77" x14ac:dyDescent="0.25">
      <c r="BB15678" s="130">
        <f t="shared" si="678"/>
        <v>22</v>
      </c>
      <c r="BC15678" s="24"/>
      <c r="BD15678" s="10"/>
      <c r="BE15678" s="8"/>
      <c r="BF15678" s="8"/>
      <c r="BG15678" s="9"/>
      <c r="BH15678" s="9"/>
      <c r="BI15678" s="9"/>
      <c r="BJ15678" s="9"/>
      <c r="BK15678" s="9"/>
      <c r="BL15678" s="9"/>
      <c r="BM15678" s="9"/>
      <c r="BN15678" s="128"/>
      <c r="BO15678" s="128"/>
      <c r="BP15678" s="197">
        <f t="shared" si="679"/>
        <v>0</v>
      </c>
      <c r="BQ15678" s="128"/>
      <c r="BR15678" s="392">
        <f t="shared" si="672"/>
        <v>0</v>
      </c>
      <c r="BS15678" s="392">
        <f t="shared" si="673"/>
        <v>0</v>
      </c>
      <c r="BT15678" s="392">
        <f t="shared" si="674"/>
        <v>0</v>
      </c>
      <c r="BU15678" s="392">
        <f t="shared" si="675"/>
        <v>0</v>
      </c>
      <c r="BV15678" s="54">
        <f t="shared" si="676"/>
        <v>0</v>
      </c>
      <c r="BW15678" s="36" t="str">
        <f t="shared" si="681"/>
        <v>KIAColonial</v>
      </c>
      <c r="BX15678" s="291" t="s">
        <v>404</v>
      </c>
      <c r="BY15678" s="392">
        <v>40</v>
      </c>
    </row>
    <row r="15679" spans="54:77" x14ac:dyDescent="0.25">
      <c r="BB15679" s="130">
        <f t="shared" si="678"/>
        <v>23</v>
      </c>
      <c r="BC15679" s="24"/>
      <c r="BD15679" s="10"/>
      <c r="BE15679" s="8"/>
      <c r="BF15679" s="8"/>
      <c r="BG15679" s="9"/>
      <c r="BH15679" s="9"/>
      <c r="BI15679" s="9"/>
      <c r="BJ15679" s="9"/>
      <c r="BK15679" s="9"/>
      <c r="BL15679" s="9"/>
      <c r="BM15679" s="9"/>
      <c r="BN15679" s="128"/>
      <c r="BO15679" s="128"/>
      <c r="BP15679" s="197">
        <f t="shared" si="679"/>
        <v>0</v>
      </c>
      <c r="BQ15679" s="128"/>
      <c r="BR15679" s="392">
        <f t="shared" si="672"/>
        <v>0</v>
      </c>
      <c r="BS15679" s="392">
        <f t="shared" si="673"/>
        <v>0</v>
      </c>
      <c r="BT15679" s="392">
        <f t="shared" si="674"/>
        <v>0</v>
      </c>
      <c r="BU15679" s="392">
        <f t="shared" si="675"/>
        <v>0</v>
      </c>
      <c r="BV15679" s="54">
        <f t="shared" si="676"/>
        <v>0</v>
      </c>
      <c r="BW15679" s="36" t="str">
        <f t="shared" si="681"/>
        <v>KIADeclaration</v>
      </c>
      <c r="BX15679" s="36" t="s">
        <v>413</v>
      </c>
      <c r="BY15679" s="392">
        <v>40</v>
      </c>
    </row>
    <row r="15680" spans="54:77" x14ac:dyDescent="0.25">
      <c r="BB15680" s="130">
        <f t="shared" si="678"/>
        <v>24</v>
      </c>
      <c r="BC15680" s="24"/>
      <c r="BD15680" s="10"/>
      <c r="BE15680" s="8"/>
      <c r="BF15680" s="8"/>
      <c r="BG15680" s="9"/>
      <c r="BH15680" s="9"/>
      <c r="BI15680" s="9"/>
      <c r="BJ15680" s="9"/>
      <c r="BK15680" s="9"/>
      <c r="BL15680" s="9"/>
      <c r="BM15680" s="9"/>
      <c r="BN15680" s="128"/>
      <c r="BO15680" s="128"/>
      <c r="BP15680" s="197">
        <f t="shared" si="679"/>
        <v>0</v>
      </c>
      <c r="BQ15680" s="128"/>
      <c r="BR15680" s="392">
        <f t="shared" si="672"/>
        <v>0</v>
      </c>
      <c r="BS15680" s="392">
        <f t="shared" si="673"/>
        <v>0</v>
      </c>
      <c r="BT15680" s="392">
        <f t="shared" si="674"/>
        <v>0</v>
      </c>
      <c r="BU15680" s="392">
        <f t="shared" si="675"/>
        <v>0</v>
      </c>
      <c r="BV15680" s="54">
        <f t="shared" si="676"/>
        <v>0</v>
      </c>
      <c r="BW15680" s="36" t="str">
        <f t="shared" si="681"/>
        <v>KIAFlag Folder</v>
      </c>
      <c r="BX15680" s="36" t="s">
        <v>416</v>
      </c>
      <c r="BY15680" s="392">
        <v>40</v>
      </c>
    </row>
    <row r="15681" spans="54:77" x14ac:dyDescent="0.25">
      <c r="BB15681" s="130">
        <f t="shared" si="678"/>
        <v>25</v>
      </c>
      <c r="BC15681" s="24"/>
      <c r="BD15681" s="10"/>
      <c r="BE15681" s="8"/>
      <c r="BF15681" s="8"/>
      <c r="BG15681" s="9"/>
      <c r="BH15681" s="9"/>
      <c r="BI15681" s="9"/>
      <c r="BJ15681" s="9"/>
      <c r="BK15681" s="9"/>
      <c r="BL15681" s="9"/>
      <c r="BM15681" s="9"/>
      <c r="BN15681" s="128"/>
      <c r="BO15681" s="128"/>
      <c r="BP15681" s="197">
        <f t="shared" si="679"/>
        <v>0</v>
      </c>
      <c r="BQ15681" s="128"/>
      <c r="BR15681" s="392">
        <f t="shared" si="672"/>
        <v>0</v>
      </c>
      <c r="BS15681" s="392">
        <f t="shared" si="673"/>
        <v>0</v>
      </c>
      <c r="BT15681" s="392">
        <f t="shared" si="674"/>
        <v>0</v>
      </c>
      <c r="BU15681" s="392">
        <f t="shared" si="675"/>
        <v>0</v>
      </c>
      <c r="BV15681" s="54">
        <f t="shared" si="676"/>
        <v>0</v>
      </c>
      <c r="BW15681" s="36" t="str">
        <f t="shared" si="681"/>
        <v>KIAHonorary Pallbearer</v>
      </c>
      <c r="BX15681" s="36" t="s">
        <v>418</v>
      </c>
      <c r="BY15681" s="392">
        <v>40</v>
      </c>
    </row>
    <row r="15682" spans="54:77" x14ac:dyDescent="0.25">
      <c r="BB15682" s="130">
        <f t="shared" si="678"/>
        <v>26</v>
      </c>
      <c r="BC15682" s="24"/>
      <c r="BD15682" s="10"/>
      <c r="BE15682" s="8"/>
      <c r="BF15682" s="8"/>
      <c r="BG15682" s="9"/>
      <c r="BH15682" s="9"/>
      <c r="BI15682" s="9"/>
      <c r="BJ15682" s="9"/>
      <c r="BK15682" s="9"/>
      <c r="BL15682" s="9"/>
      <c r="BM15682" s="9"/>
      <c r="BN15682" s="128"/>
      <c r="BO15682" s="128"/>
      <c r="BP15682" s="197">
        <f t="shared" si="679"/>
        <v>0</v>
      </c>
      <c r="BQ15682" s="128"/>
      <c r="BR15682" s="392">
        <f t="shared" si="672"/>
        <v>0</v>
      </c>
      <c r="BS15682" s="392">
        <f t="shared" si="673"/>
        <v>0</v>
      </c>
      <c r="BT15682" s="392">
        <f t="shared" si="674"/>
        <v>0</v>
      </c>
      <c r="BU15682" s="392">
        <f t="shared" si="675"/>
        <v>0</v>
      </c>
      <c r="BV15682" s="54">
        <f t="shared" si="676"/>
        <v>0</v>
      </c>
      <c r="BW15682" s="36" t="str">
        <f t="shared" si="681"/>
        <v>KIAMiles</v>
      </c>
      <c r="BX15682" s="291" t="s">
        <v>405</v>
      </c>
      <c r="BY15682" s="392">
        <v>40</v>
      </c>
    </row>
    <row r="15683" spans="54:77" x14ac:dyDescent="0.25">
      <c r="BB15683" s="130">
        <f t="shared" si="678"/>
        <v>27</v>
      </c>
      <c r="BC15683" s="24"/>
      <c r="BD15683" s="10"/>
      <c r="BE15683" s="8"/>
      <c r="BF15683" s="8"/>
      <c r="BG15683" s="9"/>
      <c r="BH15683" s="9"/>
      <c r="BI15683" s="9"/>
      <c r="BJ15683" s="9"/>
      <c r="BK15683" s="9"/>
      <c r="BL15683" s="9"/>
      <c r="BM15683" s="9"/>
      <c r="BN15683" s="128"/>
      <c r="BO15683" s="128"/>
      <c r="BP15683" s="197">
        <f t="shared" si="679"/>
        <v>0</v>
      </c>
      <c r="BQ15683" s="128"/>
      <c r="BR15683" s="392">
        <f t="shared" si="672"/>
        <v>0</v>
      </c>
      <c r="BS15683" s="392">
        <f t="shared" si="673"/>
        <v>0</v>
      </c>
      <c r="BT15683" s="392">
        <f t="shared" si="674"/>
        <v>0</v>
      </c>
      <c r="BU15683" s="392">
        <f t="shared" si="675"/>
        <v>0</v>
      </c>
      <c r="BV15683" s="54">
        <f t="shared" si="676"/>
        <v>0</v>
      </c>
      <c r="BW15683" s="36" t="str">
        <f t="shared" si="681"/>
        <v>KIAPallbearer</v>
      </c>
      <c r="BX15683" s="36" t="s">
        <v>417</v>
      </c>
      <c r="BY15683" s="392">
        <v>40</v>
      </c>
    </row>
    <row r="15684" spans="54:77" x14ac:dyDescent="0.25">
      <c r="BB15684" s="130">
        <f t="shared" si="678"/>
        <v>28</v>
      </c>
      <c r="BC15684" s="24"/>
      <c r="BD15684" s="10"/>
      <c r="BE15684" s="8"/>
      <c r="BF15684" s="8"/>
      <c r="BG15684" s="9"/>
      <c r="BH15684" s="9"/>
      <c r="BI15684" s="9"/>
      <c r="BJ15684" s="9"/>
      <c r="BK15684" s="9"/>
      <c r="BL15684" s="9"/>
      <c r="BM15684" s="9"/>
      <c r="BN15684" s="128"/>
      <c r="BO15684" s="128"/>
      <c r="BP15684" s="197">
        <f t="shared" si="679"/>
        <v>0</v>
      </c>
      <c r="BQ15684" s="128"/>
      <c r="BR15684" s="392">
        <f t="shared" si="672"/>
        <v>0</v>
      </c>
      <c r="BS15684" s="392">
        <f t="shared" si="673"/>
        <v>0</v>
      </c>
      <c r="BT15684" s="392">
        <f t="shared" si="674"/>
        <v>0</v>
      </c>
      <c r="BU15684" s="392">
        <f t="shared" si="675"/>
        <v>0</v>
      </c>
      <c r="BV15684" s="54">
        <f t="shared" si="676"/>
        <v>0</v>
      </c>
      <c r="BW15684" s="36" t="str">
        <f t="shared" si="681"/>
        <v>KIARifle Team</v>
      </c>
      <c r="BX15684" s="36" t="s">
        <v>415</v>
      </c>
      <c r="BY15684" s="392">
        <v>40</v>
      </c>
    </row>
    <row r="15685" spans="54:77" x14ac:dyDescent="0.25">
      <c r="BB15685" s="130">
        <f t="shared" si="678"/>
        <v>29</v>
      </c>
      <c r="BC15685" s="24"/>
      <c r="BD15685" s="10"/>
      <c r="BE15685" s="8"/>
      <c r="BF15685" s="8"/>
      <c r="BG15685" s="9"/>
      <c r="BH15685" s="9"/>
      <c r="BI15685" s="9"/>
      <c r="BJ15685" s="9"/>
      <c r="BK15685" s="9"/>
      <c r="BL15685" s="9"/>
      <c r="BM15685" s="9"/>
      <c r="BN15685" s="128"/>
      <c r="BO15685" s="128"/>
      <c r="BP15685" s="197">
        <f t="shared" si="679"/>
        <v>0</v>
      </c>
      <c r="BQ15685" s="128"/>
      <c r="BR15685" s="392">
        <f t="shared" si="672"/>
        <v>0</v>
      </c>
      <c r="BS15685" s="392">
        <f t="shared" si="673"/>
        <v>0</v>
      </c>
      <c r="BT15685" s="392">
        <f t="shared" si="674"/>
        <v>0</v>
      </c>
      <c r="BU15685" s="392">
        <f t="shared" si="675"/>
        <v>0</v>
      </c>
      <c r="BV15685" s="54">
        <f t="shared" si="676"/>
        <v>0</v>
      </c>
      <c r="BW15685" s="36" t="str">
        <f t="shared" si="681"/>
        <v>KIAReading</v>
      </c>
      <c r="BX15685" s="36" t="s">
        <v>412</v>
      </c>
      <c r="BY15685" s="392">
        <v>40</v>
      </c>
    </row>
    <row r="15686" spans="54:77" x14ac:dyDescent="0.25">
      <c r="BB15686" s="130">
        <f t="shared" si="678"/>
        <v>30</v>
      </c>
      <c r="BC15686" s="24"/>
      <c r="BD15686" s="10"/>
      <c r="BE15686" s="8"/>
      <c r="BF15686" s="8"/>
      <c r="BG15686" s="9"/>
      <c r="BH15686" s="9"/>
      <c r="BI15686" s="9"/>
      <c r="BJ15686" s="9"/>
      <c r="BK15686" s="9"/>
      <c r="BL15686" s="9"/>
      <c r="BM15686" s="9"/>
      <c r="BN15686" s="128"/>
      <c r="BO15686" s="128"/>
      <c r="BP15686" s="197">
        <f t="shared" si="679"/>
        <v>0</v>
      </c>
      <c r="BQ15686" s="128"/>
      <c r="BR15686" s="392">
        <f t="shared" si="672"/>
        <v>0</v>
      </c>
      <c r="BS15686" s="392">
        <f t="shared" si="673"/>
        <v>0</v>
      </c>
      <c r="BT15686" s="392">
        <f t="shared" si="674"/>
        <v>0</v>
      </c>
      <c r="BU15686" s="392">
        <f t="shared" si="675"/>
        <v>0</v>
      </c>
      <c r="BV15686" s="54">
        <f t="shared" si="676"/>
        <v>0</v>
      </c>
    </row>
    <row r="15687" spans="54:77" x14ac:dyDescent="0.25">
      <c r="BB15687" s="130">
        <f t="shared" si="678"/>
        <v>31</v>
      </c>
      <c r="BC15687" s="24"/>
      <c r="BD15687" s="10"/>
      <c r="BE15687" s="8"/>
      <c r="BF15687" s="8"/>
      <c r="BG15687" s="9"/>
      <c r="BH15687" s="9"/>
      <c r="BI15687" s="9"/>
      <c r="BJ15687" s="9"/>
      <c r="BK15687" s="9"/>
      <c r="BL15687" s="9"/>
      <c r="BM15687" s="9"/>
      <c r="BN15687" s="128"/>
      <c r="BO15687" s="128"/>
      <c r="BP15687" s="197">
        <f t="shared" si="679"/>
        <v>0</v>
      </c>
      <c r="BQ15687" s="128"/>
      <c r="BR15687" s="392">
        <f t="shared" si="672"/>
        <v>0</v>
      </c>
      <c r="BS15687" s="392">
        <f t="shared" si="673"/>
        <v>0</v>
      </c>
      <c r="BT15687" s="392">
        <f t="shared" si="674"/>
        <v>0</v>
      </c>
      <c r="BU15687" s="392">
        <f t="shared" si="675"/>
        <v>0</v>
      </c>
      <c r="BV15687" s="54">
        <f t="shared" si="676"/>
        <v>0</v>
      </c>
      <c r="BW15687" s="36" t="str">
        <f t="shared" ref="BW15687:BW15697" si="682">$BW$15726&amp;BX15687</f>
        <v>Non-KIABugler</v>
      </c>
      <c r="BX15687" s="36" t="s">
        <v>414</v>
      </c>
      <c r="BY15687" s="392">
        <v>20</v>
      </c>
    </row>
    <row r="15688" spans="54:77" x14ac:dyDescent="0.25">
      <c r="BB15688" s="130">
        <f t="shared" si="678"/>
        <v>32</v>
      </c>
      <c r="BC15688" s="24"/>
      <c r="BD15688" s="10"/>
      <c r="BE15688" s="8"/>
      <c r="BF15688" s="8"/>
      <c r="BG15688" s="9"/>
      <c r="BH15688" s="9"/>
      <c r="BI15688" s="9"/>
      <c r="BJ15688" s="9"/>
      <c r="BK15688" s="9"/>
      <c r="BL15688" s="9"/>
      <c r="BM15688" s="9"/>
      <c r="BN15688" s="128"/>
      <c r="BO15688" s="128"/>
      <c r="BP15688" s="197">
        <f t="shared" si="679"/>
        <v>0</v>
      </c>
      <c r="BQ15688" s="128"/>
      <c r="BR15688" s="392">
        <f t="shared" si="672"/>
        <v>0</v>
      </c>
      <c r="BS15688" s="392">
        <f t="shared" si="673"/>
        <v>0</v>
      </c>
      <c r="BT15688" s="392">
        <f t="shared" si="674"/>
        <v>0</v>
      </c>
      <c r="BU15688" s="392">
        <f t="shared" si="675"/>
        <v>0</v>
      </c>
      <c r="BV15688" s="54">
        <f t="shared" si="676"/>
        <v>0</v>
      </c>
      <c r="BW15688" s="36" t="str">
        <f t="shared" si="682"/>
        <v>Non-KIABusiness</v>
      </c>
      <c r="BX15688" s="291" t="s">
        <v>403</v>
      </c>
      <c r="BY15688" s="392">
        <v>20</v>
      </c>
    </row>
    <row r="15689" spans="54:77" x14ac:dyDescent="0.25">
      <c r="BB15689" s="130">
        <f t="shared" si="678"/>
        <v>33</v>
      </c>
      <c r="BC15689" s="24"/>
      <c r="BD15689" s="10"/>
      <c r="BE15689" s="8"/>
      <c r="BF15689" s="8"/>
      <c r="BG15689" s="9"/>
      <c r="BH15689" s="9"/>
      <c r="BI15689" s="9"/>
      <c r="BJ15689" s="9"/>
      <c r="BK15689" s="9"/>
      <c r="BL15689" s="9"/>
      <c r="BM15689" s="9"/>
      <c r="BN15689" s="128"/>
      <c r="BO15689" s="128"/>
      <c r="BP15689" s="197">
        <f t="shared" si="679"/>
        <v>0</v>
      </c>
      <c r="BQ15689" s="128"/>
      <c r="BR15689" s="392">
        <f t="shared" si="672"/>
        <v>0</v>
      </c>
      <c r="BS15689" s="392">
        <f t="shared" si="673"/>
        <v>0</v>
      </c>
      <c r="BT15689" s="392">
        <f t="shared" si="674"/>
        <v>0</v>
      </c>
      <c r="BU15689" s="392">
        <f t="shared" si="675"/>
        <v>0</v>
      </c>
      <c r="BV15689" s="54">
        <f t="shared" si="676"/>
        <v>0</v>
      </c>
      <c r="BW15689" s="36" t="str">
        <f t="shared" si="682"/>
        <v>Non-KIAColonial</v>
      </c>
      <c r="BX15689" s="291" t="s">
        <v>404</v>
      </c>
      <c r="BY15689" s="392">
        <v>20</v>
      </c>
    </row>
    <row r="15690" spans="54:77" x14ac:dyDescent="0.25">
      <c r="BB15690" s="130">
        <f t="shared" si="678"/>
        <v>34</v>
      </c>
      <c r="BC15690" s="24"/>
      <c r="BD15690" s="10"/>
      <c r="BE15690" s="8"/>
      <c r="BF15690" s="8"/>
      <c r="BG15690" s="9"/>
      <c r="BH15690" s="9"/>
      <c r="BI15690" s="9"/>
      <c r="BJ15690" s="9"/>
      <c r="BK15690" s="9"/>
      <c r="BL15690" s="9"/>
      <c r="BM15690" s="9"/>
      <c r="BN15690" s="128"/>
      <c r="BO15690" s="128"/>
      <c r="BP15690" s="197">
        <f t="shared" si="679"/>
        <v>0</v>
      </c>
      <c r="BQ15690" s="128"/>
      <c r="BR15690" s="392">
        <f t="shared" si="672"/>
        <v>0</v>
      </c>
      <c r="BS15690" s="392">
        <f t="shared" si="673"/>
        <v>0</v>
      </c>
      <c r="BT15690" s="392">
        <f t="shared" si="674"/>
        <v>0</v>
      </c>
      <c r="BU15690" s="392">
        <f t="shared" si="675"/>
        <v>0</v>
      </c>
      <c r="BV15690" s="54">
        <f t="shared" si="676"/>
        <v>0</v>
      </c>
      <c r="BW15690" s="36" t="str">
        <f t="shared" si="682"/>
        <v>Non-KIADeclaration</v>
      </c>
      <c r="BX15690" s="36" t="s">
        <v>413</v>
      </c>
      <c r="BY15690" s="392">
        <v>20</v>
      </c>
    </row>
    <row r="15691" spans="54:77" x14ac:dyDescent="0.25">
      <c r="BB15691" s="130">
        <f t="shared" si="678"/>
        <v>35</v>
      </c>
      <c r="BC15691" s="24"/>
      <c r="BD15691" s="10"/>
      <c r="BE15691" s="8"/>
      <c r="BF15691" s="8"/>
      <c r="BG15691" s="9"/>
      <c r="BH15691" s="9"/>
      <c r="BI15691" s="9"/>
      <c r="BJ15691" s="9"/>
      <c r="BK15691" s="9"/>
      <c r="BL15691" s="9"/>
      <c r="BM15691" s="9"/>
      <c r="BN15691" s="128"/>
      <c r="BO15691" s="128"/>
      <c r="BP15691" s="197">
        <f t="shared" si="679"/>
        <v>0</v>
      </c>
      <c r="BQ15691" s="128"/>
      <c r="BR15691" s="392">
        <f t="shared" si="672"/>
        <v>0</v>
      </c>
      <c r="BS15691" s="392">
        <f t="shared" si="673"/>
        <v>0</v>
      </c>
      <c r="BT15691" s="392">
        <f t="shared" si="674"/>
        <v>0</v>
      </c>
      <c r="BU15691" s="392">
        <f t="shared" si="675"/>
        <v>0</v>
      </c>
      <c r="BV15691" s="54">
        <f t="shared" si="676"/>
        <v>0</v>
      </c>
      <c r="BW15691" s="36" t="str">
        <f t="shared" si="682"/>
        <v>Non-KIAFlag Folder</v>
      </c>
      <c r="BX15691" s="36" t="s">
        <v>416</v>
      </c>
      <c r="BY15691" s="392">
        <v>20</v>
      </c>
    </row>
    <row r="15692" spans="54:77" x14ac:dyDescent="0.25">
      <c r="BB15692" s="130">
        <f t="shared" si="678"/>
        <v>36</v>
      </c>
      <c r="BC15692" s="24"/>
      <c r="BD15692" s="10"/>
      <c r="BE15692" s="8"/>
      <c r="BF15692" s="8"/>
      <c r="BG15692" s="9"/>
      <c r="BH15692" s="9"/>
      <c r="BI15692" s="9"/>
      <c r="BJ15692" s="9"/>
      <c r="BK15692" s="9"/>
      <c r="BL15692" s="9"/>
      <c r="BM15692" s="9"/>
      <c r="BN15692" s="128"/>
      <c r="BO15692" s="128"/>
      <c r="BP15692" s="197">
        <f t="shared" si="679"/>
        <v>0</v>
      </c>
      <c r="BQ15692" s="128"/>
      <c r="BR15692" s="392">
        <f t="shared" si="672"/>
        <v>0</v>
      </c>
      <c r="BS15692" s="392">
        <f t="shared" si="673"/>
        <v>0</v>
      </c>
      <c r="BT15692" s="392">
        <f t="shared" si="674"/>
        <v>0</v>
      </c>
      <c r="BU15692" s="392">
        <f t="shared" si="675"/>
        <v>0</v>
      </c>
      <c r="BV15692" s="54">
        <f t="shared" si="676"/>
        <v>0</v>
      </c>
      <c r="BW15692" s="36" t="str">
        <f t="shared" si="682"/>
        <v>Non-KIAHonorary Pallbearer</v>
      </c>
      <c r="BX15692" s="36" t="s">
        <v>418</v>
      </c>
      <c r="BY15692" s="392">
        <v>20</v>
      </c>
    </row>
    <row r="15693" spans="54:77" x14ac:dyDescent="0.25">
      <c r="BB15693" s="130">
        <f t="shared" si="678"/>
        <v>37</v>
      </c>
      <c r="BC15693" s="24"/>
      <c r="BD15693" s="10"/>
      <c r="BE15693" s="8"/>
      <c r="BF15693" s="8"/>
      <c r="BG15693" s="9"/>
      <c r="BH15693" s="9"/>
      <c r="BI15693" s="9"/>
      <c r="BJ15693" s="9"/>
      <c r="BK15693" s="9"/>
      <c r="BL15693" s="9"/>
      <c r="BM15693" s="9"/>
      <c r="BN15693" s="128"/>
      <c r="BO15693" s="128"/>
      <c r="BP15693" s="197">
        <f t="shared" si="679"/>
        <v>0</v>
      </c>
      <c r="BQ15693" s="128"/>
      <c r="BR15693" s="392">
        <f t="shared" si="672"/>
        <v>0</v>
      </c>
      <c r="BS15693" s="392">
        <f t="shared" si="673"/>
        <v>0</v>
      </c>
      <c r="BT15693" s="392">
        <f t="shared" si="674"/>
        <v>0</v>
      </c>
      <c r="BU15693" s="392">
        <f t="shared" si="675"/>
        <v>0</v>
      </c>
      <c r="BV15693" s="54">
        <f t="shared" si="676"/>
        <v>0</v>
      </c>
      <c r="BW15693" s="36" t="str">
        <f t="shared" si="682"/>
        <v>Non-KIAMiles</v>
      </c>
      <c r="BX15693" s="36" t="s">
        <v>405</v>
      </c>
      <c r="BY15693" s="392">
        <v>20</v>
      </c>
    </row>
    <row r="15694" spans="54:77" x14ac:dyDescent="0.25">
      <c r="BB15694" s="130">
        <f t="shared" si="678"/>
        <v>38</v>
      </c>
      <c r="BC15694" s="24"/>
      <c r="BD15694" s="10"/>
      <c r="BE15694" s="8"/>
      <c r="BF15694" s="8"/>
      <c r="BG15694" s="9"/>
      <c r="BH15694" s="9"/>
      <c r="BI15694" s="9"/>
      <c r="BJ15694" s="9"/>
      <c r="BK15694" s="9"/>
      <c r="BL15694" s="9"/>
      <c r="BM15694" s="9"/>
      <c r="BN15694" s="128"/>
      <c r="BO15694" s="128"/>
      <c r="BP15694" s="197">
        <f t="shared" si="679"/>
        <v>0</v>
      </c>
      <c r="BQ15694" s="128"/>
      <c r="BR15694" s="392">
        <f t="shared" si="672"/>
        <v>0</v>
      </c>
      <c r="BS15694" s="392">
        <f t="shared" si="673"/>
        <v>0</v>
      </c>
      <c r="BT15694" s="392">
        <f t="shared" si="674"/>
        <v>0</v>
      </c>
      <c r="BU15694" s="392">
        <f t="shared" si="675"/>
        <v>0</v>
      </c>
      <c r="BV15694" s="54">
        <f t="shared" si="676"/>
        <v>0</v>
      </c>
      <c r="BW15694" s="36" t="str">
        <f t="shared" si="682"/>
        <v>Non-KIAReading</v>
      </c>
      <c r="BX15694" s="36" t="s">
        <v>412</v>
      </c>
      <c r="BY15694" s="392">
        <v>20</v>
      </c>
    </row>
    <row r="15695" spans="54:77" x14ac:dyDescent="0.25">
      <c r="BB15695" s="130">
        <f t="shared" si="678"/>
        <v>39</v>
      </c>
      <c r="BC15695" s="24"/>
      <c r="BD15695" s="10"/>
      <c r="BE15695" s="8"/>
      <c r="BF15695" s="8"/>
      <c r="BG15695" s="9"/>
      <c r="BH15695" s="9"/>
      <c r="BI15695" s="9"/>
      <c r="BJ15695" s="9"/>
      <c r="BK15695" s="9"/>
      <c r="BL15695" s="9"/>
      <c r="BM15695" s="9"/>
      <c r="BN15695" s="128"/>
      <c r="BO15695" s="128"/>
      <c r="BP15695" s="197">
        <f t="shared" si="679"/>
        <v>0</v>
      </c>
      <c r="BQ15695" s="128"/>
      <c r="BR15695" s="392">
        <f t="shared" si="672"/>
        <v>0</v>
      </c>
      <c r="BS15695" s="392">
        <f t="shared" si="673"/>
        <v>0</v>
      </c>
      <c r="BT15695" s="392">
        <f t="shared" si="674"/>
        <v>0</v>
      </c>
      <c r="BU15695" s="392">
        <f t="shared" si="675"/>
        <v>0</v>
      </c>
      <c r="BV15695" s="54">
        <f t="shared" si="676"/>
        <v>0</v>
      </c>
      <c r="BW15695" s="36" t="str">
        <f t="shared" si="682"/>
        <v>Non-KIARifle Team</v>
      </c>
      <c r="BX15695" s="36" t="s">
        <v>415</v>
      </c>
      <c r="BY15695" s="392">
        <v>20</v>
      </c>
    </row>
    <row r="15696" spans="54:77" x14ac:dyDescent="0.25">
      <c r="BB15696" s="130">
        <f t="shared" si="678"/>
        <v>40</v>
      </c>
      <c r="BC15696" s="24"/>
      <c r="BD15696" s="10"/>
      <c r="BE15696" s="8"/>
      <c r="BF15696" s="8"/>
      <c r="BG15696" s="9"/>
      <c r="BH15696" s="9"/>
      <c r="BI15696" s="9"/>
      <c r="BJ15696" s="9"/>
      <c r="BK15696" s="9"/>
      <c r="BL15696" s="9"/>
      <c r="BM15696" s="9"/>
      <c r="BN15696" s="128"/>
      <c r="BO15696" s="128"/>
      <c r="BP15696" s="197">
        <f t="shared" si="679"/>
        <v>0</v>
      </c>
      <c r="BQ15696" s="128"/>
      <c r="BR15696" s="392">
        <f t="shared" si="672"/>
        <v>0</v>
      </c>
      <c r="BS15696" s="392">
        <f t="shared" si="673"/>
        <v>0</v>
      </c>
      <c r="BT15696" s="392">
        <f t="shared" si="674"/>
        <v>0</v>
      </c>
      <c r="BU15696" s="392">
        <f t="shared" si="675"/>
        <v>0</v>
      </c>
      <c r="BV15696" s="54">
        <f t="shared" si="676"/>
        <v>0</v>
      </c>
      <c r="BW15696" s="36" t="str">
        <f t="shared" si="682"/>
        <v>Non-KIAAttendee only</v>
      </c>
      <c r="BX15696" s="36" t="s">
        <v>1533</v>
      </c>
      <c r="BY15696" s="392">
        <v>0</v>
      </c>
    </row>
    <row r="15697" spans="54:77" x14ac:dyDescent="0.25">
      <c r="BB15697" s="130">
        <f t="shared" si="678"/>
        <v>41</v>
      </c>
      <c r="BC15697" s="24"/>
      <c r="BD15697" s="10"/>
      <c r="BE15697" s="8"/>
      <c r="BF15697" s="8"/>
      <c r="BG15697" s="9"/>
      <c r="BH15697" s="9"/>
      <c r="BI15697" s="9"/>
      <c r="BJ15697" s="9"/>
      <c r="BK15697" s="9"/>
      <c r="BL15697" s="9"/>
      <c r="BM15697" s="9"/>
      <c r="BN15697" s="128"/>
      <c r="BO15697" s="128"/>
      <c r="BP15697" s="197">
        <f t="shared" si="679"/>
        <v>0</v>
      </c>
      <c r="BQ15697" s="128"/>
      <c r="BR15697" s="392">
        <f t="shared" si="672"/>
        <v>0</v>
      </c>
      <c r="BS15697" s="392">
        <f t="shared" si="673"/>
        <v>0</v>
      </c>
      <c r="BT15697" s="392">
        <f t="shared" si="674"/>
        <v>0</v>
      </c>
      <c r="BU15697" s="392">
        <f t="shared" si="675"/>
        <v>0</v>
      </c>
      <c r="BV15697" s="54">
        <f t="shared" si="676"/>
        <v>0</v>
      </c>
      <c r="BW15697" s="36" t="str">
        <f t="shared" si="682"/>
        <v>Non-KIAPallbearer</v>
      </c>
      <c r="BX15697" s="36" t="s">
        <v>417</v>
      </c>
      <c r="BY15697" s="392">
        <v>20</v>
      </c>
    </row>
    <row r="15698" spans="54:77" x14ac:dyDescent="0.25">
      <c r="BB15698" s="130">
        <f t="shared" si="678"/>
        <v>42</v>
      </c>
      <c r="BC15698" s="24"/>
      <c r="BD15698" s="10"/>
      <c r="BE15698" s="8"/>
      <c r="BF15698" s="8"/>
      <c r="BG15698" s="9"/>
      <c r="BH15698" s="9"/>
      <c r="BI15698" s="9"/>
      <c r="BJ15698" s="9"/>
      <c r="BK15698" s="9"/>
      <c r="BL15698" s="9"/>
      <c r="BM15698" s="9"/>
      <c r="BN15698" s="128"/>
      <c r="BO15698" s="128"/>
      <c r="BP15698" s="197">
        <f t="shared" si="679"/>
        <v>0</v>
      </c>
      <c r="BQ15698" s="128"/>
      <c r="BR15698" s="392">
        <f t="shared" si="672"/>
        <v>0</v>
      </c>
      <c r="BS15698" s="392">
        <f t="shared" si="673"/>
        <v>0</v>
      </c>
      <c r="BT15698" s="392">
        <f t="shared" si="674"/>
        <v>0</v>
      </c>
      <c r="BU15698" s="392">
        <f t="shared" si="675"/>
        <v>0</v>
      </c>
      <c r="BV15698" s="54">
        <f t="shared" si="676"/>
        <v>0</v>
      </c>
    </row>
    <row r="15699" spans="54:77" x14ac:dyDescent="0.25">
      <c r="BB15699" s="130">
        <f t="shared" si="678"/>
        <v>43</v>
      </c>
      <c r="BC15699" s="24"/>
      <c r="BD15699" s="10"/>
      <c r="BE15699" s="8"/>
      <c r="BF15699" s="8"/>
      <c r="BG15699" s="9"/>
      <c r="BH15699" s="9"/>
      <c r="BI15699" s="9"/>
      <c r="BJ15699" s="9"/>
      <c r="BK15699" s="9"/>
      <c r="BL15699" s="9"/>
      <c r="BM15699" s="9"/>
      <c r="BN15699" s="128"/>
      <c r="BO15699" s="128"/>
      <c r="BP15699" s="197">
        <f t="shared" si="679"/>
        <v>0</v>
      </c>
      <c r="BQ15699" s="128"/>
      <c r="BR15699" s="392">
        <f t="shared" si="672"/>
        <v>0</v>
      </c>
      <c r="BS15699" s="392">
        <f t="shared" si="673"/>
        <v>0</v>
      </c>
      <c r="BT15699" s="392">
        <f t="shared" si="674"/>
        <v>0</v>
      </c>
      <c r="BU15699" s="392">
        <f t="shared" si="675"/>
        <v>0</v>
      </c>
      <c r="BV15699" s="54">
        <f t="shared" si="676"/>
        <v>0</v>
      </c>
      <c r="BW15699" s="36" t="str">
        <f t="shared" ref="BW15699:BW15703" si="683">$BW$15731&amp;BX15699</f>
        <v>Funeral KIA</v>
      </c>
      <c r="BX15699" s="291"/>
      <c r="BY15699" s="392">
        <v>40</v>
      </c>
    </row>
    <row r="15700" spans="54:77" x14ac:dyDescent="0.25">
      <c r="BB15700" s="130">
        <f t="shared" si="678"/>
        <v>44</v>
      </c>
      <c r="BC15700" s="24"/>
      <c r="BD15700" s="10"/>
      <c r="BE15700" s="8"/>
      <c r="BF15700" s="8"/>
      <c r="BG15700" s="9"/>
      <c r="BH15700" s="9"/>
      <c r="BI15700" s="9"/>
      <c r="BJ15700" s="9"/>
      <c r="BK15700" s="9"/>
      <c r="BL15700" s="9"/>
      <c r="BM15700" s="9"/>
      <c r="BN15700" s="128"/>
      <c r="BO15700" s="128"/>
      <c r="BP15700" s="197">
        <f t="shared" si="679"/>
        <v>0</v>
      </c>
      <c r="BQ15700" s="128"/>
      <c r="BR15700" s="392">
        <f t="shared" si="672"/>
        <v>0</v>
      </c>
      <c r="BS15700" s="392">
        <f t="shared" si="673"/>
        <v>0</v>
      </c>
      <c r="BT15700" s="392">
        <f t="shared" si="674"/>
        <v>0</v>
      </c>
      <c r="BU15700" s="392">
        <f t="shared" si="675"/>
        <v>0</v>
      </c>
      <c r="BV15700" s="54">
        <f t="shared" si="676"/>
        <v>0</v>
      </c>
      <c r="BW15700" s="36" t="str">
        <f t="shared" si="683"/>
        <v>Funeral KIA</v>
      </c>
      <c r="BX15700" s="291"/>
      <c r="BY15700" s="392">
        <v>40</v>
      </c>
    </row>
    <row r="15701" spans="54:77" x14ac:dyDescent="0.25">
      <c r="BB15701" s="130">
        <f t="shared" si="678"/>
        <v>45</v>
      </c>
      <c r="BC15701" s="24"/>
      <c r="BD15701" s="10"/>
      <c r="BE15701" s="8"/>
      <c r="BF15701" s="8"/>
      <c r="BG15701" s="9"/>
      <c r="BH15701" s="9"/>
      <c r="BI15701" s="9"/>
      <c r="BJ15701" s="9"/>
      <c r="BK15701" s="9"/>
      <c r="BL15701" s="9"/>
      <c r="BM15701" s="9"/>
      <c r="BN15701" s="128"/>
      <c r="BO15701" s="128"/>
      <c r="BP15701" s="197">
        <f t="shared" si="679"/>
        <v>0</v>
      </c>
      <c r="BQ15701" s="128"/>
      <c r="BR15701" s="392">
        <f t="shared" si="672"/>
        <v>0</v>
      </c>
      <c r="BS15701" s="392">
        <f t="shared" si="673"/>
        <v>0</v>
      </c>
      <c r="BT15701" s="392">
        <f t="shared" si="674"/>
        <v>0</v>
      </c>
      <c r="BU15701" s="392">
        <f t="shared" si="675"/>
        <v>0</v>
      </c>
      <c r="BV15701" s="54">
        <f t="shared" si="676"/>
        <v>0</v>
      </c>
      <c r="BW15701" s="36" t="str">
        <f t="shared" si="683"/>
        <v>Funeral KIABusiness</v>
      </c>
      <c r="BX15701" s="291" t="s">
        <v>403</v>
      </c>
      <c r="BY15701" s="392">
        <v>40</v>
      </c>
    </row>
    <row r="15702" spans="54:77" x14ac:dyDescent="0.25">
      <c r="BB15702" s="130">
        <f t="shared" si="678"/>
        <v>46</v>
      </c>
      <c r="BC15702" s="24"/>
      <c r="BD15702" s="10"/>
      <c r="BE15702" s="8"/>
      <c r="BF15702" s="8"/>
      <c r="BG15702" s="9"/>
      <c r="BH15702" s="9"/>
      <c r="BI15702" s="9"/>
      <c r="BJ15702" s="9"/>
      <c r="BK15702" s="9"/>
      <c r="BL15702" s="9"/>
      <c r="BM15702" s="9"/>
      <c r="BN15702" s="128"/>
      <c r="BO15702" s="128"/>
      <c r="BP15702" s="197">
        <f t="shared" si="679"/>
        <v>0</v>
      </c>
      <c r="BQ15702" s="128"/>
      <c r="BR15702" s="392">
        <f t="shared" si="672"/>
        <v>0</v>
      </c>
      <c r="BS15702" s="392">
        <f t="shared" si="673"/>
        <v>0</v>
      </c>
      <c r="BT15702" s="392">
        <f t="shared" si="674"/>
        <v>0</v>
      </c>
      <c r="BU15702" s="392">
        <f t="shared" si="675"/>
        <v>0</v>
      </c>
      <c r="BV15702" s="54">
        <f t="shared" si="676"/>
        <v>0</v>
      </c>
      <c r="BW15702" s="36" t="str">
        <f t="shared" si="683"/>
        <v>Funeral KIAColonial</v>
      </c>
      <c r="BX15702" s="291" t="s">
        <v>404</v>
      </c>
      <c r="BY15702" s="392">
        <v>40</v>
      </c>
    </row>
    <row r="15703" spans="54:77" x14ac:dyDescent="0.25">
      <c r="BB15703" s="130">
        <f t="shared" si="678"/>
        <v>47</v>
      </c>
      <c r="BC15703" s="24"/>
      <c r="BD15703" s="10"/>
      <c r="BE15703" s="8"/>
      <c r="BF15703" s="8"/>
      <c r="BG15703" s="9"/>
      <c r="BH15703" s="9"/>
      <c r="BI15703" s="9"/>
      <c r="BJ15703" s="9"/>
      <c r="BK15703" s="9"/>
      <c r="BL15703" s="9"/>
      <c r="BM15703" s="9"/>
      <c r="BN15703" s="128"/>
      <c r="BO15703" s="128"/>
      <c r="BP15703" s="197">
        <f t="shared" si="679"/>
        <v>0</v>
      </c>
      <c r="BQ15703" s="128"/>
      <c r="BR15703" s="392">
        <f t="shared" si="672"/>
        <v>0</v>
      </c>
      <c r="BS15703" s="392">
        <f t="shared" si="673"/>
        <v>0</v>
      </c>
      <c r="BT15703" s="392">
        <f t="shared" si="674"/>
        <v>0</v>
      </c>
      <c r="BU15703" s="392">
        <f t="shared" si="675"/>
        <v>0</v>
      </c>
      <c r="BV15703" s="54">
        <f t="shared" si="676"/>
        <v>0</v>
      </c>
      <c r="BW15703" s="36" t="str">
        <f t="shared" si="683"/>
        <v>Funeral KIAMiles</v>
      </c>
      <c r="BX15703" s="36" t="s">
        <v>405</v>
      </c>
      <c r="BY15703" s="392">
        <v>40</v>
      </c>
    </row>
    <row r="15704" spans="54:77" x14ac:dyDescent="0.25">
      <c r="BB15704" s="130">
        <f t="shared" ref="BB15704:BB15748" si="684">1+BB15703</f>
        <v>48</v>
      </c>
      <c r="BC15704" s="24"/>
      <c r="BD15704" s="10"/>
      <c r="BE15704" s="8"/>
      <c r="BF15704" s="8"/>
      <c r="BG15704" s="9"/>
      <c r="BH15704" s="9"/>
      <c r="BI15704" s="9"/>
      <c r="BJ15704" s="9"/>
      <c r="BK15704" s="9"/>
      <c r="BL15704" s="9"/>
      <c r="BM15704" s="9"/>
      <c r="BN15704" s="128"/>
      <c r="BO15704" s="128"/>
      <c r="BP15704" s="197">
        <f t="shared" si="679"/>
        <v>0</v>
      </c>
      <c r="BQ15704" s="128"/>
      <c r="BR15704" s="392">
        <f t="shared" si="672"/>
        <v>0</v>
      </c>
      <c r="BS15704" s="392">
        <f t="shared" si="673"/>
        <v>0</v>
      </c>
      <c r="BT15704" s="392">
        <f t="shared" si="674"/>
        <v>0</v>
      </c>
      <c r="BU15704" s="392">
        <f t="shared" si="675"/>
        <v>0</v>
      </c>
      <c r="BV15704" s="54">
        <f t="shared" si="676"/>
        <v>0</v>
      </c>
      <c r="BW15704" s="36" t="str">
        <f>$BW$15731&amp;BX15704</f>
        <v>Funeral KIAPallbearer</v>
      </c>
      <c r="BX15704" s="36" t="s">
        <v>417</v>
      </c>
      <c r="BY15704" s="392">
        <v>40</v>
      </c>
    </row>
    <row r="15705" spans="54:77" x14ac:dyDescent="0.25">
      <c r="BB15705" s="130">
        <f t="shared" si="684"/>
        <v>49</v>
      </c>
      <c r="BC15705" s="24"/>
      <c r="BD15705" s="10"/>
      <c r="BE15705" s="8"/>
      <c r="BF15705" s="8"/>
      <c r="BG15705" s="9"/>
      <c r="BH15705" s="9"/>
      <c r="BI15705" s="9"/>
      <c r="BJ15705" s="9"/>
      <c r="BK15705" s="9"/>
      <c r="BL15705" s="9"/>
      <c r="BM15705" s="9"/>
      <c r="BN15705" s="128"/>
      <c r="BO15705" s="128"/>
      <c r="BP15705" s="197">
        <f t="shared" si="679"/>
        <v>0</v>
      </c>
      <c r="BQ15705" s="128"/>
      <c r="BR15705" s="392">
        <f t="shared" si="672"/>
        <v>0</v>
      </c>
      <c r="BS15705" s="392">
        <f t="shared" si="673"/>
        <v>0</v>
      </c>
      <c r="BT15705" s="392">
        <f t="shared" si="674"/>
        <v>0</v>
      </c>
      <c r="BU15705" s="392">
        <f t="shared" si="675"/>
        <v>0</v>
      </c>
      <c r="BV15705" s="54">
        <f t="shared" si="676"/>
        <v>0</v>
      </c>
      <c r="BW15705" s="36" t="str">
        <f t="shared" ref="BW15705:BW15711" si="685">$BW$15731&amp;BX15705</f>
        <v>Funeral KIAHonorary Pallbearer</v>
      </c>
      <c r="BX15705" s="36" t="s">
        <v>418</v>
      </c>
      <c r="BY15705" s="392">
        <v>40</v>
      </c>
    </row>
    <row r="15706" spans="54:77" x14ac:dyDescent="0.25">
      <c r="BB15706" s="130">
        <f t="shared" si="684"/>
        <v>50</v>
      </c>
      <c r="BC15706" s="24"/>
      <c r="BD15706" s="10"/>
      <c r="BE15706" s="8"/>
      <c r="BF15706" s="8"/>
      <c r="BG15706" s="9"/>
      <c r="BH15706" s="9"/>
      <c r="BI15706" s="9"/>
      <c r="BJ15706" s="9"/>
      <c r="BK15706" s="9"/>
      <c r="BL15706" s="9"/>
      <c r="BM15706" s="9"/>
      <c r="BN15706" s="128"/>
      <c r="BO15706" s="128"/>
      <c r="BP15706" s="197">
        <f t="shared" si="679"/>
        <v>0</v>
      </c>
      <c r="BQ15706" s="128"/>
      <c r="BR15706" s="392">
        <f t="shared" si="672"/>
        <v>0</v>
      </c>
      <c r="BS15706" s="392">
        <f t="shared" si="673"/>
        <v>0</v>
      </c>
      <c r="BT15706" s="392">
        <f t="shared" si="674"/>
        <v>0</v>
      </c>
      <c r="BU15706" s="392">
        <f t="shared" si="675"/>
        <v>0</v>
      </c>
      <c r="BV15706" s="54">
        <f t="shared" si="676"/>
        <v>0</v>
      </c>
      <c r="BW15706" s="36" t="str">
        <f t="shared" si="685"/>
        <v>Funeral KIAReading</v>
      </c>
      <c r="BX15706" s="36" t="s">
        <v>412</v>
      </c>
      <c r="BY15706" s="392">
        <v>40</v>
      </c>
    </row>
    <row r="15707" spans="54:77" x14ac:dyDescent="0.25">
      <c r="BB15707" s="130">
        <f t="shared" si="684"/>
        <v>51</v>
      </c>
      <c r="BC15707" s="24"/>
      <c r="BD15707" s="10"/>
      <c r="BE15707" s="8"/>
      <c r="BF15707" s="8"/>
      <c r="BG15707" s="9"/>
      <c r="BH15707" s="9"/>
      <c r="BI15707" s="9"/>
      <c r="BJ15707" s="9"/>
      <c r="BK15707" s="9"/>
      <c r="BL15707" s="9"/>
      <c r="BM15707" s="9"/>
      <c r="BN15707" s="128"/>
      <c r="BO15707" s="128"/>
      <c r="BP15707" s="197">
        <f t="shared" si="679"/>
        <v>0</v>
      </c>
      <c r="BQ15707" s="128"/>
      <c r="BR15707" s="392">
        <f t="shared" si="672"/>
        <v>0</v>
      </c>
      <c r="BS15707" s="392">
        <f t="shared" si="673"/>
        <v>0</v>
      </c>
      <c r="BT15707" s="392">
        <f t="shared" si="674"/>
        <v>0</v>
      </c>
      <c r="BU15707" s="392">
        <f t="shared" si="675"/>
        <v>0</v>
      </c>
      <c r="BV15707" s="54">
        <f t="shared" si="676"/>
        <v>0</v>
      </c>
      <c r="BW15707" s="36" t="str">
        <f t="shared" si="685"/>
        <v>Funeral KIADeclaration</v>
      </c>
      <c r="BX15707" s="36" t="s">
        <v>413</v>
      </c>
      <c r="BY15707" s="392">
        <v>40</v>
      </c>
    </row>
    <row r="15708" spans="54:77" x14ac:dyDescent="0.25">
      <c r="BB15708" s="130">
        <f t="shared" si="684"/>
        <v>52</v>
      </c>
      <c r="BC15708" s="24"/>
      <c r="BD15708" s="10"/>
      <c r="BE15708" s="8"/>
      <c r="BF15708" s="8"/>
      <c r="BG15708" s="9"/>
      <c r="BH15708" s="9"/>
      <c r="BI15708" s="9"/>
      <c r="BJ15708" s="9"/>
      <c r="BK15708" s="9"/>
      <c r="BL15708" s="9"/>
      <c r="BM15708" s="9"/>
      <c r="BN15708" s="128"/>
      <c r="BO15708" s="128"/>
      <c r="BP15708" s="197">
        <f t="shared" si="679"/>
        <v>0</v>
      </c>
      <c r="BQ15708" s="128"/>
      <c r="BR15708" s="392">
        <f t="shared" si="672"/>
        <v>0</v>
      </c>
      <c r="BS15708" s="392">
        <f t="shared" si="673"/>
        <v>0</v>
      </c>
      <c r="BT15708" s="392">
        <f t="shared" si="674"/>
        <v>0</v>
      </c>
      <c r="BU15708" s="392">
        <f t="shared" si="675"/>
        <v>0</v>
      </c>
      <c r="BV15708" s="54">
        <f t="shared" si="676"/>
        <v>0</v>
      </c>
      <c r="BW15708" s="36" t="str">
        <f t="shared" si="685"/>
        <v>Funeral KIABugler</v>
      </c>
      <c r="BX15708" s="36" t="s">
        <v>414</v>
      </c>
      <c r="BY15708" s="392">
        <v>40</v>
      </c>
    </row>
    <row r="15709" spans="54:77" x14ac:dyDescent="0.25">
      <c r="BB15709" s="130">
        <f t="shared" si="684"/>
        <v>53</v>
      </c>
      <c r="BC15709" s="24"/>
      <c r="BD15709" s="10"/>
      <c r="BE15709" s="8"/>
      <c r="BF15709" s="8"/>
      <c r="BG15709" s="9"/>
      <c r="BH15709" s="9"/>
      <c r="BI15709" s="9"/>
      <c r="BJ15709" s="9"/>
      <c r="BK15709" s="9"/>
      <c r="BL15709" s="9"/>
      <c r="BM15709" s="9"/>
      <c r="BN15709" s="128"/>
      <c r="BO15709" s="128"/>
      <c r="BP15709" s="197">
        <f t="shared" si="679"/>
        <v>0</v>
      </c>
      <c r="BQ15709" s="128"/>
      <c r="BR15709" s="392">
        <f t="shared" si="672"/>
        <v>0</v>
      </c>
      <c r="BS15709" s="392">
        <f t="shared" si="673"/>
        <v>0</v>
      </c>
      <c r="BT15709" s="392">
        <f t="shared" si="674"/>
        <v>0</v>
      </c>
      <c r="BU15709" s="392">
        <f t="shared" si="675"/>
        <v>0</v>
      </c>
      <c r="BV15709" s="54">
        <f t="shared" si="676"/>
        <v>0</v>
      </c>
      <c r="BW15709" s="36" t="str">
        <f t="shared" si="685"/>
        <v>Funeral KIARifle Team</v>
      </c>
      <c r="BX15709" s="36" t="s">
        <v>415</v>
      </c>
      <c r="BY15709" s="392">
        <v>40</v>
      </c>
    </row>
    <row r="15710" spans="54:77" x14ac:dyDescent="0.25">
      <c r="BB15710" s="130">
        <f t="shared" si="684"/>
        <v>54</v>
      </c>
      <c r="BC15710" s="24"/>
      <c r="BD15710" s="10"/>
      <c r="BE15710" s="8"/>
      <c r="BF15710" s="8"/>
      <c r="BG15710" s="9"/>
      <c r="BH15710" s="9"/>
      <c r="BI15710" s="9"/>
      <c r="BJ15710" s="9"/>
      <c r="BK15710" s="9"/>
      <c r="BL15710" s="9"/>
      <c r="BM15710" s="9"/>
      <c r="BN15710" s="128"/>
      <c r="BO15710" s="128"/>
      <c r="BP15710" s="197">
        <f t="shared" si="679"/>
        <v>0</v>
      </c>
      <c r="BQ15710" s="128"/>
      <c r="BR15710" s="392">
        <f t="shared" si="672"/>
        <v>0</v>
      </c>
      <c r="BS15710" s="392">
        <f t="shared" si="673"/>
        <v>0</v>
      </c>
      <c r="BT15710" s="392">
        <f t="shared" si="674"/>
        <v>0</v>
      </c>
      <c r="BU15710" s="392">
        <f t="shared" si="675"/>
        <v>0</v>
      </c>
      <c r="BV15710" s="54">
        <f t="shared" si="676"/>
        <v>0</v>
      </c>
      <c r="BW15710" s="36" t="str">
        <f t="shared" si="685"/>
        <v>Funeral KIAWreaths Across America</v>
      </c>
      <c r="BX15710" s="36" t="s">
        <v>588</v>
      </c>
      <c r="BY15710" s="392"/>
    </row>
    <row r="15711" spans="54:77" x14ac:dyDescent="0.25">
      <c r="BB15711" s="130">
        <f t="shared" si="684"/>
        <v>55</v>
      </c>
      <c r="BC15711" s="24"/>
      <c r="BD15711" s="10"/>
      <c r="BE15711" s="8"/>
      <c r="BF15711" s="8"/>
      <c r="BG15711" s="9"/>
      <c r="BH15711" s="9"/>
      <c r="BI15711" s="9"/>
      <c r="BJ15711" s="9"/>
      <c r="BK15711" s="9"/>
      <c r="BL15711" s="9"/>
      <c r="BM15711" s="9"/>
      <c r="BN15711" s="128"/>
      <c r="BO15711" s="128"/>
      <c r="BP15711" s="197">
        <f t="shared" si="679"/>
        <v>0</v>
      </c>
      <c r="BQ15711" s="128"/>
      <c r="BR15711" s="392">
        <f t="shared" si="672"/>
        <v>0</v>
      </c>
      <c r="BS15711" s="392">
        <f t="shared" si="673"/>
        <v>0</v>
      </c>
      <c r="BT15711" s="392">
        <f t="shared" si="674"/>
        <v>0</v>
      </c>
      <c r="BU15711" s="392">
        <f t="shared" si="675"/>
        <v>0</v>
      </c>
      <c r="BV15711" s="54">
        <f t="shared" si="676"/>
        <v>0</v>
      </c>
      <c r="BW15711" s="36" t="str">
        <f t="shared" si="685"/>
        <v>Funeral KIAAttendee only</v>
      </c>
      <c r="BX15711" s="36" t="s">
        <v>1533</v>
      </c>
      <c r="BY15711" s="392">
        <v>40</v>
      </c>
    </row>
    <row r="15712" spans="54:77" x14ac:dyDescent="0.25">
      <c r="BB15712" s="130">
        <f t="shared" si="684"/>
        <v>56</v>
      </c>
      <c r="BC15712" s="24"/>
      <c r="BD15712" s="10"/>
      <c r="BE15712" s="8"/>
      <c r="BF15712" s="8"/>
      <c r="BG15712" s="9"/>
      <c r="BH15712" s="9"/>
      <c r="BI15712" s="9"/>
      <c r="BJ15712" s="9"/>
      <c r="BK15712" s="9"/>
      <c r="BL15712" s="9"/>
      <c r="BM15712" s="9"/>
      <c r="BN15712" s="128"/>
      <c r="BO15712" s="128"/>
      <c r="BP15712" s="197">
        <f t="shared" si="679"/>
        <v>0</v>
      </c>
      <c r="BQ15712" s="128"/>
      <c r="BR15712" s="392">
        <f t="shared" si="672"/>
        <v>0</v>
      </c>
      <c r="BS15712" s="392">
        <f t="shared" si="673"/>
        <v>0</v>
      </c>
      <c r="BT15712" s="392">
        <f t="shared" si="674"/>
        <v>0</v>
      </c>
      <c r="BU15712" s="392">
        <f t="shared" si="675"/>
        <v>0</v>
      </c>
      <c r="BV15712" s="54">
        <f t="shared" si="676"/>
        <v>0</v>
      </c>
    </row>
    <row r="15713" spans="54:77" x14ac:dyDescent="0.25">
      <c r="BB15713" s="130">
        <f t="shared" si="684"/>
        <v>57</v>
      </c>
      <c r="BC15713" s="24"/>
      <c r="BD15713" s="10"/>
      <c r="BE15713" s="8"/>
      <c r="BF15713" s="8"/>
      <c r="BG15713" s="9"/>
      <c r="BH15713" s="9"/>
      <c r="BI15713" s="9"/>
      <c r="BJ15713" s="9"/>
      <c r="BK15713" s="9"/>
      <c r="BL15713" s="9"/>
      <c r="BM15713" s="9"/>
      <c r="BN15713" s="128"/>
      <c r="BO15713" s="128"/>
      <c r="BP15713" s="197">
        <f t="shared" si="679"/>
        <v>0</v>
      </c>
      <c r="BQ15713" s="128"/>
      <c r="BR15713" s="392">
        <f t="shared" si="672"/>
        <v>0</v>
      </c>
      <c r="BS15713" s="392">
        <f t="shared" si="673"/>
        <v>0</v>
      </c>
      <c r="BT15713" s="392">
        <f t="shared" si="674"/>
        <v>0</v>
      </c>
      <c r="BU15713" s="392">
        <f t="shared" si="675"/>
        <v>0</v>
      </c>
      <c r="BV15713" s="54">
        <f t="shared" si="676"/>
        <v>0</v>
      </c>
      <c r="BW15713" s="36" t="str">
        <f t="shared" ref="BW15713:BW15715" si="686">$BW$15732&amp;BX15713</f>
        <v>Funeral Non-KIABusiness</v>
      </c>
      <c r="BX15713" s="291" t="s">
        <v>403</v>
      </c>
      <c r="BY15713" s="392">
        <v>20</v>
      </c>
    </row>
    <row r="15714" spans="54:77" x14ac:dyDescent="0.25">
      <c r="BB15714" s="130">
        <f t="shared" si="684"/>
        <v>58</v>
      </c>
      <c r="BC15714" s="24"/>
      <c r="BD15714" s="10"/>
      <c r="BE15714" s="8"/>
      <c r="BF15714" s="8"/>
      <c r="BG15714" s="9"/>
      <c r="BH15714" s="9"/>
      <c r="BI15714" s="9"/>
      <c r="BJ15714" s="9"/>
      <c r="BK15714" s="9"/>
      <c r="BL15714" s="9"/>
      <c r="BM15714" s="9"/>
      <c r="BN15714" s="128"/>
      <c r="BO15714" s="128"/>
      <c r="BP15714" s="197">
        <f t="shared" si="679"/>
        <v>0</v>
      </c>
      <c r="BQ15714" s="128"/>
      <c r="BR15714" s="392">
        <f t="shared" si="672"/>
        <v>0</v>
      </c>
      <c r="BS15714" s="392">
        <f t="shared" si="673"/>
        <v>0</v>
      </c>
      <c r="BT15714" s="392">
        <f t="shared" si="674"/>
        <v>0</v>
      </c>
      <c r="BU15714" s="392">
        <f t="shared" si="675"/>
        <v>0</v>
      </c>
      <c r="BV15714" s="54">
        <f t="shared" si="676"/>
        <v>0</v>
      </c>
      <c r="BW15714" s="36" t="str">
        <f t="shared" si="686"/>
        <v>Funeral Non-KIAColonial</v>
      </c>
      <c r="BX15714" s="291" t="s">
        <v>404</v>
      </c>
      <c r="BY15714" s="392">
        <v>20</v>
      </c>
    </row>
    <row r="15715" spans="54:77" x14ac:dyDescent="0.25">
      <c r="BB15715" s="130">
        <f t="shared" si="684"/>
        <v>59</v>
      </c>
      <c r="BC15715" s="24"/>
      <c r="BD15715" s="10"/>
      <c r="BE15715" s="8"/>
      <c r="BF15715" s="8"/>
      <c r="BG15715" s="9"/>
      <c r="BH15715" s="9"/>
      <c r="BI15715" s="9"/>
      <c r="BJ15715" s="9"/>
      <c r="BK15715" s="9"/>
      <c r="BL15715" s="9"/>
      <c r="BM15715" s="9"/>
      <c r="BN15715" s="128"/>
      <c r="BO15715" s="128"/>
      <c r="BP15715" s="197">
        <f t="shared" si="679"/>
        <v>0</v>
      </c>
      <c r="BQ15715" s="128"/>
      <c r="BR15715" s="392">
        <f t="shared" si="672"/>
        <v>0</v>
      </c>
      <c r="BS15715" s="392">
        <f t="shared" si="673"/>
        <v>0</v>
      </c>
      <c r="BT15715" s="392">
        <f t="shared" si="674"/>
        <v>0</v>
      </c>
      <c r="BU15715" s="392">
        <f t="shared" si="675"/>
        <v>0</v>
      </c>
      <c r="BV15715" s="54">
        <f t="shared" si="676"/>
        <v>0</v>
      </c>
      <c r="BW15715" s="36" t="str">
        <f t="shared" si="686"/>
        <v>Funeral Non-KIAMiles</v>
      </c>
      <c r="BX15715" s="36" t="s">
        <v>405</v>
      </c>
      <c r="BY15715" s="392">
        <v>20</v>
      </c>
    </row>
    <row r="15716" spans="54:77" x14ac:dyDescent="0.25">
      <c r="BB15716" s="130">
        <f t="shared" si="684"/>
        <v>60</v>
      </c>
      <c r="BC15716" s="24"/>
      <c r="BD15716" s="10"/>
      <c r="BE15716" s="8"/>
      <c r="BF15716" s="8"/>
      <c r="BG15716" s="9"/>
      <c r="BH15716" s="9"/>
      <c r="BI15716" s="9"/>
      <c r="BJ15716" s="9"/>
      <c r="BK15716" s="9"/>
      <c r="BL15716" s="9"/>
      <c r="BM15716" s="9"/>
      <c r="BN15716" s="128"/>
      <c r="BO15716" s="128"/>
      <c r="BP15716" s="197">
        <f t="shared" si="679"/>
        <v>0</v>
      </c>
      <c r="BQ15716" s="128"/>
      <c r="BR15716" s="392">
        <f t="shared" si="672"/>
        <v>0</v>
      </c>
      <c r="BS15716" s="392">
        <f t="shared" si="673"/>
        <v>0</v>
      </c>
      <c r="BT15716" s="392">
        <f t="shared" si="674"/>
        <v>0</v>
      </c>
      <c r="BU15716" s="392">
        <f t="shared" si="675"/>
        <v>0</v>
      </c>
      <c r="BV15716" s="54">
        <f t="shared" si="676"/>
        <v>0</v>
      </c>
      <c r="BW15716" s="36" t="str">
        <f>$BW$15732&amp;BX15716</f>
        <v>Funeral Non-KIAPallbearer</v>
      </c>
      <c r="BX15716" s="36" t="s">
        <v>417</v>
      </c>
      <c r="BY15716" s="392">
        <v>20</v>
      </c>
    </row>
    <row r="15717" spans="54:77" x14ac:dyDescent="0.25">
      <c r="BB15717" s="130">
        <f t="shared" si="684"/>
        <v>61</v>
      </c>
      <c r="BC15717" s="24"/>
      <c r="BD15717" s="10"/>
      <c r="BE15717" s="8"/>
      <c r="BF15717" s="8"/>
      <c r="BG15717" s="9"/>
      <c r="BH15717" s="9"/>
      <c r="BI15717" s="9"/>
      <c r="BJ15717" s="9"/>
      <c r="BK15717" s="9"/>
      <c r="BL15717" s="9"/>
      <c r="BM15717" s="9"/>
      <c r="BN15717" s="128"/>
      <c r="BO15717" s="128"/>
      <c r="BP15717" s="197">
        <f t="shared" si="679"/>
        <v>0</v>
      </c>
      <c r="BQ15717" s="128"/>
      <c r="BR15717" s="392">
        <f t="shared" si="672"/>
        <v>0</v>
      </c>
      <c r="BS15717" s="392">
        <f t="shared" si="673"/>
        <v>0</v>
      </c>
      <c r="BT15717" s="392">
        <f t="shared" si="674"/>
        <v>0</v>
      </c>
      <c r="BU15717" s="392">
        <f t="shared" si="675"/>
        <v>0</v>
      </c>
      <c r="BV15717" s="54">
        <f t="shared" si="676"/>
        <v>0</v>
      </c>
      <c r="BW15717" s="36" t="str">
        <f t="shared" ref="BW15717:BW15723" si="687">$BW$15732&amp;BX15717</f>
        <v>Funeral Non-KIAHonorary Pallbearer</v>
      </c>
      <c r="BX15717" s="36" t="s">
        <v>418</v>
      </c>
      <c r="BY15717" s="392">
        <v>20</v>
      </c>
    </row>
    <row r="15718" spans="54:77" x14ac:dyDescent="0.25">
      <c r="BB15718" s="130">
        <f t="shared" si="684"/>
        <v>62</v>
      </c>
      <c r="BC15718" s="24"/>
      <c r="BD15718" s="10"/>
      <c r="BE15718" s="8"/>
      <c r="BF15718" s="8"/>
      <c r="BG15718" s="9"/>
      <c r="BH15718" s="9"/>
      <c r="BI15718" s="9"/>
      <c r="BJ15718" s="9"/>
      <c r="BK15718" s="9"/>
      <c r="BL15718" s="9"/>
      <c r="BM15718" s="9"/>
      <c r="BN15718" s="128"/>
      <c r="BO15718" s="128"/>
      <c r="BP15718" s="197">
        <f t="shared" si="679"/>
        <v>0</v>
      </c>
      <c r="BQ15718" s="128"/>
      <c r="BR15718" s="392">
        <f t="shared" si="672"/>
        <v>0</v>
      </c>
      <c r="BS15718" s="392">
        <f t="shared" si="673"/>
        <v>0</v>
      </c>
      <c r="BT15718" s="392">
        <f t="shared" si="674"/>
        <v>0</v>
      </c>
      <c r="BU15718" s="392">
        <f t="shared" si="675"/>
        <v>0</v>
      </c>
      <c r="BV15718" s="54">
        <f t="shared" si="676"/>
        <v>0</v>
      </c>
      <c r="BW15718" s="36" t="str">
        <f t="shared" si="687"/>
        <v>Funeral Non-KIAReading</v>
      </c>
      <c r="BX15718" s="36" t="s">
        <v>412</v>
      </c>
      <c r="BY15718" s="392">
        <v>20</v>
      </c>
    </row>
    <row r="15719" spans="54:77" x14ac:dyDescent="0.25">
      <c r="BB15719" s="130">
        <f t="shared" si="684"/>
        <v>63</v>
      </c>
      <c r="BC15719" s="24"/>
      <c r="BD15719" s="10"/>
      <c r="BE15719" s="8"/>
      <c r="BF15719" s="8"/>
      <c r="BG15719" s="9"/>
      <c r="BH15719" s="9"/>
      <c r="BI15719" s="9"/>
      <c r="BJ15719" s="9"/>
      <c r="BK15719" s="9"/>
      <c r="BL15719" s="9"/>
      <c r="BM15719" s="9"/>
      <c r="BN15719" s="128"/>
      <c r="BO15719" s="128"/>
      <c r="BP15719" s="197">
        <f t="shared" si="679"/>
        <v>0</v>
      </c>
      <c r="BQ15719" s="128"/>
      <c r="BR15719" s="392">
        <f t="shared" si="672"/>
        <v>0</v>
      </c>
      <c r="BS15719" s="392">
        <f t="shared" si="673"/>
        <v>0</v>
      </c>
      <c r="BT15719" s="392">
        <f t="shared" si="674"/>
        <v>0</v>
      </c>
      <c r="BU15719" s="392">
        <f t="shared" si="675"/>
        <v>0</v>
      </c>
      <c r="BV15719" s="54">
        <f t="shared" si="676"/>
        <v>0</v>
      </c>
      <c r="BW15719" s="36" t="str">
        <f t="shared" si="687"/>
        <v>Funeral Non-KIADeclaration</v>
      </c>
      <c r="BX15719" s="36" t="s">
        <v>413</v>
      </c>
      <c r="BY15719" s="392">
        <v>20</v>
      </c>
    </row>
    <row r="15720" spans="54:77" x14ac:dyDescent="0.25">
      <c r="BB15720" s="130">
        <f t="shared" si="684"/>
        <v>64</v>
      </c>
      <c r="BC15720" s="24"/>
      <c r="BD15720" s="10"/>
      <c r="BE15720" s="8"/>
      <c r="BF15720" s="8"/>
      <c r="BG15720" s="9"/>
      <c r="BH15720" s="9"/>
      <c r="BI15720" s="9"/>
      <c r="BJ15720" s="9"/>
      <c r="BK15720" s="9"/>
      <c r="BL15720" s="9"/>
      <c r="BM15720" s="9"/>
      <c r="BN15720" s="128"/>
      <c r="BO15720" s="128"/>
      <c r="BP15720" s="197">
        <f t="shared" si="679"/>
        <v>0</v>
      </c>
      <c r="BQ15720" s="128"/>
      <c r="BR15720" s="392">
        <f t="shared" si="672"/>
        <v>0</v>
      </c>
      <c r="BS15720" s="392">
        <f t="shared" si="673"/>
        <v>0</v>
      </c>
      <c r="BT15720" s="392">
        <f t="shared" si="674"/>
        <v>0</v>
      </c>
      <c r="BU15720" s="392">
        <f t="shared" si="675"/>
        <v>0</v>
      </c>
      <c r="BV15720" s="54">
        <f t="shared" si="676"/>
        <v>0</v>
      </c>
      <c r="BW15720" s="36" t="str">
        <f t="shared" si="687"/>
        <v>Funeral Non-KIABugler</v>
      </c>
      <c r="BX15720" s="36" t="s">
        <v>414</v>
      </c>
      <c r="BY15720" s="392">
        <v>20</v>
      </c>
    </row>
    <row r="15721" spans="54:77" x14ac:dyDescent="0.25">
      <c r="BB15721" s="130">
        <f t="shared" si="684"/>
        <v>65</v>
      </c>
      <c r="BC15721" s="24"/>
      <c r="BD15721" s="10"/>
      <c r="BE15721" s="8"/>
      <c r="BF15721" s="8"/>
      <c r="BG15721" s="9"/>
      <c r="BH15721" s="9"/>
      <c r="BI15721" s="9"/>
      <c r="BJ15721" s="9"/>
      <c r="BK15721" s="9"/>
      <c r="BL15721" s="9"/>
      <c r="BM15721" s="9"/>
      <c r="BN15721" s="128"/>
      <c r="BO15721" s="128"/>
      <c r="BP15721" s="197">
        <f t="shared" si="679"/>
        <v>0</v>
      </c>
      <c r="BQ15721" s="128"/>
      <c r="BR15721" s="392">
        <f t="shared" si="672"/>
        <v>0</v>
      </c>
      <c r="BS15721" s="392">
        <f t="shared" si="673"/>
        <v>0</v>
      </c>
      <c r="BT15721" s="392">
        <f t="shared" si="674"/>
        <v>0</v>
      </c>
      <c r="BU15721" s="392">
        <f t="shared" si="675"/>
        <v>0</v>
      </c>
      <c r="BV15721" s="54">
        <f t="shared" si="676"/>
        <v>0</v>
      </c>
      <c r="BW15721" s="36" t="str">
        <f t="shared" si="687"/>
        <v>Funeral Non-KIARifle Team</v>
      </c>
      <c r="BX15721" s="36" t="s">
        <v>415</v>
      </c>
      <c r="BY15721" s="392">
        <v>20</v>
      </c>
    </row>
    <row r="15722" spans="54:77" x14ac:dyDescent="0.25">
      <c r="BB15722" s="130">
        <f t="shared" si="684"/>
        <v>66</v>
      </c>
      <c r="BC15722" s="24"/>
      <c r="BD15722" s="10"/>
      <c r="BE15722" s="8"/>
      <c r="BF15722" s="8"/>
      <c r="BG15722" s="9"/>
      <c r="BH15722" s="9"/>
      <c r="BI15722" s="9"/>
      <c r="BJ15722" s="9"/>
      <c r="BK15722" s="9"/>
      <c r="BL15722" s="9"/>
      <c r="BM15722" s="9"/>
      <c r="BN15722" s="128"/>
      <c r="BO15722" s="128"/>
      <c r="BP15722" s="197">
        <f t="shared" ref="BP15722:BP15785" si="688">IF(BC15722=0,0,IF(BD15722=0,0,IF(BE15722=0,0,IF(BF15722=0,0,(BV15722)))))</f>
        <v>0</v>
      </c>
      <c r="BQ15722" s="128"/>
      <c r="BR15722" s="392">
        <f t="shared" ref="BR15722:BR15785" si="689">SUMIF($BW$15657:$BW$15732,$BE15722&amp;$BF15722,$BY$15657:$BY$15732)*IF(BG15722&gt;0,BG15722,0)</f>
        <v>0</v>
      </c>
      <c r="BS15722" s="392">
        <f t="shared" ref="BS15722:BS15785" si="690">BJ15722*BI15722</f>
        <v>0</v>
      </c>
      <c r="BT15722" s="392">
        <f t="shared" ref="BT15722:BT15785" si="691">+BL15722*BK15722</f>
        <v>0</v>
      </c>
      <c r="BU15722" s="392">
        <f t="shared" ref="BU15722:BU15785" si="692">BM15722</f>
        <v>0</v>
      </c>
      <c r="BV15722" s="54">
        <f t="shared" ref="BV15722:BV15785" si="693">BR15722+(BS15722*10)+(BT15722*20)+(BU15722*1)+IF(BR15722=0,BH15722,0)</f>
        <v>0</v>
      </c>
      <c r="BW15722" s="36" t="str">
        <f t="shared" si="687"/>
        <v>Funeral Non-KIAWreaths Across America</v>
      </c>
      <c r="BX15722" s="36" t="s">
        <v>588</v>
      </c>
      <c r="BY15722" s="392"/>
    </row>
    <row r="15723" spans="54:77" x14ac:dyDescent="0.25">
      <c r="BB15723" s="130">
        <f t="shared" si="684"/>
        <v>67</v>
      </c>
      <c r="BC15723" s="24"/>
      <c r="BD15723" s="10"/>
      <c r="BE15723" s="8"/>
      <c r="BF15723" s="8"/>
      <c r="BG15723" s="9"/>
      <c r="BH15723" s="9"/>
      <c r="BI15723" s="9"/>
      <c r="BJ15723" s="9"/>
      <c r="BK15723" s="9"/>
      <c r="BL15723" s="9"/>
      <c r="BM15723" s="9"/>
      <c r="BN15723" s="128"/>
      <c r="BO15723" s="128"/>
      <c r="BP15723" s="197">
        <f t="shared" si="688"/>
        <v>0</v>
      </c>
      <c r="BQ15723" s="128"/>
      <c r="BR15723" s="392">
        <f t="shared" si="689"/>
        <v>0</v>
      </c>
      <c r="BS15723" s="392">
        <f t="shared" si="690"/>
        <v>0</v>
      </c>
      <c r="BT15723" s="392">
        <f t="shared" si="691"/>
        <v>0</v>
      </c>
      <c r="BU15723" s="392">
        <f t="shared" si="692"/>
        <v>0</v>
      </c>
      <c r="BV15723" s="54">
        <f t="shared" si="693"/>
        <v>0</v>
      </c>
      <c r="BW15723" s="36" t="str">
        <f t="shared" si="687"/>
        <v>Funeral Non-KIAAttendee only</v>
      </c>
      <c r="BX15723" s="36" t="s">
        <v>1533</v>
      </c>
      <c r="BY15723" s="392">
        <v>20</v>
      </c>
    </row>
    <row r="15724" spans="54:77" x14ac:dyDescent="0.25">
      <c r="BB15724" s="130">
        <f t="shared" si="684"/>
        <v>68</v>
      </c>
      <c r="BC15724" s="24"/>
      <c r="BD15724" s="10"/>
      <c r="BE15724" s="8"/>
      <c r="BF15724" s="8"/>
      <c r="BG15724" s="9"/>
      <c r="BH15724" s="9"/>
      <c r="BI15724" s="9"/>
      <c r="BJ15724" s="9"/>
      <c r="BK15724" s="9"/>
      <c r="BL15724" s="9"/>
      <c r="BM15724" s="9"/>
      <c r="BN15724" s="128"/>
      <c r="BO15724" s="128"/>
      <c r="BP15724" s="197">
        <f t="shared" si="688"/>
        <v>0</v>
      </c>
      <c r="BQ15724" s="128"/>
      <c r="BR15724" s="392">
        <f t="shared" si="689"/>
        <v>0</v>
      </c>
      <c r="BS15724" s="392">
        <f t="shared" si="690"/>
        <v>0</v>
      </c>
      <c r="BT15724" s="392">
        <f t="shared" si="691"/>
        <v>0</v>
      </c>
      <c r="BU15724" s="392">
        <f t="shared" si="692"/>
        <v>0</v>
      </c>
      <c r="BV15724" s="54">
        <f t="shared" si="693"/>
        <v>0</v>
      </c>
    </row>
    <row r="15725" spans="54:77" x14ac:dyDescent="0.25">
      <c r="BB15725" s="130">
        <f t="shared" si="684"/>
        <v>69</v>
      </c>
      <c r="BC15725" s="24"/>
      <c r="BD15725" s="10"/>
      <c r="BE15725" s="8"/>
      <c r="BF15725" s="8"/>
      <c r="BG15725" s="9"/>
      <c r="BH15725" s="9"/>
      <c r="BI15725" s="9"/>
      <c r="BJ15725" s="9"/>
      <c r="BK15725" s="9"/>
      <c r="BL15725" s="9"/>
      <c r="BM15725" s="9"/>
      <c r="BN15725" s="128"/>
      <c r="BO15725" s="128"/>
      <c r="BP15725" s="197">
        <f t="shared" si="688"/>
        <v>0</v>
      </c>
      <c r="BQ15725" s="128"/>
      <c r="BR15725" s="392">
        <f t="shared" si="689"/>
        <v>0</v>
      </c>
      <c r="BS15725" s="392">
        <f t="shared" si="690"/>
        <v>0</v>
      </c>
      <c r="BT15725" s="392">
        <f t="shared" si="691"/>
        <v>0</v>
      </c>
      <c r="BU15725" s="392">
        <f t="shared" si="692"/>
        <v>0</v>
      </c>
      <c r="BV15725" s="54">
        <f t="shared" si="693"/>
        <v>0</v>
      </c>
      <c r="BW15725" s="36" t="s">
        <v>410</v>
      </c>
    </row>
    <row r="15726" spans="54:77" x14ac:dyDescent="0.25">
      <c r="BB15726" s="130">
        <f t="shared" si="684"/>
        <v>70</v>
      </c>
      <c r="BC15726" s="24"/>
      <c r="BD15726" s="10"/>
      <c r="BE15726" s="8"/>
      <c r="BF15726" s="8"/>
      <c r="BG15726" s="9"/>
      <c r="BH15726" s="9"/>
      <c r="BI15726" s="9"/>
      <c r="BJ15726" s="9"/>
      <c r="BK15726" s="9"/>
      <c r="BL15726" s="9"/>
      <c r="BM15726" s="9"/>
      <c r="BN15726" s="128"/>
      <c r="BO15726" s="128"/>
      <c r="BP15726" s="197">
        <f t="shared" si="688"/>
        <v>0</v>
      </c>
      <c r="BQ15726" s="128"/>
      <c r="BR15726" s="392">
        <f t="shared" si="689"/>
        <v>0</v>
      </c>
      <c r="BS15726" s="392">
        <f t="shared" si="690"/>
        <v>0</v>
      </c>
      <c r="BT15726" s="392">
        <f t="shared" si="691"/>
        <v>0</v>
      </c>
      <c r="BU15726" s="392">
        <f t="shared" si="692"/>
        <v>0</v>
      </c>
      <c r="BV15726" s="54">
        <f t="shared" si="693"/>
        <v>0</v>
      </c>
      <c r="BW15726" s="36" t="s">
        <v>411</v>
      </c>
    </row>
    <row r="15727" spans="54:77" x14ac:dyDescent="0.25">
      <c r="BB15727" s="130">
        <f t="shared" si="684"/>
        <v>71</v>
      </c>
      <c r="BC15727" s="24"/>
      <c r="BD15727" s="10"/>
      <c r="BE15727" s="8"/>
      <c r="BF15727" s="8"/>
      <c r="BG15727" s="9"/>
      <c r="BH15727" s="9"/>
      <c r="BI15727" s="9"/>
      <c r="BJ15727" s="9"/>
      <c r="BK15727" s="9"/>
      <c r="BL15727" s="9"/>
      <c r="BM15727" s="9"/>
      <c r="BN15727" s="128"/>
      <c r="BO15727" s="128"/>
      <c r="BP15727" s="197">
        <f t="shared" si="688"/>
        <v>0</v>
      </c>
      <c r="BQ15727" s="128"/>
      <c r="BR15727" s="392">
        <f t="shared" si="689"/>
        <v>0</v>
      </c>
      <c r="BS15727" s="392">
        <f t="shared" si="690"/>
        <v>0</v>
      </c>
      <c r="BT15727" s="392">
        <f t="shared" si="691"/>
        <v>0</v>
      </c>
      <c r="BU15727" s="392">
        <f t="shared" si="692"/>
        <v>0</v>
      </c>
      <c r="BV15727" s="54">
        <f t="shared" si="693"/>
        <v>0</v>
      </c>
    </row>
    <row r="15728" spans="54:77" x14ac:dyDescent="0.25">
      <c r="BB15728" s="130">
        <f t="shared" si="684"/>
        <v>72</v>
      </c>
      <c r="BC15728" s="24"/>
      <c r="BD15728" s="10"/>
      <c r="BE15728" s="8"/>
      <c r="BF15728" s="8"/>
      <c r="BG15728" s="9"/>
      <c r="BH15728" s="9"/>
      <c r="BI15728" s="9"/>
      <c r="BJ15728" s="9"/>
      <c r="BK15728" s="9"/>
      <c r="BL15728" s="9"/>
      <c r="BM15728" s="9"/>
      <c r="BN15728" s="128"/>
      <c r="BO15728" s="128"/>
      <c r="BP15728" s="197">
        <f t="shared" si="688"/>
        <v>0</v>
      </c>
      <c r="BQ15728" s="128"/>
      <c r="BR15728" s="392">
        <f t="shared" si="689"/>
        <v>0</v>
      </c>
      <c r="BS15728" s="392">
        <f t="shared" si="690"/>
        <v>0</v>
      </c>
      <c r="BT15728" s="392">
        <f t="shared" si="691"/>
        <v>0</v>
      </c>
      <c r="BU15728" s="392">
        <f t="shared" si="692"/>
        <v>0</v>
      </c>
      <c r="BV15728" s="54">
        <f t="shared" si="693"/>
        <v>0</v>
      </c>
      <c r="BW15728" s="36" t="s">
        <v>586</v>
      </c>
    </row>
    <row r="15729" spans="54:75" x14ac:dyDescent="0.25">
      <c r="BB15729" s="130">
        <f t="shared" si="684"/>
        <v>73</v>
      </c>
      <c r="BC15729" s="24"/>
      <c r="BD15729" s="10"/>
      <c r="BE15729" s="8"/>
      <c r="BF15729" s="8"/>
      <c r="BG15729" s="9"/>
      <c r="BH15729" s="9"/>
      <c r="BI15729" s="9"/>
      <c r="BJ15729" s="9"/>
      <c r="BK15729" s="9"/>
      <c r="BL15729" s="9"/>
      <c r="BM15729" s="9"/>
      <c r="BN15729" s="128"/>
      <c r="BO15729" s="128"/>
      <c r="BP15729" s="197">
        <f t="shared" si="688"/>
        <v>0</v>
      </c>
      <c r="BQ15729" s="128"/>
      <c r="BR15729" s="392">
        <f t="shared" si="689"/>
        <v>0</v>
      </c>
      <c r="BS15729" s="392">
        <f t="shared" si="690"/>
        <v>0</v>
      </c>
      <c r="BT15729" s="392">
        <f t="shared" si="691"/>
        <v>0</v>
      </c>
      <c r="BU15729" s="392">
        <f t="shared" si="692"/>
        <v>0</v>
      </c>
      <c r="BV15729" s="54">
        <f t="shared" si="693"/>
        <v>0</v>
      </c>
      <c r="BW15729" s="36" t="s">
        <v>587</v>
      </c>
    </row>
    <row r="15730" spans="54:75" x14ac:dyDescent="0.25">
      <c r="BB15730" s="130">
        <f t="shared" si="684"/>
        <v>74</v>
      </c>
      <c r="BC15730" s="24"/>
      <c r="BD15730" s="10"/>
      <c r="BE15730" s="8"/>
      <c r="BF15730" s="8"/>
      <c r="BG15730" s="9"/>
      <c r="BH15730" s="9"/>
      <c r="BI15730" s="9"/>
      <c r="BJ15730" s="9"/>
      <c r="BK15730" s="9"/>
      <c r="BL15730" s="9"/>
      <c r="BM15730" s="9"/>
      <c r="BN15730" s="128"/>
      <c r="BO15730" s="128"/>
      <c r="BP15730" s="197">
        <f t="shared" si="688"/>
        <v>0</v>
      </c>
      <c r="BQ15730" s="128"/>
      <c r="BR15730" s="392">
        <f t="shared" si="689"/>
        <v>0</v>
      </c>
      <c r="BS15730" s="392">
        <f t="shared" si="690"/>
        <v>0</v>
      </c>
      <c r="BT15730" s="392">
        <f t="shared" si="691"/>
        <v>0</v>
      </c>
      <c r="BU15730" s="392">
        <f t="shared" si="692"/>
        <v>0</v>
      </c>
      <c r="BV15730" s="54">
        <f t="shared" si="693"/>
        <v>0</v>
      </c>
      <c r="BW15730" s="36" t="s">
        <v>588</v>
      </c>
    </row>
    <row r="15731" spans="54:75" x14ac:dyDescent="0.25">
      <c r="BB15731" s="130">
        <f t="shared" si="684"/>
        <v>75</v>
      </c>
      <c r="BC15731" s="24"/>
      <c r="BD15731" s="10"/>
      <c r="BE15731" s="8"/>
      <c r="BF15731" s="8"/>
      <c r="BG15731" s="9"/>
      <c r="BH15731" s="9"/>
      <c r="BI15731" s="9"/>
      <c r="BJ15731" s="9"/>
      <c r="BK15731" s="9"/>
      <c r="BL15731" s="9"/>
      <c r="BM15731" s="9"/>
      <c r="BN15731" s="128"/>
      <c r="BO15731" s="128"/>
      <c r="BP15731" s="197">
        <f t="shared" si="688"/>
        <v>0</v>
      </c>
      <c r="BQ15731" s="128"/>
      <c r="BR15731" s="392">
        <f t="shared" si="689"/>
        <v>0</v>
      </c>
      <c r="BS15731" s="392">
        <f t="shared" si="690"/>
        <v>0</v>
      </c>
      <c r="BT15731" s="392">
        <f t="shared" si="691"/>
        <v>0</v>
      </c>
      <c r="BU15731" s="392">
        <f t="shared" si="692"/>
        <v>0</v>
      </c>
      <c r="BV15731" s="54">
        <f t="shared" si="693"/>
        <v>0</v>
      </c>
      <c r="BW15731" s="36" t="s">
        <v>1329</v>
      </c>
    </row>
    <row r="15732" spans="54:75" x14ac:dyDescent="0.25">
      <c r="BB15732" s="130">
        <f t="shared" si="684"/>
        <v>76</v>
      </c>
      <c r="BC15732" s="24"/>
      <c r="BD15732" s="10"/>
      <c r="BE15732" s="8"/>
      <c r="BF15732" s="8"/>
      <c r="BG15732" s="9"/>
      <c r="BH15732" s="9"/>
      <c r="BI15732" s="9"/>
      <c r="BJ15732" s="9"/>
      <c r="BK15732" s="9"/>
      <c r="BL15732" s="9"/>
      <c r="BM15732" s="9"/>
      <c r="BN15732" s="128"/>
      <c r="BO15732" s="128"/>
      <c r="BP15732" s="197">
        <f t="shared" si="688"/>
        <v>0</v>
      </c>
      <c r="BQ15732" s="128"/>
      <c r="BR15732" s="392">
        <f t="shared" si="689"/>
        <v>0</v>
      </c>
      <c r="BS15732" s="392">
        <f t="shared" si="690"/>
        <v>0</v>
      </c>
      <c r="BT15732" s="392">
        <f t="shared" si="691"/>
        <v>0</v>
      </c>
      <c r="BU15732" s="392">
        <f t="shared" si="692"/>
        <v>0</v>
      </c>
      <c r="BV15732" s="54">
        <f t="shared" si="693"/>
        <v>0</v>
      </c>
      <c r="BW15732" s="36" t="s">
        <v>1330</v>
      </c>
    </row>
    <row r="15733" spans="54:75" x14ac:dyDescent="0.25">
      <c r="BB15733" s="130">
        <f t="shared" si="684"/>
        <v>77</v>
      </c>
      <c r="BC15733" s="24"/>
      <c r="BD15733" s="10"/>
      <c r="BE15733" s="8"/>
      <c r="BF15733" s="8"/>
      <c r="BG15733" s="9"/>
      <c r="BH15733" s="9"/>
      <c r="BI15733" s="9"/>
      <c r="BJ15733" s="9"/>
      <c r="BK15733" s="9"/>
      <c r="BL15733" s="9"/>
      <c r="BM15733" s="9"/>
      <c r="BN15733" s="128"/>
      <c r="BO15733" s="128"/>
      <c r="BP15733" s="197">
        <f t="shared" si="688"/>
        <v>0</v>
      </c>
      <c r="BQ15733" s="128"/>
      <c r="BR15733" s="392">
        <f t="shared" si="689"/>
        <v>0</v>
      </c>
      <c r="BS15733" s="392">
        <f t="shared" si="690"/>
        <v>0</v>
      </c>
      <c r="BT15733" s="392">
        <f t="shared" si="691"/>
        <v>0</v>
      </c>
      <c r="BU15733" s="392">
        <f t="shared" si="692"/>
        <v>0</v>
      </c>
      <c r="BV15733" s="54">
        <f t="shared" si="693"/>
        <v>0</v>
      </c>
    </row>
    <row r="15734" spans="54:75" x14ac:dyDescent="0.25">
      <c r="BB15734" s="130">
        <f t="shared" si="684"/>
        <v>78</v>
      </c>
      <c r="BC15734" s="24"/>
      <c r="BD15734" s="10"/>
      <c r="BE15734" s="8"/>
      <c r="BF15734" s="8"/>
      <c r="BG15734" s="9"/>
      <c r="BH15734" s="9"/>
      <c r="BI15734" s="9"/>
      <c r="BJ15734" s="9"/>
      <c r="BK15734" s="9"/>
      <c r="BL15734" s="9"/>
      <c r="BM15734" s="9"/>
      <c r="BN15734" s="128"/>
      <c r="BO15734" s="128"/>
      <c r="BP15734" s="197">
        <f t="shared" si="688"/>
        <v>0</v>
      </c>
      <c r="BQ15734" s="128"/>
      <c r="BR15734" s="392">
        <f t="shared" si="689"/>
        <v>0</v>
      </c>
      <c r="BS15734" s="392">
        <f t="shared" si="690"/>
        <v>0</v>
      </c>
      <c r="BT15734" s="392">
        <f t="shared" si="691"/>
        <v>0</v>
      </c>
      <c r="BU15734" s="392">
        <f t="shared" si="692"/>
        <v>0</v>
      </c>
      <c r="BV15734" s="54">
        <f t="shared" si="693"/>
        <v>0</v>
      </c>
    </row>
    <row r="15735" spans="54:75" x14ac:dyDescent="0.25">
      <c r="BB15735" s="130">
        <f t="shared" si="684"/>
        <v>79</v>
      </c>
      <c r="BC15735" s="24"/>
      <c r="BD15735" s="10"/>
      <c r="BE15735" s="8"/>
      <c r="BF15735" s="8"/>
      <c r="BG15735" s="9"/>
      <c r="BH15735" s="9"/>
      <c r="BI15735" s="9"/>
      <c r="BJ15735" s="9"/>
      <c r="BK15735" s="9"/>
      <c r="BL15735" s="9"/>
      <c r="BM15735" s="9"/>
      <c r="BN15735" s="128"/>
      <c r="BO15735" s="128"/>
      <c r="BP15735" s="197">
        <f t="shared" si="688"/>
        <v>0</v>
      </c>
      <c r="BQ15735" s="128"/>
      <c r="BR15735" s="392">
        <f t="shared" si="689"/>
        <v>0</v>
      </c>
      <c r="BS15735" s="392">
        <f t="shared" si="690"/>
        <v>0</v>
      </c>
      <c r="BT15735" s="392">
        <f t="shared" si="691"/>
        <v>0</v>
      </c>
      <c r="BU15735" s="392">
        <f t="shared" si="692"/>
        <v>0</v>
      </c>
      <c r="BV15735" s="54">
        <f t="shared" si="693"/>
        <v>0</v>
      </c>
    </row>
    <row r="15736" spans="54:75" x14ac:dyDescent="0.25">
      <c r="BB15736" s="130">
        <f t="shared" si="684"/>
        <v>80</v>
      </c>
      <c r="BC15736" s="24"/>
      <c r="BD15736" s="10"/>
      <c r="BE15736" s="8"/>
      <c r="BF15736" s="8"/>
      <c r="BG15736" s="9"/>
      <c r="BH15736" s="9"/>
      <c r="BI15736" s="9"/>
      <c r="BJ15736" s="9"/>
      <c r="BK15736" s="9"/>
      <c r="BL15736" s="9"/>
      <c r="BM15736" s="9"/>
      <c r="BN15736" s="128"/>
      <c r="BO15736" s="128"/>
      <c r="BP15736" s="197">
        <f t="shared" si="688"/>
        <v>0</v>
      </c>
      <c r="BQ15736" s="128"/>
      <c r="BR15736" s="392">
        <f t="shared" si="689"/>
        <v>0</v>
      </c>
      <c r="BS15736" s="392">
        <f t="shared" si="690"/>
        <v>0</v>
      </c>
      <c r="BT15736" s="392">
        <f t="shared" si="691"/>
        <v>0</v>
      </c>
      <c r="BU15736" s="392">
        <f t="shared" si="692"/>
        <v>0</v>
      </c>
      <c r="BV15736" s="54">
        <f t="shared" si="693"/>
        <v>0</v>
      </c>
    </row>
    <row r="15737" spans="54:75" x14ac:dyDescent="0.25">
      <c r="BB15737" s="130">
        <f t="shared" si="684"/>
        <v>81</v>
      </c>
      <c r="BC15737" s="24"/>
      <c r="BD15737" s="10"/>
      <c r="BE15737" s="8"/>
      <c r="BF15737" s="8"/>
      <c r="BG15737" s="9"/>
      <c r="BH15737" s="9"/>
      <c r="BI15737" s="9"/>
      <c r="BJ15737" s="9"/>
      <c r="BK15737" s="9"/>
      <c r="BL15737" s="9"/>
      <c r="BM15737" s="9"/>
      <c r="BN15737" s="128"/>
      <c r="BO15737" s="128"/>
      <c r="BP15737" s="197">
        <f t="shared" si="688"/>
        <v>0</v>
      </c>
      <c r="BQ15737" s="128"/>
      <c r="BR15737" s="392">
        <f t="shared" si="689"/>
        <v>0</v>
      </c>
      <c r="BS15737" s="392">
        <f t="shared" si="690"/>
        <v>0</v>
      </c>
      <c r="BT15737" s="392">
        <f t="shared" si="691"/>
        <v>0</v>
      </c>
      <c r="BU15737" s="392">
        <f t="shared" si="692"/>
        <v>0</v>
      </c>
      <c r="BV15737" s="54">
        <f t="shared" si="693"/>
        <v>0</v>
      </c>
    </row>
    <row r="15738" spans="54:75" x14ac:dyDescent="0.25">
      <c r="BB15738" s="130">
        <f t="shared" si="684"/>
        <v>82</v>
      </c>
      <c r="BC15738" s="24"/>
      <c r="BD15738" s="10"/>
      <c r="BE15738" s="8"/>
      <c r="BF15738" s="8"/>
      <c r="BG15738" s="9"/>
      <c r="BH15738" s="9"/>
      <c r="BI15738" s="9"/>
      <c r="BJ15738" s="9"/>
      <c r="BK15738" s="9"/>
      <c r="BL15738" s="9"/>
      <c r="BM15738" s="9"/>
      <c r="BN15738" s="128"/>
      <c r="BO15738" s="128"/>
      <c r="BP15738" s="197">
        <f t="shared" si="688"/>
        <v>0</v>
      </c>
      <c r="BQ15738" s="128"/>
      <c r="BR15738" s="392">
        <f t="shared" si="689"/>
        <v>0</v>
      </c>
      <c r="BS15738" s="392">
        <f t="shared" si="690"/>
        <v>0</v>
      </c>
      <c r="BT15738" s="392">
        <f t="shared" si="691"/>
        <v>0</v>
      </c>
      <c r="BU15738" s="392">
        <f t="shared" si="692"/>
        <v>0</v>
      </c>
      <c r="BV15738" s="54">
        <f t="shared" si="693"/>
        <v>0</v>
      </c>
    </row>
    <row r="15739" spans="54:75" x14ac:dyDescent="0.25">
      <c r="BB15739" s="130">
        <f t="shared" si="684"/>
        <v>83</v>
      </c>
      <c r="BC15739" s="24"/>
      <c r="BD15739" s="10"/>
      <c r="BE15739" s="8"/>
      <c r="BF15739" s="8"/>
      <c r="BG15739" s="9"/>
      <c r="BH15739" s="9"/>
      <c r="BI15739" s="9"/>
      <c r="BJ15739" s="9"/>
      <c r="BK15739" s="9"/>
      <c r="BL15739" s="9"/>
      <c r="BM15739" s="9"/>
      <c r="BN15739" s="128"/>
      <c r="BO15739" s="128"/>
      <c r="BP15739" s="197">
        <f t="shared" si="688"/>
        <v>0</v>
      </c>
      <c r="BQ15739" s="128"/>
      <c r="BR15739" s="392">
        <f t="shared" si="689"/>
        <v>0</v>
      </c>
      <c r="BS15739" s="392">
        <f t="shared" si="690"/>
        <v>0</v>
      </c>
      <c r="BT15739" s="392">
        <f t="shared" si="691"/>
        <v>0</v>
      </c>
      <c r="BU15739" s="392">
        <f t="shared" si="692"/>
        <v>0</v>
      </c>
      <c r="BV15739" s="54">
        <f t="shared" si="693"/>
        <v>0</v>
      </c>
    </row>
    <row r="15740" spans="54:75" x14ac:dyDescent="0.25">
      <c r="BB15740" s="130">
        <f t="shared" si="684"/>
        <v>84</v>
      </c>
      <c r="BC15740" s="24"/>
      <c r="BD15740" s="10"/>
      <c r="BE15740" s="8"/>
      <c r="BF15740" s="8"/>
      <c r="BG15740" s="9"/>
      <c r="BH15740" s="9"/>
      <c r="BI15740" s="9"/>
      <c r="BJ15740" s="9"/>
      <c r="BK15740" s="9"/>
      <c r="BL15740" s="9"/>
      <c r="BM15740" s="9"/>
      <c r="BN15740" s="128"/>
      <c r="BO15740" s="128"/>
      <c r="BP15740" s="197">
        <f t="shared" si="688"/>
        <v>0</v>
      </c>
      <c r="BQ15740" s="128"/>
      <c r="BR15740" s="392">
        <f t="shared" si="689"/>
        <v>0</v>
      </c>
      <c r="BS15740" s="392">
        <f t="shared" si="690"/>
        <v>0</v>
      </c>
      <c r="BT15740" s="392">
        <f t="shared" si="691"/>
        <v>0</v>
      </c>
      <c r="BU15740" s="392">
        <f t="shared" si="692"/>
        <v>0</v>
      </c>
      <c r="BV15740" s="54">
        <f t="shared" si="693"/>
        <v>0</v>
      </c>
    </row>
    <row r="15741" spans="54:75" x14ac:dyDescent="0.25">
      <c r="BB15741" s="130">
        <f t="shared" si="684"/>
        <v>85</v>
      </c>
      <c r="BC15741" s="24"/>
      <c r="BD15741" s="10"/>
      <c r="BE15741" s="8"/>
      <c r="BF15741" s="8"/>
      <c r="BG15741" s="9"/>
      <c r="BH15741" s="9"/>
      <c r="BI15741" s="9"/>
      <c r="BJ15741" s="9"/>
      <c r="BK15741" s="9"/>
      <c r="BL15741" s="9"/>
      <c r="BM15741" s="9"/>
      <c r="BN15741" s="128"/>
      <c r="BO15741" s="128"/>
      <c r="BP15741" s="197">
        <f t="shared" si="688"/>
        <v>0</v>
      </c>
      <c r="BQ15741" s="128"/>
      <c r="BR15741" s="392">
        <f t="shared" si="689"/>
        <v>0</v>
      </c>
      <c r="BS15741" s="392">
        <f t="shared" si="690"/>
        <v>0</v>
      </c>
      <c r="BT15741" s="392">
        <f t="shared" si="691"/>
        <v>0</v>
      </c>
      <c r="BU15741" s="392">
        <f t="shared" si="692"/>
        <v>0</v>
      </c>
      <c r="BV15741" s="54">
        <f t="shared" si="693"/>
        <v>0</v>
      </c>
    </row>
    <row r="15742" spans="54:75" x14ac:dyDescent="0.25">
      <c r="BB15742" s="130">
        <f t="shared" si="684"/>
        <v>86</v>
      </c>
      <c r="BC15742" s="24"/>
      <c r="BD15742" s="10"/>
      <c r="BE15742" s="8"/>
      <c r="BF15742" s="8"/>
      <c r="BG15742" s="9"/>
      <c r="BH15742" s="9"/>
      <c r="BI15742" s="9"/>
      <c r="BJ15742" s="9"/>
      <c r="BK15742" s="9"/>
      <c r="BL15742" s="9"/>
      <c r="BM15742" s="9"/>
      <c r="BN15742" s="128"/>
      <c r="BO15742" s="128"/>
      <c r="BP15742" s="197">
        <f t="shared" si="688"/>
        <v>0</v>
      </c>
      <c r="BQ15742" s="128"/>
      <c r="BR15742" s="392">
        <f t="shared" si="689"/>
        <v>0</v>
      </c>
      <c r="BS15742" s="392">
        <f t="shared" si="690"/>
        <v>0</v>
      </c>
      <c r="BT15742" s="392">
        <f t="shared" si="691"/>
        <v>0</v>
      </c>
      <c r="BU15742" s="392">
        <f t="shared" si="692"/>
        <v>0</v>
      </c>
      <c r="BV15742" s="54">
        <f t="shared" si="693"/>
        <v>0</v>
      </c>
    </row>
    <row r="15743" spans="54:75" x14ac:dyDescent="0.25">
      <c r="BB15743" s="130">
        <f t="shared" si="684"/>
        <v>87</v>
      </c>
      <c r="BC15743" s="24"/>
      <c r="BD15743" s="10"/>
      <c r="BE15743" s="8"/>
      <c r="BF15743" s="8"/>
      <c r="BG15743" s="9"/>
      <c r="BH15743" s="9"/>
      <c r="BI15743" s="9"/>
      <c r="BJ15743" s="9"/>
      <c r="BK15743" s="9"/>
      <c r="BL15743" s="9"/>
      <c r="BM15743" s="9"/>
      <c r="BN15743" s="128"/>
      <c r="BO15743" s="128"/>
      <c r="BP15743" s="197">
        <f t="shared" si="688"/>
        <v>0</v>
      </c>
      <c r="BQ15743" s="128"/>
      <c r="BR15743" s="392">
        <f t="shared" si="689"/>
        <v>0</v>
      </c>
      <c r="BS15743" s="392">
        <f t="shared" si="690"/>
        <v>0</v>
      </c>
      <c r="BT15743" s="392">
        <f t="shared" si="691"/>
        <v>0</v>
      </c>
      <c r="BU15743" s="392">
        <f t="shared" si="692"/>
        <v>0</v>
      </c>
      <c r="BV15743" s="54">
        <f t="shared" si="693"/>
        <v>0</v>
      </c>
    </row>
    <row r="15744" spans="54:75" x14ac:dyDescent="0.25">
      <c r="BB15744" s="130">
        <f t="shared" si="684"/>
        <v>88</v>
      </c>
      <c r="BC15744" s="24"/>
      <c r="BD15744" s="10"/>
      <c r="BE15744" s="8"/>
      <c r="BF15744" s="8"/>
      <c r="BG15744" s="9"/>
      <c r="BH15744" s="9"/>
      <c r="BI15744" s="9"/>
      <c r="BJ15744" s="9"/>
      <c r="BK15744" s="9"/>
      <c r="BL15744" s="9"/>
      <c r="BM15744" s="9"/>
      <c r="BN15744" s="128"/>
      <c r="BO15744" s="128"/>
      <c r="BP15744" s="197">
        <f t="shared" si="688"/>
        <v>0</v>
      </c>
      <c r="BQ15744" s="128"/>
      <c r="BR15744" s="392">
        <f t="shared" si="689"/>
        <v>0</v>
      </c>
      <c r="BS15744" s="392">
        <f t="shared" si="690"/>
        <v>0</v>
      </c>
      <c r="BT15744" s="392">
        <f t="shared" si="691"/>
        <v>0</v>
      </c>
      <c r="BU15744" s="392">
        <f t="shared" si="692"/>
        <v>0</v>
      </c>
      <c r="BV15744" s="54">
        <f t="shared" si="693"/>
        <v>0</v>
      </c>
    </row>
    <row r="15745" spans="54:74" x14ac:dyDescent="0.25">
      <c r="BB15745" s="130">
        <f t="shared" si="684"/>
        <v>89</v>
      </c>
      <c r="BC15745" s="24"/>
      <c r="BD15745" s="10"/>
      <c r="BE15745" s="8"/>
      <c r="BF15745" s="8"/>
      <c r="BG15745" s="9"/>
      <c r="BH15745" s="9"/>
      <c r="BI15745" s="9"/>
      <c r="BJ15745" s="9"/>
      <c r="BK15745" s="9"/>
      <c r="BL15745" s="9"/>
      <c r="BM15745" s="9"/>
      <c r="BN15745" s="128"/>
      <c r="BO15745" s="128"/>
      <c r="BP15745" s="197">
        <f t="shared" si="688"/>
        <v>0</v>
      </c>
      <c r="BQ15745" s="128"/>
      <c r="BR15745" s="392">
        <f t="shared" si="689"/>
        <v>0</v>
      </c>
      <c r="BS15745" s="392">
        <f t="shared" si="690"/>
        <v>0</v>
      </c>
      <c r="BT15745" s="392">
        <f t="shared" si="691"/>
        <v>0</v>
      </c>
      <c r="BU15745" s="392">
        <f t="shared" si="692"/>
        <v>0</v>
      </c>
      <c r="BV15745" s="54">
        <f t="shared" si="693"/>
        <v>0</v>
      </c>
    </row>
    <row r="15746" spans="54:74" x14ac:dyDescent="0.25">
      <c r="BB15746" s="130">
        <f t="shared" si="684"/>
        <v>90</v>
      </c>
      <c r="BC15746" s="24"/>
      <c r="BD15746" s="10"/>
      <c r="BE15746" s="8"/>
      <c r="BF15746" s="8"/>
      <c r="BG15746" s="9"/>
      <c r="BH15746" s="9"/>
      <c r="BI15746" s="9"/>
      <c r="BJ15746" s="9"/>
      <c r="BK15746" s="9"/>
      <c r="BL15746" s="9"/>
      <c r="BM15746" s="9"/>
      <c r="BN15746" s="128"/>
      <c r="BO15746" s="128"/>
      <c r="BP15746" s="197">
        <f t="shared" si="688"/>
        <v>0</v>
      </c>
      <c r="BQ15746" s="128"/>
      <c r="BR15746" s="392">
        <f t="shared" si="689"/>
        <v>0</v>
      </c>
      <c r="BS15746" s="392">
        <f t="shared" si="690"/>
        <v>0</v>
      </c>
      <c r="BT15746" s="392">
        <f t="shared" si="691"/>
        <v>0</v>
      </c>
      <c r="BU15746" s="392">
        <f t="shared" si="692"/>
        <v>0</v>
      </c>
      <c r="BV15746" s="54">
        <f t="shared" si="693"/>
        <v>0</v>
      </c>
    </row>
    <row r="15747" spans="54:74" x14ac:dyDescent="0.25">
      <c r="BB15747" s="130">
        <f t="shared" si="684"/>
        <v>91</v>
      </c>
      <c r="BC15747" s="24"/>
      <c r="BD15747" s="10"/>
      <c r="BE15747" s="8"/>
      <c r="BF15747" s="8"/>
      <c r="BG15747" s="9"/>
      <c r="BH15747" s="9"/>
      <c r="BI15747" s="9"/>
      <c r="BJ15747" s="9"/>
      <c r="BK15747" s="9"/>
      <c r="BL15747" s="9"/>
      <c r="BM15747" s="9"/>
      <c r="BN15747" s="128"/>
      <c r="BO15747" s="128"/>
      <c r="BP15747" s="197">
        <f t="shared" si="688"/>
        <v>0</v>
      </c>
      <c r="BQ15747" s="128"/>
      <c r="BR15747" s="392">
        <f t="shared" si="689"/>
        <v>0</v>
      </c>
      <c r="BS15747" s="392">
        <f t="shared" si="690"/>
        <v>0</v>
      </c>
      <c r="BT15747" s="392">
        <f t="shared" si="691"/>
        <v>0</v>
      </c>
      <c r="BU15747" s="392">
        <f t="shared" si="692"/>
        <v>0</v>
      </c>
      <c r="BV15747" s="54">
        <f t="shared" si="693"/>
        <v>0</v>
      </c>
    </row>
    <row r="15748" spans="54:74" x14ac:dyDescent="0.25">
      <c r="BB15748" s="130">
        <f t="shared" si="684"/>
        <v>92</v>
      </c>
      <c r="BC15748" s="24"/>
      <c r="BD15748" s="10"/>
      <c r="BE15748" s="8"/>
      <c r="BF15748" s="8"/>
      <c r="BG15748" s="9"/>
      <c r="BH15748" s="9"/>
      <c r="BI15748" s="9"/>
      <c r="BJ15748" s="9"/>
      <c r="BK15748" s="9"/>
      <c r="BL15748" s="9"/>
      <c r="BM15748" s="9"/>
      <c r="BN15748" s="128"/>
      <c r="BO15748" s="128"/>
      <c r="BP15748" s="197">
        <f t="shared" si="688"/>
        <v>0</v>
      </c>
      <c r="BQ15748" s="128"/>
      <c r="BR15748" s="392">
        <f t="shared" si="689"/>
        <v>0</v>
      </c>
      <c r="BS15748" s="392">
        <f t="shared" si="690"/>
        <v>0</v>
      </c>
      <c r="BT15748" s="392">
        <f t="shared" si="691"/>
        <v>0</v>
      </c>
      <c r="BU15748" s="392">
        <f t="shared" si="692"/>
        <v>0</v>
      </c>
      <c r="BV15748" s="54">
        <f t="shared" si="693"/>
        <v>0</v>
      </c>
    </row>
    <row r="15749" spans="54:74" x14ac:dyDescent="0.25">
      <c r="BB15749" s="130">
        <f t="shared" ref="BB15749:BB15798" si="694">1+BB15748</f>
        <v>93</v>
      </c>
      <c r="BC15749" s="24"/>
      <c r="BD15749" s="10"/>
      <c r="BE15749" s="8"/>
      <c r="BF15749" s="8"/>
      <c r="BG15749" s="9"/>
      <c r="BH15749" s="9"/>
      <c r="BI15749" s="9"/>
      <c r="BJ15749" s="9"/>
      <c r="BK15749" s="9"/>
      <c r="BL15749" s="9"/>
      <c r="BM15749" s="9"/>
      <c r="BN15749" s="128"/>
      <c r="BO15749" s="128"/>
      <c r="BP15749" s="197">
        <f t="shared" si="688"/>
        <v>0</v>
      </c>
      <c r="BQ15749" s="128"/>
      <c r="BR15749" s="392">
        <f t="shared" si="689"/>
        <v>0</v>
      </c>
      <c r="BS15749" s="392">
        <f t="shared" si="690"/>
        <v>0</v>
      </c>
      <c r="BT15749" s="392">
        <f t="shared" si="691"/>
        <v>0</v>
      </c>
      <c r="BU15749" s="392">
        <f t="shared" si="692"/>
        <v>0</v>
      </c>
      <c r="BV15749" s="54">
        <f t="shared" si="693"/>
        <v>0</v>
      </c>
    </row>
    <row r="15750" spans="54:74" x14ac:dyDescent="0.25">
      <c r="BB15750" s="130">
        <f t="shared" si="694"/>
        <v>94</v>
      </c>
      <c r="BC15750" s="24"/>
      <c r="BD15750" s="10"/>
      <c r="BE15750" s="8"/>
      <c r="BF15750" s="8"/>
      <c r="BG15750" s="9"/>
      <c r="BH15750" s="9"/>
      <c r="BI15750" s="9"/>
      <c r="BJ15750" s="9"/>
      <c r="BK15750" s="9"/>
      <c r="BL15750" s="9"/>
      <c r="BM15750" s="9"/>
      <c r="BN15750" s="128"/>
      <c r="BO15750" s="128"/>
      <c r="BP15750" s="197">
        <f t="shared" si="688"/>
        <v>0</v>
      </c>
      <c r="BQ15750" s="128"/>
      <c r="BR15750" s="392">
        <f t="shared" si="689"/>
        <v>0</v>
      </c>
      <c r="BS15750" s="392">
        <f t="shared" si="690"/>
        <v>0</v>
      </c>
      <c r="BT15750" s="392">
        <f t="shared" si="691"/>
        <v>0</v>
      </c>
      <c r="BU15750" s="392">
        <f t="shared" si="692"/>
        <v>0</v>
      </c>
      <c r="BV15750" s="54">
        <f t="shared" si="693"/>
        <v>0</v>
      </c>
    </row>
    <row r="15751" spans="54:74" x14ac:dyDescent="0.25">
      <c r="BB15751" s="130">
        <f t="shared" si="694"/>
        <v>95</v>
      </c>
      <c r="BC15751" s="24"/>
      <c r="BD15751" s="10"/>
      <c r="BE15751" s="8"/>
      <c r="BF15751" s="8"/>
      <c r="BG15751" s="9"/>
      <c r="BH15751" s="9"/>
      <c r="BI15751" s="9"/>
      <c r="BJ15751" s="9"/>
      <c r="BK15751" s="9"/>
      <c r="BL15751" s="9"/>
      <c r="BM15751" s="9"/>
      <c r="BN15751" s="128"/>
      <c r="BO15751" s="128"/>
      <c r="BP15751" s="197">
        <f t="shared" si="688"/>
        <v>0</v>
      </c>
      <c r="BQ15751" s="128"/>
      <c r="BR15751" s="392">
        <f t="shared" si="689"/>
        <v>0</v>
      </c>
      <c r="BS15751" s="392">
        <f t="shared" si="690"/>
        <v>0</v>
      </c>
      <c r="BT15751" s="392">
        <f t="shared" si="691"/>
        <v>0</v>
      </c>
      <c r="BU15751" s="392">
        <f t="shared" si="692"/>
        <v>0</v>
      </c>
      <c r="BV15751" s="54">
        <f t="shared" si="693"/>
        <v>0</v>
      </c>
    </row>
    <row r="15752" spans="54:74" x14ac:dyDescent="0.25">
      <c r="BB15752" s="130">
        <f t="shared" si="694"/>
        <v>96</v>
      </c>
      <c r="BC15752" s="24"/>
      <c r="BD15752" s="10"/>
      <c r="BE15752" s="8"/>
      <c r="BF15752" s="8"/>
      <c r="BG15752" s="9"/>
      <c r="BH15752" s="9"/>
      <c r="BI15752" s="9"/>
      <c r="BJ15752" s="9"/>
      <c r="BK15752" s="9"/>
      <c r="BL15752" s="9"/>
      <c r="BM15752" s="9"/>
      <c r="BN15752" s="128"/>
      <c r="BO15752" s="128"/>
      <c r="BP15752" s="197">
        <f t="shared" si="688"/>
        <v>0</v>
      </c>
      <c r="BQ15752" s="128"/>
      <c r="BR15752" s="392">
        <f t="shared" si="689"/>
        <v>0</v>
      </c>
      <c r="BS15752" s="392">
        <f t="shared" si="690"/>
        <v>0</v>
      </c>
      <c r="BT15752" s="392">
        <f t="shared" si="691"/>
        <v>0</v>
      </c>
      <c r="BU15752" s="392">
        <f t="shared" si="692"/>
        <v>0</v>
      </c>
      <c r="BV15752" s="54">
        <f t="shared" si="693"/>
        <v>0</v>
      </c>
    </row>
    <row r="15753" spans="54:74" x14ac:dyDescent="0.25">
      <c r="BB15753" s="130">
        <f t="shared" si="694"/>
        <v>97</v>
      </c>
      <c r="BC15753" s="24"/>
      <c r="BD15753" s="10"/>
      <c r="BE15753" s="8"/>
      <c r="BF15753" s="8"/>
      <c r="BG15753" s="9"/>
      <c r="BH15753" s="9"/>
      <c r="BI15753" s="9"/>
      <c r="BJ15753" s="9"/>
      <c r="BK15753" s="9"/>
      <c r="BL15753" s="9"/>
      <c r="BM15753" s="9"/>
      <c r="BN15753" s="128"/>
      <c r="BO15753" s="128"/>
      <c r="BP15753" s="197">
        <f t="shared" si="688"/>
        <v>0</v>
      </c>
      <c r="BQ15753" s="128"/>
      <c r="BR15753" s="392">
        <f t="shared" si="689"/>
        <v>0</v>
      </c>
      <c r="BS15753" s="392">
        <f t="shared" si="690"/>
        <v>0</v>
      </c>
      <c r="BT15753" s="392">
        <f t="shared" si="691"/>
        <v>0</v>
      </c>
      <c r="BU15753" s="392">
        <f t="shared" si="692"/>
        <v>0</v>
      </c>
      <c r="BV15753" s="54">
        <f t="shared" si="693"/>
        <v>0</v>
      </c>
    </row>
    <row r="15754" spans="54:74" x14ac:dyDescent="0.25">
      <c r="BB15754" s="130">
        <f t="shared" si="694"/>
        <v>98</v>
      </c>
      <c r="BC15754" s="24"/>
      <c r="BD15754" s="10"/>
      <c r="BE15754" s="8"/>
      <c r="BF15754" s="8"/>
      <c r="BG15754" s="9"/>
      <c r="BH15754" s="9"/>
      <c r="BI15754" s="9"/>
      <c r="BJ15754" s="9"/>
      <c r="BK15754" s="9"/>
      <c r="BL15754" s="9"/>
      <c r="BM15754" s="9"/>
      <c r="BN15754" s="128"/>
      <c r="BO15754" s="128"/>
      <c r="BP15754" s="197">
        <f t="shared" si="688"/>
        <v>0</v>
      </c>
      <c r="BQ15754" s="128"/>
      <c r="BR15754" s="392">
        <f t="shared" si="689"/>
        <v>0</v>
      </c>
      <c r="BS15754" s="392">
        <f t="shared" si="690"/>
        <v>0</v>
      </c>
      <c r="BT15754" s="392">
        <f t="shared" si="691"/>
        <v>0</v>
      </c>
      <c r="BU15754" s="392">
        <f t="shared" si="692"/>
        <v>0</v>
      </c>
      <c r="BV15754" s="54">
        <f t="shared" si="693"/>
        <v>0</v>
      </c>
    </row>
    <row r="15755" spans="54:74" x14ac:dyDescent="0.25">
      <c r="BB15755" s="130">
        <f t="shared" si="694"/>
        <v>99</v>
      </c>
      <c r="BC15755" s="24"/>
      <c r="BD15755" s="10"/>
      <c r="BE15755" s="8"/>
      <c r="BF15755" s="8"/>
      <c r="BG15755" s="9"/>
      <c r="BH15755" s="9"/>
      <c r="BI15755" s="9"/>
      <c r="BJ15755" s="9"/>
      <c r="BK15755" s="9"/>
      <c r="BL15755" s="9"/>
      <c r="BM15755" s="9"/>
      <c r="BN15755" s="128"/>
      <c r="BO15755" s="128"/>
      <c r="BP15755" s="197">
        <f t="shared" si="688"/>
        <v>0</v>
      </c>
      <c r="BQ15755" s="128"/>
      <c r="BR15755" s="392">
        <f t="shared" si="689"/>
        <v>0</v>
      </c>
      <c r="BS15755" s="392">
        <f t="shared" si="690"/>
        <v>0</v>
      </c>
      <c r="BT15755" s="392">
        <f t="shared" si="691"/>
        <v>0</v>
      </c>
      <c r="BU15755" s="392">
        <f t="shared" si="692"/>
        <v>0</v>
      </c>
      <c r="BV15755" s="54">
        <f t="shared" si="693"/>
        <v>0</v>
      </c>
    </row>
    <row r="15756" spans="54:74" x14ac:dyDescent="0.25">
      <c r="BB15756" s="130">
        <f t="shared" si="694"/>
        <v>100</v>
      </c>
      <c r="BC15756" s="24"/>
      <c r="BD15756" s="10"/>
      <c r="BE15756" s="8"/>
      <c r="BF15756" s="8"/>
      <c r="BG15756" s="9"/>
      <c r="BH15756" s="9"/>
      <c r="BI15756" s="9"/>
      <c r="BJ15756" s="9"/>
      <c r="BK15756" s="9"/>
      <c r="BL15756" s="9"/>
      <c r="BM15756" s="9"/>
      <c r="BN15756" s="128"/>
      <c r="BO15756" s="128"/>
      <c r="BP15756" s="197">
        <f t="shared" si="688"/>
        <v>0</v>
      </c>
      <c r="BQ15756" s="128"/>
      <c r="BR15756" s="392">
        <f t="shared" si="689"/>
        <v>0</v>
      </c>
      <c r="BS15756" s="392">
        <f t="shared" si="690"/>
        <v>0</v>
      </c>
      <c r="BT15756" s="392">
        <f t="shared" si="691"/>
        <v>0</v>
      </c>
      <c r="BU15756" s="392">
        <f t="shared" si="692"/>
        <v>0</v>
      </c>
      <c r="BV15756" s="54">
        <f t="shared" si="693"/>
        <v>0</v>
      </c>
    </row>
    <row r="15757" spans="54:74" x14ac:dyDescent="0.25">
      <c r="BB15757" s="130">
        <f t="shared" si="694"/>
        <v>101</v>
      </c>
      <c r="BC15757" s="24"/>
      <c r="BD15757" s="10"/>
      <c r="BE15757" s="8"/>
      <c r="BF15757" s="8"/>
      <c r="BG15757" s="9"/>
      <c r="BH15757" s="9"/>
      <c r="BI15757" s="9"/>
      <c r="BJ15757" s="9"/>
      <c r="BK15757" s="9"/>
      <c r="BL15757" s="9"/>
      <c r="BM15757" s="9"/>
      <c r="BN15757" s="128"/>
      <c r="BO15757" s="128"/>
      <c r="BP15757" s="197">
        <f t="shared" si="688"/>
        <v>0</v>
      </c>
      <c r="BQ15757" s="128"/>
      <c r="BR15757" s="392">
        <f t="shared" si="689"/>
        <v>0</v>
      </c>
      <c r="BS15757" s="392">
        <f t="shared" si="690"/>
        <v>0</v>
      </c>
      <c r="BT15757" s="392">
        <f t="shared" si="691"/>
        <v>0</v>
      </c>
      <c r="BU15757" s="392">
        <f t="shared" si="692"/>
        <v>0</v>
      </c>
      <c r="BV15757" s="54">
        <f t="shared" si="693"/>
        <v>0</v>
      </c>
    </row>
    <row r="15758" spans="54:74" x14ac:dyDescent="0.25">
      <c r="BB15758" s="130">
        <f t="shared" si="694"/>
        <v>102</v>
      </c>
      <c r="BC15758" s="24"/>
      <c r="BD15758" s="10"/>
      <c r="BE15758" s="8"/>
      <c r="BF15758" s="8"/>
      <c r="BG15758" s="9"/>
      <c r="BH15758" s="9"/>
      <c r="BI15758" s="9"/>
      <c r="BJ15758" s="9"/>
      <c r="BK15758" s="9"/>
      <c r="BL15758" s="9"/>
      <c r="BM15758" s="9"/>
      <c r="BN15758" s="128"/>
      <c r="BO15758" s="128"/>
      <c r="BP15758" s="197">
        <f t="shared" si="688"/>
        <v>0</v>
      </c>
      <c r="BQ15758" s="128"/>
      <c r="BR15758" s="392">
        <f t="shared" si="689"/>
        <v>0</v>
      </c>
      <c r="BS15758" s="392">
        <f t="shared" si="690"/>
        <v>0</v>
      </c>
      <c r="BT15758" s="392">
        <f t="shared" si="691"/>
        <v>0</v>
      </c>
      <c r="BU15758" s="392">
        <f t="shared" si="692"/>
        <v>0</v>
      </c>
      <c r="BV15758" s="54">
        <f t="shared" si="693"/>
        <v>0</v>
      </c>
    </row>
    <row r="15759" spans="54:74" x14ac:dyDescent="0.25">
      <c r="BB15759" s="130">
        <f t="shared" si="694"/>
        <v>103</v>
      </c>
      <c r="BC15759" s="24"/>
      <c r="BD15759" s="10"/>
      <c r="BE15759" s="8"/>
      <c r="BF15759" s="8"/>
      <c r="BG15759" s="9"/>
      <c r="BH15759" s="9"/>
      <c r="BI15759" s="9"/>
      <c r="BJ15759" s="9"/>
      <c r="BK15759" s="9"/>
      <c r="BL15759" s="9"/>
      <c r="BM15759" s="9"/>
      <c r="BN15759" s="128"/>
      <c r="BO15759" s="128"/>
      <c r="BP15759" s="197">
        <f t="shared" si="688"/>
        <v>0</v>
      </c>
      <c r="BQ15759" s="128"/>
      <c r="BR15759" s="392">
        <f t="shared" si="689"/>
        <v>0</v>
      </c>
      <c r="BS15759" s="392">
        <f t="shared" si="690"/>
        <v>0</v>
      </c>
      <c r="BT15759" s="392">
        <f t="shared" si="691"/>
        <v>0</v>
      </c>
      <c r="BU15759" s="392">
        <f t="shared" si="692"/>
        <v>0</v>
      </c>
      <c r="BV15759" s="54">
        <f t="shared" si="693"/>
        <v>0</v>
      </c>
    </row>
    <row r="15760" spans="54:74" x14ac:dyDescent="0.25">
      <c r="BB15760" s="130">
        <f t="shared" si="694"/>
        <v>104</v>
      </c>
      <c r="BC15760" s="24"/>
      <c r="BD15760" s="10"/>
      <c r="BE15760" s="8"/>
      <c r="BF15760" s="8"/>
      <c r="BG15760" s="9"/>
      <c r="BH15760" s="9"/>
      <c r="BI15760" s="9"/>
      <c r="BJ15760" s="9"/>
      <c r="BK15760" s="9"/>
      <c r="BL15760" s="9"/>
      <c r="BM15760" s="9"/>
      <c r="BN15760" s="128"/>
      <c r="BO15760" s="128"/>
      <c r="BP15760" s="197">
        <f t="shared" si="688"/>
        <v>0</v>
      </c>
      <c r="BQ15760" s="128"/>
      <c r="BR15760" s="392">
        <f t="shared" si="689"/>
        <v>0</v>
      </c>
      <c r="BS15760" s="392">
        <f t="shared" si="690"/>
        <v>0</v>
      </c>
      <c r="BT15760" s="392">
        <f t="shared" si="691"/>
        <v>0</v>
      </c>
      <c r="BU15760" s="392">
        <f t="shared" si="692"/>
        <v>0</v>
      </c>
      <c r="BV15760" s="54">
        <f t="shared" si="693"/>
        <v>0</v>
      </c>
    </row>
    <row r="15761" spans="54:74" x14ac:dyDescent="0.25">
      <c r="BB15761" s="130">
        <f t="shared" si="694"/>
        <v>105</v>
      </c>
      <c r="BC15761" s="24"/>
      <c r="BD15761" s="10"/>
      <c r="BE15761" s="8"/>
      <c r="BF15761" s="8"/>
      <c r="BG15761" s="9"/>
      <c r="BH15761" s="9"/>
      <c r="BI15761" s="9"/>
      <c r="BJ15761" s="9"/>
      <c r="BK15761" s="9"/>
      <c r="BL15761" s="9"/>
      <c r="BM15761" s="9"/>
      <c r="BN15761" s="128"/>
      <c r="BO15761" s="128"/>
      <c r="BP15761" s="197">
        <f t="shared" si="688"/>
        <v>0</v>
      </c>
      <c r="BQ15761" s="128"/>
      <c r="BR15761" s="392">
        <f t="shared" si="689"/>
        <v>0</v>
      </c>
      <c r="BS15761" s="392">
        <f t="shared" si="690"/>
        <v>0</v>
      </c>
      <c r="BT15761" s="392">
        <f t="shared" si="691"/>
        <v>0</v>
      </c>
      <c r="BU15761" s="392">
        <f t="shared" si="692"/>
        <v>0</v>
      </c>
      <c r="BV15761" s="54">
        <f t="shared" si="693"/>
        <v>0</v>
      </c>
    </row>
    <row r="15762" spans="54:74" x14ac:dyDescent="0.25">
      <c r="BB15762" s="130">
        <f t="shared" si="694"/>
        <v>106</v>
      </c>
      <c r="BC15762" s="24"/>
      <c r="BD15762" s="10"/>
      <c r="BE15762" s="8"/>
      <c r="BF15762" s="8"/>
      <c r="BG15762" s="9"/>
      <c r="BH15762" s="9"/>
      <c r="BI15762" s="9"/>
      <c r="BJ15762" s="9"/>
      <c r="BK15762" s="9"/>
      <c r="BL15762" s="9"/>
      <c r="BM15762" s="9"/>
      <c r="BN15762" s="128"/>
      <c r="BO15762" s="128"/>
      <c r="BP15762" s="197">
        <f t="shared" si="688"/>
        <v>0</v>
      </c>
      <c r="BQ15762" s="128"/>
      <c r="BR15762" s="392">
        <f t="shared" si="689"/>
        <v>0</v>
      </c>
      <c r="BS15762" s="392">
        <f t="shared" si="690"/>
        <v>0</v>
      </c>
      <c r="BT15762" s="392">
        <f t="shared" si="691"/>
        <v>0</v>
      </c>
      <c r="BU15762" s="392">
        <f t="shared" si="692"/>
        <v>0</v>
      </c>
      <c r="BV15762" s="54">
        <f t="shared" si="693"/>
        <v>0</v>
      </c>
    </row>
    <row r="15763" spans="54:74" x14ac:dyDescent="0.25">
      <c r="BB15763" s="130">
        <f t="shared" si="694"/>
        <v>107</v>
      </c>
      <c r="BC15763" s="24"/>
      <c r="BD15763" s="10"/>
      <c r="BE15763" s="8"/>
      <c r="BF15763" s="8"/>
      <c r="BG15763" s="9"/>
      <c r="BH15763" s="9"/>
      <c r="BI15763" s="9"/>
      <c r="BJ15763" s="9"/>
      <c r="BK15763" s="9"/>
      <c r="BL15763" s="9"/>
      <c r="BM15763" s="9"/>
      <c r="BN15763" s="128"/>
      <c r="BO15763" s="128"/>
      <c r="BP15763" s="197">
        <f t="shared" si="688"/>
        <v>0</v>
      </c>
      <c r="BQ15763" s="128"/>
      <c r="BR15763" s="392">
        <f t="shared" si="689"/>
        <v>0</v>
      </c>
      <c r="BS15763" s="392">
        <f t="shared" si="690"/>
        <v>0</v>
      </c>
      <c r="BT15763" s="392">
        <f t="shared" si="691"/>
        <v>0</v>
      </c>
      <c r="BU15763" s="392">
        <f t="shared" si="692"/>
        <v>0</v>
      </c>
      <c r="BV15763" s="54">
        <f t="shared" si="693"/>
        <v>0</v>
      </c>
    </row>
    <row r="15764" spans="54:74" x14ac:dyDescent="0.25">
      <c r="BB15764" s="130">
        <f t="shared" si="694"/>
        <v>108</v>
      </c>
      <c r="BC15764" s="24"/>
      <c r="BD15764" s="10"/>
      <c r="BE15764" s="8"/>
      <c r="BF15764" s="8"/>
      <c r="BG15764" s="9"/>
      <c r="BH15764" s="9"/>
      <c r="BI15764" s="9"/>
      <c r="BJ15764" s="9"/>
      <c r="BK15764" s="9"/>
      <c r="BL15764" s="9"/>
      <c r="BM15764" s="9"/>
      <c r="BN15764" s="128"/>
      <c r="BO15764" s="128"/>
      <c r="BP15764" s="197">
        <f t="shared" si="688"/>
        <v>0</v>
      </c>
      <c r="BQ15764" s="128"/>
      <c r="BR15764" s="392">
        <f t="shared" si="689"/>
        <v>0</v>
      </c>
      <c r="BS15764" s="392">
        <f t="shared" si="690"/>
        <v>0</v>
      </c>
      <c r="BT15764" s="392">
        <f t="shared" si="691"/>
        <v>0</v>
      </c>
      <c r="BU15764" s="392">
        <f t="shared" si="692"/>
        <v>0</v>
      </c>
      <c r="BV15764" s="54">
        <f t="shared" si="693"/>
        <v>0</v>
      </c>
    </row>
    <row r="15765" spans="54:74" x14ac:dyDescent="0.25">
      <c r="BB15765" s="130">
        <f t="shared" si="694"/>
        <v>109</v>
      </c>
      <c r="BC15765" s="24"/>
      <c r="BD15765" s="10"/>
      <c r="BE15765" s="8"/>
      <c r="BF15765" s="8"/>
      <c r="BG15765" s="9"/>
      <c r="BH15765" s="9"/>
      <c r="BI15765" s="9"/>
      <c r="BJ15765" s="9"/>
      <c r="BK15765" s="9"/>
      <c r="BL15765" s="9"/>
      <c r="BM15765" s="9"/>
      <c r="BN15765" s="128"/>
      <c r="BO15765" s="128"/>
      <c r="BP15765" s="197">
        <f t="shared" si="688"/>
        <v>0</v>
      </c>
      <c r="BQ15765" s="128"/>
      <c r="BR15765" s="392">
        <f t="shared" si="689"/>
        <v>0</v>
      </c>
      <c r="BS15765" s="392">
        <f t="shared" si="690"/>
        <v>0</v>
      </c>
      <c r="BT15765" s="392">
        <f t="shared" si="691"/>
        <v>0</v>
      </c>
      <c r="BU15765" s="392">
        <f t="shared" si="692"/>
        <v>0</v>
      </c>
      <c r="BV15765" s="54">
        <f t="shared" si="693"/>
        <v>0</v>
      </c>
    </row>
    <row r="15766" spans="54:74" x14ac:dyDescent="0.25">
      <c r="BB15766" s="130">
        <f t="shared" si="694"/>
        <v>110</v>
      </c>
      <c r="BC15766" s="24"/>
      <c r="BD15766" s="10"/>
      <c r="BE15766" s="8"/>
      <c r="BF15766" s="8"/>
      <c r="BG15766" s="9"/>
      <c r="BH15766" s="9"/>
      <c r="BI15766" s="9"/>
      <c r="BJ15766" s="9"/>
      <c r="BK15766" s="9"/>
      <c r="BL15766" s="9"/>
      <c r="BM15766" s="9"/>
      <c r="BN15766" s="128"/>
      <c r="BO15766" s="128"/>
      <c r="BP15766" s="197">
        <f t="shared" si="688"/>
        <v>0</v>
      </c>
      <c r="BQ15766" s="128"/>
      <c r="BR15766" s="392">
        <f t="shared" si="689"/>
        <v>0</v>
      </c>
      <c r="BS15766" s="392">
        <f t="shared" si="690"/>
        <v>0</v>
      </c>
      <c r="BT15766" s="392">
        <f t="shared" si="691"/>
        <v>0</v>
      </c>
      <c r="BU15766" s="392">
        <f t="shared" si="692"/>
        <v>0</v>
      </c>
      <c r="BV15766" s="54">
        <f t="shared" si="693"/>
        <v>0</v>
      </c>
    </row>
    <row r="15767" spans="54:74" x14ac:dyDescent="0.25">
      <c r="BB15767" s="130">
        <f t="shared" si="694"/>
        <v>111</v>
      </c>
      <c r="BC15767" s="24"/>
      <c r="BD15767" s="10"/>
      <c r="BE15767" s="8"/>
      <c r="BF15767" s="8"/>
      <c r="BG15767" s="9"/>
      <c r="BH15767" s="9"/>
      <c r="BI15767" s="9"/>
      <c r="BJ15767" s="9"/>
      <c r="BK15767" s="9"/>
      <c r="BL15767" s="9"/>
      <c r="BM15767" s="9"/>
      <c r="BN15767" s="128"/>
      <c r="BO15767" s="128"/>
      <c r="BP15767" s="197">
        <f t="shared" si="688"/>
        <v>0</v>
      </c>
      <c r="BQ15767" s="128"/>
      <c r="BR15767" s="392">
        <f t="shared" si="689"/>
        <v>0</v>
      </c>
      <c r="BS15767" s="392">
        <f t="shared" si="690"/>
        <v>0</v>
      </c>
      <c r="BT15767" s="392">
        <f t="shared" si="691"/>
        <v>0</v>
      </c>
      <c r="BU15767" s="392">
        <f t="shared" si="692"/>
        <v>0</v>
      </c>
      <c r="BV15767" s="54">
        <f t="shared" si="693"/>
        <v>0</v>
      </c>
    </row>
    <row r="15768" spans="54:74" x14ac:dyDescent="0.25">
      <c r="BB15768" s="130">
        <f t="shared" si="694"/>
        <v>112</v>
      </c>
      <c r="BC15768" s="24"/>
      <c r="BD15768" s="10"/>
      <c r="BE15768" s="8"/>
      <c r="BF15768" s="8"/>
      <c r="BG15768" s="9"/>
      <c r="BH15768" s="9"/>
      <c r="BI15768" s="9"/>
      <c r="BJ15768" s="9"/>
      <c r="BK15768" s="9"/>
      <c r="BL15768" s="9"/>
      <c r="BM15768" s="9"/>
      <c r="BN15768" s="128"/>
      <c r="BO15768" s="128"/>
      <c r="BP15768" s="197">
        <f t="shared" si="688"/>
        <v>0</v>
      </c>
      <c r="BQ15768" s="128"/>
      <c r="BR15768" s="392">
        <f t="shared" si="689"/>
        <v>0</v>
      </c>
      <c r="BS15768" s="392">
        <f t="shared" si="690"/>
        <v>0</v>
      </c>
      <c r="BT15768" s="392">
        <f t="shared" si="691"/>
        <v>0</v>
      </c>
      <c r="BU15768" s="392">
        <f t="shared" si="692"/>
        <v>0</v>
      </c>
      <c r="BV15768" s="54">
        <f t="shared" si="693"/>
        <v>0</v>
      </c>
    </row>
    <row r="15769" spans="54:74" x14ac:dyDescent="0.25">
      <c r="BB15769" s="130">
        <f t="shared" si="694"/>
        <v>113</v>
      </c>
      <c r="BC15769" s="24"/>
      <c r="BD15769" s="10"/>
      <c r="BE15769" s="8"/>
      <c r="BF15769" s="8"/>
      <c r="BG15769" s="9"/>
      <c r="BH15769" s="9"/>
      <c r="BI15769" s="9"/>
      <c r="BJ15769" s="9"/>
      <c r="BK15769" s="9"/>
      <c r="BL15769" s="9"/>
      <c r="BM15769" s="9"/>
      <c r="BN15769" s="128"/>
      <c r="BO15769" s="128"/>
      <c r="BP15769" s="197">
        <f t="shared" si="688"/>
        <v>0</v>
      </c>
      <c r="BQ15769" s="128"/>
      <c r="BR15769" s="392">
        <f t="shared" si="689"/>
        <v>0</v>
      </c>
      <c r="BS15769" s="392">
        <f t="shared" si="690"/>
        <v>0</v>
      </c>
      <c r="BT15769" s="392">
        <f t="shared" si="691"/>
        <v>0</v>
      </c>
      <c r="BU15769" s="392">
        <f t="shared" si="692"/>
        <v>0</v>
      </c>
      <c r="BV15769" s="54">
        <f t="shared" si="693"/>
        <v>0</v>
      </c>
    </row>
    <row r="15770" spans="54:74" x14ac:dyDescent="0.25">
      <c r="BB15770" s="130">
        <f t="shared" si="694"/>
        <v>114</v>
      </c>
      <c r="BC15770" s="24"/>
      <c r="BD15770" s="10"/>
      <c r="BE15770" s="8"/>
      <c r="BF15770" s="8"/>
      <c r="BG15770" s="9"/>
      <c r="BH15770" s="9"/>
      <c r="BI15770" s="9"/>
      <c r="BJ15770" s="9"/>
      <c r="BK15770" s="9"/>
      <c r="BL15770" s="9"/>
      <c r="BM15770" s="9"/>
      <c r="BN15770" s="128"/>
      <c r="BO15770" s="128"/>
      <c r="BP15770" s="197">
        <f t="shared" si="688"/>
        <v>0</v>
      </c>
      <c r="BQ15770" s="128"/>
      <c r="BR15770" s="392">
        <f t="shared" si="689"/>
        <v>0</v>
      </c>
      <c r="BS15770" s="392">
        <f t="shared" si="690"/>
        <v>0</v>
      </c>
      <c r="BT15770" s="392">
        <f t="shared" si="691"/>
        <v>0</v>
      </c>
      <c r="BU15770" s="392">
        <f t="shared" si="692"/>
        <v>0</v>
      </c>
      <c r="BV15770" s="54">
        <f t="shared" si="693"/>
        <v>0</v>
      </c>
    </row>
    <row r="15771" spans="54:74" x14ac:dyDescent="0.25">
      <c r="BB15771" s="130">
        <f t="shared" si="694"/>
        <v>115</v>
      </c>
      <c r="BC15771" s="24"/>
      <c r="BD15771" s="10"/>
      <c r="BE15771" s="8"/>
      <c r="BF15771" s="8"/>
      <c r="BG15771" s="9"/>
      <c r="BH15771" s="9"/>
      <c r="BI15771" s="9"/>
      <c r="BJ15771" s="9"/>
      <c r="BK15771" s="9"/>
      <c r="BL15771" s="9"/>
      <c r="BM15771" s="9"/>
      <c r="BN15771" s="128"/>
      <c r="BO15771" s="128"/>
      <c r="BP15771" s="197">
        <f t="shared" si="688"/>
        <v>0</v>
      </c>
      <c r="BQ15771" s="128"/>
      <c r="BR15771" s="392">
        <f t="shared" si="689"/>
        <v>0</v>
      </c>
      <c r="BS15771" s="392">
        <f t="shared" si="690"/>
        <v>0</v>
      </c>
      <c r="BT15771" s="392">
        <f t="shared" si="691"/>
        <v>0</v>
      </c>
      <c r="BU15771" s="392">
        <f t="shared" si="692"/>
        <v>0</v>
      </c>
      <c r="BV15771" s="54">
        <f t="shared" si="693"/>
        <v>0</v>
      </c>
    </row>
    <row r="15772" spans="54:74" x14ac:dyDescent="0.25">
      <c r="BB15772" s="130">
        <f t="shared" si="694"/>
        <v>116</v>
      </c>
      <c r="BC15772" s="24"/>
      <c r="BD15772" s="10"/>
      <c r="BE15772" s="8"/>
      <c r="BF15772" s="8"/>
      <c r="BG15772" s="9"/>
      <c r="BH15772" s="9"/>
      <c r="BI15772" s="9"/>
      <c r="BJ15772" s="9"/>
      <c r="BK15772" s="9"/>
      <c r="BL15772" s="9"/>
      <c r="BM15772" s="9"/>
      <c r="BN15772" s="128"/>
      <c r="BO15772" s="128"/>
      <c r="BP15772" s="197">
        <f t="shared" si="688"/>
        <v>0</v>
      </c>
      <c r="BQ15772" s="128"/>
      <c r="BR15772" s="392">
        <f t="shared" si="689"/>
        <v>0</v>
      </c>
      <c r="BS15772" s="392">
        <f t="shared" si="690"/>
        <v>0</v>
      </c>
      <c r="BT15772" s="392">
        <f t="shared" si="691"/>
        <v>0</v>
      </c>
      <c r="BU15772" s="392">
        <f t="shared" si="692"/>
        <v>0</v>
      </c>
      <c r="BV15772" s="54">
        <f t="shared" si="693"/>
        <v>0</v>
      </c>
    </row>
    <row r="15773" spans="54:74" x14ac:dyDescent="0.25">
      <c r="BB15773" s="130">
        <f t="shared" si="694"/>
        <v>117</v>
      </c>
      <c r="BC15773" s="24"/>
      <c r="BD15773" s="10"/>
      <c r="BE15773" s="8"/>
      <c r="BF15773" s="8"/>
      <c r="BG15773" s="9"/>
      <c r="BH15773" s="9"/>
      <c r="BI15773" s="9"/>
      <c r="BJ15773" s="9"/>
      <c r="BK15773" s="9"/>
      <c r="BL15773" s="9"/>
      <c r="BM15773" s="9"/>
      <c r="BN15773" s="128"/>
      <c r="BO15773" s="128"/>
      <c r="BP15773" s="197">
        <f t="shared" si="688"/>
        <v>0</v>
      </c>
      <c r="BQ15773" s="128"/>
      <c r="BR15773" s="392">
        <f t="shared" si="689"/>
        <v>0</v>
      </c>
      <c r="BS15773" s="392">
        <f t="shared" si="690"/>
        <v>0</v>
      </c>
      <c r="BT15773" s="392">
        <f t="shared" si="691"/>
        <v>0</v>
      </c>
      <c r="BU15773" s="392">
        <f t="shared" si="692"/>
        <v>0</v>
      </c>
      <c r="BV15773" s="54">
        <f t="shared" si="693"/>
        <v>0</v>
      </c>
    </row>
    <row r="15774" spans="54:74" x14ac:dyDescent="0.25">
      <c r="BB15774" s="130">
        <f t="shared" si="694"/>
        <v>118</v>
      </c>
      <c r="BC15774" s="24"/>
      <c r="BD15774" s="10"/>
      <c r="BE15774" s="8"/>
      <c r="BF15774" s="8"/>
      <c r="BG15774" s="9"/>
      <c r="BH15774" s="9"/>
      <c r="BI15774" s="9"/>
      <c r="BJ15774" s="9"/>
      <c r="BK15774" s="9"/>
      <c r="BL15774" s="9"/>
      <c r="BM15774" s="9"/>
      <c r="BN15774" s="128"/>
      <c r="BO15774" s="128"/>
      <c r="BP15774" s="197">
        <f t="shared" si="688"/>
        <v>0</v>
      </c>
      <c r="BQ15774" s="128"/>
      <c r="BR15774" s="392">
        <f t="shared" si="689"/>
        <v>0</v>
      </c>
      <c r="BS15774" s="392">
        <f t="shared" si="690"/>
        <v>0</v>
      </c>
      <c r="BT15774" s="392">
        <f t="shared" si="691"/>
        <v>0</v>
      </c>
      <c r="BU15774" s="392">
        <f t="shared" si="692"/>
        <v>0</v>
      </c>
      <c r="BV15774" s="54">
        <f t="shared" si="693"/>
        <v>0</v>
      </c>
    </row>
    <row r="15775" spans="54:74" x14ac:dyDescent="0.25">
      <c r="BB15775" s="130">
        <f t="shared" si="694"/>
        <v>119</v>
      </c>
      <c r="BC15775" s="24"/>
      <c r="BD15775" s="10"/>
      <c r="BE15775" s="8"/>
      <c r="BF15775" s="8"/>
      <c r="BG15775" s="9"/>
      <c r="BH15775" s="9"/>
      <c r="BI15775" s="9"/>
      <c r="BJ15775" s="9"/>
      <c r="BK15775" s="9"/>
      <c r="BL15775" s="9"/>
      <c r="BM15775" s="9"/>
      <c r="BN15775" s="128"/>
      <c r="BO15775" s="128"/>
      <c r="BP15775" s="197">
        <f t="shared" si="688"/>
        <v>0</v>
      </c>
      <c r="BQ15775" s="128"/>
      <c r="BR15775" s="392">
        <f t="shared" si="689"/>
        <v>0</v>
      </c>
      <c r="BS15775" s="392">
        <f t="shared" si="690"/>
        <v>0</v>
      </c>
      <c r="BT15775" s="392">
        <f t="shared" si="691"/>
        <v>0</v>
      </c>
      <c r="BU15775" s="392">
        <f t="shared" si="692"/>
        <v>0</v>
      </c>
      <c r="BV15775" s="54">
        <f t="shared" si="693"/>
        <v>0</v>
      </c>
    </row>
    <row r="15776" spans="54:74" x14ac:dyDescent="0.25">
      <c r="BB15776" s="130">
        <f t="shared" si="694"/>
        <v>120</v>
      </c>
      <c r="BC15776" s="24"/>
      <c r="BD15776" s="10"/>
      <c r="BE15776" s="8"/>
      <c r="BF15776" s="8"/>
      <c r="BG15776" s="9"/>
      <c r="BH15776" s="9"/>
      <c r="BI15776" s="9"/>
      <c r="BJ15776" s="9"/>
      <c r="BK15776" s="9"/>
      <c r="BL15776" s="9"/>
      <c r="BM15776" s="9"/>
      <c r="BN15776" s="128"/>
      <c r="BO15776" s="128"/>
      <c r="BP15776" s="197">
        <f t="shared" si="688"/>
        <v>0</v>
      </c>
      <c r="BQ15776" s="128"/>
      <c r="BR15776" s="392">
        <f t="shared" si="689"/>
        <v>0</v>
      </c>
      <c r="BS15776" s="392">
        <f t="shared" si="690"/>
        <v>0</v>
      </c>
      <c r="BT15776" s="392">
        <f t="shared" si="691"/>
        <v>0</v>
      </c>
      <c r="BU15776" s="392">
        <f t="shared" si="692"/>
        <v>0</v>
      </c>
      <c r="BV15776" s="54">
        <f t="shared" si="693"/>
        <v>0</v>
      </c>
    </row>
    <row r="15777" spans="54:74" x14ac:dyDescent="0.25">
      <c r="BB15777" s="130">
        <f t="shared" si="694"/>
        <v>121</v>
      </c>
      <c r="BC15777" s="24"/>
      <c r="BD15777" s="10"/>
      <c r="BE15777" s="8"/>
      <c r="BF15777" s="8"/>
      <c r="BG15777" s="9"/>
      <c r="BH15777" s="9"/>
      <c r="BI15777" s="9"/>
      <c r="BJ15777" s="9"/>
      <c r="BK15777" s="9"/>
      <c r="BL15777" s="9"/>
      <c r="BM15777" s="9"/>
      <c r="BN15777" s="128"/>
      <c r="BO15777" s="128"/>
      <c r="BP15777" s="197">
        <f t="shared" si="688"/>
        <v>0</v>
      </c>
      <c r="BQ15777" s="128"/>
      <c r="BR15777" s="392">
        <f t="shared" si="689"/>
        <v>0</v>
      </c>
      <c r="BS15777" s="392">
        <f t="shared" si="690"/>
        <v>0</v>
      </c>
      <c r="BT15777" s="392">
        <f t="shared" si="691"/>
        <v>0</v>
      </c>
      <c r="BU15777" s="392">
        <f t="shared" si="692"/>
        <v>0</v>
      </c>
      <c r="BV15777" s="54">
        <f t="shared" si="693"/>
        <v>0</v>
      </c>
    </row>
    <row r="15778" spans="54:74" x14ac:dyDescent="0.25">
      <c r="BB15778" s="130">
        <f t="shared" si="694"/>
        <v>122</v>
      </c>
      <c r="BC15778" s="24"/>
      <c r="BD15778" s="10"/>
      <c r="BE15778" s="8"/>
      <c r="BF15778" s="8"/>
      <c r="BG15778" s="9"/>
      <c r="BH15778" s="9"/>
      <c r="BI15778" s="9"/>
      <c r="BJ15778" s="9"/>
      <c r="BK15778" s="9"/>
      <c r="BL15778" s="9"/>
      <c r="BM15778" s="9"/>
      <c r="BN15778" s="128"/>
      <c r="BO15778" s="128"/>
      <c r="BP15778" s="197">
        <f t="shared" si="688"/>
        <v>0</v>
      </c>
      <c r="BQ15778" s="128"/>
      <c r="BR15778" s="392">
        <f t="shared" si="689"/>
        <v>0</v>
      </c>
      <c r="BS15778" s="392">
        <f t="shared" si="690"/>
        <v>0</v>
      </c>
      <c r="BT15778" s="392">
        <f t="shared" si="691"/>
        <v>0</v>
      </c>
      <c r="BU15778" s="392">
        <f t="shared" si="692"/>
        <v>0</v>
      </c>
      <c r="BV15778" s="54">
        <f t="shared" si="693"/>
        <v>0</v>
      </c>
    </row>
    <row r="15779" spans="54:74" x14ac:dyDescent="0.25">
      <c r="BB15779" s="130">
        <f t="shared" si="694"/>
        <v>123</v>
      </c>
      <c r="BC15779" s="24"/>
      <c r="BD15779" s="10"/>
      <c r="BE15779" s="8"/>
      <c r="BF15779" s="8"/>
      <c r="BG15779" s="9"/>
      <c r="BH15779" s="9"/>
      <c r="BI15779" s="9"/>
      <c r="BJ15779" s="9"/>
      <c r="BK15779" s="9"/>
      <c r="BL15779" s="9"/>
      <c r="BM15779" s="9"/>
      <c r="BN15779" s="128"/>
      <c r="BO15779" s="128"/>
      <c r="BP15779" s="197">
        <f t="shared" si="688"/>
        <v>0</v>
      </c>
      <c r="BQ15779" s="128"/>
      <c r="BR15779" s="392">
        <f t="shared" si="689"/>
        <v>0</v>
      </c>
      <c r="BS15779" s="392">
        <f t="shared" si="690"/>
        <v>0</v>
      </c>
      <c r="BT15779" s="392">
        <f t="shared" si="691"/>
        <v>0</v>
      </c>
      <c r="BU15779" s="392">
        <f t="shared" si="692"/>
        <v>0</v>
      </c>
      <c r="BV15779" s="54">
        <f t="shared" si="693"/>
        <v>0</v>
      </c>
    </row>
    <row r="15780" spans="54:74" x14ac:dyDescent="0.25">
      <c r="BB15780" s="130">
        <f t="shared" si="694"/>
        <v>124</v>
      </c>
      <c r="BC15780" s="24"/>
      <c r="BD15780" s="10"/>
      <c r="BE15780" s="8"/>
      <c r="BF15780" s="8"/>
      <c r="BG15780" s="9"/>
      <c r="BH15780" s="9"/>
      <c r="BI15780" s="9"/>
      <c r="BJ15780" s="9"/>
      <c r="BK15780" s="9"/>
      <c r="BL15780" s="9"/>
      <c r="BM15780" s="9"/>
      <c r="BN15780" s="128"/>
      <c r="BO15780" s="128"/>
      <c r="BP15780" s="197">
        <f t="shared" si="688"/>
        <v>0</v>
      </c>
      <c r="BQ15780" s="128"/>
      <c r="BR15780" s="392">
        <f t="shared" si="689"/>
        <v>0</v>
      </c>
      <c r="BS15780" s="392">
        <f t="shared" si="690"/>
        <v>0</v>
      </c>
      <c r="BT15780" s="392">
        <f t="shared" si="691"/>
        <v>0</v>
      </c>
      <c r="BU15780" s="392">
        <f t="shared" si="692"/>
        <v>0</v>
      </c>
      <c r="BV15780" s="54">
        <f t="shared" si="693"/>
        <v>0</v>
      </c>
    </row>
    <row r="15781" spans="54:74" x14ac:dyDescent="0.25">
      <c r="BB15781" s="130">
        <f t="shared" si="694"/>
        <v>125</v>
      </c>
      <c r="BC15781" s="24"/>
      <c r="BD15781" s="10"/>
      <c r="BE15781" s="8"/>
      <c r="BF15781" s="8"/>
      <c r="BG15781" s="9"/>
      <c r="BH15781" s="9"/>
      <c r="BI15781" s="9"/>
      <c r="BJ15781" s="9"/>
      <c r="BK15781" s="9"/>
      <c r="BL15781" s="9"/>
      <c r="BM15781" s="9"/>
      <c r="BN15781" s="128"/>
      <c r="BO15781" s="128"/>
      <c r="BP15781" s="197">
        <f t="shared" si="688"/>
        <v>0</v>
      </c>
      <c r="BQ15781" s="128"/>
      <c r="BR15781" s="392">
        <f t="shared" si="689"/>
        <v>0</v>
      </c>
      <c r="BS15781" s="392">
        <f t="shared" si="690"/>
        <v>0</v>
      </c>
      <c r="BT15781" s="392">
        <f t="shared" si="691"/>
        <v>0</v>
      </c>
      <c r="BU15781" s="392">
        <f t="shared" si="692"/>
        <v>0</v>
      </c>
      <c r="BV15781" s="54">
        <f t="shared" si="693"/>
        <v>0</v>
      </c>
    </row>
    <row r="15782" spans="54:74" x14ac:dyDescent="0.25">
      <c r="BB15782" s="130">
        <f t="shared" si="694"/>
        <v>126</v>
      </c>
      <c r="BC15782" s="24"/>
      <c r="BD15782" s="10"/>
      <c r="BE15782" s="8"/>
      <c r="BF15782" s="8"/>
      <c r="BG15782" s="9"/>
      <c r="BH15782" s="9"/>
      <c r="BI15782" s="9"/>
      <c r="BJ15782" s="9"/>
      <c r="BK15782" s="9"/>
      <c r="BL15782" s="9"/>
      <c r="BM15782" s="9"/>
      <c r="BN15782" s="128"/>
      <c r="BO15782" s="128"/>
      <c r="BP15782" s="197">
        <f t="shared" si="688"/>
        <v>0</v>
      </c>
      <c r="BQ15782" s="128"/>
      <c r="BR15782" s="392">
        <f t="shared" si="689"/>
        <v>0</v>
      </c>
      <c r="BS15782" s="392">
        <f t="shared" si="690"/>
        <v>0</v>
      </c>
      <c r="BT15782" s="392">
        <f t="shared" si="691"/>
        <v>0</v>
      </c>
      <c r="BU15782" s="392">
        <f t="shared" si="692"/>
        <v>0</v>
      </c>
      <c r="BV15782" s="54">
        <f t="shared" si="693"/>
        <v>0</v>
      </c>
    </row>
    <row r="15783" spans="54:74" x14ac:dyDescent="0.25">
      <c r="BB15783" s="130">
        <f t="shared" si="694"/>
        <v>127</v>
      </c>
      <c r="BC15783" s="24"/>
      <c r="BD15783" s="10"/>
      <c r="BE15783" s="8"/>
      <c r="BF15783" s="8"/>
      <c r="BG15783" s="9"/>
      <c r="BH15783" s="9"/>
      <c r="BI15783" s="9"/>
      <c r="BJ15783" s="9"/>
      <c r="BK15783" s="9"/>
      <c r="BL15783" s="9"/>
      <c r="BM15783" s="9"/>
      <c r="BN15783" s="128"/>
      <c r="BO15783" s="128"/>
      <c r="BP15783" s="197">
        <f t="shared" si="688"/>
        <v>0</v>
      </c>
      <c r="BQ15783" s="128"/>
      <c r="BR15783" s="392">
        <f t="shared" si="689"/>
        <v>0</v>
      </c>
      <c r="BS15783" s="392">
        <f t="shared" si="690"/>
        <v>0</v>
      </c>
      <c r="BT15783" s="392">
        <f t="shared" si="691"/>
        <v>0</v>
      </c>
      <c r="BU15783" s="392">
        <f t="shared" si="692"/>
        <v>0</v>
      </c>
      <c r="BV15783" s="54">
        <f t="shared" si="693"/>
        <v>0</v>
      </c>
    </row>
    <row r="15784" spans="54:74" x14ac:dyDescent="0.25">
      <c r="BB15784" s="130">
        <f t="shared" si="694"/>
        <v>128</v>
      </c>
      <c r="BC15784" s="24"/>
      <c r="BD15784" s="10"/>
      <c r="BE15784" s="8"/>
      <c r="BF15784" s="8"/>
      <c r="BG15784" s="9"/>
      <c r="BH15784" s="9"/>
      <c r="BI15784" s="9"/>
      <c r="BJ15784" s="9"/>
      <c r="BK15784" s="9"/>
      <c r="BL15784" s="9"/>
      <c r="BM15784" s="9"/>
      <c r="BN15784" s="128"/>
      <c r="BO15784" s="128"/>
      <c r="BP15784" s="197">
        <f t="shared" si="688"/>
        <v>0</v>
      </c>
      <c r="BQ15784" s="128"/>
      <c r="BR15784" s="392">
        <f t="shared" si="689"/>
        <v>0</v>
      </c>
      <c r="BS15784" s="392">
        <f t="shared" si="690"/>
        <v>0</v>
      </c>
      <c r="BT15784" s="392">
        <f t="shared" si="691"/>
        <v>0</v>
      </c>
      <c r="BU15784" s="392">
        <f t="shared" si="692"/>
        <v>0</v>
      </c>
      <c r="BV15784" s="54">
        <f t="shared" si="693"/>
        <v>0</v>
      </c>
    </row>
    <row r="15785" spans="54:74" x14ac:dyDescent="0.25">
      <c r="BB15785" s="130">
        <f t="shared" si="694"/>
        <v>129</v>
      </c>
      <c r="BC15785" s="24"/>
      <c r="BD15785" s="10"/>
      <c r="BE15785" s="8"/>
      <c r="BF15785" s="8"/>
      <c r="BG15785" s="9"/>
      <c r="BH15785" s="9"/>
      <c r="BI15785" s="9"/>
      <c r="BJ15785" s="9"/>
      <c r="BK15785" s="9"/>
      <c r="BL15785" s="9"/>
      <c r="BM15785" s="9"/>
      <c r="BN15785" s="128"/>
      <c r="BO15785" s="128"/>
      <c r="BP15785" s="197">
        <f t="shared" si="688"/>
        <v>0</v>
      </c>
      <c r="BQ15785" s="128"/>
      <c r="BR15785" s="392">
        <f t="shared" si="689"/>
        <v>0</v>
      </c>
      <c r="BS15785" s="392">
        <f t="shared" si="690"/>
        <v>0</v>
      </c>
      <c r="BT15785" s="392">
        <f t="shared" si="691"/>
        <v>0</v>
      </c>
      <c r="BU15785" s="392">
        <f t="shared" si="692"/>
        <v>0</v>
      </c>
      <c r="BV15785" s="54">
        <f t="shared" si="693"/>
        <v>0</v>
      </c>
    </row>
    <row r="15786" spans="54:74" x14ac:dyDescent="0.25">
      <c r="BB15786" s="130">
        <f t="shared" si="694"/>
        <v>130</v>
      </c>
      <c r="BC15786" s="24"/>
      <c r="BD15786" s="10"/>
      <c r="BE15786" s="8"/>
      <c r="BF15786" s="8"/>
      <c r="BG15786" s="9"/>
      <c r="BH15786" s="9"/>
      <c r="BI15786" s="9"/>
      <c r="BJ15786" s="9"/>
      <c r="BK15786" s="9"/>
      <c r="BL15786" s="9"/>
      <c r="BM15786" s="9"/>
      <c r="BN15786" s="128"/>
      <c r="BO15786" s="128"/>
      <c r="BP15786" s="197">
        <f t="shared" ref="BP15786:BP15849" si="695">IF(BC15786=0,0,IF(BD15786=0,0,IF(BE15786=0,0,IF(BF15786=0,0,(BV15786)))))</f>
        <v>0</v>
      </c>
      <c r="BQ15786" s="128"/>
      <c r="BR15786" s="392">
        <f t="shared" ref="BR15786:BR15849" si="696">SUMIF($BW$15657:$BW$15732,$BE15786&amp;$BF15786,$BY$15657:$BY$15732)*IF(BG15786&gt;0,BG15786,0)</f>
        <v>0</v>
      </c>
      <c r="BS15786" s="392">
        <f t="shared" ref="BS15786:BS15849" si="697">BJ15786*BI15786</f>
        <v>0</v>
      </c>
      <c r="BT15786" s="392">
        <f t="shared" ref="BT15786:BT15849" si="698">+BL15786*BK15786</f>
        <v>0</v>
      </c>
      <c r="BU15786" s="392">
        <f t="shared" ref="BU15786:BU15849" si="699">BM15786</f>
        <v>0</v>
      </c>
      <c r="BV15786" s="54">
        <f t="shared" ref="BV15786:BV15849" si="700">BR15786+(BS15786*10)+(BT15786*20)+(BU15786*1)+IF(BR15786=0,BH15786,0)</f>
        <v>0</v>
      </c>
    </row>
    <row r="15787" spans="54:74" x14ac:dyDescent="0.25">
      <c r="BB15787" s="130">
        <f t="shared" si="694"/>
        <v>131</v>
      </c>
      <c r="BC15787" s="24"/>
      <c r="BD15787" s="10"/>
      <c r="BE15787" s="8"/>
      <c r="BF15787" s="8"/>
      <c r="BG15787" s="9"/>
      <c r="BH15787" s="9"/>
      <c r="BI15787" s="9"/>
      <c r="BJ15787" s="9"/>
      <c r="BK15787" s="9"/>
      <c r="BL15787" s="9"/>
      <c r="BM15787" s="9"/>
      <c r="BN15787" s="128"/>
      <c r="BO15787" s="128"/>
      <c r="BP15787" s="197">
        <f t="shared" si="695"/>
        <v>0</v>
      </c>
      <c r="BQ15787" s="128"/>
      <c r="BR15787" s="392">
        <f t="shared" si="696"/>
        <v>0</v>
      </c>
      <c r="BS15787" s="392">
        <f t="shared" si="697"/>
        <v>0</v>
      </c>
      <c r="BT15787" s="392">
        <f t="shared" si="698"/>
        <v>0</v>
      </c>
      <c r="BU15787" s="392">
        <f t="shared" si="699"/>
        <v>0</v>
      </c>
      <c r="BV15787" s="54">
        <f t="shared" si="700"/>
        <v>0</v>
      </c>
    </row>
    <row r="15788" spans="54:74" x14ac:dyDescent="0.25">
      <c r="BB15788" s="130">
        <f t="shared" si="694"/>
        <v>132</v>
      </c>
      <c r="BC15788" s="24"/>
      <c r="BD15788" s="10"/>
      <c r="BE15788" s="8"/>
      <c r="BF15788" s="8"/>
      <c r="BG15788" s="9"/>
      <c r="BH15788" s="9"/>
      <c r="BI15788" s="9"/>
      <c r="BJ15788" s="9"/>
      <c r="BK15788" s="9"/>
      <c r="BL15788" s="9"/>
      <c r="BM15788" s="9"/>
      <c r="BN15788" s="128"/>
      <c r="BO15788" s="128"/>
      <c r="BP15788" s="197">
        <f t="shared" si="695"/>
        <v>0</v>
      </c>
      <c r="BQ15788" s="128"/>
      <c r="BR15788" s="392">
        <f t="shared" si="696"/>
        <v>0</v>
      </c>
      <c r="BS15788" s="392">
        <f t="shared" si="697"/>
        <v>0</v>
      </c>
      <c r="BT15788" s="392">
        <f t="shared" si="698"/>
        <v>0</v>
      </c>
      <c r="BU15788" s="392">
        <f t="shared" si="699"/>
        <v>0</v>
      </c>
      <c r="BV15788" s="54">
        <f t="shared" si="700"/>
        <v>0</v>
      </c>
    </row>
    <row r="15789" spans="54:74" x14ac:dyDescent="0.25">
      <c r="BB15789" s="130">
        <f t="shared" si="694"/>
        <v>133</v>
      </c>
      <c r="BC15789" s="24"/>
      <c r="BD15789" s="10"/>
      <c r="BE15789" s="8"/>
      <c r="BF15789" s="8"/>
      <c r="BG15789" s="9"/>
      <c r="BH15789" s="9"/>
      <c r="BI15789" s="9"/>
      <c r="BJ15789" s="9"/>
      <c r="BK15789" s="9"/>
      <c r="BL15789" s="9"/>
      <c r="BM15789" s="9"/>
      <c r="BN15789" s="128"/>
      <c r="BO15789" s="128"/>
      <c r="BP15789" s="197">
        <f t="shared" si="695"/>
        <v>0</v>
      </c>
      <c r="BQ15789" s="128"/>
      <c r="BR15789" s="392">
        <f t="shared" si="696"/>
        <v>0</v>
      </c>
      <c r="BS15789" s="392">
        <f t="shared" si="697"/>
        <v>0</v>
      </c>
      <c r="BT15789" s="392">
        <f t="shared" si="698"/>
        <v>0</v>
      </c>
      <c r="BU15789" s="392">
        <f t="shared" si="699"/>
        <v>0</v>
      </c>
      <c r="BV15789" s="54">
        <f t="shared" si="700"/>
        <v>0</v>
      </c>
    </row>
    <row r="15790" spans="54:74" x14ac:dyDescent="0.25">
      <c r="BB15790" s="130">
        <f t="shared" si="694"/>
        <v>134</v>
      </c>
      <c r="BC15790" s="24"/>
      <c r="BD15790" s="10"/>
      <c r="BE15790" s="8"/>
      <c r="BF15790" s="8"/>
      <c r="BG15790" s="9"/>
      <c r="BH15790" s="9"/>
      <c r="BI15790" s="9"/>
      <c r="BJ15790" s="9"/>
      <c r="BK15790" s="9"/>
      <c r="BL15790" s="9"/>
      <c r="BM15790" s="9"/>
      <c r="BN15790" s="128"/>
      <c r="BO15790" s="128"/>
      <c r="BP15790" s="197">
        <f t="shared" si="695"/>
        <v>0</v>
      </c>
      <c r="BQ15790" s="128"/>
      <c r="BR15790" s="392">
        <f t="shared" si="696"/>
        <v>0</v>
      </c>
      <c r="BS15790" s="392">
        <f t="shared" si="697"/>
        <v>0</v>
      </c>
      <c r="BT15790" s="392">
        <f t="shared" si="698"/>
        <v>0</v>
      </c>
      <c r="BU15790" s="392">
        <f t="shared" si="699"/>
        <v>0</v>
      </c>
      <c r="BV15790" s="54">
        <f t="shared" si="700"/>
        <v>0</v>
      </c>
    </row>
    <row r="15791" spans="54:74" x14ac:dyDescent="0.25">
      <c r="BB15791" s="130">
        <f t="shared" si="694"/>
        <v>135</v>
      </c>
      <c r="BC15791" s="24"/>
      <c r="BD15791" s="10"/>
      <c r="BE15791" s="8"/>
      <c r="BF15791" s="8"/>
      <c r="BG15791" s="9"/>
      <c r="BH15791" s="9"/>
      <c r="BI15791" s="9"/>
      <c r="BJ15791" s="9"/>
      <c r="BK15791" s="9"/>
      <c r="BL15791" s="9"/>
      <c r="BM15791" s="9"/>
      <c r="BN15791" s="128"/>
      <c r="BO15791" s="128"/>
      <c r="BP15791" s="197">
        <f t="shared" si="695"/>
        <v>0</v>
      </c>
      <c r="BQ15791" s="128"/>
      <c r="BR15791" s="392">
        <f t="shared" si="696"/>
        <v>0</v>
      </c>
      <c r="BS15791" s="392">
        <f t="shared" si="697"/>
        <v>0</v>
      </c>
      <c r="BT15791" s="392">
        <f t="shared" si="698"/>
        <v>0</v>
      </c>
      <c r="BU15791" s="392">
        <f t="shared" si="699"/>
        <v>0</v>
      </c>
      <c r="BV15791" s="54">
        <f t="shared" si="700"/>
        <v>0</v>
      </c>
    </row>
    <row r="15792" spans="54:74" x14ac:dyDescent="0.25">
      <c r="BB15792" s="130">
        <f t="shared" si="694"/>
        <v>136</v>
      </c>
      <c r="BC15792" s="24"/>
      <c r="BD15792" s="10"/>
      <c r="BE15792" s="8"/>
      <c r="BF15792" s="8"/>
      <c r="BG15792" s="9"/>
      <c r="BH15792" s="9"/>
      <c r="BI15792" s="9"/>
      <c r="BJ15792" s="9"/>
      <c r="BK15792" s="9"/>
      <c r="BL15792" s="9"/>
      <c r="BM15792" s="9"/>
      <c r="BN15792" s="128"/>
      <c r="BO15792" s="128"/>
      <c r="BP15792" s="197">
        <f t="shared" si="695"/>
        <v>0</v>
      </c>
      <c r="BQ15792" s="128"/>
      <c r="BR15792" s="392">
        <f t="shared" si="696"/>
        <v>0</v>
      </c>
      <c r="BS15792" s="392">
        <f t="shared" si="697"/>
        <v>0</v>
      </c>
      <c r="BT15792" s="392">
        <f t="shared" si="698"/>
        <v>0</v>
      </c>
      <c r="BU15792" s="392">
        <f t="shared" si="699"/>
        <v>0</v>
      </c>
      <c r="BV15792" s="54">
        <f t="shared" si="700"/>
        <v>0</v>
      </c>
    </row>
    <row r="15793" spans="54:74" x14ac:dyDescent="0.25">
      <c r="BB15793" s="130">
        <f t="shared" si="694"/>
        <v>137</v>
      </c>
      <c r="BC15793" s="24"/>
      <c r="BD15793" s="10"/>
      <c r="BE15793" s="8"/>
      <c r="BF15793" s="8"/>
      <c r="BG15793" s="9"/>
      <c r="BH15793" s="9"/>
      <c r="BI15793" s="9"/>
      <c r="BJ15793" s="9"/>
      <c r="BK15793" s="9"/>
      <c r="BL15793" s="9"/>
      <c r="BM15793" s="9"/>
      <c r="BN15793" s="128"/>
      <c r="BO15793" s="128"/>
      <c r="BP15793" s="197">
        <f t="shared" si="695"/>
        <v>0</v>
      </c>
      <c r="BQ15793" s="128"/>
      <c r="BR15793" s="392">
        <f t="shared" si="696"/>
        <v>0</v>
      </c>
      <c r="BS15793" s="392">
        <f t="shared" si="697"/>
        <v>0</v>
      </c>
      <c r="BT15793" s="392">
        <f t="shared" si="698"/>
        <v>0</v>
      </c>
      <c r="BU15793" s="392">
        <f t="shared" si="699"/>
        <v>0</v>
      </c>
      <c r="BV15793" s="54">
        <f t="shared" si="700"/>
        <v>0</v>
      </c>
    </row>
    <row r="15794" spans="54:74" x14ac:dyDescent="0.25">
      <c r="BB15794" s="130">
        <f t="shared" si="694"/>
        <v>138</v>
      </c>
      <c r="BC15794" s="24"/>
      <c r="BD15794" s="10"/>
      <c r="BE15794" s="8"/>
      <c r="BF15794" s="8"/>
      <c r="BG15794" s="9"/>
      <c r="BH15794" s="9"/>
      <c r="BI15794" s="9"/>
      <c r="BJ15794" s="9"/>
      <c r="BK15794" s="9"/>
      <c r="BL15794" s="9"/>
      <c r="BM15794" s="9"/>
      <c r="BN15794" s="128"/>
      <c r="BO15794" s="128"/>
      <c r="BP15794" s="197">
        <f t="shared" si="695"/>
        <v>0</v>
      </c>
      <c r="BQ15794" s="128"/>
      <c r="BR15794" s="392">
        <f t="shared" si="696"/>
        <v>0</v>
      </c>
      <c r="BS15794" s="392">
        <f t="shared" si="697"/>
        <v>0</v>
      </c>
      <c r="BT15794" s="392">
        <f t="shared" si="698"/>
        <v>0</v>
      </c>
      <c r="BU15794" s="392">
        <f t="shared" si="699"/>
        <v>0</v>
      </c>
      <c r="BV15794" s="54">
        <f t="shared" si="700"/>
        <v>0</v>
      </c>
    </row>
    <row r="15795" spans="54:74" x14ac:dyDescent="0.25">
      <c r="BB15795" s="130">
        <f t="shared" si="694"/>
        <v>139</v>
      </c>
      <c r="BC15795" s="24"/>
      <c r="BD15795" s="10"/>
      <c r="BE15795" s="8"/>
      <c r="BF15795" s="8"/>
      <c r="BG15795" s="9"/>
      <c r="BH15795" s="9"/>
      <c r="BI15795" s="9"/>
      <c r="BJ15795" s="9"/>
      <c r="BK15795" s="9"/>
      <c r="BL15795" s="9"/>
      <c r="BM15795" s="9"/>
      <c r="BN15795" s="128"/>
      <c r="BO15795" s="128"/>
      <c r="BP15795" s="197">
        <f t="shared" si="695"/>
        <v>0</v>
      </c>
      <c r="BQ15795" s="128"/>
      <c r="BR15795" s="392">
        <f t="shared" si="696"/>
        <v>0</v>
      </c>
      <c r="BS15795" s="392">
        <f t="shared" si="697"/>
        <v>0</v>
      </c>
      <c r="BT15795" s="392">
        <f t="shared" si="698"/>
        <v>0</v>
      </c>
      <c r="BU15795" s="392">
        <f t="shared" si="699"/>
        <v>0</v>
      </c>
      <c r="BV15795" s="54">
        <f t="shared" si="700"/>
        <v>0</v>
      </c>
    </row>
    <row r="15796" spans="54:74" x14ac:dyDescent="0.25">
      <c r="BB15796" s="130">
        <f t="shared" si="694"/>
        <v>140</v>
      </c>
      <c r="BC15796" s="24"/>
      <c r="BD15796" s="10"/>
      <c r="BE15796" s="8"/>
      <c r="BF15796" s="8"/>
      <c r="BG15796" s="9"/>
      <c r="BH15796" s="9"/>
      <c r="BI15796" s="9"/>
      <c r="BJ15796" s="9"/>
      <c r="BK15796" s="9"/>
      <c r="BL15796" s="9"/>
      <c r="BM15796" s="9"/>
      <c r="BN15796" s="128"/>
      <c r="BO15796" s="128"/>
      <c r="BP15796" s="197">
        <f t="shared" si="695"/>
        <v>0</v>
      </c>
      <c r="BQ15796" s="128"/>
      <c r="BR15796" s="392">
        <f t="shared" si="696"/>
        <v>0</v>
      </c>
      <c r="BS15796" s="392">
        <f t="shared" si="697"/>
        <v>0</v>
      </c>
      <c r="BT15796" s="392">
        <f t="shared" si="698"/>
        <v>0</v>
      </c>
      <c r="BU15796" s="392">
        <f t="shared" si="699"/>
        <v>0</v>
      </c>
      <c r="BV15796" s="54">
        <f t="shared" si="700"/>
        <v>0</v>
      </c>
    </row>
    <row r="15797" spans="54:74" x14ac:dyDescent="0.25">
      <c r="BB15797" s="130">
        <f t="shared" si="694"/>
        <v>141</v>
      </c>
      <c r="BC15797" s="24"/>
      <c r="BD15797" s="10"/>
      <c r="BE15797" s="8"/>
      <c r="BF15797" s="8"/>
      <c r="BG15797" s="9"/>
      <c r="BH15797" s="9"/>
      <c r="BI15797" s="9"/>
      <c r="BJ15797" s="9"/>
      <c r="BK15797" s="9"/>
      <c r="BL15797" s="9"/>
      <c r="BM15797" s="9"/>
      <c r="BN15797" s="128"/>
      <c r="BO15797" s="128"/>
      <c r="BP15797" s="197">
        <f t="shared" si="695"/>
        <v>0</v>
      </c>
      <c r="BQ15797" s="128"/>
      <c r="BR15797" s="392">
        <f t="shared" si="696"/>
        <v>0</v>
      </c>
      <c r="BS15797" s="392">
        <f t="shared" si="697"/>
        <v>0</v>
      </c>
      <c r="BT15797" s="392">
        <f t="shared" si="698"/>
        <v>0</v>
      </c>
      <c r="BU15797" s="392">
        <f t="shared" si="699"/>
        <v>0</v>
      </c>
      <c r="BV15797" s="54">
        <f t="shared" si="700"/>
        <v>0</v>
      </c>
    </row>
    <row r="15798" spans="54:74" x14ac:dyDescent="0.25">
      <c r="BB15798" s="130">
        <f t="shared" si="694"/>
        <v>142</v>
      </c>
      <c r="BC15798" s="24"/>
      <c r="BD15798" s="10"/>
      <c r="BE15798" s="8"/>
      <c r="BF15798" s="8"/>
      <c r="BG15798" s="9"/>
      <c r="BH15798" s="9"/>
      <c r="BI15798" s="9"/>
      <c r="BJ15798" s="9"/>
      <c r="BK15798" s="9"/>
      <c r="BL15798" s="9"/>
      <c r="BM15798" s="9"/>
      <c r="BN15798" s="128"/>
      <c r="BO15798" s="128"/>
      <c r="BP15798" s="197">
        <f t="shared" si="695"/>
        <v>0</v>
      </c>
      <c r="BQ15798" s="128"/>
      <c r="BR15798" s="392">
        <f t="shared" si="696"/>
        <v>0</v>
      </c>
      <c r="BS15798" s="392">
        <f t="shared" si="697"/>
        <v>0</v>
      </c>
      <c r="BT15798" s="392">
        <f t="shared" si="698"/>
        <v>0</v>
      </c>
      <c r="BU15798" s="392">
        <f t="shared" si="699"/>
        <v>0</v>
      </c>
      <c r="BV15798" s="54">
        <f t="shared" si="700"/>
        <v>0</v>
      </c>
    </row>
    <row r="15799" spans="54:74" x14ac:dyDescent="0.25">
      <c r="BB15799" s="130">
        <f t="shared" ref="BB15799:BB15862" si="701">1+BB15798</f>
        <v>143</v>
      </c>
      <c r="BC15799" s="24"/>
      <c r="BD15799" s="10"/>
      <c r="BE15799" s="8"/>
      <c r="BF15799" s="8"/>
      <c r="BG15799" s="9"/>
      <c r="BH15799" s="9"/>
      <c r="BI15799" s="9"/>
      <c r="BJ15799" s="9"/>
      <c r="BK15799" s="9"/>
      <c r="BL15799" s="9"/>
      <c r="BM15799" s="9"/>
      <c r="BN15799" s="128"/>
      <c r="BO15799" s="128"/>
      <c r="BP15799" s="197">
        <f t="shared" si="695"/>
        <v>0</v>
      </c>
      <c r="BQ15799" s="128"/>
      <c r="BR15799" s="392">
        <f t="shared" si="696"/>
        <v>0</v>
      </c>
      <c r="BS15799" s="392">
        <f t="shared" si="697"/>
        <v>0</v>
      </c>
      <c r="BT15799" s="392">
        <f t="shared" si="698"/>
        <v>0</v>
      </c>
      <c r="BU15799" s="392">
        <f t="shared" si="699"/>
        <v>0</v>
      </c>
      <c r="BV15799" s="54">
        <f t="shared" si="700"/>
        <v>0</v>
      </c>
    </row>
    <row r="15800" spans="54:74" x14ac:dyDescent="0.25">
      <c r="BB15800" s="130">
        <f t="shared" si="701"/>
        <v>144</v>
      </c>
      <c r="BC15800" s="24"/>
      <c r="BD15800" s="10"/>
      <c r="BE15800" s="8"/>
      <c r="BF15800" s="8"/>
      <c r="BG15800" s="9"/>
      <c r="BH15800" s="9"/>
      <c r="BI15800" s="9"/>
      <c r="BJ15800" s="9"/>
      <c r="BK15800" s="9"/>
      <c r="BL15800" s="9"/>
      <c r="BM15800" s="9"/>
      <c r="BN15800" s="128"/>
      <c r="BO15800" s="128"/>
      <c r="BP15800" s="197">
        <f t="shared" si="695"/>
        <v>0</v>
      </c>
      <c r="BQ15800" s="128"/>
      <c r="BR15800" s="392">
        <f t="shared" si="696"/>
        <v>0</v>
      </c>
      <c r="BS15800" s="392">
        <f t="shared" si="697"/>
        <v>0</v>
      </c>
      <c r="BT15800" s="392">
        <f t="shared" si="698"/>
        <v>0</v>
      </c>
      <c r="BU15800" s="392">
        <f t="shared" si="699"/>
        <v>0</v>
      </c>
      <c r="BV15800" s="54">
        <f t="shared" si="700"/>
        <v>0</v>
      </c>
    </row>
    <row r="15801" spans="54:74" x14ac:dyDescent="0.25">
      <c r="BB15801" s="130">
        <f t="shared" si="701"/>
        <v>145</v>
      </c>
      <c r="BC15801" s="24"/>
      <c r="BD15801" s="10"/>
      <c r="BE15801" s="8"/>
      <c r="BF15801" s="8"/>
      <c r="BG15801" s="9"/>
      <c r="BH15801" s="9"/>
      <c r="BI15801" s="9"/>
      <c r="BJ15801" s="9"/>
      <c r="BK15801" s="9"/>
      <c r="BL15801" s="9"/>
      <c r="BM15801" s="9"/>
      <c r="BN15801" s="128"/>
      <c r="BO15801" s="128"/>
      <c r="BP15801" s="197">
        <f t="shared" si="695"/>
        <v>0</v>
      </c>
      <c r="BQ15801" s="128"/>
      <c r="BR15801" s="392">
        <f t="shared" si="696"/>
        <v>0</v>
      </c>
      <c r="BS15801" s="392">
        <f t="shared" si="697"/>
        <v>0</v>
      </c>
      <c r="BT15801" s="392">
        <f t="shared" si="698"/>
        <v>0</v>
      </c>
      <c r="BU15801" s="392">
        <f t="shared" si="699"/>
        <v>0</v>
      </c>
      <c r="BV15801" s="54">
        <f t="shared" si="700"/>
        <v>0</v>
      </c>
    </row>
    <row r="15802" spans="54:74" x14ac:dyDescent="0.25">
      <c r="BB15802" s="130">
        <f t="shared" si="701"/>
        <v>146</v>
      </c>
      <c r="BC15802" s="24"/>
      <c r="BD15802" s="10"/>
      <c r="BE15802" s="8"/>
      <c r="BF15802" s="8"/>
      <c r="BG15802" s="9"/>
      <c r="BH15802" s="9"/>
      <c r="BI15802" s="9"/>
      <c r="BJ15802" s="9"/>
      <c r="BK15802" s="9"/>
      <c r="BL15802" s="9"/>
      <c r="BM15802" s="9"/>
      <c r="BN15802" s="128"/>
      <c r="BO15802" s="128"/>
      <c r="BP15802" s="197">
        <f t="shared" si="695"/>
        <v>0</v>
      </c>
      <c r="BQ15802" s="128"/>
      <c r="BR15802" s="392">
        <f t="shared" si="696"/>
        <v>0</v>
      </c>
      <c r="BS15802" s="392">
        <f t="shared" si="697"/>
        <v>0</v>
      </c>
      <c r="BT15802" s="392">
        <f t="shared" si="698"/>
        <v>0</v>
      </c>
      <c r="BU15802" s="392">
        <f t="shared" si="699"/>
        <v>0</v>
      </c>
      <c r="BV15802" s="54">
        <f t="shared" si="700"/>
        <v>0</v>
      </c>
    </row>
    <row r="15803" spans="54:74" x14ac:dyDescent="0.25">
      <c r="BB15803" s="130">
        <f t="shared" si="701"/>
        <v>147</v>
      </c>
      <c r="BC15803" s="24"/>
      <c r="BD15803" s="10"/>
      <c r="BE15803" s="8"/>
      <c r="BF15803" s="8"/>
      <c r="BG15803" s="9"/>
      <c r="BH15803" s="9"/>
      <c r="BI15803" s="9"/>
      <c r="BJ15803" s="9"/>
      <c r="BK15803" s="9"/>
      <c r="BL15803" s="9"/>
      <c r="BM15803" s="9"/>
      <c r="BN15803" s="128"/>
      <c r="BO15803" s="128"/>
      <c r="BP15803" s="197">
        <f t="shared" si="695"/>
        <v>0</v>
      </c>
      <c r="BQ15803" s="128"/>
      <c r="BR15803" s="392">
        <f t="shared" si="696"/>
        <v>0</v>
      </c>
      <c r="BS15803" s="392">
        <f t="shared" si="697"/>
        <v>0</v>
      </c>
      <c r="BT15803" s="392">
        <f t="shared" si="698"/>
        <v>0</v>
      </c>
      <c r="BU15803" s="392">
        <f t="shared" si="699"/>
        <v>0</v>
      </c>
      <c r="BV15803" s="54">
        <f t="shared" si="700"/>
        <v>0</v>
      </c>
    </row>
    <row r="15804" spans="54:74" x14ac:dyDescent="0.25">
      <c r="BB15804" s="130">
        <f t="shared" si="701"/>
        <v>148</v>
      </c>
      <c r="BC15804" s="24"/>
      <c r="BD15804" s="10"/>
      <c r="BE15804" s="8"/>
      <c r="BF15804" s="8"/>
      <c r="BG15804" s="9"/>
      <c r="BH15804" s="9"/>
      <c r="BI15804" s="9"/>
      <c r="BJ15804" s="9"/>
      <c r="BK15804" s="9"/>
      <c r="BL15804" s="9"/>
      <c r="BM15804" s="9"/>
      <c r="BN15804" s="128"/>
      <c r="BO15804" s="128"/>
      <c r="BP15804" s="197">
        <f t="shared" si="695"/>
        <v>0</v>
      </c>
      <c r="BQ15804" s="128"/>
      <c r="BR15804" s="392">
        <f t="shared" si="696"/>
        <v>0</v>
      </c>
      <c r="BS15804" s="392">
        <f t="shared" si="697"/>
        <v>0</v>
      </c>
      <c r="BT15804" s="392">
        <f t="shared" si="698"/>
        <v>0</v>
      </c>
      <c r="BU15804" s="392">
        <f t="shared" si="699"/>
        <v>0</v>
      </c>
      <c r="BV15804" s="54">
        <f t="shared" si="700"/>
        <v>0</v>
      </c>
    </row>
    <row r="15805" spans="54:74" x14ac:dyDescent="0.25">
      <c r="BB15805" s="130">
        <f t="shared" si="701"/>
        <v>149</v>
      </c>
      <c r="BC15805" s="24"/>
      <c r="BD15805" s="10"/>
      <c r="BE15805" s="8"/>
      <c r="BF15805" s="8"/>
      <c r="BG15805" s="9"/>
      <c r="BH15805" s="9"/>
      <c r="BI15805" s="9"/>
      <c r="BJ15805" s="9"/>
      <c r="BK15805" s="9"/>
      <c r="BL15805" s="9"/>
      <c r="BM15805" s="9"/>
      <c r="BN15805" s="128"/>
      <c r="BO15805" s="128"/>
      <c r="BP15805" s="197">
        <f t="shared" si="695"/>
        <v>0</v>
      </c>
      <c r="BQ15805" s="128"/>
      <c r="BR15805" s="392">
        <f t="shared" si="696"/>
        <v>0</v>
      </c>
      <c r="BS15805" s="392">
        <f t="shared" si="697"/>
        <v>0</v>
      </c>
      <c r="BT15805" s="392">
        <f t="shared" si="698"/>
        <v>0</v>
      </c>
      <c r="BU15805" s="392">
        <f t="shared" si="699"/>
        <v>0</v>
      </c>
      <c r="BV15805" s="54">
        <f t="shared" si="700"/>
        <v>0</v>
      </c>
    </row>
    <row r="15806" spans="54:74" x14ac:dyDescent="0.25">
      <c r="BB15806" s="130">
        <f t="shared" si="701"/>
        <v>150</v>
      </c>
      <c r="BC15806" s="24"/>
      <c r="BD15806" s="10"/>
      <c r="BE15806" s="8"/>
      <c r="BF15806" s="8"/>
      <c r="BG15806" s="9"/>
      <c r="BH15806" s="9"/>
      <c r="BI15806" s="9"/>
      <c r="BJ15806" s="9"/>
      <c r="BK15806" s="9"/>
      <c r="BL15806" s="9"/>
      <c r="BM15806" s="9"/>
      <c r="BN15806" s="128"/>
      <c r="BO15806" s="128"/>
      <c r="BP15806" s="197">
        <f t="shared" si="695"/>
        <v>0</v>
      </c>
      <c r="BQ15806" s="128"/>
      <c r="BR15806" s="392">
        <f t="shared" si="696"/>
        <v>0</v>
      </c>
      <c r="BS15806" s="392">
        <f t="shared" si="697"/>
        <v>0</v>
      </c>
      <c r="BT15806" s="392">
        <f t="shared" si="698"/>
        <v>0</v>
      </c>
      <c r="BU15806" s="392">
        <f t="shared" si="699"/>
        <v>0</v>
      </c>
      <c r="BV15806" s="54">
        <f t="shared" si="700"/>
        <v>0</v>
      </c>
    </row>
    <row r="15807" spans="54:74" x14ac:dyDescent="0.25">
      <c r="BB15807" s="130">
        <f t="shared" si="701"/>
        <v>151</v>
      </c>
      <c r="BC15807" s="24"/>
      <c r="BD15807" s="10"/>
      <c r="BE15807" s="8"/>
      <c r="BF15807" s="8"/>
      <c r="BG15807" s="9"/>
      <c r="BH15807" s="9"/>
      <c r="BI15807" s="9"/>
      <c r="BJ15807" s="9"/>
      <c r="BK15807" s="9"/>
      <c r="BL15807" s="9"/>
      <c r="BM15807" s="9"/>
      <c r="BN15807" s="128"/>
      <c r="BO15807" s="128"/>
      <c r="BP15807" s="197">
        <f t="shared" si="695"/>
        <v>0</v>
      </c>
      <c r="BQ15807" s="128"/>
      <c r="BR15807" s="392">
        <f t="shared" si="696"/>
        <v>0</v>
      </c>
      <c r="BS15807" s="392">
        <f t="shared" si="697"/>
        <v>0</v>
      </c>
      <c r="BT15807" s="392">
        <f t="shared" si="698"/>
        <v>0</v>
      </c>
      <c r="BU15807" s="392">
        <f t="shared" si="699"/>
        <v>0</v>
      </c>
      <c r="BV15807" s="54">
        <f t="shared" si="700"/>
        <v>0</v>
      </c>
    </row>
    <row r="15808" spans="54:74" x14ac:dyDescent="0.25">
      <c r="BB15808" s="130">
        <f t="shared" si="701"/>
        <v>152</v>
      </c>
      <c r="BC15808" s="24"/>
      <c r="BD15808" s="10"/>
      <c r="BE15808" s="8"/>
      <c r="BF15808" s="8"/>
      <c r="BG15808" s="9"/>
      <c r="BH15808" s="9"/>
      <c r="BI15808" s="9"/>
      <c r="BJ15808" s="9"/>
      <c r="BK15808" s="9"/>
      <c r="BL15808" s="9"/>
      <c r="BM15808" s="9"/>
      <c r="BN15808" s="128"/>
      <c r="BO15808" s="128"/>
      <c r="BP15808" s="197">
        <f t="shared" si="695"/>
        <v>0</v>
      </c>
      <c r="BQ15808" s="128"/>
      <c r="BR15808" s="392">
        <f t="shared" si="696"/>
        <v>0</v>
      </c>
      <c r="BS15808" s="392">
        <f t="shared" si="697"/>
        <v>0</v>
      </c>
      <c r="BT15808" s="392">
        <f t="shared" si="698"/>
        <v>0</v>
      </c>
      <c r="BU15808" s="392">
        <f t="shared" si="699"/>
        <v>0</v>
      </c>
      <c r="BV15808" s="54">
        <f t="shared" si="700"/>
        <v>0</v>
      </c>
    </row>
    <row r="15809" spans="54:74" x14ac:dyDescent="0.25">
      <c r="BB15809" s="130">
        <f t="shared" si="701"/>
        <v>153</v>
      </c>
      <c r="BC15809" s="24"/>
      <c r="BD15809" s="10"/>
      <c r="BE15809" s="8"/>
      <c r="BF15809" s="8"/>
      <c r="BG15809" s="9"/>
      <c r="BH15809" s="9"/>
      <c r="BI15809" s="9"/>
      <c r="BJ15809" s="9"/>
      <c r="BK15809" s="9"/>
      <c r="BL15809" s="9"/>
      <c r="BM15809" s="9"/>
      <c r="BN15809" s="128"/>
      <c r="BO15809" s="128"/>
      <c r="BP15809" s="197">
        <f t="shared" si="695"/>
        <v>0</v>
      </c>
      <c r="BQ15809" s="128"/>
      <c r="BR15809" s="392">
        <f t="shared" si="696"/>
        <v>0</v>
      </c>
      <c r="BS15809" s="392">
        <f t="shared" si="697"/>
        <v>0</v>
      </c>
      <c r="BT15809" s="392">
        <f t="shared" si="698"/>
        <v>0</v>
      </c>
      <c r="BU15809" s="392">
        <f t="shared" si="699"/>
        <v>0</v>
      </c>
      <c r="BV15809" s="54">
        <f t="shared" si="700"/>
        <v>0</v>
      </c>
    </row>
    <row r="15810" spans="54:74" x14ac:dyDescent="0.25">
      <c r="BB15810" s="130">
        <f t="shared" si="701"/>
        <v>154</v>
      </c>
      <c r="BC15810" s="24"/>
      <c r="BD15810" s="10"/>
      <c r="BE15810" s="8"/>
      <c r="BF15810" s="8"/>
      <c r="BG15810" s="9"/>
      <c r="BH15810" s="9"/>
      <c r="BI15810" s="9"/>
      <c r="BJ15810" s="9"/>
      <c r="BK15810" s="9"/>
      <c r="BL15810" s="9"/>
      <c r="BM15810" s="9"/>
      <c r="BN15810" s="128"/>
      <c r="BO15810" s="128"/>
      <c r="BP15810" s="197">
        <f t="shared" si="695"/>
        <v>0</v>
      </c>
      <c r="BQ15810" s="128"/>
      <c r="BR15810" s="392">
        <f t="shared" si="696"/>
        <v>0</v>
      </c>
      <c r="BS15810" s="392">
        <f t="shared" si="697"/>
        <v>0</v>
      </c>
      <c r="BT15810" s="392">
        <f t="shared" si="698"/>
        <v>0</v>
      </c>
      <c r="BU15810" s="392">
        <f t="shared" si="699"/>
        <v>0</v>
      </c>
      <c r="BV15810" s="54">
        <f t="shared" si="700"/>
        <v>0</v>
      </c>
    </row>
    <row r="15811" spans="54:74" x14ac:dyDescent="0.25">
      <c r="BB15811" s="130">
        <f t="shared" si="701"/>
        <v>155</v>
      </c>
      <c r="BC15811" s="24"/>
      <c r="BD15811" s="10"/>
      <c r="BE15811" s="8"/>
      <c r="BF15811" s="8"/>
      <c r="BG15811" s="9"/>
      <c r="BH15811" s="9"/>
      <c r="BI15811" s="9"/>
      <c r="BJ15811" s="9"/>
      <c r="BK15811" s="9"/>
      <c r="BL15811" s="9"/>
      <c r="BM15811" s="9"/>
      <c r="BN15811" s="128"/>
      <c r="BO15811" s="128"/>
      <c r="BP15811" s="197">
        <f t="shared" si="695"/>
        <v>0</v>
      </c>
      <c r="BQ15811" s="128"/>
      <c r="BR15811" s="392">
        <f t="shared" si="696"/>
        <v>0</v>
      </c>
      <c r="BS15811" s="392">
        <f t="shared" si="697"/>
        <v>0</v>
      </c>
      <c r="BT15811" s="392">
        <f t="shared" si="698"/>
        <v>0</v>
      </c>
      <c r="BU15811" s="392">
        <f t="shared" si="699"/>
        <v>0</v>
      </c>
      <c r="BV15811" s="54">
        <f t="shared" si="700"/>
        <v>0</v>
      </c>
    </row>
    <row r="15812" spans="54:74" x14ac:dyDescent="0.25">
      <c r="BB15812" s="130">
        <f t="shared" si="701"/>
        <v>156</v>
      </c>
      <c r="BC15812" s="24"/>
      <c r="BD15812" s="10"/>
      <c r="BE15812" s="8"/>
      <c r="BF15812" s="8"/>
      <c r="BG15812" s="9"/>
      <c r="BH15812" s="9"/>
      <c r="BI15812" s="9"/>
      <c r="BJ15812" s="9"/>
      <c r="BK15812" s="9"/>
      <c r="BL15812" s="9"/>
      <c r="BM15812" s="9"/>
      <c r="BN15812" s="128"/>
      <c r="BO15812" s="128"/>
      <c r="BP15812" s="197">
        <f t="shared" si="695"/>
        <v>0</v>
      </c>
      <c r="BQ15812" s="128"/>
      <c r="BR15812" s="392">
        <f t="shared" si="696"/>
        <v>0</v>
      </c>
      <c r="BS15812" s="392">
        <f t="shared" si="697"/>
        <v>0</v>
      </c>
      <c r="BT15812" s="392">
        <f t="shared" si="698"/>
        <v>0</v>
      </c>
      <c r="BU15812" s="392">
        <f t="shared" si="699"/>
        <v>0</v>
      </c>
      <c r="BV15812" s="54">
        <f t="shared" si="700"/>
        <v>0</v>
      </c>
    </row>
    <row r="15813" spans="54:74" x14ac:dyDescent="0.25">
      <c r="BB15813" s="130">
        <f t="shared" si="701"/>
        <v>157</v>
      </c>
      <c r="BC15813" s="24"/>
      <c r="BD15813" s="10"/>
      <c r="BE15813" s="8"/>
      <c r="BF15813" s="8"/>
      <c r="BG15813" s="9"/>
      <c r="BH15813" s="9"/>
      <c r="BI15813" s="9"/>
      <c r="BJ15813" s="9"/>
      <c r="BK15813" s="9"/>
      <c r="BL15813" s="9"/>
      <c r="BM15813" s="9"/>
      <c r="BN15813" s="128"/>
      <c r="BO15813" s="128"/>
      <c r="BP15813" s="197">
        <f t="shared" si="695"/>
        <v>0</v>
      </c>
      <c r="BQ15813" s="128"/>
      <c r="BR15813" s="392">
        <f t="shared" si="696"/>
        <v>0</v>
      </c>
      <c r="BS15813" s="392">
        <f t="shared" si="697"/>
        <v>0</v>
      </c>
      <c r="BT15813" s="392">
        <f t="shared" si="698"/>
        <v>0</v>
      </c>
      <c r="BU15813" s="392">
        <f t="shared" si="699"/>
        <v>0</v>
      </c>
      <c r="BV15813" s="54">
        <f t="shared" si="700"/>
        <v>0</v>
      </c>
    </row>
    <row r="15814" spans="54:74" x14ac:dyDescent="0.25">
      <c r="BB15814" s="130">
        <f t="shared" si="701"/>
        <v>158</v>
      </c>
      <c r="BC15814" s="24"/>
      <c r="BD15814" s="10"/>
      <c r="BE15814" s="8"/>
      <c r="BF15814" s="8"/>
      <c r="BG15814" s="9"/>
      <c r="BH15814" s="9"/>
      <c r="BI15814" s="9"/>
      <c r="BJ15814" s="9"/>
      <c r="BK15814" s="9"/>
      <c r="BL15814" s="9"/>
      <c r="BM15814" s="9"/>
      <c r="BN15814" s="128"/>
      <c r="BO15814" s="128"/>
      <c r="BP15814" s="197">
        <f t="shared" si="695"/>
        <v>0</v>
      </c>
      <c r="BQ15814" s="128"/>
      <c r="BR15814" s="392">
        <f t="shared" si="696"/>
        <v>0</v>
      </c>
      <c r="BS15814" s="392">
        <f t="shared" si="697"/>
        <v>0</v>
      </c>
      <c r="BT15814" s="392">
        <f t="shared" si="698"/>
        <v>0</v>
      </c>
      <c r="BU15814" s="392">
        <f t="shared" si="699"/>
        <v>0</v>
      </c>
      <c r="BV15814" s="54">
        <f t="shared" si="700"/>
        <v>0</v>
      </c>
    </row>
    <row r="15815" spans="54:74" x14ac:dyDescent="0.25">
      <c r="BB15815" s="130">
        <f t="shared" si="701"/>
        <v>159</v>
      </c>
      <c r="BC15815" s="24"/>
      <c r="BD15815" s="10"/>
      <c r="BE15815" s="8"/>
      <c r="BF15815" s="8"/>
      <c r="BG15815" s="9"/>
      <c r="BH15815" s="9"/>
      <c r="BI15815" s="9"/>
      <c r="BJ15815" s="9"/>
      <c r="BK15815" s="9"/>
      <c r="BL15815" s="9"/>
      <c r="BM15815" s="9"/>
      <c r="BN15815" s="128"/>
      <c r="BO15815" s="128"/>
      <c r="BP15815" s="197">
        <f t="shared" si="695"/>
        <v>0</v>
      </c>
      <c r="BQ15815" s="128"/>
      <c r="BR15815" s="392">
        <f t="shared" si="696"/>
        <v>0</v>
      </c>
      <c r="BS15815" s="392">
        <f t="shared" si="697"/>
        <v>0</v>
      </c>
      <c r="BT15815" s="392">
        <f t="shared" si="698"/>
        <v>0</v>
      </c>
      <c r="BU15815" s="392">
        <f t="shared" si="699"/>
        <v>0</v>
      </c>
      <c r="BV15815" s="54">
        <f t="shared" si="700"/>
        <v>0</v>
      </c>
    </row>
    <row r="15816" spans="54:74" x14ac:dyDescent="0.25">
      <c r="BB15816" s="130">
        <f t="shared" si="701"/>
        <v>160</v>
      </c>
      <c r="BC15816" s="24"/>
      <c r="BD15816" s="10"/>
      <c r="BE15816" s="8"/>
      <c r="BF15816" s="8"/>
      <c r="BG15816" s="9"/>
      <c r="BH15816" s="9"/>
      <c r="BI15816" s="9"/>
      <c r="BJ15816" s="9"/>
      <c r="BK15816" s="9"/>
      <c r="BL15816" s="9"/>
      <c r="BM15816" s="9"/>
      <c r="BN15816" s="128"/>
      <c r="BO15816" s="128"/>
      <c r="BP15816" s="197">
        <f t="shared" si="695"/>
        <v>0</v>
      </c>
      <c r="BQ15816" s="128"/>
      <c r="BR15816" s="392">
        <f t="shared" si="696"/>
        <v>0</v>
      </c>
      <c r="BS15816" s="392">
        <f t="shared" si="697"/>
        <v>0</v>
      </c>
      <c r="BT15816" s="392">
        <f t="shared" si="698"/>
        <v>0</v>
      </c>
      <c r="BU15816" s="392">
        <f t="shared" si="699"/>
        <v>0</v>
      </c>
      <c r="BV15816" s="54">
        <f t="shared" si="700"/>
        <v>0</v>
      </c>
    </row>
    <row r="15817" spans="54:74" x14ac:dyDescent="0.25">
      <c r="BB15817" s="130">
        <f t="shared" si="701"/>
        <v>161</v>
      </c>
      <c r="BC15817" s="24"/>
      <c r="BD15817" s="10"/>
      <c r="BE15817" s="8"/>
      <c r="BF15817" s="8"/>
      <c r="BG15817" s="9"/>
      <c r="BH15817" s="9"/>
      <c r="BI15817" s="9"/>
      <c r="BJ15817" s="9"/>
      <c r="BK15817" s="9"/>
      <c r="BL15817" s="9"/>
      <c r="BM15817" s="9"/>
      <c r="BN15817" s="128"/>
      <c r="BO15817" s="128"/>
      <c r="BP15817" s="197">
        <f t="shared" si="695"/>
        <v>0</v>
      </c>
      <c r="BQ15817" s="128"/>
      <c r="BR15817" s="392">
        <f t="shared" si="696"/>
        <v>0</v>
      </c>
      <c r="BS15817" s="392">
        <f t="shared" si="697"/>
        <v>0</v>
      </c>
      <c r="BT15817" s="392">
        <f t="shared" si="698"/>
        <v>0</v>
      </c>
      <c r="BU15817" s="392">
        <f t="shared" si="699"/>
        <v>0</v>
      </c>
      <c r="BV15817" s="54">
        <f t="shared" si="700"/>
        <v>0</v>
      </c>
    </row>
    <row r="15818" spans="54:74" x14ac:dyDescent="0.25">
      <c r="BB15818" s="130">
        <f t="shared" si="701"/>
        <v>162</v>
      </c>
      <c r="BC15818" s="24"/>
      <c r="BD15818" s="10"/>
      <c r="BE15818" s="8"/>
      <c r="BF15818" s="8"/>
      <c r="BG15818" s="9"/>
      <c r="BH15818" s="9"/>
      <c r="BI15818" s="9"/>
      <c r="BJ15818" s="9"/>
      <c r="BK15818" s="9"/>
      <c r="BL15818" s="9"/>
      <c r="BM15818" s="9"/>
      <c r="BN15818" s="128"/>
      <c r="BO15818" s="128"/>
      <c r="BP15818" s="197">
        <f t="shared" si="695"/>
        <v>0</v>
      </c>
      <c r="BQ15818" s="128"/>
      <c r="BR15818" s="392">
        <f t="shared" si="696"/>
        <v>0</v>
      </c>
      <c r="BS15818" s="392">
        <f t="shared" si="697"/>
        <v>0</v>
      </c>
      <c r="BT15818" s="392">
        <f t="shared" si="698"/>
        <v>0</v>
      </c>
      <c r="BU15818" s="392">
        <f t="shared" si="699"/>
        <v>0</v>
      </c>
      <c r="BV15818" s="54">
        <f t="shared" si="700"/>
        <v>0</v>
      </c>
    </row>
    <row r="15819" spans="54:74" x14ac:dyDescent="0.25">
      <c r="BB15819" s="130">
        <f t="shared" si="701"/>
        <v>163</v>
      </c>
      <c r="BC15819" s="24"/>
      <c r="BD15819" s="10"/>
      <c r="BE15819" s="8"/>
      <c r="BF15819" s="8"/>
      <c r="BG15819" s="9"/>
      <c r="BH15819" s="9"/>
      <c r="BI15819" s="9"/>
      <c r="BJ15819" s="9"/>
      <c r="BK15819" s="9"/>
      <c r="BL15819" s="9"/>
      <c r="BM15819" s="9"/>
      <c r="BN15819" s="128"/>
      <c r="BO15819" s="128"/>
      <c r="BP15819" s="197">
        <f t="shared" si="695"/>
        <v>0</v>
      </c>
      <c r="BQ15819" s="128"/>
      <c r="BR15819" s="392">
        <f t="shared" si="696"/>
        <v>0</v>
      </c>
      <c r="BS15819" s="392">
        <f t="shared" si="697"/>
        <v>0</v>
      </c>
      <c r="BT15819" s="392">
        <f t="shared" si="698"/>
        <v>0</v>
      </c>
      <c r="BU15819" s="392">
        <f t="shared" si="699"/>
        <v>0</v>
      </c>
      <c r="BV15819" s="54">
        <f t="shared" si="700"/>
        <v>0</v>
      </c>
    </row>
    <row r="15820" spans="54:74" x14ac:dyDescent="0.25">
      <c r="BB15820" s="130">
        <f t="shared" si="701"/>
        <v>164</v>
      </c>
      <c r="BC15820" s="24"/>
      <c r="BD15820" s="10"/>
      <c r="BE15820" s="8"/>
      <c r="BF15820" s="8"/>
      <c r="BG15820" s="9"/>
      <c r="BH15820" s="9"/>
      <c r="BI15820" s="9"/>
      <c r="BJ15820" s="9"/>
      <c r="BK15820" s="9"/>
      <c r="BL15820" s="9"/>
      <c r="BM15820" s="9"/>
      <c r="BN15820" s="128"/>
      <c r="BO15820" s="128"/>
      <c r="BP15820" s="197">
        <f t="shared" si="695"/>
        <v>0</v>
      </c>
      <c r="BQ15820" s="128"/>
      <c r="BR15820" s="392">
        <f t="shared" si="696"/>
        <v>0</v>
      </c>
      <c r="BS15820" s="392">
        <f t="shared" si="697"/>
        <v>0</v>
      </c>
      <c r="BT15820" s="392">
        <f t="shared" si="698"/>
        <v>0</v>
      </c>
      <c r="BU15820" s="392">
        <f t="shared" si="699"/>
        <v>0</v>
      </c>
      <c r="BV15820" s="54">
        <f t="shared" si="700"/>
        <v>0</v>
      </c>
    </row>
    <row r="15821" spans="54:74" x14ac:dyDescent="0.25">
      <c r="BB15821" s="130">
        <f t="shared" si="701"/>
        <v>165</v>
      </c>
      <c r="BC15821" s="24"/>
      <c r="BD15821" s="10"/>
      <c r="BE15821" s="8"/>
      <c r="BF15821" s="8"/>
      <c r="BG15821" s="9"/>
      <c r="BH15821" s="9"/>
      <c r="BI15821" s="9"/>
      <c r="BJ15821" s="9"/>
      <c r="BK15821" s="9"/>
      <c r="BL15821" s="9"/>
      <c r="BM15821" s="9"/>
      <c r="BN15821" s="128"/>
      <c r="BO15821" s="128"/>
      <c r="BP15821" s="197">
        <f t="shared" si="695"/>
        <v>0</v>
      </c>
      <c r="BQ15821" s="128"/>
      <c r="BR15821" s="392">
        <f t="shared" si="696"/>
        <v>0</v>
      </c>
      <c r="BS15821" s="392">
        <f t="shared" si="697"/>
        <v>0</v>
      </c>
      <c r="BT15821" s="392">
        <f t="shared" si="698"/>
        <v>0</v>
      </c>
      <c r="BU15821" s="392">
        <f t="shared" si="699"/>
        <v>0</v>
      </c>
      <c r="BV15821" s="54">
        <f t="shared" si="700"/>
        <v>0</v>
      </c>
    </row>
    <row r="15822" spans="54:74" x14ac:dyDescent="0.25">
      <c r="BB15822" s="130">
        <f t="shared" si="701"/>
        <v>166</v>
      </c>
      <c r="BC15822" s="24"/>
      <c r="BD15822" s="10"/>
      <c r="BE15822" s="8"/>
      <c r="BF15822" s="8"/>
      <c r="BG15822" s="9"/>
      <c r="BH15822" s="9"/>
      <c r="BI15822" s="9"/>
      <c r="BJ15822" s="9"/>
      <c r="BK15822" s="9"/>
      <c r="BL15822" s="9"/>
      <c r="BM15822" s="9"/>
      <c r="BN15822" s="128"/>
      <c r="BO15822" s="128"/>
      <c r="BP15822" s="197">
        <f t="shared" si="695"/>
        <v>0</v>
      </c>
      <c r="BQ15822" s="128"/>
      <c r="BR15822" s="392">
        <f t="shared" si="696"/>
        <v>0</v>
      </c>
      <c r="BS15822" s="392">
        <f t="shared" si="697"/>
        <v>0</v>
      </c>
      <c r="BT15822" s="392">
        <f t="shared" si="698"/>
        <v>0</v>
      </c>
      <c r="BU15822" s="392">
        <f t="shared" si="699"/>
        <v>0</v>
      </c>
      <c r="BV15822" s="54">
        <f t="shared" si="700"/>
        <v>0</v>
      </c>
    </row>
    <row r="15823" spans="54:74" x14ac:dyDescent="0.25">
      <c r="BB15823" s="130">
        <f t="shared" si="701"/>
        <v>167</v>
      </c>
      <c r="BC15823" s="24"/>
      <c r="BD15823" s="10"/>
      <c r="BE15823" s="8"/>
      <c r="BF15823" s="8"/>
      <c r="BG15823" s="9"/>
      <c r="BH15823" s="9"/>
      <c r="BI15823" s="9"/>
      <c r="BJ15823" s="9"/>
      <c r="BK15823" s="9"/>
      <c r="BL15823" s="9"/>
      <c r="BM15823" s="9"/>
      <c r="BN15823" s="128"/>
      <c r="BO15823" s="128"/>
      <c r="BP15823" s="197">
        <f t="shared" si="695"/>
        <v>0</v>
      </c>
      <c r="BQ15823" s="128"/>
      <c r="BR15823" s="392">
        <f t="shared" si="696"/>
        <v>0</v>
      </c>
      <c r="BS15823" s="392">
        <f t="shared" si="697"/>
        <v>0</v>
      </c>
      <c r="BT15823" s="392">
        <f t="shared" si="698"/>
        <v>0</v>
      </c>
      <c r="BU15823" s="392">
        <f t="shared" si="699"/>
        <v>0</v>
      </c>
      <c r="BV15823" s="54">
        <f t="shared" si="700"/>
        <v>0</v>
      </c>
    </row>
    <row r="15824" spans="54:74" x14ac:dyDescent="0.25">
      <c r="BB15824" s="130">
        <f t="shared" si="701"/>
        <v>168</v>
      </c>
      <c r="BC15824" s="24"/>
      <c r="BD15824" s="10"/>
      <c r="BE15824" s="8"/>
      <c r="BF15824" s="8"/>
      <c r="BG15824" s="9"/>
      <c r="BH15824" s="9"/>
      <c r="BI15824" s="9"/>
      <c r="BJ15824" s="9"/>
      <c r="BK15824" s="9"/>
      <c r="BL15824" s="9"/>
      <c r="BM15824" s="9"/>
      <c r="BN15824" s="128"/>
      <c r="BO15824" s="128"/>
      <c r="BP15824" s="197">
        <f t="shared" si="695"/>
        <v>0</v>
      </c>
      <c r="BQ15824" s="128"/>
      <c r="BR15824" s="392">
        <f t="shared" si="696"/>
        <v>0</v>
      </c>
      <c r="BS15824" s="392">
        <f t="shared" si="697"/>
        <v>0</v>
      </c>
      <c r="BT15824" s="392">
        <f t="shared" si="698"/>
        <v>0</v>
      </c>
      <c r="BU15824" s="392">
        <f t="shared" si="699"/>
        <v>0</v>
      </c>
      <c r="BV15824" s="54">
        <f t="shared" si="700"/>
        <v>0</v>
      </c>
    </row>
    <row r="15825" spans="54:74" x14ac:dyDescent="0.25">
      <c r="BB15825" s="130">
        <f t="shared" si="701"/>
        <v>169</v>
      </c>
      <c r="BC15825" s="24"/>
      <c r="BD15825" s="10"/>
      <c r="BE15825" s="8"/>
      <c r="BF15825" s="8"/>
      <c r="BG15825" s="9"/>
      <c r="BH15825" s="9"/>
      <c r="BI15825" s="9"/>
      <c r="BJ15825" s="9"/>
      <c r="BK15825" s="9"/>
      <c r="BL15825" s="9"/>
      <c r="BM15825" s="9"/>
      <c r="BN15825" s="128"/>
      <c r="BO15825" s="128"/>
      <c r="BP15825" s="197">
        <f t="shared" si="695"/>
        <v>0</v>
      </c>
      <c r="BQ15825" s="128"/>
      <c r="BR15825" s="392">
        <f t="shared" si="696"/>
        <v>0</v>
      </c>
      <c r="BS15825" s="392">
        <f t="shared" si="697"/>
        <v>0</v>
      </c>
      <c r="BT15825" s="392">
        <f t="shared" si="698"/>
        <v>0</v>
      </c>
      <c r="BU15825" s="392">
        <f t="shared" si="699"/>
        <v>0</v>
      </c>
      <c r="BV15825" s="54">
        <f t="shared" si="700"/>
        <v>0</v>
      </c>
    </row>
    <row r="15826" spans="54:74" x14ac:dyDescent="0.25">
      <c r="BB15826" s="130">
        <f t="shared" si="701"/>
        <v>170</v>
      </c>
      <c r="BC15826" s="24"/>
      <c r="BD15826" s="10"/>
      <c r="BE15826" s="8"/>
      <c r="BF15826" s="8"/>
      <c r="BG15826" s="9"/>
      <c r="BH15826" s="9"/>
      <c r="BI15826" s="9"/>
      <c r="BJ15826" s="9"/>
      <c r="BK15826" s="9"/>
      <c r="BL15826" s="9"/>
      <c r="BM15826" s="9"/>
      <c r="BN15826" s="128"/>
      <c r="BO15826" s="128"/>
      <c r="BP15826" s="197">
        <f t="shared" si="695"/>
        <v>0</v>
      </c>
      <c r="BQ15826" s="128"/>
      <c r="BR15826" s="392">
        <f t="shared" si="696"/>
        <v>0</v>
      </c>
      <c r="BS15826" s="392">
        <f t="shared" si="697"/>
        <v>0</v>
      </c>
      <c r="BT15826" s="392">
        <f t="shared" si="698"/>
        <v>0</v>
      </c>
      <c r="BU15826" s="392">
        <f t="shared" si="699"/>
        <v>0</v>
      </c>
      <c r="BV15826" s="54">
        <f t="shared" si="700"/>
        <v>0</v>
      </c>
    </row>
    <row r="15827" spans="54:74" x14ac:dyDescent="0.25">
      <c r="BB15827" s="130">
        <f t="shared" si="701"/>
        <v>171</v>
      </c>
      <c r="BC15827" s="24"/>
      <c r="BD15827" s="10"/>
      <c r="BE15827" s="8"/>
      <c r="BF15827" s="8"/>
      <c r="BG15827" s="9"/>
      <c r="BH15827" s="9"/>
      <c r="BI15827" s="9"/>
      <c r="BJ15827" s="9"/>
      <c r="BK15827" s="9"/>
      <c r="BL15827" s="9"/>
      <c r="BM15827" s="9"/>
      <c r="BN15827" s="128"/>
      <c r="BO15827" s="128"/>
      <c r="BP15827" s="197">
        <f t="shared" si="695"/>
        <v>0</v>
      </c>
      <c r="BQ15827" s="128"/>
      <c r="BR15827" s="392">
        <f t="shared" si="696"/>
        <v>0</v>
      </c>
      <c r="BS15827" s="392">
        <f t="shared" si="697"/>
        <v>0</v>
      </c>
      <c r="BT15827" s="392">
        <f t="shared" si="698"/>
        <v>0</v>
      </c>
      <c r="BU15827" s="392">
        <f t="shared" si="699"/>
        <v>0</v>
      </c>
      <c r="BV15827" s="54">
        <f t="shared" si="700"/>
        <v>0</v>
      </c>
    </row>
    <row r="15828" spans="54:74" x14ac:dyDescent="0.25">
      <c r="BB15828" s="130">
        <f t="shared" si="701"/>
        <v>172</v>
      </c>
      <c r="BC15828" s="24"/>
      <c r="BD15828" s="10"/>
      <c r="BE15828" s="8"/>
      <c r="BF15828" s="8"/>
      <c r="BG15828" s="9"/>
      <c r="BH15828" s="9"/>
      <c r="BI15828" s="9"/>
      <c r="BJ15828" s="9"/>
      <c r="BK15828" s="9"/>
      <c r="BL15828" s="9"/>
      <c r="BM15828" s="9"/>
      <c r="BN15828" s="128"/>
      <c r="BO15828" s="128"/>
      <c r="BP15828" s="197">
        <f t="shared" si="695"/>
        <v>0</v>
      </c>
      <c r="BQ15828" s="128"/>
      <c r="BR15828" s="392">
        <f t="shared" si="696"/>
        <v>0</v>
      </c>
      <c r="BS15828" s="392">
        <f t="shared" si="697"/>
        <v>0</v>
      </c>
      <c r="BT15828" s="392">
        <f t="shared" si="698"/>
        <v>0</v>
      </c>
      <c r="BU15828" s="392">
        <f t="shared" si="699"/>
        <v>0</v>
      </c>
      <c r="BV15828" s="54">
        <f t="shared" si="700"/>
        <v>0</v>
      </c>
    </row>
    <row r="15829" spans="54:74" x14ac:dyDescent="0.25">
      <c r="BB15829" s="130">
        <f t="shared" si="701"/>
        <v>173</v>
      </c>
      <c r="BC15829" s="24"/>
      <c r="BD15829" s="10"/>
      <c r="BE15829" s="8"/>
      <c r="BF15829" s="8"/>
      <c r="BG15829" s="9"/>
      <c r="BH15829" s="9"/>
      <c r="BI15829" s="9"/>
      <c r="BJ15829" s="9"/>
      <c r="BK15829" s="9"/>
      <c r="BL15829" s="9"/>
      <c r="BM15829" s="9"/>
      <c r="BN15829" s="128"/>
      <c r="BO15829" s="128"/>
      <c r="BP15829" s="197">
        <f t="shared" si="695"/>
        <v>0</v>
      </c>
      <c r="BQ15829" s="128"/>
      <c r="BR15829" s="392">
        <f t="shared" si="696"/>
        <v>0</v>
      </c>
      <c r="BS15829" s="392">
        <f t="shared" si="697"/>
        <v>0</v>
      </c>
      <c r="BT15829" s="392">
        <f t="shared" si="698"/>
        <v>0</v>
      </c>
      <c r="BU15829" s="392">
        <f t="shared" si="699"/>
        <v>0</v>
      </c>
      <c r="BV15829" s="54">
        <f t="shared" si="700"/>
        <v>0</v>
      </c>
    </row>
    <row r="15830" spans="54:74" x14ac:dyDescent="0.25">
      <c r="BB15830" s="130">
        <f t="shared" si="701"/>
        <v>174</v>
      </c>
      <c r="BC15830" s="24"/>
      <c r="BD15830" s="10"/>
      <c r="BE15830" s="8"/>
      <c r="BF15830" s="8"/>
      <c r="BG15830" s="9"/>
      <c r="BH15830" s="9"/>
      <c r="BI15830" s="9"/>
      <c r="BJ15830" s="9"/>
      <c r="BK15830" s="9"/>
      <c r="BL15830" s="9"/>
      <c r="BM15830" s="9"/>
      <c r="BN15830" s="128"/>
      <c r="BO15830" s="128"/>
      <c r="BP15830" s="197">
        <f t="shared" si="695"/>
        <v>0</v>
      </c>
      <c r="BQ15830" s="128"/>
      <c r="BR15830" s="392">
        <f t="shared" si="696"/>
        <v>0</v>
      </c>
      <c r="BS15830" s="392">
        <f t="shared" si="697"/>
        <v>0</v>
      </c>
      <c r="BT15830" s="392">
        <f t="shared" si="698"/>
        <v>0</v>
      </c>
      <c r="BU15830" s="392">
        <f t="shared" si="699"/>
        <v>0</v>
      </c>
      <c r="BV15830" s="54">
        <f t="shared" si="700"/>
        <v>0</v>
      </c>
    </row>
    <row r="15831" spans="54:74" x14ac:dyDescent="0.25">
      <c r="BB15831" s="130">
        <f t="shared" si="701"/>
        <v>175</v>
      </c>
      <c r="BC15831" s="24"/>
      <c r="BD15831" s="10"/>
      <c r="BE15831" s="8"/>
      <c r="BF15831" s="8"/>
      <c r="BG15831" s="9"/>
      <c r="BH15831" s="9"/>
      <c r="BI15831" s="9"/>
      <c r="BJ15831" s="9"/>
      <c r="BK15831" s="9"/>
      <c r="BL15831" s="9"/>
      <c r="BM15831" s="9"/>
      <c r="BN15831" s="128"/>
      <c r="BO15831" s="128"/>
      <c r="BP15831" s="197">
        <f t="shared" si="695"/>
        <v>0</v>
      </c>
      <c r="BQ15831" s="128"/>
      <c r="BR15831" s="392">
        <f t="shared" si="696"/>
        <v>0</v>
      </c>
      <c r="BS15831" s="392">
        <f t="shared" si="697"/>
        <v>0</v>
      </c>
      <c r="BT15831" s="392">
        <f t="shared" si="698"/>
        <v>0</v>
      </c>
      <c r="BU15831" s="392">
        <f t="shared" si="699"/>
        <v>0</v>
      </c>
      <c r="BV15831" s="54">
        <f t="shared" si="700"/>
        <v>0</v>
      </c>
    </row>
    <row r="15832" spans="54:74" x14ac:dyDescent="0.25">
      <c r="BB15832" s="130">
        <f t="shared" si="701"/>
        <v>176</v>
      </c>
      <c r="BC15832" s="24"/>
      <c r="BD15832" s="10"/>
      <c r="BE15832" s="8"/>
      <c r="BF15832" s="8"/>
      <c r="BG15832" s="9"/>
      <c r="BH15832" s="9"/>
      <c r="BI15832" s="9"/>
      <c r="BJ15832" s="9"/>
      <c r="BK15832" s="9"/>
      <c r="BL15832" s="9"/>
      <c r="BM15832" s="9"/>
      <c r="BN15832" s="128"/>
      <c r="BO15832" s="128"/>
      <c r="BP15832" s="197">
        <f t="shared" si="695"/>
        <v>0</v>
      </c>
      <c r="BQ15832" s="128"/>
      <c r="BR15832" s="392">
        <f t="shared" si="696"/>
        <v>0</v>
      </c>
      <c r="BS15832" s="392">
        <f t="shared" si="697"/>
        <v>0</v>
      </c>
      <c r="BT15832" s="392">
        <f t="shared" si="698"/>
        <v>0</v>
      </c>
      <c r="BU15832" s="392">
        <f t="shared" si="699"/>
        <v>0</v>
      </c>
      <c r="BV15832" s="54">
        <f t="shared" si="700"/>
        <v>0</v>
      </c>
    </row>
    <row r="15833" spans="54:74" x14ac:dyDescent="0.25">
      <c r="BB15833" s="130">
        <f t="shared" si="701"/>
        <v>177</v>
      </c>
      <c r="BC15833" s="24"/>
      <c r="BD15833" s="10"/>
      <c r="BE15833" s="8"/>
      <c r="BF15833" s="8"/>
      <c r="BG15833" s="9"/>
      <c r="BH15833" s="9"/>
      <c r="BI15833" s="9"/>
      <c r="BJ15833" s="9"/>
      <c r="BK15833" s="9"/>
      <c r="BL15833" s="9"/>
      <c r="BM15833" s="9"/>
      <c r="BN15833" s="128"/>
      <c r="BO15833" s="128"/>
      <c r="BP15833" s="197">
        <f t="shared" si="695"/>
        <v>0</v>
      </c>
      <c r="BQ15833" s="128"/>
      <c r="BR15833" s="392">
        <f t="shared" si="696"/>
        <v>0</v>
      </c>
      <c r="BS15833" s="392">
        <f t="shared" si="697"/>
        <v>0</v>
      </c>
      <c r="BT15833" s="392">
        <f t="shared" si="698"/>
        <v>0</v>
      </c>
      <c r="BU15833" s="392">
        <f t="shared" si="699"/>
        <v>0</v>
      </c>
      <c r="BV15833" s="54">
        <f t="shared" si="700"/>
        <v>0</v>
      </c>
    </row>
    <row r="15834" spans="54:74" x14ac:dyDescent="0.25">
      <c r="BB15834" s="130">
        <f t="shared" si="701"/>
        <v>178</v>
      </c>
      <c r="BC15834" s="24"/>
      <c r="BD15834" s="10"/>
      <c r="BE15834" s="8"/>
      <c r="BF15834" s="8"/>
      <c r="BG15834" s="9"/>
      <c r="BH15834" s="9"/>
      <c r="BI15834" s="9"/>
      <c r="BJ15834" s="9"/>
      <c r="BK15834" s="9"/>
      <c r="BL15834" s="9"/>
      <c r="BM15834" s="9"/>
      <c r="BN15834" s="128"/>
      <c r="BO15834" s="128"/>
      <c r="BP15834" s="197">
        <f t="shared" si="695"/>
        <v>0</v>
      </c>
      <c r="BQ15834" s="128"/>
      <c r="BR15834" s="392">
        <f t="shared" si="696"/>
        <v>0</v>
      </c>
      <c r="BS15834" s="392">
        <f t="shared" si="697"/>
        <v>0</v>
      </c>
      <c r="BT15834" s="392">
        <f t="shared" si="698"/>
        <v>0</v>
      </c>
      <c r="BU15834" s="392">
        <f t="shared" si="699"/>
        <v>0</v>
      </c>
      <c r="BV15834" s="54">
        <f t="shared" si="700"/>
        <v>0</v>
      </c>
    </row>
    <row r="15835" spans="54:74" x14ac:dyDescent="0.25">
      <c r="BB15835" s="130">
        <f t="shared" si="701"/>
        <v>179</v>
      </c>
      <c r="BC15835" s="24"/>
      <c r="BD15835" s="10"/>
      <c r="BE15835" s="8"/>
      <c r="BF15835" s="8"/>
      <c r="BG15835" s="9"/>
      <c r="BH15835" s="9"/>
      <c r="BI15835" s="9"/>
      <c r="BJ15835" s="9"/>
      <c r="BK15835" s="9"/>
      <c r="BL15835" s="9"/>
      <c r="BM15835" s="9"/>
      <c r="BN15835" s="128"/>
      <c r="BO15835" s="128"/>
      <c r="BP15835" s="197">
        <f t="shared" si="695"/>
        <v>0</v>
      </c>
      <c r="BQ15835" s="128"/>
      <c r="BR15835" s="392">
        <f t="shared" si="696"/>
        <v>0</v>
      </c>
      <c r="BS15835" s="392">
        <f t="shared" si="697"/>
        <v>0</v>
      </c>
      <c r="BT15835" s="392">
        <f t="shared" si="698"/>
        <v>0</v>
      </c>
      <c r="BU15835" s="392">
        <f t="shared" si="699"/>
        <v>0</v>
      </c>
      <c r="BV15835" s="54">
        <f t="shared" si="700"/>
        <v>0</v>
      </c>
    </row>
    <row r="15836" spans="54:74" x14ac:dyDescent="0.25">
      <c r="BB15836" s="130">
        <f t="shared" si="701"/>
        <v>180</v>
      </c>
      <c r="BC15836" s="24"/>
      <c r="BD15836" s="10"/>
      <c r="BE15836" s="8"/>
      <c r="BF15836" s="8"/>
      <c r="BG15836" s="9"/>
      <c r="BH15836" s="9"/>
      <c r="BI15836" s="9"/>
      <c r="BJ15836" s="9"/>
      <c r="BK15836" s="9"/>
      <c r="BL15836" s="9"/>
      <c r="BM15836" s="9"/>
      <c r="BN15836" s="128"/>
      <c r="BO15836" s="128"/>
      <c r="BP15836" s="197">
        <f t="shared" si="695"/>
        <v>0</v>
      </c>
      <c r="BQ15836" s="128"/>
      <c r="BR15836" s="392">
        <f t="shared" si="696"/>
        <v>0</v>
      </c>
      <c r="BS15836" s="392">
        <f t="shared" si="697"/>
        <v>0</v>
      </c>
      <c r="BT15836" s="392">
        <f t="shared" si="698"/>
        <v>0</v>
      </c>
      <c r="BU15836" s="392">
        <f t="shared" si="699"/>
        <v>0</v>
      </c>
      <c r="BV15836" s="54">
        <f t="shared" si="700"/>
        <v>0</v>
      </c>
    </row>
    <row r="15837" spans="54:74" x14ac:dyDescent="0.25">
      <c r="BB15837" s="130">
        <f t="shared" si="701"/>
        <v>181</v>
      </c>
      <c r="BC15837" s="24"/>
      <c r="BD15837" s="10"/>
      <c r="BE15837" s="8"/>
      <c r="BF15837" s="8"/>
      <c r="BG15837" s="9"/>
      <c r="BH15837" s="9"/>
      <c r="BI15837" s="9"/>
      <c r="BJ15837" s="9"/>
      <c r="BK15837" s="9"/>
      <c r="BL15837" s="9"/>
      <c r="BM15837" s="9"/>
      <c r="BN15837" s="128"/>
      <c r="BO15837" s="128"/>
      <c r="BP15837" s="197">
        <f t="shared" si="695"/>
        <v>0</v>
      </c>
      <c r="BQ15837" s="128"/>
      <c r="BR15837" s="392">
        <f t="shared" si="696"/>
        <v>0</v>
      </c>
      <c r="BS15837" s="392">
        <f t="shared" si="697"/>
        <v>0</v>
      </c>
      <c r="BT15837" s="392">
        <f t="shared" si="698"/>
        <v>0</v>
      </c>
      <c r="BU15837" s="392">
        <f t="shared" si="699"/>
        <v>0</v>
      </c>
      <c r="BV15837" s="54">
        <f t="shared" si="700"/>
        <v>0</v>
      </c>
    </row>
    <row r="15838" spans="54:74" x14ac:dyDescent="0.25">
      <c r="BB15838" s="130">
        <f t="shared" si="701"/>
        <v>182</v>
      </c>
      <c r="BC15838" s="24"/>
      <c r="BD15838" s="10"/>
      <c r="BE15838" s="8"/>
      <c r="BF15838" s="8"/>
      <c r="BG15838" s="9"/>
      <c r="BH15838" s="9"/>
      <c r="BI15838" s="9"/>
      <c r="BJ15838" s="9"/>
      <c r="BK15838" s="9"/>
      <c r="BL15838" s="9"/>
      <c r="BM15838" s="9"/>
      <c r="BN15838" s="128"/>
      <c r="BO15838" s="128"/>
      <c r="BP15838" s="197">
        <f t="shared" si="695"/>
        <v>0</v>
      </c>
      <c r="BQ15838" s="128"/>
      <c r="BR15838" s="392">
        <f t="shared" si="696"/>
        <v>0</v>
      </c>
      <c r="BS15838" s="392">
        <f t="shared" si="697"/>
        <v>0</v>
      </c>
      <c r="BT15838" s="392">
        <f t="shared" si="698"/>
        <v>0</v>
      </c>
      <c r="BU15838" s="392">
        <f t="shared" si="699"/>
        <v>0</v>
      </c>
      <c r="BV15838" s="54">
        <f t="shared" si="700"/>
        <v>0</v>
      </c>
    </row>
    <row r="15839" spans="54:74" x14ac:dyDescent="0.25">
      <c r="BB15839" s="130">
        <f t="shared" si="701"/>
        <v>183</v>
      </c>
      <c r="BC15839" s="24"/>
      <c r="BD15839" s="10"/>
      <c r="BE15839" s="8"/>
      <c r="BF15839" s="8"/>
      <c r="BG15839" s="9"/>
      <c r="BH15839" s="9"/>
      <c r="BI15839" s="9"/>
      <c r="BJ15839" s="9"/>
      <c r="BK15839" s="9"/>
      <c r="BL15839" s="9"/>
      <c r="BM15839" s="9"/>
      <c r="BN15839" s="128"/>
      <c r="BO15839" s="128"/>
      <c r="BP15839" s="197">
        <f t="shared" si="695"/>
        <v>0</v>
      </c>
      <c r="BQ15839" s="128"/>
      <c r="BR15839" s="392">
        <f t="shared" si="696"/>
        <v>0</v>
      </c>
      <c r="BS15839" s="392">
        <f t="shared" si="697"/>
        <v>0</v>
      </c>
      <c r="BT15839" s="392">
        <f t="shared" si="698"/>
        <v>0</v>
      </c>
      <c r="BU15839" s="392">
        <f t="shared" si="699"/>
        <v>0</v>
      </c>
      <c r="BV15839" s="54">
        <f t="shared" si="700"/>
        <v>0</v>
      </c>
    </row>
    <row r="15840" spans="54:74" x14ac:dyDescent="0.25">
      <c r="BB15840" s="130">
        <f t="shared" si="701"/>
        <v>184</v>
      </c>
      <c r="BC15840" s="24"/>
      <c r="BD15840" s="10"/>
      <c r="BE15840" s="8"/>
      <c r="BF15840" s="8"/>
      <c r="BG15840" s="9"/>
      <c r="BH15840" s="9"/>
      <c r="BI15840" s="9"/>
      <c r="BJ15840" s="9"/>
      <c r="BK15840" s="9"/>
      <c r="BL15840" s="9"/>
      <c r="BM15840" s="9"/>
      <c r="BN15840" s="128"/>
      <c r="BO15840" s="128"/>
      <c r="BP15840" s="197">
        <f t="shared" si="695"/>
        <v>0</v>
      </c>
      <c r="BQ15840" s="128"/>
      <c r="BR15840" s="392">
        <f t="shared" si="696"/>
        <v>0</v>
      </c>
      <c r="BS15840" s="392">
        <f t="shared" si="697"/>
        <v>0</v>
      </c>
      <c r="BT15840" s="392">
        <f t="shared" si="698"/>
        <v>0</v>
      </c>
      <c r="BU15840" s="392">
        <f t="shared" si="699"/>
        <v>0</v>
      </c>
      <c r="BV15840" s="54">
        <f t="shared" si="700"/>
        <v>0</v>
      </c>
    </row>
    <row r="15841" spans="54:74" x14ac:dyDescent="0.25">
      <c r="BB15841" s="130">
        <f t="shared" si="701"/>
        <v>185</v>
      </c>
      <c r="BC15841" s="24"/>
      <c r="BD15841" s="10"/>
      <c r="BE15841" s="8"/>
      <c r="BF15841" s="8"/>
      <c r="BG15841" s="9"/>
      <c r="BH15841" s="9"/>
      <c r="BI15841" s="9"/>
      <c r="BJ15841" s="9"/>
      <c r="BK15841" s="9"/>
      <c r="BL15841" s="9"/>
      <c r="BM15841" s="9"/>
      <c r="BN15841" s="128"/>
      <c r="BO15841" s="128"/>
      <c r="BP15841" s="197">
        <f t="shared" si="695"/>
        <v>0</v>
      </c>
      <c r="BQ15841" s="128"/>
      <c r="BR15841" s="392">
        <f t="shared" si="696"/>
        <v>0</v>
      </c>
      <c r="BS15841" s="392">
        <f t="shared" si="697"/>
        <v>0</v>
      </c>
      <c r="BT15841" s="392">
        <f t="shared" si="698"/>
        <v>0</v>
      </c>
      <c r="BU15841" s="392">
        <f t="shared" si="699"/>
        <v>0</v>
      </c>
      <c r="BV15841" s="54">
        <f t="shared" si="700"/>
        <v>0</v>
      </c>
    </row>
    <row r="15842" spans="54:74" x14ac:dyDescent="0.25">
      <c r="BB15842" s="130">
        <f t="shared" si="701"/>
        <v>186</v>
      </c>
      <c r="BC15842" s="24"/>
      <c r="BD15842" s="10"/>
      <c r="BE15842" s="8"/>
      <c r="BF15842" s="8"/>
      <c r="BG15842" s="9"/>
      <c r="BH15842" s="9"/>
      <c r="BI15842" s="9"/>
      <c r="BJ15842" s="9"/>
      <c r="BK15842" s="9"/>
      <c r="BL15842" s="9"/>
      <c r="BM15842" s="9"/>
      <c r="BN15842" s="128"/>
      <c r="BO15842" s="128"/>
      <c r="BP15842" s="197">
        <f t="shared" si="695"/>
        <v>0</v>
      </c>
      <c r="BQ15842" s="128"/>
      <c r="BR15842" s="392">
        <f t="shared" si="696"/>
        <v>0</v>
      </c>
      <c r="BS15842" s="392">
        <f t="shared" si="697"/>
        <v>0</v>
      </c>
      <c r="BT15842" s="392">
        <f t="shared" si="698"/>
        <v>0</v>
      </c>
      <c r="BU15842" s="392">
        <f t="shared" si="699"/>
        <v>0</v>
      </c>
      <c r="BV15842" s="54">
        <f t="shared" si="700"/>
        <v>0</v>
      </c>
    </row>
    <row r="15843" spans="54:74" x14ac:dyDescent="0.25">
      <c r="BB15843" s="130">
        <f t="shared" si="701"/>
        <v>187</v>
      </c>
      <c r="BC15843" s="24"/>
      <c r="BD15843" s="10"/>
      <c r="BE15843" s="8"/>
      <c r="BF15843" s="8"/>
      <c r="BG15843" s="9"/>
      <c r="BH15843" s="9"/>
      <c r="BI15843" s="9"/>
      <c r="BJ15843" s="9"/>
      <c r="BK15843" s="9"/>
      <c r="BL15843" s="9"/>
      <c r="BM15843" s="9"/>
      <c r="BN15843" s="128"/>
      <c r="BO15843" s="128"/>
      <c r="BP15843" s="197">
        <f t="shared" si="695"/>
        <v>0</v>
      </c>
      <c r="BQ15843" s="128"/>
      <c r="BR15843" s="392">
        <f t="shared" si="696"/>
        <v>0</v>
      </c>
      <c r="BS15843" s="392">
        <f t="shared" si="697"/>
        <v>0</v>
      </c>
      <c r="BT15843" s="392">
        <f t="shared" si="698"/>
        <v>0</v>
      </c>
      <c r="BU15843" s="392">
        <f t="shared" si="699"/>
        <v>0</v>
      </c>
      <c r="BV15843" s="54">
        <f t="shared" si="700"/>
        <v>0</v>
      </c>
    </row>
    <row r="15844" spans="54:74" x14ac:dyDescent="0.25">
      <c r="BB15844" s="130">
        <f t="shared" si="701"/>
        <v>188</v>
      </c>
      <c r="BC15844" s="24"/>
      <c r="BD15844" s="10"/>
      <c r="BE15844" s="8"/>
      <c r="BF15844" s="8"/>
      <c r="BG15844" s="9"/>
      <c r="BH15844" s="9"/>
      <c r="BI15844" s="9"/>
      <c r="BJ15844" s="9"/>
      <c r="BK15844" s="9"/>
      <c r="BL15844" s="9"/>
      <c r="BM15844" s="9"/>
      <c r="BN15844" s="128"/>
      <c r="BO15844" s="128"/>
      <c r="BP15844" s="197">
        <f t="shared" si="695"/>
        <v>0</v>
      </c>
      <c r="BQ15844" s="128"/>
      <c r="BR15844" s="392">
        <f t="shared" si="696"/>
        <v>0</v>
      </c>
      <c r="BS15844" s="392">
        <f t="shared" si="697"/>
        <v>0</v>
      </c>
      <c r="BT15844" s="392">
        <f t="shared" si="698"/>
        <v>0</v>
      </c>
      <c r="BU15844" s="392">
        <f t="shared" si="699"/>
        <v>0</v>
      </c>
      <c r="BV15844" s="54">
        <f t="shared" si="700"/>
        <v>0</v>
      </c>
    </row>
    <row r="15845" spans="54:74" x14ac:dyDescent="0.25">
      <c r="BB15845" s="130">
        <f t="shared" si="701"/>
        <v>189</v>
      </c>
      <c r="BC15845" s="24"/>
      <c r="BD15845" s="10"/>
      <c r="BE15845" s="8"/>
      <c r="BF15845" s="8"/>
      <c r="BG15845" s="9"/>
      <c r="BH15845" s="9"/>
      <c r="BI15845" s="9"/>
      <c r="BJ15845" s="9"/>
      <c r="BK15845" s="9"/>
      <c r="BL15845" s="9"/>
      <c r="BM15845" s="9"/>
      <c r="BN15845" s="128"/>
      <c r="BO15845" s="128"/>
      <c r="BP15845" s="197">
        <f t="shared" si="695"/>
        <v>0</v>
      </c>
      <c r="BQ15845" s="128"/>
      <c r="BR15845" s="392">
        <f t="shared" si="696"/>
        <v>0</v>
      </c>
      <c r="BS15845" s="392">
        <f t="shared" si="697"/>
        <v>0</v>
      </c>
      <c r="BT15845" s="392">
        <f t="shared" si="698"/>
        <v>0</v>
      </c>
      <c r="BU15845" s="392">
        <f t="shared" si="699"/>
        <v>0</v>
      </c>
      <c r="BV15845" s="54">
        <f t="shared" si="700"/>
        <v>0</v>
      </c>
    </row>
    <row r="15846" spans="54:74" x14ac:dyDescent="0.25">
      <c r="BB15846" s="130">
        <f t="shared" si="701"/>
        <v>190</v>
      </c>
      <c r="BC15846" s="24"/>
      <c r="BD15846" s="10"/>
      <c r="BE15846" s="8"/>
      <c r="BF15846" s="8"/>
      <c r="BG15846" s="9"/>
      <c r="BH15846" s="9"/>
      <c r="BI15846" s="9"/>
      <c r="BJ15846" s="9"/>
      <c r="BK15846" s="9"/>
      <c r="BL15846" s="9"/>
      <c r="BM15846" s="9"/>
      <c r="BN15846" s="128"/>
      <c r="BO15846" s="128"/>
      <c r="BP15846" s="197">
        <f t="shared" si="695"/>
        <v>0</v>
      </c>
      <c r="BQ15846" s="128"/>
      <c r="BR15846" s="392">
        <f t="shared" si="696"/>
        <v>0</v>
      </c>
      <c r="BS15846" s="392">
        <f t="shared" si="697"/>
        <v>0</v>
      </c>
      <c r="BT15846" s="392">
        <f t="shared" si="698"/>
        <v>0</v>
      </c>
      <c r="BU15846" s="392">
        <f t="shared" si="699"/>
        <v>0</v>
      </c>
      <c r="BV15846" s="54">
        <f t="shared" si="700"/>
        <v>0</v>
      </c>
    </row>
    <row r="15847" spans="54:74" x14ac:dyDescent="0.25">
      <c r="BB15847" s="130">
        <f t="shared" si="701"/>
        <v>191</v>
      </c>
      <c r="BC15847" s="24"/>
      <c r="BD15847" s="10"/>
      <c r="BE15847" s="8"/>
      <c r="BF15847" s="8"/>
      <c r="BG15847" s="9"/>
      <c r="BH15847" s="9"/>
      <c r="BI15847" s="9"/>
      <c r="BJ15847" s="9"/>
      <c r="BK15847" s="9"/>
      <c r="BL15847" s="9"/>
      <c r="BM15847" s="9"/>
      <c r="BN15847" s="128"/>
      <c r="BO15847" s="128"/>
      <c r="BP15847" s="197">
        <f t="shared" si="695"/>
        <v>0</v>
      </c>
      <c r="BQ15847" s="128"/>
      <c r="BR15847" s="392">
        <f t="shared" si="696"/>
        <v>0</v>
      </c>
      <c r="BS15847" s="392">
        <f t="shared" si="697"/>
        <v>0</v>
      </c>
      <c r="BT15847" s="392">
        <f t="shared" si="698"/>
        <v>0</v>
      </c>
      <c r="BU15847" s="392">
        <f t="shared" si="699"/>
        <v>0</v>
      </c>
      <c r="BV15847" s="54">
        <f t="shared" si="700"/>
        <v>0</v>
      </c>
    </row>
    <row r="15848" spans="54:74" x14ac:dyDescent="0.25">
      <c r="BB15848" s="130">
        <f t="shared" si="701"/>
        <v>192</v>
      </c>
      <c r="BC15848" s="24"/>
      <c r="BD15848" s="10"/>
      <c r="BE15848" s="8"/>
      <c r="BF15848" s="8"/>
      <c r="BG15848" s="9"/>
      <c r="BH15848" s="9"/>
      <c r="BI15848" s="9"/>
      <c r="BJ15848" s="9"/>
      <c r="BK15848" s="9"/>
      <c r="BL15848" s="9"/>
      <c r="BM15848" s="9"/>
      <c r="BN15848" s="128"/>
      <c r="BO15848" s="128"/>
      <c r="BP15848" s="197">
        <f t="shared" si="695"/>
        <v>0</v>
      </c>
      <c r="BQ15848" s="128"/>
      <c r="BR15848" s="392">
        <f t="shared" si="696"/>
        <v>0</v>
      </c>
      <c r="BS15848" s="392">
        <f t="shared" si="697"/>
        <v>0</v>
      </c>
      <c r="BT15848" s="392">
        <f t="shared" si="698"/>
        <v>0</v>
      </c>
      <c r="BU15848" s="392">
        <f t="shared" si="699"/>
        <v>0</v>
      </c>
      <c r="BV15848" s="54">
        <f t="shared" si="700"/>
        <v>0</v>
      </c>
    </row>
    <row r="15849" spans="54:74" x14ac:dyDescent="0.25">
      <c r="BB15849" s="130">
        <f t="shared" si="701"/>
        <v>193</v>
      </c>
      <c r="BC15849" s="24"/>
      <c r="BD15849" s="10"/>
      <c r="BE15849" s="8"/>
      <c r="BF15849" s="8"/>
      <c r="BG15849" s="9"/>
      <c r="BH15849" s="9"/>
      <c r="BI15849" s="9"/>
      <c r="BJ15849" s="9"/>
      <c r="BK15849" s="9"/>
      <c r="BL15849" s="9"/>
      <c r="BM15849" s="9"/>
      <c r="BN15849" s="128"/>
      <c r="BO15849" s="128"/>
      <c r="BP15849" s="197">
        <f t="shared" si="695"/>
        <v>0</v>
      </c>
      <c r="BQ15849" s="128"/>
      <c r="BR15849" s="392">
        <f t="shared" si="696"/>
        <v>0</v>
      </c>
      <c r="BS15849" s="392">
        <f t="shared" si="697"/>
        <v>0</v>
      </c>
      <c r="BT15849" s="392">
        <f t="shared" si="698"/>
        <v>0</v>
      </c>
      <c r="BU15849" s="392">
        <f t="shared" si="699"/>
        <v>0</v>
      </c>
      <c r="BV15849" s="54">
        <f t="shared" si="700"/>
        <v>0</v>
      </c>
    </row>
    <row r="15850" spans="54:74" x14ac:dyDescent="0.25">
      <c r="BB15850" s="130">
        <f t="shared" si="701"/>
        <v>194</v>
      </c>
      <c r="BC15850" s="24"/>
      <c r="BD15850" s="10"/>
      <c r="BE15850" s="8"/>
      <c r="BF15850" s="8"/>
      <c r="BG15850" s="9"/>
      <c r="BH15850" s="9"/>
      <c r="BI15850" s="9"/>
      <c r="BJ15850" s="9"/>
      <c r="BK15850" s="9"/>
      <c r="BL15850" s="9"/>
      <c r="BM15850" s="9"/>
      <c r="BN15850" s="128"/>
      <c r="BO15850" s="128"/>
      <c r="BP15850" s="197">
        <f t="shared" ref="BP15850:BP15906" si="702">IF(BC15850=0,0,IF(BD15850=0,0,IF(BE15850=0,0,IF(BF15850=0,0,(BV15850)))))</f>
        <v>0</v>
      </c>
      <c r="BQ15850" s="128"/>
      <c r="BR15850" s="392">
        <f t="shared" ref="BR15850:BR15906" si="703">SUMIF($BW$15657:$BW$15732,$BE15850&amp;$BF15850,$BY$15657:$BY$15732)*IF(BG15850&gt;0,BG15850,0)</f>
        <v>0</v>
      </c>
      <c r="BS15850" s="392">
        <f t="shared" ref="BS15850:BS15906" si="704">BJ15850*BI15850</f>
        <v>0</v>
      </c>
      <c r="BT15850" s="392">
        <f t="shared" ref="BT15850:BT15906" si="705">+BL15850*BK15850</f>
        <v>0</v>
      </c>
      <c r="BU15850" s="392">
        <f t="shared" ref="BU15850:BU15906" si="706">BM15850</f>
        <v>0</v>
      </c>
      <c r="BV15850" s="54">
        <f t="shared" ref="BV15850:BV15906" si="707">BR15850+(BS15850*10)+(BT15850*20)+(BU15850*1)+IF(BR15850=0,BH15850,0)</f>
        <v>0</v>
      </c>
    </row>
    <row r="15851" spans="54:74" x14ac:dyDescent="0.25">
      <c r="BB15851" s="130">
        <f t="shared" si="701"/>
        <v>195</v>
      </c>
      <c r="BC15851" s="24"/>
      <c r="BD15851" s="10"/>
      <c r="BE15851" s="8"/>
      <c r="BF15851" s="8"/>
      <c r="BG15851" s="9"/>
      <c r="BH15851" s="9"/>
      <c r="BI15851" s="9"/>
      <c r="BJ15851" s="9"/>
      <c r="BK15851" s="9"/>
      <c r="BL15851" s="9"/>
      <c r="BM15851" s="9"/>
      <c r="BN15851" s="128"/>
      <c r="BO15851" s="128"/>
      <c r="BP15851" s="197">
        <f t="shared" si="702"/>
        <v>0</v>
      </c>
      <c r="BQ15851" s="128"/>
      <c r="BR15851" s="392">
        <f t="shared" si="703"/>
        <v>0</v>
      </c>
      <c r="BS15851" s="392">
        <f t="shared" si="704"/>
        <v>0</v>
      </c>
      <c r="BT15851" s="392">
        <f t="shared" si="705"/>
        <v>0</v>
      </c>
      <c r="BU15851" s="392">
        <f t="shared" si="706"/>
        <v>0</v>
      </c>
      <c r="BV15851" s="54">
        <f t="shared" si="707"/>
        <v>0</v>
      </c>
    </row>
    <row r="15852" spans="54:74" x14ac:dyDescent="0.25">
      <c r="BB15852" s="130">
        <f t="shared" si="701"/>
        <v>196</v>
      </c>
      <c r="BC15852" s="24"/>
      <c r="BD15852" s="10"/>
      <c r="BE15852" s="8"/>
      <c r="BF15852" s="8"/>
      <c r="BG15852" s="9"/>
      <c r="BH15852" s="9"/>
      <c r="BI15852" s="9"/>
      <c r="BJ15852" s="9"/>
      <c r="BK15852" s="9"/>
      <c r="BL15852" s="9"/>
      <c r="BM15852" s="9"/>
      <c r="BN15852" s="128"/>
      <c r="BO15852" s="128"/>
      <c r="BP15852" s="197">
        <f t="shared" si="702"/>
        <v>0</v>
      </c>
      <c r="BQ15852" s="128"/>
      <c r="BR15852" s="392">
        <f t="shared" si="703"/>
        <v>0</v>
      </c>
      <c r="BS15852" s="392">
        <f t="shared" si="704"/>
        <v>0</v>
      </c>
      <c r="BT15852" s="392">
        <f t="shared" si="705"/>
        <v>0</v>
      </c>
      <c r="BU15852" s="392">
        <f t="shared" si="706"/>
        <v>0</v>
      </c>
      <c r="BV15852" s="54">
        <f t="shared" si="707"/>
        <v>0</v>
      </c>
    </row>
    <row r="15853" spans="54:74" x14ac:dyDescent="0.25">
      <c r="BB15853" s="130">
        <f t="shared" si="701"/>
        <v>197</v>
      </c>
      <c r="BC15853" s="24"/>
      <c r="BD15853" s="10"/>
      <c r="BE15853" s="8"/>
      <c r="BF15853" s="8"/>
      <c r="BG15853" s="9"/>
      <c r="BH15853" s="9"/>
      <c r="BI15853" s="9"/>
      <c r="BJ15853" s="9"/>
      <c r="BK15853" s="9"/>
      <c r="BL15853" s="9"/>
      <c r="BM15853" s="9"/>
      <c r="BN15853" s="128"/>
      <c r="BO15853" s="128"/>
      <c r="BP15853" s="197">
        <f t="shared" si="702"/>
        <v>0</v>
      </c>
      <c r="BQ15853" s="128"/>
      <c r="BR15853" s="392">
        <f t="shared" si="703"/>
        <v>0</v>
      </c>
      <c r="BS15853" s="392">
        <f t="shared" si="704"/>
        <v>0</v>
      </c>
      <c r="BT15853" s="392">
        <f t="shared" si="705"/>
        <v>0</v>
      </c>
      <c r="BU15853" s="392">
        <f t="shared" si="706"/>
        <v>0</v>
      </c>
      <c r="BV15853" s="54">
        <f t="shared" si="707"/>
        <v>0</v>
      </c>
    </row>
    <row r="15854" spans="54:74" x14ac:dyDescent="0.25">
      <c r="BB15854" s="130">
        <f t="shared" si="701"/>
        <v>198</v>
      </c>
      <c r="BC15854" s="24"/>
      <c r="BD15854" s="10"/>
      <c r="BE15854" s="8"/>
      <c r="BF15854" s="8"/>
      <c r="BG15854" s="9"/>
      <c r="BH15854" s="9"/>
      <c r="BI15854" s="9"/>
      <c r="BJ15854" s="9"/>
      <c r="BK15854" s="9"/>
      <c r="BL15854" s="9"/>
      <c r="BM15854" s="9"/>
      <c r="BN15854" s="128"/>
      <c r="BO15854" s="128"/>
      <c r="BP15854" s="197">
        <f t="shared" si="702"/>
        <v>0</v>
      </c>
      <c r="BQ15854" s="128"/>
      <c r="BR15854" s="392">
        <f t="shared" si="703"/>
        <v>0</v>
      </c>
      <c r="BS15854" s="392">
        <f t="shared" si="704"/>
        <v>0</v>
      </c>
      <c r="BT15854" s="392">
        <f t="shared" si="705"/>
        <v>0</v>
      </c>
      <c r="BU15854" s="392">
        <f t="shared" si="706"/>
        <v>0</v>
      </c>
      <c r="BV15854" s="54">
        <f t="shared" si="707"/>
        <v>0</v>
      </c>
    </row>
    <row r="15855" spans="54:74" x14ac:dyDescent="0.25">
      <c r="BB15855" s="130">
        <f t="shared" si="701"/>
        <v>199</v>
      </c>
      <c r="BC15855" s="24"/>
      <c r="BD15855" s="10"/>
      <c r="BE15855" s="8"/>
      <c r="BF15855" s="8"/>
      <c r="BG15855" s="9"/>
      <c r="BH15855" s="9"/>
      <c r="BI15855" s="9"/>
      <c r="BJ15855" s="9"/>
      <c r="BK15855" s="9"/>
      <c r="BL15855" s="9"/>
      <c r="BM15855" s="9"/>
      <c r="BN15855" s="128"/>
      <c r="BO15855" s="128"/>
      <c r="BP15855" s="197">
        <f t="shared" si="702"/>
        <v>0</v>
      </c>
      <c r="BQ15855" s="128"/>
      <c r="BR15855" s="392">
        <f t="shared" si="703"/>
        <v>0</v>
      </c>
      <c r="BS15855" s="392">
        <f t="shared" si="704"/>
        <v>0</v>
      </c>
      <c r="BT15855" s="392">
        <f t="shared" si="705"/>
        <v>0</v>
      </c>
      <c r="BU15855" s="392">
        <f t="shared" si="706"/>
        <v>0</v>
      </c>
      <c r="BV15855" s="54">
        <f t="shared" si="707"/>
        <v>0</v>
      </c>
    </row>
    <row r="15856" spans="54:74" x14ac:dyDescent="0.25">
      <c r="BB15856" s="130">
        <f t="shared" si="701"/>
        <v>200</v>
      </c>
      <c r="BC15856" s="24"/>
      <c r="BD15856" s="10"/>
      <c r="BE15856" s="8"/>
      <c r="BF15856" s="8"/>
      <c r="BG15856" s="9"/>
      <c r="BH15856" s="9"/>
      <c r="BI15856" s="9"/>
      <c r="BJ15856" s="9"/>
      <c r="BK15856" s="9"/>
      <c r="BL15856" s="9"/>
      <c r="BM15856" s="9"/>
      <c r="BN15856" s="128"/>
      <c r="BO15856" s="128"/>
      <c r="BP15856" s="197">
        <f t="shared" si="702"/>
        <v>0</v>
      </c>
      <c r="BQ15856" s="128"/>
      <c r="BR15856" s="392">
        <f t="shared" si="703"/>
        <v>0</v>
      </c>
      <c r="BS15856" s="392">
        <f t="shared" si="704"/>
        <v>0</v>
      </c>
      <c r="BT15856" s="392">
        <f t="shared" si="705"/>
        <v>0</v>
      </c>
      <c r="BU15856" s="392">
        <f t="shared" si="706"/>
        <v>0</v>
      </c>
      <c r="BV15856" s="54">
        <f t="shared" si="707"/>
        <v>0</v>
      </c>
    </row>
    <row r="15857" spans="54:74" x14ac:dyDescent="0.25">
      <c r="BB15857" s="130">
        <f t="shared" si="701"/>
        <v>201</v>
      </c>
      <c r="BC15857" s="24"/>
      <c r="BD15857" s="10"/>
      <c r="BE15857" s="8"/>
      <c r="BF15857" s="8"/>
      <c r="BG15857" s="9"/>
      <c r="BH15857" s="9"/>
      <c r="BI15857" s="9"/>
      <c r="BJ15857" s="9"/>
      <c r="BK15857" s="9"/>
      <c r="BL15857" s="9"/>
      <c r="BM15857" s="9"/>
      <c r="BN15857" s="128"/>
      <c r="BO15857" s="128"/>
      <c r="BP15857" s="197">
        <f t="shared" si="702"/>
        <v>0</v>
      </c>
      <c r="BQ15857" s="128"/>
      <c r="BR15857" s="392">
        <f t="shared" si="703"/>
        <v>0</v>
      </c>
      <c r="BS15857" s="392">
        <f t="shared" si="704"/>
        <v>0</v>
      </c>
      <c r="BT15857" s="392">
        <f t="shared" si="705"/>
        <v>0</v>
      </c>
      <c r="BU15857" s="392">
        <f t="shared" si="706"/>
        <v>0</v>
      </c>
      <c r="BV15857" s="54">
        <f t="shared" si="707"/>
        <v>0</v>
      </c>
    </row>
    <row r="15858" spans="54:74" x14ac:dyDescent="0.25">
      <c r="BB15858" s="130">
        <f t="shared" si="701"/>
        <v>202</v>
      </c>
      <c r="BC15858" s="24"/>
      <c r="BD15858" s="10"/>
      <c r="BE15858" s="8"/>
      <c r="BF15858" s="8"/>
      <c r="BG15858" s="9"/>
      <c r="BH15858" s="9"/>
      <c r="BI15858" s="9"/>
      <c r="BJ15858" s="9"/>
      <c r="BK15858" s="9"/>
      <c r="BL15858" s="9"/>
      <c r="BM15858" s="9"/>
      <c r="BN15858" s="128"/>
      <c r="BO15858" s="128"/>
      <c r="BP15858" s="197">
        <f t="shared" si="702"/>
        <v>0</v>
      </c>
      <c r="BQ15858" s="128"/>
      <c r="BR15858" s="392">
        <f t="shared" si="703"/>
        <v>0</v>
      </c>
      <c r="BS15858" s="392">
        <f t="shared" si="704"/>
        <v>0</v>
      </c>
      <c r="BT15858" s="392">
        <f t="shared" si="705"/>
        <v>0</v>
      </c>
      <c r="BU15858" s="392">
        <f t="shared" si="706"/>
        <v>0</v>
      </c>
      <c r="BV15858" s="54">
        <f t="shared" si="707"/>
        <v>0</v>
      </c>
    </row>
    <row r="15859" spans="54:74" x14ac:dyDescent="0.25">
      <c r="BB15859" s="130">
        <f t="shared" si="701"/>
        <v>203</v>
      </c>
      <c r="BC15859" s="24"/>
      <c r="BD15859" s="10"/>
      <c r="BE15859" s="8"/>
      <c r="BF15859" s="8"/>
      <c r="BG15859" s="9"/>
      <c r="BH15859" s="9"/>
      <c r="BI15859" s="9"/>
      <c r="BJ15859" s="9"/>
      <c r="BK15859" s="9"/>
      <c r="BL15859" s="9"/>
      <c r="BM15859" s="9"/>
      <c r="BN15859" s="128"/>
      <c r="BO15859" s="128"/>
      <c r="BP15859" s="197">
        <f t="shared" si="702"/>
        <v>0</v>
      </c>
      <c r="BQ15859" s="128"/>
      <c r="BR15859" s="392">
        <f t="shared" si="703"/>
        <v>0</v>
      </c>
      <c r="BS15859" s="392">
        <f t="shared" si="704"/>
        <v>0</v>
      </c>
      <c r="BT15859" s="392">
        <f t="shared" si="705"/>
        <v>0</v>
      </c>
      <c r="BU15859" s="392">
        <f t="shared" si="706"/>
        <v>0</v>
      </c>
      <c r="BV15859" s="54">
        <f t="shared" si="707"/>
        <v>0</v>
      </c>
    </row>
    <row r="15860" spans="54:74" x14ac:dyDescent="0.25">
      <c r="BB15860" s="130">
        <f t="shared" si="701"/>
        <v>204</v>
      </c>
      <c r="BC15860" s="24"/>
      <c r="BD15860" s="10"/>
      <c r="BE15860" s="8"/>
      <c r="BF15860" s="8"/>
      <c r="BG15860" s="9"/>
      <c r="BH15860" s="9"/>
      <c r="BI15860" s="9"/>
      <c r="BJ15860" s="9"/>
      <c r="BK15860" s="9"/>
      <c r="BL15860" s="9"/>
      <c r="BM15860" s="9"/>
      <c r="BN15860" s="128"/>
      <c r="BO15860" s="128"/>
      <c r="BP15860" s="197">
        <f t="shared" si="702"/>
        <v>0</v>
      </c>
      <c r="BQ15860" s="128"/>
      <c r="BR15860" s="392">
        <f t="shared" si="703"/>
        <v>0</v>
      </c>
      <c r="BS15860" s="392">
        <f t="shared" si="704"/>
        <v>0</v>
      </c>
      <c r="BT15860" s="392">
        <f t="shared" si="705"/>
        <v>0</v>
      </c>
      <c r="BU15860" s="392">
        <f t="shared" si="706"/>
        <v>0</v>
      </c>
      <c r="BV15860" s="54">
        <f t="shared" si="707"/>
        <v>0</v>
      </c>
    </row>
    <row r="15861" spans="54:74" x14ac:dyDescent="0.25">
      <c r="BB15861" s="130">
        <f t="shared" si="701"/>
        <v>205</v>
      </c>
      <c r="BC15861" s="24"/>
      <c r="BD15861" s="10"/>
      <c r="BE15861" s="8"/>
      <c r="BF15861" s="8"/>
      <c r="BG15861" s="9"/>
      <c r="BH15861" s="9"/>
      <c r="BI15861" s="9"/>
      <c r="BJ15861" s="9"/>
      <c r="BK15861" s="9"/>
      <c r="BL15861" s="9"/>
      <c r="BM15861" s="9"/>
      <c r="BN15861" s="128"/>
      <c r="BO15861" s="128"/>
      <c r="BP15861" s="197">
        <f t="shared" si="702"/>
        <v>0</v>
      </c>
      <c r="BQ15861" s="128"/>
      <c r="BR15861" s="392">
        <f t="shared" si="703"/>
        <v>0</v>
      </c>
      <c r="BS15861" s="392">
        <f t="shared" si="704"/>
        <v>0</v>
      </c>
      <c r="BT15861" s="392">
        <f t="shared" si="705"/>
        <v>0</v>
      </c>
      <c r="BU15861" s="392">
        <f t="shared" si="706"/>
        <v>0</v>
      </c>
      <c r="BV15861" s="54">
        <f t="shared" si="707"/>
        <v>0</v>
      </c>
    </row>
    <row r="15862" spans="54:74" x14ac:dyDescent="0.25">
      <c r="BB15862" s="130">
        <f t="shared" si="701"/>
        <v>206</v>
      </c>
      <c r="BC15862" s="24"/>
      <c r="BD15862" s="10"/>
      <c r="BE15862" s="8"/>
      <c r="BF15862" s="8"/>
      <c r="BG15862" s="9"/>
      <c r="BH15862" s="9"/>
      <c r="BI15862" s="9"/>
      <c r="BJ15862" s="9"/>
      <c r="BK15862" s="9"/>
      <c r="BL15862" s="9"/>
      <c r="BM15862" s="9"/>
      <c r="BN15862" s="128"/>
      <c r="BO15862" s="128"/>
      <c r="BP15862" s="197">
        <f t="shared" si="702"/>
        <v>0</v>
      </c>
      <c r="BQ15862" s="128"/>
      <c r="BR15862" s="392">
        <f t="shared" si="703"/>
        <v>0</v>
      </c>
      <c r="BS15862" s="392">
        <f t="shared" si="704"/>
        <v>0</v>
      </c>
      <c r="BT15862" s="392">
        <f t="shared" si="705"/>
        <v>0</v>
      </c>
      <c r="BU15862" s="392">
        <f t="shared" si="706"/>
        <v>0</v>
      </c>
      <c r="BV15862" s="54">
        <f t="shared" si="707"/>
        <v>0</v>
      </c>
    </row>
    <row r="15863" spans="54:74" x14ac:dyDescent="0.25">
      <c r="BB15863" s="130">
        <f t="shared" ref="BB15863:BB15906" si="708">1+BB15862</f>
        <v>207</v>
      </c>
      <c r="BC15863" s="24"/>
      <c r="BD15863" s="10"/>
      <c r="BE15863" s="8"/>
      <c r="BF15863" s="8"/>
      <c r="BG15863" s="9"/>
      <c r="BH15863" s="9"/>
      <c r="BI15863" s="9"/>
      <c r="BJ15863" s="9"/>
      <c r="BK15863" s="9"/>
      <c r="BL15863" s="9"/>
      <c r="BM15863" s="9"/>
      <c r="BN15863" s="128"/>
      <c r="BO15863" s="128"/>
      <c r="BP15863" s="197">
        <f t="shared" si="702"/>
        <v>0</v>
      </c>
      <c r="BQ15863" s="128"/>
      <c r="BR15863" s="392">
        <f t="shared" si="703"/>
        <v>0</v>
      </c>
      <c r="BS15863" s="392">
        <f t="shared" si="704"/>
        <v>0</v>
      </c>
      <c r="BT15863" s="392">
        <f t="shared" si="705"/>
        <v>0</v>
      </c>
      <c r="BU15863" s="392">
        <f t="shared" si="706"/>
        <v>0</v>
      </c>
      <c r="BV15863" s="54">
        <f t="shared" si="707"/>
        <v>0</v>
      </c>
    </row>
    <row r="15864" spans="54:74" x14ac:dyDescent="0.25">
      <c r="BB15864" s="130">
        <f t="shared" si="708"/>
        <v>208</v>
      </c>
      <c r="BC15864" s="24"/>
      <c r="BD15864" s="10"/>
      <c r="BE15864" s="8"/>
      <c r="BF15864" s="8"/>
      <c r="BG15864" s="9"/>
      <c r="BH15864" s="9"/>
      <c r="BI15864" s="9"/>
      <c r="BJ15864" s="9"/>
      <c r="BK15864" s="9"/>
      <c r="BL15864" s="9"/>
      <c r="BM15864" s="9"/>
      <c r="BN15864" s="128"/>
      <c r="BO15864" s="128"/>
      <c r="BP15864" s="197">
        <f t="shared" si="702"/>
        <v>0</v>
      </c>
      <c r="BQ15864" s="128"/>
      <c r="BR15864" s="392">
        <f t="shared" si="703"/>
        <v>0</v>
      </c>
      <c r="BS15864" s="392">
        <f t="shared" si="704"/>
        <v>0</v>
      </c>
      <c r="BT15864" s="392">
        <f t="shared" si="705"/>
        <v>0</v>
      </c>
      <c r="BU15864" s="392">
        <f t="shared" si="706"/>
        <v>0</v>
      </c>
      <c r="BV15864" s="54">
        <f t="shared" si="707"/>
        <v>0</v>
      </c>
    </row>
    <row r="15865" spans="54:74" x14ac:dyDescent="0.25">
      <c r="BB15865" s="130">
        <f t="shared" si="708"/>
        <v>209</v>
      </c>
      <c r="BC15865" s="24"/>
      <c r="BD15865" s="10"/>
      <c r="BE15865" s="8"/>
      <c r="BF15865" s="8"/>
      <c r="BG15865" s="9"/>
      <c r="BH15865" s="9"/>
      <c r="BI15865" s="9"/>
      <c r="BJ15865" s="9"/>
      <c r="BK15865" s="9"/>
      <c r="BL15865" s="9"/>
      <c r="BM15865" s="9"/>
      <c r="BN15865" s="128"/>
      <c r="BO15865" s="128"/>
      <c r="BP15865" s="197">
        <f t="shared" si="702"/>
        <v>0</v>
      </c>
      <c r="BQ15865" s="128"/>
      <c r="BR15865" s="392">
        <f t="shared" si="703"/>
        <v>0</v>
      </c>
      <c r="BS15865" s="392">
        <f t="shared" si="704"/>
        <v>0</v>
      </c>
      <c r="BT15865" s="392">
        <f t="shared" si="705"/>
        <v>0</v>
      </c>
      <c r="BU15865" s="392">
        <f t="shared" si="706"/>
        <v>0</v>
      </c>
      <c r="BV15865" s="54">
        <f t="shared" si="707"/>
        <v>0</v>
      </c>
    </row>
    <row r="15866" spans="54:74" x14ac:dyDescent="0.25">
      <c r="BB15866" s="130">
        <f t="shared" si="708"/>
        <v>210</v>
      </c>
      <c r="BC15866" s="24"/>
      <c r="BD15866" s="10"/>
      <c r="BE15866" s="8"/>
      <c r="BF15866" s="8"/>
      <c r="BG15866" s="9"/>
      <c r="BH15866" s="9"/>
      <c r="BI15866" s="9"/>
      <c r="BJ15866" s="9"/>
      <c r="BK15866" s="9"/>
      <c r="BL15866" s="9"/>
      <c r="BM15866" s="9"/>
      <c r="BN15866" s="128"/>
      <c r="BO15866" s="128"/>
      <c r="BP15866" s="197">
        <f t="shared" si="702"/>
        <v>0</v>
      </c>
      <c r="BQ15866" s="128"/>
      <c r="BR15866" s="392">
        <f t="shared" si="703"/>
        <v>0</v>
      </c>
      <c r="BS15866" s="392">
        <f t="shared" si="704"/>
        <v>0</v>
      </c>
      <c r="BT15866" s="392">
        <f t="shared" si="705"/>
        <v>0</v>
      </c>
      <c r="BU15866" s="392">
        <f t="shared" si="706"/>
        <v>0</v>
      </c>
      <c r="BV15866" s="54">
        <f t="shared" si="707"/>
        <v>0</v>
      </c>
    </row>
    <row r="15867" spans="54:74" x14ac:dyDescent="0.25">
      <c r="BB15867" s="130">
        <f t="shared" si="708"/>
        <v>211</v>
      </c>
      <c r="BC15867" s="24"/>
      <c r="BD15867" s="10"/>
      <c r="BE15867" s="8"/>
      <c r="BF15867" s="8"/>
      <c r="BG15867" s="9"/>
      <c r="BH15867" s="9"/>
      <c r="BI15867" s="9"/>
      <c r="BJ15867" s="9"/>
      <c r="BK15867" s="9"/>
      <c r="BL15867" s="9"/>
      <c r="BM15867" s="9"/>
      <c r="BN15867" s="128"/>
      <c r="BO15867" s="128"/>
      <c r="BP15867" s="197">
        <f t="shared" si="702"/>
        <v>0</v>
      </c>
      <c r="BQ15867" s="128"/>
      <c r="BR15867" s="392">
        <f t="shared" si="703"/>
        <v>0</v>
      </c>
      <c r="BS15867" s="392">
        <f t="shared" si="704"/>
        <v>0</v>
      </c>
      <c r="BT15867" s="392">
        <f t="shared" si="705"/>
        <v>0</v>
      </c>
      <c r="BU15867" s="392">
        <f t="shared" si="706"/>
        <v>0</v>
      </c>
      <c r="BV15867" s="54">
        <f t="shared" si="707"/>
        <v>0</v>
      </c>
    </row>
    <row r="15868" spans="54:74" x14ac:dyDescent="0.25">
      <c r="BB15868" s="130">
        <f t="shared" si="708"/>
        <v>212</v>
      </c>
      <c r="BC15868" s="24"/>
      <c r="BD15868" s="10"/>
      <c r="BE15868" s="8"/>
      <c r="BF15868" s="8"/>
      <c r="BG15868" s="9"/>
      <c r="BH15868" s="9"/>
      <c r="BI15868" s="9"/>
      <c r="BJ15868" s="9"/>
      <c r="BK15868" s="9"/>
      <c r="BL15868" s="9"/>
      <c r="BM15868" s="9"/>
      <c r="BN15868" s="128"/>
      <c r="BO15868" s="128"/>
      <c r="BP15868" s="197">
        <f t="shared" si="702"/>
        <v>0</v>
      </c>
      <c r="BQ15868" s="128"/>
      <c r="BR15868" s="392">
        <f t="shared" si="703"/>
        <v>0</v>
      </c>
      <c r="BS15868" s="392">
        <f t="shared" si="704"/>
        <v>0</v>
      </c>
      <c r="BT15868" s="392">
        <f t="shared" si="705"/>
        <v>0</v>
      </c>
      <c r="BU15868" s="392">
        <f t="shared" si="706"/>
        <v>0</v>
      </c>
      <c r="BV15868" s="54">
        <f t="shared" si="707"/>
        <v>0</v>
      </c>
    </row>
    <row r="15869" spans="54:74" x14ac:dyDescent="0.25">
      <c r="BB15869" s="130">
        <f t="shared" si="708"/>
        <v>213</v>
      </c>
      <c r="BC15869" s="24"/>
      <c r="BD15869" s="10"/>
      <c r="BE15869" s="8"/>
      <c r="BF15869" s="8"/>
      <c r="BG15869" s="9"/>
      <c r="BH15869" s="9"/>
      <c r="BI15869" s="9"/>
      <c r="BJ15869" s="9"/>
      <c r="BK15869" s="9"/>
      <c r="BL15869" s="9"/>
      <c r="BM15869" s="9"/>
      <c r="BN15869" s="128"/>
      <c r="BO15869" s="128"/>
      <c r="BP15869" s="197">
        <f t="shared" si="702"/>
        <v>0</v>
      </c>
      <c r="BQ15869" s="128"/>
      <c r="BR15869" s="392">
        <f t="shared" si="703"/>
        <v>0</v>
      </c>
      <c r="BS15869" s="392">
        <f t="shared" si="704"/>
        <v>0</v>
      </c>
      <c r="BT15869" s="392">
        <f t="shared" si="705"/>
        <v>0</v>
      </c>
      <c r="BU15869" s="392">
        <f t="shared" si="706"/>
        <v>0</v>
      </c>
      <c r="BV15869" s="54">
        <f t="shared" si="707"/>
        <v>0</v>
      </c>
    </row>
    <row r="15870" spans="54:74" x14ac:dyDescent="0.25">
      <c r="BB15870" s="130">
        <f t="shared" si="708"/>
        <v>214</v>
      </c>
      <c r="BC15870" s="24"/>
      <c r="BD15870" s="10"/>
      <c r="BE15870" s="8"/>
      <c r="BF15870" s="8"/>
      <c r="BG15870" s="9"/>
      <c r="BH15870" s="9"/>
      <c r="BI15870" s="9"/>
      <c r="BJ15870" s="9"/>
      <c r="BK15870" s="9"/>
      <c r="BL15870" s="9"/>
      <c r="BM15870" s="9"/>
      <c r="BN15870" s="128"/>
      <c r="BO15870" s="128"/>
      <c r="BP15870" s="197">
        <f t="shared" si="702"/>
        <v>0</v>
      </c>
      <c r="BQ15870" s="128"/>
      <c r="BR15870" s="392">
        <f t="shared" si="703"/>
        <v>0</v>
      </c>
      <c r="BS15870" s="392">
        <f t="shared" si="704"/>
        <v>0</v>
      </c>
      <c r="BT15870" s="392">
        <f t="shared" si="705"/>
        <v>0</v>
      </c>
      <c r="BU15870" s="392">
        <f t="shared" si="706"/>
        <v>0</v>
      </c>
      <c r="BV15870" s="54">
        <f t="shared" si="707"/>
        <v>0</v>
      </c>
    </row>
    <row r="15871" spans="54:74" x14ac:dyDescent="0.25">
      <c r="BB15871" s="130">
        <f t="shared" si="708"/>
        <v>215</v>
      </c>
      <c r="BC15871" s="24"/>
      <c r="BD15871" s="10"/>
      <c r="BE15871" s="8"/>
      <c r="BF15871" s="8"/>
      <c r="BG15871" s="9"/>
      <c r="BH15871" s="9"/>
      <c r="BI15871" s="9"/>
      <c r="BJ15871" s="9"/>
      <c r="BK15871" s="9"/>
      <c r="BL15871" s="9"/>
      <c r="BM15871" s="9"/>
      <c r="BN15871" s="128"/>
      <c r="BO15871" s="128"/>
      <c r="BP15871" s="197">
        <f t="shared" si="702"/>
        <v>0</v>
      </c>
      <c r="BQ15871" s="128"/>
      <c r="BR15871" s="392">
        <f t="shared" si="703"/>
        <v>0</v>
      </c>
      <c r="BS15871" s="392">
        <f t="shared" si="704"/>
        <v>0</v>
      </c>
      <c r="BT15871" s="392">
        <f t="shared" si="705"/>
        <v>0</v>
      </c>
      <c r="BU15871" s="392">
        <f t="shared" si="706"/>
        <v>0</v>
      </c>
      <c r="BV15871" s="54">
        <f t="shared" si="707"/>
        <v>0</v>
      </c>
    </row>
    <row r="15872" spans="54:74" x14ac:dyDescent="0.25">
      <c r="BB15872" s="130">
        <f t="shared" si="708"/>
        <v>216</v>
      </c>
      <c r="BC15872" s="24"/>
      <c r="BD15872" s="10"/>
      <c r="BE15872" s="8"/>
      <c r="BF15872" s="8"/>
      <c r="BG15872" s="9"/>
      <c r="BH15872" s="9"/>
      <c r="BI15872" s="9"/>
      <c r="BJ15872" s="9"/>
      <c r="BK15872" s="9"/>
      <c r="BL15872" s="9"/>
      <c r="BM15872" s="9"/>
      <c r="BN15872" s="128"/>
      <c r="BO15872" s="128"/>
      <c r="BP15872" s="197">
        <f t="shared" si="702"/>
        <v>0</v>
      </c>
      <c r="BQ15872" s="128"/>
      <c r="BR15872" s="392">
        <f t="shared" si="703"/>
        <v>0</v>
      </c>
      <c r="BS15872" s="392">
        <f t="shared" si="704"/>
        <v>0</v>
      </c>
      <c r="BT15872" s="392">
        <f t="shared" si="705"/>
        <v>0</v>
      </c>
      <c r="BU15872" s="392">
        <f t="shared" si="706"/>
        <v>0</v>
      </c>
      <c r="BV15872" s="54">
        <f t="shared" si="707"/>
        <v>0</v>
      </c>
    </row>
    <row r="15873" spans="54:74" x14ac:dyDescent="0.25">
      <c r="BB15873" s="130">
        <f t="shared" si="708"/>
        <v>217</v>
      </c>
      <c r="BC15873" s="24"/>
      <c r="BD15873" s="10"/>
      <c r="BE15873" s="8"/>
      <c r="BF15873" s="8"/>
      <c r="BG15873" s="9"/>
      <c r="BH15873" s="9"/>
      <c r="BI15873" s="9"/>
      <c r="BJ15873" s="9"/>
      <c r="BK15873" s="9"/>
      <c r="BL15873" s="9"/>
      <c r="BM15873" s="9"/>
      <c r="BN15873" s="128"/>
      <c r="BO15873" s="128"/>
      <c r="BP15873" s="197">
        <f t="shared" si="702"/>
        <v>0</v>
      </c>
      <c r="BQ15873" s="128"/>
      <c r="BR15873" s="392">
        <f t="shared" si="703"/>
        <v>0</v>
      </c>
      <c r="BS15873" s="392">
        <f t="shared" si="704"/>
        <v>0</v>
      </c>
      <c r="BT15873" s="392">
        <f t="shared" si="705"/>
        <v>0</v>
      </c>
      <c r="BU15873" s="392">
        <f t="shared" si="706"/>
        <v>0</v>
      </c>
      <c r="BV15873" s="54">
        <f t="shared" si="707"/>
        <v>0</v>
      </c>
    </row>
    <row r="15874" spans="54:74" x14ac:dyDescent="0.25">
      <c r="BB15874" s="130">
        <f t="shared" si="708"/>
        <v>218</v>
      </c>
      <c r="BC15874" s="24"/>
      <c r="BD15874" s="10"/>
      <c r="BE15874" s="8"/>
      <c r="BF15874" s="8"/>
      <c r="BG15874" s="9"/>
      <c r="BH15874" s="9"/>
      <c r="BI15874" s="9"/>
      <c r="BJ15874" s="9"/>
      <c r="BK15874" s="9"/>
      <c r="BL15874" s="9"/>
      <c r="BM15874" s="9"/>
      <c r="BN15874" s="128"/>
      <c r="BO15874" s="128"/>
      <c r="BP15874" s="197">
        <f t="shared" si="702"/>
        <v>0</v>
      </c>
      <c r="BQ15874" s="128"/>
      <c r="BR15874" s="392">
        <f t="shared" si="703"/>
        <v>0</v>
      </c>
      <c r="BS15874" s="392">
        <f t="shared" si="704"/>
        <v>0</v>
      </c>
      <c r="BT15874" s="392">
        <f t="shared" si="705"/>
        <v>0</v>
      </c>
      <c r="BU15874" s="392">
        <f t="shared" si="706"/>
        <v>0</v>
      </c>
      <c r="BV15874" s="54">
        <f t="shared" si="707"/>
        <v>0</v>
      </c>
    </row>
    <row r="15875" spans="54:74" x14ac:dyDescent="0.25">
      <c r="BB15875" s="130">
        <f t="shared" si="708"/>
        <v>219</v>
      </c>
      <c r="BC15875" s="24"/>
      <c r="BD15875" s="10"/>
      <c r="BE15875" s="8"/>
      <c r="BF15875" s="8"/>
      <c r="BG15875" s="9"/>
      <c r="BH15875" s="9"/>
      <c r="BI15875" s="9"/>
      <c r="BJ15875" s="9"/>
      <c r="BK15875" s="9"/>
      <c r="BL15875" s="9"/>
      <c r="BM15875" s="9"/>
      <c r="BN15875" s="128"/>
      <c r="BO15875" s="128"/>
      <c r="BP15875" s="197">
        <f t="shared" si="702"/>
        <v>0</v>
      </c>
      <c r="BQ15875" s="128"/>
      <c r="BR15875" s="392">
        <f t="shared" si="703"/>
        <v>0</v>
      </c>
      <c r="BS15875" s="392">
        <f t="shared" si="704"/>
        <v>0</v>
      </c>
      <c r="BT15875" s="392">
        <f t="shared" si="705"/>
        <v>0</v>
      </c>
      <c r="BU15875" s="392">
        <f t="shared" si="706"/>
        <v>0</v>
      </c>
      <c r="BV15875" s="54">
        <f t="shared" si="707"/>
        <v>0</v>
      </c>
    </row>
    <row r="15876" spans="54:74" x14ac:dyDescent="0.25">
      <c r="BB15876" s="130">
        <f t="shared" si="708"/>
        <v>220</v>
      </c>
      <c r="BC15876" s="24"/>
      <c r="BD15876" s="10"/>
      <c r="BE15876" s="8"/>
      <c r="BF15876" s="8"/>
      <c r="BG15876" s="9"/>
      <c r="BH15876" s="9"/>
      <c r="BI15876" s="9"/>
      <c r="BJ15876" s="9"/>
      <c r="BK15876" s="9"/>
      <c r="BL15876" s="9"/>
      <c r="BM15876" s="9"/>
      <c r="BN15876" s="128"/>
      <c r="BO15876" s="128"/>
      <c r="BP15876" s="197">
        <f t="shared" si="702"/>
        <v>0</v>
      </c>
      <c r="BQ15876" s="128"/>
      <c r="BR15876" s="392">
        <f t="shared" si="703"/>
        <v>0</v>
      </c>
      <c r="BS15876" s="392">
        <f t="shared" si="704"/>
        <v>0</v>
      </c>
      <c r="BT15876" s="392">
        <f t="shared" si="705"/>
        <v>0</v>
      </c>
      <c r="BU15876" s="392">
        <f t="shared" si="706"/>
        <v>0</v>
      </c>
      <c r="BV15876" s="54">
        <f t="shared" si="707"/>
        <v>0</v>
      </c>
    </row>
    <row r="15877" spans="54:74" x14ac:dyDescent="0.25">
      <c r="BB15877" s="130">
        <f t="shared" si="708"/>
        <v>221</v>
      </c>
      <c r="BC15877" s="24"/>
      <c r="BD15877" s="10"/>
      <c r="BE15877" s="8"/>
      <c r="BF15877" s="8"/>
      <c r="BG15877" s="9"/>
      <c r="BH15877" s="9"/>
      <c r="BI15877" s="9"/>
      <c r="BJ15877" s="9"/>
      <c r="BK15877" s="9"/>
      <c r="BL15877" s="9"/>
      <c r="BM15877" s="9"/>
      <c r="BN15877" s="128"/>
      <c r="BO15877" s="128"/>
      <c r="BP15877" s="197">
        <f t="shared" si="702"/>
        <v>0</v>
      </c>
      <c r="BQ15877" s="128"/>
      <c r="BR15877" s="392">
        <f t="shared" si="703"/>
        <v>0</v>
      </c>
      <c r="BS15877" s="392">
        <f t="shared" si="704"/>
        <v>0</v>
      </c>
      <c r="BT15877" s="392">
        <f t="shared" si="705"/>
        <v>0</v>
      </c>
      <c r="BU15877" s="392">
        <f t="shared" si="706"/>
        <v>0</v>
      </c>
      <c r="BV15877" s="54">
        <f t="shared" si="707"/>
        <v>0</v>
      </c>
    </row>
    <row r="15878" spans="54:74" x14ac:dyDescent="0.25">
      <c r="BB15878" s="130">
        <f t="shared" si="708"/>
        <v>222</v>
      </c>
      <c r="BC15878" s="24"/>
      <c r="BD15878" s="10"/>
      <c r="BE15878" s="8"/>
      <c r="BF15878" s="8"/>
      <c r="BG15878" s="9"/>
      <c r="BH15878" s="9"/>
      <c r="BI15878" s="9"/>
      <c r="BJ15878" s="9"/>
      <c r="BK15878" s="9"/>
      <c r="BL15878" s="9"/>
      <c r="BM15878" s="9"/>
      <c r="BN15878" s="128"/>
      <c r="BO15878" s="128"/>
      <c r="BP15878" s="197">
        <f t="shared" si="702"/>
        <v>0</v>
      </c>
      <c r="BQ15878" s="128"/>
      <c r="BR15878" s="392">
        <f t="shared" si="703"/>
        <v>0</v>
      </c>
      <c r="BS15878" s="392">
        <f t="shared" si="704"/>
        <v>0</v>
      </c>
      <c r="BT15878" s="392">
        <f t="shared" si="705"/>
        <v>0</v>
      </c>
      <c r="BU15878" s="392">
        <f t="shared" si="706"/>
        <v>0</v>
      </c>
      <c r="BV15878" s="54">
        <f t="shared" si="707"/>
        <v>0</v>
      </c>
    </row>
    <row r="15879" spans="54:74" x14ac:dyDescent="0.25">
      <c r="BB15879" s="130">
        <f t="shared" si="708"/>
        <v>223</v>
      </c>
      <c r="BC15879" s="24"/>
      <c r="BD15879" s="10"/>
      <c r="BE15879" s="8"/>
      <c r="BF15879" s="8"/>
      <c r="BG15879" s="9"/>
      <c r="BH15879" s="9"/>
      <c r="BI15879" s="9"/>
      <c r="BJ15879" s="9"/>
      <c r="BK15879" s="9"/>
      <c r="BL15879" s="9"/>
      <c r="BM15879" s="9"/>
      <c r="BN15879" s="128"/>
      <c r="BO15879" s="128"/>
      <c r="BP15879" s="197">
        <f t="shared" si="702"/>
        <v>0</v>
      </c>
      <c r="BQ15879" s="128"/>
      <c r="BR15879" s="392">
        <f t="shared" si="703"/>
        <v>0</v>
      </c>
      <c r="BS15879" s="392">
        <f t="shared" si="704"/>
        <v>0</v>
      </c>
      <c r="BT15879" s="392">
        <f t="shared" si="705"/>
        <v>0</v>
      </c>
      <c r="BU15879" s="392">
        <f t="shared" si="706"/>
        <v>0</v>
      </c>
      <c r="BV15879" s="54">
        <f t="shared" si="707"/>
        <v>0</v>
      </c>
    </row>
    <row r="15880" spans="54:74" x14ac:dyDescent="0.25">
      <c r="BB15880" s="130">
        <f t="shared" si="708"/>
        <v>224</v>
      </c>
      <c r="BC15880" s="24"/>
      <c r="BD15880" s="10"/>
      <c r="BE15880" s="8"/>
      <c r="BF15880" s="8"/>
      <c r="BG15880" s="9"/>
      <c r="BH15880" s="9"/>
      <c r="BI15880" s="9"/>
      <c r="BJ15880" s="9"/>
      <c r="BK15880" s="9"/>
      <c r="BL15880" s="9"/>
      <c r="BM15880" s="9"/>
      <c r="BN15880" s="128"/>
      <c r="BO15880" s="128"/>
      <c r="BP15880" s="197">
        <f t="shared" si="702"/>
        <v>0</v>
      </c>
      <c r="BQ15880" s="128"/>
      <c r="BR15880" s="392">
        <f t="shared" si="703"/>
        <v>0</v>
      </c>
      <c r="BS15880" s="392">
        <f t="shared" si="704"/>
        <v>0</v>
      </c>
      <c r="BT15880" s="392">
        <f t="shared" si="705"/>
        <v>0</v>
      </c>
      <c r="BU15880" s="392">
        <f t="shared" si="706"/>
        <v>0</v>
      </c>
      <c r="BV15880" s="54">
        <f t="shared" si="707"/>
        <v>0</v>
      </c>
    </row>
    <row r="15881" spans="54:74" x14ac:dyDescent="0.25">
      <c r="BB15881" s="130">
        <f t="shared" si="708"/>
        <v>225</v>
      </c>
      <c r="BC15881" s="24"/>
      <c r="BD15881" s="10"/>
      <c r="BE15881" s="8"/>
      <c r="BF15881" s="8"/>
      <c r="BG15881" s="9"/>
      <c r="BH15881" s="9"/>
      <c r="BI15881" s="9"/>
      <c r="BJ15881" s="9"/>
      <c r="BK15881" s="9"/>
      <c r="BL15881" s="9"/>
      <c r="BM15881" s="9"/>
      <c r="BN15881" s="128"/>
      <c r="BO15881" s="128"/>
      <c r="BP15881" s="197">
        <f t="shared" si="702"/>
        <v>0</v>
      </c>
      <c r="BQ15881" s="128"/>
      <c r="BR15881" s="392">
        <f t="shared" si="703"/>
        <v>0</v>
      </c>
      <c r="BS15881" s="392">
        <f t="shared" si="704"/>
        <v>0</v>
      </c>
      <c r="BT15881" s="392">
        <f t="shared" si="705"/>
        <v>0</v>
      </c>
      <c r="BU15881" s="392">
        <f t="shared" si="706"/>
        <v>0</v>
      </c>
      <c r="BV15881" s="54">
        <f t="shared" si="707"/>
        <v>0</v>
      </c>
    </row>
    <row r="15882" spans="54:74" x14ac:dyDescent="0.25">
      <c r="BB15882" s="130">
        <f t="shared" si="708"/>
        <v>226</v>
      </c>
      <c r="BC15882" s="24"/>
      <c r="BD15882" s="10"/>
      <c r="BE15882" s="8"/>
      <c r="BF15882" s="8"/>
      <c r="BG15882" s="9"/>
      <c r="BH15882" s="9"/>
      <c r="BI15882" s="9"/>
      <c r="BJ15882" s="9"/>
      <c r="BK15882" s="9"/>
      <c r="BL15882" s="9"/>
      <c r="BM15882" s="9"/>
      <c r="BN15882" s="128"/>
      <c r="BO15882" s="128"/>
      <c r="BP15882" s="197">
        <f t="shared" si="702"/>
        <v>0</v>
      </c>
      <c r="BQ15882" s="128"/>
      <c r="BR15882" s="392">
        <f t="shared" si="703"/>
        <v>0</v>
      </c>
      <c r="BS15882" s="392">
        <f t="shared" si="704"/>
        <v>0</v>
      </c>
      <c r="BT15882" s="392">
        <f t="shared" si="705"/>
        <v>0</v>
      </c>
      <c r="BU15882" s="392">
        <f t="shared" si="706"/>
        <v>0</v>
      </c>
      <c r="BV15882" s="54">
        <f t="shared" si="707"/>
        <v>0</v>
      </c>
    </row>
    <row r="15883" spans="54:74" x14ac:dyDescent="0.25">
      <c r="BB15883" s="130">
        <f t="shared" si="708"/>
        <v>227</v>
      </c>
      <c r="BC15883" s="24"/>
      <c r="BD15883" s="10"/>
      <c r="BE15883" s="8"/>
      <c r="BF15883" s="8"/>
      <c r="BG15883" s="9"/>
      <c r="BH15883" s="9"/>
      <c r="BI15883" s="9"/>
      <c r="BJ15883" s="9"/>
      <c r="BK15883" s="9"/>
      <c r="BL15883" s="9"/>
      <c r="BM15883" s="9"/>
      <c r="BN15883" s="128"/>
      <c r="BO15883" s="128"/>
      <c r="BP15883" s="197">
        <f t="shared" si="702"/>
        <v>0</v>
      </c>
      <c r="BQ15883" s="128"/>
      <c r="BR15883" s="392">
        <f t="shared" si="703"/>
        <v>0</v>
      </c>
      <c r="BS15883" s="392">
        <f t="shared" si="704"/>
        <v>0</v>
      </c>
      <c r="BT15883" s="392">
        <f t="shared" si="705"/>
        <v>0</v>
      </c>
      <c r="BU15883" s="392">
        <f t="shared" si="706"/>
        <v>0</v>
      </c>
      <c r="BV15883" s="54">
        <f t="shared" si="707"/>
        <v>0</v>
      </c>
    </row>
    <row r="15884" spans="54:74" x14ac:dyDescent="0.25">
      <c r="BB15884" s="130">
        <f t="shared" si="708"/>
        <v>228</v>
      </c>
      <c r="BC15884" s="24"/>
      <c r="BD15884" s="10"/>
      <c r="BE15884" s="8"/>
      <c r="BF15884" s="8"/>
      <c r="BG15884" s="9"/>
      <c r="BH15884" s="9"/>
      <c r="BI15884" s="9"/>
      <c r="BJ15884" s="9"/>
      <c r="BK15884" s="9"/>
      <c r="BL15884" s="9"/>
      <c r="BM15884" s="9"/>
      <c r="BN15884" s="128"/>
      <c r="BO15884" s="128"/>
      <c r="BP15884" s="197">
        <f t="shared" si="702"/>
        <v>0</v>
      </c>
      <c r="BQ15884" s="128"/>
      <c r="BR15884" s="392">
        <f t="shared" si="703"/>
        <v>0</v>
      </c>
      <c r="BS15884" s="392">
        <f t="shared" si="704"/>
        <v>0</v>
      </c>
      <c r="BT15884" s="392">
        <f t="shared" si="705"/>
        <v>0</v>
      </c>
      <c r="BU15884" s="392">
        <f t="shared" si="706"/>
        <v>0</v>
      </c>
      <c r="BV15884" s="54">
        <f t="shared" si="707"/>
        <v>0</v>
      </c>
    </row>
    <row r="15885" spans="54:74" x14ac:dyDescent="0.25">
      <c r="BB15885" s="130">
        <f t="shared" si="708"/>
        <v>229</v>
      </c>
      <c r="BC15885" s="24"/>
      <c r="BD15885" s="10"/>
      <c r="BE15885" s="8"/>
      <c r="BF15885" s="8"/>
      <c r="BG15885" s="9"/>
      <c r="BH15885" s="9"/>
      <c r="BI15885" s="9"/>
      <c r="BJ15885" s="9"/>
      <c r="BK15885" s="9"/>
      <c r="BL15885" s="9"/>
      <c r="BM15885" s="9"/>
      <c r="BN15885" s="128"/>
      <c r="BO15885" s="128"/>
      <c r="BP15885" s="197">
        <f t="shared" si="702"/>
        <v>0</v>
      </c>
      <c r="BQ15885" s="128"/>
      <c r="BR15885" s="392">
        <f t="shared" si="703"/>
        <v>0</v>
      </c>
      <c r="BS15885" s="392">
        <f t="shared" si="704"/>
        <v>0</v>
      </c>
      <c r="BT15885" s="392">
        <f t="shared" si="705"/>
        <v>0</v>
      </c>
      <c r="BU15885" s="392">
        <f t="shared" si="706"/>
        <v>0</v>
      </c>
      <c r="BV15885" s="54">
        <f t="shared" si="707"/>
        <v>0</v>
      </c>
    </row>
    <row r="15886" spans="54:74" x14ac:dyDescent="0.25">
      <c r="BB15886" s="130">
        <f t="shared" si="708"/>
        <v>230</v>
      </c>
      <c r="BC15886" s="24"/>
      <c r="BD15886" s="10"/>
      <c r="BE15886" s="8"/>
      <c r="BF15886" s="8"/>
      <c r="BG15886" s="9"/>
      <c r="BH15886" s="9"/>
      <c r="BI15886" s="9"/>
      <c r="BJ15886" s="9"/>
      <c r="BK15886" s="9"/>
      <c r="BL15886" s="9"/>
      <c r="BM15886" s="9"/>
      <c r="BN15886" s="128"/>
      <c r="BO15886" s="128"/>
      <c r="BP15886" s="197">
        <f t="shared" si="702"/>
        <v>0</v>
      </c>
      <c r="BQ15886" s="128"/>
      <c r="BR15886" s="392">
        <f t="shared" si="703"/>
        <v>0</v>
      </c>
      <c r="BS15886" s="392">
        <f t="shared" si="704"/>
        <v>0</v>
      </c>
      <c r="BT15886" s="392">
        <f t="shared" si="705"/>
        <v>0</v>
      </c>
      <c r="BU15886" s="392">
        <f t="shared" si="706"/>
        <v>0</v>
      </c>
      <c r="BV15886" s="54">
        <f t="shared" si="707"/>
        <v>0</v>
      </c>
    </row>
    <row r="15887" spans="54:74" x14ac:dyDescent="0.25">
      <c r="BB15887" s="130">
        <f t="shared" si="708"/>
        <v>231</v>
      </c>
      <c r="BC15887" s="24"/>
      <c r="BD15887" s="10"/>
      <c r="BE15887" s="8"/>
      <c r="BF15887" s="8"/>
      <c r="BG15887" s="9"/>
      <c r="BH15887" s="9"/>
      <c r="BI15887" s="9"/>
      <c r="BJ15887" s="9"/>
      <c r="BK15887" s="9"/>
      <c r="BL15887" s="9"/>
      <c r="BM15887" s="9"/>
      <c r="BN15887" s="128"/>
      <c r="BO15887" s="128"/>
      <c r="BP15887" s="197">
        <f t="shared" si="702"/>
        <v>0</v>
      </c>
      <c r="BQ15887" s="128"/>
      <c r="BR15887" s="392">
        <f t="shared" si="703"/>
        <v>0</v>
      </c>
      <c r="BS15887" s="392">
        <f t="shared" si="704"/>
        <v>0</v>
      </c>
      <c r="BT15887" s="392">
        <f t="shared" si="705"/>
        <v>0</v>
      </c>
      <c r="BU15887" s="392">
        <f t="shared" si="706"/>
        <v>0</v>
      </c>
      <c r="BV15887" s="54">
        <f t="shared" si="707"/>
        <v>0</v>
      </c>
    </row>
    <row r="15888" spans="54:74" x14ac:dyDescent="0.25">
      <c r="BB15888" s="130">
        <f t="shared" si="708"/>
        <v>232</v>
      </c>
      <c r="BC15888" s="24"/>
      <c r="BD15888" s="10"/>
      <c r="BE15888" s="8"/>
      <c r="BF15888" s="8"/>
      <c r="BG15888" s="9"/>
      <c r="BH15888" s="9"/>
      <c r="BI15888" s="9"/>
      <c r="BJ15888" s="9"/>
      <c r="BK15888" s="9"/>
      <c r="BL15888" s="9"/>
      <c r="BM15888" s="9"/>
      <c r="BN15888" s="128"/>
      <c r="BO15888" s="128"/>
      <c r="BP15888" s="197">
        <f t="shared" si="702"/>
        <v>0</v>
      </c>
      <c r="BQ15888" s="128"/>
      <c r="BR15888" s="392">
        <f t="shared" si="703"/>
        <v>0</v>
      </c>
      <c r="BS15888" s="392">
        <f t="shared" si="704"/>
        <v>0</v>
      </c>
      <c r="BT15888" s="392">
        <f t="shared" si="705"/>
        <v>0</v>
      </c>
      <c r="BU15888" s="392">
        <f t="shared" si="706"/>
        <v>0</v>
      </c>
      <c r="BV15888" s="54">
        <f t="shared" si="707"/>
        <v>0</v>
      </c>
    </row>
    <row r="15889" spans="54:74" x14ac:dyDescent="0.25">
      <c r="BB15889" s="130">
        <f t="shared" si="708"/>
        <v>233</v>
      </c>
      <c r="BC15889" s="24"/>
      <c r="BD15889" s="10"/>
      <c r="BE15889" s="8"/>
      <c r="BF15889" s="8"/>
      <c r="BG15889" s="9"/>
      <c r="BH15889" s="9"/>
      <c r="BI15889" s="9"/>
      <c r="BJ15889" s="9"/>
      <c r="BK15889" s="9"/>
      <c r="BL15889" s="9"/>
      <c r="BM15889" s="9"/>
      <c r="BN15889" s="128"/>
      <c r="BO15889" s="128"/>
      <c r="BP15889" s="197">
        <f t="shared" si="702"/>
        <v>0</v>
      </c>
      <c r="BQ15889" s="128"/>
      <c r="BR15889" s="392">
        <f t="shared" si="703"/>
        <v>0</v>
      </c>
      <c r="BS15889" s="392">
        <f t="shared" si="704"/>
        <v>0</v>
      </c>
      <c r="BT15889" s="392">
        <f t="shared" si="705"/>
        <v>0</v>
      </c>
      <c r="BU15889" s="392">
        <f t="shared" si="706"/>
        <v>0</v>
      </c>
      <c r="BV15889" s="54">
        <f t="shared" si="707"/>
        <v>0</v>
      </c>
    </row>
    <row r="15890" spans="54:74" x14ac:dyDescent="0.25">
      <c r="BB15890" s="130">
        <f t="shared" si="708"/>
        <v>234</v>
      </c>
      <c r="BC15890" s="24"/>
      <c r="BD15890" s="10"/>
      <c r="BE15890" s="8"/>
      <c r="BF15890" s="8"/>
      <c r="BG15890" s="9"/>
      <c r="BH15890" s="9"/>
      <c r="BI15890" s="9"/>
      <c r="BJ15890" s="9"/>
      <c r="BK15890" s="9"/>
      <c r="BL15890" s="9"/>
      <c r="BM15890" s="9"/>
      <c r="BN15890" s="128"/>
      <c r="BO15890" s="128"/>
      <c r="BP15890" s="197">
        <f t="shared" si="702"/>
        <v>0</v>
      </c>
      <c r="BQ15890" s="128"/>
      <c r="BR15890" s="392">
        <f t="shared" si="703"/>
        <v>0</v>
      </c>
      <c r="BS15890" s="392">
        <f t="shared" si="704"/>
        <v>0</v>
      </c>
      <c r="BT15890" s="392">
        <f t="shared" si="705"/>
        <v>0</v>
      </c>
      <c r="BU15890" s="392">
        <f t="shared" si="706"/>
        <v>0</v>
      </c>
      <c r="BV15890" s="54">
        <f t="shared" si="707"/>
        <v>0</v>
      </c>
    </row>
    <row r="15891" spans="54:74" x14ac:dyDescent="0.25">
      <c r="BB15891" s="130">
        <f t="shared" si="708"/>
        <v>235</v>
      </c>
      <c r="BC15891" s="24"/>
      <c r="BD15891" s="10"/>
      <c r="BE15891" s="8"/>
      <c r="BF15891" s="8"/>
      <c r="BG15891" s="9"/>
      <c r="BH15891" s="9"/>
      <c r="BI15891" s="9"/>
      <c r="BJ15891" s="9"/>
      <c r="BK15891" s="9"/>
      <c r="BL15891" s="9"/>
      <c r="BM15891" s="9"/>
      <c r="BN15891" s="128"/>
      <c r="BO15891" s="128"/>
      <c r="BP15891" s="197">
        <f t="shared" si="702"/>
        <v>0</v>
      </c>
      <c r="BQ15891" s="128"/>
      <c r="BR15891" s="392">
        <f t="shared" si="703"/>
        <v>0</v>
      </c>
      <c r="BS15891" s="392">
        <f t="shared" si="704"/>
        <v>0</v>
      </c>
      <c r="BT15891" s="392">
        <f t="shared" si="705"/>
        <v>0</v>
      </c>
      <c r="BU15891" s="392">
        <f t="shared" si="706"/>
        <v>0</v>
      </c>
      <c r="BV15891" s="54">
        <f t="shared" si="707"/>
        <v>0</v>
      </c>
    </row>
    <row r="15892" spans="54:74" x14ac:dyDescent="0.25">
      <c r="BB15892" s="130">
        <f t="shared" si="708"/>
        <v>236</v>
      </c>
      <c r="BC15892" s="24"/>
      <c r="BD15892" s="10"/>
      <c r="BE15892" s="8"/>
      <c r="BF15892" s="8"/>
      <c r="BG15892" s="9"/>
      <c r="BH15892" s="9"/>
      <c r="BI15892" s="9"/>
      <c r="BJ15892" s="9"/>
      <c r="BK15892" s="9"/>
      <c r="BL15892" s="9"/>
      <c r="BM15892" s="9"/>
      <c r="BN15892" s="128"/>
      <c r="BO15892" s="128"/>
      <c r="BP15892" s="197">
        <f t="shared" si="702"/>
        <v>0</v>
      </c>
      <c r="BQ15892" s="128"/>
      <c r="BR15892" s="392">
        <f t="shared" si="703"/>
        <v>0</v>
      </c>
      <c r="BS15892" s="392">
        <f t="shared" si="704"/>
        <v>0</v>
      </c>
      <c r="BT15892" s="392">
        <f t="shared" si="705"/>
        <v>0</v>
      </c>
      <c r="BU15892" s="392">
        <f t="shared" si="706"/>
        <v>0</v>
      </c>
      <c r="BV15892" s="54">
        <f t="shared" si="707"/>
        <v>0</v>
      </c>
    </row>
    <row r="15893" spans="54:74" x14ac:dyDescent="0.25">
      <c r="BB15893" s="130">
        <f t="shared" si="708"/>
        <v>237</v>
      </c>
      <c r="BC15893" s="24"/>
      <c r="BD15893" s="10"/>
      <c r="BE15893" s="8"/>
      <c r="BF15893" s="8"/>
      <c r="BG15893" s="9"/>
      <c r="BH15893" s="9"/>
      <c r="BI15893" s="9"/>
      <c r="BJ15893" s="9"/>
      <c r="BK15893" s="9"/>
      <c r="BL15893" s="9"/>
      <c r="BM15893" s="9"/>
      <c r="BN15893" s="128"/>
      <c r="BO15893" s="128"/>
      <c r="BP15893" s="197">
        <f t="shared" si="702"/>
        <v>0</v>
      </c>
      <c r="BQ15893" s="128"/>
      <c r="BR15893" s="392">
        <f t="shared" si="703"/>
        <v>0</v>
      </c>
      <c r="BS15893" s="392">
        <f t="shared" si="704"/>
        <v>0</v>
      </c>
      <c r="BT15893" s="392">
        <f t="shared" si="705"/>
        <v>0</v>
      </c>
      <c r="BU15893" s="392">
        <f t="shared" si="706"/>
        <v>0</v>
      </c>
      <c r="BV15893" s="54">
        <f t="shared" si="707"/>
        <v>0</v>
      </c>
    </row>
    <row r="15894" spans="54:74" x14ac:dyDescent="0.25">
      <c r="BB15894" s="130">
        <f t="shared" si="708"/>
        <v>238</v>
      </c>
      <c r="BC15894" s="24"/>
      <c r="BD15894" s="10"/>
      <c r="BE15894" s="8"/>
      <c r="BF15894" s="8"/>
      <c r="BG15894" s="9"/>
      <c r="BH15894" s="9"/>
      <c r="BI15894" s="9"/>
      <c r="BJ15894" s="9"/>
      <c r="BK15894" s="9"/>
      <c r="BL15894" s="9"/>
      <c r="BM15894" s="9"/>
      <c r="BN15894" s="128"/>
      <c r="BO15894" s="128"/>
      <c r="BP15894" s="197">
        <f t="shared" si="702"/>
        <v>0</v>
      </c>
      <c r="BQ15894" s="128"/>
      <c r="BR15894" s="392">
        <f t="shared" si="703"/>
        <v>0</v>
      </c>
      <c r="BS15894" s="392">
        <f t="shared" si="704"/>
        <v>0</v>
      </c>
      <c r="BT15894" s="392">
        <f t="shared" si="705"/>
        <v>0</v>
      </c>
      <c r="BU15894" s="392">
        <f t="shared" si="706"/>
        <v>0</v>
      </c>
      <c r="BV15894" s="54">
        <f t="shared" si="707"/>
        <v>0</v>
      </c>
    </row>
    <row r="15895" spans="54:74" x14ac:dyDescent="0.25">
      <c r="BB15895" s="130">
        <f t="shared" si="708"/>
        <v>239</v>
      </c>
      <c r="BC15895" s="24"/>
      <c r="BD15895" s="10"/>
      <c r="BE15895" s="8"/>
      <c r="BF15895" s="8"/>
      <c r="BG15895" s="9"/>
      <c r="BH15895" s="9"/>
      <c r="BI15895" s="9"/>
      <c r="BJ15895" s="9"/>
      <c r="BK15895" s="9"/>
      <c r="BL15895" s="9"/>
      <c r="BM15895" s="9"/>
      <c r="BN15895" s="128"/>
      <c r="BO15895" s="128"/>
      <c r="BP15895" s="197">
        <f t="shared" si="702"/>
        <v>0</v>
      </c>
      <c r="BQ15895" s="128"/>
      <c r="BR15895" s="392">
        <f t="shared" si="703"/>
        <v>0</v>
      </c>
      <c r="BS15895" s="392">
        <f t="shared" si="704"/>
        <v>0</v>
      </c>
      <c r="BT15895" s="392">
        <f t="shared" si="705"/>
        <v>0</v>
      </c>
      <c r="BU15895" s="392">
        <f t="shared" si="706"/>
        <v>0</v>
      </c>
      <c r="BV15895" s="54">
        <f t="shared" si="707"/>
        <v>0</v>
      </c>
    </row>
    <row r="15896" spans="54:74" x14ac:dyDescent="0.25">
      <c r="BB15896" s="130">
        <f t="shared" si="708"/>
        <v>240</v>
      </c>
      <c r="BC15896" s="24"/>
      <c r="BD15896" s="10"/>
      <c r="BE15896" s="8"/>
      <c r="BF15896" s="8"/>
      <c r="BG15896" s="9"/>
      <c r="BH15896" s="9"/>
      <c r="BI15896" s="9"/>
      <c r="BJ15896" s="9"/>
      <c r="BK15896" s="9"/>
      <c r="BL15896" s="9"/>
      <c r="BM15896" s="9"/>
      <c r="BN15896" s="128"/>
      <c r="BO15896" s="128"/>
      <c r="BP15896" s="197">
        <f t="shared" si="702"/>
        <v>0</v>
      </c>
      <c r="BQ15896" s="128"/>
      <c r="BR15896" s="392">
        <f t="shared" si="703"/>
        <v>0</v>
      </c>
      <c r="BS15896" s="392">
        <f t="shared" si="704"/>
        <v>0</v>
      </c>
      <c r="BT15896" s="392">
        <f t="shared" si="705"/>
        <v>0</v>
      </c>
      <c r="BU15896" s="392">
        <f t="shared" si="706"/>
        <v>0</v>
      </c>
      <c r="BV15896" s="54">
        <f t="shared" si="707"/>
        <v>0</v>
      </c>
    </row>
    <row r="15897" spans="54:74" x14ac:dyDescent="0.25">
      <c r="BB15897" s="130">
        <f t="shared" si="708"/>
        <v>241</v>
      </c>
      <c r="BC15897" s="24"/>
      <c r="BD15897" s="10"/>
      <c r="BE15897" s="8"/>
      <c r="BF15897" s="8"/>
      <c r="BG15897" s="9"/>
      <c r="BH15897" s="9"/>
      <c r="BI15897" s="9"/>
      <c r="BJ15897" s="9"/>
      <c r="BK15897" s="9"/>
      <c r="BL15897" s="9"/>
      <c r="BM15897" s="9"/>
      <c r="BN15897" s="128"/>
      <c r="BO15897" s="128"/>
      <c r="BP15897" s="197">
        <f t="shared" si="702"/>
        <v>0</v>
      </c>
      <c r="BQ15897" s="128"/>
      <c r="BR15897" s="392">
        <f t="shared" si="703"/>
        <v>0</v>
      </c>
      <c r="BS15897" s="392">
        <f t="shared" si="704"/>
        <v>0</v>
      </c>
      <c r="BT15897" s="392">
        <f t="shared" si="705"/>
        <v>0</v>
      </c>
      <c r="BU15897" s="392">
        <f t="shared" si="706"/>
        <v>0</v>
      </c>
      <c r="BV15897" s="54">
        <f t="shared" si="707"/>
        <v>0</v>
      </c>
    </row>
    <row r="15898" spans="54:74" x14ac:dyDescent="0.25">
      <c r="BB15898" s="130">
        <f t="shared" si="708"/>
        <v>242</v>
      </c>
      <c r="BC15898" s="24"/>
      <c r="BD15898" s="10"/>
      <c r="BE15898" s="8"/>
      <c r="BF15898" s="8"/>
      <c r="BG15898" s="9"/>
      <c r="BH15898" s="9"/>
      <c r="BI15898" s="9"/>
      <c r="BJ15898" s="9"/>
      <c r="BK15898" s="9"/>
      <c r="BL15898" s="9"/>
      <c r="BM15898" s="9"/>
      <c r="BN15898" s="128"/>
      <c r="BO15898" s="128"/>
      <c r="BP15898" s="197">
        <f t="shared" si="702"/>
        <v>0</v>
      </c>
      <c r="BQ15898" s="128"/>
      <c r="BR15898" s="392">
        <f t="shared" si="703"/>
        <v>0</v>
      </c>
      <c r="BS15898" s="392">
        <f t="shared" si="704"/>
        <v>0</v>
      </c>
      <c r="BT15898" s="392">
        <f t="shared" si="705"/>
        <v>0</v>
      </c>
      <c r="BU15898" s="392">
        <f t="shared" si="706"/>
        <v>0</v>
      </c>
      <c r="BV15898" s="54">
        <f t="shared" si="707"/>
        <v>0</v>
      </c>
    </row>
    <row r="15899" spans="54:74" x14ac:dyDescent="0.25">
      <c r="BB15899" s="130">
        <f t="shared" si="708"/>
        <v>243</v>
      </c>
      <c r="BC15899" s="24"/>
      <c r="BD15899" s="10"/>
      <c r="BE15899" s="8"/>
      <c r="BF15899" s="8"/>
      <c r="BG15899" s="9"/>
      <c r="BH15899" s="9"/>
      <c r="BI15899" s="9"/>
      <c r="BJ15899" s="9"/>
      <c r="BK15899" s="9"/>
      <c r="BL15899" s="9"/>
      <c r="BM15899" s="9"/>
      <c r="BN15899" s="128"/>
      <c r="BO15899" s="128"/>
      <c r="BP15899" s="197">
        <f t="shared" si="702"/>
        <v>0</v>
      </c>
      <c r="BQ15899" s="128"/>
      <c r="BR15899" s="392">
        <f t="shared" si="703"/>
        <v>0</v>
      </c>
      <c r="BS15899" s="392">
        <f t="shared" si="704"/>
        <v>0</v>
      </c>
      <c r="BT15899" s="392">
        <f t="shared" si="705"/>
        <v>0</v>
      </c>
      <c r="BU15899" s="392">
        <f t="shared" si="706"/>
        <v>0</v>
      </c>
      <c r="BV15899" s="54">
        <f t="shared" si="707"/>
        <v>0</v>
      </c>
    </row>
    <row r="15900" spans="54:74" x14ac:dyDescent="0.25">
      <c r="BB15900" s="130">
        <f t="shared" si="708"/>
        <v>244</v>
      </c>
      <c r="BC15900" s="24"/>
      <c r="BD15900" s="10"/>
      <c r="BE15900" s="8"/>
      <c r="BF15900" s="8"/>
      <c r="BG15900" s="9"/>
      <c r="BH15900" s="9"/>
      <c r="BI15900" s="9"/>
      <c r="BJ15900" s="9"/>
      <c r="BK15900" s="9"/>
      <c r="BL15900" s="9"/>
      <c r="BM15900" s="9"/>
      <c r="BN15900" s="128"/>
      <c r="BO15900" s="128"/>
      <c r="BP15900" s="197">
        <f t="shared" si="702"/>
        <v>0</v>
      </c>
      <c r="BQ15900" s="128"/>
      <c r="BR15900" s="392">
        <f t="shared" si="703"/>
        <v>0</v>
      </c>
      <c r="BS15900" s="392">
        <f t="shared" si="704"/>
        <v>0</v>
      </c>
      <c r="BT15900" s="392">
        <f t="shared" si="705"/>
        <v>0</v>
      </c>
      <c r="BU15900" s="392">
        <f t="shared" si="706"/>
        <v>0</v>
      </c>
      <c r="BV15900" s="54">
        <f t="shared" si="707"/>
        <v>0</v>
      </c>
    </row>
    <row r="15901" spans="54:74" x14ac:dyDescent="0.25">
      <c r="BB15901" s="130">
        <f t="shared" si="708"/>
        <v>245</v>
      </c>
      <c r="BC15901" s="24"/>
      <c r="BD15901" s="10"/>
      <c r="BE15901" s="8"/>
      <c r="BF15901" s="8"/>
      <c r="BG15901" s="9"/>
      <c r="BH15901" s="9"/>
      <c r="BI15901" s="9"/>
      <c r="BJ15901" s="9"/>
      <c r="BK15901" s="9"/>
      <c r="BL15901" s="9"/>
      <c r="BM15901" s="9"/>
      <c r="BN15901" s="128"/>
      <c r="BO15901" s="128"/>
      <c r="BP15901" s="197">
        <f t="shared" si="702"/>
        <v>0</v>
      </c>
      <c r="BQ15901" s="128"/>
      <c r="BR15901" s="392">
        <f t="shared" si="703"/>
        <v>0</v>
      </c>
      <c r="BS15901" s="392">
        <f t="shared" si="704"/>
        <v>0</v>
      </c>
      <c r="BT15901" s="392">
        <f t="shared" si="705"/>
        <v>0</v>
      </c>
      <c r="BU15901" s="392">
        <f t="shared" si="706"/>
        <v>0</v>
      </c>
      <c r="BV15901" s="54">
        <f t="shared" si="707"/>
        <v>0</v>
      </c>
    </row>
    <row r="15902" spans="54:74" x14ac:dyDescent="0.25">
      <c r="BB15902" s="130">
        <f t="shared" si="708"/>
        <v>246</v>
      </c>
      <c r="BC15902" s="24"/>
      <c r="BD15902" s="10"/>
      <c r="BE15902" s="8"/>
      <c r="BF15902" s="8"/>
      <c r="BG15902" s="9"/>
      <c r="BH15902" s="9"/>
      <c r="BI15902" s="9"/>
      <c r="BJ15902" s="9"/>
      <c r="BK15902" s="9"/>
      <c r="BL15902" s="9"/>
      <c r="BM15902" s="9"/>
      <c r="BN15902" s="128"/>
      <c r="BO15902" s="128"/>
      <c r="BP15902" s="197">
        <f t="shared" si="702"/>
        <v>0</v>
      </c>
      <c r="BQ15902" s="128"/>
      <c r="BR15902" s="392">
        <f t="shared" si="703"/>
        <v>0</v>
      </c>
      <c r="BS15902" s="392">
        <f t="shared" si="704"/>
        <v>0</v>
      </c>
      <c r="BT15902" s="392">
        <f t="shared" si="705"/>
        <v>0</v>
      </c>
      <c r="BU15902" s="392">
        <f t="shared" si="706"/>
        <v>0</v>
      </c>
      <c r="BV15902" s="54">
        <f t="shared" si="707"/>
        <v>0</v>
      </c>
    </row>
    <row r="15903" spans="54:74" x14ac:dyDescent="0.25">
      <c r="BB15903" s="130">
        <f t="shared" si="708"/>
        <v>247</v>
      </c>
      <c r="BC15903" s="24"/>
      <c r="BD15903" s="10"/>
      <c r="BE15903" s="8"/>
      <c r="BF15903" s="8"/>
      <c r="BG15903" s="9"/>
      <c r="BH15903" s="9"/>
      <c r="BI15903" s="9"/>
      <c r="BJ15903" s="9"/>
      <c r="BK15903" s="9"/>
      <c r="BL15903" s="9"/>
      <c r="BM15903" s="9"/>
      <c r="BN15903" s="128"/>
      <c r="BO15903" s="128"/>
      <c r="BP15903" s="197">
        <f t="shared" si="702"/>
        <v>0</v>
      </c>
      <c r="BQ15903" s="128"/>
      <c r="BR15903" s="392">
        <f t="shared" si="703"/>
        <v>0</v>
      </c>
      <c r="BS15903" s="392">
        <f t="shared" si="704"/>
        <v>0</v>
      </c>
      <c r="BT15903" s="392">
        <f t="shared" si="705"/>
        <v>0</v>
      </c>
      <c r="BU15903" s="392">
        <f t="shared" si="706"/>
        <v>0</v>
      </c>
      <c r="BV15903" s="54">
        <f t="shared" si="707"/>
        <v>0</v>
      </c>
    </row>
    <row r="15904" spans="54:74" x14ac:dyDescent="0.25">
      <c r="BB15904" s="130">
        <f t="shared" si="708"/>
        <v>248</v>
      </c>
      <c r="BC15904" s="24"/>
      <c r="BD15904" s="10"/>
      <c r="BE15904" s="8"/>
      <c r="BF15904" s="8"/>
      <c r="BG15904" s="9"/>
      <c r="BH15904" s="9"/>
      <c r="BI15904" s="9"/>
      <c r="BJ15904" s="9"/>
      <c r="BK15904" s="9"/>
      <c r="BL15904" s="9"/>
      <c r="BM15904" s="9"/>
      <c r="BN15904" s="128"/>
      <c r="BO15904" s="128"/>
      <c r="BP15904" s="197">
        <f t="shared" si="702"/>
        <v>0</v>
      </c>
      <c r="BQ15904" s="128"/>
      <c r="BR15904" s="392">
        <f t="shared" si="703"/>
        <v>0</v>
      </c>
      <c r="BS15904" s="392">
        <f t="shared" si="704"/>
        <v>0</v>
      </c>
      <c r="BT15904" s="392">
        <f t="shared" si="705"/>
        <v>0</v>
      </c>
      <c r="BU15904" s="392">
        <f t="shared" si="706"/>
        <v>0</v>
      </c>
      <c r="BV15904" s="54">
        <f t="shared" si="707"/>
        <v>0</v>
      </c>
    </row>
    <row r="15905" spans="54:75" x14ac:dyDescent="0.25">
      <c r="BB15905" s="130">
        <f t="shared" si="708"/>
        <v>249</v>
      </c>
      <c r="BC15905" s="24"/>
      <c r="BD15905" s="10"/>
      <c r="BE15905" s="8"/>
      <c r="BF15905" s="8"/>
      <c r="BG15905" s="9"/>
      <c r="BH15905" s="9"/>
      <c r="BI15905" s="9"/>
      <c r="BJ15905" s="9"/>
      <c r="BK15905" s="9"/>
      <c r="BL15905" s="9"/>
      <c r="BM15905" s="9"/>
      <c r="BN15905" s="128"/>
      <c r="BO15905" s="128"/>
      <c r="BP15905" s="197">
        <f t="shared" si="702"/>
        <v>0</v>
      </c>
      <c r="BQ15905" s="128"/>
      <c r="BR15905" s="392">
        <f t="shared" si="703"/>
        <v>0</v>
      </c>
      <c r="BS15905" s="392">
        <f t="shared" si="704"/>
        <v>0</v>
      </c>
      <c r="BT15905" s="392">
        <f t="shared" si="705"/>
        <v>0</v>
      </c>
      <c r="BU15905" s="392">
        <f t="shared" si="706"/>
        <v>0</v>
      </c>
      <c r="BV15905" s="54">
        <f t="shared" si="707"/>
        <v>0</v>
      </c>
    </row>
    <row r="15906" spans="54:75" x14ac:dyDescent="0.25">
      <c r="BB15906" s="130">
        <f t="shared" si="708"/>
        <v>250</v>
      </c>
      <c r="BC15906" s="24"/>
      <c r="BD15906" s="10"/>
      <c r="BE15906" s="8"/>
      <c r="BF15906" s="8"/>
      <c r="BG15906" s="9"/>
      <c r="BH15906" s="9"/>
      <c r="BI15906" s="9"/>
      <c r="BJ15906" s="9"/>
      <c r="BK15906" s="9"/>
      <c r="BL15906" s="9"/>
      <c r="BM15906" s="9"/>
      <c r="BN15906" s="128"/>
      <c r="BO15906" s="128"/>
      <c r="BP15906" s="197">
        <f t="shared" si="702"/>
        <v>0</v>
      </c>
      <c r="BQ15906" s="128"/>
      <c r="BR15906" s="392">
        <f t="shared" si="703"/>
        <v>0</v>
      </c>
      <c r="BS15906" s="392">
        <f t="shared" si="704"/>
        <v>0</v>
      </c>
      <c r="BT15906" s="392">
        <f t="shared" si="705"/>
        <v>0</v>
      </c>
      <c r="BU15906" s="392">
        <f t="shared" si="706"/>
        <v>0</v>
      </c>
      <c r="BV15906" s="54">
        <f t="shared" si="707"/>
        <v>0</v>
      </c>
    </row>
    <row r="15907" spans="54:75" x14ac:dyDescent="0.25">
      <c r="BB15907" s="128"/>
      <c r="BC15907" s="128"/>
      <c r="BD15907" s="128"/>
      <c r="BE15907" s="128"/>
      <c r="BF15907" s="128"/>
      <c r="BG15907" s="128"/>
      <c r="BH15907" s="128"/>
      <c r="BI15907" s="128"/>
      <c r="BJ15907" s="128"/>
      <c r="BK15907" s="128"/>
      <c r="BL15907" s="128"/>
      <c r="BM15907" s="128"/>
      <c r="BN15907" s="128"/>
      <c r="BO15907" s="128"/>
      <c r="BP15907" s="190"/>
      <c r="BQ15907" s="128"/>
    </row>
    <row r="15908" spans="54:75" x14ac:dyDescent="0.25">
      <c r="BB15908" s="128"/>
      <c r="BC15908" s="128"/>
      <c r="BD15908" s="128"/>
      <c r="BE15908" s="128"/>
      <c r="BF15908" s="128"/>
      <c r="BG15908" s="128"/>
      <c r="BH15908" s="128"/>
      <c r="BI15908" s="128"/>
      <c r="BJ15908" s="128"/>
      <c r="BK15908" s="128"/>
      <c r="BL15908" s="128"/>
      <c r="BM15908" s="128"/>
      <c r="BN15908" s="128"/>
      <c r="BO15908" s="128"/>
      <c r="BP15908" s="190"/>
      <c r="BQ15908" s="128"/>
    </row>
    <row r="15909" spans="54:75" x14ac:dyDescent="0.25">
      <c r="BB15909" s="128"/>
      <c r="BC15909" s="128"/>
      <c r="BD15909" s="128"/>
      <c r="BE15909" s="128"/>
      <c r="BF15909" s="128"/>
      <c r="BG15909" s="128"/>
      <c r="BH15909" s="128"/>
      <c r="BI15909" s="128"/>
      <c r="BJ15909" s="128"/>
      <c r="BK15909" s="128"/>
      <c r="BL15909" s="128"/>
      <c r="BM15909" s="128"/>
      <c r="BN15909" s="128"/>
      <c r="BO15909" s="128"/>
      <c r="BP15909" s="190"/>
      <c r="BQ15909" s="128"/>
    </row>
    <row r="15910" spans="54:75" x14ac:dyDescent="0.25">
      <c r="BB15910" s="128"/>
      <c r="BC15910" s="128"/>
      <c r="BD15910" s="128"/>
      <c r="BE15910" s="128"/>
      <c r="BF15910" s="128"/>
      <c r="BG15910" s="128"/>
      <c r="BH15910" s="128"/>
      <c r="BI15910" s="128"/>
      <c r="BJ15910" s="128"/>
      <c r="BK15910" s="128"/>
      <c r="BL15910" s="128"/>
      <c r="BM15910" s="128"/>
      <c r="BN15910" s="128"/>
      <c r="BO15910" s="128"/>
      <c r="BP15910" s="190"/>
      <c r="BQ15910" s="128"/>
    </row>
    <row r="15911" spans="54:75" x14ac:dyDescent="0.25">
      <c r="BB15911" s="128"/>
      <c r="BC15911" s="128"/>
      <c r="BD15911" s="128"/>
      <c r="BE15911" s="128"/>
      <c r="BF15911" s="128"/>
      <c r="BG15911" s="128"/>
      <c r="BH15911" s="128"/>
      <c r="BI15911" s="128"/>
      <c r="BJ15911" s="128"/>
      <c r="BK15911" s="128"/>
      <c r="BL15911" s="128"/>
      <c r="BM15911" s="128"/>
      <c r="BN15911" s="128"/>
      <c r="BO15911" s="128"/>
      <c r="BP15911" s="190"/>
      <c r="BQ15911" s="128"/>
    </row>
    <row r="15912" spans="54:75" x14ac:dyDescent="0.25">
      <c r="BB15912" s="128"/>
      <c r="BC15912" s="128"/>
      <c r="BD15912" s="128"/>
      <c r="BE15912" s="128"/>
      <c r="BF15912" s="128"/>
      <c r="BG15912" s="128"/>
      <c r="BH15912" s="128"/>
      <c r="BI15912" s="128"/>
      <c r="BJ15912" s="128"/>
      <c r="BK15912" s="128"/>
      <c r="BL15912" s="128"/>
      <c r="BM15912" s="128"/>
      <c r="BN15912" s="128"/>
      <c r="BO15912" s="128"/>
      <c r="BP15912" s="190"/>
      <c r="BQ15912" s="128"/>
    </row>
    <row r="15913" spans="54:75" x14ac:dyDescent="0.25">
      <c r="BB15913" s="128"/>
      <c r="BC15913" s="128"/>
      <c r="BD15913" s="128"/>
      <c r="BE15913" s="128"/>
      <c r="BF15913" s="128"/>
      <c r="BG15913" s="128"/>
      <c r="BH15913" s="128"/>
      <c r="BI15913" s="128"/>
      <c r="BJ15913" s="128"/>
      <c r="BK15913" s="128"/>
      <c r="BL15913" s="128"/>
      <c r="BM15913" s="128"/>
      <c r="BN15913" s="128"/>
      <c r="BO15913" s="128"/>
      <c r="BP15913" s="190"/>
      <c r="BQ15913" s="128"/>
    </row>
    <row r="15914" spans="54:75" x14ac:dyDescent="0.25">
      <c r="BB15914" s="128"/>
      <c r="BC15914" s="128"/>
      <c r="BD15914" s="128"/>
      <c r="BE15914" s="128"/>
      <c r="BF15914" s="128"/>
      <c r="BG15914" s="128"/>
      <c r="BH15914" s="128"/>
      <c r="BI15914" s="128"/>
      <c r="BJ15914" s="128"/>
      <c r="BK15914" s="128"/>
      <c r="BL15914" s="128"/>
      <c r="BM15914" s="128"/>
      <c r="BN15914" s="128"/>
      <c r="BO15914" s="128"/>
      <c r="BP15914" s="190"/>
      <c r="BQ15914" s="128"/>
    </row>
    <row r="15915" spans="54:75" x14ac:dyDescent="0.25">
      <c r="BB15915" s="128"/>
      <c r="BC15915" s="128"/>
      <c r="BD15915" s="128"/>
      <c r="BE15915" s="128"/>
      <c r="BF15915" s="128"/>
      <c r="BG15915" s="128"/>
      <c r="BH15915" s="128"/>
      <c r="BI15915" s="128"/>
      <c r="BJ15915" s="128"/>
      <c r="BK15915" s="128"/>
      <c r="BL15915" s="128"/>
      <c r="BM15915" s="128"/>
      <c r="BN15915" s="128"/>
      <c r="BO15915" s="128"/>
      <c r="BP15915" s="190"/>
      <c r="BQ15915" s="128"/>
    </row>
    <row r="15916" spans="54:75" x14ac:dyDescent="0.25">
      <c r="BB15916" s="128"/>
      <c r="BC15916" s="128"/>
      <c r="BD15916" s="128"/>
      <c r="BE15916" s="128"/>
      <c r="BF15916" s="128"/>
      <c r="BG15916" s="128"/>
      <c r="BH15916" s="128"/>
      <c r="BI15916" s="128"/>
      <c r="BJ15916" s="128"/>
      <c r="BK15916" s="128"/>
      <c r="BL15916" s="128"/>
      <c r="BM15916" s="128"/>
      <c r="BN15916" s="128"/>
      <c r="BO15916" s="128"/>
      <c r="BP15916" s="190"/>
      <c r="BQ15916" s="128"/>
      <c r="BS15916" s="55" t="s">
        <v>1535</v>
      </c>
      <c r="BT15916" s="55" t="s">
        <v>1534</v>
      </c>
      <c r="BV15916" s="36" t="s">
        <v>1659</v>
      </c>
      <c r="BW15916" s="36" t="s">
        <v>1660</v>
      </c>
    </row>
    <row r="15917" spans="54:75" x14ac:dyDescent="0.25">
      <c r="BB15917" s="128"/>
      <c r="BC15917" s="128"/>
      <c r="BD15917" s="128"/>
      <c r="BE15917" s="128"/>
      <c r="BF15917" s="128"/>
      <c r="BG15917" s="128"/>
      <c r="BH15917" s="128"/>
      <c r="BI15917" s="128"/>
      <c r="BJ15917" s="128"/>
      <c r="BK15917" s="128"/>
      <c r="BL15917" s="128"/>
      <c r="BM15917" s="128"/>
      <c r="BN15917" s="128"/>
      <c r="BO15917" s="128"/>
      <c r="BP15917" s="190"/>
      <c r="BQ15917" s="128"/>
      <c r="BS15917" s="30" t="s">
        <v>122</v>
      </c>
      <c r="BT15917" s="30" t="s">
        <v>150</v>
      </c>
      <c r="BV15917" s="36">
        <v>1</v>
      </c>
      <c r="BW15917" s="36">
        <f>1/3</f>
        <v>0.33333333333333331</v>
      </c>
    </row>
    <row r="15918" spans="54:75" x14ac:dyDescent="0.25">
      <c r="BB15918" s="128"/>
      <c r="BC15918" s="128"/>
      <c r="BD15918" s="128"/>
      <c r="BE15918" s="128"/>
      <c r="BF15918" s="128"/>
      <c r="BG15918" s="128"/>
      <c r="BH15918" s="128"/>
      <c r="BI15918" s="128"/>
      <c r="BJ15918" s="128"/>
      <c r="BK15918" s="128"/>
      <c r="BL15918" s="128"/>
      <c r="BM15918" s="128"/>
      <c r="BN15918" s="128"/>
      <c r="BO15918" s="128"/>
      <c r="BP15918" s="190"/>
      <c r="BQ15918" s="128"/>
      <c r="BS15918" s="36" t="s">
        <v>1360</v>
      </c>
      <c r="BT15918" s="30" t="s">
        <v>151</v>
      </c>
      <c r="BU15918" s="30"/>
      <c r="BV15918" s="36">
        <v>1</v>
      </c>
      <c r="BW15918" s="36">
        <f>1/3</f>
        <v>0.33333333333333331</v>
      </c>
    </row>
    <row r="15919" spans="54:75" x14ac:dyDescent="0.25">
      <c r="BB15919" s="128"/>
      <c r="BC15919" s="128"/>
      <c r="BD15919" s="128"/>
      <c r="BE15919" s="128"/>
      <c r="BF15919" s="128"/>
      <c r="BG15919" s="128"/>
      <c r="BH15919" s="128"/>
      <c r="BI15919" s="128"/>
      <c r="BJ15919" s="128"/>
      <c r="BK15919" s="128"/>
      <c r="BL15919" s="128"/>
      <c r="BM15919" s="128"/>
      <c r="BN15919" s="128"/>
      <c r="BO15919" s="128"/>
      <c r="BP15919" s="190"/>
      <c r="BQ15919" s="128"/>
      <c r="BS15919" s="30" t="s">
        <v>150</v>
      </c>
      <c r="BT15919" s="30" t="s">
        <v>123</v>
      </c>
      <c r="BU15919" s="30"/>
      <c r="BV15919" s="36">
        <v>1</v>
      </c>
      <c r="BW15919" s="36">
        <v>1</v>
      </c>
    </row>
    <row r="15920" spans="54:75" x14ac:dyDescent="0.25">
      <c r="BB15920" s="128"/>
      <c r="BC15920" s="128"/>
      <c r="BD15920" s="128"/>
      <c r="BE15920" s="128"/>
      <c r="BF15920" s="128"/>
      <c r="BG15920" s="128"/>
      <c r="BH15920" s="128"/>
      <c r="BI15920" s="128"/>
      <c r="BJ15920" s="128"/>
      <c r="BK15920" s="128"/>
      <c r="BL15920" s="128"/>
      <c r="BM15920" s="128"/>
      <c r="BN15920" s="128"/>
      <c r="BO15920" s="128"/>
      <c r="BP15920" s="190"/>
      <c r="BQ15920" s="128"/>
      <c r="BS15920" s="30" t="s">
        <v>151</v>
      </c>
      <c r="BT15920" s="30" t="s">
        <v>1358</v>
      </c>
      <c r="BU15920" s="30"/>
      <c r="BV15920" s="36">
        <v>1</v>
      </c>
      <c r="BW15920" s="36">
        <f>1/3</f>
        <v>0.33333333333333331</v>
      </c>
    </row>
    <row r="15921" spans="4:78" x14ac:dyDescent="0.25">
      <c r="BB15921" s="128"/>
      <c r="BC15921" s="128"/>
      <c r="BD15921" s="128"/>
      <c r="BE15921" s="128"/>
      <c r="BF15921" s="128"/>
      <c r="BG15921" s="128"/>
      <c r="BH15921" s="128"/>
      <c r="BI15921" s="128"/>
      <c r="BJ15921" s="128"/>
      <c r="BK15921" s="128"/>
      <c r="BL15921" s="128"/>
      <c r="BM15921" s="128"/>
      <c r="BN15921" s="128"/>
      <c r="BO15921" s="128"/>
      <c r="BP15921" s="190"/>
      <c r="BQ15921" s="128"/>
      <c r="BS15921" s="30" t="s">
        <v>123</v>
      </c>
      <c r="BT15921" s="36" t="s">
        <v>234</v>
      </c>
      <c r="BU15921" s="30"/>
      <c r="BV15921" s="36">
        <v>1</v>
      </c>
      <c r="BW15921" s="36">
        <f t="shared" ref="BW15921:BW15922" si="709">1/3</f>
        <v>0.33333333333333331</v>
      </c>
    </row>
    <row r="15922" spans="4:78" x14ac:dyDescent="0.25">
      <c r="BB15922" s="128"/>
      <c r="BC15922" s="128"/>
      <c r="BD15922" s="128"/>
      <c r="BE15922" s="128"/>
      <c r="BF15922" s="128"/>
      <c r="BG15922" s="128"/>
      <c r="BH15922" s="128"/>
      <c r="BI15922" s="128"/>
      <c r="BJ15922" s="128"/>
      <c r="BK15922" s="128"/>
      <c r="BL15922" s="128"/>
      <c r="BM15922" s="128"/>
      <c r="BN15922" s="128"/>
      <c r="BO15922" s="128"/>
      <c r="BP15922" s="190"/>
      <c r="BQ15922" s="128"/>
      <c r="BS15922" s="30" t="s">
        <v>1358</v>
      </c>
      <c r="BT15922" s="30" t="s">
        <v>152</v>
      </c>
      <c r="BU15922" s="30"/>
      <c r="BV15922" s="36">
        <v>1</v>
      </c>
      <c r="BW15922" s="36">
        <f t="shared" si="709"/>
        <v>0.33333333333333331</v>
      </c>
    </row>
    <row r="15923" spans="4:78" x14ac:dyDescent="0.25">
      <c r="BB15923" s="128"/>
      <c r="BC15923" s="128"/>
      <c r="BD15923" s="128"/>
      <c r="BE15923" s="128"/>
      <c r="BF15923" s="128"/>
      <c r="BG15923" s="128"/>
      <c r="BH15923" s="128"/>
      <c r="BI15923" s="128"/>
      <c r="BJ15923" s="128"/>
      <c r="BK15923" s="128"/>
      <c r="BL15923" s="128"/>
      <c r="BM15923" s="128"/>
      <c r="BN15923" s="128"/>
      <c r="BO15923" s="128"/>
      <c r="BP15923" s="190"/>
      <c r="BQ15923" s="128"/>
      <c r="BS15923" s="36" t="s">
        <v>234</v>
      </c>
      <c r="BT15923" s="30" t="s">
        <v>153</v>
      </c>
      <c r="BV15923" s="36">
        <v>1</v>
      </c>
      <c r="BW15923" s="36">
        <f>1/3</f>
        <v>0.33333333333333331</v>
      </c>
    </row>
    <row r="15924" spans="4:78" x14ac:dyDescent="0.25">
      <c r="BB15924" s="128"/>
      <c r="BC15924" s="128"/>
      <c r="BD15924" s="128"/>
      <c r="BE15924" s="128"/>
      <c r="BF15924" s="128"/>
      <c r="BG15924" s="128"/>
      <c r="BH15924" s="128"/>
      <c r="BI15924" s="128"/>
      <c r="BJ15924" s="128"/>
      <c r="BK15924" s="128"/>
      <c r="BL15924" s="128"/>
      <c r="BM15924" s="128"/>
      <c r="BN15924" s="128"/>
      <c r="BO15924" s="128"/>
      <c r="BP15924" s="190"/>
      <c r="BQ15924" s="128"/>
      <c r="BS15924" s="36" t="s">
        <v>1359</v>
      </c>
      <c r="BT15924" s="30"/>
      <c r="BU15924" s="30"/>
      <c r="BV15924" s="36">
        <v>1</v>
      </c>
    </row>
    <row r="15925" spans="4:78" x14ac:dyDescent="0.25">
      <c r="BB15925" s="128"/>
      <c r="BC15925" s="128"/>
      <c r="BD15925" s="128"/>
      <c r="BE15925" s="128"/>
      <c r="BF15925" s="128"/>
      <c r="BG15925" s="128"/>
      <c r="BH15925" s="128"/>
      <c r="BI15925" s="128"/>
      <c r="BJ15925" s="128"/>
      <c r="BK15925" s="128"/>
      <c r="BL15925" s="128"/>
      <c r="BM15925" s="128"/>
      <c r="BN15925" s="128"/>
      <c r="BO15925" s="128"/>
      <c r="BP15925" s="190"/>
      <c r="BQ15925" s="128"/>
      <c r="BS15925" s="30" t="s">
        <v>152</v>
      </c>
      <c r="BT15925" s="30"/>
      <c r="BU15925" s="30"/>
      <c r="BV15925" s="36">
        <v>1</v>
      </c>
    </row>
    <row r="15926" spans="4:78" x14ac:dyDescent="0.25">
      <c r="BB15926" s="128"/>
      <c r="BC15926" s="128"/>
      <c r="BD15926" s="128"/>
      <c r="BE15926" s="128"/>
      <c r="BF15926" s="128"/>
      <c r="BG15926" s="128"/>
      <c r="BH15926" s="128"/>
      <c r="BI15926" s="128"/>
      <c r="BJ15926" s="128"/>
      <c r="BK15926" s="128"/>
      <c r="BL15926" s="128"/>
      <c r="BM15926" s="128"/>
      <c r="BN15926" s="128"/>
      <c r="BO15926" s="128"/>
      <c r="BP15926" s="190"/>
      <c r="BQ15926" s="128"/>
      <c r="BS15926" s="30" t="s">
        <v>1074</v>
      </c>
      <c r="BT15926" s="30"/>
      <c r="BU15926" s="30"/>
      <c r="BV15926" s="36">
        <v>1</v>
      </c>
    </row>
    <row r="15927" spans="4:78" x14ac:dyDescent="0.25">
      <c r="BB15927" s="128"/>
      <c r="BC15927" s="128"/>
      <c r="BD15927" s="128"/>
      <c r="BE15927" s="128"/>
      <c r="BF15927" s="128"/>
      <c r="BG15927" s="128"/>
      <c r="BH15927" s="128"/>
      <c r="BI15927" s="128"/>
      <c r="BJ15927" s="128"/>
      <c r="BK15927" s="128"/>
      <c r="BL15927" s="128"/>
      <c r="BM15927" s="128"/>
      <c r="BN15927" s="128"/>
      <c r="BO15927" s="128"/>
      <c r="BP15927" s="190"/>
      <c r="BQ15927" s="128"/>
      <c r="BS15927" s="30" t="s">
        <v>1061</v>
      </c>
      <c r="BT15927" s="30"/>
      <c r="BU15927" s="30"/>
      <c r="BV15927" s="36">
        <v>1</v>
      </c>
    </row>
    <row r="15928" spans="4:78" x14ac:dyDescent="0.25">
      <c r="BB15928" s="151" t="s">
        <v>216</v>
      </c>
      <c r="BC15928" s="199" t="s">
        <v>372</v>
      </c>
      <c r="BD15928" s="164"/>
      <c r="BE15928" s="164"/>
      <c r="BF15928" s="164"/>
      <c r="BG15928" s="164"/>
      <c r="BH15928" s="164"/>
      <c r="BI15928" s="164"/>
      <c r="BJ15928" s="164"/>
      <c r="BK15928" s="164"/>
      <c r="BL15928" s="164"/>
      <c r="BM15928" s="164"/>
      <c r="BN15928" s="164"/>
      <c r="BO15928" s="204"/>
      <c r="BP15928" s="190"/>
      <c r="BQ15928" s="145"/>
      <c r="BS15928" s="30" t="s">
        <v>153</v>
      </c>
      <c r="BV15928" s="54">
        <v>1</v>
      </c>
      <c r="BW15928" s="54"/>
      <c r="BX15928" s="54"/>
      <c r="BY15928" s="54"/>
    </row>
    <row r="15929" spans="4:78" ht="153.6" customHeight="1" x14ac:dyDescent="0.25">
      <c r="BB15929" s="128"/>
      <c r="BC15929" s="452" t="s">
        <v>1331</v>
      </c>
      <c r="BD15929" s="452"/>
      <c r="BE15929" s="452"/>
      <c r="BF15929" s="452"/>
      <c r="BG15929" s="452"/>
      <c r="BH15929" s="452"/>
      <c r="BI15929" s="452"/>
      <c r="BJ15929" s="452"/>
      <c r="BK15929" s="452"/>
      <c r="BL15929" s="452"/>
      <c r="BM15929" s="452"/>
      <c r="BN15929" s="128"/>
      <c r="BO15929" s="128"/>
      <c r="BP15929" s="204"/>
      <c r="BQ15929" s="128"/>
      <c r="BV15929" s="456"/>
      <c r="BW15929" s="456"/>
      <c r="BX15929" s="456"/>
      <c r="BY15929" s="456"/>
    </row>
    <row r="15930" spans="4:78" ht="29.25" x14ac:dyDescent="0.25">
      <c r="BB15930" s="166"/>
      <c r="BC15930" s="198" t="s">
        <v>22</v>
      </c>
      <c r="BD15930" s="198" t="s">
        <v>109</v>
      </c>
      <c r="BE15930" s="198" t="s">
        <v>1121</v>
      </c>
      <c r="BF15930" s="198" t="s">
        <v>326</v>
      </c>
      <c r="BG15930" s="198" t="s">
        <v>1122</v>
      </c>
      <c r="BH15930" s="198" t="s">
        <v>325</v>
      </c>
      <c r="BI15930" s="198" t="s">
        <v>1661</v>
      </c>
      <c r="BJ15930" s="198" t="s">
        <v>149</v>
      </c>
      <c r="BK15930" s="198" t="s">
        <v>145</v>
      </c>
      <c r="BL15930" s="157"/>
      <c r="BM15930" s="165"/>
      <c r="BN15930" s="165"/>
      <c r="BO15930" s="157"/>
      <c r="BP15930" s="203" t="s">
        <v>314</v>
      </c>
      <c r="BQ15930" s="157"/>
      <c r="BR15930" s="285"/>
      <c r="BS15930" s="285" t="s">
        <v>1656</v>
      </c>
      <c r="BT15930" s="54" t="s">
        <v>1657</v>
      </c>
      <c r="BU15930" s="36" t="s">
        <v>1658</v>
      </c>
      <c r="BV15930" s="54" t="s">
        <v>145</v>
      </c>
      <c r="BW15930" s="54" t="s">
        <v>340</v>
      </c>
      <c r="BX15930" s="54"/>
      <c r="BY15930" s="54"/>
    </row>
    <row r="15931" spans="4:78" x14ac:dyDescent="0.25">
      <c r="D15931" s="264" t="s">
        <v>208</v>
      </c>
      <c r="BB15931" s="130">
        <f>1+BB15930</f>
        <v>1</v>
      </c>
      <c r="BC15931" s="24"/>
      <c r="BD15931" s="10"/>
      <c r="BE15931" s="9"/>
      <c r="BF15931" s="69"/>
      <c r="BG15931" s="9"/>
      <c r="BH15931" s="69"/>
      <c r="BI15931" s="9"/>
      <c r="BJ15931" s="9"/>
      <c r="BK15931" s="9"/>
      <c r="BL15931" s="128"/>
      <c r="BM15931" s="128"/>
      <c r="BN15931" s="128"/>
      <c r="BO15931" s="128"/>
      <c r="BP15931" s="197">
        <f>IF(BC15931=0,0,IF(BD15931=0,0,BW15931))</f>
        <v>0</v>
      </c>
      <c r="BQ15931" s="128"/>
      <c r="BR15931" s="393"/>
      <c r="BS15931" s="394">
        <f t="shared" ref="BS15931:BS15962" si="710">SUMIFS($BV$15917:$BV$15928,New_Goods_Donations,BE15931)*BF15931</f>
        <v>0</v>
      </c>
      <c r="BT15931" s="395">
        <f>SUMIFS($BW$15917:$BW$15923,$BT$15917:$BT$15923,BG15931)*IF(BG15931="Publication",BI15931,BH15931)</f>
        <v>0</v>
      </c>
      <c r="BU15931" s="396">
        <f>BJ15931/5</f>
        <v>0</v>
      </c>
      <c r="BV15931" s="394">
        <f>BK15931</f>
        <v>0</v>
      </c>
      <c r="BW15931" s="394">
        <f>SUM(BS15931:BV15931)</f>
        <v>0</v>
      </c>
      <c r="BX15931" s="292"/>
      <c r="BY15931" s="292"/>
      <c r="BZ15931" s="293"/>
    </row>
    <row r="15932" spans="4:78" x14ac:dyDescent="0.25">
      <c r="BB15932" s="130">
        <f t="shared" ref="BB15932:BB15939" si="711">1+BB15931</f>
        <v>2</v>
      </c>
      <c r="BC15932" s="24"/>
      <c r="BD15932" s="10"/>
      <c r="BE15932" s="9"/>
      <c r="BF15932" s="69"/>
      <c r="BG15932" s="9"/>
      <c r="BH15932" s="69"/>
      <c r="BI15932" s="9"/>
      <c r="BJ15932" s="9"/>
      <c r="BK15932" s="9"/>
      <c r="BL15932" s="128"/>
      <c r="BM15932" s="128"/>
      <c r="BN15932" s="128"/>
      <c r="BO15932" s="128"/>
      <c r="BP15932" s="197">
        <f t="shared" ref="BP15932:BP15995" si="712">IF(BC15932=0,0,IF(BD15932=0,0,BW15932))</f>
        <v>0</v>
      </c>
      <c r="BQ15932" s="128"/>
      <c r="BR15932" s="393"/>
      <c r="BS15932" s="394">
        <f t="shared" si="710"/>
        <v>0</v>
      </c>
      <c r="BT15932" s="395">
        <f t="shared" ref="BT15932:BT15995" si="713">SUMIFS($BW$15917:$BW$15923,$BT$15917:$BT$15923,BG15932)*IF(BG15932="Publication",BI15932,BH15932)</f>
        <v>0</v>
      </c>
      <c r="BU15932" s="396">
        <f t="shared" ref="BU15932:BU15995" si="714">BJ15932/5</f>
        <v>0</v>
      </c>
      <c r="BV15932" s="394">
        <f t="shared" ref="BV15932:BV15995" si="715">BK15932</f>
        <v>0</v>
      </c>
      <c r="BW15932" s="394">
        <f t="shared" ref="BW15932:BW15995" si="716">SUM(BS15932:BV15932)</f>
        <v>0</v>
      </c>
      <c r="BX15932" s="292"/>
      <c r="BY15932" s="292"/>
      <c r="BZ15932" s="293"/>
    </row>
    <row r="15933" spans="4:78" x14ac:dyDescent="0.25">
      <c r="BB15933" s="130">
        <f t="shared" si="711"/>
        <v>3</v>
      </c>
      <c r="BC15933" s="24"/>
      <c r="BD15933" s="10"/>
      <c r="BE15933" s="9"/>
      <c r="BF15933" s="69"/>
      <c r="BG15933" s="9"/>
      <c r="BH15933" s="69"/>
      <c r="BI15933" s="9"/>
      <c r="BJ15933" s="9"/>
      <c r="BK15933" s="9"/>
      <c r="BL15933" s="128"/>
      <c r="BM15933" s="128"/>
      <c r="BN15933" s="128"/>
      <c r="BO15933" s="128"/>
      <c r="BP15933" s="197">
        <f t="shared" si="712"/>
        <v>0</v>
      </c>
      <c r="BQ15933" s="128"/>
      <c r="BR15933" s="393"/>
      <c r="BS15933" s="394">
        <f t="shared" si="710"/>
        <v>0</v>
      </c>
      <c r="BT15933" s="395">
        <f t="shared" si="713"/>
        <v>0</v>
      </c>
      <c r="BU15933" s="396">
        <f t="shared" si="714"/>
        <v>0</v>
      </c>
      <c r="BV15933" s="394">
        <f t="shared" si="715"/>
        <v>0</v>
      </c>
      <c r="BW15933" s="394">
        <f t="shared" si="716"/>
        <v>0</v>
      </c>
      <c r="BX15933" s="292"/>
      <c r="BY15933" s="292"/>
      <c r="BZ15933" s="293"/>
    </row>
    <row r="15934" spans="4:78" x14ac:dyDescent="0.25">
      <c r="BB15934" s="130">
        <f t="shared" si="711"/>
        <v>4</v>
      </c>
      <c r="BC15934" s="24"/>
      <c r="BD15934" s="10"/>
      <c r="BE15934" s="9"/>
      <c r="BF15934" s="69"/>
      <c r="BG15934" s="9"/>
      <c r="BH15934" s="69"/>
      <c r="BI15934" s="9"/>
      <c r="BJ15934" s="9"/>
      <c r="BK15934" s="9"/>
      <c r="BL15934" s="128"/>
      <c r="BM15934" s="128"/>
      <c r="BN15934" s="128"/>
      <c r="BO15934" s="128"/>
      <c r="BP15934" s="197">
        <f t="shared" si="712"/>
        <v>0</v>
      </c>
      <c r="BQ15934" s="128"/>
      <c r="BR15934" s="393"/>
      <c r="BS15934" s="394">
        <f t="shared" si="710"/>
        <v>0</v>
      </c>
      <c r="BT15934" s="395">
        <f t="shared" si="713"/>
        <v>0</v>
      </c>
      <c r="BU15934" s="396">
        <f t="shared" si="714"/>
        <v>0</v>
      </c>
      <c r="BV15934" s="394">
        <f t="shared" si="715"/>
        <v>0</v>
      </c>
      <c r="BW15934" s="394">
        <f t="shared" si="716"/>
        <v>0</v>
      </c>
      <c r="BX15934" s="292"/>
      <c r="BY15934" s="292"/>
      <c r="BZ15934" s="293"/>
    </row>
    <row r="15935" spans="4:78" x14ac:dyDescent="0.25">
      <c r="BB15935" s="130">
        <f t="shared" si="711"/>
        <v>5</v>
      </c>
      <c r="BC15935" s="24"/>
      <c r="BD15935" s="10"/>
      <c r="BE15935" s="9"/>
      <c r="BF15935" s="69"/>
      <c r="BG15935" s="9"/>
      <c r="BH15935" s="69"/>
      <c r="BI15935" s="9"/>
      <c r="BJ15935" s="9"/>
      <c r="BK15935" s="9"/>
      <c r="BL15935" s="128"/>
      <c r="BM15935" s="128"/>
      <c r="BN15935" s="128"/>
      <c r="BO15935" s="128"/>
      <c r="BP15935" s="197">
        <f t="shared" si="712"/>
        <v>0</v>
      </c>
      <c r="BQ15935" s="128"/>
      <c r="BR15935" s="393"/>
      <c r="BS15935" s="394">
        <f t="shared" si="710"/>
        <v>0</v>
      </c>
      <c r="BT15935" s="395">
        <f t="shared" si="713"/>
        <v>0</v>
      </c>
      <c r="BU15935" s="396">
        <f t="shared" si="714"/>
        <v>0</v>
      </c>
      <c r="BV15935" s="394">
        <f t="shared" si="715"/>
        <v>0</v>
      </c>
      <c r="BW15935" s="394">
        <f t="shared" si="716"/>
        <v>0</v>
      </c>
      <c r="BX15935" s="292">
        <f t="shared" ref="BX15935:BX15995" si="717">BI15935/5</f>
        <v>0</v>
      </c>
      <c r="BY15935" s="292">
        <f t="shared" ref="BY15935:BY15995" si="718">BK15935</f>
        <v>0</v>
      </c>
      <c r="BZ15935" s="293">
        <f t="shared" ref="BZ15935:BZ15995" si="719">SUM(BV15935:BY15935)</f>
        <v>0</v>
      </c>
    </row>
    <row r="15936" spans="4:78" x14ac:dyDescent="0.25">
      <c r="BB15936" s="130">
        <f t="shared" si="711"/>
        <v>6</v>
      </c>
      <c r="BC15936" s="24"/>
      <c r="BD15936" s="10"/>
      <c r="BE15936" s="9"/>
      <c r="BF15936" s="69"/>
      <c r="BG15936" s="9"/>
      <c r="BH15936" s="69"/>
      <c r="BI15936" s="9"/>
      <c r="BJ15936" s="9"/>
      <c r="BK15936" s="9"/>
      <c r="BL15936" s="128"/>
      <c r="BM15936" s="128"/>
      <c r="BN15936" s="128"/>
      <c r="BO15936" s="128"/>
      <c r="BP15936" s="197">
        <f t="shared" si="712"/>
        <v>0</v>
      </c>
      <c r="BQ15936" s="128"/>
      <c r="BR15936" s="393"/>
      <c r="BS15936" s="394">
        <f t="shared" si="710"/>
        <v>0</v>
      </c>
      <c r="BT15936" s="395">
        <f t="shared" si="713"/>
        <v>0</v>
      </c>
      <c r="BU15936" s="396">
        <f t="shared" si="714"/>
        <v>0</v>
      </c>
      <c r="BV15936" s="394">
        <f t="shared" si="715"/>
        <v>0</v>
      </c>
      <c r="BW15936" s="394">
        <f t="shared" si="716"/>
        <v>0</v>
      </c>
      <c r="BX15936" s="292">
        <f t="shared" si="717"/>
        <v>0</v>
      </c>
      <c r="BY15936" s="292">
        <f t="shared" si="718"/>
        <v>0</v>
      </c>
      <c r="BZ15936" s="293">
        <f t="shared" si="719"/>
        <v>0</v>
      </c>
    </row>
    <row r="15937" spans="54:78" x14ac:dyDescent="0.25">
      <c r="BB15937" s="130">
        <f t="shared" si="711"/>
        <v>7</v>
      </c>
      <c r="BC15937" s="24"/>
      <c r="BD15937" s="10"/>
      <c r="BE15937" s="9"/>
      <c r="BF15937" s="69"/>
      <c r="BG15937" s="9"/>
      <c r="BH15937" s="69"/>
      <c r="BI15937" s="9"/>
      <c r="BJ15937" s="9"/>
      <c r="BK15937" s="9"/>
      <c r="BL15937" s="128"/>
      <c r="BM15937" s="128"/>
      <c r="BN15937" s="128"/>
      <c r="BO15937" s="128"/>
      <c r="BP15937" s="197">
        <f t="shared" si="712"/>
        <v>0</v>
      </c>
      <c r="BQ15937" s="128"/>
      <c r="BR15937" s="393"/>
      <c r="BS15937" s="394">
        <f t="shared" si="710"/>
        <v>0</v>
      </c>
      <c r="BT15937" s="395">
        <f t="shared" si="713"/>
        <v>0</v>
      </c>
      <c r="BU15937" s="396">
        <f t="shared" si="714"/>
        <v>0</v>
      </c>
      <c r="BV15937" s="394">
        <f t="shared" si="715"/>
        <v>0</v>
      </c>
      <c r="BW15937" s="394">
        <f t="shared" si="716"/>
        <v>0</v>
      </c>
      <c r="BX15937" s="292">
        <f t="shared" si="717"/>
        <v>0</v>
      </c>
      <c r="BY15937" s="292">
        <f t="shared" si="718"/>
        <v>0</v>
      </c>
      <c r="BZ15937" s="293">
        <f t="shared" si="719"/>
        <v>0</v>
      </c>
    </row>
    <row r="15938" spans="54:78" x14ac:dyDescent="0.25">
      <c r="BB15938" s="130">
        <f t="shared" si="711"/>
        <v>8</v>
      </c>
      <c r="BC15938" s="24"/>
      <c r="BD15938" s="10"/>
      <c r="BE15938" s="9"/>
      <c r="BF15938" s="69"/>
      <c r="BG15938" s="9"/>
      <c r="BH15938" s="69"/>
      <c r="BI15938" s="9"/>
      <c r="BJ15938" s="9"/>
      <c r="BK15938" s="9"/>
      <c r="BL15938" s="128"/>
      <c r="BM15938" s="128"/>
      <c r="BN15938" s="128"/>
      <c r="BO15938" s="128"/>
      <c r="BP15938" s="197">
        <f t="shared" si="712"/>
        <v>0</v>
      </c>
      <c r="BQ15938" s="128"/>
      <c r="BR15938" s="393"/>
      <c r="BS15938" s="394">
        <f t="shared" si="710"/>
        <v>0</v>
      </c>
      <c r="BT15938" s="395">
        <f t="shared" si="713"/>
        <v>0</v>
      </c>
      <c r="BU15938" s="396">
        <f t="shared" si="714"/>
        <v>0</v>
      </c>
      <c r="BV15938" s="394">
        <f t="shared" si="715"/>
        <v>0</v>
      </c>
      <c r="BW15938" s="394">
        <f t="shared" si="716"/>
        <v>0</v>
      </c>
      <c r="BX15938" s="292">
        <f t="shared" si="717"/>
        <v>0</v>
      </c>
      <c r="BY15938" s="292">
        <f t="shared" si="718"/>
        <v>0</v>
      </c>
      <c r="BZ15938" s="293">
        <f t="shared" si="719"/>
        <v>0</v>
      </c>
    </row>
    <row r="15939" spans="54:78" x14ac:dyDescent="0.25">
      <c r="BB15939" s="130">
        <f t="shared" si="711"/>
        <v>9</v>
      </c>
      <c r="BC15939" s="24"/>
      <c r="BD15939" s="10"/>
      <c r="BE15939" s="9"/>
      <c r="BF15939" s="69"/>
      <c r="BG15939" s="9"/>
      <c r="BH15939" s="69"/>
      <c r="BI15939" s="9"/>
      <c r="BJ15939" s="9"/>
      <c r="BK15939" s="9"/>
      <c r="BL15939" s="128"/>
      <c r="BM15939" s="128"/>
      <c r="BN15939" s="128"/>
      <c r="BO15939" s="128"/>
      <c r="BP15939" s="197">
        <f t="shared" si="712"/>
        <v>0</v>
      </c>
      <c r="BQ15939" s="128"/>
      <c r="BR15939" s="393"/>
      <c r="BS15939" s="394">
        <f t="shared" si="710"/>
        <v>0</v>
      </c>
      <c r="BT15939" s="395">
        <f t="shared" si="713"/>
        <v>0</v>
      </c>
      <c r="BU15939" s="396">
        <f t="shared" si="714"/>
        <v>0</v>
      </c>
      <c r="BV15939" s="394">
        <f t="shared" si="715"/>
        <v>0</v>
      </c>
      <c r="BW15939" s="394">
        <f t="shared" si="716"/>
        <v>0</v>
      </c>
      <c r="BX15939" s="292">
        <f t="shared" si="717"/>
        <v>0</v>
      </c>
      <c r="BY15939" s="292">
        <f t="shared" si="718"/>
        <v>0</v>
      </c>
      <c r="BZ15939" s="293">
        <f t="shared" si="719"/>
        <v>0</v>
      </c>
    </row>
    <row r="15940" spans="54:78" x14ac:dyDescent="0.25">
      <c r="BB15940" s="130">
        <f t="shared" ref="BB15940:BB16003" si="720">1+BB15939</f>
        <v>10</v>
      </c>
      <c r="BC15940" s="24"/>
      <c r="BD15940" s="10"/>
      <c r="BE15940" s="9"/>
      <c r="BF15940" s="69"/>
      <c r="BG15940" s="9"/>
      <c r="BH15940" s="69"/>
      <c r="BI15940" s="9"/>
      <c r="BJ15940" s="9"/>
      <c r="BK15940" s="9"/>
      <c r="BL15940" s="128"/>
      <c r="BM15940" s="128"/>
      <c r="BN15940" s="128"/>
      <c r="BO15940" s="128"/>
      <c r="BP15940" s="197">
        <f t="shared" si="712"/>
        <v>0</v>
      </c>
      <c r="BQ15940" s="128"/>
      <c r="BR15940" s="393"/>
      <c r="BS15940" s="394">
        <f t="shared" si="710"/>
        <v>0</v>
      </c>
      <c r="BT15940" s="395">
        <f t="shared" si="713"/>
        <v>0</v>
      </c>
      <c r="BU15940" s="396">
        <f t="shared" si="714"/>
        <v>0</v>
      </c>
      <c r="BV15940" s="394">
        <f t="shared" si="715"/>
        <v>0</v>
      </c>
      <c r="BW15940" s="394">
        <f t="shared" si="716"/>
        <v>0</v>
      </c>
      <c r="BX15940" s="292">
        <f t="shared" si="717"/>
        <v>0</v>
      </c>
      <c r="BY15940" s="292">
        <f t="shared" si="718"/>
        <v>0</v>
      </c>
      <c r="BZ15940" s="293">
        <f t="shared" si="719"/>
        <v>0</v>
      </c>
    </row>
    <row r="15941" spans="54:78" x14ac:dyDescent="0.25">
      <c r="BB15941" s="130">
        <f t="shared" si="720"/>
        <v>11</v>
      </c>
      <c r="BC15941" s="24"/>
      <c r="BD15941" s="10"/>
      <c r="BE15941" s="9"/>
      <c r="BF15941" s="69"/>
      <c r="BG15941" s="9"/>
      <c r="BH15941" s="69"/>
      <c r="BI15941" s="9"/>
      <c r="BJ15941" s="9"/>
      <c r="BK15941" s="9"/>
      <c r="BL15941" s="128"/>
      <c r="BM15941" s="128"/>
      <c r="BN15941" s="128"/>
      <c r="BO15941" s="128"/>
      <c r="BP15941" s="197">
        <f t="shared" si="712"/>
        <v>0</v>
      </c>
      <c r="BQ15941" s="128"/>
      <c r="BR15941" s="393"/>
      <c r="BS15941" s="394">
        <f t="shared" si="710"/>
        <v>0</v>
      </c>
      <c r="BT15941" s="395">
        <f t="shared" si="713"/>
        <v>0</v>
      </c>
      <c r="BU15941" s="396">
        <f t="shared" si="714"/>
        <v>0</v>
      </c>
      <c r="BV15941" s="394">
        <f t="shared" si="715"/>
        <v>0</v>
      </c>
      <c r="BW15941" s="394">
        <f t="shared" si="716"/>
        <v>0</v>
      </c>
      <c r="BX15941" s="292">
        <f t="shared" si="717"/>
        <v>0</v>
      </c>
      <c r="BY15941" s="292">
        <f t="shared" si="718"/>
        <v>0</v>
      </c>
      <c r="BZ15941" s="293">
        <f t="shared" si="719"/>
        <v>0</v>
      </c>
    </row>
    <row r="15942" spans="54:78" x14ac:dyDescent="0.25">
      <c r="BB15942" s="130">
        <f t="shared" si="720"/>
        <v>12</v>
      </c>
      <c r="BC15942" s="24"/>
      <c r="BD15942" s="10"/>
      <c r="BE15942" s="9"/>
      <c r="BF15942" s="69"/>
      <c r="BG15942" s="9"/>
      <c r="BH15942" s="69"/>
      <c r="BI15942" s="9"/>
      <c r="BJ15942" s="9"/>
      <c r="BK15942" s="9"/>
      <c r="BL15942" s="128"/>
      <c r="BM15942" s="128"/>
      <c r="BN15942" s="128"/>
      <c r="BO15942" s="128"/>
      <c r="BP15942" s="197">
        <f t="shared" si="712"/>
        <v>0</v>
      </c>
      <c r="BQ15942" s="128"/>
      <c r="BR15942" s="393"/>
      <c r="BS15942" s="394">
        <f t="shared" si="710"/>
        <v>0</v>
      </c>
      <c r="BT15942" s="395">
        <f t="shared" si="713"/>
        <v>0</v>
      </c>
      <c r="BU15942" s="396">
        <f t="shared" si="714"/>
        <v>0</v>
      </c>
      <c r="BV15942" s="394">
        <f t="shared" si="715"/>
        <v>0</v>
      </c>
      <c r="BW15942" s="394">
        <f t="shared" si="716"/>
        <v>0</v>
      </c>
      <c r="BX15942" s="292">
        <f t="shared" si="717"/>
        <v>0</v>
      </c>
      <c r="BY15942" s="292">
        <f t="shared" si="718"/>
        <v>0</v>
      </c>
      <c r="BZ15942" s="293">
        <f t="shared" si="719"/>
        <v>0</v>
      </c>
    </row>
    <row r="15943" spans="54:78" x14ac:dyDescent="0.25">
      <c r="BB15943" s="130">
        <f t="shared" si="720"/>
        <v>13</v>
      </c>
      <c r="BC15943" s="24"/>
      <c r="BD15943" s="10"/>
      <c r="BE15943" s="9"/>
      <c r="BF15943" s="69"/>
      <c r="BG15943" s="9"/>
      <c r="BH15943" s="69"/>
      <c r="BI15943" s="9"/>
      <c r="BJ15943" s="9"/>
      <c r="BK15943" s="9"/>
      <c r="BL15943" s="128"/>
      <c r="BM15943" s="128"/>
      <c r="BN15943" s="128"/>
      <c r="BO15943" s="128"/>
      <c r="BP15943" s="197">
        <f t="shared" si="712"/>
        <v>0</v>
      </c>
      <c r="BQ15943" s="128"/>
      <c r="BR15943" s="393"/>
      <c r="BS15943" s="394">
        <f t="shared" si="710"/>
        <v>0</v>
      </c>
      <c r="BT15943" s="395">
        <f t="shared" si="713"/>
        <v>0</v>
      </c>
      <c r="BU15943" s="396">
        <f t="shared" si="714"/>
        <v>0</v>
      </c>
      <c r="BV15943" s="394">
        <f t="shared" si="715"/>
        <v>0</v>
      </c>
      <c r="BW15943" s="394">
        <f t="shared" si="716"/>
        <v>0</v>
      </c>
      <c r="BX15943" s="292">
        <f t="shared" si="717"/>
        <v>0</v>
      </c>
      <c r="BY15943" s="292">
        <f t="shared" si="718"/>
        <v>0</v>
      </c>
      <c r="BZ15943" s="293">
        <f t="shared" si="719"/>
        <v>0</v>
      </c>
    </row>
    <row r="15944" spans="54:78" x14ac:dyDescent="0.25">
      <c r="BB15944" s="130">
        <f t="shared" si="720"/>
        <v>14</v>
      </c>
      <c r="BC15944" s="24"/>
      <c r="BD15944" s="10"/>
      <c r="BE15944" s="9"/>
      <c r="BF15944" s="69"/>
      <c r="BG15944" s="9"/>
      <c r="BH15944" s="69"/>
      <c r="BI15944" s="9"/>
      <c r="BJ15944" s="9"/>
      <c r="BK15944" s="9"/>
      <c r="BL15944" s="128"/>
      <c r="BM15944" s="128"/>
      <c r="BN15944" s="128"/>
      <c r="BO15944" s="128"/>
      <c r="BP15944" s="197">
        <f t="shared" si="712"/>
        <v>0</v>
      </c>
      <c r="BQ15944" s="128"/>
      <c r="BR15944" s="393"/>
      <c r="BS15944" s="394">
        <f t="shared" si="710"/>
        <v>0</v>
      </c>
      <c r="BT15944" s="395">
        <f t="shared" si="713"/>
        <v>0</v>
      </c>
      <c r="BU15944" s="396">
        <f t="shared" si="714"/>
        <v>0</v>
      </c>
      <c r="BV15944" s="394">
        <f t="shared" si="715"/>
        <v>0</v>
      </c>
      <c r="BW15944" s="394">
        <f t="shared" si="716"/>
        <v>0</v>
      </c>
      <c r="BX15944" s="292">
        <f t="shared" si="717"/>
        <v>0</v>
      </c>
      <c r="BY15944" s="292">
        <f t="shared" si="718"/>
        <v>0</v>
      </c>
      <c r="BZ15944" s="293">
        <f t="shared" si="719"/>
        <v>0</v>
      </c>
    </row>
    <row r="15945" spans="54:78" x14ac:dyDescent="0.25">
      <c r="BB15945" s="130">
        <f t="shared" si="720"/>
        <v>15</v>
      </c>
      <c r="BC15945" s="24"/>
      <c r="BD15945" s="10"/>
      <c r="BE15945" s="9"/>
      <c r="BF15945" s="69"/>
      <c r="BG15945" s="9"/>
      <c r="BH15945" s="69"/>
      <c r="BI15945" s="9"/>
      <c r="BJ15945" s="9"/>
      <c r="BK15945" s="9"/>
      <c r="BL15945" s="128"/>
      <c r="BM15945" s="128"/>
      <c r="BN15945" s="128"/>
      <c r="BO15945" s="128"/>
      <c r="BP15945" s="197">
        <f t="shared" si="712"/>
        <v>0</v>
      </c>
      <c r="BQ15945" s="128"/>
      <c r="BR15945" s="393"/>
      <c r="BS15945" s="394">
        <f t="shared" si="710"/>
        <v>0</v>
      </c>
      <c r="BT15945" s="395">
        <f t="shared" si="713"/>
        <v>0</v>
      </c>
      <c r="BU15945" s="396">
        <f t="shared" si="714"/>
        <v>0</v>
      </c>
      <c r="BV15945" s="394">
        <f t="shared" si="715"/>
        <v>0</v>
      </c>
      <c r="BW15945" s="394">
        <f t="shared" si="716"/>
        <v>0</v>
      </c>
      <c r="BX15945" s="292">
        <f t="shared" si="717"/>
        <v>0</v>
      </c>
      <c r="BY15945" s="292">
        <f t="shared" si="718"/>
        <v>0</v>
      </c>
      <c r="BZ15945" s="293">
        <f t="shared" si="719"/>
        <v>0</v>
      </c>
    </row>
    <row r="15946" spans="54:78" x14ac:dyDescent="0.25">
      <c r="BB15946" s="130">
        <f t="shared" si="720"/>
        <v>16</v>
      </c>
      <c r="BC15946" s="24"/>
      <c r="BD15946" s="10"/>
      <c r="BE15946" s="9"/>
      <c r="BF15946" s="69"/>
      <c r="BG15946" s="9"/>
      <c r="BH15946" s="69"/>
      <c r="BI15946" s="9"/>
      <c r="BJ15946" s="9"/>
      <c r="BK15946" s="9"/>
      <c r="BL15946" s="128"/>
      <c r="BM15946" s="128"/>
      <c r="BN15946" s="128"/>
      <c r="BO15946" s="128"/>
      <c r="BP15946" s="197">
        <f t="shared" si="712"/>
        <v>0</v>
      </c>
      <c r="BQ15946" s="128"/>
      <c r="BR15946" s="393"/>
      <c r="BS15946" s="394">
        <f t="shared" si="710"/>
        <v>0</v>
      </c>
      <c r="BT15946" s="395">
        <f t="shared" si="713"/>
        <v>0</v>
      </c>
      <c r="BU15946" s="396">
        <f t="shared" si="714"/>
        <v>0</v>
      </c>
      <c r="BV15946" s="394">
        <f t="shared" si="715"/>
        <v>0</v>
      </c>
      <c r="BW15946" s="394">
        <f t="shared" si="716"/>
        <v>0</v>
      </c>
      <c r="BX15946" s="292">
        <f t="shared" si="717"/>
        <v>0</v>
      </c>
      <c r="BY15946" s="292">
        <f t="shared" si="718"/>
        <v>0</v>
      </c>
      <c r="BZ15946" s="293">
        <f t="shared" si="719"/>
        <v>0</v>
      </c>
    </row>
    <row r="15947" spans="54:78" x14ac:dyDescent="0.25">
      <c r="BB15947" s="130">
        <f t="shared" si="720"/>
        <v>17</v>
      </c>
      <c r="BC15947" s="24"/>
      <c r="BD15947" s="10"/>
      <c r="BE15947" s="9"/>
      <c r="BF15947" s="69"/>
      <c r="BG15947" s="9"/>
      <c r="BH15947" s="69"/>
      <c r="BI15947" s="9"/>
      <c r="BJ15947" s="9"/>
      <c r="BK15947" s="9"/>
      <c r="BL15947" s="128"/>
      <c r="BM15947" s="128"/>
      <c r="BN15947" s="128"/>
      <c r="BO15947" s="128"/>
      <c r="BP15947" s="197">
        <f t="shared" si="712"/>
        <v>0</v>
      </c>
      <c r="BQ15947" s="128"/>
      <c r="BR15947" s="393"/>
      <c r="BS15947" s="394">
        <f t="shared" si="710"/>
        <v>0</v>
      </c>
      <c r="BT15947" s="395">
        <f t="shared" si="713"/>
        <v>0</v>
      </c>
      <c r="BU15947" s="396">
        <f t="shared" si="714"/>
        <v>0</v>
      </c>
      <c r="BV15947" s="394">
        <f t="shared" si="715"/>
        <v>0</v>
      </c>
      <c r="BW15947" s="394">
        <f t="shared" si="716"/>
        <v>0</v>
      </c>
      <c r="BX15947" s="292">
        <f t="shared" si="717"/>
        <v>0</v>
      </c>
      <c r="BY15947" s="292">
        <f t="shared" si="718"/>
        <v>0</v>
      </c>
      <c r="BZ15947" s="293">
        <f t="shared" si="719"/>
        <v>0</v>
      </c>
    </row>
    <row r="15948" spans="54:78" x14ac:dyDescent="0.25">
      <c r="BB15948" s="130">
        <f t="shared" si="720"/>
        <v>18</v>
      </c>
      <c r="BC15948" s="24"/>
      <c r="BD15948" s="10"/>
      <c r="BE15948" s="9"/>
      <c r="BF15948" s="69"/>
      <c r="BG15948" s="9"/>
      <c r="BH15948" s="69"/>
      <c r="BI15948" s="9"/>
      <c r="BJ15948" s="9"/>
      <c r="BK15948" s="9"/>
      <c r="BL15948" s="128"/>
      <c r="BM15948" s="128"/>
      <c r="BN15948" s="128"/>
      <c r="BO15948" s="128"/>
      <c r="BP15948" s="197">
        <f t="shared" si="712"/>
        <v>0</v>
      </c>
      <c r="BQ15948" s="128"/>
      <c r="BR15948" s="393"/>
      <c r="BS15948" s="394">
        <f t="shared" si="710"/>
        <v>0</v>
      </c>
      <c r="BT15948" s="395">
        <f t="shared" si="713"/>
        <v>0</v>
      </c>
      <c r="BU15948" s="396">
        <f t="shared" si="714"/>
        <v>0</v>
      </c>
      <c r="BV15948" s="394">
        <f t="shared" si="715"/>
        <v>0</v>
      </c>
      <c r="BW15948" s="394">
        <f t="shared" si="716"/>
        <v>0</v>
      </c>
      <c r="BX15948" s="292">
        <f t="shared" si="717"/>
        <v>0</v>
      </c>
      <c r="BY15948" s="292">
        <f t="shared" si="718"/>
        <v>0</v>
      </c>
      <c r="BZ15948" s="293">
        <f t="shared" si="719"/>
        <v>0</v>
      </c>
    </row>
    <row r="15949" spans="54:78" x14ac:dyDescent="0.25">
      <c r="BB15949" s="130">
        <f t="shared" si="720"/>
        <v>19</v>
      </c>
      <c r="BC15949" s="24"/>
      <c r="BD15949" s="10"/>
      <c r="BE15949" s="9"/>
      <c r="BF15949" s="69"/>
      <c r="BG15949" s="9"/>
      <c r="BH15949" s="69"/>
      <c r="BI15949" s="9"/>
      <c r="BJ15949" s="9"/>
      <c r="BK15949" s="9"/>
      <c r="BL15949" s="128"/>
      <c r="BM15949" s="128"/>
      <c r="BN15949" s="128"/>
      <c r="BO15949" s="128"/>
      <c r="BP15949" s="197">
        <f t="shared" si="712"/>
        <v>0</v>
      </c>
      <c r="BQ15949" s="128"/>
      <c r="BR15949" s="393"/>
      <c r="BS15949" s="394">
        <f t="shared" si="710"/>
        <v>0</v>
      </c>
      <c r="BT15949" s="395">
        <f t="shared" si="713"/>
        <v>0</v>
      </c>
      <c r="BU15949" s="396">
        <f t="shared" si="714"/>
        <v>0</v>
      </c>
      <c r="BV15949" s="394">
        <f t="shared" si="715"/>
        <v>0</v>
      </c>
      <c r="BW15949" s="394">
        <f t="shared" si="716"/>
        <v>0</v>
      </c>
      <c r="BX15949" s="292">
        <f t="shared" si="717"/>
        <v>0</v>
      </c>
      <c r="BY15949" s="292">
        <f t="shared" si="718"/>
        <v>0</v>
      </c>
      <c r="BZ15949" s="293">
        <f t="shared" si="719"/>
        <v>0</v>
      </c>
    </row>
    <row r="15950" spans="54:78" x14ac:dyDescent="0.25">
      <c r="BB15950" s="130">
        <f t="shared" si="720"/>
        <v>20</v>
      </c>
      <c r="BC15950" s="24"/>
      <c r="BD15950" s="10"/>
      <c r="BE15950" s="9"/>
      <c r="BF15950" s="69"/>
      <c r="BG15950" s="9"/>
      <c r="BH15950" s="69"/>
      <c r="BI15950" s="9"/>
      <c r="BJ15950" s="9"/>
      <c r="BK15950" s="9"/>
      <c r="BL15950" s="128"/>
      <c r="BM15950" s="128"/>
      <c r="BN15950" s="128"/>
      <c r="BO15950" s="128"/>
      <c r="BP15950" s="197">
        <f t="shared" si="712"/>
        <v>0</v>
      </c>
      <c r="BQ15950" s="128"/>
      <c r="BR15950" s="393"/>
      <c r="BS15950" s="394">
        <f t="shared" si="710"/>
        <v>0</v>
      </c>
      <c r="BT15950" s="395">
        <f t="shared" si="713"/>
        <v>0</v>
      </c>
      <c r="BU15950" s="396">
        <f t="shared" si="714"/>
        <v>0</v>
      </c>
      <c r="BV15950" s="394">
        <f t="shared" si="715"/>
        <v>0</v>
      </c>
      <c r="BW15950" s="394">
        <f t="shared" si="716"/>
        <v>0</v>
      </c>
      <c r="BX15950" s="292">
        <f t="shared" si="717"/>
        <v>0</v>
      </c>
      <c r="BY15950" s="292">
        <f t="shared" si="718"/>
        <v>0</v>
      </c>
      <c r="BZ15950" s="293">
        <f t="shared" si="719"/>
        <v>0</v>
      </c>
    </row>
    <row r="15951" spans="54:78" x14ac:dyDescent="0.25">
      <c r="BB15951" s="130">
        <f t="shared" si="720"/>
        <v>21</v>
      </c>
      <c r="BC15951" s="24"/>
      <c r="BD15951" s="10"/>
      <c r="BE15951" s="9"/>
      <c r="BF15951" s="69"/>
      <c r="BG15951" s="9"/>
      <c r="BH15951" s="69"/>
      <c r="BI15951" s="9"/>
      <c r="BJ15951" s="9"/>
      <c r="BK15951" s="9"/>
      <c r="BL15951" s="128"/>
      <c r="BM15951" s="128"/>
      <c r="BN15951" s="128"/>
      <c r="BO15951" s="128"/>
      <c r="BP15951" s="197">
        <f t="shared" si="712"/>
        <v>0</v>
      </c>
      <c r="BQ15951" s="128"/>
      <c r="BR15951" s="393"/>
      <c r="BS15951" s="394">
        <f t="shared" si="710"/>
        <v>0</v>
      </c>
      <c r="BT15951" s="395">
        <f t="shared" si="713"/>
        <v>0</v>
      </c>
      <c r="BU15951" s="396">
        <f t="shared" si="714"/>
        <v>0</v>
      </c>
      <c r="BV15951" s="394">
        <f t="shared" si="715"/>
        <v>0</v>
      </c>
      <c r="BW15951" s="394">
        <f t="shared" si="716"/>
        <v>0</v>
      </c>
      <c r="BX15951" s="292">
        <f t="shared" si="717"/>
        <v>0</v>
      </c>
      <c r="BY15951" s="292">
        <f t="shared" si="718"/>
        <v>0</v>
      </c>
      <c r="BZ15951" s="293">
        <f t="shared" si="719"/>
        <v>0</v>
      </c>
    </row>
    <row r="15952" spans="54:78" x14ac:dyDescent="0.25">
      <c r="BB15952" s="130">
        <f t="shared" si="720"/>
        <v>22</v>
      </c>
      <c r="BC15952" s="24"/>
      <c r="BD15952" s="10"/>
      <c r="BE15952" s="9"/>
      <c r="BF15952" s="69"/>
      <c r="BG15952" s="9"/>
      <c r="BH15952" s="69"/>
      <c r="BI15952" s="9"/>
      <c r="BJ15952" s="9"/>
      <c r="BK15952" s="9"/>
      <c r="BL15952" s="128"/>
      <c r="BM15952" s="128"/>
      <c r="BN15952" s="128"/>
      <c r="BO15952" s="128"/>
      <c r="BP15952" s="197">
        <f t="shared" si="712"/>
        <v>0</v>
      </c>
      <c r="BQ15952" s="128"/>
      <c r="BR15952" s="393"/>
      <c r="BS15952" s="394">
        <f t="shared" si="710"/>
        <v>0</v>
      </c>
      <c r="BT15952" s="395">
        <f t="shared" si="713"/>
        <v>0</v>
      </c>
      <c r="BU15952" s="396">
        <f t="shared" si="714"/>
        <v>0</v>
      </c>
      <c r="BV15952" s="394">
        <f t="shared" si="715"/>
        <v>0</v>
      </c>
      <c r="BW15952" s="394">
        <f t="shared" si="716"/>
        <v>0</v>
      </c>
      <c r="BX15952" s="292">
        <f t="shared" si="717"/>
        <v>0</v>
      </c>
      <c r="BY15952" s="292">
        <f t="shared" si="718"/>
        <v>0</v>
      </c>
      <c r="BZ15952" s="293">
        <f t="shared" si="719"/>
        <v>0</v>
      </c>
    </row>
    <row r="15953" spans="54:78" x14ac:dyDescent="0.25">
      <c r="BB15953" s="130">
        <f t="shared" si="720"/>
        <v>23</v>
      </c>
      <c r="BC15953" s="24"/>
      <c r="BD15953" s="10"/>
      <c r="BE15953" s="9"/>
      <c r="BF15953" s="69"/>
      <c r="BG15953" s="9"/>
      <c r="BH15953" s="69"/>
      <c r="BI15953" s="9"/>
      <c r="BJ15953" s="9"/>
      <c r="BK15953" s="9"/>
      <c r="BL15953" s="128"/>
      <c r="BM15953" s="128"/>
      <c r="BN15953" s="128"/>
      <c r="BO15953" s="128"/>
      <c r="BP15953" s="197">
        <f t="shared" si="712"/>
        <v>0</v>
      </c>
      <c r="BQ15953" s="128"/>
      <c r="BR15953" s="393"/>
      <c r="BS15953" s="394">
        <f t="shared" si="710"/>
        <v>0</v>
      </c>
      <c r="BT15953" s="395">
        <f t="shared" si="713"/>
        <v>0</v>
      </c>
      <c r="BU15953" s="396">
        <f t="shared" si="714"/>
        <v>0</v>
      </c>
      <c r="BV15953" s="394">
        <f t="shared" si="715"/>
        <v>0</v>
      </c>
      <c r="BW15953" s="394">
        <f t="shared" si="716"/>
        <v>0</v>
      </c>
      <c r="BX15953" s="292">
        <f t="shared" si="717"/>
        <v>0</v>
      </c>
      <c r="BY15953" s="292">
        <f t="shared" si="718"/>
        <v>0</v>
      </c>
      <c r="BZ15953" s="293">
        <f t="shared" si="719"/>
        <v>0</v>
      </c>
    </row>
    <row r="15954" spans="54:78" x14ac:dyDescent="0.25">
      <c r="BB15954" s="130">
        <f t="shared" si="720"/>
        <v>24</v>
      </c>
      <c r="BC15954" s="24"/>
      <c r="BD15954" s="10"/>
      <c r="BE15954" s="9"/>
      <c r="BF15954" s="69"/>
      <c r="BG15954" s="9"/>
      <c r="BH15954" s="69"/>
      <c r="BI15954" s="9"/>
      <c r="BJ15954" s="9"/>
      <c r="BK15954" s="9"/>
      <c r="BL15954" s="128"/>
      <c r="BM15954" s="128"/>
      <c r="BN15954" s="128"/>
      <c r="BO15954" s="128"/>
      <c r="BP15954" s="197">
        <f t="shared" si="712"/>
        <v>0</v>
      </c>
      <c r="BQ15954" s="128"/>
      <c r="BR15954" s="393"/>
      <c r="BS15954" s="394">
        <f t="shared" si="710"/>
        <v>0</v>
      </c>
      <c r="BT15954" s="395">
        <f t="shared" si="713"/>
        <v>0</v>
      </c>
      <c r="BU15954" s="396">
        <f t="shared" si="714"/>
        <v>0</v>
      </c>
      <c r="BV15954" s="394">
        <f t="shared" si="715"/>
        <v>0</v>
      </c>
      <c r="BW15954" s="394">
        <f t="shared" si="716"/>
        <v>0</v>
      </c>
      <c r="BX15954" s="292">
        <f t="shared" si="717"/>
        <v>0</v>
      </c>
      <c r="BY15954" s="292">
        <f t="shared" si="718"/>
        <v>0</v>
      </c>
      <c r="BZ15954" s="293">
        <f t="shared" si="719"/>
        <v>0</v>
      </c>
    </row>
    <row r="15955" spans="54:78" x14ac:dyDescent="0.25">
      <c r="BB15955" s="130">
        <f t="shared" si="720"/>
        <v>25</v>
      </c>
      <c r="BC15955" s="24"/>
      <c r="BD15955" s="10"/>
      <c r="BE15955" s="9"/>
      <c r="BF15955" s="69"/>
      <c r="BG15955" s="9"/>
      <c r="BH15955" s="69"/>
      <c r="BI15955" s="9"/>
      <c r="BJ15955" s="9"/>
      <c r="BK15955" s="9"/>
      <c r="BL15955" s="128"/>
      <c r="BM15955" s="128"/>
      <c r="BN15955" s="128"/>
      <c r="BO15955" s="128"/>
      <c r="BP15955" s="197">
        <f t="shared" si="712"/>
        <v>0</v>
      </c>
      <c r="BQ15955" s="128"/>
      <c r="BR15955" s="393"/>
      <c r="BS15955" s="394">
        <f t="shared" si="710"/>
        <v>0</v>
      </c>
      <c r="BT15955" s="395">
        <f t="shared" si="713"/>
        <v>0</v>
      </c>
      <c r="BU15955" s="396">
        <f t="shared" si="714"/>
        <v>0</v>
      </c>
      <c r="BV15955" s="394">
        <f t="shared" si="715"/>
        <v>0</v>
      </c>
      <c r="BW15955" s="394">
        <f t="shared" si="716"/>
        <v>0</v>
      </c>
      <c r="BX15955" s="292">
        <f t="shared" si="717"/>
        <v>0</v>
      </c>
      <c r="BY15955" s="292">
        <f t="shared" si="718"/>
        <v>0</v>
      </c>
      <c r="BZ15955" s="293">
        <f t="shared" si="719"/>
        <v>0</v>
      </c>
    </row>
    <row r="15956" spans="54:78" x14ac:dyDescent="0.25">
      <c r="BB15956" s="130">
        <f t="shared" si="720"/>
        <v>26</v>
      </c>
      <c r="BC15956" s="24"/>
      <c r="BD15956" s="10"/>
      <c r="BE15956" s="9"/>
      <c r="BF15956" s="69"/>
      <c r="BG15956" s="9"/>
      <c r="BH15956" s="69"/>
      <c r="BI15956" s="9"/>
      <c r="BJ15956" s="9"/>
      <c r="BK15956" s="9"/>
      <c r="BL15956" s="128"/>
      <c r="BM15956" s="128"/>
      <c r="BN15956" s="128"/>
      <c r="BO15956" s="128"/>
      <c r="BP15956" s="197">
        <f t="shared" si="712"/>
        <v>0</v>
      </c>
      <c r="BQ15956" s="128"/>
      <c r="BR15956" s="393"/>
      <c r="BS15956" s="394">
        <f t="shared" si="710"/>
        <v>0</v>
      </c>
      <c r="BT15956" s="395">
        <f t="shared" si="713"/>
        <v>0</v>
      </c>
      <c r="BU15956" s="396">
        <f t="shared" si="714"/>
        <v>0</v>
      </c>
      <c r="BV15956" s="394">
        <f t="shared" si="715"/>
        <v>0</v>
      </c>
      <c r="BW15956" s="394">
        <f t="shared" si="716"/>
        <v>0</v>
      </c>
      <c r="BX15956" s="292">
        <f t="shared" si="717"/>
        <v>0</v>
      </c>
      <c r="BY15956" s="292">
        <f t="shared" si="718"/>
        <v>0</v>
      </c>
      <c r="BZ15956" s="293">
        <f t="shared" si="719"/>
        <v>0</v>
      </c>
    </row>
    <row r="15957" spans="54:78" x14ac:dyDescent="0.25">
      <c r="BB15957" s="130">
        <f t="shared" si="720"/>
        <v>27</v>
      </c>
      <c r="BC15957" s="24"/>
      <c r="BD15957" s="10"/>
      <c r="BE15957" s="9"/>
      <c r="BF15957" s="69"/>
      <c r="BG15957" s="9"/>
      <c r="BH15957" s="69"/>
      <c r="BI15957" s="9"/>
      <c r="BJ15957" s="9"/>
      <c r="BK15957" s="9"/>
      <c r="BL15957" s="128"/>
      <c r="BM15957" s="128"/>
      <c r="BN15957" s="128"/>
      <c r="BO15957" s="128"/>
      <c r="BP15957" s="197">
        <f t="shared" si="712"/>
        <v>0</v>
      </c>
      <c r="BQ15957" s="128"/>
      <c r="BR15957" s="393"/>
      <c r="BS15957" s="394">
        <f t="shared" si="710"/>
        <v>0</v>
      </c>
      <c r="BT15957" s="395">
        <f t="shared" si="713"/>
        <v>0</v>
      </c>
      <c r="BU15957" s="396">
        <f t="shared" si="714"/>
        <v>0</v>
      </c>
      <c r="BV15957" s="394">
        <f t="shared" si="715"/>
        <v>0</v>
      </c>
      <c r="BW15957" s="394">
        <f t="shared" si="716"/>
        <v>0</v>
      </c>
      <c r="BX15957" s="292">
        <f t="shared" si="717"/>
        <v>0</v>
      </c>
      <c r="BY15957" s="292">
        <f t="shared" si="718"/>
        <v>0</v>
      </c>
      <c r="BZ15957" s="293">
        <f t="shared" si="719"/>
        <v>0</v>
      </c>
    </row>
    <row r="15958" spans="54:78" x14ac:dyDescent="0.25">
      <c r="BB15958" s="130">
        <f t="shared" si="720"/>
        <v>28</v>
      </c>
      <c r="BC15958" s="24"/>
      <c r="BD15958" s="10"/>
      <c r="BE15958" s="9"/>
      <c r="BF15958" s="69"/>
      <c r="BG15958" s="9"/>
      <c r="BH15958" s="69"/>
      <c r="BI15958" s="9"/>
      <c r="BJ15958" s="9"/>
      <c r="BK15958" s="9"/>
      <c r="BL15958" s="128"/>
      <c r="BM15958" s="128"/>
      <c r="BN15958" s="128"/>
      <c r="BO15958" s="128"/>
      <c r="BP15958" s="197">
        <f t="shared" si="712"/>
        <v>0</v>
      </c>
      <c r="BQ15958" s="128"/>
      <c r="BR15958" s="393"/>
      <c r="BS15958" s="394">
        <f t="shared" si="710"/>
        <v>0</v>
      </c>
      <c r="BT15958" s="395">
        <f t="shared" si="713"/>
        <v>0</v>
      </c>
      <c r="BU15958" s="396">
        <f t="shared" si="714"/>
        <v>0</v>
      </c>
      <c r="BV15958" s="394">
        <f t="shared" si="715"/>
        <v>0</v>
      </c>
      <c r="BW15958" s="394">
        <f t="shared" si="716"/>
        <v>0</v>
      </c>
      <c r="BX15958" s="292">
        <f t="shared" si="717"/>
        <v>0</v>
      </c>
      <c r="BY15958" s="292">
        <f t="shared" si="718"/>
        <v>0</v>
      </c>
      <c r="BZ15958" s="293">
        <f t="shared" si="719"/>
        <v>0</v>
      </c>
    </row>
    <row r="15959" spans="54:78" x14ac:dyDescent="0.25">
      <c r="BB15959" s="130">
        <f t="shared" si="720"/>
        <v>29</v>
      </c>
      <c r="BC15959" s="24"/>
      <c r="BD15959" s="10"/>
      <c r="BE15959" s="9"/>
      <c r="BF15959" s="69"/>
      <c r="BG15959" s="9"/>
      <c r="BH15959" s="69"/>
      <c r="BI15959" s="9"/>
      <c r="BJ15959" s="9"/>
      <c r="BK15959" s="9"/>
      <c r="BL15959" s="128"/>
      <c r="BM15959" s="128"/>
      <c r="BN15959" s="128"/>
      <c r="BO15959" s="128"/>
      <c r="BP15959" s="197">
        <f t="shared" si="712"/>
        <v>0</v>
      </c>
      <c r="BQ15959" s="128"/>
      <c r="BR15959" s="393"/>
      <c r="BS15959" s="394">
        <f t="shared" si="710"/>
        <v>0</v>
      </c>
      <c r="BT15959" s="395">
        <f t="shared" si="713"/>
        <v>0</v>
      </c>
      <c r="BU15959" s="396">
        <f t="shared" si="714"/>
        <v>0</v>
      </c>
      <c r="BV15959" s="394">
        <f t="shared" si="715"/>
        <v>0</v>
      </c>
      <c r="BW15959" s="394">
        <f t="shared" si="716"/>
        <v>0</v>
      </c>
      <c r="BX15959" s="292">
        <f t="shared" si="717"/>
        <v>0</v>
      </c>
      <c r="BY15959" s="292">
        <f t="shared" si="718"/>
        <v>0</v>
      </c>
      <c r="BZ15959" s="293">
        <f t="shared" si="719"/>
        <v>0</v>
      </c>
    </row>
    <row r="15960" spans="54:78" x14ac:dyDescent="0.25">
      <c r="BB15960" s="130">
        <f t="shared" si="720"/>
        <v>30</v>
      </c>
      <c r="BC15960" s="24"/>
      <c r="BD15960" s="10"/>
      <c r="BE15960" s="9"/>
      <c r="BF15960" s="69"/>
      <c r="BG15960" s="9"/>
      <c r="BH15960" s="69"/>
      <c r="BI15960" s="9"/>
      <c r="BJ15960" s="9"/>
      <c r="BK15960" s="9"/>
      <c r="BL15960" s="128"/>
      <c r="BM15960" s="128"/>
      <c r="BN15960" s="128"/>
      <c r="BO15960" s="128"/>
      <c r="BP15960" s="197">
        <f t="shared" si="712"/>
        <v>0</v>
      </c>
      <c r="BQ15960" s="128"/>
      <c r="BR15960" s="393"/>
      <c r="BS15960" s="394">
        <f t="shared" si="710"/>
        <v>0</v>
      </c>
      <c r="BT15960" s="395">
        <f t="shared" si="713"/>
        <v>0</v>
      </c>
      <c r="BU15960" s="396">
        <f t="shared" si="714"/>
        <v>0</v>
      </c>
      <c r="BV15960" s="394">
        <f t="shared" si="715"/>
        <v>0</v>
      </c>
      <c r="BW15960" s="394">
        <f t="shared" si="716"/>
        <v>0</v>
      </c>
      <c r="BX15960" s="292">
        <f t="shared" si="717"/>
        <v>0</v>
      </c>
      <c r="BY15960" s="292">
        <f t="shared" si="718"/>
        <v>0</v>
      </c>
      <c r="BZ15960" s="293">
        <f t="shared" si="719"/>
        <v>0</v>
      </c>
    </row>
    <row r="15961" spans="54:78" x14ac:dyDescent="0.25">
      <c r="BB15961" s="130">
        <f t="shared" si="720"/>
        <v>31</v>
      </c>
      <c r="BC15961" s="24"/>
      <c r="BD15961" s="10"/>
      <c r="BE15961" s="9"/>
      <c r="BF15961" s="69"/>
      <c r="BG15961" s="9"/>
      <c r="BH15961" s="69"/>
      <c r="BI15961" s="9"/>
      <c r="BJ15961" s="9"/>
      <c r="BK15961" s="9"/>
      <c r="BL15961" s="128"/>
      <c r="BM15961" s="128"/>
      <c r="BN15961" s="128"/>
      <c r="BO15961" s="128"/>
      <c r="BP15961" s="197">
        <f t="shared" si="712"/>
        <v>0</v>
      </c>
      <c r="BQ15961" s="128"/>
      <c r="BR15961" s="393"/>
      <c r="BS15961" s="394">
        <f t="shared" si="710"/>
        <v>0</v>
      </c>
      <c r="BT15961" s="395">
        <f t="shared" si="713"/>
        <v>0</v>
      </c>
      <c r="BU15961" s="396">
        <f t="shared" si="714"/>
        <v>0</v>
      </c>
      <c r="BV15961" s="394">
        <f t="shared" si="715"/>
        <v>0</v>
      </c>
      <c r="BW15961" s="394">
        <f t="shared" si="716"/>
        <v>0</v>
      </c>
      <c r="BX15961" s="292">
        <f t="shared" si="717"/>
        <v>0</v>
      </c>
      <c r="BY15961" s="292">
        <f t="shared" si="718"/>
        <v>0</v>
      </c>
      <c r="BZ15961" s="293">
        <f t="shared" si="719"/>
        <v>0</v>
      </c>
    </row>
    <row r="15962" spans="54:78" x14ac:dyDescent="0.25">
      <c r="BB15962" s="130">
        <f t="shared" si="720"/>
        <v>32</v>
      </c>
      <c r="BC15962" s="24"/>
      <c r="BD15962" s="10"/>
      <c r="BE15962" s="9"/>
      <c r="BF15962" s="69"/>
      <c r="BG15962" s="9"/>
      <c r="BH15962" s="69"/>
      <c r="BI15962" s="9"/>
      <c r="BJ15962" s="9"/>
      <c r="BK15962" s="9"/>
      <c r="BL15962" s="128"/>
      <c r="BM15962" s="128"/>
      <c r="BN15962" s="128"/>
      <c r="BO15962" s="128"/>
      <c r="BP15962" s="197">
        <f t="shared" si="712"/>
        <v>0</v>
      </c>
      <c r="BQ15962" s="128"/>
      <c r="BR15962" s="393"/>
      <c r="BS15962" s="394">
        <f t="shared" si="710"/>
        <v>0</v>
      </c>
      <c r="BT15962" s="395">
        <f t="shared" si="713"/>
        <v>0</v>
      </c>
      <c r="BU15962" s="396">
        <f t="shared" si="714"/>
        <v>0</v>
      </c>
      <c r="BV15962" s="394">
        <f t="shared" si="715"/>
        <v>0</v>
      </c>
      <c r="BW15962" s="394">
        <f t="shared" si="716"/>
        <v>0</v>
      </c>
      <c r="BX15962" s="292">
        <f t="shared" si="717"/>
        <v>0</v>
      </c>
      <c r="BY15962" s="292">
        <f t="shared" si="718"/>
        <v>0</v>
      </c>
      <c r="BZ15962" s="293">
        <f t="shared" si="719"/>
        <v>0</v>
      </c>
    </row>
    <row r="15963" spans="54:78" x14ac:dyDescent="0.25">
      <c r="BB15963" s="130">
        <f t="shared" si="720"/>
        <v>33</v>
      </c>
      <c r="BC15963" s="24"/>
      <c r="BD15963" s="10"/>
      <c r="BE15963" s="9"/>
      <c r="BF15963" s="69"/>
      <c r="BG15963" s="9"/>
      <c r="BH15963" s="69"/>
      <c r="BI15963" s="9"/>
      <c r="BJ15963" s="9"/>
      <c r="BK15963" s="9"/>
      <c r="BL15963" s="128"/>
      <c r="BM15963" s="128"/>
      <c r="BN15963" s="128"/>
      <c r="BO15963" s="128"/>
      <c r="BP15963" s="197">
        <f t="shared" si="712"/>
        <v>0</v>
      </c>
      <c r="BQ15963" s="128"/>
      <c r="BR15963" s="393"/>
      <c r="BS15963" s="394">
        <f t="shared" ref="BS15963:BS15994" si="721">SUMIFS($BV$15917:$BV$15928,New_Goods_Donations,BE15963)*BF15963</f>
        <v>0</v>
      </c>
      <c r="BT15963" s="395">
        <f t="shared" si="713"/>
        <v>0</v>
      </c>
      <c r="BU15963" s="396">
        <f t="shared" si="714"/>
        <v>0</v>
      </c>
      <c r="BV15963" s="394">
        <f t="shared" si="715"/>
        <v>0</v>
      </c>
      <c r="BW15963" s="394">
        <f t="shared" si="716"/>
        <v>0</v>
      </c>
      <c r="BX15963" s="292">
        <f t="shared" si="717"/>
        <v>0</v>
      </c>
      <c r="BY15963" s="292">
        <f t="shared" si="718"/>
        <v>0</v>
      </c>
      <c r="BZ15963" s="293">
        <f t="shared" si="719"/>
        <v>0</v>
      </c>
    </row>
    <row r="15964" spans="54:78" x14ac:dyDescent="0.25">
      <c r="BB15964" s="130">
        <f t="shared" si="720"/>
        <v>34</v>
      </c>
      <c r="BC15964" s="24"/>
      <c r="BD15964" s="10"/>
      <c r="BE15964" s="9"/>
      <c r="BF15964" s="69"/>
      <c r="BG15964" s="9"/>
      <c r="BH15964" s="69"/>
      <c r="BI15964" s="9"/>
      <c r="BJ15964" s="9"/>
      <c r="BK15964" s="9"/>
      <c r="BL15964" s="128"/>
      <c r="BM15964" s="128"/>
      <c r="BN15964" s="128"/>
      <c r="BO15964" s="128"/>
      <c r="BP15964" s="197">
        <f t="shared" si="712"/>
        <v>0</v>
      </c>
      <c r="BQ15964" s="128"/>
      <c r="BR15964" s="393"/>
      <c r="BS15964" s="394">
        <f t="shared" si="721"/>
        <v>0</v>
      </c>
      <c r="BT15964" s="395">
        <f t="shared" si="713"/>
        <v>0</v>
      </c>
      <c r="BU15964" s="396">
        <f t="shared" si="714"/>
        <v>0</v>
      </c>
      <c r="BV15964" s="394">
        <f t="shared" si="715"/>
        <v>0</v>
      </c>
      <c r="BW15964" s="394">
        <f t="shared" si="716"/>
        <v>0</v>
      </c>
      <c r="BX15964" s="292">
        <f t="shared" si="717"/>
        <v>0</v>
      </c>
      <c r="BY15964" s="292">
        <f t="shared" si="718"/>
        <v>0</v>
      </c>
      <c r="BZ15964" s="293">
        <f t="shared" si="719"/>
        <v>0</v>
      </c>
    </row>
    <row r="15965" spans="54:78" x14ac:dyDescent="0.25">
      <c r="BB15965" s="130">
        <f t="shared" si="720"/>
        <v>35</v>
      </c>
      <c r="BC15965" s="24"/>
      <c r="BD15965" s="10"/>
      <c r="BE15965" s="9"/>
      <c r="BF15965" s="69"/>
      <c r="BG15965" s="9"/>
      <c r="BH15965" s="69"/>
      <c r="BI15965" s="9"/>
      <c r="BJ15965" s="9"/>
      <c r="BK15965" s="9"/>
      <c r="BL15965" s="128"/>
      <c r="BM15965" s="128"/>
      <c r="BN15965" s="128"/>
      <c r="BO15965" s="128"/>
      <c r="BP15965" s="197">
        <f t="shared" si="712"/>
        <v>0</v>
      </c>
      <c r="BQ15965" s="128"/>
      <c r="BR15965" s="393"/>
      <c r="BS15965" s="394">
        <f t="shared" si="721"/>
        <v>0</v>
      </c>
      <c r="BT15965" s="395">
        <f t="shared" si="713"/>
        <v>0</v>
      </c>
      <c r="BU15965" s="396">
        <f t="shared" si="714"/>
        <v>0</v>
      </c>
      <c r="BV15965" s="394">
        <f t="shared" si="715"/>
        <v>0</v>
      </c>
      <c r="BW15965" s="394">
        <f t="shared" si="716"/>
        <v>0</v>
      </c>
      <c r="BX15965" s="292">
        <f t="shared" si="717"/>
        <v>0</v>
      </c>
      <c r="BY15965" s="292">
        <f t="shared" si="718"/>
        <v>0</v>
      </c>
      <c r="BZ15965" s="293">
        <f t="shared" si="719"/>
        <v>0</v>
      </c>
    </row>
    <row r="15966" spans="54:78" x14ac:dyDescent="0.25">
      <c r="BB15966" s="130">
        <f t="shared" si="720"/>
        <v>36</v>
      </c>
      <c r="BC15966" s="24"/>
      <c r="BD15966" s="10"/>
      <c r="BE15966" s="9"/>
      <c r="BF15966" s="69"/>
      <c r="BG15966" s="9"/>
      <c r="BH15966" s="69"/>
      <c r="BI15966" s="9"/>
      <c r="BJ15966" s="9"/>
      <c r="BK15966" s="9"/>
      <c r="BL15966" s="128"/>
      <c r="BM15966" s="128"/>
      <c r="BN15966" s="128"/>
      <c r="BO15966" s="128"/>
      <c r="BP15966" s="197">
        <f t="shared" si="712"/>
        <v>0</v>
      </c>
      <c r="BQ15966" s="128"/>
      <c r="BR15966" s="393"/>
      <c r="BS15966" s="394">
        <f t="shared" si="721"/>
        <v>0</v>
      </c>
      <c r="BT15966" s="395">
        <f t="shared" si="713"/>
        <v>0</v>
      </c>
      <c r="BU15966" s="396">
        <f t="shared" si="714"/>
        <v>0</v>
      </c>
      <c r="BV15966" s="394">
        <f t="shared" si="715"/>
        <v>0</v>
      </c>
      <c r="BW15966" s="394">
        <f t="shared" si="716"/>
        <v>0</v>
      </c>
      <c r="BX15966" s="292">
        <f t="shared" si="717"/>
        <v>0</v>
      </c>
      <c r="BY15966" s="292">
        <f t="shared" si="718"/>
        <v>0</v>
      </c>
      <c r="BZ15966" s="293">
        <f t="shared" si="719"/>
        <v>0</v>
      </c>
    </row>
    <row r="15967" spans="54:78" x14ac:dyDescent="0.25">
      <c r="BB15967" s="130">
        <f t="shared" si="720"/>
        <v>37</v>
      </c>
      <c r="BC15967" s="24"/>
      <c r="BD15967" s="10"/>
      <c r="BE15967" s="9"/>
      <c r="BF15967" s="69"/>
      <c r="BG15967" s="9"/>
      <c r="BH15967" s="69"/>
      <c r="BI15967" s="9"/>
      <c r="BJ15967" s="9"/>
      <c r="BK15967" s="9"/>
      <c r="BL15967" s="128"/>
      <c r="BM15967" s="128"/>
      <c r="BN15967" s="128"/>
      <c r="BO15967" s="128"/>
      <c r="BP15967" s="197">
        <f t="shared" si="712"/>
        <v>0</v>
      </c>
      <c r="BQ15967" s="128"/>
      <c r="BR15967" s="393"/>
      <c r="BS15967" s="394">
        <f t="shared" si="721"/>
        <v>0</v>
      </c>
      <c r="BT15967" s="395">
        <f t="shared" si="713"/>
        <v>0</v>
      </c>
      <c r="BU15967" s="396">
        <f t="shared" si="714"/>
        <v>0</v>
      </c>
      <c r="BV15967" s="394">
        <f t="shared" si="715"/>
        <v>0</v>
      </c>
      <c r="BW15967" s="394">
        <f t="shared" si="716"/>
        <v>0</v>
      </c>
      <c r="BX15967" s="292">
        <f t="shared" si="717"/>
        <v>0</v>
      </c>
      <c r="BY15967" s="292">
        <f t="shared" si="718"/>
        <v>0</v>
      </c>
      <c r="BZ15967" s="293">
        <f t="shared" si="719"/>
        <v>0</v>
      </c>
    </row>
    <row r="15968" spans="54:78" x14ac:dyDescent="0.25">
      <c r="BB15968" s="130">
        <f t="shared" si="720"/>
        <v>38</v>
      </c>
      <c r="BC15968" s="24"/>
      <c r="BD15968" s="10"/>
      <c r="BE15968" s="9"/>
      <c r="BF15968" s="69"/>
      <c r="BG15968" s="9"/>
      <c r="BH15968" s="69"/>
      <c r="BI15968" s="9"/>
      <c r="BJ15968" s="9"/>
      <c r="BK15968" s="9"/>
      <c r="BL15968" s="128"/>
      <c r="BM15968" s="128"/>
      <c r="BN15968" s="128"/>
      <c r="BO15968" s="128"/>
      <c r="BP15968" s="197">
        <f t="shared" si="712"/>
        <v>0</v>
      </c>
      <c r="BQ15968" s="128"/>
      <c r="BR15968" s="393"/>
      <c r="BS15968" s="394">
        <f t="shared" si="721"/>
        <v>0</v>
      </c>
      <c r="BT15968" s="395">
        <f t="shared" si="713"/>
        <v>0</v>
      </c>
      <c r="BU15968" s="396">
        <f t="shared" si="714"/>
        <v>0</v>
      </c>
      <c r="BV15968" s="394">
        <f t="shared" si="715"/>
        <v>0</v>
      </c>
      <c r="BW15968" s="394">
        <f t="shared" si="716"/>
        <v>0</v>
      </c>
      <c r="BX15968" s="292">
        <f t="shared" si="717"/>
        <v>0</v>
      </c>
      <c r="BY15968" s="292">
        <f t="shared" si="718"/>
        <v>0</v>
      </c>
      <c r="BZ15968" s="293">
        <f t="shared" si="719"/>
        <v>0</v>
      </c>
    </row>
    <row r="15969" spans="54:78" x14ac:dyDescent="0.25">
      <c r="BB15969" s="130">
        <f t="shared" si="720"/>
        <v>39</v>
      </c>
      <c r="BC15969" s="24"/>
      <c r="BD15969" s="10"/>
      <c r="BE15969" s="9"/>
      <c r="BF15969" s="69"/>
      <c r="BG15969" s="9"/>
      <c r="BH15969" s="69"/>
      <c r="BI15969" s="9"/>
      <c r="BJ15969" s="9"/>
      <c r="BK15969" s="9"/>
      <c r="BL15969" s="128"/>
      <c r="BM15969" s="128"/>
      <c r="BN15969" s="128"/>
      <c r="BO15969" s="128"/>
      <c r="BP15969" s="197">
        <f t="shared" si="712"/>
        <v>0</v>
      </c>
      <c r="BQ15969" s="128"/>
      <c r="BR15969" s="393"/>
      <c r="BS15969" s="394">
        <f t="shared" si="721"/>
        <v>0</v>
      </c>
      <c r="BT15969" s="395">
        <f t="shared" si="713"/>
        <v>0</v>
      </c>
      <c r="BU15969" s="396">
        <f t="shared" si="714"/>
        <v>0</v>
      </c>
      <c r="BV15969" s="394">
        <f t="shared" si="715"/>
        <v>0</v>
      </c>
      <c r="BW15969" s="394">
        <f t="shared" si="716"/>
        <v>0</v>
      </c>
      <c r="BX15969" s="292">
        <f t="shared" si="717"/>
        <v>0</v>
      </c>
      <c r="BY15969" s="292">
        <f t="shared" si="718"/>
        <v>0</v>
      </c>
      <c r="BZ15969" s="293">
        <f t="shared" si="719"/>
        <v>0</v>
      </c>
    </row>
    <row r="15970" spans="54:78" x14ac:dyDescent="0.25">
      <c r="BB15970" s="130">
        <f t="shared" si="720"/>
        <v>40</v>
      </c>
      <c r="BC15970" s="24"/>
      <c r="BD15970" s="10"/>
      <c r="BE15970" s="9"/>
      <c r="BF15970" s="69"/>
      <c r="BG15970" s="9"/>
      <c r="BH15970" s="69"/>
      <c r="BI15970" s="9"/>
      <c r="BJ15970" s="9"/>
      <c r="BK15970" s="9"/>
      <c r="BL15970" s="128"/>
      <c r="BM15970" s="128"/>
      <c r="BN15970" s="128"/>
      <c r="BO15970" s="128"/>
      <c r="BP15970" s="197">
        <f t="shared" si="712"/>
        <v>0</v>
      </c>
      <c r="BQ15970" s="128"/>
      <c r="BR15970" s="393"/>
      <c r="BS15970" s="394">
        <f t="shared" si="721"/>
        <v>0</v>
      </c>
      <c r="BT15970" s="395">
        <f t="shared" si="713"/>
        <v>0</v>
      </c>
      <c r="BU15970" s="396">
        <f t="shared" si="714"/>
        <v>0</v>
      </c>
      <c r="BV15970" s="394">
        <f t="shared" si="715"/>
        <v>0</v>
      </c>
      <c r="BW15970" s="394">
        <f t="shared" si="716"/>
        <v>0</v>
      </c>
      <c r="BX15970" s="292">
        <f t="shared" si="717"/>
        <v>0</v>
      </c>
      <c r="BY15970" s="292">
        <f t="shared" si="718"/>
        <v>0</v>
      </c>
      <c r="BZ15970" s="293">
        <f t="shared" si="719"/>
        <v>0</v>
      </c>
    </row>
    <row r="15971" spans="54:78" x14ac:dyDescent="0.25">
      <c r="BB15971" s="130">
        <f t="shared" si="720"/>
        <v>41</v>
      </c>
      <c r="BC15971" s="24"/>
      <c r="BD15971" s="10"/>
      <c r="BE15971" s="9"/>
      <c r="BF15971" s="69"/>
      <c r="BG15971" s="9"/>
      <c r="BH15971" s="69"/>
      <c r="BI15971" s="9"/>
      <c r="BJ15971" s="9"/>
      <c r="BK15971" s="9"/>
      <c r="BL15971" s="128"/>
      <c r="BM15971" s="128"/>
      <c r="BN15971" s="128"/>
      <c r="BO15971" s="128"/>
      <c r="BP15971" s="197">
        <f t="shared" si="712"/>
        <v>0</v>
      </c>
      <c r="BQ15971" s="128"/>
      <c r="BR15971" s="393"/>
      <c r="BS15971" s="394">
        <f t="shared" si="721"/>
        <v>0</v>
      </c>
      <c r="BT15971" s="395">
        <f t="shared" si="713"/>
        <v>0</v>
      </c>
      <c r="BU15971" s="396">
        <f t="shared" si="714"/>
        <v>0</v>
      </c>
      <c r="BV15971" s="394">
        <f t="shared" si="715"/>
        <v>0</v>
      </c>
      <c r="BW15971" s="394">
        <f t="shared" si="716"/>
        <v>0</v>
      </c>
      <c r="BX15971" s="292">
        <f t="shared" si="717"/>
        <v>0</v>
      </c>
      <c r="BY15971" s="292">
        <f t="shared" si="718"/>
        <v>0</v>
      </c>
      <c r="BZ15971" s="293">
        <f t="shared" si="719"/>
        <v>0</v>
      </c>
    </row>
    <row r="15972" spans="54:78" x14ac:dyDescent="0.25">
      <c r="BB15972" s="130">
        <f t="shared" si="720"/>
        <v>42</v>
      </c>
      <c r="BC15972" s="24"/>
      <c r="BD15972" s="10"/>
      <c r="BE15972" s="9"/>
      <c r="BF15972" s="69"/>
      <c r="BG15972" s="9"/>
      <c r="BH15972" s="69"/>
      <c r="BI15972" s="9"/>
      <c r="BJ15972" s="9"/>
      <c r="BK15972" s="9"/>
      <c r="BL15972" s="128"/>
      <c r="BM15972" s="128"/>
      <c r="BN15972" s="128"/>
      <c r="BO15972" s="128"/>
      <c r="BP15972" s="197">
        <f t="shared" si="712"/>
        <v>0</v>
      </c>
      <c r="BQ15972" s="128"/>
      <c r="BR15972" s="393"/>
      <c r="BS15972" s="394">
        <f t="shared" si="721"/>
        <v>0</v>
      </c>
      <c r="BT15972" s="395">
        <f t="shared" si="713"/>
        <v>0</v>
      </c>
      <c r="BU15972" s="396">
        <f t="shared" si="714"/>
        <v>0</v>
      </c>
      <c r="BV15972" s="394">
        <f t="shared" si="715"/>
        <v>0</v>
      </c>
      <c r="BW15972" s="394">
        <f t="shared" si="716"/>
        <v>0</v>
      </c>
      <c r="BX15972" s="292">
        <f t="shared" si="717"/>
        <v>0</v>
      </c>
      <c r="BY15972" s="292">
        <f t="shared" si="718"/>
        <v>0</v>
      </c>
      <c r="BZ15972" s="293">
        <f t="shared" si="719"/>
        <v>0</v>
      </c>
    </row>
    <row r="15973" spans="54:78" x14ac:dyDescent="0.25">
      <c r="BB15973" s="130">
        <f t="shared" si="720"/>
        <v>43</v>
      </c>
      <c r="BC15973" s="24"/>
      <c r="BD15973" s="10"/>
      <c r="BE15973" s="9"/>
      <c r="BF15973" s="69"/>
      <c r="BG15973" s="9"/>
      <c r="BH15973" s="69"/>
      <c r="BI15973" s="9"/>
      <c r="BJ15973" s="9"/>
      <c r="BK15973" s="9"/>
      <c r="BL15973" s="128"/>
      <c r="BM15973" s="128"/>
      <c r="BN15973" s="128"/>
      <c r="BO15973" s="128"/>
      <c r="BP15973" s="197">
        <f t="shared" si="712"/>
        <v>0</v>
      </c>
      <c r="BQ15973" s="128"/>
      <c r="BR15973" s="393"/>
      <c r="BS15973" s="394">
        <f t="shared" si="721"/>
        <v>0</v>
      </c>
      <c r="BT15973" s="395">
        <f t="shared" si="713"/>
        <v>0</v>
      </c>
      <c r="BU15973" s="396">
        <f t="shared" si="714"/>
        <v>0</v>
      </c>
      <c r="BV15973" s="394">
        <f t="shared" si="715"/>
        <v>0</v>
      </c>
      <c r="BW15973" s="394">
        <f t="shared" si="716"/>
        <v>0</v>
      </c>
      <c r="BX15973" s="292">
        <f t="shared" si="717"/>
        <v>0</v>
      </c>
      <c r="BY15973" s="292">
        <f t="shared" si="718"/>
        <v>0</v>
      </c>
      <c r="BZ15973" s="293">
        <f t="shared" si="719"/>
        <v>0</v>
      </c>
    </row>
    <row r="15974" spans="54:78" x14ac:dyDescent="0.25">
      <c r="BB15974" s="130">
        <f t="shared" si="720"/>
        <v>44</v>
      </c>
      <c r="BC15974" s="24"/>
      <c r="BD15974" s="10"/>
      <c r="BE15974" s="9"/>
      <c r="BF15974" s="69"/>
      <c r="BG15974" s="9"/>
      <c r="BH15974" s="69"/>
      <c r="BI15974" s="9"/>
      <c r="BJ15974" s="9"/>
      <c r="BK15974" s="9"/>
      <c r="BL15974" s="128"/>
      <c r="BM15974" s="128"/>
      <c r="BN15974" s="128"/>
      <c r="BO15974" s="128"/>
      <c r="BP15974" s="197">
        <f t="shared" si="712"/>
        <v>0</v>
      </c>
      <c r="BQ15974" s="128"/>
      <c r="BR15974" s="393"/>
      <c r="BS15974" s="394">
        <f t="shared" si="721"/>
        <v>0</v>
      </c>
      <c r="BT15974" s="395">
        <f t="shared" si="713"/>
        <v>0</v>
      </c>
      <c r="BU15974" s="396">
        <f t="shared" si="714"/>
        <v>0</v>
      </c>
      <c r="BV15974" s="394">
        <f t="shared" si="715"/>
        <v>0</v>
      </c>
      <c r="BW15974" s="394">
        <f t="shared" si="716"/>
        <v>0</v>
      </c>
      <c r="BX15974" s="292">
        <f t="shared" si="717"/>
        <v>0</v>
      </c>
      <c r="BY15974" s="292">
        <f t="shared" si="718"/>
        <v>0</v>
      </c>
      <c r="BZ15974" s="293">
        <f t="shared" si="719"/>
        <v>0</v>
      </c>
    </row>
    <row r="15975" spans="54:78" x14ac:dyDescent="0.25">
      <c r="BB15975" s="130">
        <f t="shared" si="720"/>
        <v>45</v>
      </c>
      <c r="BC15975" s="24"/>
      <c r="BD15975" s="10"/>
      <c r="BE15975" s="9"/>
      <c r="BF15975" s="69"/>
      <c r="BG15975" s="9"/>
      <c r="BH15975" s="69"/>
      <c r="BI15975" s="9"/>
      <c r="BJ15975" s="9"/>
      <c r="BK15975" s="9"/>
      <c r="BL15975" s="128"/>
      <c r="BM15975" s="128"/>
      <c r="BN15975" s="128"/>
      <c r="BO15975" s="128"/>
      <c r="BP15975" s="197">
        <f t="shared" si="712"/>
        <v>0</v>
      </c>
      <c r="BQ15975" s="128"/>
      <c r="BR15975" s="393"/>
      <c r="BS15975" s="394">
        <f t="shared" si="721"/>
        <v>0</v>
      </c>
      <c r="BT15975" s="395">
        <f t="shared" si="713"/>
        <v>0</v>
      </c>
      <c r="BU15975" s="396">
        <f t="shared" si="714"/>
        <v>0</v>
      </c>
      <c r="BV15975" s="394">
        <f t="shared" si="715"/>
        <v>0</v>
      </c>
      <c r="BW15975" s="394">
        <f t="shared" si="716"/>
        <v>0</v>
      </c>
      <c r="BX15975" s="292">
        <f t="shared" si="717"/>
        <v>0</v>
      </c>
      <c r="BY15975" s="292">
        <f t="shared" si="718"/>
        <v>0</v>
      </c>
      <c r="BZ15975" s="293">
        <f t="shared" si="719"/>
        <v>0</v>
      </c>
    </row>
    <row r="15976" spans="54:78" x14ac:dyDescent="0.25">
      <c r="BB15976" s="130">
        <f t="shared" si="720"/>
        <v>46</v>
      </c>
      <c r="BC15976" s="24"/>
      <c r="BD15976" s="10"/>
      <c r="BE15976" s="9"/>
      <c r="BF15976" s="69"/>
      <c r="BG15976" s="9"/>
      <c r="BH15976" s="69"/>
      <c r="BI15976" s="9"/>
      <c r="BJ15976" s="9"/>
      <c r="BK15976" s="9"/>
      <c r="BL15976" s="128"/>
      <c r="BM15976" s="128"/>
      <c r="BN15976" s="128"/>
      <c r="BO15976" s="128"/>
      <c r="BP15976" s="197">
        <f t="shared" si="712"/>
        <v>0</v>
      </c>
      <c r="BQ15976" s="128"/>
      <c r="BR15976" s="393"/>
      <c r="BS15976" s="394">
        <f t="shared" si="721"/>
        <v>0</v>
      </c>
      <c r="BT15976" s="395">
        <f t="shared" si="713"/>
        <v>0</v>
      </c>
      <c r="BU15976" s="396">
        <f t="shared" si="714"/>
        <v>0</v>
      </c>
      <c r="BV15976" s="394">
        <f t="shared" si="715"/>
        <v>0</v>
      </c>
      <c r="BW15976" s="394">
        <f t="shared" si="716"/>
        <v>0</v>
      </c>
      <c r="BX15976" s="292">
        <f t="shared" si="717"/>
        <v>0</v>
      </c>
      <c r="BY15976" s="292">
        <f t="shared" si="718"/>
        <v>0</v>
      </c>
      <c r="BZ15976" s="293">
        <f t="shared" si="719"/>
        <v>0</v>
      </c>
    </row>
    <row r="15977" spans="54:78" x14ac:dyDescent="0.25">
      <c r="BB15977" s="130">
        <f t="shared" si="720"/>
        <v>47</v>
      </c>
      <c r="BC15977" s="24"/>
      <c r="BD15977" s="10"/>
      <c r="BE15977" s="9"/>
      <c r="BF15977" s="69"/>
      <c r="BG15977" s="9"/>
      <c r="BH15977" s="69"/>
      <c r="BI15977" s="9"/>
      <c r="BJ15977" s="9"/>
      <c r="BK15977" s="9"/>
      <c r="BL15977" s="128"/>
      <c r="BM15977" s="128"/>
      <c r="BN15977" s="128"/>
      <c r="BO15977" s="128"/>
      <c r="BP15977" s="197">
        <f t="shared" si="712"/>
        <v>0</v>
      </c>
      <c r="BQ15977" s="128"/>
      <c r="BR15977" s="393"/>
      <c r="BS15977" s="394">
        <f t="shared" si="721"/>
        <v>0</v>
      </c>
      <c r="BT15977" s="395">
        <f t="shared" si="713"/>
        <v>0</v>
      </c>
      <c r="BU15977" s="396">
        <f t="shared" si="714"/>
        <v>0</v>
      </c>
      <c r="BV15977" s="394">
        <f t="shared" si="715"/>
        <v>0</v>
      </c>
      <c r="BW15977" s="394">
        <f t="shared" si="716"/>
        <v>0</v>
      </c>
      <c r="BX15977" s="292">
        <f t="shared" si="717"/>
        <v>0</v>
      </c>
      <c r="BY15977" s="292">
        <f t="shared" si="718"/>
        <v>0</v>
      </c>
      <c r="BZ15977" s="293">
        <f t="shared" si="719"/>
        <v>0</v>
      </c>
    </row>
    <row r="15978" spans="54:78" x14ac:dyDescent="0.25">
      <c r="BB15978" s="130">
        <f t="shared" si="720"/>
        <v>48</v>
      </c>
      <c r="BC15978" s="24"/>
      <c r="BD15978" s="10"/>
      <c r="BE15978" s="9"/>
      <c r="BF15978" s="69"/>
      <c r="BG15978" s="9"/>
      <c r="BH15978" s="69"/>
      <c r="BI15978" s="9"/>
      <c r="BJ15978" s="9"/>
      <c r="BK15978" s="9"/>
      <c r="BL15978" s="128"/>
      <c r="BM15978" s="128"/>
      <c r="BN15978" s="128"/>
      <c r="BO15978" s="128"/>
      <c r="BP15978" s="197">
        <f t="shared" si="712"/>
        <v>0</v>
      </c>
      <c r="BQ15978" s="128"/>
      <c r="BR15978" s="393"/>
      <c r="BS15978" s="394">
        <f t="shared" si="721"/>
        <v>0</v>
      </c>
      <c r="BT15978" s="395">
        <f t="shared" si="713"/>
        <v>0</v>
      </c>
      <c r="BU15978" s="396">
        <f t="shared" si="714"/>
        <v>0</v>
      </c>
      <c r="BV15978" s="394">
        <f t="shared" si="715"/>
        <v>0</v>
      </c>
      <c r="BW15978" s="394">
        <f t="shared" si="716"/>
        <v>0</v>
      </c>
      <c r="BX15978" s="292">
        <f t="shared" si="717"/>
        <v>0</v>
      </c>
      <c r="BY15978" s="292">
        <f t="shared" si="718"/>
        <v>0</v>
      </c>
      <c r="BZ15978" s="293">
        <f t="shared" si="719"/>
        <v>0</v>
      </c>
    </row>
    <row r="15979" spans="54:78" x14ac:dyDescent="0.25">
      <c r="BB15979" s="130">
        <f t="shared" si="720"/>
        <v>49</v>
      </c>
      <c r="BC15979" s="24"/>
      <c r="BD15979" s="10"/>
      <c r="BE15979" s="9"/>
      <c r="BF15979" s="69"/>
      <c r="BG15979" s="9"/>
      <c r="BH15979" s="69"/>
      <c r="BI15979" s="9"/>
      <c r="BJ15979" s="9"/>
      <c r="BK15979" s="9"/>
      <c r="BL15979" s="128"/>
      <c r="BM15979" s="128"/>
      <c r="BN15979" s="128"/>
      <c r="BO15979" s="128"/>
      <c r="BP15979" s="197">
        <f t="shared" si="712"/>
        <v>0</v>
      </c>
      <c r="BQ15979" s="128"/>
      <c r="BR15979" s="393"/>
      <c r="BS15979" s="394">
        <f t="shared" si="721"/>
        <v>0</v>
      </c>
      <c r="BT15979" s="395">
        <f t="shared" si="713"/>
        <v>0</v>
      </c>
      <c r="BU15979" s="396">
        <f t="shared" si="714"/>
        <v>0</v>
      </c>
      <c r="BV15979" s="394">
        <f t="shared" si="715"/>
        <v>0</v>
      </c>
      <c r="BW15979" s="394">
        <f t="shared" si="716"/>
        <v>0</v>
      </c>
      <c r="BX15979" s="292">
        <f t="shared" si="717"/>
        <v>0</v>
      </c>
      <c r="BY15979" s="292">
        <f t="shared" si="718"/>
        <v>0</v>
      </c>
      <c r="BZ15979" s="293">
        <f t="shared" si="719"/>
        <v>0</v>
      </c>
    </row>
    <row r="15980" spans="54:78" x14ac:dyDescent="0.25">
      <c r="BB15980" s="130">
        <f t="shared" si="720"/>
        <v>50</v>
      </c>
      <c r="BC15980" s="24"/>
      <c r="BD15980" s="10"/>
      <c r="BE15980" s="9"/>
      <c r="BF15980" s="69"/>
      <c r="BG15980" s="9"/>
      <c r="BH15980" s="69"/>
      <c r="BI15980" s="9"/>
      <c r="BJ15980" s="9"/>
      <c r="BK15980" s="9"/>
      <c r="BL15980" s="128"/>
      <c r="BM15980" s="128"/>
      <c r="BN15980" s="128"/>
      <c r="BO15980" s="128"/>
      <c r="BP15980" s="197">
        <f t="shared" si="712"/>
        <v>0</v>
      </c>
      <c r="BQ15980" s="128"/>
      <c r="BR15980" s="393"/>
      <c r="BS15980" s="394">
        <f t="shared" si="721"/>
        <v>0</v>
      </c>
      <c r="BT15980" s="395">
        <f t="shared" si="713"/>
        <v>0</v>
      </c>
      <c r="BU15980" s="396">
        <f t="shared" si="714"/>
        <v>0</v>
      </c>
      <c r="BV15980" s="394">
        <f t="shared" si="715"/>
        <v>0</v>
      </c>
      <c r="BW15980" s="394">
        <f t="shared" si="716"/>
        <v>0</v>
      </c>
      <c r="BX15980" s="292">
        <f t="shared" si="717"/>
        <v>0</v>
      </c>
      <c r="BY15980" s="292">
        <f t="shared" si="718"/>
        <v>0</v>
      </c>
      <c r="BZ15980" s="293">
        <f t="shared" si="719"/>
        <v>0</v>
      </c>
    </row>
    <row r="15981" spans="54:78" x14ac:dyDescent="0.25">
      <c r="BB15981" s="130">
        <f t="shared" si="720"/>
        <v>51</v>
      </c>
      <c r="BC15981" s="24"/>
      <c r="BD15981" s="10"/>
      <c r="BE15981" s="9"/>
      <c r="BF15981" s="69"/>
      <c r="BG15981" s="9"/>
      <c r="BH15981" s="69"/>
      <c r="BI15981" s="9"/>
      <c r="BJ15981" s="9"/>
      <c r="BK15981" s="9"/>
      <c r="BL15981" s="128"/>
      <c r="BM15981" s="128"/>
      <c r="BN15981" s="128"/>
      <c r="BO15981" s="128"/>
      <c r="BP15981" s="197">
        <f t="shared" si="712"/>
        <v>0</v>
      </c>
      <c r="BQ15981" s="128"/>
      <c r="BR15981" s="393"/>
      <c r="BS15981" s="394">
        <f t="shared" si="721"/>
        <v>0</v>
      </c>
      <c r="BT15981" s="395">
        <f t="shared" si="713"/>
        <v>0</v>
      </c>
      <c r="BU15981" s="396">
        <f t="shared" si="714"/>
        <v>0</v>
      </c>
      <c r="BV15981" s="394">
        <f t="shared" si="715"/>
        <v>0</v>
      </c>
      <c r="BW15981" s="394">
        <f t="shared" si="716"/>
        <v>0</v>
      </c>
      <c r="BX15981" s="292">
        <f t="shared" si="717"/>
        <v>0</v>
      </c>
      <c r="BY15981" s="292">
        <f t="shared" si="718"/>
        <v>0</v>
      </c>
      <c r="BZ15981" s="293">
        <f t="shared" si="719"/>
        <v>0</v>
      </c>
    </row>
    <row r="15982" spans="54:78" x14ac:dyDescent="0.25">
      <c r="BB15982" s="130">
        <f t="shared" si="720"/>
        <v>52</v>
      </c>
      <c r="BC15982" s="24"/>
      <c r="BD15982" s="10"/>
      <c r="BE15982" s="9"/>
      <c r="BF15982" s="69"/>
      <c r="BG15982" s="9"/>
      <c r="BH15982" s="69"/>
      <c r="BI15982" s="9"/>
      <c r="BJ15982" s="9"/>
      <c r="BK15982" s="9"/>
      <c r="BL15982" s="128"/>
      <c r="BM15982" s="128"/>
      <c r="BN15982" s="128"/>
      <c r="BO15982" s="128"/>
      <c r="BP15982" s="197">
        <f t="shared" si="712"/>
        <v>0</v>
      </c>
      <c r="BQ15982" s="128"/>
      <c r="BR15982" s="393"/>
      <c r="BS15982" s="394">
        <f t="shared" si="721"/>
        <v>0</v>
      </c>
      <c r="BT15982" s="395">
        <f t="shared" si="713"/>
        <v>0</v>
      </c>
      <c r="BU15982" s="396">
        <f t="shared" si="714"/>
        <v>0</v>
      </c>
      <c r="BV15982" s="394">
        <f t="shared" si="715"/>
        <v>0</v>
      </c>
      <c r="BW15982" s="394">
        <f t="shared" si="716"/>
        <v>0</v>
      </c>
      <c r="BX15982" s="292">
        <f t="shared" si="717"/>
        <v>0</v>
      </c>
      <c r="BY15982" s="292">
        <f t="shared" si="718"/>
        <v>0</v>
      </c>
      <c r="BZ15982" s="293">
        <f t="shared" si="719"/>
        <v>0</v>
      </c>
    </row>
    <row r="15983" spans="54:78" x14ac:dyDescent="0.25">
      <c r="BB15983" s="130">
        <f t="shared" si="720"/>
        <v>53</v>
      </c>
      <c r="BC15983" s="24"/>
      <c r="BD15983" s="10"/>
      <c r="BE15983" s="9"/>
      <c r="BF15983" s="69"/>
      <c r="BG15983" s="9"/>
      <c r="BH15983" s="69"/>
      <c r="BI15983" s="9"/>
      <c r="BJ15983" s="9"/>
      <c r="BK15983" s="9"/>
      <c r="BL15983" s="128"/>
      <c r="BM15983" s="128"/>
      <c r="BN15983" s="128"/>
      <c r="BO15983" s="128"/>
      <c r="BP15983" s="197">
        <f t="shared" si="712"/>
        <v>0</v>
      </c>
      <c r="BQ15983" s="128"/>
      <c r="BR15983" s="393"/>
      <c r="BS15983" s="394">
        <f t="shared" si="721"/>
        <v>0</v>
      </c>
      <c r="BT15983" s="395">
        <f t="shared" si="713"/>
        <v>0</v>
      </c>
      <c r="BU15983" s="396">
        <f t="shared" si="714"/>
        <v>0</v>
      </c>
      <c r="BV15983" s="394">
        <f t="shared" si="715"/>
        <v>0</v>
      </c>
      <c r="BW15983" s="394">
        <f t="shared" si="716"/>
        <v>0</v>
      </c>
      <c r="BX15983" s="292">
        <f t="shared" si="717"/>
        <v>0</v>
      </c>
      <c r="BY15983" s="292">
        <f t="shared" si="718"/>
        <v>0</v>
      </c>
      <c r="BZ15983" s="293">
        <f t="shared" si="719"/>
        <v>0</v>
      </c>
    </row>
    <row r="15984" spans="54:78" x14ac:dyDescent="0.25">
      <c r="BB15984" s="130">
        <f t="shared" si="720"/>
        <v>54</v>
      </c>
      <c r="BC15984" s="24"/>
      <c r="BD15984" s="10"/>
      <c r="BE15984" s="9"/>
      <c r="BF15984" s="69"/>
      <c r="BG15984" s="9"/>
      <c r="BH15984" s="69"/>
      <c r="BI15984" s="9"/>
      <c r="BJ15984" s="9"/>
      <c r="BK15984" s="9"/>
      <c r="BL15984" s="128"/>
      <c r="BM15984" s="128"/>
      <c r="BN15984" s="128"/>
      <c r="BO15984" s="128"/>
      <c r="BP15984" s="197">
        <f t="shared" si="712"/>
        <v>0</v>
      </c>
      <c r="BQ15984" s="128"/>
      <c r="BR15984" s="393"/>
      <c r="BS15984" s="394">
        <f t="shared" si="721"/>
        <v>0</v>
      </c>
      <c r="BT15984" s="395">
        <f t="shared" si="713"/>
        <v>0</v>
      </c>
      <c r="BU15984" s="396">
        <f t="shared" si="714"/>
        <v>0</v>
      </c>
      <c r="BV15984" s="394">
        <f t="shared" si="715"/>
        <v>0</v>
      </c>
      <c r="BW15984" s="394">
        <f t="shared" si="716"/>
        <v>0</v>
      </c>
      <c r="BX15984" s="292">
        <f t="shared" si="717"/>
        <v>0</v>
      </c>
      <c r="BY15984" s="292">
        <f t="shared" si="718"/>
        <v>0</v>
      </c>
      <c r="BZ15984" s="293">
        <f t="shared" si="719"/>
        <v>0</v>
      </c>
    </row>
    <row r="15985" spans="53:78" x14ac:dyDescent="0.25">
      <c r="BB15985" s="130">
        <f t="shared" si="720"/>
        <v>55</v>
      </c>
      <c r="BC15985" s="24"/>
      <c r="BD15985" s="10"/>
      <c r="BE15985" s="9"/>
      <c r="BF15985" s="69"/>
      <c r="BG15985" s="9"/>
      <c r="BH15985" s="69"/>
      <c r="BI15985" s="9"/>
      <c r="BJ15985" s="9"/>
      <c r="BK15985" s="9"/>
      <c r="BL15985" s="128"/>
      <c r="BM15985" s="128"/>
      <c r="BN15985" s="128"/>
      <c r="BO15985" s="128"/>
      <c r="BP15985" s="197">
        <f t="shared" si="712"/>
        <v>0</v>
      </c>
      <c r="BQ15985" s="128"/>
      <c r="BR15985" s="393"/>
      <c r="BS15985" s="394">
        <f t="shared" si="721"/>
        <v>0</v>
      </c>
      <c r="BT15985" s="395">
        <f t="shared" si="713"/>
        <v>0</v>
      </c>
      <c r="BU15985" s="396">
        <f t="shared" si="714"/>
        <v>0</v>
      </c>
      <c r="BV15985" s="394">
        <f t="shared" si="715"/>
        <v>0</v>
      </c>
      <c r="BW15985" s="394">
        <f t="shared" si="716"/>
        <v>0</v>
      </c>
      <c r="BX15985" s="292">
        <f t="shared" si="717"/>
        <v>0</v>
      </c>
      <c r="BY15985" s="292">
        <f t="shared" si="718"/>
        <v>0</v>
      </c>
      <c r="BZ15985" s="293">
        <f t="shared" si="719"/>
        <v>0</v>
      </c>
    </row>
    <row r="15986" spans="53:78" x14ac:dyDescent="0.25">
      <c r="BB15986" s="130">
        <f t="shared" si="720"/>
        <v>56</v>
      </c>
      <c r="BC15986" s="24"/>
      <c r="BD15986" s="10"/>
      <c r="BE15986" s="9"/>
      <c r="BF15986" s="69"/>
      <c r="BG15986" s="9"/>
      <c r="BH15986" s="69"/>
      <c r="BI15986" s="9"/>
      <c r="BJ15986" s="9"/>
      <c r="BK15986" s="9"/>
      <c r="BL15986" s="128"/>
      <c r="BM15986" s="128"/>
      <c r="BN15986" s="128"/>
      <c r="BO15986" s="128"/>
      <c r="BP15986" s="197">
        <f t="shared" si="712"/>
        <v>0</v>
      </c>
      <c r="BQ15986" s="128"/>
      <c r="BR15986" s="393"/>
      <c r="BS15986" s="394">
        <f t="shared" si="721"/>
        <v>0</v>
      </c>
      <c r="BT15986" s="395">
        <f t="shared" si="713"/>
        <v>0</v>
      </c>
      <c r="BU15986" s="396">
        <f t="shared" si="714"/>
        <v>0</v>
      </c>
      <c r="BV15986" s="394">
        <f t="shared" si="715"/>
        <v>0</v>
      </c>
      <c r="BW15986" s="394">
        <f t="shared" si="716"/>
        <v>0</v>
      </c>
      <c r="BX15986" s="292">
        <f t="shared" si="717"/>
        <v>0</v>
      </c>
      <c r="BY15986" s="292">
        <f t="shared" si="718"/>
        <v>0</v>
      </c>
      <c r="BZ15986" s="293">
        <f t="shared" si="719"/>
        <v>0</v>
      </c>
    </row>
    <row r="15987" spans="53:78" x14ac:dyDescent="0.25">
      <c r="BB15987" s="130">
        <f t="shared" si="720"/>
        <v>57</v>
      </c>
      <c r="BC15987" s="24"/>
      <c r="BD15987" s="10"/>
      <c r="BE15987" s="9"/>
      <c r="BF15987" s="69"/>
      <c r="BG15987" s="9"/>
      <c r="BH15987" s="69"/>
      <c r="BI15987" s="9"/>
      <c r="BJ15987" s="9"/>
      <c r="BK15987" s="9"/>
      <c r="BL15987" s="128"/>
      <c r="BM15987" s="128"/>
      <c r="BN15987" s="128"/>
      <c r="BO15987" s="128"/>
      <c r="BP15987" s="197">
        <f t="shared" si="712"/>
        <v>0</v>
      </c>
      <c r="BQ15987" s="128"/>
      <c r="BR15987" s="393"/>
      <c r="BS15987" s="394">
        <f t="shared" si="721"/>
        <v>0</v>
      </c>
      <c r="BT15987" s="395">
        <f t="shared" si="713"/>
        <v>0</v>
      </c>
      <c r="BU15987" s="396">
        <f t="shared" si="714"/>
        <v>0</v>
      </c>
      <c r="BV15987" s="394">
        <f t="shared" si="715"/>
        <v>0</v>
      </c>
      <c r="BW15987" s="394">
        <f t="shared" si="716"/>
        <v>0</v>
      </c>
      <c r="BX15987" s="292">
        <f t="shared" si="717"/>
        <v>0</v>
      </c>
      <c r="BY15987" s="292">
        <f t="shared" si="718"/>
        <v>0</v>
      </c>
      <c r="BZ15987" s="293">
        <f t="shared" si="719"/>
        <v>0</v>
      </c>
    </row>
    <row r="15988" spans="53:78" x14ac:dyDescent="0.25">
      <c r="BB15988" s="130">
        <f t="shared" si="720"/>
        <v>58</v>
      </c>
      <c r="BC15988" s="24"/>
      <c r="BD15988" s="10"/>
      <c r="BE15988" s="9"/>
      <c r="BF15988" s="69"/>
      <c r="BG15988" s="9"/>
      <c r="BH15988" s="69"/>
      <c r="BI15988" s="9"/>
      <c r="BJ15988" s="9"/>
      <c r="BK15988" s="9"/>
      <c r="BL15988" s="128"/>
      <c r="BM15988" s="128"/>
      <c r="BN15988" s="128"/>
      <c r="BO15988" s="128"/>
      <c r="BP15988" s="197">
        <f t="shared" si="712"/>
        <v>0</v>
      </c>
      <c r="BQ15988" s="128"/>
      <c r="BR15988" s="393"/>
      <c r="BS15988" s="394">
        <f t="shared" si="721"/>
        <v>0</v>
      </c>
      <c r="BT15988" s="395">
        <f t="shared" si="713"/>
        <v>0</v>
      </c>
      <c r="BU15988" s="396">
        <f t="shared" si="714"/>
        <v>0</v>
      </c>
      <c r="BV15988" s="394">
        <f t="shared" si="715"/>
        <v>0</v>
      </c>
      <c r="BW15988" s="394">
        <f t="shared" si="716"/>
        <v>0</v>
      </c>
      <c r="BX15988" s="292">
        <f t="shared" si="717"/>
        <v>0</v>
      </c>
      <c r="BY15988" s="292">
        <f t="shared" si="718"/>
        <v>0</v>
      </c>
      <c r="BZ15988" s="293">
        <f t="shared" si="719"/>
        <v>0</v>
      </c>
    </row>
    <row r="15989" spans="53:78" x14ac:dyDescent="0.25">
      <c r="BB15989" s="130">
        <f t="shared" si="720"/>
        <v>59</v>
      </c>
      <c r="BC15989" s="24"/>
      <c r="BD15989" s="10"/>
      <c r="BE15989" s="9"/>
      <c r="BF15989" s="69"/>
      <c r="BG15989" s="9"/>
      <c r="BH15989" s="69"/>
      <c r="BI15989" s="9"/>
      <c r="BJ15989" s="9"/>
      <c r="BK15989" s="9"/>
      <c r="BL15989" s="128"/>
      <c r="BM15989" s="128"/>
      <c r="BN15989" s="128"/>
      <c r="BO15989" s="128"/>
      <c r="BP15989" s="197">
        <f t="shared" si="712"/>
        <v>0</v>
      </c>
      <c r="BQ15989" s="128"/>
      <c r="BR15989" s="393"/>
      <c r="BS15989" s="394">
        <f t="shared" si="721"/>
        <v>0</v>
      </c>
      <c r="BT15989" s="395">
        <f t="shared" si="713"/>
        <v>0</v>
      </c>
      <c r="BU15989" s="396">
        <f t="shared" si="714"/>
        <v>0</v>
      </c>
      <c r="BV15989" s="394">
        <f t="shared" si="715"/>
        <v>0</v>
      </c>
      <c r="BW15989" s="394">
        <f t="shared" si="716"/>
        <v>0</v>
      </c>
      <c r="BX15989" s="292">
        <f t="shared" si="717"/>
        <v>0</v>
      </c>
      <c r="BY15989" s="292">
        <f t="shared" si="718"/>
        <v>0</v>
      </c>
      <c r="BZ15989" s="293">
        <f t="shared" si="719"/>
        <v>0</v>
      </c>
    </row>
    <row r="15990" spans="53:78" x14ac:dyDescent="0.25">
      <c r="BB15990" s="130">
        <f t="shared" si="720"/>
        <v>60</v>
      </c>
      <c r="BC15990" s="24"/>
      <c r="BD15990" s="10"/>
      <c r="BE15990" s="9"/>
      <c r="BF15990" s="69"/>
      <c r="BG15990" s="9"/>
      <c r="BH15990" s="69"/>
      <c r="BI15990" s="9"/>
      <c r="BJ15990" s="9"/>
      <c r="BK15990" s="9"/>
      <c r="BL15990" s="128"/>
      <c r="BM15990" s="128"/>
      <c r="BN15990" s="128"/>
      <c r="BO15990" s="128"/>
      <c r="BP15990" s="197">
        <f t="shared" si="712"/>
        <v>0</v>
      </c>
      <c r="BQ15990" s="128"/>
      <c r="BR15990" s="393"/>
      <c r="BS15990" s="394">
        <f t="shared" si="721"/>
        <v>0</v>
      </c>
      <c r="BT15990" s="395">
        <f t="shared" si="713"/>
        <v>0</v>
      </c>
      <c r="BU15990" s="396">
        <f t="shared" si="714"/>
        <v>0</v>
      </c>
      <c r="BV15990" s="394">
        <f t="shared" si="715"/>
        <v>0</v>
      </c>
      <c r="BW15990" s="394">
        <f t="shared" si="716"/>
        <v>0</v>
      </c>
      <c r="BX15990" s="292">
        <f t="shared" si="717"/>
        <v>0</v>
      </c>
      <c r="BY15990" s="292">
        <f t="shared" si="718"/>
        <v>0</v>
      </c>
      <c r="BZ15990" s="293">
        <f t="shared" si="719"/>
        <v>0</v>
      </c>
    </row>
    <row r="15991" spans="53:78" x14ac:dyDescent="0.25">
      <c r="BB15991" s="130">
        <f t="shared" si="720"/>
        <v>61</v>
      </c>
      <c r="BC15991" s="24"/>
      <c r="BD15991" s="10"/>
      <c r="BE15991" s="9"/>
      <c r="BF15991" s="69"/>
      <c r="BG15991" s="9"/>
      <c r="BH15991" s="69"/>
      <c r="BI15991" s="9"/>
      <c r="BJ15991" s="9"/>
      <c r="BK15991" s="9"/>
      <c r="BL15991" s="128"/>
      <c r="BM15991" s="128"/>
      <c r="BN15991" s="128"/>
      <c r="BO15991" s="128"/>
      <c r="BP15991" s="197">
        <f t="shared" si="712"/>
        <v>0</v>
      </c>
      <c r="BQ15991" s="128"/>
      <c r="BR15991" s="393"/>
      <c r="BS15991" s="394">
        <f t="shared" si="721"/>
        <v>0</v>
      </c>
      <c r="BT15991" s="395">
        <f t="shared" si="713"/>
        <v>0</v>
      </c>
      <c r="BU15991" s="396">
        <f t="shared" si="714"/>
        <v>0</v>
      </c>
      <c r="BV15991" s="394">
        <f t="shared" si="715"/>
        <v>0</v>
      </c>
      <c r="BW15991" s="394">
        <f t="shared" si="716"/>
        <v>0</v>
      </c>
      <c r="BX15991" s="292">
        <f t="shared" si="717"/>
        <v>0</v>
      </c>
      <c r="BY15991" s="292">
        <f t="shared" si="718"/>
        <v>0</v>
      </c>
      <c r="BZ15991" s="293">
        <f t="shared" si="719"/>
        <v>0</v>
      </c>
    </row>
    <row r="15992" spans="53:78" x14ac:dyDescent="0.25">
      <c r="BB15992" s="130">
        <f t="shared" si="720"/>
        <v>62</v>
      </c>
      <c r="BC15992" s="24"/>
      <c r="BD15992" s="10"/>
      <c r="BE15992" s="9"/>
      <c r="BF15992" s="69"/>
      <c r="BG15992" s="9"/>
      <c r="BH15992" s="69"/>
      <c r="BI15992" s="9"/>
      <c r="BJ15992" s="9"/>
      <c r="BK15992" s="9"/>
      <c r="BL15992" s="128"/>
      <c r="BM15992" s="128"/>
      <c r="BN15992" s="128"/>
      <c r="BO15992" s="128"/>
      <c r="BP15992" s="197">
        <f t="shared" si="712"/>
        <v>0</v>
      </c>
      <c r="BQ15992" s="128"/>
      <c r="BR15992" s="393"/>
      <c r="BS15992" s="394">
        <f t="shared" si="721"/>
        <v>0</v>
      </c>
      <c r="BT15992" s="395">
        <f t="shared" si="713"/>
        <v>0</v>
      </c>
      <c r="BU15992" s="396">
        <f t="shared" si="714"/>
        <v>0</v>
      </c>
      <c r="BV15992" s="394">
        <f t="shared" si="715"/>
        <v>0</v>
      </c>
      <c r="BW15992" s="394">
        <f t="shared" si="716"/>
        <v>0</v>
      </c>
      <c r="BX15992" s="292">
        <f t="shared" si="717"/>
        <v>0</v>
      </c>
      <c r="BY15992" s="292">
        <f t="shared" si="718"/>
        <v>0</v>
      </c>
      <c r="BZ15992" s="293">
        <f t="shared" si="719"/>
        <v>0</v>
      </c>
    </row>
    <row r="15993" spans="53:78" x14ac:dyDescent="0.25">
      <c r="BB15993" s="130">
        <f t="shared" si="720"/>
        <v>63</v>
      </c>
      <c r="BC15993" s="24"/>
      <c r="BD15993" s="10"/>
      <c r="BE15993" s="9"/>
      <c r="BF15993" s="69"/>
      <c r="BG15993" s="9"/>
      <c r="BH15993" s="69"/>
      <c r="BI15993" s="9"/>
      <c r="BJ15993" s="9"/>
      <c r="BK15993" s="9"/>
      <c r="BL15993" s="128"/>
      <c r="BM15993" s="128"/>
      <c r="BN15993" s="128"/>
      <c r="BO15993" s="128"/>
      <c r="BP15993" s="197">
        <f t="shared" si="712"/>
        <v>0</v>
      </c>
      <c r="BQ15993" s="128"/>
      <c r="BR15993" s="393"/>
      <c r="BS15993" s="394">
        <f t="shared" si="721"/>
        <v>0</v>
      </c>
      <c r="BT15993" s="395">
        <f t="shared" si="713"/>
        <v>0</v>
      </c>
      <c r="BU15993" s="396">
        <f t="shared" si="714"/>
        <v>0</v>
      </c>
      <c r="BV15993" s="394">
        <f t="shared" si="715"/>
        <v>0</v>
      </c>
      <c r="BW15993" s="394">
        <f t="shared" si="716"/>
        <v>0</v>
      </c>
      <c r="BX15993" s="292">
        <f t="shared" si="717"/>
        <v>0</v>
      </c>
      <c r="BY15993" s="292">
        <f t="shared" si="718"/>
        <v>0</v>
      </c>
      <c r="BZ15993" s="293">
        <f t="shared" si="719"/>
        <v>0</v>
      </c>
    </row>
    <row r="15994" spans="53:78" x14ac:dyDescent="0.25">
      <c r="BB15994" s="130">
        <f t="shared" si="720"/>
        <v>64</v>
      </c>
      <c r="BC15994" s="24"/>
      <c r="BD15994" s="10"/>
      <c r="BE15994" s="9"/>
      <c r="BF15994" s="69"/>
      <c r="BG15994" s="9"/>
      <c r="BH15994" s="69"/>
      <c r="BI15994" s="9"/>
      <c r="BJ15994" s="9"/>
      <c r="BK15994" s="9"/>
      <c r="BL15994" s="128"/>
      <c r="BM15994" s="128"/>
      <c r="BN15994" s="128"/>
      <c r="BO15994" s="128"/>
      <c r="BP15994" s="197">
        <f t="shared" si="712"/>
        <v>0</v>
      </c>
      <c r="BQ15994" s="128"/>
      <c r="BR15994" s="393"/>
      <c r="BS15994" s="394">
        <f t="shared" si="721"/>
        <v>0</v>
      </c>
      <c r="BT15994" s="395">
        <f t="shared" si="713"/>
        <v>0</v>
      </c>
      <c r="BU15994" s="396">
        <f t="shared" si="714"/>
        <v>0</v>
      </c>
      <c r="BV15994" s="394">
        <f t="shared" si="715"/>
        <v>0</v>
      </c>
      <c r="BW15994" s="394">
        <f t="shared" si="716"/>
        <v>0</v>
      </c>
      <c r="BX15994" s="292">
        <f t="shared" si="717"/>
        <v>0</v>
      </c>
      <c r="BY15994" s="292">
        <f t="shared" si="718"/>
        <v>0</v>
      </c>
      <c r="BZ15994" s="293">
        <f t="shared" si="719"/>
        <v>0</v>
      </c>
    </row>
    <row r="15995" spans="53:78" x14ac:dyDescent="0.25">
      <c r="BB15995" s="130">
        <f t="shared" si="720"/>
        <v>65</v>
      </c>
      <c r="BC15995" s="24"/>
      <c r="BD15995" s="10"/>
      <c r="BE15995" s="9"/>
      <c r="BF15995" s="69"/>
      <c r="BG15995" s="9"/>
      <c r="BH15995" s="69"/>
      <c r="BI15995" s="9"/>
      <c r="BJ15995" s="9"/>
      <c r="BK15995" s="9"/>
      <c r="BL15995" s="128"/>
      <c r="BM15995" s="128"/>
      <c r="BN15995" s="128"/>
      <c r="BO15995" s="128"/>
      <c r="BP15995" s="197">
        <f t="shared" si="712"/>
        <v>0</v>
      </c>
      <c r="BQ15995" s="128"/>
      <c r="BR15995" s="393"/>
      <c r="BS15995" s="394">
        <f t="shared" ref="BS15995:BS16026" si="722">SUMIFS($BV$15917:$BV$15928,New_Goods_Donations,BE15995)*BF15995</f>
        <v>0</v>
      </c>
      <c r="BT15995" s="395">
        <f t="shared" si="713"/>
        <v>0</v>
      </c>
      <c r="BU15995" s="396">
        <f t="shared" si="714"/>
        <v>0</v>
      </c>
      <c r="BV15995" s="394">
        <f t="shared" si="715"/>
        <v>0</v>
      </c>
      <c r="BW15995" s="394">
        <f t="shared" si="716"/>
        <v>0</v>
      </c>
      <c r="BX15995" s="292">
        <f t="shared" si="717"/>
        <v>0</v>
      </c>
      <c r="BY15995" s="292">
        <f t="shared" si="718"/>
        <v>0</v>
      </c>
      <c r="BZ15995" s="293">
        <f t="shared" si="719"/>
        <v>0</v>
      </c>
    </row>
    <row r="15996" spans="53:78" x14ac:dyDescent="0.25">
      <c r="BB15996" s="130">
        <f t="shared" si="720"/>
        <v>66</v>
      </c>
      <c r="BC15996" s="24"/>
      <c r="BD15996" s="10"/>
      <c r="BE15996" s="9"/>
      <c r="BF15996" s="69"/>
      <c r="BG15996" s="9"/>
      <c r="BH15996" s="69"/>
      <c r="BI15996" s="9"/>
      <c r="BJ15996" s="9"/>
      <c r="BK15996" s="9"/>
      <c r="BL15996" s="128"/>
      <c r="BM15996" s="128"/>
      <c r="BN15996" s="128"/>
      <c r="BO15996" s="128"/>
      <c r="BP15996" s="197">
        <f t="shared" ref="BP15996:BP16059" si="723">IF(BC15996=0,0,IF(BD15996=0,0,BW15996))</f>
        <v>0</v>
      </c>
      <c r="BQ15996" s="128"/>
      <c r="BR15996" s="393"/>
      <c r="BS15996" s="394">
        <f t="shared" si="722"/>
        <v>0</v>
      </c>
      <c r="BT15996" s="395">
        <f t="shared" ref="BT15996:BT16059" si="724">SUMIFS($BW$15917:$BW$15923,$BT$15917:$BT$15923,BG15996)*IF(BG15996="Publication",BI15996,BH15996)</f>
        <v>0</v>
      </c>
      <c r="BU15996" s="396">
        <f t="shared" ref="BU15996:BU16059" si="725">BJ15996/5</f>
        <v>0</v>
      </c>
      <c r="BV15996" s="394">
        <f t="shared" ref="BV15996:BV16059" si="726">BK15996</f>
        <v>0</v>
      </c>
      <c r="BW15996" s="394">
        <f t="shared" ref="BW15996:BW16059" si="727">SUM(BS15996:BV15996)</f>
        <v>0</v>
      </c>
      <c r="BX15996" s="292">
        <f t="shared" ref="BX15996:BX16059" si="728">BI15996/5</f>
        <v>0</v>
      </c>
      <c r="BY15996" s="292">
        <f t="shared" ref="BY15996:BY16059" si="729">BK15996</f>
        <v>0</v>
      </c>
      <c r="BZ15996" s="293">
        <f t="shared" ref="BZ15996:BZ16059" si="730">SUM(BV15996:BY15996)</f>
        <v>0</v>
      </c>
    </row>
    <row r="15997" spans="53:78" x14ac:dyDescent="0.25">
      <c r="BB15997" s="130">
        <f t="shared" si="720"/>
        <v>67</v>
      </c>
      <c r="BC15997" s="24"/>
      <c r="BD15997" s="10"/>
      <c r="BE15997" s="9"/>
      <c r="BF15997" s="69"/>
      <c r="BG15997" s="9"/>
      <c r="BH15997" s="69"/>
      <c r="BI15997" s="9"/>
      <c r="BJ15997" s="9"/>
      <c r="BK15997" s="9"/>
      <c r="BL15997" s="128"/>
      <c r="BM15997" s="128"/>
      <c r="BN15997" s="128"/>
      <c r="BO15997" s="128"/>
      <c r="BP15997" s="197">
        <f t="shared" si="723"/>
        <v>0</v>
      </c>
      <c r="BQ15997" s="128"/>
      <c r="BR15997" s="393"/>
      <c r="BS15997" s="394">
        <f t="shared" si="722"/>
        <v>0</v>
      </c>
      <c r="BT15997" s="395">
        <f t="shared" si="724"/>
        <v>0</v>
      </c>
      <c r="BU15997" s="396">
        <f t="shared" si="725"/>
        <v>0</v>
      </c>
      <c r="BV15997" s="394">
        <f t="shared" si="726"/>
        <v>0</v>
      </c>
      <c r="BW15997" s="394">
        <f t="shared" si="727"/>
        <v>0</v>
      </c>
      <c r="BX15997" s="292">
        <f t="shared" si="728"/>
        <v>0</v>
      </c>
      <c r="BY15997" s="292">
        <f t="shared" si="729"/>
        <v>0</v>
      </c>
      <c r="BZ15997" s="293">
        <f t="shared" si="730"/>
        <v>0</v>
      </c>
    </row>
    <row r="15998" spans="53:78" x14ac:dyDescent="0.25">
      <c r="BA15998" s="291"/>
      <c r="BB15998" s="130">
        <f t="shared" si="720"/>
        <v>68</v>
      </c>
      <c r="BC15998" s="24"/>
      <c r="BD15998" s="10"/>
      <c r="BE15998" s="9"/>
      <c r="BF15998" s="69"/>
      <c r="BG15998" s="9"/>
      <c r="BH15998" s="69"/>
      <c r="BI15998" s="9"/>
      <c r="BJ15998" s="9"/>
      <c r="BK15998" s="9"/>
      <c r="BL15998" s="128"/>
      <c r="BM15998" s="128"/>
      <c r="BN15998" s="128"/>
      <c r="BO15998" s="128"/>
      <c r="BP15998" s="197">
        <f t="shared" si="723"/>
        <v>0</v>
      </c>
      <c r="BQ15998" s="128"/>
      <c r="BR15998" s="393"/>
      <c r="BS15998" s="394">
        <f t="shared" si="722"/>
        <v>0</v>
      </c>
      <c r="BT15998" s="395">
        <f t="shared" si="724"/>
        <v>0</v>
      </c>
      <c r="BU15998" s="396">
        <f t="shared" si="725"/>
        <v>0</v>
      </c>
      <c r="BV15998" s="394">
        <f t="shared" si="726"/>
        <v>0</v>
      </c>
      <c r="BW15998" s="394">
        <f t="shared" si="727"/>
        <v>0</v>
      </c>
      <c r="BX15998" s="292">
        <f t="shared" si="728"/>
        <v>0</v>
      </c>
      <c r="BY15998" s="292">
        <f t="shared" si="729"/>
        <v>0</v>
      </c>
      <c r="BZ15998" s="293">
        <f t="shared" si="730"/>
        <v>0</v>
      </c>
    </row>
    <row r="15999" spans="53:78" x14ac:dyDescent="0.25">
      <c r="BA15999" s="291"/>
      <c r="BB15999" s="130">
        <f t="shared" si="720"/>
        <v>69</v>
      </c>
      <c r="BC15999" s="24"/>
      <c r="BD15999" s="10"/>
      <c r="BE15999" s="9"/>
      <c r="BF15999" s="69"/>
      <c r="BG15999" s="9"/>
      <c r="BH15999" s="69"/>
      <c r="BI15999" s="9"/>
      <c r="BJ15999" s="9"/>
      <c r="BK15999" s="9"/>
      <c r="BL15999" s="128"/>
      <c r="BM15999" s="128"/>
      <c r="BN15999" s="128"/>
      <c r="BO15999" s="128"/>
      <c r="BP15999" s="197">
        <f t="shared" si="723"/>
        <v>0</v>
      </c>
      <c r="BQ15999" s="128"/>
      <c r="BR15999" s="393"/>
      <c r="BS15999" s="394">
        <f t="shared" si="722"/>
        <v>0</v>
      </c>
      <c r="BT15999" s="395">
        <f t="shared" si="724"/>
        <v>0</v>
      </c>
      <c r="BU15999" s="396">
        <f t="shared" si="725"/>
        <v>0</v>
      </c>
      <c r="BV15999" s="394">
        <f t="shared" si="726"/>
        <v>0</v>
      </c>
      <c r="BW15999" s="394">
        <f t="shared" si="727"/>
        <v>0</v>
      </c>
      <c r="BX15999" s="292">
        <f t="shared" si="728"/>
        <v>0</v>
      </c>
      <c r="BY15999" s="292">
        <f t="shared" si="729"/>
        <v>0</v>
      </c>
      <c r="BZ15999" s="293">
        <f t="shared" si="730"/>
        <v>0</v>
      </c>
    </row>
    <row r="16000" spans="53:78" x14ac:dyDescent="0.25">
      <c r="BA16000" s="291"/>
      <c r="BB16000" s="130">
        <f t="shared" si="720"/>
        <v>70</v>
      </c>
      <c r="BC16000" s="24"/>
      <c r="BD16000" s="10"/>
      <c r="BE16000" s="9"/>
      <c r="BF16000" s="69"/>
      <c r="BG16000" s="9"/>
      <c r="BH16000" s="69"/>
      <c r="BI16000" s="9"/>
      <c r="BJ16000" s="9"/>
      <c r="BK16000" s="9"/>
      <c r="BL16000" s="128"/>
      <c r="BM16000" s="128"/>
      <c r="BN16000" s="128"/>
      <c r="BO16000" s="128"/>
      <c r="BP16000" s="197">
        <f t="shared" si="723"/>
        <v>0</v>
      </c>
      <c r="BQ16000" s="128"/>
      <c r="BR16000" s="393"/>
      <c r="BS16000" s="394">
        <f t="shared" si="722"/>
        <v>0</v>
      </c>
      <c r="BT16000" s="395">
        <f t="shared" si="724"/>
        <v>0</v>
      </c>
      <c r="BU16000" s="396">
        <f t="shared" si="725"/>
        <v>0</v>
      </c>
      <c r="BV16000" s="394">
        <f t="shared" si="726"/>
        <v>0</v>
      </c>
      <c r="BW16000" s="394">
        <f t="shared" si="727"/>
        <v>0</v>
      </c>
      <c r="BX16000" s="292">
        <f t="shared" si="728"/>
        <v>0</v>
      </c>
      <c r="BY16000" s="292">
        <f t="shared" si="729"/>
        <v>0</v>
      </c>
      <c r="BZ16000" s="293">
        <f t="shared" si="730"/>
        <v>0</v>
      </c>
    </row>
    <row r="16001" spans="53:78" x14ac:dyDescent="0.25">
      <c r="BA16001" s="291"/>
      <c r="BB16001" s="130">
        <f t="shared" si="720"/>
        <v>71</v>
      </c>
      <c r="BC16001" s="24"/>
      <c r="BD16001" s="10"/>
      <c r="BE16001" s="9"/>
      <c r="BF16001" s="69"/>
      <c r="BG16001" s="9"/>
      <c r="BH16001" s="69"/>
      <c r="BI16001" s="9"/>
      <c r="BJ16001" s="9"/>
      <c r="BK16001" s="9"/>
      <c r="BL16001" s="128"/>
      <c r="BM16001" s="128"/>
      <c r="BN16001" s="128"/>
      <c r="BO16001" s="128"/>
      <c r="BP16001" s="197">
        <f t="shared" si="723"/>
        <v>0</v>
      </c>
      <c r="BQ16001" s="128"/>
      <c r="BR16001" s="393"/>
      <c r="BS16001" s="394">
        <f t="shared" si="722"/>
        <v>0</v>
      </c>
      <c r="BT16001" s="395">
        <f t="shared" si="724"/>
        <v>0</v>
      </c>
      <c r="BU16001" s="396">
        <f t="shared" si="725"/>
        <v>0</v>
      </c>
      <c r="BV16001" s="394">
        <f t="shared" si="726"/>
        <v>0</v>
      </c>
      <c r="BW16001" s="394">
        <f t="shared" si="727"/>
        <v>0</v>
      </c>
      <c r="BX16001" s="292">
        <f t="shared" si="728"/>
        <v>0</v>
      </c>
      <c r="BY16001" s="292">
        <f t="shared" si="729"/>
        <v>0</v>
      </c>
      <c r="BZ16001" s="293">
        <f t="shared" si="730"/>
        <v>0</v>
      </c>
    </row>
    <row r="16002" spans="53:78" x14ac:dyDescent="0.25">
      <c r="BA16002" s="291"/>
      <c r="BB16002" s="130">
        <f t="shared" si="720"/>
        <v>72</v>
      </c>
      <c r="BC16002" s="24"/>
      <c r="BD16002" s="10"/>
      <c r="BE16002" s="9"/>
      <c r="BF16002" s="69"/>
      <c r="BG16002" s="9"/>
      <c r="BH16002" s="69"/>
      <c r="BI16002" s="9"/>
      <c r="BJ16002" s="9"/>
      <c r="BK16002" s="9"/>
      <c r="BL16002" s="128"/>
      <c r="BM16002" s="128"/>
      <c r="BN16002" s="128"/>
      <c r="BO16002" s="128"/>
      <c r="BP16002" s="197">
        <f t="shared" si="723"/>
        <v>0</v>
      </c>
      <c r="BQ16002" s="128"/>
      <c r="BR16002" s="393"/>
      <c r="BS16002" s="394">
        <f t="shared" si="722"/>
        <v>0</v>
      </c>
      <c r="BT16002" s="395">
        <f t="shared" si="724"/>
        <v>0</v>
      </c>
      <c r="BU16002" s="396">
        <f t="shared" si="725"/>
        <v>0</v>
      </c>
      <c r="BV16002" s="394">
        <f t="shared" si="726"/>
        <v>0</v>
      </c>
      <c r="BW16002" s="394">
        <f t="shared" si="727"/>
        <v>0</v>
      </c>
      <c r="BX16002" s="292">
        <f t="shared" si="728"/>
        <v>0</v>
      </c>
      <c r="BY16002" s="292">
        <f t="shared" si="729"/>
        <v>0</v>
      </c>
      <c r="BZ16002" s="293">
        <f t="shared" si="730"/>
        <v>0</v>
      </c>
    </row>
    <row r="16003" spans="53:78" x14ac:dyDescent="0.25">
      <c r="BA16003" s="291"/>
      <c r="BB16003" s="130">
        <f t="shared" si="720"/>
        <v>73</v>
      </c>
      <c r="BC16003" s="24"/>
      <c r="BD16003" s="10"/>
      <c r="BE16003" s="9"/>
      <c r="BF16003" s="69"/>
      <c r="BG16003" s="9"/>
      <c r="BH16003" s="69"/>
      <c r="BI16003" s="9"/>
      <c r="BJ16003" s="9"/>
      <c r="BK16003" s="9"/>
      <c r="BL16003" s="128"/>
      <c r="BM16003" s="128"/>
      <c r="BN16003" s="128"/>
      <c r="BO16003" s="128"/>
      <c r="BP16003" s="197">
        <f t="shared" si="723"/>
        <v>0</v>
      </c>
      <c r="BQ16003" s="128"/>
      <c r="BR16003" s="393"/>
      <c r="BS16003" s="394">
        <f t="shared" si="722"/>
        <v>0</v>
      </c>
      <c r="BT16003" s="395">
        <f t="shared" si="724"/>
        <v>0</v>
      </c>
      <c r="BU16003" s="396">
        <f t="shared" si="725"/>
        <v>0</v>
      </c>
      <c r="BV16003" s="394">
        <f t="shared" si="726"/>
        <v>0</v>
      </c>
      <c r="BW16003" s="394">
        <f t="shared" si="727"/>
        <v>0</v>
      </c>
      <c r="BX16003" s="292">
        <f t="shared" si="728"/>
        <v>0</v>
      </c>
      <c r="BY16003" s="292">
        <f t="shared" si="729"/>
        <v>0</v>
      </c>
      <c r="BZ16003" s="293">
        <f t="shared" si="730"/>
        <v>0</v>
      </c>
    </row>
    <row r="16004" spans="53:78" x14ac:dyDescent="0.25">
      <c r="BA16004" s="291"/>
      <c r="BB16004" s="130">
        <f t="shared" ref="BB16004:BB16051" si="731">1+BB16003</f>
        <v>74</v>
      </c>
      <c r="BC16004" s="24"/>
      <c r="BD16004" s="10"/>
      <c r="BE16004" s="9"/>
      <c r="BF16004" s="69"/>
      <c r="BG16004" s="9"/>
      <c r="BH16004" s="69"/>
      <c r="BI16004" s="9"/>
      <c r="BJ16004" s="9"/>
      <c r="BK16004" s="9"/>
      <c r="BL16004" s="128"/>
      <c r="BM16004" s="128"/>
      <c r="BN16004" s="128"/>
      <c r="BO16004" s="128"/>
      <c r="BP16004" s="197">
        <f t="shared" si="723"/>
        <v>0</v>
      </c>
      <c r="BQ16004" s="128"/>
      <c r="BR16004" s="393"/>
      <c r="BS16004" s="394">
        <f t="shared" si="722"/>
        <v>0</v>
      </c>
      <c r="BT16004" s="395">
        <f t="shared" si="724"/>
        <v>0</v>
      </c>
      <c r="BU16004" s="396">
        <f t="shared" si="725"/>
        <v>0</v>
      </c>
      <c r="BV16004" s="394">
        <f t="shared" si="726"/>
        <v>0</v>
      </c>
      <c r="BW16004" s="394">
        <f t="shared" si="727"/>
        <v>0</v>
      </c>
      <c r="BX16004" s="292">
        <f t="shared" si="728"/>
        <v>0</v>
      </c>
      <c r="BY16004" s="292">
        <f t="shared" si="729"/>
        <v>0</v>
      </c>
      <c r="BZ16004" s="293">
        <f t="shared" si="730"/>
        <v>0</v>
      </c>
    </row>
    <row r="16005" spans="53:78" x14ac:dyDescent="0.25">
      <c r="BA16005" s="291"/>
      <c r="BB16005" s="130">
        <f t="shared" si="731"/>
        <v>75</v>
      </c>
      <c r="BC16005" s="24"/>
      <c r="BD16005" s="10"/>
      <c r="BE16005" s="9"/>
      <c r="BF16005" s="69"/>
      <c r="BG16005" s="9"/>
      <c r="BH16005" s="69"/>
      <c r="BI16005" s="9"/>
      <c r="BJ16005" s="9"/>
      <c r="BK16005" s="9"/>
      <c r="BL16005" s="128"/>
      <c r="BM16005" s="128"/>
      <c r="BN16005" s="128"/>
      <c r="BO16005" s="128"/>
      <c r="BP16005" s="197">
        <f t="shared" si="723"/>
        <v>0</v>
      </c>
      <c r="BQ16005" s="128"/>
      <c r="BR16005" s="393"/>
      <c r="BS16005" s="394">
        <f t="shared" si="722"/>
        <v>0</v>
      </c>
      <c r="BT16005" s="395">
        <f t="shared" si="724"/>
        <v>0</v>
      </c>
      <c r="BU16005" s="396">
        <f t="shared" si="725"/>
        <v>0</v>
      </c>
      <c r="BV16005" s="394">
        <f t="shared" si="726"/>
        <v>0</v>
      </c>
      <c r="BW16005" s="394">
        <f t="shared" si="727"/>
        <v>0</v>
      </c>
      <c r="BX16005" s="292">
        <f t="shared" si="728"/>
        <v>0</v>
      </c>
      <c r="BY16005" s="292">
        <f t="shared" si="729"/>
        <v>0</v>
      </c>
      <c r="BZ16005" s="293">
        <f t="shared" si="730"/>
        <v>0</v>
      </c>
    </row>
    <row r="16006" spans="53:78" x14ac:dyDescent="0.25">
      <c r="BA16006" s="291"/>
      <c r="BB16006" s="130">
        <f t="shared" si="731"/>
        <v>76</v>
      </c>
      <c r="BC16006" s="24"/>
      <c r="BD16006" s="10"/>
      <c r="BE16006" s="9"/>
      <c r="BF16006" s="69"/>
      <c r="BG16006" s="9"/>
      <c r="BH16006" s="69"/>
      <c r="BI16006" s="9"/>
      <c r="BJ16006" s="9"/>
      <c r="BK16006" s="9"/>
      <c r="BL16006" s="128"/>
      <c r="BM16006" s="128"/>
      <c r="BN16006" s="128"/>
      <c r="BO16006" s="128"/>
      <c r="BP16006" s="197">
        <f t="shared" si="723"/>
        <v>0</v>
      </c>
      <c r="BQ16006" s="128"/>
      <c r="BR16006" s="393"/>
      <c r="BS16006" s="394">
        <f t="shared" si="722"/>
        <v>0</v>
      </c>
      <c r="BT16006" s="395">
        <f t="shared" si="724"/>
        <v>0</v>
      </c>
      <c r="BU16006" s="396">
        <f t="shared" si="725"/>
        <v>0</v>
      </c>
      <c r="BV16006" s="394">
        <f t="shared" si="726"/>
        <v>0</v>
      </c>
      <c r="BW16006" s="394">
        <f t="shared" si="727"/>
        <v>0</v>
      </c>
      <c r="BX16006" s="292">
        <f t="shared" si="728"/>
        <v>0</v>
      </c>
      <c r="BY16006" s="292">
        <f t="shared" si="729"/>
        <v>0</v>
      </c>
      <c r="BZ16006" s="293">
        <f t="shared" si="730"/>
        <v>0</v>
      </c>
    </row>
    <row r="16007" spans="53:78" x14ac:dyDescent="0.25">
      <c r="BA16007" s="291"/>
      <c r="BB16007" s="130">
        <f t="shared" si="731"/>
        <v>77</v>
      </c>
      <c r="BC16007" s="24"/>
      <c r="BD16007" s="10"/>
      <c r="BE16007" s="9"/>
      <c r="BF16007" s="69"/>
      <c r="BG16007" s="9"/>
      <c r="BH16007" s="69"/>
      <c r="BI16007" s="9"/>
      <c r="BJ16007" s="9"/>
      <c r="BK16007" s="9"/>
      <c r="BL16007" s="128"/>
      <c r="BM16007" s="128"/>
      <c r="BN16007" s="128"/>
      <c r="BO16007" s="128"/>
      <c r="BP16007" s="197">
        <f t="shared" si="723"/>
        <v>0</v>
      </c>
      <c r="BQ16007" s="128"/>
      <c r="BR16007" s="393"/>
      <c r="BS16007" s="394">
        <f t="shared" si="722"/>
        <v>0</v>
      </c>
      <c r="BT16007" s="395">
        <f t="shared" si="724"/>
        <v>0</v>
      </c>
      <c r="BU16007" s="396">
        <f t="shared" si="725"/>
        <v>0</v>
      </c>
      <c r="BV16007" s="394">
        <f t="shared" si="726"/>
        <v>0</v>
      </c>
      <c r="BW16007" s="394">
        <f t="shared" si="727"/>
        <v>0</v>
      </c>
      <c r="BX16007" s="292">
        <f t="shared" si="728"/>
        <v>0</v>
      </c>
      <c r="BY16007" s="292">
        <f t="shared" si="729"/>
        <v>0</v>
      </c>
      <c r="BZ16007" s="293">
        <f t="shared" si="730"/>
        <v>0</v>
      </c>
    </row>
    <row r="16008" spans="53:78" x14ac:dyDescent="0.25">
      <c r="BA16008" s="291"/>
      <c r="BB16008" s="130">
        <f t="shared" si="731"/>
        <v>78</v>
      </c>
      <c r="BC16008" s="24"/>
      <c r="BD16008" s="10"/>
      <c r="BE16008" s="9"/>
      <c r="BF16008" s="69"/>
      <c r="BG16008" s="9"/>
      <c r="BH16008" s="69"/>
      <c r="BI16008" s="9"/>
      <c r="BJ16008" s="9"/>
      <c r="BK16008" s="9"/>
      <c r="BL16008" s="128"/>
      <c r="BM16008" s="128"/>
      <c r="BN16008" s="128"/>
      <c r="BO16008" s="128"/>
      <c r="BP16008" s="197">
        <f t="shared" si="723"/>
        <v>0</v>
      </c>
      <c r="BQ16008" s="128"/>
      <c r="BR16008" s="393"/>
      <c r="BS16008" s="394">
        <f t="shared" si="722"/>
        <v>0</v>
      </c>
      <c r="BT16008" s="395">
        <f t="shared" si="724"/>
        <v>0</v>
      </c>
      <c r="BU16008" s="396">
        <f t="shared" si="725"/>
        <v>0</v>
      </c>
      <c r="BV16008" s="394">
        <f t="shared" si="726"/>
        <v>0</v>
      </c>
      <c r="BW16008" s="394">
        <f t="shared" si="727"/>
        <v>0</v>
      </c>
      <c r="BX16008" s="292">
        <f t="shared" si="728"/>
        <v>0</v>
      </c>
      <c r="BY16008" s="292">
        <f t="shared" si="729"/>
        <v>0</v>
      </c>
      <c r="BZ16008" s="293">
        <f t="shared" si="730"/>
        <v>0</v>
      </c>
    </row>
    <row r="16009" spans="53:78" x14ac:dyDescent="0.25">
      <c r="BA16009" s="291"/>
      <c r="BB16009" s="130">
        <f t="shared" si="731"/>
        <v>79</v>
      </c>
      <c r="BC16009" s="24"/>
      <c r="BD16009" s="10"/>
      <c r="BE16009" s="9"/>
      <c r="BF16009" s="69"/>
      <c r="BG16009" s="9"/>
      <c r="BH16009" s="69"/>
      <c r="BI16009" s="9"/>
      <c r="BJ16009" s="9"/>
      <c r="BK16009" s="9"/>
      <c r="BL16009" s="128"/>
      <c r="BM16009" s="128"/>
      <c r="BN16009" s="128"/>
      <c r="BO16009" s="128"/>
      <c r="BP16009" s="197">
        <f t="shared" si="723"/>
        <v>0</v>
      </c>
      <c r="BQ16009" s="128"/>
      <c r="BR16009" s="393"/>
      <c r="BS16009" s="394">
        <f t="shared" si="722"/>
        <v>0</v>
      </c>
      <c r="BT16009" s="395">
        <f t="shared" si="724"/>
        <v>0</v>
      </c>
      <c r="BU16009" s="396">
        <f t="shared" si="725"/>
        <v>0</v>
      </c>
      <c r="BV16009" s="394">
        <f t="shared" si="726"/>
        <v>0</v>
      </c>
      <c r="BW16009" s="394">
        <f t="shared" si="727"/>
        <v>0</v>
      </c>
      <c r="BX16009" s="292">
        <f t="shared" si="728"/>
        <v>0</v>
      </c>
      <c r="BY16009" s="292">
        <f t="shared" si="729"/>
        <v>0</v>
      </c>
      <c r="BZ16009" s="293">
        <f t="shared" si="730"/>
        <v>0</v>
      </c>
    </row>
    <row r="16010" spans="53:78" x14ac:dyDescent="0.25">
      <c r="BA16010" s="291"/>
      <c r="BB16010" s="130">
        <f t="shared" si="731"/>
        <v>80</v>
      </c>
      <c r="BC16010" s="24"/>
      <c r="BD16010" s="10"/>
      <c r="BE16010" s="9"/>
      <c r="BF16010" s="69"/>
      <c r="BG16010" s="9"/>
      <c r="BH16010" s="69"/>
      <c r="BI16010" s="9"/>
      <c r="BJ16010" s="9"/>
      <c r="BK16010" s="9"/>
      <c r="BL16010" s="128"/>
      <c r="BM16010" s="128"/>
      <c r="BN16010" s="128"/>
      <c r="BO16010" s="128"/>
      <c r="BP16010" s="197">
        <f t="shared" si="723"/>
        <v>0</v>
      </c>
      <c r="BQ16010" s="128"/>
      <c r="BR16010" s="393"/>
      <c r="BS16010" s="394">
        <f t="shared" si="722"/>
        <v>0</v>
      </c>
      <c r="BT16010" s="395">
        <f t="shared" si="724"/>
        <v>0</v>
      </c>
      <c r="BU16010" s="396">
        <f t="shared" si="725"/>
        <v>0</v>
      </c>
      <c r="BV16010" s="394">
        <f t="shared" si="726"/>
        <v>0</v>
      </c>
      <c r="BW16010" s="394">
        <f t="shared" si="727"/>
        <v>0</v>
      </c>
      <c r="BX16010" s="292">
        <f t="shared" si="728"/>
        <v>0</v>
      </c>
      <c r="BY16010" s="292">
        <f t="shared" si="729"/>
        <v>0</v>
      </c>
      <c r="BZ16010" s="293">
        <f t="shared" si="730"/>
        <v>0</v>
      </c>
    </row>
    <row r="16011" spans="53:78" x14ac:dyDescent="0.25">
      <c r="BA16011" s="291"/>
      <c r="BB16011" s="130">
        <f t="shared" si="731"/>
        <v>81</v>
      </c>
      <c r="BC16011" s="24"/>
      <c r="BD16011" s="10"/>
      <c r="BE16011" s="9"/>
      <c r="BF16011" s="69"/>
      <c r="BG16011" s="9"/>
      <c r="BH16011" s="69"/>
      <c r="BI16011" s="9"/>
      <c r="BJ16011" s="9"/>
      <c r="BK16011" s="9"/>
      <c r="BL16011" s="128"/>
      <c r="BM16011" s="128"/>
      <c r="BN16011" s="128"/>
      <c r="BO16011" s="128"/>
      <c r="BP16011" s="197">
        <f t="shared" si="723"/>
        <v>0</v>
      </c>
      <c r="BQ16011" s="128"/>
      <c r="BR16011" s="393"/>
      <c r="BS16011" s="394">
        <f t="shared" si="722"/>
        <v>0</v>
      </c>
      <c r="BT16011" s="395">
        <f t="shared" si="724"/>
        <v>0</v>
      </c>
      <c r="BU16011" s="396">
        <f t="shared" si="725"/>
        <v>0</v>
      </c>
      <c r="BV16011" s="394">
        <f t="shared" si="726"/>
        <v>0</v>
      </c>
      <c r="BW16011" s="394">
        <f t="shared" si="727"/>
        <v>0</v>
      </c>
      <c r="BX16011" s="292">
        <f t="shared" si="728"/>
        <v>0</v>
      </c>
      <c r="BY16011" s="292">
        <f t="shared" si="729"/>
        <v>0</v>
      </c>
      <c r="BZ16011" s="293">
        <f t="shared" si="730"/>
        <v>0</v>
      </c>
    </row>
    <row r="16012" spans="53:78" x14ac:dyDescent="0.25">
      <c r="BA16012" s="291"/>
      <c r="BB16012" s="130">
        <f t="shared" si="731"/>
        <v>82</v>
      </c>
      <c r="BC16012" s="24"/>
      <c r="BD16012" s="10"/>
      <c r="BE16012" s="9"/>
      <c r="BF16012" s="69"/>
      <c r="BG16012" s="9"/>
      <c r="BH16012" s="69"/>
      <c r="BI16012" s="9"/>
      <c r="BJ16012" s="9"/>
      <c r="BK16012" s="9"/>
      <c r="BL16012" s="128"/>
      <c r="BM16012" s="128"/>
      <c r="BN16012" s="128"/>
      <c r="BO16012" s="128"/>
      <c r="BP16012" s="197">
        <f t="shared" si="723"/>
        <v>0</v>
      </c>
      <c r="BQ16012" s="128"/>
      <c r="BR16012" s="393"/>
      <c r="BS16012" s="394">
        <f t="shared" si="722"/>
        <v>0</v>
      </c>
      <c r="BT16012" s="395">
        <f t="shared" si="724"/>
        <v>0</v>
      </c>
      <c r="BU16012" s="396">
        <f t="shared" si="725"/>
        <v>0</v>
      </c>
      <c r="BV16012" s="394">
        <f t="shared" si="726"/>
        <v>0</v>
      </c>
      <c r="BW16012" s="394">
        <f t="shared" si="727"/>
        <v>0</v>
      </c>
      <c r="BX16012" s="292">
        <f t="shared" si="728"/>
        <v>0</v>
      </c>
      <c r="BY16012" s="292">
        <f t="shared" si="729"/>
        <v>0</v>
      </c>
      <c r="BZ16012" s="293">
        <f t="shared" si="730"/>
        <v>0</v>
      </c>
    </row>
    <row r="16013" spans="53:78" x14ac:dyDescent="0.25">
      <c r="BA16013" s="291"/>
      <c r="BB16013" s="130">
        <f t="shared" si="731"/>
        <v>83</v>
      </c>
      <c r="BC16013" s="24"/>
      <c r="BD16013" s="10"/>
      <c r="BE16013" s="9"/>
      <c r="BF16013" s="69"/>
      <c r="BG16013" s="9"/>
      <c r="BH16013" s="69"/>
      <c r="BI16013" s="9"/>
      <c r="BJ16013" s="9"/>
      <c r="BK16013" s="9"/>
      <c r="BL16013" s="128"/>
      <c r="BM16013" s="128"/>
      <c r="BN16013" s="128"/>
      <c r="BO16013" s="128"/>
      <c r="BP16013" s="197">
        <f t="shared" si="723"/>
        <v>0</v>
      </c>
      <c r="BQ16013" s="128"/>
      <c r="BR16013" s="393"/>
      <c r="BS16013" s="394">
        <f t="shared" si="722"/>
        <v>0</v>
      </c>
      <c r="BT16013" s="395">
        <f t="shared" si="724"/>
        <v>0</v>
      </c>
      <c r="BU16013" s="396">
        <f t="shared" si="725"/>
        <v>0</v>
      </c>
      <c r="BV16013" s="394">
        <f t="shared" si="726"/>
        <v>0</v>
      </c>
      <c r="BW16013" s="394">
        <f t="shared" si="727"/>
        <v>0</v>
      </c>
      <c r="BX16013" s="292">
        <f t="shared" si="728"/>
        <v>0</v>
      </c>
      <c r="BY16013" s="292">
        <f t="shared" si="729"/>
        <v>0</v>
      </c>
      <c r="BZ16013" s="293">
        <f t="shared" si="730"/>
        <v>0</v>
      </c>
    </row>
    <row r="16014" spans="53:78" x14ac:dyDescent="0.25">
      <c r="BA16014" s="291"/>
      <c r="BB16014" s="130">
        <f t="shared" si="731"/>
        <v>84</v>
      </c>
      <c r="BC16014" s="24"/>
      <c r="BD16014" s="10"/>
      <c r="BE16014" s="9"/>
      <c r="BF16014" s="69"/>
      <c r="BG16014" s="9"/>
      <c r="BH16014" s="69"/>
      <c r="BI16014" s="9"/>
      <c r="BJ16014" s="9"/>
      <c r="BK16014" s="9"/>
      <c r="BL16014" s="128"/>
      <c r="BM16014" s="128"/>
      <c r="BN16014" s="128"/>
      <c r="BO16014" s="128"/>
      <c r="BP16014" s="197">
        <f t="shared" si="723"/>
        <v>0</v>
      </c>
      <c r="BQ16014" s="128"/>
      <c r="BR16014" s="393"/>
      <c r="BS16014" s="394">
        <f t="shared" si="722"/>
        <v>0</v>
      </c>
      <c r="BT16014" s="395">
        <f t="shared" si="724"/>
        <v>0</v>
      </c>
      <c r="BU16014" s="396">
        <f t="shared" si="725"/>
        <v>0</v>
      </c>
      <c r="BV16014" s="394">
        <f t="shared" si="726"/>
        <v>0</v>
      </c>
      <c r="BW16014" s="394">
        <f t="shared" si="727"/>
        <v>0</v>
      </c>
      <c r="BX16014" s="292">
        <f t="shared" si="728"/>
        <v>0</v>
      </c>
      <c r="BY16014" s="292">
        <f t="shared" si="729"/>
        <v>0</v>
      </c>
      <c r="BZ16014" s="293">
        <f t="shared" si="730"/>
        <v>0</v>
      </c>
    </row>
    <row r="16015" spans="53:78" x14ac:dyDescent="0.25">
      <c r="BA16015" s="291"/>
      <c r="BB16015" s="130">
        <f t="shared" si="731"/>
        <v>85</v>
      </c>
      <c r="BC16015" s="24"/>
      <c r="BD16015" s="10"/>
      <c r="BE16015" s="9"/>
      <c r="BF16015" s="69"/>
      <c r="BG16015" s="9"/>
      <c r="BH16015" s="69"/>
      <c r="BI16015" s="9"/>
      <c r="BJ16015" s="9"/>
      <c r="BK16015" s="9"/>
      <c r="BL16015" s="128"/>
      <c r="BM16015" s="128"/>
      <c r="BN16015" s="128"/>
      <c r="BO16015" s="128"/>
      <c r="BP16015" s="197">
        <f t="shared" si="723"/>
        <v>0</v>
      </c>
      <c r="BQ16015" s="128"/>
      <c r="BR16015" s="393"/>
      <c r="BS16015" s="394">
        <f t="shared" si="722"/>
        <v>0</v>
      </c>
      <c r="BT16015" s="395">
        <f t="shared" si="724"/>
        <v>0</v>
      </c>
      <c r="BU16015" s="396">
        <f t="shared" si="725"/>
        <v>0</v>
      </c>
      <c r="BV16015" s="394">
        <f t="shared" si="726"/>
        <v>0</v>
      </c>
      <c r="BW16015" s="394">
        <f t="shared" si="727"/>
        <v>0</v>
      </c>
      <c r="BX16015" s="292">
        <f t="shared" si="728"/>
        <v>0</v>
      </c>
      <c r="BY16015" s="292">
        <f t="shared" si="729"/>
        <v>0</v>
      </c>
      <c r="BZ16015" s="293">
        <f t="shared" si="730"/>
        <v>0</v>
      </c>
    </row>
    <row r="16016" spans="53:78" x14ac:dyDescent="0.25">
      <c r="BA16016" s="291"/>
      <c r="BB16016" s="130">
        <f t="shared" si="731"/>
        <v>86</v>
      </c>
      <c r="BC16016" s="24"/>
      <c r="BD16016" s="10"/>
      <c r="BE16016" s="9"/>
      <c r="BF16016" s="69"/>
      <c r="BG16016" s="9"/>
      <c r="BH16016" s="69"/>
      <c r="BI16016" s="9"/>
      <c r="BJ16016" s="9"/>
      <c r="BK16016" s="9"/>
      <c r="BL16016" s="128"/>
      <c r="BM16016" s="128"/>
      <c r="BN16016" s="128"/>
      <c r="BO16016" s="128"/>
      <c r="BP16016" s="197">
        <f t="shared" si="723"/>
        <v>0</v>
      </c>
      <c r="BQ16016" s="128"/>
      <c r="BR16016" s="393"/>
      <c r="BS16016" s="394">
        <f t="shared" si="722"/>
        <v>0</v>
      </c>
      <c r="BT16016" s="395">
        <f t="shared" si="724"/>
        <v>0</v>
      </c>
      <c r="BU16016" s="396">
        <f t="shared" si="725"/>
        <v>0</v>
      </c>
      <c r="BV16016" s="394">
        <f t="shared" si="726"/>
        <v>0</v>
      </c>
      <c r="BW16016" s="394">
        <f t="shared" si="727"/>
        <v>0</v>
      </c>
      <c r="BX16016" s="292">
        <f t="shared" si="728"/>
        <v>0</v>
      </c>
      <c r="BY16016" s="292">
        <f t="shared" si="729"/>
        <v>0</v>
      </c>
      <c r="BZ16016" s="293">
        <f t="shared" si="730"/>
        <v>0</v>
      </c>
    </row>
    <row r="16017" spans="53:78" x14ac:dyDescent="0.25">
      <c r="BA16017" s="291"/>
      <c r="BB16017" s="130">
        <f t="shared" si="731"/>
        <v>87</v>
      </c>
      <c r="BC16017" s="24"/>
      <c r="BD16017" s="10"/>
      <c r="BE16017" s="9"/>
      <c r="BF16017" s="69"/>
      <c r="BG16017" s="9"/>
      <c r="BH16017" s="69"/>
      <c r="BI16017" s="9"/>
      <c r="BJ16017" s="9"/>
      <c r="BK16017" s="9"/>
      <c r="BL16017" s="128"/>
      <c r="BM16017" s="128"/>
      <c r="BN16017" s="128"/>
      <c r="BO16017" s="128"/>
      <c r="BP16017" s="197">
        <f t="shared" si="723"/>
        <v>0</v>
      </c>
      <c r="BQ16017" s="128"/>
      <c r="BR16017" s="393"/>
      <c r="BS16017" s="394">
        <f t="shared" si="722"/>
        <v>0</v>
      </c>
      <c r="BT16017" s="395">
        <f t="shared" si="724"/>
        <v>0</v>
      </c>
      <c r="BU16017" s="396">
        <f t="shared" si="725"/>
        <v>0</v>
      </c>
      <c r="BV16017" s="394">
        <f t="shared" si="726"/>
        <v>0</v>
      </c>
      <c r="BW16017" s="394">
        <f t="shared" si="727"/>
        <v>0</v>
      </c>
      <c r="BX16017" s="292">
        <f t="shared" si="728"/>
        <v>0</v>
      </c>
      <c r="BY16017" s="292">
        <f t="shared" si="729"/>
        <v>0</v>
      </c>
      <c r="BZ16017" s="293">
        <f t="shared" si="730"/>
        <v>0</v>
      </c>
    </row>
    <row r="16018" spans="53:78" x14ac:dyDescent="0.25">
      <c r="BA16018" s="291"/>
      <c r="BB16018" s="130">
        <f t="shared" si="731"/>
        <v>88</v>
      </c>
      <c r="BC16018" s="24"/>
      <c r="BD16018" s="10"/>
      <c r="BE16018" s="9"/>
      <c r="BF16018" s="69"/>
      <c r="BG16018" s="9"/>
      <c r="BH16018" s="69"/>
      <c r="BI16018" s="9"/>
      <c r="BJ16018" s="9"/>
      <c r="BK16018" s="9"/>
      <c r="BL16018" s="128"/>
      <c r="BM16018" s="128"/>
      <c r="BN16018" s="128"/>
      <c r="BO16018" s="128"/>
      <c r="BP16018" s="197">
        <f t="shared" si="723"/>
        <v>0</v>
      </c>
      <c r="BQ16018" s="128"/>
      <c r="BR16018" s="393"/>
      <c r="BS16018" s="394">
        <f t="shared" si="722"/>
        <v>0</v>
      </c>
      <c r="BT16018" s="395">
        <f t="shared" si="724"/>
        <v>0</v>
      </c>
      <c r="BU16018" s="396">
        <f t="shared" si="725"/>
        <v>0</v>
      </c>
      <c r="BV16018" s="394">
        <f t="shared" si="726"/>
        <v>0</v>
      </c>
      <c r="BW16018" s="394">
        <f t="shared" si="727"/>
        <v>0</v>
      </c>
      <c r="BX16018" s="292">
        <f t="shared" si="728"/>
        <v>0</v>
      </c>
      <c r="BY16018" s="292">
        <f t="shared" si="729"/>
        <v>0</v>
      </c>
      <c r="BZ16018" s="293">
        <f t="shared" si="730"/>
        <v>0</v>
      </c>
    </row>
    <row r="16019" spans="53:78" x14ac:dyDescent="0.25">
      <c r="BA16019" s="291"/>
      <c r="BB16019" s="130">
        <f t="shared" si="731"/>
        <v>89</v>
      </c>
      <c r="BC16019" s="24"/>
      <c r="BD16019" s="10"/>
      <c r="BE16019" s="9"/>
      <c r="BF16019" s="69"/>
      <c r="BG16019" s="9"/>
      <c r="BH16019" s="69"/>
      <c r="BI16019" s="9"/>
      <c r="BJ16019" s="9"/>
      <c r="BK16019" s="9"/>
      <c r="BL16019" s="128"/>
      <c r="BM16019" s="128"/>
      <c r="BN16019" s="128"/>
      <c r="BO16019" s="128"/>
      <c r="BP16019" s="197">
        <f t="shared" si="723"/>
        <v>0</v>
      </c>
      <c r="BQ16019" s="128"/>
      <c r="BR16019" s="393"/>
      <c r="BS16019" s="394">
        <f t="shared" si="722"/>
        <v>0</v>
      </c>
      <c r="BT16019" s="395">
        <f t="shared" si="724"/>
        <v>0</v>
      </c>
      <c r="BU16019" s="396">
        <f t="shared" si="725"/>
        <v>0</v>
      </c>
      <c r="BV16019" s="394">
        <f t="shared" si="726"/>
        <v>0</v>
      </c>
      <c r="BW16019" s="394">
        <f t="shared" si="727"/>
        <v>0</v>
      </c>
      <c r="BX16019" s="292">
        <f t="shared" si="728"/>
        <v>0</v>
      </c>
      <c r="BY16019" s="292">
        <f t="shared" si="729"/>
        <v>0</v>
      </c>
      <c r="BZ16019" s="293">
        <f t="shared" si="730"/>
        <v>0</v>
      </c>
    </row>
    <row r="16020" spans="53:78" x14ac:dyDescent="0.25">
      <c r="BA16020" s="291"/>
      <c r="BB16020" s="130">
        <f t="shared" si="731"/>
        <v>90</v>
      </c>
      <c r="BC16020" s="24"/>
      <c r="BD16020" s="10"/>
      <c r="BE16020" s="9"/>
      <c r="BF16020" s="69"/>
      <c r="BG16020" s="9"/>
      <c r="BH16020" s="69"/>
      <c r="BI16020" s="9"/>
      <c r="BJ16020" s="9"/>
      <c r="BK16020" s="9"/>
      <c r="BL16020" s="128"/>
      <c r="BM16020" s="128"/>
      <c r="BN16020" s="128"/>
      <c r="BO16020" s="128"/>
      <c r="BP16020" s="197">
        <f t="shared" si="723"/>
        <v>0</v>
      </c>
      <c r="BQ16020" s="128"/>
      <c r="BR16020" s="393"/>
      <c r="BS16020" s="394">
        <f t="shared" si="722"/>
        <v>0</v>
      </c>
      <c r="BT16020" s="395">
        <f t="shared" si="724"/>
        <v>0</v>
      </c>
      <c r="BU16020" s="396">
        <f t="shared" si="725"/>
        <v>0</v>
      </c>
      <c r="BV16020" s="394">
        <f t="shared" si="726"/>
        <v>0</v>
      </c>
      <c r="BW16020" s="394">
        <f t="shared" si="727"/>
        <v>0</v>
      </c>
      <c r="BX16020" s="292">
        <f t="shared" si="728"/>
        <v>0</v>
      </c>
      <c r="BY16020" s="292">
        <f t="shared" si="729"/>
        <v>0</v>
      </c>
      <c r="BZ16020" s="293">
        <f t="shared" si="730"/>
        <v>0</v>
      </c>
    </row>
    <row r="16021" spans="53:78" x14ac:dyDescent="0.25">
      <c r="BA16021" s="291"/>
      <c r="BB16021" s="130">
        <f t="shared" si="731"/>
        <v>91</v>
      </c>
      <c r="BC16021" s="24"/>
      <c r="BD16021" s="10"/>
      <c r="BE16021" s="9"/>
      <c r="BF16021" s="69"/>
      <c r="BG16021" s="9"/>
      <c r="BH16021" s="69"/>
      <c r="BI16021" s="9"/>
      <c r="BJ16021" s="9"/>
      <c r="BK16021" s="9"/>
      <c r="BL16021" s="128"/>
      <c r="BM16021" s="128"/>
      <c r="BN16021" s="128"/>
      <c r="BO16021" s="128"/>
      <c r="BP16021" s="197">
        <f t="shared" si="723"/>
        <v>0</v>
      </c>
      <c r="BQ16021" s="128"/>
      <c r="BR16021" s="393"/>
      <c r="BS16021" s="394">
        <f t="shared" si="722"/>
        <v>0</v>
      </c>
      <c r="BT16021" s="395">
        <f t="shared" si="724"/>
        <v>0</v>
      </c>
      <c r="BU16021" s="396">
        <f t="shared" si="725"/>
        <v>0</v>
      </c>
      <c r="BV16021" s="394">
        <f t="shared" si="726"/>
        <v>0</v>
      </c>
      <c r="BW16021" s="394">
        <f t="shared" si="727"/>
        <v>0</v>
      </c>
      <c r="BX16021" s="292">
        <f t="shared" si="728"/>
        <v>0</v>
      </c>
      <c r="BY16021" s="292">
        <f t="shared" si="729"/>
        <v>0</v>
      </c>
      <c r="BZ16021" s="293">
        <f t="shared" si="730"/>
        <v>0</v>
      </c>
    </row>
    <row r="16022" spans="53:78" x14ac:dyDescent="0.25">
      <c r="BA16022" s="291"/>
      <c r="BB16022" s="130">
        <f t="shared" si="731"/>
        <v>92</v>
      </c>
      <c r="BC16022" s="24"/>
      <c r="BD16022" s="10"/>
      <c r="BE16022" s="9"/>
      <c r="BF16022" s="69"/>
      <c r="BG16022" s="9"/>
      <c r="BH16022" s="69"/>
      <c r="BI16022" s="9"/>
      <c r="BJ16022" s="9"/>
      <c r="BK16022" s="9"/>
      <c r="BL16022" s="128"/>
      <c r="BM16022" s="128"/>
      <c r="BN16022" s="128"/>
      <c r="BO16022" s="128"/>
      <c r="BP16022" s="197">
        <f t="shared" si="723"/>
        <v>0</v>
      </c>
      <c r="BQ16022" s="128"/>
      <c r="BR16022" s="393"/>
      <c r="BS16022" s="394">
        <f t="shared" si="722"/>
        <v>0</v>
      </c>
      <c r="BT16022" s="395">
        <f t="shared" si="724"/>
        <v>0</v>
      </c>
      <c r="BU16022" s="396">
        <f t="shared" si="725"/>
        <v>0</v>
      </c>
      <c r="BV16022" s="394">
        <f t="shared" si="726"/>
        <v>0</v>
      </c>
      <c r="BW16022" s="394">
        <f t="shared" si="727"/>
        <v>0</v>
      </c>
      <c r="BX16022" s="292">
        <f t="shared" si="728"/>
        <v>0</v>
      </c>
      <c r="BY16022" s="292">
        <f t="shared" si="729"/>
        <v>0</v>
      </c>
      <c r="BZ16022" s="293">
        <f t="shared" si="730"/>
        <v>0</v>
      </c>
    </row>
    <row r="16023" spans="53:78" x14ac:dyDescent="0.25">
      <c r="BA16023" s="291"/>
      <c r="BB16023" s="130">
        <f t="shared" si="731"/>
        <v>93</v>
      </c>
      <c r="BC16023" s="24"/>
      <c r="BD16023" s="10"/>
      <c r="BE16023" s="9"/>
      <c r="BF16023" s="69"/>
      <c r="BG16023" s="9"/>
      <c r="BH16023" s="69"/>
      <c r="BI16023" s="9"/>
      <c r="BJ16023" s="9"/>
      <c r="BK16023" s="9"/>
      <c r="BL16023" s="128"/>
      <c r="BM16023" s="128"/>
      <c r="BN16023" s="128"/>
      <c r="BO16023" s="128"/>
      <c r="BP16023" s="197">
        <f t="shared" si="723"/>
        <v>0</v>
      </c>
      <c r="BQ16023" s="128"/>
      <c r="BR16023" s="393"/>
      <c r="BS16023" s="394">
        <f t="shared" si="722"/>
        <v>0</v>
      </c>
      <c r="BT16023" s="395">
        <f t="shared" si="724"/>
        <v>0</v>
      </c>
      <c r="BU16023" s="396">
        <f t="shared" si="725"/>
        <v>0</v>
      </c>
      <c r="BV16023" s="394">
        <f t="shared" si="726"/>
        <v>0</v>
      </c>
      <c r="BW16023" s="394">
        <f t="shared" si="727"/>
        <v>0</v>
      </c>
      <c r="BX16023" s="292">
        <f t="shared" si="728"/>
        <v>0</v>
      </c>
      <c r="BY16023" s="292">
        <f t="shared" si="729"/>
        <v>0</v>
      </c>
      <c r="BZ16023" s="293">
        <f t="shared" si="730"/>
        <v>0</v>
      </c>
    </row>
    <row r="16024" spans="53:78" x14ac:dyDescent="0.25">
      <c r="BA16024" s="291"/>
      <c r="BB16024" s="130">
        <f t="shared" si="731"/>
        <v>94</v>
      </c>
      <c r="BC16024" s="24"/>
      <c r="BD16024" s="10"/>
      <c r="BE16024" s="9"/>
      <c r="BF16024" s="69"/>
      <c r="BG16024" s="9"/>
      <c r="BH16024" s="69"/>
      <c r="BI16024" s="9"/>
      <c r="BJ16024" s="9"/>
      <c r="BK16024" s="9"/>
      <c r="BL16024" s="128"/>
      <c r="BM16024" s="128"/>
      <c r="BN16024" s="128"/>
      <c r="BO16024" s="128"/>
      <c r="BP16024" s="197">
        <f t="shared" si="723"/>
        <v>0</v>
      </c>
      <c r="BQ16024" s="128"/>
      <c r="BR16024" s="393"/>
      <c r="BS16024" s="394">
        <f t="shared" si="722"/>
        <v>0</v>
      </c>
      <c r="BT16024" s="395">
        <f t="shared" si="724"/>
        <v>0</v>
      </c>
      <c r="BU16024" s="396">
        <f t="shared" si="725"/>
        <v>0</v>
      </c>
      <c r="BV16024" s="394">
        <f t="shared" si="726"/>
        <v>0</v>
      </c>
      <c r="BW16024" s="394">
        <f t="shared" si="727"/>
        <v>0</v>
      </c>
      <c r="BX16024" s="292">
        <f t="shared" si="728"/>
        <v>0</v>
      </c>
      <c r="BY16024" s="292">
        <f t="shared" si="729"/>
        <v>0</v>
      </c>
      <c r="BZ16024" s="293">
        <f t="shared" si="730"/>
        <v>0</v>
      </c>
    </row>
    <row r="16025" spans="53:78" x14ac:dyDescent="0.25">
      <c r="BA16025" s="291"/>
      <c r="BB16025" s="130">
        <f t="shared" si="731"/>
        <v>95</v>
      </c>
      <c r="BC16025" s="24"/>
      <c r="BD16025" s="10"/>
      <c r="BE16025" s="9"/>
      <c r="BF16025" s="69"/>
      <c r="BG16025" s="9"/>
      <c r="BH16025" s="69"/>
      <c r="BI16025" s="9"/>
      <c r="BJ16025" s="9"/>
      <c r="BK16025" s="9"/>
      <c r="BL16025" s="128"/>
      <c r="BM16025" s="128"/>
      <c r="BN16025" s="128"/>
      <c r="BO16025" s="128"/>
      <c r="BP16025" s="197">
        <f t="shared" si="723"/>
        <v>0</v>
      </c>
      <c r="BQ16025" s="128"/>
      <c r="BR16025" s="393"/>
      <c r="BS16025" s="394">
        <f t="shared" si="722"/>
        <v>0</v>
      </c>
      <c r="BT16025" s="395">
        <f t="shared" si="724"/>
        <v>0</v>
      </c>
      <c r="BU16025" s="396">
        <f t="shared" si="725"/>
        <v>0</v>
      </c>
      <c r="BV16025" s="394">
        <f t="shared" si="726"/>
        <v>0</v>
      </c>
      <c r="BW16025" s="394">
        <f t="shared" si="727"/>
        <v>0</v>
      </c>
      <c r="BX16025" s="292">
        <f t="shared" si="728"/>
        <v>0</v>
      </c>
      <c r="BY16025" s="292">
        <f t="shared" si="729"/>
        <v>0</v>
      </c>
      <c r="BZ16025" s="293">
        <f t="shared" si="730"/>
        <v>0</v>
      </c>
    </row>
    <row r="16026" spans="53:78" x14ac:dyDescent="0.25">
      <c r="BA16026" s="291"/>
      <c r="BB16026" s="130">
        <f t="shared" si="731"/>
        <v>96</v>
      </c>
      <c r="BC16026" s="24"/>
      <c r="BD16026" s="10"/>
      <c r="BE16026" s="9"/>
      <c r="BF16026" s="69"/>
      <c r="BG16026" s="9"/>
      <c r="BH16026" s="69"/>
      <c r="BI16026" s="9"/>
      <c r="BJ16026" s="9"/>
      <c r="BK16026" s="9"/>
      <c r="BL16026" s="128"/>
      <c r="BM16026" s="128"/>
      <c r="BN16026" s="128"/>
      <c r="BO16026" s="128"/>
      <c r="BP16026" s="197">
        <f t="shared" si="723"/>
        <v>0</v>
      </c>
      <c r="BQ16026" s="128"/>
      <c r="BR16026" s="393"/>
      <c r="BS16026" s="394">
        <f t="shared" si="722"/>
        <v>0</v>
      </c>
      <c r="BT16026" s="395">
        <f t="shared" si="724"/>
        <v>0</v>
      </c>
      <c r="BU16026" s="396">
        <f t="shared" si="725"/>
        <v>0</v>
      </c>
      <c r="BV16026" s="394">
        <f t="shared" si="726"/>
        <v>0</v>
      </c>
      <c r="BW16026" s="394">
        <f t="shared" si="727"/>
        <v>0</v>
      </c>
      <c r="BX16026" s="292">
        <f t="shared" si="728"/>
        <v>0</v>
      </c>
      <c r="BY16026" s="292">
        <f t="shared" si="729"/>
        <v>0</v>
      </c>
      <c r="BZ16026" s="293">
        <f t="shared" si="730"/>
        <v>0</v>
      </c>
    </row>
    <row r="16027" spans="53:78" x14ac:dyDescent="0.25">
      <c r="BA16027" s="291"/>
      <c r="BB16027" s="130">
        <f t="shared" si="731"/>
        <v>97</v>
      </c>
      <c r="BC16027" s="24"/>
      <c r="BD16027" s="10"/>
      <c r="BE16027" s="9"/>
      <c r="BF16027" s="69"/>
      <c r="BG16027" s="9"/>
      <c r="BH16027" s="69"/>
      <c r="BI16027" s="9"/>
      <c r="BJ16027" s="9"/>
      <c r="BK16027" s="9"/>
      <c r="BL16027" s="128"/>
      <c r="BM16027" s="128"/>
      <c r="BN16027" s="128"/>
      <c r="BO16027" s="128"/>
      <c r="BP16027" s="197">
        <f t="shared" si="723"/>
        <v>0</v>
      </c>
      <c r="BQ16027" s="128"/>
      <c r="BR16027" s="393"/>
      <c r="BS16027" s="394">
        <f t="shared" ref="BS16027:BS16058" si="732">SUMIFS($BV$15917:$BV$15928,New_Goods_Donations,BE16027)*BF16027</f>
        <v>0</v>
      </c>
      <c r="BT16027" s="395">
        <f t="shared" si="724"/>
        <v>0</v>
      </c>
      <c r="BU16027" s="396">
        <f t="shared" si="725"/>
        <v>0</v>
      </c>
      <c r="BV16027" s="394">
        <f t="shared" si="726"/>
        <v>0</v>
      </c>
      <c r="BW16027" s="394">
        <f t="shared" si="727"/>
        <v>0</v>
      </c>
      <c r="BX16027" s="292">
        <f t="shared" si="728"/>
        <v>0</v>
      </c>
      <c r="BY16027" s="292">
        <f t="shared" si="729"/>
        <v>0</v>
      </c>
      <c r="BZ16027" s="293">
        <f t="shared" si="730"/>
        <v>0</v>
      </c>
    </row>
    <row r="16028" spans="53:78" x14ac:dyDescent="0.25">
      <c r="BA16028" s="291"/>
      <c r="BB16028" s="130">
        <f t="shared" si="731"/>
        <v>98</v>
      </c>
      <c r="BC16028" s="24"/>
      <c r="BD16028" s="10"/>
      <c r="BE16028" s="9"/>
      <c r="BF16028" s="69"/>
      <c r="BG16028" s="9"/>
      <c r="BH16028" s="69"/>
      <c r="BI16028" s="9"/>
      <c r="BJ16028" s="9"/>
      <c r="BK16028" s="9"/>
      <c r="BL16028" s="128"/>
      <c r="BM16028" s="128"/>
      <c r="BN16028" s="128"/>
      <c r="BO16028" s="128"/>
      <c r="BP16028" s="197">
        <f t="shared" si="723"/>
        <v>0</v>
      </c>
      <c r="BQ16028" s="128"/>
      <c r="BR16028" s="393"/>
      <c r="BS16028" s="394">
        <f t="shared" si="732"/>
        <v>0</v>
      </c>
      <c r="BT16028" s="395">
        <f t="shared" si="724"/>
        <v>0</v>
      </c>
      <c r="BU16028" s="396">
        <f t="shared" si="725"/>
        <v>0</v>
      </c>
      <c r="BV16028" s="394">
        <f t="shared" si="726"/>
        <v>0</v>
      </c>
      <c r="BW16028" s="394">
        <f t="shared" si="727"/>
        <v>0</v>
      </c>
      <c r="BX16028" s="292">
        <f t="shared" si="728"/>
        <v>0</v>
      </c>
      <c r="BY16028" s="292">
        <f t="shared" si="729"/>
        <v>0</v>
      </c>
      <c r="BZ16028" s="293">
        <f t="shared" si="730"/>
        <v>0</v>
      </c>
    </row>
    <row r="16029" spans="53:78" x14ac:dyDescent="0.25">
      <c r="BA16029" s="291"/>
      <c r="BB16029" s="130">
        <f t="shared" si="731"/>
        <v>99</v>
      </c>
      <c r="BC16029" s="24"/>
      <c r="BD16029" s="10"/>
      <c r="BE16029" s="9"/>
      <c r="BF16029" s="69"/>
      <c r="BG16029" s="9"/>
      <c r="BH16029" s="69"/>
      <c r="BI16029" s="9"/>
      <c r="BJ16029" s="9"/>
      <c r="BK16029" s="9"/>
      <c r="BL16029" s="128"/>
      <c r="BM16029" s="128"/>
      <c r="BN16029" s="128"/>
      <c r="BO16029" s="128"/>
      <c r="BP16029" s="197">
        <f t="shared" si="723"/>
        <v>0</v>
      </c>
      <c r="BQ16029" s="128"/>
      <c r="BR16029" s="393"/>
      <c r="BS16029" s="394">
        <f t="shared" si="732"/>
        <v>0</v>
      </c>
      <c r="BT16029" s="395">
        <f t="shared" si="724"/>
        <v>0</v>
      </c>
      <c r="BU16029" s="396">
        <f t="shared" si="725"/>
        <v>0</v>
      </c>
      <c r="BV16029" s="394">
        <f t="shared" si="726"/>
        <v>0</v>
      </c>
      <c r="BW16029" s="394">
        <f t="shared" si="727"/>
        <v>0</v>
      </c>
      <c r="BX16029" s="292">
        <f t="shared" si="728"/>
        <v>0</v>
      </c>
      <c r="BY16029" s="292">
        <f t="shared" si="729"/>
        <v>0</v>
      </c>
      <c r="BZ16029" s="293">
        <f t="shared" si="730"/>
        <v>0</v>
      </c>
    </row>
    <row r="16030" spans="53:78" x14ac:dyDescent="0.25">
      <c r="BA16030" s="291"/>
      <c r="BB16030" s="130">
        <f t="shared" si="731"/>
        <v>100</v>
      </c>
      <c r="BC16030" s="24"/>
      <c r="BD16030" s="10"/>
      <c r="BE16030" s="9"/>
      <c r="BF16030" s="69"/>
      <c r="BG16030" s="9"/>
      <c r="BH16030" s="69"/>
      <c r="BI16030" s="9"/>
      <c r="BJ16030" s="9"/>
      <c r="BK16030" s="9"/>
      <c r="BL16030" s="128"/>
      <c r="BM16030" s="128"/>
      <c r="BN16030" s="128"/>
      <c r="BO16030" s="128"/>
      <c r="BP16030" s="197">
        <f t="shared" si="723"/>
        <v>0</v>
      </c>
      <c r="BQ16030" s="128"/>
      <c r="BR16030" s="393"/>
      <c r="BS16030" s="394">
        <f t="shared" si="732"/>
        <v>0</v>
      </c>
      <c r="BT16030" s="395">
        <f t="shared" si="724"/>
        <v>0</v>
      </c>
      <c r="BU16030" s="396">
        <f t="shared" si="725"/>
        <v>0</v>
      </c>
      <c r="BV16030" s="394">
        <f t="shared" si="726"/>
        <v>0</v>
      </c>
      <c r="BW16030" s="394">
        <f t="shared" si="727"/>
        <v>0</v>
      </c>
      <c r="BX16030" s="292">
        <f t="shared" si="728"/>
        <v>0</v>
      </c>
      <c r="BY16030" s="292">
        <f t="shared" si="729"/>
        <v>0</v>
      </c>
      <c r="BZ16030" s="293">
        <f t="shared" si="730"/>
        <v>0</v>
      </c>
    </row>
    <row r="16031" spans="53:78" x14ac:dyDescent="0.25">
      <c r="BA16031" s="291"/>
      <c r="BB16031" s="130">
        <f t="shared" si="731"/>
        <v>101</v>
      </c>
      <c r="BC16031" s="24"/>
      <c r="BD16031" s="10"/>
      <c r="BE16031" s="9"/>
      <c r="BF16031" s="69"/>
      <c r="BG16031" s="9"/>
      <c r="BH16031" s="69"/>
      <c r="BI16031" s="9"/>
      <c r="BJ16031" s="9"/>
      <c r="BK16031" s="9"/>
      <c r="BL16031" s="128"/>
      <c r="BM16031" s="128"/>
      <c r="BN16031" s="128"/>
      <c r="BO16031" s="128"/>
      <c r="BP16031" s="197">
        <f t="shared" si="723"/>
        <v>0</v>
      </c>
      <c r="BQ16031" s="128"/>
      <c r="BR16031" s="393"/>
      <c r="BS16031" s="394">
        <f t="shared" si="732"/>
        <v>0</v>
      </c>
      <c r="BT16031" s="395">
        <f t="shared" si="724"/>
        <v>0</v>
      </c>
      <c r="BU16031" s="396">
        <f t="shared" si="725"/>
        <v>0</v>
      </c>
      <c r="BV16031" s="394">
        <f t="shared" si="726"/>
        <v>0</v>
      </c>
      <c r="BW16031" s="394">
        <f t="shared" si="727"/>
        <v>0</v>
      </c>
      <c r="BX16031" s="292">
        <f t="shared" si="728"/>
        <v>0</v>
      </c>
      <c r="BY16031" s="292">
        <f t="shared" si="729"/>
        <v>0</v>
      </c>
      <c r="BZ16031" s="293">
        <f t="shared" si="730"/>
        <v>0</v>
      </c>
    </row>
    <row r="16032" spans="53:78" x14ac:dyDescent="0.25">
      <c r="BA16032" s="291"/>
      <c r="BB16032" s="130">
        <f t="shared" si="731"/>
        <v>102</v>
      </c>
      <c r="BC16032" s="24"/>
      <c r="BD16032" s="10"/>
      <c r="BE16032" s="9"/>
      <c r="BF16032" s="69"/>
      <c r="BG16032" s="9"/>
      <c r="BH16032" s="69"/>
      <c r="BI16032" s="9"/>
      <c r="BJ16032" s="9"/>
      <c r="BK16032" s="9"/>
      <c r="BL16032" s="128"/>
      <c r="BM16032" s="128"/>
      <c r="BN16032" s="128"/>
      <c r="BO16032" s="128"/>
      <c r="BP16032" s="197">
        <f t="shared" si="723"/>
        <v>0</v>
      </c>
      <c r="BQ16032" s="128"/>
      <c r="BR16032" s="393"/>
      <c r="BS16032" s="394">
        <f t="shared" si="732"/>
        <v>0</v>
      </c>
      <c r="BT16032" s="395">
        <f t="shared" si="724"/>
        <v>0</v>
      </c>
      <c r="BU16032" s="396">
        <f t="shared" si="725"/>
        <v>0</v>
      </c>
      <c r="BV16032" s="394">
        <f t="shared" si="726"/>
        <v>0</v>
      </c>
      <c r="BW16032" s="394">
        <f t="shared" si="727"/>
        <v>0</v>
      </c>
      <c r="BX16032" s="292">
        <f t="shared" si="728"/>
        <v>0</v>
      </c>
      <c r="BY16032" s="292">
        <f t="shared" si="729"/>
        <v>0</v>
      </c>
      <c r="BZ16032" s="293">
        <f t="shared" si="730"/>
        <v>0</v>
      </c>
    </row>
    <row r="16033" spans="53:78" x14ac:dyDescent="0.25">
      <c r="BA16033" s="291"/>
      <c r="BB16033" s="130">
        <f t="shared" si="731"/>
        <v>103</v>
      </c>
      <c r="BC16033" s="24"/>
      <c r="BD16033" s="10"/>
      <c r="BE16033" s="9"/>
      <c r="BF16033" s="69"/>
      <c r="BG16033" s="9"/>
      <c r="BH16033" s="69"/>
      <c r="BI16033" s="9"/>
      <c r="BJ16033" s="9"/>
      <c r="BK16033" s="9"/>
      <c r="BL16033" s="128"/>
      <c r="BM16033" s="128"/>
      <c r="BN16033" s="128"/>
      <c r="BO16033" s="128"/>
      <c r="BP16033" s="197">
        <f t="shared" si="723"/>
        <v>0</v>
      </c>
      <c r="BQ16033" s="128"/>
      <c r="BR16033" s="393"/>
      <c r="BS16033" s="394">
        <f t="shared" si="732"/>
        <v>0</v>
      </c>
      <c r="BT16033" s="395">
        <f t="shared" si="724"/>
        <v>0</v>
      </c>
      <c r="BU16033" s="396">
        <f t="shared" si="725"/>
        <v>0</v>
      </c>
      <c r="BV16033" s="394">
        <f t="shared" si="726"/>
        <v>0</v>
      </c>
      <c r="BW16033" s="394">
        <f t="shared" si="727"/>
        <v>0</v>
      </c>
      <c r="BX16033" s="292">
        <f t="shared" si="728"/>
        <v>0</v>
      </c>
      <c r="BY16033" s="292">
        <f t="shared" si="729"/>
        <v>0</v>
      </c>
      <c r="BZ16033" s="293">
        <f t="shared" si="730"/>
        <v>0</v>
      </c>
    </row>
    <row r="16034" spans="53:78" x14ac:dyDescent="0.25">
      <c r="BA16034" s="291"/>
      <c r="BB16034" s="130">
        <f t="shared" si="731"/>
        <v>104</v>
      </c>
      <c r="BC16034" s="24"/>
      <c r="BD16034" s="10"/>
      <c r="BE16034" s="9"/>
      <c r="BF16034" s="69"/>
      <c r="BG16034" s="9"/>
      <c r="BH16034" s="69"/>
      <c r="BI16034" s="9"/>
      <c r="BJ16034" s="9"/>
      <c r="BK16034" s="9"/>
      <c r="BL16034" s="128"/>
      <c r="BM16034" s="128"/>
      <c r="BN16034" s="128"/>
      <c r="BO16034" s="128"/>
      <c r="BP16034" s="197">
        <f t="shared" si="723"/>
        <v>0</v>
      </c>
      <c r="BQ16034" s="128"/>
      <c r="BR16034" s="393"/>
      <c r="BS16034" s="394">
        <f t="shared" si="732"/>
        <v>0</v>
      </c>
      <c r="BT16034" s="395">
        <f t="shared" si="724"/>
        <v>0</v>
      </c>
      <c r="BU16034" s="396">
        <f t="shared" si="725"/>
        <v>0</v>
      </c>
      <c r="BV16034" s="394">
        <f t="shared" si="726"/>
        <v>0</v>
      </c>
      <c r="BW16034" s="394">
        <f t="shared" si="727"/>
        <v>0</v>
      </c>
      <c r="BX16034" s="292">
        <f t="shared" si="728"/>
        <v>0</v>
      </c>
      <c r="BY16034" s="292">
        <f t="shared" si="729"/>
        <v>0</v>
      </c>
      <c r="BZ16034" s="293">
        <f t="shared" si="730"/>
        <v>0</v>
      </c>
    </row>
    <row r="16035" spans="53:78" x14ac:dyDescent="0.25">
      <c r="BA16035" s="291"/>
      <c r="BB16035" s="130">
        <f t="shared" si="731"/>
        <v>105</v>
      </c>
      <c r="BC16035" s="24"/>
      <c r="BD16035" s="10"/>
      <c r="BE16035" s="9"/>
      <c r="BF16035" s="69"/>
      <c r="BG16035" s="9"/>
      <c r="BH16035" s="69"/>
      <c r="BI16035" s="9"/>
      <c r="BJ16035" s="9"/>
      <c r="BK16035" s="9"/>
      <c r="BL16035" s="128"/>
      <c r="BM16035" s="128"/>
      <c r="BN16035" s="128"/>
      <c r="BO16035" s="128"/>
      <c r="BP16035" s="197">
        <f t="shared" si="723"/>
        <v>0</v>
      </c>
      <c r="BQ16035" s="128"/>
      <c r="BR16035" s="393"/>
      <c r="BS16035" s="394">
        <f t="shared" si="732"/>
        <v>0</v>
      </c>
      <c r="BT16035" s="395">
        <f t="shared" si="724"/>
        <v>0</v>
      </c>
      <c r="BU16035" s="396">
        <f t="shared" si="725"/>
        <v>0</v>
      </c>
      <c r="BV16035" s="394">
        <f t="shared" si="726"/>
        <v>0</v>
      </c>
      <c r="BW16035" s="394">
        <f t="shared" si="727"/>
        <v>0</v>
      </c>
      <c r="BX16035" s="292">
        <f t="shared" si="728"/>
        <v>0</v>
      </c>
      <c r="BY16035" s="292">
        <f t="shared" si="729"/>
        <v>0</v>
      </c>
      <c r="BZ16035" s="293">
        <f t="shared" si="730"/>
        <v>0</v>
      </c>
    </row>
    <row r="16036" spans="53:78" x14ac:dyDescent="0.25">
      <c r="BA16036" s="291"/>
      <c r="BB16036" s="130">
        <f t="shared" si="731"/>
        <v>106</v>
      </c>
      <c r="BC16036" s="24"/>
      <c r="BD16036" s="10"/>
      <c r="BE16036" s="9"/>
      <c r="BF16036" s="69"/>
      <c r="BG16036" s="9"/>
      <c r="BH16036" s="69"/>
      <c r="BI16036" s="9"/>
      <c r="BJ16036" s="9"/>
      <c r="BK16036" s="9"/>
      <c r="BL16036" s="128"/>
      <c r="BM16036" s="128"/>
      <c r="BN16036" s="128"/>
      <c r="BO16036" s="128"/>
      <c r="BP16036" s="197">
        <f t="shared" si="723"/>
        <v>0</v>
      </c>
      <c r="BQ16036" s="128"/>
      <c r="BR16036" s="393"/>
      <c r="BS16036" s="394">
        <f t="shared" si="732"/>
        <v>0</v>
      </c>
      <c r="BT16036" s="395">
        <f t="shared" si="724"/>
        <v>0</v>
      </c>
      <c r="BU16036" s="396">
        <f t="shared" si="725"/>
        <v>0</v>
      </c>
      <c r="BV16036" s="394">
        <f t="shared" si="726"/>
        <v>0</v>
      </c>
      <c r="BW16036" s="394">
        <f t="shared" si="727"/>
        <v>0</v>
      </c>
      <c r="BX16036" s="292">
        <f t="shared" si="728"/>
        <v>0</v>
      </c>
      <c r="BY16036" s="292">
        <f t="shared" si="729"/>
        <v>0</v>
      </c>
      <c r="BZ16036" s="293">
        <f t="shared" si="730"/>
        <v>0</v>
      </c>
    </row>
    <row r="16037" spans="53:78" x14ac:dyDescent="0.25">
      <c r="BA16037" s="291"/>
      <c r="BB16037" s="130">
        <f t="shared" si="731"/>
        <v>107</v>
      </c>
      <c r="BC16037" s="24"/>
      <c r="BD16037" s="10"/>
      <c r="BE16037" s="9"/>
      <c r="BF16037" s="69"/>
      <c r="BG16037" s="9"/>
      <c r="BH16037" s="69"/>
      <c r="BI16037" s="9"/>
      <c r="BJ16037" s="9"/>
      <c r="BK16037" s="9"/>
      <c r="BL16037" s="128"/>
      <c r="BM16037" s="128"/>
      <c r="BN16037" s="128"/>
      <c r="BO16037" s="128"/>
      <c r="BP16037" s="197">
        <f t="shared" si="723"/>
        <v>0</v>
      </c>
      <c r="BQ16037" s="128"/>
      <c r="BR16037" s="393"/>
      <c r="BS16037" s="394">
        <f t="shared" si="732"/>
        <v>0</v>
      </c>
      <c r="BT16037" s="395">
        <f t="shared" si="724"/>
        <v>0</v>
      </c>
      <c r="BU16037" s="396">
        <f t="shared" si="725"/>
        <v>0</v>
      </c>
      <c r="BV16037" s="394">
        <f t="shared" si="726"/>
        <v>0</v>
      </c>
      <c r="BW16037" s="394">
        <f t="shared" si="727"/>
        <v>0</v>
      </c>
      <c r="BX16037" s="292">
        <f t="shared" si="728"/>
        <v>0</v>
      </c>
      <c r="BY16037" s="292">
        <f t="shared" si="729"/>
        <v>0</v>
      </c>
      <c r="BZ16037" s="293">
        <f t="shared" si="730"/>
        <v>0</v>
      </c>
    </row>
    <row r="16038" spans="53:78" x14ac:dyDescent="0.25">
      <c r="BA16038" s="291"/>
      <c r="BB16038" s="130">
        <f t="shared" si="731"/>
        <v>108</v>
      </c>
      <c r="BC16038" s="24"/>
      <c r="BD16038" s="10"/>
      <c r="BE16038" s="9"/>
      <c r="BF16038" s="69"/>
      <c r="BG16038" s="9"/>
      <c r="BH16038" s="69"/>
      <c r="BI16038" s="9"/>
      <c r="BJ16038" s="9"/>
      <c r="BK16038" s="9"/>
      <c r="BL16038" s="128"/>
      <c r="BM16038" s="128"/>
      <c r="BN16038" s="128"/>
      <c r="BO16038" s="128"/>
      <c r="BP16038" s="197">
        <f t="shared" si="723"/>
        <v>0</v>
      </c>
      <c r="BQ16038" s="128"/>
      <c r="BR16038" s="393"/>
      <c r="BS16038" s="394">
        <f t="shared" si="732"/>
        <v>0</v>
      </c>
      <c r="BT16038" s="395">
        <f t="shared" si="724"/>
        <v>0</v>
      </c>
      <c r="BU16038" s="396">
        <f t="shared" si="725"/>
        <v>0</v>
      </c>
      <c r="BV16038" s="394">
        <f t="shared" si="726"/>
        <v>0</v>
      </c>
      <c r="BW16038" s="394">
        <f t="shared" si="727"/>
        <v>0</v>
      </c>
      <c r="BX16038" s="292">
        <f t="shared" si="728"/>
        <v>0</v>
      </c>
      <c r="BY16038" s="292">
        <f t="shared" si="729"/>
        <v>0</v>
      </c>
      <c r="BZ16038" s="293">
        <f t="shared" si="730"/>
        <v>0</v>
      </c>
    </row>
    <row r="16039" spans="53:78" x14ac:dyDescent="0.25">
      <c r="BA16039" s="291"/>
      <c r="BB16039" s="130">
        <f t="shared" si="731"/>
        <v>109</v>
      </c>
      <c r="BC16039" s="24"/>
      <c r="BD16039" s="10"/>
      <c r="BE16039" s="9"/>
      <c r="BF16039" s="69"/>
      <c r="BG16039" s="9"/>
      <c r="BH16039" s="69"/>
      <c r="BI16039" s="9"/>
      <c r="BJ16039" s="9"/>
      <c r="BK16039" s="9"/>
      <c r="BL16039" s="128"/>
      <c r="BM16039" s="128"/>
      <c r="BN16039" s="128"/>
      <c r="BO16039" s="128"/>
      <c r="BP16039" s="197">
        <f t="shared" si="723"/>
        <v>0</v>
      </c>
      <c r="BQ16039" s="128"/>
      <c r="BR16039" s="393"/>
      <c r="BS16039" s="394">
        <f t="shared" si="732"/>
        <v>0</v>
      </c>
      <c r="BT16039" s="395">
        <f t="shared" si="724"/>
        <v>0</v>
      </c>
      <c r="BU16039" s="396">
        <f t="shared" si="725"/>
        <v>0</v>
      </c>
      <c r="BV16039" s="394">
        <f t="shared" si="726"/>
        <v>0</v>
      </c>
      <c r="BW16039" s="394">
        <f t="shared" si="727"/>
        <v>0</v>
      </c>
      <c r="BX16039" s="292">
        <f t="shared" si="728"/>
        <v>0</v>
      </c>
      <c r="BY16039" s="292">
        <f t="shared" si="729"/>
        <v>0</v>
      </c>
      <c r="BZ16039" s="293">
        <f t="shared" si="730"/>
        <v>0</v>
      </c>
    </row>
    <row r="16040" spans="53:78" x14ac:dyDescent="0.25">
      <c r="BA16040" s="291"/>
      <c r="BB16040" s="130">
        <f t="shared" si="731"/>
        <v>110</v>
      </c>
      <c r="BC16040" s="24"/>
      <c r="BD16040" s="10"/>
      <c r="BE16040" s="9"/>
      <c r="BF16040" s="69"/>
      <c r="BG16040" s="9"/>
      <c r="BH16040" s="69"/>
      <c r="BI16040" s="9"/>
      <c r="BJ16040" s="9"/>
      <c r="BK16040" s="9"/>
      <c r="BL16040" s="128"/>
      <c r="BM16040" s="128"/>
      <c r="BN16040" s="128"/>
      <c r="BO16040" s="128"/>
      <c r="BP16040" s="197">
        <f t="shared" si="723"/>
        <v>0</v>
      </c>
      <c r="BQ16040" s="128"/>
      <c r="BR16040" s="393"/>
      <c r="BS16040" s="394">
        <f t="shared" si="732"/>
        <v>0</v>
      </c>
      <c r="BT16040" s="395">
        <f t="shared" si="724"/>
        <v>0</v>
      </c>
      <c r="BU16040" s="396">
        <f t="shared" si="725"/>
        <v>0</v>
      </c>
      <c r="BV16040" s="394">
        <f t="shared" si="726"/>
        <v>0</v>
      </c>
      <c r="BW16040" s="394">
        <f t="shared" si="727"/>
        <v>0</v>
      </c>
      <c r="BX16040" s="292">
        <f t="shared" si="728"/>
        <v>0</v>
      </c>
      <c r="BY16040" s="292">
        <f t="shared" si="729"/>
        <v>0</v>
      </c>
      <c r="BZ16040" s="293">
        <f t="shared" si="730"/>
        <v>0</v>
      </c>
    </row>
    <row r="16041" spans="53:78" x14ac:dyDescent="0.25">
      <c r="BA16041" s="291"/>
      <c r="BB16041" s="130">
        <f t="shared" si="731"/>
        <v>111</v>
      </c>
      <c r="BC16041" s="24"/>
      <c r="BD16041" s="10"/>
      <c r="BE16041" s="9"/>
      <c r="BF16041" s="69"/>
      <c r="BG16041" s="9"/>
      <c r="BH16041" s="69"/>
      <c r="BI16041" s="9"/>
      <c r="BJ16041" s="9"/>
      <c r="BK16041" s="9"/>
      <c r="BL16041" s="128"/>
      <c r="BM16041" s="128"/>
      <c r="BN16041" s="128"/>
      <c r="BO16041" s="128"/>
      <c r="BP16041" s="197">
        <f t="shared" si="723"/>
        <v>0</v>
      </c>
      <c r="BQ16041" s="128"/>
      <c r="BR16041" s="393"/>
      <c r="BS16041" s="394">
        <f t="shared" si="732"/>
        <v>0</v>
      </c>
      <c r="BT16041" s="395">
        <f t="shared" si="724"/>
        <v>0</v>
      </c>
      <c r="BU16041" s="396">
        <f t="shared" si="725"/>
        <v>0</v>
      </c>
      <c r="BV16041" s="394">
        <f t="shared" si="726"/>
        <v>0</v>
      </c>
      <c r="BW16041" s="394">
        <f t="shared" si="727"/>
        <v>0</v>
      </c>
      <c r="BX16041" s="292">
        <f t="shared" si="728"/>
        <v>0</v>
      </c>
      <c r="BY16041" s="292">
        <f t="shared" si="729"/>
        <v>0</v>
      </c>
      <c r="BZ16041" s="293">
        <f t="shared" si="730"/>
        <v>0</v>
      </c>
    </row>
    <row r="16042" spans="53:78" x14ac:dyDescent="0.25">
      <c r="BA16042" s="291"/>
      <c r="BB16042" s="130">
        <f t="shared" si="731"/>
        <v>112</v>
      </c>
      <c r="BC16042" s="24"/>
      <c r="BD16042" s="10"/>
      <c r="BE16042" s="9"/>
      <c r="BF16042" s="69"/>
      <c r="BG16042" s="9"/>
      <c r="BH16042" s="69"/>
      <c r="BI16042" s="9"/>
      <c r="BJ16042" s="9"/>
      <c r="BK16042" s="9"/>
      <c r="BL16042" s="128"/>
      <c r="BM16042" s="128"/>
      <c r="BN16042" s="128"/>
      <c r="BO16042" s="128"/>
      <c r="BP16042" s="197">
        <f t="shared" si="723"/>
        <v>0</v>
      </c>
      <c r="BQ16042" s="128"/>
      <c r="BR16042" s="393"/>
      <c r="BS16042" s="394">
        <f t="shared" si="732"/>
        <v>0</v>
      </c>
      <c r="BT16042" s="395">
        <f t="shared" si="724"/>
        <v>0</v>
      </c>
      <c r="BU16042" s="396">
        <f t="shared" si="725"/>
        <v>0</v>
      </c>
      <c r="BV16042" s="394">
        <f t="shared" si="726"/>
        <v>0</v>
      </c>
      <c r="BW16042" s="394">
        <f t="shared" si="727"/>
        <v>0</v>
      </c>
      <c r="BX16042" s="292">
        <f t="shared" si="728"/>
        <v>0</v>
      </c>
      <c r="BY16042" s="292">
        <f t="shared" si="729"/>
        <v>0</v>
      </c>
      <c r="BZ16042" s="293">
        <f t="shared" si="730"/>
        <v>0</v>
      </c>
    </row>
    <row r="16043" spans="53:78" x14ac:dyDescent="0.25">
      <c r="BA16043" s="291"/>
      <c r="BB16043" s="130">
        <f t="shared" si="731"/>
        <v>113</v>
      </c>
      <c r="BC16043" s="24"/>
      <c r="BD16043" s="10"/>
      <c r="BE16043" s="9"/>
      <c r="BF16043" s="69"/>
      <c r="BG16043" s="9"/>
      <c r="BH16043" s="69"/>
      <c r="BI16043" s="9"/>
      <c r="BJ16043" s="9"/>
      <c r="BK16043" s="9"/>
      <c r="BL16043" s="128"/>
      <c r="BM16043" s="128"/>
      <c r="BN16043" s="128"/>
      <c r="BO16043" s="128"/>
      <c r="BP16043" s="197">
        <f t="shared" si="723"/>
        <v>0</v>
      </c>
      <c r="BQ16043" s="128"/>
      <c r="BR16043" s="393"/>
      <c r="BS16043" s="394">
        <f t="shared" si="732"/>
        <v>0</v>
      </c>
      <c r="BT16043" s="395">
        <f t="shared" si="724"/>
        <v>0</v>
      </c>
      <c r="BU16043" s="396">
        <f t="shared" si="725"/>
        <v>0</v>
      </c>
      <c r="BV16043" s="394">
        <f t="shared" si="726"/>
        <v>0</v>
      </c>
      <c r="BW16043" s="394">
        <f t="shared" si="727"/>
        <v>0</v>
      </c>
      <c r="BX16043" s="292">
        <f t="shared" si="728"/>
        <v>0</v>
      </c>
      <c r="BY16043" s="292">
        <f t="shared" si="729"/>
        <v>0</v>
      </c>
      <c r="BZ16043" s="293">
        <f t="shared" si="730"/>
        <v>0</v>
      </c>
    </row>
    <row r="16044" spans="53:78" x14ac:dyDescent="0.25">
      <c r="BA16044" s="291"/>
      <c r="BB16044" s="130">
        <f t="shared" si="731"/>
        <v>114</v>
      </c>
      <c r="BC16044" s="24"/>
      <c r="BD16044" s="10"/>
      <c r="BE16044" s="9"/>
      <c r="BF16044" s="69"/>
      <c r="BG16044" s="9"/>
      <c r="BH16044" s="69"/>
      <c r="BI16044" s="9"/>
      <c r="BJ16044" s="9"/>
      <c r="BK16044" s="9"/>
      <c r="BL16044" s="128"/>
      <c r="BM16044" s="128"/>
      <c r="BN16044" s="128"/>
      <c r="BO16044" s="128"/>
      <c r="BP16044" s="197">
        <f t="shared" si="723"/>
        <v>0</v>
      </c>
      <c r="BQ16044" s="128"/>
      <c r="BR16044" s="393"/>
      <c r="BS16044" s="394">
        <f t="shared" si="732"/>
        <v>0</v>
      </c>
      <c r="BT16044" s="395">
        <f t="shared" si="724"/>
        <v>0</v>
      </c>
      <c r="BU16044" s="396">
        <f t="shared" si="725"/>
        <v>0</v>
      </c>
      <c r="BV16044" s="394">
        <f t="shared" si="726"/>
        <v>0</v>
      </c>
      <c r="BW16044" s="394">
        <f t="shared" si="727"/>
        <v>0</v>
      </c>
      <c r="BX16044" s="292">
        <f t="shared" si="728"/>
        <v>0</v>
      </c>
      <c r="BY16044" s="292">
        <f t="shared" si="729"/>
        <v>0</v>
      </c>
      <c r="BZ16044" s="293">
        <f t="shared" si="730"/>
        <v>0</v>
      </c>
    </row>
    <row r="16045" spans="53:78" x14ac:dyDescent="0.25">
      <c r="BA16045" s="291"/>
      <c r="BB16045" s="130">
        <f t="shared" si="731"/>
        <v>115</v>
      </c>
      <c r="BC16045" s="24"/>
      <c r="BD16045" s="10"/>
      <c r="BE16045" s="9"/>
      <c r="BF16045" s="69"/>
      <c r="BG16045" s="9"/>
      <c r="BH16045" s="69"/>
      <c r="BI16045" s="9"/>
      <c r="BJ16045" s="9"/>
      <c r="BK16045" s="9"/>
      <c r="BL16045" s="128"/>
      <c r="BM16045" s="128"/>
      <c r="BN16045" s="128"/>
      <c r="BO16045" s="128"/>
      <c r="BP16045" s="197">
        <f t="shared" si="723"/>
        <v>0</v>
      </c>
      <c r="BQ16045" s="128"/>
      <c r="BR16045" s="393"/>
      <c r="BS16045" s="394">
        <f t="shared" si="732"/>
        <v>0</v>
      </c>
      <c r="BT16045" s="395">
        <f t="shared" si="724"/>
        <v>0</v>
      </c>
      <c r="BU16045" s="396">
        <f t="shared" si="725"/>
        <v>0</v>
      </c>
      <c r="BV16045" s="394">
        <f t="shared" si="726"/>
        <v>0</v>
      </c>
      <c r="BW16045" s="394">
        <f t="shared" si="727"/>
        <v>0</v>
      </c>
      <c r="BX16045" s="292">
        <f t="shared" si="728"/>
        <v>0</v>
      </c>
      <c r="BY16045" s="292">
        <f t="shared" si="729"/>
        <v>0</v>
      </c>
      <c r="BZ16045" s="293">
        <f t="shared" si="730"/>
        <v>0</v>
      </c>
    </row>
    <row r="16046" spans="53:78" x14ac:dyDescent="0.25">
      <c r="BA16046" s="291"/>
      <c r="BB16046" s="130">
        <f t="shared" si="731"/>
        <v>116</v>
      </c>
      <c r="BC16046" s="24"/>
      <c r="BD16046" s="10"/>
      <c r="BE16046" s="9"/>
      <c r="BF16046" s="69"/>
      <c r="BG16046" s="9"/>
      <c r="BH16046" s="69"/>
      <c r="BI16046" s="9"/>
      <c r="BJ16046" s="9"/>
      <c r="BK16046" s="9"/>
      <c r="BL16046" s="128"/>
      <c r="BM16046" s="128"/>
      <c r="BN16046" s="128"/>
      <c r="BO16046" s="128"/>
      <c r="BP16046" s="197">
        <f t="shared" si="723"/>
        <v>0</v>
      </c>
      <c r="BQ16046" s="128"/>
      <c r="BR16046" s="393"/>
      <c r="BS16046" s="394">
        <f t="shared" si="732"/>
        <v>0</v>
      </c>
      <c r="BT16046" s="395">
        <f t="shared" si="724"/>
        <v>0</v>
      </c>
      <c r="BU16046" s="396">
        <f t="shared" si="725"/>
        <v>0</v>
      </c>
      <c r="BV16046" s="394">
        <f t="shared" si="726"/>
        <v>0</v>
      </c>
      <c r="BW16046" s="394">
        <f t="shared" si="727"/>
        <v>0</v>
      </c>
      <c r="BX16046" s="292">
        <f t="shared" si="728"/>
        <v>0</v>
      </c>
      <c r="BY16046" s="292">
        <f t="shared" si="729"/>
        <v>0</v>
      </c>
      <c r="BZ16046" s="293">
        <f t="shared" si="730"/>
        <v>0</v>
      </c>
    </row>
    <row r="16047" spans="53:78" x14ac:dyDescent="0.25">
      <c r="BA16047" s="291"/>
      <c r="BB16047" s="130">
        <f t="shared" si="731"/>
        <v>117</v>
      </c>
      <c r="BC16047" s="24"/>
      <c r="BD16047" s="10"/>
      <c r="BE16047" s="9"/>
      <c r="BF16047" s="69"/>
      <c r="BG16047" s="9"/>
      <c r="BH16047" s="69"/>
      <c r="BI16047" s="9"/>
      <c r="BJ16047" s="9"/>
      <c r="BK16047" s="9"/>
      <c r="BL16047" s="128"/>
      <c r="BM16047" s="128"/>
      <c r="BN16047" s="128"/>
      <c r="BO16047" s="128"/>
      <c r="BP16047" s="197">
        <f t="shared" si="723"/>
        <v>0</v>
      </c>
      <c r="BQ16047" s="128"/>
      <c r="BR16047" s="393"/>
      <c r="BS16047" s="394">
        <f t="shared" si="732"/>
        <v>0</v>
      </c>
      <c r="BT16047" s="395">
        <f t="shared" si="724"/>
        <v>0</v>
      </c>
      <c r="BU16047" s="396">
        <f t="shared" si="725"/>
        <v>0</v>
      </c>
      <c r="BV16047" s="394">
        <f t="shared" si="726"/>
        <v>0</v>
      </c>
      <c r="BW16047" s="394">
        <f t="shared" si="727"/>
        <v>0</v>
      </c>
      <c r="BX16047" s="292">
        <f t="shared" si="728"/>
        <v>0</v>
      </c>
      <c r="BY16047" s="292">
        <f t="shared" si="729"/>
        <v>0</v>
      </c>
      <c r="BZ16047" s="293">
        <f t="shared" si="730"/>
        <v>0</v>
      </c>
    </row>
    <row r="16048" spans="53:78" x14ac:dyDescent="0.25">
      <c r="BA16048" s="291"/>
      <c r="BB16048" s="130">
        <f t="shared" si="731"/>
        <v>118</v>
      </c>
      <c r="BC16048" s="24"/>
      <c r="BD16048" s="10"/>
      <c r="BE16048" s="9"/>
      <c r="BF16048" s="69"/>
      <c r="BG16048" s="9"/>
      <c r="BH16048" s="69"/>
      <c r="BI16048" s="9"/>
      <c r="BJ16048" s="9"/>
      <c r="BK16048" s="9"/>
      <c r="BL16048" s="128"/>
      <c r="BM16048" s="128"/>
      <c r="BN16048" s="128"/>
      <c r="BO16048" s="128"/>
      <c r="BP16048" s="197">
        <f t="shared" si="723"/>
        <v>0</v>
      </c>
      <c r="BQ16048" s="128"/>
      <c r="BR16048" s="393"/>
      <c r="BS16048" s="394">
        <f t="shared" si="732"/>
        <v>0</v>
      </c>
      <c r="BT16048" s="395">
        <f t="shared" si="724"/>
        <v>0</v>
      </c>
      <c r="BU16048" s="396">
        <f t="shared" si="725"/>
        <v>0</v>
      </c>
      <c r="BV16048" s="394">
        <f t="shared" si="726"/>
        <v>0</v>
      </c>
      <c r="BW16048" s="394">
        <f t="shared" si="727"/>
        <v>0</v>
      </c>
      <c r="BX16048" s="292">
        <f t="shared" si="728"/>
        <v>0</v>
      </c>
      <c r="BY16048" s="292">
        <f t="shared" si="729"/>
        <v>0</v>
      </c>
      <c r="BZ16048" s="293">
        <f t="shared" si="730"/>
        <v>0</v>
      </c>
    </row>
    <row r="16049" spans="53:78" x14ac:dyDescent="0.25">
      <c r="BA16049" s="291"/>
      <c r="BB16049" s="130">
        <f t="shared" si="731"/>
        <v>119</v>
      </c>
      <c r="BC16049" s="24"/>
      <c r="BD16049" s="10"/>
      <c r="BE16049" s="9"/>
      <c r="BF16049" s="69"/>
      <c r="BG16049" s="9"/>
      <c r="BH16049" s="69"/>
      <c r="BI16049" s="9"/>
      <c r="BJ16049" s="9"/>
      <c r="BK16049" s="9"/>
      <c r="BL16049" s="128"/>
      <c r="BM16049" s="128"/>
      <c r="BN16049" s="128"/>
      <c r="BO16049" s="128"/>
      <c r="BP16049" s="197">
        <f t="shared" si="723"/>
        <v>0</v>
      </c>
      <c r="BQ16049" s="128"/>
      <c r="BR16049" s="393"/>
      <c r="BS16049" s="394">
        <f t="shared" si="732"/>
        <v>0</v>
      </c>
      <c r="BT16049" s="395">
        <f t="shared" si="724"/>
        <v>0</v>
      </c>
      <c r="BU16049" s="396">
        <f t="shared" si="725"/>
        <v>0</v>
      </c>
      <c r="BV16049" s="394">
        <f t="shared" si="726"/>
        <v>0</v>
      </c>
      <c r="BW16049" s="394">
        <f t="shared" si="727"/>
        <v>0</v>
      </c>
      <c r="BX16049" s="292">
        <f t="shared" si="728"/>
        <v>0</v>
      </c>
      <c r="BY16049" s="292">
        <f t="shared" si="729"/>
        <v>0</v>
      </c>
      <c r="BZ16049" s="293">
        <f t="shared" si="730"/>
        <v>0</v>
      </c>
    </row>
    <row r="16050" spans="53:78" x14ac:dyDescent="0.25">
      <c r="BA16050" s="291"/>
      <c r="BB16050" s="130">
        <f t="shared" si="731"/>
        <v>120</v>
      </c>
      <c r="BC16050" s="24"/>
      <c r="BD16050" s="10"/>
      <c r="BE16050" s="9"/>
      <c r="BF16050" s="69"/>
      <c r="BG16050" s="9"/>
      <c r="BH16050" s="69"/>
      <c r="BI16050" s="9"/>
      <c r="BJ16050" s="9"/>
      <c r="BK16050" s="9"/>
      <c r="BL16050" s="128"/>
      <c r="BM16050" s="128"/>
      <c r="BN16050" s="128"/>
      <c r="BO16050" s="128"/>
      <c r="BP16050" s="197">
        <f t="shared" si="723"/>
        <v>0</v>
      </c>
      <c r="BQ16050" s="128"/>
      <c r="BR16050" s="393"/>
      <c r="BS16050" s="394">
        <f t="shared" si="732"/>
        <v>0</v>
      </c>
      <c r="BT16050" s="395">
        <f t="shared" si="724"/>
        <v>0</v>
      </c>
      <c r="BU16050" s="396">
        <f t="shared" si="725"/>
        <v>0</v>
      </c>
      <c r="BV16050" s="394">
        <f t="shared" si="726"/>
        <v>0</v>
      </c>
      <c r="BW16050" s="394">
        <f t="shared" si="727"/>
        <v>0</v>
      </c>
      <c r="BX16050" s="292">
        <f t="shared" si="728"/>
        <v>0</v>
      </c>
      <c r="BY16050" s="292">
        <f t="shared" si="729"/>
        <v>0</v>
      </c>
      <c r="BZ16050" s="293">
        <f t="shared" si="730"/>
        <v>0</v>
      </c>
    </row>
    <row r="16051" spans="53:78" x14ac:dyDescent="0.25">
      <c r="BA16051" s="291"/>
      <c r="BB16051" s="130">
        <f t="shared" si="731"/>
        <v>121</v>
      </c>
      <c r="BC16051" s="24"/>
      <c r="BD16051" s="10"/>
      <c r="BE16051" s="9"/>
      <c r="BF16051" s="69"/>
      <c r="BG16051" s="9"/>
      <c r="BH16051" s="69"/>
      <c r="BI16051" s="9"/>
      <c r="BJ16051" s="9"/>
      <c r="BK16051" s="9"/>
      <c r="BL16051" s="128"/>
      <c r="BM16051" s="128"/>
      <c r="BN16051" s="128"/>
      <c r="BO16051" s="128"/>
      <c r="BP16051" s="197">
        <f t="shared" si="723"/>
        <v>0</v>
      </c>
      <c r="BQ16051" s="128"/>
      <c r="BR16051" s="393"/>
      <c r="BS16051" s="394">
        <f t="shared" si="732"/>
        <v>0</v>
      </c>
      <c r="BT16051" s="395">
        <f t="shared" si="724"/>
        <v>0</v>
      </c>
      <c r="BU16051" s="396">
        <f t="shared" si="725"/>
        <v>0</v>
      </c>
      <c r="BV16051" s="394">
        <f t="shared" si="726"/>
        <v>0</v>
      </c>
      <c r="BW16051" s="394">
        <f t="shared" si="727"/>
        <v>0</v>
      </c>
      <c r="BX16051" s="292">
        <f t="shared" si="728"/>
        <v>0</v>
      </c>
      <c r="BY16051" s="292">
        <f t="shared" si="729"/>
        <v>0</v>
      </c>
      <c r="BZ16051" s="293">
        <f t="shared" si="730"/>
        <v>0</v>
      </c>
    </row>
    <row r="16052" spans="53:78" x14ac:dyDescent="0.25">
      <c r="BA16052" s="291"/>
      <c r="BB16052" s="130">
        <f t="shared" ref="BB16052:BB16070" si="733">1+BB16051</f>
        <v>122</v>
      </c>
      <c r="BC16052" s="24"/>
      <c r="BD16052" s="10"/>
      <c r="BE16052" s="9"/>
      <c r="BF16052" s="69"/>
      <c r="BG16052" s="9"/>
      <c r="BH16052" s="69"/>
      <c r="BI16052" s="9"/>
      <c r="BJ16052" s="9"/>
      <c r="BK16052" s="9"/>
      <c r="BL16052" s="128"/>
      <c r="BM16052" s="128"/>
      <c r="BN16052" s="128"/>
      <c r="BO16052" s="128"/>
      <c r="BP16052" s="197">
        <f t="shared" si="723"/>
        <v>0</v>
      </c>
      <c r="BQ16052" s="128"/>
      <c r="BR16052" s="393"/>
      <c r="BS16052" s="394">
        <f t="shared" si="732"/>
        <v>0</v>
      </c>
      <c r="BT16052" s="395">
        <f t="shared" si="724"/>
        <v>0</v>
      </c>
      <c r="BU16052" s="396">
        <f t="shared" si="725"/>
        <v>0</v>
      </c>
      <c r="BV16052" s="394">
        <f t="shared" si="726"/>
        <v>0</v>
      </c>
      <c r="BW16052" s="394">
        <f t="shared" si="727"/>
        <v>0</v>
      </c>
      <c r="BX16052" s="292">
        <f t="shared" si="728"/>
        <v>0</v>
      </c>
      <c r="BY16052" s="292">
        <f t="shared" si="729"/>
        <v>0</v>
      </c>
      <c r="BZ16052" s="293">
        <f t="shared" si="730"/>
        <v>0</v>
      </c>
    </row>
    <row r="16053" spans="53:78" x14ac:dyDescent="0.25">
      <c r="BA16053" s="291"/>
      <c r="BB16053" s="130">
        <f t="shared" si="733"/>
        <v>123</v>
      </c>
      <c r="BC16053" s="24"/>
      <c r="BD16053" s="10"/>
      <c r="BE16053" s="9"/>
      <c r="BF16053" s="69"/>
      <c r="BG16053" s="9"/>
      <c r="BH16053" s="69"/>
      <c r="BI16053" s="9"/>
      <c r="BJ16053" s="9"/>
      <c r="BK16053" s="9"/>
      <c r="BL16053" s="128"/>
      <c r="BM16053" s="128"/>
      <c r="BN16053" s="128"/>
      <c r="BO16053" s="128"/>
      <c r="BP16053" s="197">
        <f t="shared" si="723"/>
        <v>0</v>
      </c>
      <c r="BQ16053" s="128"/>
      <c r="BR16053" s="393"/>
      <c r="BS16053" s="394">
        <f t="shared" si="732"/>
        <v>0</v>
      </c>
      <c r="BT16053" s="395">
        <f t="shared" si="724"/>
        <v>0</v>
      </c>
      <c r="BU16053" s="396">
        <f t="shared" si="725"/>
        <v>0</v>
      </c>
      <c r="BV16053" s="394">
        <f t="shared" si="726"/>
        <v>0</v>
      </c>
      <c r="BW16053" s="394">
        <f t="shared" si="727"/>
        <v>0</v>
      </c>
      <c r="BX16053" s="292">
        <f t="shared" si="728"/>
        <v>0</v>
      </c>
      <c r="BY16053" s="292">
        <f t="shared" si="729"/>
        <v>0</v>
      </c>
      <c r="BZ16053" s="293">
        <f t="shared" si="730"/>
        <v>0</v>
      </c>
    </row>
    <row r="16054" spans="53:78" x14ac:dyDescent="0.25">
      <c r="BA16054" s="291"/>
      <c r="BB16054" s="130">
        <f t="shared" si="733"/>
        <v>124</v>
      </c>
      <c r="BC16054" s="24"/>
      <c r="BD16054" s="10"/>
      <c r="BE16054" s="9"/>
      <c r="BF16054" s="69"/>
      <c r="BG16054" s="9"/>
      <c r="BH16054" s="69"/>
      <c r="BI16054" s="9"/>
      <c r="BJ16054" s="9"/>
      <c r="BK16054" s="9"/>
      <c r="BL16054" s="128"/>
      <c r="BM16054" s="128"/>
      <c r="BN16054" s="128"/>
      <c r="BO16054" s="128"/>
      <c r="BP16054" s="197">
        <f t="shared" si="723"/>
        <v>0</v>
      </c>
      <c r="BQ16054" s="128"/>
      <c r="BR16054" s="393"/>
      <c r="BS16054" s="394">
        <f t="shared" si="732"/>
        <v>0</v>
      </c>
      <c r="BT16054" s="395">
        <f t="shared" si="724"/>
        <v>0</v>
      </c>
      <c r="BU16054" s="396">
        <f t="shared" si="725"/>
        <v>0</v>
      </c>
      <c r="BV16054" s="394">
        <f t="shared" si="726"/>
        <v>0</v>
      </c>
      <c r="BW16054" s="394">
        <f t="shared" si="727"/>
        <v>0</v>
      </c>
      <c r="BX16054" s="292">
        <f t="shared" si="728"/>
        <v>0</v>
      </c>
      <c r="BY16054" s="292">
        <f t="shared" si="729"/>
        <v>0</v>
      </c>
      <c r="BZ16054" s="293">
        <f t="shared" si="730"/>
        <v>0</v>
      </c>
    </row>
    <row r="16055" spans="53:78" x14ac:dyDescent="0.25">
      <c r="BA16055" s="291"/>
      <c r="BB16055" s="130">
        <f t="shared" si="733"/>
        <v>125</v>
      </c>
      <c r="BC16055" s="24"/>
      <c r="BD16055" s="10"/>
      <c r="BE16055" s="9"/>
      <c r="BF16055" s="69"/>
      <c r="BG16055" s="9"/>
      <c r="BH16055" s="69"/>
      <c r="BI16055" s="9"/>
      <c r="BJ16055" s="9"/>
      <c r="BK16055" s="9"/>
      <c r="BL16055" s="128"/>
      <c r="BM16055" s="128"/>
      <c r="BN16055" s="128"/>
      <c r="BO16055" s="128"/>
      <c r="BP16055" s="197">
        <f t="shared" si="723"/>
        <v>0</v>
      </c>
      <c r="BQ16055" s="128"/>
      <c r="BR16055" s="393"/>
      <c r="BS16055" s="394">
        <f t="shared" si="732"/>
        <v>0</v>
      </c>
      <c r="BT16055" s="395">
        <f t="shared" si="724"/>
        <v>0</v>
      </c>
      <c r="BU16055" s="396">
        <f t="shared" si="725"/>
        <v>0</v>
      </c>
      <c r="BV16055" s="394">
        <f t="shared" si="726"/>
        <v>0</v>
      </c>
      <c r="BW16055" s="394">
        <f t="shared" si="727"/>
        <v>0</v>
      </c>
      <c r="BX16055" s="292">
        <f t="shared" si="728"/>
        <v>0</v>
      </c>
      <c r="BY16055" s="292">
        <f t="shared" si="729"/>
        <v>0</v>
      </c>
      <c r="BZ16055" s="293">
        <f t="shared" si="730"/>
        <v>0</v>
      </c>
    </row>
    <row r="16056" spans="53:78" x14ac:dyDescent="0.25">
      <c r="BA16056" s="291"/>
      <c r="BB16056" s="130">
        <f t="shared" si="733"/>
        <v>126</v>
      </c>
      <c r="BC16056" s="24"/>
      <c r="BD16056" s="10"/>
      <c r="BE16056" s="9"/>
      <c r="BF16056" s="69"/>
      <c r="BG16056" s="9"/>
      <c r="BH16056" s="69"/>
      <c r="BI16056" s="9"/>
      <c r="BJ16056" s="9"/>
      <c r="BK16056" s="9"/>
      <c r="BL16056" s="128"/>
      <c r="BM16056" s="128"/>
      <c r="BN16056" s="128"/>
      <c r="BO16056" s="128"/>
      <c r="BP16056" s="197">
        <f t="shared" si="723"/>
        <v>0</v>
      </c>
      <c r="BQ16056" s="128"/>
      <c r="BR16056" s="393"/>
      <c r="BS16056" s="394">
        <f t="shared" si="732"/>
        <v>0</v>
      </c>
      <c r="BT16056" s="395">
        <f t="shared" si="724"/>
        <v>0</v>
      </c>
      <c r="BU16056" s="396">
        <f t="shared" si="725"/>
        <v>0</v>
      </c>
      <c r="BV16056" s="394">
        <f t="shared" si="726"/>
        <v>0</v>
      </c>
      <c r="BW16056" s="394">
        <f t="shared" si="727"/>
        <v>0</v>
      </c>
      <c r="BX16056" s="292">
        <f t="shared" si="728"/>
        <v>0</v>
      </c>
      <c r="BY16056" s="292">
        <f t="shared" si="729"/>
        <v>0</v>
      </c>
      <c r="BZ16056" s="293">
        <f t="shared" si="730"/>
        <v>0</v>
      </c>
    </row>
    <row r="16057" spans="53:78" x14ac:dyDescent="0.25">
      <c r="BA16057" s="291"/>
      <c r="BB16057" s="130">
        <f t="shared" si="733"/>
        <v>127</v>
      </c>
      <c r="BC16057" s="24"/>
      <c r="BD16057" s="10"/>
      <c r="BE16057" s="9"/>
      <c r="BF16057" s="69"/>
      <c r="BG16057" s="9"/>
      <c r="BH16057" s="69"/>
      <c r="BI16057" s="9"/>
      <c r="BJ16057" s="9"/>
      <c r="BK16057" s="9"/>
      <c r="BL16057" s="128"/>
      <c r="BM16057" s="128"/>
      <c r="BN16057" s="128"/>
      <c r="BO16057" s="128"/>
      <c r="BP16057" s="197">
        <f t="shared" si="723"/>
        <v>0</v>
      </c>
      <c r="BQ16057" s="128"/>
      <c r="BR16057" s="393"/>
      <c r="BS16057" s="394">
        <f t="shared" si="732"/>
        <v>0</v>
      </c>
      <c r="BT16057" s="395">
        <f t="shared" si="724"/>
        <v>0</v>
      </c>
      <c r="BU16057" s="396">
        <f t="shared" si="725"/>
        <v>0</v>
      </c>
      <c r="BV16057" s="394">
        <f t="shared" si="726"/>
        <v>0</v>
      </c>
      <c r="BW16057" s="394">
        <f t="shared" si="727"/>
        <v>0</v>
      </c>
      <c r="BX16057" s="292">
        <f t="shared" si="728"/>
        <v>0</v>
      </c>
      <c r="BY16057" s="292">
        <f t="shared" si="729"/>
        <v>0</v>
      </c>
      <c r="BZ16057" s="293">
        <f t="shared" si="730"/>
        <v>0</v>
      </c>
    </row>
    <row r="16058" spans="53:78" x14ac:dyDescent="0.25">
      <c r="BA16058" s="291"/>
      <c r="BB16058" s="130">
        <f t="shared" si="733"/>
        <v>128</v>
      </c>
      <c r="BC16058" s="24"/>
      <c r="BD16058" s="10"/>
      <c r="BE16058" s="9"/>
      <c r="BF16058" s="69"/>
      <c r="BG16058" s="9"/>
      <c r="BH16058" s="69"/>
      <c r="BI16058" s="9"/>
      <c r="BJ16058" s="9"/>
      <c r="BK16058" s="9"/>
      <c r="BL16058" s="128"/>
      <c r="BM16058" s="128"/>
      <c r="BN16058" s="128"/>
      <c r="BO16058" s="128"/>
      <c r="BP16058" s="197">
        <f t="shared" si="723"/>
        <v>0</v>
      </c>
      <c r="BQ16058" s="128"/>
      <c r="BR16058" s="393"/>
      <c r="BS16058" s="394">
        <f t="shared" si="732"/>
        <v>0</v>
      </c>
      <c r="BT16058" s="395">
        <f t="shared" si="724"/>
        <v>0</v>
      </c>
      <c r="BU16058" s="396">
        <f t="shared" si="725"/>
        <v>0</v>
      </c>
      <c r="BV16058" s="394">
        <f t="shared" si="726"/>
        <v>0</v>
      </c>
      <c r="BW16058" s="394">
        <f t="shared" si="727"/>
        <v>0</v>
      </c>
      <c r="BX16058" s="292">
        <f t="shared" si="728"/>
        <v>0</v>
      </c>
      <c r="BY16058" s="292">
        <f t="shared" si="729"/>
        <v>0</v>
      </c>
      <c r="BZ16058" s="293">
        <f t="shared" si="730"/>
        <v>0</v>
      </c>
    </row>
    <row r="16059" spans="53:78" x14ac:dyDescent="0.25">
      <c r="BA16059" s="291"/>
      <c r="BB16059" s="130">
        <f t="shared" si="733"/>
        <v>129</v>
      </c>
      <c r="BC16059" s="24"/>
      <c r="BD16059" s="10"/>
      <c r="BE16059" s="9"/>
      <c r="BF16059" s="69"/>
      <c r="BG16059" s="9"/>
      <c r="BH16059" s="69"/>
      <c r="BI16059" s="9"/>
      <c r="BJ16059" s="9"/>
      <c r="BK16059" s="9"/>
      <c r="BL16059" s="128"/>
      <c r="BM16059" s="128"/>
      <c r="BN16059" s="128"/>
      <c r="BO16059" s="128"/>
      <c r="BP16059" s="197">
        <f t="shared" si="723"/>
        <v>0</v>
      </c>
      <c r="BQ16059" s="128"/>
      <c r="BR16059" s="393"/>
      <c r="BS16059" s="394">
        <f t="shared" ref="BS16059:BS16080" si="734">SUMIFS($BV$15917:$BV$15928,New_Goods_Donations,BE16059)*BF16059</f>
        <v>0</v>
      </c>
      <c r="BT16059" s="395">
        <f t="shared" si="724"/>
        <v>0</v>
      </c>
      <c r="BU16059" s="396">
        <f t="shared" si="725"/>
        <v>0</v>
      </c>
      <c r="BV16059" s="394">
        <f t="shared" si="726"/>
        <v>0</v>
      </c>
      <c r="BW16059" s="394">
        <f t="shared" si="727"/>
        <v>0</v>
      </c>
      <c r="BX16059" s="292">
        <f t="shared" si="728"/>
        <v>0</v>
      </c>
      <c r="BY16059" s="292">
        <f t="shared" si="729"/>
        <v>0</v>
      </c>
      <c r="BZ16059" s="293">
        <f t="shared" si="730"/>
        <v>0</v>
      </c>
    </row>
    <row r="16060" spans="53:78" x14ac:dyDescent="0.25">
      <c r="BA16060" s="291"/>
      <c r="BB16060" s="130">
        <f t="shared" si="733"/>
        <v>130</v>
      </c>
      <c r="BC16060" s="24"/>
      <c r="BD16060" s="10"/>
      <c r="BE16060" s="9"/>
      <c r="BF16060" s="69"/>
      <c r="BG16060" s="9"/>
      <c r="BH16060" s="69"/>
      <c r="BI16060" s="9"/>
      <c r="BJ16060" s="9"/>
      <c r="BK16060" s="9"/>
      <c r="BL16060" s="128"/>
      <c r="BM16060" s="128"/>
      <c r="BN16060" s="128"/>
      <c r="BO16060" s="128"/>
      <c r="BP16060" s="197">
        <f t="shared" ref="BP16060:BP16080" si="735">IF(BC16060=0,0,IF(BD16060=0,0,BW16060))</f>
        <v>0</v>
      </c>
      <c r="BQ16060" s="128"/>
      <c r="BR16060" s="393"/>
      <c r="BS16060" s="394">
        <f t="shared" si="734"/>
        <v>0</v>
      </c>
      <c r="BT16060" s="395">
        <f t="shared" ref="BT16060:BT16080" si="736">SUMIFS($BW$15917:$BW$15923,$BT$15917:$BT$15923,BG16060)*IF(BG16060="Publication",BI16060,BH16060)</f>
        <v>0</v>
      </c>
      <c r="BU16060" s="396">
        <f t="shared" ref="BU16060:BU16080" si="737">BJ16060/5</f>
        <v>0</v>
      </c>
      <c r="BV16060" s="394">
        <f t="shared" ref="BV16060:BV16080" si="738">BK16060</f>
        <v>0</v>
      </c>
      <c r="BW16060" s="394">
        <f t="shared" ref="BW16060:BW16080" si="739">SUM(BS16060:BV16060)</f>
        <v>0</v>
      </c>
      <c r="BX16060" s="292">
        <f t="shared" ref="BX16060:BX16080" si="740">BI16060/5</f>
        <v>0</v>
      </c>
      <c r="BY16060" s="292">
        <f t="shared" ref="BY16060:BY16080" si="741">BK16060</f>
        <v>0</v>
      </c>
      <c r="BZ16060" s="293">
        <f t="shared" ref="BZ16060:BZ16080" si="742">SUM(BV16060:BY16060)</f>
        <v>0</v>
      </c>
    </row>
    <row r="16061" spans="53:78" x14ac:dyDescent="0.25">
      <c r="BA16061" s="291"/>
      <c r="BB16061" s="130">
        <f t="shared" si="733"/>
        <v>131</v>
      </c>
      <c r="BC16061" s="24"/>
      <c r="BD16061" s="10"/>
      <c r="BE16061" s="9"/>
      <c r="BF16061" s="69"/>
      <c r="BG16061" s="9"/>
      <c r="BH16061" s="69"/>
      <c r="BI16061" s="9"/>
      <c r="BJ16061" s="9"/>
      <c r="BK16061" s="9"/>
      <c r="BL16061" s="128"/>
      <c r="BM16061" s="128"/>
      <c r="BN16061" s="128"/>
      <c r="BO16061" s="128"/>
      <c r="BP16061" s="197">
        <f t="shared" si="735"/>
        <v>0</v>
      </c>
      <c r="BQ16061" s="128"/>
      <c r="BR16061" s="393"/>
      <c r="BS16061" s="394">
        <f t="shared" si="734"/>
        <v>0</v>
      </c>
      <c r="BT16061" s="395">
        <f t="shared" si="736"/>
        <v>0</v>
      </c>
      <c r="BU16061" s="396">
        <f t="shared" si="737"/>
        <v>0</v>
      </c>
      <c r="BV16061" s="394">
        <f t="shared" si="738"/>
        <v>0</v>
      </c>
      <c r="BW16061" s="394">
        <f t="shared" si="739"/>
        <v>0</v>
      </c>
      <c r="BX16061" s="292">
        <f t="shared" si="740"/>
        <v>0</v>
      </c>
      <c r="BY16061" s="292">
        <f t="shared" si="741"/>
        <v>0</v>
      </c>
      <c r="BZ16061" s="293">
        <f t="shared" si="742"/>
        <v>0</v>
      </c>
    </row>
    <row r="16062" spans="53:78" x14ac:dyDescent="0.25">
      <c r="BA16062" s="291"/>
      <c r="BB16062" s="130">
        <f t="shared" si="733"/>
        <v>132</v>
      </c>
      <c r="BC16062" s="24"/>
      <c r="BD16062" s="10"/>
      <c r="BE16062" s="9"/>
      <c r="BF16062" s="69"/>
      <c r="BG16062" s="9"/>
      <c r="BH16062" s="69"/>
      <c r="BI16062" s="9"/>
      <c r="BJ16062" s="9"/>
      <c r="BK16062" s="9"/>
      <c r="BL16062" s="128"/>
      <c r="BM16062" s="128"/>
      <c r="BN16062" s="128"/>
      <c r="BO16062" s="128"/>
      <c r="BP16062" s="197">
        <f t="shared" si="735"/>
        <v>0</v>
      </c>
      <c r="BQ16062" s="128"/>
      <c r="BR16062" s="393"/>
      <c r="BS16062" s="394">
        <f t="shared" si="734"/>
        <v>0</v>
      </c>
      <c r="BT16062" s="395">
        <f t="shared" si="736"/>
        <v>0</v>
      </c>
      <c r="BU16062" s="396">
        <f t="shared" si="737"/>
        <v>0</v>
      </c>
      <c r="BV16062" s="394">
        <f t="shared" si="738"/>
        <v>0</v>
      </c>
      <c r="BW16062" s="394">
        <f t="shared" si="739"/>
        <v>0</v>
      </c>
      <c r="BX16062" s="292">
        <f t="shared" si="740"/>
        <v>0</v>
      </c>
      <c r="BY16062" s="292">
        <f t="shared" si="741"/>
        <v>0</v>
      </c>
      <c r="BZ16062" s="293">
        <f t="shared" si="742"/>
        <v>0</v>
      </c>
    </row>
    <row r="16063" spans="53:78" x14ac:dyDescent="0.25">
      <c r="BA16063" s="291"/>
      <c r="BB16063" s="130">
        <f t="shared" si="733"/>
        <v>133</v>
      </c>
      <c r="BC16063" s="24"/>
      <c r="BD16063" s="10"/>
      <c r="BE16063" s="9"/>
      <c r="BF16063" s="69"/>
      <c r="BG16063" s="9"/>
      <c r="BH16063" s="69"/>
      <c r="BI16063" s="9"/>
      <c r="BJ16063" s="9"/>
      <c r="BK16063" s="9"/>
      <c r="BL16063" s="128"/>
      <c r="BM16063" s="128"/>
      <c r="BN16063" s="128"/>
      <c r="BO16063" s="128"/>
      <c r="BP16063" s="197">
        <f t="shared" si="735"/>
        <v>0</v>
      </c>
      <c r="BQ16063" s="128"/>
      <c r="BR16063" s="393"/>
      <c r="BS16063" s="394">
        <f t="shared" si="734"/>
        <v>0</v>
      </c>
      <c r="BT16063" s="395">
        <f t="shared" si="736"/>
        <v>0</v>
      </c>
      <c r="BU16063" s="396">
        <f t="shared" si="737"/>
        <v>0</v>
      </c>
      <c r="BV16063" s="394">
        <f t="shared" si="738"/>
        <v>0</v>
      </c>
      <c r="BW16063" s="394">
        <f t="shared" si="739"/>
        <v>0</v>
      </c>
      <c r="BX16063" s="292">
        <f t="shared" si="740"/>
        <v>0</v>
      </c>
      <c r="BY16063" s="292">
        <f t="shared" si="741"/>
        <v>0</v>
      </c>
      <c r="BZ16063" s="293">
        <f t="shared" si="742"/>
        <v>0</v>
      </c>
    </row>
    <row r="16064" spans="53:78" x14ac:dyDescent="0.25">
      <c r="BA16064" s="291"/>
      <c r="BB16064" s="130">
        <f t="shared" si="733"/>
        <v>134</v>
      </c>
      <c r="BC16064" s="24"/>
      <c r="BD16064" s="10"/>
      <c r="BE16064" s="9"/>
      <c r="BF16064" s="69"/>
      <c r="BG16064" s="9"/>
      <c r="BH16064" s="69"/>
      <c r="BI16064" s="9"/>
      <c r="BJ16064" s="9"/>
      <c r="BK16064" s="9"/>
      <c r="BL16064" s="128"/>
      <c r="BM16064" s="128"/>
      <c r="BN16064" s="128"/>
      <c r="BO16064" s="128"/>
      <c r="BP16064" s="197">
        <f t="shared" si="735"/>
        <v>0</v>
      </c>
      <c r="BQ16064" s="128"/>
      <c r="BR16064" s="393"/>
      <c r="BS16064" s="394">
        <f t="shared" si="734"/>
        <v>0</v>
      </c>
      <c r="BT16064" s="395">
        <f t="shared" si="736"/>
        <v>0</v>
      </c>
      <c r="BU16064" s="396">
        <f t="shared" si="737"/>
        <v>0</v>
      </c>
      <c r="BV16064" s="394">
        <f t="shared" si="738"/>
        <v>0</v>
      </c>
      <c r="BW16064" s="394">
        <f t="shared" si="739"/>
        <v>0</v>
      </c>
      <c r="BX16064" s="292">
        <f t="shared" si="740"/>
        <v>0</v>
      </c>
      <c r="BY16064" s="292">
        <f t="shared" si="741"/>
        <v>0</v>
      </c>
      <c r="BZ16064" s="293">
        <f t="shared" si="742"/>
        <v>0</v>
      </c>
    </row>
    <row r="16065" spans="53:78" x14ac:dyDescent="0.25">
      <c r="BA16065" s="291"/>
      <c r="BB16065" s="130">
        <f t="shared" si="733"/>
        <v>135</v>
      </c>
      <c r="BC16065" s="24"/>
      <c r="BD16065" s="10"/>
      <c r="BE16065" s="9"/>
      <c r="BF16065" s="69"/>
      <c r="BG16065" s="9"/>
      <c r="BH16065" s="69"/>
      <c r="BI16065" s="9"/>
      <c r="BJ16065" s="9"/>
      <c r="BK16065" s="9"/>
      <c r="BL16065" s="128"/>
      <c r="BM16065" s="128"/>
      <c r="BN16065" s="128"/>
      <c r="BO16065" s="128"/>
      <c r="BP16065" s="197">
        <f t="shared" si="735"/>
        <v>0</v>
      </c>
      <c r="BQ16065" s="128"/>
      <c r="BR16065" s="393"/>
      <c r="BS16065" s="394">
        <f t="shared" si="734"/>
        <v>0</v>
      </c>
      <c r="BT16065" s="395">
        <f t="shared" si="736"/>
        <v>0</v>
      </c>
      <c r="BU16065" s="396">
        <f t="shared" si="737"/>
        <v>0</v>
      </c>
      <c r="BV16065" s="394">
        <f t="shared" si="738"/>
        <v>0</v>
      </c>
      <c r="BW16065" s="394">
        <f t="shared" si="739"/>
        <v>0</v>
      </c>
      <c r="BX16065" s="292">
        <f t="shared" si="740"/>
        <v>0</v>
      </c>
      <c r="BY16065" s="292">
        <f t="shared" si="741"/>
        <v>0</v>
      </c>
      <c r="BZ16065" s="293">
        <f t="shared" si="742"/>
        <v>0</v>
      </c>
    </row>
    <row r="16066" spans="53:78" x14ac:dyDescent="0.25">
      <c r="BA16066" s="291"/>
      <c r="BB16066" s="130">
        <f t="shared" si="733"/>
        <v>136</v>
      </c>
      <c r="BC16066" s="24"/>
      <c r="BD16066" s="10"/>
      <c r="BE16066" s="9"/>
      <c r="BF16066" s="69"/>
      <c r="BG16066" s="9"/>
      <c r="BH16066" s="69"/>
      <c r="BI16066" s="9"/>
      <c r="BJ16066" s="9"/>
      <c r="BK16066" s="9"/>
      <c r="BL16066" s="128"/>
      <c r="BM16066" s="128"/>
      <c r="BN16066" s="128"/>
      <c r="BO16066" s="128"/>
      <c r="BP16066" s="197">
        <f t="shared" si="735"/>
        <v>0</v>
      </c>
      <c r="BQ16066" s="128"/>
      <c r="BR16066" s="393"/>
      <c r="BS16066" s="394">
        <f t="shared" si="734"/>
        <v>0</v>
      </c>
      <c r="BT16066" s="395">
        <f t="shared" si="736"/>
        <v>0</v>
      </c>
      <c r="BU16066" s="396">
        <f t="shared" si="737"/>
        <v>0</v>
      </c>
      <c r="BV16066" s="394">
        <f t="shared" si="738"/>
        <v>0</v>
      </c>
      <c r="BW16066" s="394">
        <f t="shared" si="739"/>
        <v>0</v>
      </c>
      <c r="BX16066" s="292">
        <f t="shared" si="740"/>
        <v>0</v>
      </c>
      <c r="BY16066" s="292">
        <f t="shared" si="741"/>
        <v>0</v>
      </c>
      <c r="BZ16066" s="293">
        <f t="shared" si="742"/>
        <v>0</v>
      </c>
    </row>
    <row r="16067" spans="53:78" x14ac:dyDescent="0.25">
      <c r="BA16067" s="291"/>
      <c r="BB16067" s="130">
        <f t="shared" si="733"/>
        <v>137</v>
      </c>
      <c r="BC16067" s="24"/>
      <c r="BD16067" s="10"/>
      <c r="BE16067" s="9"/>
      <c r="BF16067" s="69"/>
      <c r="BG16067" s="9"/>
      <c r="BH16067" s="69"/>
      <c r="BI16067" s="9"/>
      <c r="BJ16067" s="9"/>
      <c r="BK16067" s="9"/>
      <c r="BL16067" s="128"/>
      <c r="BM16067" s="128"/>
      <c r="BN16067" s="128"/>
      <c r="BO16067" s="128"/>
      <c r="BP16067" s="197">
        <f t="shared" si="735"/>
        <v>0</v>
      </c>
      <c r="BQ16067" s="128"/>
      <c r="BR16067" s="393"/>
      <c r="BS16067" s="394">
        <f t="shared" si="734"/>
        <v>0</v>
      </c>
      <c r="BT16067" s="395">
        <f t="shared" si="736"/>
        <v>0</v>
      </c>
      <c r="BU16067" s="396">
        <f t="shared" si="737"/>
        <v>0</v>
      </c>
      <c r="BV16067" s="394">
        <f t="shared" si="738"/>
        <v>0</v>
      </c>
      <c r="BW16067" s="394">
        <f t="shared" si="739"/>
        <v>0</v>
      </c>
      <c r="BX16067" s="292">
        <f t="shared" si="740"/>
        <v>0</v>
      </c>
      <c r="BY16067" s="292">
        <f t="shared" si="741"/>
        <v>0</v>
      </c>
      <c r="BZ16067" s="293">
        <f t="shared" si="742"/>
        <v>0</v>
      </c>
    </row>
    <row r="16068" spans="53:78" x14ac:dyDescent="0.25">
      <c r="BA16068" s="291"/>
      <c r="BB16068" s="130">
        <f t="shared" si="733"/>
        <v>138</v>
      </c>
      <c r="BC16068" s="24"/>
      <c r="BD16068" s="10"/>
      <c r="BE16068" s="9"/>
      <c r="BF16068" s="69"/>
      <c r="BG16068" s="9"/>
      <c r="BH16068" s="69"/>
      <c r="BI16068" s="9"/>
      <c r="BJ16068" s="9"/>
      <c r="BK16068" s="9"/>
      <c r="BL16068" s="128"/>
      <c r="BM16068" s="128"/>
      <c r="BN16068" s="128"/>
      <c r="BO16068" s="128"/>
      <c r="BP16068" s="197">
        <f t="shared" si="735"/>
        <v>0</v>
      </c>
      <c r="BQ16068" s="128"/>
      <c r="BR16068" s="393"/>
      <c r="BS16068" s="394">
        <f t="shared" si="734"/>
        <v>0</v>
      </c>
      <c r="BT16068" s="395">
        <f t="shared" si="736"/>
        <v>0</v>
      </c>
      <c r="BU16068" s="396">
        <f t="shared" si="737"/>
        <v>0</v>
      </c>
      <c r="BV16068" s="394">
        <f t="shared" si="738"/>
        <v>0</v>
      </c>
      <c r="BW16068" s="394">
        <f t="shared" si="739"/>
        <v>0</v>
      </c>
      <c r="BX16068" s="292">
        <f t="shared" si="740"/>
        <v>0</v>
      </c>
      <c r="BY16068" s="292">
        <f t="shared" si="741"/>
        <v>0</v>
      </c>
      <c r="BZ16068" s="293">
        <f t="shared" si="742"/>
        <v>0</v>
      </c>
    </row>
    <row r="16069" spans="53:78" x14ac:dyDescent="0.25">
      <c r="BA16069" s="291"/>
      <c r="BB16069" s="130">
        <f t="shared" si="733"/>
        <v>139</v>
      </c>
      <c r="BC16069" s="24"/>
      <c r="BD16069" s="10"/>
      <c r="BE16069" s="9"/>
      <c r="BF16069" s="69"/>
      <c r="BG16069" s="9"/>
      <c r="BH16069" s="69"/>
      <c r="BI16069" s="9"/>
      <c r="BJ16069" s="9"/>
      <c r="BK16069" s="9"/>
      <c r="BL16069" s="128"/>
      <c r="BM16069" s="128"/>
      <c r="BN16069" s="128"/>
      <c r="BO16069" s="128"/>
      <c r="BP16069" s="197">
        <f t="shared" si="735"/>
        <v>0</v>
      </c>
      <c r="BQ16069" s="128"/>
      <c r="BR16069" s="393"/>
      <c r="BS16069" s="394">
        <f t="shared" si="734"/>
        <v>0</v>
      </c>
      <c r="BT16069" s="395">
        <f t="shared" si="736"/>
        <v>0</v>
      </c>
      <c r="BU16069" s="396">
        <f t="shared" si="737"/>
        <v>0</v>
      </c>
      <c r="BV16069" s="394">
        <f t="shared" si="738"/>
        <v>0</v>
      </c>
      <c r="BW16069" s="394">
        <f t="shared" si="739"/>
        <v>0</v>
      </c>
      <c r="BX16069" s="292">
        <f t="shared" si="740"/>
        <v>0</v>
      </c>
      <c r="BY16069" s="292">
        <f t="shared" si="741"/>
        <v>0</v>
      </c>
      <c r="BZ16069" s="293">
        <f t="shared" si="742"/>
        <v>0</v>
      </c>
    </row>
    <row r="16070" spans="53:78" x14ac:dyDescent="0.25">
      <c r="BA16070" s="291"/>
      <c r="BB16070" s="130">
        <f t="shared" si="733"/>
        <v>140</v>
      </c>
      <c r="BC16070" s="24"/>
      <c r="BD16070" s="10"/>
      <c r="BE16070" s="9"/>
      <c r="BF16070" s="69"/>
      <c r="BG16070" s="9"/>
      <c r="BH16070" s="69"/>
      <c r="BI16070" s="9"/>
      <c r="BJ16070" s="9"/>
      <c r="BK16070" s="9"/>
      <c r="BL16070" s="128"/>
      <c r="BM16070" s="128"/>
      <c r="BN16070" s="128"/>
      <c r="BO16070" s="128"/>
      <c r="BP16070" s="197">
        <f t="shared" si="735"/>
        <v>0</v>
      </c>
      <c r="BQ16070" s="128"/>
      <c r="BR16070" s="393"/>
      <c r="BS16070" s="394">
        <f t="shared" si="734"/>
        <v>0</v>
      </c>
      <c r="BT16070" s="395">
        <f t="shared" si="736"/>
        <v>0</v>
      </c>
      <c r="BU16070" s="396">
        <f t="shared" si="737"/>
        <v>0</v>
      </c>
      <c r="BV16070" s="394">
        <f t="shared" si="738"/>
        <v>0</v>
      </c>
      <c r="BW16070" s="394">
        <f t="shared" si="739"/>
        <v>0</v>
      </c>
      <c r="BX16070" s="292">
        <f t="shared" si="740"/>
        <v>0</v>
      </c>
      <c r="BY16070" s="292">
        <f t="shared" si="741"/>
        <v>0</v>
      </c>
      <c r="BZ16070" s="293">
        <f t="shared" si="742"/>
        <v>0</v>
      </c>
    </row>
    <row r="16071" spans="53:78" x14ac:dyDescent="0.25">
      <c r="BA16071" s="291"/>
      <c r="BB16071" s="130">
        <f t="shared" ref="BB16071:BB16080" si="743">1+BB16070</f>
        <v>141</v>
      </c>
      <c r="BC16071" s="24"/>
      <c r="BD16071" s="10"/>
      <c r="BE16071" s="9"/>
      <c r="BF16071" s="69"/>
      <c r="BG16071" s="9"/>
      <c r="BH16071" s="69"/>
      <c r="BI16071" s="9"/>
      <c r="BJ16071" s="9"/>
      <c r="BK16071" s="9"/>
      <c r="BL16071" s="128"/>
      <c r="BM16071" s="128"/>
      <c r="BN16071" s="128"/>
      <c r="BO16071" s="128"/>
      <c r="BP16071" s="197">
        <f t="shared" si="735"/>
        <v>0</v>
      </c>
      <c r="BQ16071" s="128"/>
      <c r="BR16071" s="393"/>
      <c r="BS16071" s="394">
        <f t="shared" si="734"/>
        <v>0</v>
      </c>
      <c r="BT16071" s="395">
        <f t="shared" si="736"/>
        <v>0</v>
      </c>
      <c r="BU16071" s="396">
        <f t="shared" si="737"/>
        <v>0</v>
      </c>
      <c r="BV16071" s="394">
        <f t="shared" si="738"/>
        <v>0</v>
      </c>
      <c r="BW16071" s="394">
        <f t="shared" si="739"/>
        <v>0</v>
      </c>
      <c r="BX16071" s="292">
        <f t="shared" si="740"/>
        <v>0</v>
      </c>
      <c r="BY16071" s="292">
        <f t="shared" si="741"/>
        <v>0</v>
      </c>
      <c r="BZ16071" s="293">
        <f t="shared" si="742"/>
        <v>0</v>
      </c>
    </row>
    <row r="16072" spans="53:78" x14ac:dyDescent="0.25">
      <c r="BA16072" s="291"/>
      <c r="BB16072" s="130">
        <f t="shared" si="743"/>
        <v>142</v>
      </c>
      <c r="BC16072" s="24"/>
      <c r="BD16072" s="10"/>
      <c r="BE16072" s="9"/>
      <c r="BF16072" s="69"/>
      <c r="BG16072" s="9"/>
      <c r="BH16072" s="69"/>
      <c r="BI16072" s="9"/>
      <c r="BJ16072" s="9"/>
      <c r="BK16072" s="9"/>
      <c r="BL16072" s="128"/>
      <c r="BM16072" s="128"/>
      <c r="BN16072" s="128"/>
      <c r="BO16072" s="128"/>
      <c r="BP16072" s="197">
        <f t="shared" si="735"/>
        <v>0</v>
      </c>
      <c r="BQ16072" s="128"/>
      <c r="BR16072" s="393"/>
      <c r="BS16072" s="394">
        <f t="shared" si="734"/>
        <v>0</v>
      </c>
      <c r="BT16072" s="395">
        <f t="shared" si="736"/>
        <v>0</v>
      </c>
      <c r="BU16072" s="396">
        <f t="shared" si="737"/>
        <v>0</v>
      </c>
      <c r="BV16072" s="394">
        <f t="shared" si="738"/>
        <v>0</v>
      </c>
      <c r="BW16072" s="394">
        <f t="shared" si="739"/>
        <v>0</v>
      </c>
      <c r="BX16072" s="292">
        <f t="shared" si="740"/>
        <v>0</v>
      </c>
      <c r="BY16072" s="292">
        <f t="shared" si="741"/>
        <v>0</v>
      </c>
      <c r="BZ16072" s="293">
        <f t="shared" si="742"/>
        <v>0</v>
      </c>
    </row>
    <row r="16073" spans="53:78" x14ac:dyDescent="0.25">
      <c r="BA16073" s="291"/>
      <c r="BB16073" s="130">
        <f t="shared" si="743"/>
        <v>143</v>
      </c>
      <c r="BC16073" s="24"/>
      <c r="BD16073" s="10"/>
      <c r="BE16073" s="9"/>
      <c r="BF16073" s="69"/>
      <c r="BG16073" s="9"/>
      <c r="BH16073" s="69"/>
      <c r="BI16073" s="9"/>
      <c r="BJ16073" s="9"/>
      <c r="BK16073" s="9"/>
      <c r="BL16073" s="128"/>
      <c r="BM16073" s="128"/>
      <c r="BN16073" s="128"/>
      <c r="BO16073" s="128"/>
      <c r="BP16073" s="197">
        <f t="shared" si="735"/>
        <v>0</v>
      </c>
      <c r="BQ16073" s="128"/>
      <c r="BR16073" s="393"/>
      <c r="BS16073" s="394">
        <f t="shared" si="734"/>
        <v>0</v>
      </c>
      <c r="BT16073" s="395">
        <f t="shared" si="736"/>
        <v>0</v>
      </c>
      <c r="BU16073" s="396">
        <f t="shared" si="737"/>
        <v>0</v>
      </c>
      <c r="BV16073" s="394">
        <f t="shared" si="738"/>
        <v>0</v>
      </c>
      <c r="BW16073" s="394">
        <f t="shared" si="739"/>
        <v>0</v>
      </c>
      <c r="BX16073" s="292">
        <f t="shared" si="740"/>
        <v>0</v>
      </c>
      <c r="BY16073" s="292">
        <f t="shared" si="741"/>
        <v>0</v>
      </c>
      <c r="BZ16073" s="293">
        <f t="shared" si="742"/>
        <v>0</v>
      </c>
    </row>
    <row r="16074" spans="53:78" x14ac:dyDescent="0.25">
      <c r="BA16074" s="291"/>
      <c r="BB16074" s="130">
        <f t="shared" si="743"/>
        <v>144</v>
      </c>
      <c r="BC16074" s="24"/>
      <c r="BD16074" s="10"/>
      <c r="BE16074" s="9"/>
      <c r="BF16074" s="69"/>
      <c r="BG16074" s="9"/>
      <c r="BH16074" s="69"/>
      <c r="BI16074" s="9"/>
      <c r="BJ16074" s="9"/>
      <c r="BK16074" s="9"/>
      <c r="BL16074" s="128"/>
      <c r="BM16074" s="128"/>
      <c r="BN16074" s="128"/>
      <c r="BO16074" s="128"/>
      <c r="BP16074" s="197">
        <f t="shared" si="735"/>
        <v>0</v>
      </c>
      <c r="BQ16074" s="128"/>
      <c r="BR16074" s="393"/>
      <c r="BS16074" s="394">
        <f t="shared" si="734"/>
        <v>0</v>
      </c>
      <c r="BT16074" s="395">
        <f t="shared" si="736"/>
        <v>0</v>
      </c>
      <c r="BU16074" s="396">
        <f t="shared" si="737"/>
        <v>0</v>
      </c>
      <c r="BV16074" s="394">
        <f t="shared" si="738"/>
        <v>0</v>
      </c>
      <c r="BW16074" s="394">
        <f t="shared" si="739"/>
        <v>0</v>
      </c>
      <c r="BX16074" s="292">
        <f t="shared" si="740"/>
        <v>0</v>
      </c>
      <c r="BY16074" s="292">
        <f t="shared" si="741"/>
        <v>0</v>
      </c>
      <c r="BZ16074" s="293">
        <f t="shared" si="742"/>
        <v>0</v>
      </c>
    </row>
    <row r="16075" spans="53:78" x14ac:dyDescent="0.25">
      <c r="BA16075" s="291"/>
      <c r="BB16075" s="130">
        <f t="shared" si="743"/>
        <v>145</v>
      </c>
      <c r="BC16075" s="24"/>
      <c r="BD16075" s="10"/>
      <c r="BE16075" s="9"/>
      <c r="BF16075" s="69"/>
      <c r="BG16075" s="9"/>
      <c r="BH16075" s="69"/>
      <c r="BI16075" s="9"/>
      <c r="BJ16075" s="9"/>
      <c r="BK16075" s="9"/>
      <c r="BL16075" s="128"/>
      <c r="BM16075" s="128"/>
      <c r="BN16075" s="128"/>
      <c r="BO16075" s="128"/>
      <c r="BP16075" s="197">
        <f t="shared" si="735"/>
        <v>0</v>
      </c>
      <c r="BQ16075" s="128"/>
      <c r="BR16075" s="393"/>
      <c r="BS16075" s="394">
        <f t="shared" si="734"/>
        <v>0</v>
      </c>
      <c r="BT16075" s="395">
        <f t="shared" si="736"/>
        <v>0</v>
      </c>
      <c r="BU16075" s="396">
        <f t="shared" si="737"/>
        <v>0</v>
      </c>
      <c r="BV16075" s="394">
        <f t="shared" si="738"/>
        <v>0</v>
      </c>
      <c r="BW16075" s="394">
        <f t="shared" si="739"/>
        <v>0</v>
      </c>
      <c r="BX16075" s="292">
        <f t="shared" si="740"/>
        <v>0</v>
      </c>
      <c r="BY16075" s="292">
        <f t="shared" si="741"/>
        <v>0</v>
      </c>
      <c r="BZ16075" s="293">
        <f t="shared" si="742"/>
        <v>0</v>
      </c>
    </row>
    <row r="16076" spans="53:78" x14ac:dyDescent="0.25">
      <c r="BA16076" s="291"/>
      <c r="BB16076" s="130">
        <f t="shared" si="743"/>
        <v>146</v>
      </c>
      <c r="BC16076" s="24"/>
      <c r="BD16076" s="10"/>
      <c r="BE16076" s="9"/>
      <c r="BF16076" s="69"/>
      <c r="BG16076" s="9"/>
      <c r="BH16076" s="69"/>
      <c r="BI16076" s="9"/>
      <c r="BJ16076" s="9"/>
      <c r="BK16076" s="9"/>
      <c r="BL16076" s="128"/>
      <c r="BM16076" s="128"/>
      <c r="BN16076" s="128"/>
      <c r="BO16076" s="128"/>
      <c r="BP16076" s="197">
        <f t="shared" si="735"/>
        <v>0</v>
      </c>
      <c r="BQ16076" s="128"/>
      <c r="BR16076" s="393"/>
      <c r="BS16076" s="394">
        <f t="shared" si="734"/>
        <v>0</v>
      </c>
      <c r="BT16076" s="395">
        <f t="shared" si="736"/>
        <v>0</v>
      </c>
      <c r="BU16076" s="396">
        <f t="shared" si="737"/>
        <v>0</v>
      </c>
      <c r="BV16076" s="394">
        <f t="shared" si="738"/>
        <v>0</v>
      </c>
      <c r="BW16076" s="394">
        <f t="shared" si="739"/>
        <v>0</v>
      </c>
      <c r="BX16076" s="292">
        <f t="shared" si="740"/>
        <v>0</v>
      </c>
      <c r="BY16076" s="292">
        <f t="shared" si="741"/>
        <v>0</v>
      </c>
      <c r="BZ16076" s="293">
        <f t="shared" si="742"/>
        <v>0</v>
      </c>
    </row>
    <row r="16077" spans="53:78" x14ac:dyDescent="0.25">
      <c r="BA16077" s="291"/>
      <c r="BB16077" s="130">
        <f t="shared" si="743"/>
        <v>147</v>
      </c>
      <c r="BC16077" s="24"/>
      <c r="BD16077" s="10"/>
      <c r="BE16077" s="9"/>
      <c r="BF16077" s="69"/>
      <c r="BG16077" s="9"/>
      <c r="BH16077" s="69"/>
      <c r="BI16077" s="9"/>
      <c r="BJ16077" s="9"/>
      <c r="BK16077" s="9"/>
      <c r="BL16077" s="128"/>
      <c r="BM16077" s="128"/>
      <c r="BN16077" s="128"/>
      <c r="BO16077" s="128"/>
      <c r="BP16077" s="197">
        <f t="shared" si="735"/>
        <v>0</v>
      </c>
      <c r="BQ16077" s="128"/>
      <c r="BR16077" s="393"/>
      <c r="BS16077" s="394">
        <f t="shared" si="734"/>
        <v>0</v>
      </c>
      <c r="BT16077" s="395">
        <f t="shared" si="736"/>
        <v>0</v>
      </c>
      <c r="BU16077" s="396">
        <f t="shared" si="737"/>
        <v>0</v>
      </c>
      <c r="BV16077" s="394">
        <f t="shared" si="738"/>
        <v>0</v>
      </c>
      <c r="BW16077" s="394">
        <f t="shared" si="739"/>
        <v>0</v>
      </c>
      <c r="BX16077" s="292">
        <f t="shared" si="740"/>
        <v>0</v>
      </c>
      <c r="BY16077" s="292">
        <f t="shared" si="741"/>
        <v>0</v>
      </c>
      <c r="BZ16077" s="293">
        <f t="shared" si="742"/>
        <v>0</v>
      </c>
    </row>
    <row r="16078" spans="53:78" x14ac:dyDescent="0.25">
      <c r="BA16078" s="291"/>
      <c r="BB16078" s="130">
        <f t="shared" si="743"/>
        <v>148</v>
      </c>
      <c r="BC16078" s="24"/>
      <c r="BD16078" s="10"/>
      <c r="BE16078" s="9"/>
      <c r="BF16078" s="69"/>
      <c r="BG16078" s="9"/>
      <c r="BH16078" s="69"/>
      <c r="BI16078" s="9"/>
      <c r="BJ16078" s="9"/>
      <c r="BK16078" s="9"/>
      <c r="BL16078" s="128"/>
      <c r="BM16078" s="128"/>
      <c r="BN16078" s="128"/>
      <c r="BO16078" s="128"/>
      <c r="BP16078" s="197">
        <f t="shared" si="735"/>
        <v>0</v>
      </c>
      <c r="BQ16078" s="128"/>
      <c r="BR16078" s="393"/>
      <c r="BS16078" s="394">
        <f t="shared" si="734"/>
        <v>0</v>
      </c>
      <c r="BT16078" s="395">
        <f t="shared" si="736"/>
        <v>0</v>
      </c>
      <c r="BU16078" s="396">
        <f t="shared" si="737"/>
        <v>0</v>
      </c>
      <c r="BV16078" s="394">
        <f t="shared" si="738"/>
        <v>0</v>
      </c>
      <c r="BW16078" s="394">
        <f t="shared" si="739"/>
        <v>0</v>
      </c>
      <c r="BX16078" s="292">
        <f t="shared" si="740"/>
        <v>0</v>
      </c>
      <c r="BY16078" s="292">
        <f t="shared" si="741"/>
        <v>0</v>
      </c>
      <c r="BZ16078" s="293">
        <f t="shared" si="742"/>
        <v>0</v>
      </c>
    </row>
    <row r="16079" spans="53:78" x14ac:dyDescent="0.25">
      <c r="BA16079" s="291"/>
      <c r="BB16079" s="130">
        <f t="shared" si="743"/>
        <v>149</v>
      </c>
      <c r="BC16079" s="24"/>
      <c r="BD16079" s="10"/>
      <c r="BE16079" s="9"/>
      <c r="BF16079" s="69"/>
      <c r="BG16079" s="9"/>
      <c r="BH16079" s="69"/>
      <c r="BI16079" s="9"/>
      <c r="BJ16079" s="9"/>
      <c r="BK16079" s="9"/>
      <c r="BL16079" s="128"/>
      <c r="BM16079" s="128"/>
      <c r="BN16079" s="128"/>
      <c r="BO16079" s="128"/>
      <c r="BP16079" s="197">
        <f t="shared" si="735"/>
        <v>0</v>
      </c>
      <c r="BQ16079" s="128"/>
      <c r="BR16079" s="393"/>
      <c r="BS16079" s="394">
        <f t="shared" si="734"/>
        <v>0</v>
      </c>
      <c r="BT16079" s="395">
        <f t="shared" si="736"/>
        <v>0</v>
      </c>
      <c r="BU16079" s="396">
        <f t="shared" si="737"/>
        <v>0</v>
      </c>
      <c r="BV16079" s="394">
        <f t="shared" si="738"/>
        <v>0</v>
      </c>
      <c r="BW16079" s="394">
        <f t="shared" si="739"/>
        <v>0</v>
      </c>
      <c r="BX16079" s="292">
        <f t="shared" si="740"/>
        <v>0</v>
      </c>
      <c r="BY16079" s="292">
        <f t="shared" si="741"/>
        <v>0</v>
      </c>
      <c r="BZ16079" s="293">
        <f t="shared" si="742"/>
        <v>0</v>
      </c>
    </row>
    <row r="16080" spans="53:78" x14ac:dyDescent="0.25">
      <c r="BA16080" s="291"/>
      <c r="BB16080" s="130">
        <f t="shared" si="743"/>
        <v>150</v>
      </c>
      <c r="BC16080" s="24"/>
      <c r="BD16080" s="10"/>
      <c r="BE16080" s="9"/>
      <c r="BF16080" s="69"/>
      <c r="BG16080" s="9"/>
      <c r="BH16080" s="69"/>
      <c r="BI16080" s="9"/>
      <c r="BJ16080" s="9"/>
      <c r="BK16080" s="9"/>
      <c r="BL16080" s="128"/>
      <c r="BM16080" s="128"/>
      <c r="BN16080" s="128"/>
      <c r="BO16080" s="128"/>
      <c r="BP16080" s="197">
        <f t="shared" si="735"/>
        <v>0</v>
      </c>
      <c r="BQ16080" s="128"/>
      <c r="BR16080" s="393"/>
      <c r="BS16080" s="394">
        <f t="shared" si="734"/>
        <v>0</v>
      </c>
      <c r="BT16080" s="395">
        <f t="shared" si="736"/>
        <v>0</v>
      </c>
      <c r="BU16080" s="396">
        <f t="shared" si="737"/>
        <v>0</v>
      </c>
      <c r="BV16080" s="394">
        <f t="shared" si="738"/>
        <v>0</v>
      </c>
      <c r="BW16080" s="394">
        <f t="shared" si="739"/>
        <v>0</v>
      </c>
      <c r="BX16080" s="292">
        <f t="shared" si="740"/>
        <v>0</v>
      </c>
      <c r="BY16080" s="292">
        <f t="shared" si="741"/>
        <v>0</v>
      </c>
      <c r="BZ16080" s="293">
        <f t="shared" si="742"/>
        <v>0</v>
      </c>
    </row>
    <row r="16081" spans="53:78" x14ac:dyDescent="0.25">
      <c r="BA16081" s="291"/>
      <c r="BB16081" s="130"/>
      <c r="BC16081" s="130"/>
      <c r="BD16081" s="130"/>
      <c r="BE16081" s="130"/>
      <c r="BF16081" s="130"/>
      <c r="BG16081" s="130"/>
      <c r="BH16081" s="130"/>
      <c r="BI16081" s="130"/>
      <c r="BJ16081" s="130"/>
      <c r="BK16081" s="130"/>
      <c r="BL16081" s="130"/>
      <c r="BM16081" s="130"/>
      <c r="BN16081" s="130"/>
      <c r="BO16081" s="130"/>
      <c r="BP16081" s="130"/>
      <c r="BQ16081" s="130"/>
      <c r="BX16081" s="294"/>
      <c r="BY16081" s="294"/>
    </row>
    <row r="16082" spans="53:78" x14ac:dyDescent="0.25">
      <c r="BA16082" s="291"/>
      <c r="BB16082" s="130"/>
      <c r="BC16082" s="130"/>
      <c r="BD16082" s="130"/>
      <c r="BE16082" s="130"/>
      <c r="BF16082" s="130"/>
      <c r="BG16082" s="130"/>
      <c r="BH16082" s="130"/>
      <c r="BI16082" s="130"/>
      <c r="BJ16082" s="130"/>
      <c r="BK16082" s="130"/>
      <c r="BL16082" s="130"/>
      <c r="BM16082" s="130"/>
      <c r="BN16082" s="130"/>
      <c r="BO16082" s="130"/>
      <c r="BP16082" s="130"/>
      <c r="BQ16082" s="130"/>
      <c r="BR16082" s="295">
        <f>SUM(BR15931:BR16081)</f>
        <v>0</v>
      </c>
      <c r="BS16082" s="295">
        <f t="shared" ref="BS16082:BY16082" si="744">SUM(BS15931:BS16081)</f>
        <v>0</v>
      </c>
      <c r="BT16082" s="295">
        <f t="shared" si="744"/>
        <v>0</v>
      </c>
      <c r="BU16082" s="295"/>
      <c r="BV16082" s="295">
        <f t="shared" si="744"/>
        <v>0</v>
      </c>
      <c r="BW16082" s="295">
        <f t="shared" si="744"/>
        <v>0</v>
      </c>
      <c r="BX16082" s="295">
        <f t="shared" si="744"/>
        <v>0</v>
      </c>
      <c r="BY16082" s="296">
        <f t="shared" si="744"/>
        <v>0</v>
      </c>
      <c r="BZ16082" s="297">
        <f>SUM(BZ15931:BZ16081)</f>
        <v>0</v>
      </c>
    </row>
    <row r="16083" spans="53:78" ht="16.5" thickBot="1" x14ac:dyDescent="0.3">
      <c r="BA16083" s="291"/>
      <c r="BB16083" s="130"/>
      <c r="BC16083" s="130"/>
      <c r="BD16083" s="130"/>
      <c r="BE16083" s="130"/>
      <c r="BF16083" s="130"/>
      <c r="BG16083" s="130"/>
      <c r="BH16083" s="130"/>
      <c r="BI16083" s="130"/>
      <c r="BJ16083" s="130"/>
      <c r="BK16083" s="130"/>
      <c r="BL16083" s="130"/>
      <c r="BM16083" s="130"/>
      <c r="BN16083" s="130"/>
      <c r="BO16083" s="130"/>
      <c r="BP16083" s="130"/>
      <c r="BQ16083" s="130"/>
    </row>
    <row r="16084" spans="53:78" x14ac:dyDescent="0.25">
      <c r="BA16084" s="291"/>
      <c r="BB16084" s="128"/>
      <c r="BC16084" s="128"/>
      <c r="BD16084" s="128"/>
      <c r="BE16084" s="128"/>
      <c r="BF16084" s="128"/>
      <c r="BG16084" s="128"/>
      <c r="BH16084" s="250" t="s">
        <v>1123</v>
      </c>
      <c r="BI16084" s="251">
        <f>BV16082</f>
        <v>0</v>
      </c>
      <c r="BJ16084" s="128"/>
      <c r="BK16084" s="128"/>
      <c r="BL16084" s="128"/>
      <c r="BM16084" s="128"/>
      <c r="BN16084" s="128"/>
      <c r="BO16084" s="128"/>
      <c r="BP16084" s="190"/>
      <c r="BQ16084" s="128"/>
    </row>
    <row r="16085" spans="53:78" ht="8.1" customHeight="1" x14ac:dyDescent="0.25">
      <c r="BA16085" s="291"/>
      <c r="BB16085" s="128"/>
      <c r="BC16085" s="128"/>
      <c r="BD16085" s="128"/>
      <c r="BE16085" s="128"/>
      <c r="BF16085" s="128"/>
      <c r="BG16085" s="128"/>
      <c r="BH16085" s="252"/>
      <c r="BI16085" s="253"/>
      <c r="BJ16085" s="128"/>
      <c r="BK16085" s="128"/>
      <c r="BL16085" s="128"/>
      <c r="BM16085" s="128"/>
      <c r="BN16085" s="128"/>
      <c r="BO16085" s="128"/>
      <c r="BP16085" s="190"/>
      <c r="BQ16085" s="128"/>
    </row>
    <row r="16086" spans="53:78" x14ac:dyDescent="0.25">
      <c r="BA16086" s="291"/>
      <c r="BB16086" s="128"/>
      <c r="BC16086" s="128"/>
      <c r="BD16086" s="128"/>
      <c r="BE16086" s="128"/>
      <c r="BF16086" s="128"/>
      <c r="BG16086" s="128"/>
      <c r="BH16086" s="252" t="s">
        <v>1124</v>
      </c>
      <c r="BI16086" s="254">
        <f>+BW16082</f>
        <v>0</v>
      </c>
      <c r="BJ16086" s="128"/>
      <c r="BK16086" s="128"/>
      <c r="BL16086" s="128"/>
      <c r="BM16086" s="128"/>
      <c r="BN16086" s="128"/>
      <c r="BO16086" s="128"/>
      <c r="BP16086" s="190"/>
      <c r="BQ16086" s="128"/>
    </row>
    <row r="16087" spans="53:78" ht="8.1" customHeight="1" x14ac:dyDescent="0.25">
      <c r="BA16087" s="291"/>
      <c r="BB16087" s="128"/>
      <c r="BC16087" s="128"/>
      <c r="BD16087" s="128"/>
      <c r="BE16087" s="128"/>
      <c r="BF16087" s="128"/>
      <c r="BG16087" s="128"/>
      <c r="BH16087" s="252"/>
      <c r="BI16087" s="253"/>
      <c r="BJ16087" s="128"/>
      <c r="BK16087" s="128"/>
      <c r="BL16087" s="128"/>
      <c r="BM16087" s="128"/>
      <c r="BN16087" s="128"/>
      <c r="BO16087" s="128"/>
      <c r="BP16087" s="190"/>
      <c r="BQ16087" s="128"/>
    </row>
    <row r="16088" spans="53:78" x14ac:dyDescent="0.25">
      <c r="BA16088" s="291"/>
      <c r="BB16088" s="128"/>
      <c r="BC16088" s="128"/>
      <c r="BD16088" s="128"/>
      <c r="BE16088" s="128"/>
      <c r="BF16088" s="128"/>
      <c r="BG16088" s="128"/>
      <c r="BH16088" s="252" t="s">
        <v>424</v>
      </c>
      <c r="BI16088" s="254">
        <f>+BX16082</f>
        <v>0</v>
      </c>
      <c r="BJ16088" s="128"/>
      <c r="BK16088" s="128"/>
      <c r="BL16088" s="128"/>
      <c r="BM16088" s="128"/>
      <c r="BN16088" s="128"/>
      <c r="BO16088" s="128"/>
      <c r="BP16088" s="190"/>
      <c r="BQ16088" s="128"/>
    </row>
    <row r="16089" spans="53:78" ht="8.1" customHeight="1" x14ac:dyDescent="0.25">
      <c r="BA16089" s="291"/>
      <c r="BB16089" s="128"/>
      <c r="BC16089" s="128"/>
      <c r="BD16089" s="128"/>
      <c r="BE16089" s="128"/>
      <c r="BF16089" s="128"/>
      <c r="BG16089" s="128"/>
      <c r="BH16089" s="252"/>
      <c r="BI16089" s="253"/>
      <c r="BJ16089" s="128"/>
      <c r="BK16089" s="128"/>
      <c r="BL16089" s="128"/>
      <c r="BM16089" s="128"/>
      <c r="BN16089" s="128"/>
      <c r="BO16089" s="128"/>
      <c r="BP16089" s="190"/>
      <c r="BQ16089" s="128"/>
    </row>
    <row r="16090" spans="53:78" ht="16.5" thickBot="1" x14ac:dyDescent="0.3">
      <c r="BA16090" s="291"/>
      <c r="BB16090" s="128"/>
      <c r="BC16090" s="128"/>
      <c r="BD16090" s="128"/>
      <c r="BE16090" s="128"/>
      <c r="BF16090" s="128"/>
      <c r="BG16090" s="128"/>
      <c r="BH16090" s="255" t="s">
        <v>405</v>
      </c>
      <c r="BI16090" s="256">
        <f>BY16082</f>
        <v>0</v>
      </c>
      <c r="BJ16090" s="128"/>
      <c r="BK16090" s="128"/>
      <c r="BL16090" s="128"/>
      <c r="BM16090" s="128"/>
      <c r="BN16090" s="128"/>
      <c r="BO16090" s="128"/>
      <c r="BP16090" s="190"/>
      <c r="BQ16090" s="128"/>
    </row>
    <row r="16091" spans="53:78" ht="17.100000000000001" customHeight="1" x14ac:dyDescent="0.25">
      <c r="BA16091" s="291"/>
      <c r="BB16091" s="128"/>
      <c r="BC16091" s="128"/>
      <c r="BD16091" s="128"/>
      <c r="BE16091" s="128"/>
      <c r="BF16091" s="128"/>
      <c r="BG16091" s="128"/>
      <c r="BH16091" s="128"/>
      <c r="BI16091" s="128"/>
      <c r="BJ16091" s="128"/>
      <c r="BK16091" s="128"/>
      <c r="BL16091" s="128"/>
      <c r="BM16091" s="128"/>
      <c r="BN16091" s="128"/>
      <c r="BO16091" s="128"/>
      <c r="BP16091" s="190"/>
      <c r="BQ16091" s="128"/>
    </row>
    <row r="16092" spans="53:78" x14ac:dyDescent="0.25">
      <c r="BB16092" s="128"/>
      <c r="BC16092" s="128"/>
      <c r="BD16092" s="128"/>
      <c r="BE16092" s="128"/>
      <c r="BF16092" s="128"/>
      <c r="BG16092" s="128"/>
      <c r="BH16092" s="128"/>
      <c r="BI16092" s="128"/>
      <c r="BJ16092" s="128"/>
      <c r="BK16092" s="128"/>
      <c r="BL16092" s="128"/>
      <c r="BM16092" s="128"/>
      <c r="BN16092" s="128"/>
      <c r="BO16092" s="128"/>
      <c r="BP16092" s="190"/>
      <c r="BQ16092" s="128"/>
    </row>
    <row r="16093" spans="53:78" x14ac:dyDescent="0.25">
      <c r="BB16093" s="128"/>
      <c r="BC16093" s="128"/>
      <c r="BD16093" s="128"/>
      <c r="BE16093" s="128"/>
      <c r="BF16093" s="128"/>
      <c r="BG16093" s="128"/>
      <c r="BH16093" s="128"/>
      <c r="BI16093" s="128"/>
      <c r="BJ16093" s="128"/>
      <c r="BK16093" s="128"/>
      <c r="BL16093" s="128"/>
      <c r="BM16093" s="128"/>
      <c r="BN16093" s="128"/>
      <c r="BO16093" s="128"/>
      <c r="BP16093" s="190"/>
      <c r="BQ16093" s="128"/>
    </row>
    <row r="16094" spans="53:78" x14ac:dyDescent="0.25">
      <c r="BB16094" s="128"/>
      <c r="BC16094" s="128"/>
      <c r="BD16094" s="128"/>
      <c r="BE16094" s="128"/>
      <c r="BF16094" s="128"/>
      <c r="BG16094" s="128"/>
      <c r="BH16094" s="128"/>
      <c r="BI16094" s="128"/>
      <c r="BJ16094" s="128"/>
      <c r="BK16094" s="128"/>
      <c r="BL16094" s="128"/>
      <c r="BM16094" s="128"/>
      <c r="BN16094" s="128"/>
      <c r="BO16094" s="128"/>
      <c r="BP16094" s="190"/>
      <c r="BQ16094" s="128"/>
    </row>
    <row r="16095" spans="53:78" x14ac:dyDescent="0.25">
      <c r="BB16095" s="128"/>
      <c r="BC16095" s="128"/>
      <c r="BD16095" s="128"/>
      <c r="BE16095" s="128"/>
      <c r="BF16095" s="128"/>
      <c r="BG16095" s="128"/>
      <c r="BH16095" s="128"/>
      <c r="BI16095" s="128"/>
      <c r="BJ16095" s="128"/>
      <c r="BK16095" s="128"/>
      <c r="BL16095" s="128"/>
      <c r="BM16095" s="128"/>
      <c r="BN16095" s="128"/>
      <c r="BO16095" s="128"/>
      <c r="BP16095" s="190"/>
      <c r="BQ16095" s="128"/>
    </row>
    <row r="16096" spans="53:78" x14ac:dyDescent="0.25">
      <c r="BB16096" s="128"/>
      <c r="BC16096" s="128"/>
      <c r="BD16096" s="128"/>
      <c r="BE16096" s="128"/>
      <c r="BF16096" s="128"/>
      <c r="BG16096" s="128"/>
      <c r="BH16096" s="128"/>
      <c r="BI16096" s="128"/>
      <c r="BJ16096" s="128"/>
      <c r="BK16096" s="128"/>
      <c r="BL16096" s="128"/>
      <c r="BM16096" s="128"/>
      <c r="BN16096" s="128"/>
      <c r="BO16096" s="128"/>
      <c r="BP16096" s="190"/>
      <c r="BQ16096" s="128"/>
    </row>
    <row r="16097" spans="4:71" x14ac:dyDescent="0.25">
      <c r="BB16097" s="128"/>
      <c r="BC16097" s="128"/>
      <c r="BD16097" s="128"/>
      <c r="BE16097" s="128"/>
      <c r="BF16097" s="128"/>
      <c r="BG16097" s="128"/>
      <c r="BH16097" s="128"/>
      <c r="BI16097" s="128"/>
      <c r="BJ16097" s="128"/>
      <c r="BK16097" s="128"/>
      <c r="BL16097" s="128"/>
      <c r="BM16097" s="128"/>
      <c r="BN16097" s="128"/>
      <c r="BO16097" s="128"/>
      <c r="BP16097" s="190"/>
      <c r="BQ16097" s="128"/>
    </row>
    <row r="16098" spans="4:71" x14ac:dyDescent="0.25">
      <c r="BB16098" s="128"/>
      <c r="BC16098" s="128"/>
      <c r="BD16098" s="128"/>
      <c r="BE16098" s="128"/>
      <c r="BF16098" s="128"/>
      <c r="BG16098" s="128"/>
      <c r="BH16098" s="128"/>
      <c r="BI16098" s="128"/>
      <c r="BJ16098" s="128"/>
      <c r="BK16098" s="128"/>
      <c r="BL16098" s="128"/>
      <c r="BM16098" s="128"/>
      <c r="BN16098" s="128"/>
      <c r="BO16098" s="128"/>
      <c r="BP16098" s="190"/>
      <c r="BQ16098" s="128"/>
    </row>
    <row r="16099" spans="4:71" x14ac:dyDescent="0.25">
      <c r="BB16099" s="128"/>
      <c r="BC16099" s="128"/>
      <c r="BD16099" s="128"/>
      <c r="BE16099" s="128"/>
      <c r="BF16099" s="128"/>
      <c r="BG16099" s="128"/>
      <c r="BH16099" s="128"/>
      <c r="BI16099" s="128"/>
      <c r="BJ16099" s="128"/>
      <c r="BK16099" s="128"/>
      <c r="BL16099" s="128"/>
      <c r="BM16099" s="128"/>
      <c r="BN16099" s="128"/>
      <c r="BO16099" s="128"/>
      <c r="BP16099" s="190"/>
      <c r="BQ16099" s="128"/>
    </row>
    <row r="16100" spans="4:71" x14ac:dyDescent="0.25">
      <c r="BB16100" s="128"/>
      <c r="BC16100" s="128"/>
      <c r="BD16100" s="128"/>
      <c r="BE16100" s="128"/>
      <c r="BF16100" s="128"/>
      <c r="BG16100" s="128"/>
      <c r="BH16100" s="128"/>
      <c r="BI16100" s="128"/>
      <c r="BJ16100" s="128"/>
      <c r="BK16100" s="128"/>
      <c r="BL16100" s="128"/>
      <c r="BM16100" s="128"/>
      <c r="BN16100" s="128"/>
      <c r="BO16100" s="128"/>
      <c r="BP16100" s="190"/>
      <c r="BQ16100" s="128"/>
    </row>
    <row r="16101" spans="4:71" x14ac:dyDescent="0.25">
      <c r="BB16101" s="128"/>
      <c r="BC16101" s="128"/>
      <c r="BD16101" s="128"/>
      <c r="BE16101" s="128"/>
      <c r="BF16101" s="128"/>
      <c r="BG16101" s="128"/>
      <c r="BH16101" s="128"/>
      <c r="BI16101" s="128"/>
      <c r="BJ16101" s="128"/>
      <c r="BK16101" s="128"/>
      <c r="BL16101" s="128"/>
      <c r="BM16101" s="128"/>
      <c r="BN16101" s="128"/>
      <c r="BO16101" s="128"/>
      <c r="BP16101" s="190"/>
      <c r="BQ16101" s="128"/>
    </row>
    <row r="16102" spans="4:71" x14ac:dyDescent="0.25">
      <c r="BB16102" s="128"/>
      <c r="BC16102" s="128"/>
      <c r="BD16102" s="128"/>
      <c r="BE16102" s="128"/>
      <c r="BF16102" s="128"/>
      <c r="BG16102" s="128"/>
      <c r="BH16102" s="128"/>
      <c r="BI16102" s="128"/>
      <c r="BJ16102" s="128"/>
      <c r="BK16102" s="128"/>
      <c r="BL16102" s="128"/>
      <c r="BM16102" s="128"/>
      <c r="BN16102" s="128"/>
      <c r="BO16102" s="128"/>
      <c r="BP16102" s="190"/>
      <c r="BQ16102" s="128"/>
    </row>
    <row r="16103" spans="4:71" x14ac:dyDescent="0.25">
      <c r="BB16103" s="128"/>
      <c r="BC16103" s="128"/>
      <c r="BD16103" s="128"/>
      <c r="BE16103" s="128"/>
      <c r="BF16103" s="128"/>
      <c r="BG16103" s="128"/>
      <c r="BH16103" s="128"/>
      <c r="BI16103" s="128"/>
      <c r="BJ16103" s="128"/>
      <c r="BK16103" s="128"/>
      <c r="BL16103" s="128"/>
      <c r="BM16103" s="128"/>
      <c r="BN16103" s="128"/>
      <c r="BO16103" s="128"/>
      <c r="BP16103" s="190"/>
      <c r="BQ16103" s="128"/>
    </row>
    <row r="16104" spans="4:71" x14ac:dyDescent="0.25">
      <c r="BB16104" s="128"/>
      <c r="BC16104" s="128"/>
      <c r="BD16104" s="128"/>
      <c r="BE16104" s="128"/>
      <c r="BF16104" s="128"/>
      <c r="BG16104" s="128"/>
      <c r="BH16104" s="128"/>
      <c r="BI16104" s="128"/>
      <c r="BJ16104" s="128"/>
      <c r="BK16104" s="128"/>
      <c r="BL16104" s="128"/>
      <c r="BM16104" s="128"/>
      <c r="BN16104" s="128"/>
      <c r="BO16104" s="128"/>
      <c r="BP16104" s="190"/>
      <c r="BQ16104" s="128"/>
    </row>
    <row r="16105" spans="4:71" x14ac:dyDescent="0.25">
      <c r="BB16105" s="128"/>
      <c r="BC16105" s="128"/>
      <c r="BD16105" s="128"/>
      <c r="BE16105" s="128"/>
      <c r="BF16105" s="128"/>
      <c r="BG16105" s="128"/>
      <c r="BH16105" s="128"/>
      <c r="BI16105" s="128"/>
      <c r="BJ16105" s="128"/>
      <c r="BK16105" s="128"/>
      <c r="BL16105" s="128"/>
      <c r="BM16105" s="128"/>
      <c r="BN16105" s="128"/>
      <c r="BO16105" s="128"/>
      <c r="BP16105" s="190"/>
      <c r="BQ16105" s="128"/>
    </row>
    <row r="16106" spans="4:71" x14ac:dyDescent="0.25">
      <c r="BB16106" s="130"/>
      <c r="BC16106" s="130"/>
      <c r="BD16106" s="130"/>
      <c r="BE16106" s="130"/>
      <c r="BF16106" s="130"/>
      <c r="BG16106" s="130"/>
      <c r="BH16106" s="130"/>
      <c r="BI16106" s="130"/>
      <c r="BJ16106" s="130"/>
      <c r="BK16106" s="130"/>
      <c r="BL16106" s="130"/>
      <c r="BM16106" s="130"/>
      <c r="BN16106" s="130"/>
      <c r="BO16106" s="130"/>
      <c r="BP16106" s="130"/>
      <c r="BQ16106" s="130"/>
    </row>
    <row r="16107" spans="4:71" x14ac:dyDescent="0.25">
      <c r="BB16107" s="130"/>
      <c r="BC16107" s="130"/>
      <c r="BD16107" s="130"/>
      <c r="BE16107" s="130"/>
      <c r="BF16107" s="130"/>
      <c r="BG16107" s="130"/>
      <c r="BH16107" s="130"/>
      <c r="BI16107" s="130"/>
      <c r="BJ16107" s="130"/>
      <c r="BK16107" s="130"/>
      <c r="BL16107" s="130"/>
      <c r="BM16107" s="130"/>
      <c r="BN16107" s="130"/>
      <c r="BO16107" s="130"/>
      <c r="BP16107" s="130"/>
      <c r="BQ16107" s="130"/>
    </row>
    <row r="16108" spans="4:71" x14ac:dyDescent="0.25">
      <c r="BB16108" s="151" t="s">
        <v>218</v>
      </c>
      <c r="BC16108" s="199" t="s">
        <v>1073</v>
      </c>
      <c r="BD16108" s="164"/>
      <c r="BE16108" s="164"/>
      <c r="BF16108" s="164"/>
      <c r="BG16108" s="164"/>
      <c r="BH16108" s="164"/>
      <c r="BI16108" s="164"/>
      <c r="BJ16108" s="164"/>
      <c r="BK16108" s="164"/>
      <c r="BL16108" s="165"/>
      <c r="BM16108" s="128"/>
      <c r="BN16108" s="128"/>
      <c r="BO16108" s="129"/>
      <c r="BP16108" s="196"/>
      <c r="BQ16108" s="129"/>
    </row>
    <row r="16109" spans="4:71" ht="30.6" customHeight="1" x14ac:dyDescent="0.25">
      <c r="BB16109" s="128"/>
      <c r="BC16109" s="452" t="s">
        <v>1515</v>
      </c>
      <c r="BD16109" s="452"/>
      <c r="BE16109" s="452"/>
      <c r="BF16109" s="452"/>
      <c r="BG16109" s="452"/>
      <c r="BH16109" s="452"/>
      <c r="BI16109" s="452"/>
      <c r="BJ16109" s="452"/>
      <c r="BK16109" s="452"/>
      <c r="BL16109" s="452"/>
      <c r="BM16109" s="164"/>
      <c r="BN16109" s="128"/>
      <c r="BO16109" s="128"/>
      <c r="BP16109" s="190"/>
      <c r="BQ16109" s="129"/>
    </row>
    <row r="16110" spans="4:71" x14ac:dyDescent="0.25">
      <c r="BB16110" s="129"/>
      <c r="BC16110" s="162" t="s">
        <v>22</v>
      </c>
      <c r="BD16110" s="162" t="s">
        <v>116</v>
      </c>
      <c r="BE16110" s="162" t="s">
        <v>84</v>
      </c>
      <c r="BF16110" s="162" t="s">
        <v>83</v>
      </c>
      <c r="BG16110" s="129"/>
      <c r="BH16110" s="129"/>
      <c r="BI16110" s="129"/>
      <c r="BJ16110" s="129"/>
      <c r="BK16110" s="129"/>
      <c r="BL16110" s="129"/>
      <c r="BM16110" s="128"/>
      <c r="BN16110" s="128"/>
      <c r="BO16110" s="129"/>
      <c r="BP16110" s="203" t="s">
        <v>314</v>
      </c>
      <c r="BQ16110" s="128"/>
      <c r="BS16110" s="36" t="s">
        <v>425</v>
      </c>
    </row>
    <row r="16111" spans="4:71" x14ac:dyDescent="0.25">
      <c r="D16111" s="264" t="s">
        <v>470</v>
      </c>
      <c r="BB16111" s="134">
        <f>1+BB16110</f>
        <v>1</v>
      </c>
      <c r="BC16111" s="24"/>
      <c r="BD16111" s="10"/>
      <c r="BE16111" s="10"/>
      <c r="BF16111" s="10"/>
      <c r="BG16111" s="128"/>
      <c r="BH16111" s="128"/>
      <c r="BI16111" s="128"/>
      <c r="BJ16111" s="128"/>
      <c r="BK16111" s="128"/>
      <c r="BL16111" s="128"/>
      <c r="BM16111" s="128"/>
      <c r="BN16111" s="128"/>
      <c r="BO16111" s="128"/>
      <c r="BP16111" s="197">
        <f>IF(BC16111=0,0,IF(BD16111=0,0,IF(BE16111=0,0,IF(BF16111=0,0,25))))</f>
        <v>0</v>
      </c>
      <c r="BQ16111" s="128"/>
      <c r="BS16111" s="36" t="s">
        <v>1120</v>
      </c>
    </row>
    <row r="16112" spans="4:71" x14ac:dyDescent="0.25">
      <c r="D16112" s="264" t="s">
        <v>469</v>
      </c>
      <c r="BB16112" s="134">
        <f>1+BB16111</f>
        <v>2</v>
      </c>
      <c r="BC16112" s="24"/>
      <c r="BD16112" s="10"/>
      <c r="BE16112" s="10"/>
      <c r="BF16112" s="10"/>
      <c r="BG16112" s="128"/>
      <c r="BH16112" s="128"/>
      <c r="BI16112" s="128"/>
      <c r="BJ16112" s="128"/>
      <c r="BK16112" s="128"/>
      <c r="BL16112" s="128"/>
      <c r="BM16112" s="128"/>
      <c r="BN16112" s="128"/>
      <c r="BO16112" s="128"/>
      <c r="BP16112" s="197">
        <f t="shared" ref="BP16112:BP16175" si="745">IF(BC16112=0,0,IF(BD16112=0,0,IF(BE16112=0,0,IF(BF16112=0,0,25))))</f>
        <v>0</v>
      </c>
      <c r="BQ16112" s="128"/>
      <c r="BS16112" s="36" t="s">
        <v>426</v>
      </c>
    </row>
    <row r="16113" spans="54:71" x14ac:dyDescent="0.25">
      <c r="BB16113" s="134">
        <f>1+BB16112</f>
        <v>3</v>
      </c>
      <c r="BC16113" s="24"/>
      <c r="BD16113" s="10"/>
      <c r="BE16113" s="10"/>
      <c r="BF16113" s="10"/>
      <c r="BG16113" s="128"/>
      <c r="BH16113" s="128"/>
      <c r="BI16113" s="128"/>
      <c r="BJ16113" s="128"/>
      <c r="BK16113" s="128"/>
      <c r="BL16113" s="128"/>
      <c r="BM16113" s="128"/>
      <c r="BN16113" s="128"/>
      <c r="BO16113" s="128"/>
      <c r="BP16113" s="197">
        <f t="shared" si="745"/>
        <v>0</v>
      </c>
      <c r="BQ16113" s="128"/>
      <c r="BS16113" s="36" t="s">
        <v>427</v>
      </c>
    </row>
    <row r="16114" spans="54:71" x14ac:dyDescent="0.25">
      <c r="BB16114" s="134">
        <f>1+BB16113</f>
        <v>4</v>
      </c>
      <c r="BC16114" s="24"/>
      <c r="BD16114" s="10"/>
      <c r="BE16114" s="10"/>
      <c r="BF16114" s="10"/>
      <c r="BG16114" s="128"/>
      <c r="BH16114" s="128"/>
      <c r="BI16114" s="128"/>
      <c r="BJ16114" s="128"/>
      <c r="BK16114" s="128"/>
      <c r="BL16114" s="128"/>
      <c r="BM16114" s="128"/>
      <c r="BN16114" s="128"/>
      <c r="BO16114" s="128"/>
      <c r="BP16114" s="197">
        <f t="shared" si="745"/>
        <v>0</v>
      </c>
      <c r="BQ16114" s="128"/>
      <c r="BS16114" s="36" t="s">
        <v>428</v>
      </c>
    </row>
    <row r="16115" spans="54:71" x14ac:dyDescent="0.25">
      <c r="BB16115" s="134">
        <f>1+BB16114</f>
        <v>5</v>
      </c>
      <c r="BC16115" s="24"/>
      <c r="BD16115" s="10"/>
      <c r="BE16115" s="10"/>
      <c r="BF16115" s="10"/>
      <c r="BG16115" s="128"/>
      <c r="BH16115" s="128"/>
      <c r="BI16115" s="128"/>
      <c r="BJ16115" s="128"/>
      <c r="BK16115" s="128"/>
      <c r="BL16115" s="128"/>
      <c r="BM16115" s="128"/>
      <c r="BN16115" s="128"/>
      <c r="BO16115" s="128"/>
      <c r="BP16115" s="197">
        <f t="shared" si="745"/>
        <v>0</v>
      </c>
      <c r="BQ16115" s="128"/>
    </row>
    <row r="16116" spans="54:71" x14ac:dyDescent="0.25">
      <c r="BB16116" s="134">
        <f t="shared" ref="BB16116:BB16179" si="746">1+BB16115</f>
        <v>6</v>
      </c>
      <c r="BC16116" s="24"/>
      <c r="BD16116" s="10"/>
      <c r="BE16116" s="10"/>
      <c r="BF16116" s="10"/>
      <c r="BG16116" s="128"/>
      <c r="BH16116" s="128"/>
      <c r="BI16116" s="128"/>
      <c r="BJ16116" s="128"/>
      <c r="BK16116" s="128"/>
      <c r="BL16116" s="128"/>
      <c r="BM16116" s="128"/>
      <c r="BN16116" s="128"/>
      <c r="BO16116" s="128"/>
      <c r="BP16116" s="197">
        <f t="shared" si="745"/>
        <v>0</v>
      </c>
      <c r="BQ16116" s="128"/>
    </row>
    <row r="16117" spans="54:71" x14ac:dyDescent="0.25">
      <c r="BB16117" s="134">
        <f t="shared" si="746"/>
        <v>7</v>
      </c>
      <c r="BC16117" s="24"/>
      <c r="BD16117" s="10"/>
      <c r="BE16117" s="10"/>
      <c r="BF16117" s="10"/>
      <c r="BG16117" s="128"/>
      <c r="BH16117" s="128"/>
      <c r="BI16117" s="128"/>
      <c r="BJ16117" s="128"/>
      <c r="BK16117" s="128"/>
      <c r="BL16117" s="128"/>
      <c r="BM16117" s="128"/>
      <c r="BN16117" s="128"/>
      <c r="BO16117" s="128"/>
      <c r="BP16117" s="197">
        <f t="shared" si="745"/>
        <v>0</v>
      </c>
      <c r="BQ16117" s="128"/>
    </row>
    <row r="16118" spans="54:71" x14ac:dyDescent="0.25">
      <c r="BB16118" s="134">
        <f t="shared" si="746"/>
        <v>8</v>
      </c>
      <c r="BC16118" s="24"/>
      <c r="BD16118" s="10"/>
      <c r="BE16118" s="10"/>
      <c r="BF16118" s="10"/>
      <c r="BG16118" s="128"/>
      <c r="BH16118" s="128"/>
      <c r="BI16118" s="128"/>
      <c r="BJ16118" s="128"/>
      <c r="BK16118" s="128"/>
      <c r="BL16118" s="128"/>
      <c r="BM16118" s="128"/>
      <c r="BN16118" s="128"/>
      <c r="BO16118" s="128"/>
      <c r="BP16118" s="197">
        <f t="shared" si="745"/>
        <v>0</v>
      </c>
      <c r="BQ16118" s="128"/>
    </row>
    <row r="16119" spans="54:71" x14ac:dyDescent="0.25">
      <c r="BB16119" s="134">
        <f t="shared" si="746"/>
        <v>9</v>
      </c>
      <c r="BC16119" s="24"/>
      <c r="BD16119" s="10"/>
      <c r="BE16119" s="10"/>
      <c r="BF16119" s="10"/>
      <c r="BG16119" s="128"/>
      <c r="BH16119" s="128"/>
      <c r="BI16119" s="128"/>
      <c r="BJ16119" s="128"/>
      <c r="BK16119" s="128"/>
      <c r="BL16119" s="128"/>
      <c r="BM16119" s="128"/>
      <c r="BN16119" s="128"/>
      <c r="BO16119" s="128"/>
      <c r="BP16119" s="197">
        <f t="shared" si="745"/>
        <v>0</v>
      </c>
      <c r="BQ16119" s="128"/>
    </row>
    <row r="16120" spans="54:71" x14ac:dyDescent="0.25">
      <c r="BB16120" s="134">
        <f t="shared" si="746"/>
        <v>10</v>
      </c>
      <c r="BC16120" s="24"/>
      <c r="BD16120" s="10"/>
      <c r="BE16120" s="10"/>
      <c r="BF16120" s="10"/>
      <c r="BG16120" s="128"/>
      <c r="BH16120" s="128"/>
      <c r="BI16120" s="128"/>
      <c r="BJ16120" s="128"/>
      <c r="BK16120" s="128"/>
      <c r="BL16120" s="128"/>
      <c r="BM16120" s="128"/>
      <c r="BN16120" s="128"/>
      <c r="BO16120" s="128"/>
      <c r="BP16120" s="197">
        <f t="shared" si="745"/>
        <v>0</v>
      </c>
      <c r="BQ16120" s="128"/>
    </row>
    <row r="16121" spans="54:71" x14ac:dyDescent="0.25">
      <c r="BB16121" s="134">
        <f t="shared" si="746"/>
        <v>11</v>
      </c>
      <c r="BC16121" s="24"/>
      <c r="BD16121" s="10"/>
      <c r="BE16121" s="10"/>
      <c r="BF16121" s="10"/>
      <c r="BG16121" s="128"/>
      <c r="BH16121" s="128"/>
      <c r="BI16121" s="128"/>
      <c r="BJ16121" s="128"/>
      <c r="BK16121" s="128"/>
      <c r="BL16121" s="128"/>
      <c r="BM16121" s="128"/>
      <c r="BN16121" s="128"/>
      <c r="BO16121" s="128"/>
      <c r="BP16121" s="197">
        <f t="shared" si="745"/>
        <v>0</v>
      </c>
      <c r="BQ16121" s="128"/>
    </row>
    <row r="16122" spans="54:71" x14ac:dyDescent="0.25">
      <c r="BB16122" s="134">
        <f t="shared" si="746"/>
        <v>12</v>
      </c>
      <c r="BC16122" s="24"/>
      <c r="BD16122" s="10"/>
      <c r="BE16122" s="10"/>
      <c r="BF16122" s="10"/>
      <c r="BG16122" s="128"/>
      <c r="BH16122" s="128"/>
      <c r="BI16122" s="128"/>
      <c r="BJ16122" s="128"/>
      <c r="BK16122" s="128"/>
      <c r="BL16122" s="128"/>
      <c r="BM16122" s="128"/>
      <c r="BN16122" s="128"/>
      <c r="BO16122" s="128"/>
      <c r="BP16122" s="197">
        <f t="shared" si="745"/>
        <v>0</v>
      </c>
      <c r="BQ16122" s="128"/>
    </row>
    <row r="16123" spans="54:71" x14ac:dyDescent="0.25">
      <c r="BB16123" s="134">
        <f t="shared" si="746"/>
        <v>13</v>
      </c>
      <c r="BC16123" s="24"/>
      <c r="BD16123" s="10"/>
      <c r="BE16123" s="10"/>
      <c r="BF16123" s="10"/>
      <c r="BG16123" s="128"/>
      <c r="BH16123" s="128"/>
      <c r="BI16123" s="128"/>
      <c r="BJ16123" s="128"/>
      <c r="BK16123" s="128"/>
      <c r="BL16123" s="128"/>
      <c r="BM16123" s="128"/>
      <c r="BN16123" s="128"/>
      <c r="BO16123" s="128"/>
      <c r="BP16123" s="197">
        <f t="shared" si="745"/>
        <v>0</v>
      </c>
      <c r="BQ16123" s="128"/>
    </row>
    <row r="16124" spans="54:71" x14ac:dyDescent="0.25">
      <c r="BB16124" s="134">
        <f t="shared" si="746"/>
        <v>14</v>
      </c>
      <c r="BC16124" s="24"/>
      <c r="BD16124" s="10"/>
      <c r="BE16124" s="10"/>
      <c r="BF16124" s="10"/>
      <c r="BG16124" s="128"/>
      <c r="BH16124" s="128"/>
      <c r="BI16124" s="128"/>
      <c r="BJ16124" s="128"/>
      <c r="BK16124" s="128"/>
      <c r="BL16124" s="128"/>
      <c r="BM16124" s="128"/>
      <c r="BN16124" s="128"/>
      <c r="BO16124" s="128"/>
      <c r="BP16124" s="197">
        <f t="shared" si="745"/>
        <v>0</v>
      </c>
      <c r="BQ16124" s="128"/>
    </row>
    <row r="16125" spans="54:71" x14ac:dyDescent="0.25">
      <c r="BB16125" s="134">
        <f t="shared" si="746"/>
        <v>15</v>
      </c>
      <c r="BC16125" s="24"/>
      <c r="BD16125" s="10"/>
      <c r="BE16125" s="10"/>
      <c r="BF16125" s="10"/>
      <c r="BG16125" s="128"/>
      <c r="BH16125" s="128"/>
      <c r="BI16125" s="128"/>
      <c r="BJ16125" s="128"/>
      <c r="BK16125" s="128"/>
      <c r="BL16125" s="128"/>
      <c r="BM16125" s="128"/>
      <c r="BN16125" s="128"/>
      <c r="BO16125" s="128"/>
      <c r="BP16125" s="197">
        <f t="shared" si="745"/>
        <v>0</v>
      </c>
      <c r="BQ16125" s="128"/>
    </row>
    <row r="16126" spans="54:71" x14ac:dyDescent="0.25">
      <c r="BB16126" s="134">
        <f t="shared" si="746"/>
        <v>16</v>
      </c>
      <c r="BC16126" s="24"/>
      <c r="BD16126" s="10"/>
      <c r="BE16126" s="10"/>
      <c r="BF16126" s="10"/>
      <c r="BG16126" s="128"/>
      <c r="BH16126" s="128"/>
      <c r="BI16126" s="128"/>
      <c r="BJ16126" s="128"/>
      <c r="BK16126" s="128"/>
      <c r="BL16126" s="128"/>
      <c r="BM16126" s="128"/>
      <c r="BN16126" s="128"/>
      <c r="BO16126" s="128"/>
      <c r="BP16126" s="197">
        <f t="shared" si="745"/>
        <v>0</v>
      </c>
      <c r="BQ16126" s="128"/>
    </row>
    <row r="16127" spans="54:71" x14ac:dyDescent="0.25">
      <c r="BB16127" s="134">
        <f t="shared" si="746"/>
        <v>17</v>
      </c>
      <c r="BC16127" s="24"/>
      <c r="BD16127" s="10"/>
      <c r="BE16127" s="10"/>
      <c r="BF16127" s="10"/>
      <c r="BG16127" s="128"/>
      <c r="BH16127" s="128"/>
      <c r="BI16127" s="128"/>
      <c r="BJ16127" s="128"/>
      <c r="BK16127" s="128"/>
      <c r="BL16127" s="128"/>
      <c r="BM16127" s="128"/>
      <c r="BN16127" s="128"/>
      <c r="BO16127" s="128"/>
      <c r="BP16127" s="197">
        <f t="shared" si="745"/>
        <v>0</v>
      </c>
      <c r="BQ16127" s="128"/>
    </row>
    <row r="16128" spans="54:71" x14ac:dyDescent="0.25">
      <c r="BB16128" s="134">
        <f t="shared" si="746"/>
        <v>18</v>
      </c>
      <c r="BC16128" s="24"/>
      <c r="BD16128" s="10"/>
      <c r="BE16128" s="10"/>
      <c r="BF16128" s="10"/>
      <c r="BG16128" s="128"/>
      <c r="BH16128" s="128"/>
      <c r="BI16128" s="128"/>
      <c r="BJ16128" s="128"/>
      <c r="BK16128" s="128"/>
      <c r="BL16128" s="128"/>
      <c r="BM16128" s="128"/>
      <c r="BN16128" s="128"/>
      <c r="BO16128" s="128"/>
      <c r="BP16128" s="197">
        <f t="shared" si="745"/>
        <v>0</v>
      </c>
      <c r="BQ16128" s="128"/>
    </row>
    <row r="16129" spans="54:69" x14ac:dyDescent="0.25">
      <c r="BB16129" s="134">
        <f t="shared" si="746"/>
        <v>19</v>
      </c>
      <c r="BC16129" s="24"/>
      <c r="BD16129" s="10"/>
      <c r="BE16129" s="10"/>
      <c r="BF16129" s="10"/>
      <c r="BG16129" s="128"/>
      <c r="BH16129" s="128"/>
      <c r="BI16129" s="128"/>
      <c r="BJ16129" s="128"/>
      <c r="BK16129" s="128"/>
      <c r="BL16129" s="128"/>
      <c r="BM16129" s="128"/>
      <c r="BN16129" s="128"/>
      <c r="BO16129" s="128"/>
      <c r="BP16129" s="197">
        <f t="shared" si="745"/>
        <v>0</v>
      </c>
      <c r="BQ16129" s="128"/>
    </row>
    <row r="16130" spans="54:69" x14ac:dyDescent="0.25">
      <c r="BB16130" s="134">
        <f t="shared" si="746"/>
        <v>20</v>
      </c>
      <c r="BC16130" s="24"/>
      <c r="BD16130" s="10"/>
      <c r="BE16130" s="10"/>
      <c r="BF16130" s="10"/>
      <c r="BG16130" s="128"/>
      <c r="BH16130" s="128"/>
      <c r="BI16130" s="128"/>
      <c r="BJ16130" s="128"/>
      <c r="BK16130" s="128"/>
      <c r="BL16130" s="128"/>
      <c r="BM16130" s="128"/>
      <c r="BN16130" s="128"/>
      <c r="BO16130" s="128"/>
      <c r="BP16130" s="197">
        <f t="shared" si="745"/>
        <v>0</v>
      </c>
      <c r="BQ16130" s="128"/>
    </row>
    <row r="16131" spans="54:69" x14ac:dyDescent="0.25">
      <c r="BB16131" s="134">
        <f t="shared" si="746"/>
        <v>21</v>
      </c>
      <c r="BC16131" s="24"/>
      <c r="BD16131" s="10"/>
      <c r="BE16131" s="10"/>
      <c r="BF16131" s="10"/>
      <c r="BG16131" s="128"/>
      <c r="BH16131" s="128"/>
      <c r="BI16131" s="128"/>
      <c r="BJ16131" s="128"/>
      <c r="BK16131" s="128"/>
      <c r="BL16131" s="128"/>
      <c r="BM16131" s="128"/>
      <c r="BN16131" s="128"/>
      <c r="BO16131" s="128"/>
      <c r="BP16131" s="197">
        <f t="shared" si="745"/>
        <v>0</v>
      </c>
      <c r="BQ16131" s="128"/>
    </row>
    <row r="16132" spans="54:69" x14ac:dyDescent="0.25">
      <c r="BB16132" s="134">
        <f t="shared" si="746"/>
        <v>22</v>
      </c>
      <c r="BC16132" s="24"/>
      <c r="BD16132" s="10"/>
      <c r="BE16132" s="10"/>
      <c r="BF16132" s="10"/>
      <c r="BG16132" s="128"/>
      <c r="BH16132" s="128"/>
      <c r="BI16132" s="128"/>
      <c r="BJ16132" s="128"/>
      <c r="BK16132" s="128"/>
      <c r="BL16132" s="128"/>
      <c r="BM16132" s="128"/>
      <c r="BN16132" s="128"/>
      <c r="BO16132" s="128"/>
      <c r="BP16132" s="197">
        <f t="shared" si="745"/>
        <v>0</v>
      </c>
      <c r="BQ16132" s="128"/>
    </row>
    <row r="16133" spans="54:69" x14ac:dyDescent="0.25">
      <c r="BB16133" s="134">
        <f t="shared" si="746"/>
        <v>23</v>
      </c>
      <c r="BC16133" s="24"/>
      <c r="BD16133" s="10"/>
      <c r="BE16133" s="10"/>
      <c r="BF16133" s="10"/>
      <c r="BG16133" s="128"/>
      <c r="BH16133" s="128"/>
      <c r="BI16133" s="128"/>
      <c r="BJ16133" s="128"/>
      <c r="BK16133" s="128"/>
      <c r="BL16133" s="128"/>
      <c r="BM16133" s="128"/>
      <c r="BN16133" s="128"/>
      <c r="BO16133" s="128"/>
      <c r="BP16133" s="197">
        <f t="shared" si="745"/>
        <v>0</v>
      </c>
      <c r="BQ16133" s="128"/>
    </row>
    <row r="16134" spans="54:69" x14ac:dyDescent="0.25">
      <c r="BB16134" s="134">
        <f t="shared" si="746"/>
        <v>24</v>
      </c>
      <c r="BC16134" s="24"/>
      <c r="BD16134" s="10"/>
      <c r="BE16134" s="10"/>
      <c r="BF16134" s="10"/>
      <c r="BG16134" s="128"/>
      <c r="BH16134" s="128"/>
      <c r="BI16134" s="128"/>
      <c r="BJ16134" s="128"/>
      <c r="BK16134" s="128"/>
      <c r="BL16134" s="128"/>
      <c r="BM16134" s="128"/>
      <c r="BN16134" s="128"/>
      <c r="BO16134" s="128"/>
      <c r="BP16134" s="197">
        <f t="shared" si="745"/>
        <v>0</v>
      </c>
      <c r="BQ16134" s="128"/>
    </row>
    <row r="16135" spans="54:69" x14ac:dyDescent="0.25">
      <c r="BB16135" s="134">
        <f t="shared" si="746"/>
        <v>25</v>
      </c>
      <c r="BC16135" s="24"/>
      <c r="BD16135" s="10"/>
      <c r="BE16135" s="10"/>
      <c r="BF16135" s="10"/>
      <c r="BG16135" s="128"/>
      <c r="BH16135" s="128"/>
      <c r="BI16135" s="128"/>
      <c r="BJ16135" s="128"/>
      <c r="BK16135" s="128"/>
      <c r="BL16135" s="128"/>
      <c r="BM16135" s="128"/>
      <c r="BN16135" s="128"/>
      <c r="BO16135" s="128"/>
      <c r="BP16135" s="197">
        <f t="shared" si="745"/>
        <v>0</v>
      </c>
      <c r="BQ16135" s="128"/>
    </row>
    <row r="16136" spans="54:69" x14ac:dyDescent="0.25">
      <c r="BB16136" s="134">
        <f t="shared" si="746"/>
        <v>26</v>
      </c>
      <c r="BC16136" s="24"/>
      <c r="BD16136" s="10"/>
      <c r="BE16136" s="10"/>
      <c r="BF16136" s="10"/>
      <c r="BG16136" s="128"/>
      <c r="BH16136" s="128"/>
      <c r="BI16136" s="128"/>
      <c r="BJ16136" s="128"/>
      <c r="BK16136" s="128"/>
      <c r="BL16136" s="128"/>
      <c r="BM16136" s="128"/>
      <c r="BN16136" s="128"/>
      <c r="BO16136" s="128"/>
      <c r="BP16136" s="197">
        <f t="shared" si="745"/>
        <v>0</v>
      </c>
      <c r="BQ16136" s="128"/>
    </row>
    <row r="16137" spans="54:69" x14ac:dyDescent="0.25">
      <c r="BB16137" s="134">
        <f t="shared" si="746"/>
        <v>27</v>
      </c>
      <c r="BC16137" s="24"/>
      <c r="BD16137" s="10"/>
      <c r="BE16137" s="10"/>
      <c r="BF16137" s="10"/>
      <c r="BG16137" s="128"/>
      <c r="BH16137" s="128"/>
      <c r="BI16137" s="128"/>
      <c r="BJ16137" s="128"/>
      <c r="BK16137" s="128"/>
      <c r="BL16137" s="128"/>
      <c r="BM16137" s="128"/>
      <c r="BN16137" s="128"/>
      <c r="BO16137" s="128"/>
      <c r="BP16137" s="197">
        <f t="shared" si="745"/>
        <v>0</v>
      </c>
      <c r="BQ16137" s="128"/>
    </row>
    <row r="16138" spans="54:69" x14ac:dyDescent="0.25">
      <c r="BB16138" s="134">
        <f t="shared" si="746"/>
        <v>28</v>
      </c>
      <c r="BC16138" s="24"/>
      <c r="BD16138" s="10"/>
      <c r="BE16138" s="10"/>
      <c r="BF16138" s="10"/>
      <c r="BG16138" s="128"/>
      <c r="BH16138" s="128"/>
      <c r="BI16138" s="128"/>
      <c r="BJ16138" s="128"/>
      <c r="BK16138" s="128"/>
      <c r="BL16138" s="128"/>
      <c r="BM16138" s="128"/>
      <c r="BN16138" s="128"/>
      <c r="BO16138" s="128"/>
      <c r="BP16138" s="197">
        <f t="shared" si="745"/>
        <v>0</v>
      </c>
      <c r="BQ16138" s="128"/>
    </row>
    <row r="16139" spans="54:69" x14ac:dyDescent="0.25">
      <c r="BB16139" s="134">
        <f t="shared" si="746"/>
        <v>29</v>
      </c>
      <c r="BC16139" s="24"/>
      <c r="BD16139" s="10"/>
      <c r="BE16139" s="10"/>
      <c r="BF16139" s="10"/>
      <c r="BG16139" s="128"/>
      <c r="BH16139" s="128"/>
      <c r="BI16139" s="128"/>
      <c r="BJ16139" s="128"/>
      <c r="BK16139" s="128"/>
      <c r="BL16139" s="128"/>
      <c r="BM16139" s="128"/>
      <c r="BN16139" s="128"/>
      <c r="BO16139" s="128"/>
      <c r="BP16139" s="197">
        <f t="shared" si="745"/>
        <v>0</v>
      </c>
      <c r="BQ16139" s="128"/>
    </row>
    <row r="16140" spans="54:69" x14ac:dyDescent="0.25">
      <c r="BB16140" s="134">
        <f t="shared" si="746"/>
        <v>30</v>
      </c>
      <c r="BC16140" s="24"/>
      <c r="BD16140" s="10"/>
      <c r="BE16140" s="10"/>
      <c r="BF16140" s="10"/>
      <c r="BG16140" s="128"/>
      <c r="BH16140" s="128"/>
      <c r="BI16140" s="128"/>
      <c r="BJ16140" s="128"/>
      <c r="BK16140" s="128"/>
      <c r="BL16140" s="128"/>
      <c r="BM16140" s="128"/>
      <c r="BN16140" s="128"/>
      <c r="BO16140" s="128"/>
      <c r="BP16140" s="197">
        <f t="shared" si="745"/>
        <v>0</v>
      </c>
      <c r="BQ16140" s="128"/>
    </row>
    <row r="16141" spans="54:69" x14ac:dyDescent="0.25">
      <c r="BB16141" s="134">
        <f t="shared" si="746"/>
        <v>31</v>
      </c>
      <c r="BC16141" s="24"/>
      <c r="BD16141" s="10"/>
      <c r="BE16141" s="10"/>
      <c r="BF16141" s="10"/>
      <c r="BG16141" s="128"/>
      <c r="BH16141" s="128"/>
      <c r="BI16141" s="128"/>
      <c r="BJ16141" s="128"/>
      <c r="BK16141" s="128"/>
      <c r="BL16141" s="128"/>
      <c r="BM16141" s="128"/>
      <c r="BN16141" s="128"/>
      <c r="BO16141" s="128"/>
      <c r="BP16141" s="197">
        <f t="shared" si="745"/>
        <v>0</v>
      </c>
      <c r="BQ16141" s="128"/>
    </row>
    <row r="16142" spans="54:69" x14ac:dyDescent="0.25">
      <c r="BB16142" s="134">
        <f t="shared" si="746"/>
        <v>32</v>
      </c>
      <c r="BC16142" s="24"/>
      <c r="BD16142" s="10"/>
      <c r="BE16142" s="10"/>
      <c r="BF16142" s="10"/>
      <c r="BG16142" s="128"/>
      <c r="BH16142" s="128"/>
      <c r="BI16142" s="128"/>
      <c r="BJ16142" s="128"/>
      <c r="BK16142" s="128"/>
      <c r="BL16142" s="128"/>
      <c r="BM16142" s="128"/>
      <c r="BN16142" s="128"/>
      <c r="BO16142" s="128"/>
      <c r="BP16142" s="197">
        <f t="shared" si="745"/>
        <v>0</v>
      </c>
      <c r="BQ16142" s="128"/>
    </row>
    <row r="16143" spans="54:69" x14ac:dyDescent="0.25">
      <c r="BB16143" s="134">
        <f t="shared" si="746"/>
        <v>33</v>
      </c>
      <c r="BC16143" s="24"/>
      <c r="BD16143" s="10"/>
      <c r="BE16143" s="10"/>
      <c r="BF16143" s="10"/>
      <c r="BG16143" s="128"/>
      <c r="BH16143" s="128"/>
      <c r="BI16143" s="128"/>
      <c r="BJ16143" s="128"/>
      <c r="BK16143" s="128"/>
      <c r="BL16143" s="128"/>
      <c r="BM16143" s="128"/>
      <c r="BN16143" s="128"/>
      <c r="BO16143" s="128"/>
      <c r="BP16143" s="197">
        <f t="shared" si="745"/>
        <v>0</v>
      </c>
      <c r="BQ16143" s="128"/>
    </row>
    <row r="16144" spans="54:69" x14ac:dyDescent="0.25">
      <c r="BB16144" s="134">
        <f t="shared" si="746"/>
        <v>34</v>
      </c>
      <c r="BC16144" s="24"/>
      <c r="BD16144" s="10"/>
      <c r="BE16144" s="10"/>
      <c r="BF16144" s="10"/>
      <c r="BG16144" s="128"/>
      <c r="BH16144" s="128"/>
      <c r="BI16144" s="128"/>
      <c r="BJ16144" s="128"/>
      <c r="BK16144" s="128"/>
      <c r="BL16144" s="128"/>
      <c r="BM16144" s="128"/>
      <c r="BN16144" s="128"/>
      <c r="BO16144" s="128"/>
      <c r="BP16144" s="197">
        <f t="shared" si="745"/>
        <v>0</v>
      </c>
      <c r="BQ16144" s="128"/>
    </row>
    <row r="16145" spans="54:69" x14ac:dyDescent="0.25">
      <c r="BB16145" s="134">
        <f t="shared" si="746"/>
        <v>35</v>
      </c>
      <c r="BC16145" s="24"/>
      <c r="BD16145" s="10"/>
      <c r="BE16145" s="10"/>
      <c r="BF16145" s="10"/>
      <c r="BG16145" s="128"/>
      <c r="BH16145" s="128"/>
      <c r="BI16145" s="128"/>
      <c r="BJ16145" s="128"/>
      <c r="BK16145" s="128"/>
      <c r="BL16145" s="128"/>
      <c r="BM16145" s="128"/>
      <c r="BN16145" s="128"/>
      <c r="BO16145" s="128"/>
      <c r="BP16145" s="197">
        <f t="shared" si="745"/>
        <v>0</v>
      </c>
      <c r="BQ16145" s="128"/>
    </row>
    <row r="16146" spans="54:69" x14ac:dyDescent="0.25">
      <c r="BB16146" s="134">
        <f t="shared" si="746"/>
        <v>36</v>
      </c>
      <c r="BC16146" s="24"/>
      <c r="BD16146" s="10"/>
      <c r="BE16146" s="10"/>
      <c r="BF16146" s="10"/>
      <c r="BG16146" s="128"/>
      <c r="BH16146" s="128"/>
      <c r="BI16146" s="128"/>
      <c r="BJ16146" s="128"/>
      <c r="BK16146" s="128"/>
      <c r="BL16146" s="128"/>
      <c r="BM16146" s="128"/>
      <c r="BN16146" s="128"/>
      <c r="BO16146" s="128"/>
      <c r="BP16146" s="197">
        <f t="shared" si="745"/>
        <v>0</v>
      </c>
      <c r="BQ16146" s="128"/>
    </row>
    <row r="16147" spans="54:69" x14ac:dyDescent="0.25">
      <c r="BB16147" s="134">
        <f t="shared" si="746"/>
        <v>37</v>
      </c>
      <c r="BC16147" s="24"/>
      <c r="BD16147" s="10"/>
      <c r="BE16147" s="10"/>
      <c r="BF16147" s="10"/>
      <c r="BG16147" s="128"/>
      <c r="BH16147" s="128"/>
      <c r="BI16147" s="128"/>
      <c r="BJ16147" s="128"/>
      <c r="BK16147" s="128"/>
      <c r="BL16147" s="128"/>
      <c r="BM16147" s="128"/>
      <c r="BN16147" s="128"/>
      <c r="BO16147" s="128"/>
      <c r="BP16147" s="197">
        <f t="shared" si="745"/>
        <v>0</v>
      </c>
      <c r="BQ16147" s="128"/>
    </row>
    <row r="16148" spans="54:69" x14ac:dyDescent="0.25">
      <c r="BB16148" s="134">
        <f t="shared" si="746"/>
        <v>38</v>
      </c>
      <c r="BC16148" s="24"/>
      <c r="BD16148" s="10"/>
      <c r="BE16148" s="10"/>
      <c r="BF16148" s="10"/>
      <c r="BG16148" s="128"/>
      <c r="BH16148" s="128"/>
      <c r="BI16148" s="128"/>
      <c r="BJ16148" s="128"/>
      <c r="BK16148" s="128"/>
      <c r="BL16148" s="128"/>
      <c r="BM16148" s="128"/>
      <c r="BN16148" s="128"/>
      <c r="BO16148" s="128"/>
      <c r="BP16148" s="197">
        <f t="shared" si="745"/>
        <v>0</v>
      </c>
      <c r="BQ16148" s="128"/>
    </row>
    <row r="16149" spans="54:69" x14ac:dyDescent="0.25">
      <c r="BB16149" s="134">
        <f t="shared" si="746"/>
        <v>39</v>
      </c>
      <c r="BC16149" s="24"/>
      <c r="BD16149" s="10"/>
      <c r="BE16149" s="10"/>
      <c r="BF16149" s="10"/>
      <c r="BG16149" s="128"/>
      <c r="BH16149" s="128"/>
      <c r="BI16149" s="128"/>
      <c r="BJ16149" s="128"/>
      <c r="BK16149" s="128"/>
      <c r="BL16149" s="128"/>
      <c r="BM16149" s="128"/>
      <c r="BN16149" s="128"/>
      <c r="BO16149" s="128"/>
      <c r="BP16149" s="197">
        <f t="shared" si="745"/>
        <v>0</v>
      </c>
      <c r="BQ16149" s="128"/>
    </row>
    <row r="16150" spans="54:69" x14ac:dyDescent="0.25">
      <c r="BB16150" s="134">
        <f t="shared" si="746"/>
        <v>40</v>
      </c>
      <c r="BC16150" s="24"/>
      <c r="BD16150" s="10"/>
      <c r="BE16150" s="10"/>
      <c r="BF16150" s="10"/>
      <c r="BG16150" s="128"/>
      <c r="BH16150" s="128"/>
      <c r="BI16150" s="128"/>
      <c r="BJ16150" s="128"/>
      <c r="BK16150" s="128"/>
      <c r="BL16150" s="128"/>
      <c r="BM16150" s="128"/>
      <c r="BN16150" s="128"/>
      <c r="BO16150" s="128"/>
      <c r="BP16150" s="197">
        <f t="shared" si="745"/>
        <v>0</v>
      </c>
      <c r="BQ16150" s="128"/>
    </row>
    <row r="16151" spans="54:69" x14ac:dyDescent="0.25">
      <c r="BB16151" s="134">
        <f t="shared" si="746"/>
        <v>41</v>
      </c>
      <c r="BC16151" s="24"/>
      <c r="BD16151" s="10"/>
      <c r="BE16151" s="10"/>
      <c r="BF16151" s="10"/>
      <c r="BG16151" s="128"/>
      <c r="BH16151" s="128"/>
      <c r="BI16151" s="128"/>
      <c r="BJ16151" s="128"/>
      <c r="BK16151" s="128"/>
      <c r="BL16151" s="128"/>
      <c r="BM16151" s="128"/>
      <c r="BN16151" s="128"/>
      <c r="BO16151" s="128"/>
      <c r="BP16151" s="197">
        <f t="shared" si="745"/>
        <v>0</v>
      </c>
      <c r="BQ16151" s="128"/>
    </row>
    <row r="16152" spans="54:69" x14ac:dyDescent="0.25">
      <c r="BB16152" s="134">
        <f t="shared" si="746"/>
        <v>42</v>
      </c>
      <c r="BC16152" s="24"/>
      <c r="BD16152" s="10"/>
      <c r="BE16152" s="10"/>
      <c r="BF16152" s="10"/>
      <c r="BG16152" s="128"/>
      <c r="BH16152" s="128"/>
      <c r="BI16152" s="128"/>
      <c r="BJ16152" s="128"/>
      <c r="BK16152" s="128"/>
      <c r="BL16152" s="128"/>
      <c r="BM16152" s="128"/>
      <c r="BN16152" s="128"/>
      <c r="BO16152" s="128"/>
      <c r="BP16152" s="197">
        <f t="shared" si="745"/>
        <v>0</v>
      </c>
      <c r="BQ16152" s="128"/>
    </row>
    <row r="16153" spans="54:69" x14ac:dyDescent="0.25">
      <c r="BB16153" s="134">
        <f t="shared" si="746"/>
        <v>43</v>
      </c>
      <c r="BC16153" s="24"/>
      <c r="BD16153" s="10"/>
      <c r="BE16153" s="10"/>
      <c r="BF16153" s="10"/>
      <c r="BG16153" s="128"/>
      <c r="BH16153" s="128"/>
      <c r="BI16153" s="128"/>
      <c r="BJ16153" s="128"/>
      <c r="BK16153" s="128"/>
      <c r="BL16153" s="128"/>
      <c r="BM16153" s="128"/>
      <c r="BN16153" s="128"/>
      <c r="BO16153" s="128"/>
      <c r="BP16153" s="197">
        <f t="shared" si="745"/>
        <v>0</v>
      </c>
      <c r="BQ16153" s="128"/>
    </row>
    <row r="16154" spans="54:69" x14ac:dyDescent="0.25">
      <c r="BB16154" s="134">
        <f t="shared" si="746"/>
        <v>44</v>
      </c>
      <c r="BC16154" s="24"/>
      <c r="BD16154" s="10"/>
      <c r="BE16154" s="10"/>
      <c r="BF16154" s="10"/>
      <c r="BG16154" s="128"/>
      <c r="BH16154" s="128"/>
      <c r="BI16154" s="128"/>
      <c r="BJ16154" s="128"/>
      <c r="BK16154" s="128"/>
      <c r="BL16154" s="128"/>
      <c r="BM16154" s="128"/>
      <c r="BN16154" s="128"/>
      <c r="BO16154" s="128"/>
      <c r="BP16154" s="197">
        <f t="shared" si="745"/>
        <v>0</v>
      </c>
      <c r="BQ16154" s="128"/>
    </row>
    <row r="16155" spans="54:69" x14ac:dyDescent="0.25">
      <c r="BB16155" s="134">
        <f t="shared" si="746"/>
        <v>45</v>
      </c>
      <c r="BC16155" s="24"/>
      <c r="BD16155" s="10"/>
      <c r="BE16155" s="10"/>
      <c r="BF16155" s="10"/>
      <c r="BG16155" s="128"/>
      <c r="BH16155" s="128"/>
      <c r="BI16155" s="128"/>
      <c r="BJ16155" s="128"/>
      <c r="BK16155" s="128"/>
      <c r="BL16155" s="128"/>
      <c r="BM16155" s="128"/>
      <c r="BN16155" s="128"/>
      <c r="BO16155" s="128"/>
      <c r="BP16155" s="197">
        <f t="shared" si="745"/>
        <v>0</v>
      </c>
      <c r="BQ16155" s="128"/>
    </row>
    <row r="16156" spans="54:69" x14ac:dyDescent="0.25">
      <c r="BB16156" s="134">
        <f t="shared" si="746"/>
        <v>46</v>
      </c>
      <c r="BC16156" s="24"/>
      <c r="BD16156" s="10"/>
      <c r="BE16156" s="10"/>
      <c r="BF16156" s="10"/>
      <c r="BG16156" s="128"/>
      <c r="BH16156" s="128"/>
      <c r="BI16156" s="128"/>
      <c r="BJ16156" s="128"/>
      <c r="BK16156" s="128"/>
      <c r="BL16156" s="128"/>
      <c r="BM16156" s="128"/>
      <c r="BN16156" s="128"/>
      <c r="BO16156" s="128"/>
      <c r="BP16156" s="197">
        <f t="shared" si="745"/>
        <v>0</v>
      </c>
      <c r="BQ16156" s="128"/>
    </row>
    <row r="16157" spans="54:69" x14ac:dyDescent="0.25">
      <c r="BB16157" s="134">
        <f t="shared" si="746"/>
        <v>47</v>
      </c>
      <c r="BC16157" s="24"/>
      <c r="BD16157" s="10"/>
      <c r="BE16157" s="10"/>
      <c r="BF16157" s="10"/>
      <c r="BG16157" s="128"/>
      <c r="BH16157" s="128"/>
      <c r="BI16157" s="128"/>
      <c r="BJ16157" s="128"/>
      <c r="BK16157" s="128"/>
      <c r="BL16157" s="128"/>
      <c r="BM16157" s="128"/>
      <c r="BN16157" s="128"/>
      <c r="BO16157" s="128"/>
      <c r="BP16157" s="197">
        <f t="shared" si="745"/>
        <v>0</v>
      </c>
      <c r="BQ16157" s="128"/>
    </row>
    <row r="16158" spans="54:69" x14ac:dyDescent="0.25">
      <c r="BB16158" s="134">
        <f t="shared" si="746"/>
        <v>48</v>
      </c>
      <c r="BC16158" s="24"/>
      <c r="BD16158" s="10"/>
      <c r="BE16158" s="10"/>
      <c r="BF16158" s="10"/>
      <c r="BG16158" s="128"/>
      <c r="BH16158" s="128"/>
      <c r="BI16158" s="128"/>
      <c r="BJ16158" s="128"/>
      <c r="BK16158" s="128"/>
      <c r="BL16158" s="128"/>
      <c r="BM16158" s="128"/>
      <c r="BN16158" s="128"/>
      <c r="BO16158" s="128"/>
      <c r="BP16158" s="197">
        <f t="shared" si="745"/>
        <v>0</v>
      </c>
      <c r="BQ16158" s="128"/>
    </row>
    <row r="16159" spans="54:69" x14ac:dyDescent="0.25">
      <c r="BB16159" s="134">
        <f t="shared" si="746"/>
        <v>49</v>
      </c>
      <c r="BC16159" s="24"/>
      <c r="BD16159" s="10"/>
      <c r="BE16159" s="10"/>
      <c r="BF16159" s="10"/>
      <c r="BG16159" s="128"/>
      <c r="BH16159" s="128"/>
      <c r="BI16159" s="128"/>
      <c r="BJ16159" s="128"/>
      <c r="BK16159" s="128"/>
      <c r="BL16159" s="128"/>
      <c r="BM16159" s="128"/>
      <c r="BN16159" s="128"/>
      <c r="BO16159" s="128"/>
      <c r="BP16159" s="197">
        <f t="shared" si="745"/>
        <v>0</v>
      </c>
      <c r="BQ16159" s="128"/>
    </row>
    <row r="16160" spans="54:69" x14ac:dyDescent="0.25">
      <c r="BB16160" s="134">
        <f t="shared" si="746"/>
        <v>50</v>
      </c>
      <c r="BC16160" s="24"/>
      <c r="BD16160" s="10"/>
      <c r="BE16160" s="10"/>
      <c r="BF16160" s="10"/>
      <c r="BG16160" s="128"/>
      <c r="BH16160" s="128"/>
      <c r="BI16160" s="128"/>
      <c r="BJ16160" s="128"/>
      <c r="BK16160" s="128"/>
      <c r="BL16160" s="128"/>
      <c r="BM16160" s="128"/>
      <c r="BN16160" s="128"/>
      <c r="BO16160" s="128"/>
      <c r="BP16160" s="197">
        <f t="shared" si="745"/>
        <v>0</v>
      </c>
      <c r="BQ16160" s="128"/>
    </row>
    <row r="16161" spans="54:69" x14ac:dyDescent="0.25">
      <c r="BB16161" s="134">
        <f t="shared" si="746"/>
        <v>51</v>
      </c>
      <c r="BC16161" s="24"/>
      <c r="BD16161" s="10"/>
      <c r="BE16161" s="10"/>
      <c r="BF16161" s="10"/>
      <c r="BG16161" s="128"/>
      <c r="BH16161" s="128"/>
      <c r="BI16161" s="128"/>
      <c r="BJ16161" s="128"/>
      <c r="BK16161" s="128"/>
      <c r="BL16161" s="128"/>
      <c r="BM16161" s="128"/>
      <c r="BN16161" s="128"/>
      <c r="BO16161" s="128"/>
      <c r="BP16161" s="197">
        <f t="shared" si="745"/>
        <v>0</v>
      </c>
      <c r="BQ16161" s="128"/>
    </row>
    <row r="16162" spans="54:69" x14ac:dyDescent="0.25">
      <c r="BB16162" s="134">
        <f t="shared" si="746"/>
        <v>52</v>
      </c>
      <c r="BC16162" s="24"/>
      <c r="BD16162" s="10"/>
      <c r="BE16162" s="10"/>
      <c r="BF16162" s="10"/>
      <c r="BG16162" s="128"/>
      <c r="BH16162" s="128"/>
      <c r="BI16162" s="128"/>
      <c r="BJ16162" s="128"/>
      <c r="BK16162" s="128"/>
      <c r="BL16162" s="128"/>
      <c r="BM16162" s="128"/>
      <c r="BN16162" s="128"/>
      <c r="BO16162" s="128"/>
      <c r="BP16162" s="197">
        <f t="shared" si="745"/>
        <v>0</v>
      </c>
      <c r="BQ16162" s="128"/>
    </row>
    <row r="16163" spans="54:69" x14ac:dyDescent="0.25">
      <c r="BB16163" s="134">
        <f t="shared" si="746"/>
        <v>53</v>
      </c>
      <c r="BC16163" s="24"/>
      <c r="BD16163" s="10"/>
      <c r="BE16163" s="10"/>
      <c r="BF16163" s="10"/>
      <c r="BG16163" s="128"/>
      <c r="BH16163" s="128"/>
      <c r="BI16163" s="128"/>
      <c r="BJ16163" s="128"/>
      <c r="BK16163" s="128"/>
      <c r="BL16163" s="128"/>
      <c r="BM16163" s="128"/>
      <c r="BN16163" s="128"/>
      <c r="BO16163" s="128"/>
      <c r="BP16163" s="197">
        <f t="shared" si="745"/>
        <v>0</v>
      </c>
      <c r="BQ16163" s="128"/>
    </row>
    <row r="16164" spans="54:69" x14ac:dyDescent="0.25">
      <c r="BB16164" s="134">
        <f t="shared" si="746"/>
        <v>54</v>
      </c>
      <c r="BC16164" s="24"/>
      <c r="BD16164" s="10"/>
      <c r="BE16164" s="10"/>
      <c r="BF16164" s="10"/>
      <c r="BG16164" s="128"/>
      <c r="BH16164" s="128"/>
      <c r="BI16164" s="128"/>
      <c r="BJ16164" s="128"/>
      <c r="BK16164" s="128"/>
      <c r="BL16164" s="128"/>
      <c r="BM16164" s="128"/>
      <c r="BN16164" s="128"/>
      <c r="BO16164" s="128"/>
      <c r="BP16164" s="197">
        <f t="shared" si="745"/>
        <v>0</v>
      </c>
      <c r="BQ16164" s="128"/>
    </row>
    <row r="16165" spans="54:69" x14ac:dyDescent="0.25">
      <c r="BB16165" s="134">
        <f t="shared" si="746"/>
        <v>55</v>
      </c>
      <c r="BC16165" s="24"/>
      <c r="BD16165" s="10"/>
      <c r="BE16165" s="10"/>
      <c r="BF16165" s="10"/>
      <c r="BG16165" s="128"/>
      <c r="BH16165" s="128"/>
      <c r="BI16165" s="128"/>
      <c r="BJ16165" s="128"/>
      <c r="BK16165" s="128"/>
      <c r="BL16165" s="128"/>
      <c r="BM16165" s="128"/>
      <c r="BN16165" s="128"/>
      <c r="BO16165" s="128"/>
      <c r="BP16165" s="197">
        <f t="shared" si="745"/>
        <v>0</v>
      </c>
      <c r="BQ16165" s="128"/>
    </row>
    <row r="16166" spans="54:69" x14ac:dyDescent="0.25">
      <c r="BB16166" s="134">
        <f t="shared" si="746"/>
        <v>56</v>
      </c>
      <c r="BC16166" s="24"/>
      <c r="BD16166" s="10"/>
      <c r="BE16166" s="10"/>
      <c r="BF16166" s="10"/>
      <c r="BG16166" s="128"/>
      <c r="BH16166" s="128"/>
      <c r="BI16166" s="128"/>
      <c r="BJ16166" s="128"/>
      <c r="BK16166" s="128"/>
      <c r="BL16166" s="128"/>
      <c r="BM16166" s="128"/>
      <c r="BN16166" s="128"/>
      <c r="BO16166" s="128"/>
      <c r="BP16166" s="197">
        <f t="shared" si="745"/>
        <v>0</v>
      </c>
      <c r="BQ16166" s="128"/>
    </row>
    <row r="16167" spans="54:69" x14ac:dyDescent="0.25">
      <c r="BB16167" s="134">
        <f t="shared" si="746"/>
        <v>57</v>
      </c>
      <c r="BC16167" s="24"/>
      <c r="BD16167" s="10"/>
      <c r="BE16167" s="10"/>
      <c r="BF16167" s="10"/>
      <c r="BG16167" s="128"/>
      <c r="BH16167" s="128"/>
      <c r="BI16167" s="128"/>
      <c r="BJ16167" s="128"/>
      <c r="BK16167" s="128"/>
      <c r="BL16167" s="128"/>
      <c r="BM16167" s="128"/>
      <c r="BN16167" s="128"/>
      <c r="BO16167" s="128"/>
      <c r="BP16167" s="197">
        <f t="shared" si="745"/>
        <v>0</v>
      </c>
      <c r="BQ16167" s="128"/>
    </row>
    <row r="16168" spans="54:69" x14ac:dyDescent="0.25">
      <c r="BB16168" s="134">
        <f t="shared" si="746"/>
        <v>58</v>
      </c>
      <c r="BC16168" s="24"/>
      <c r="BD16168" s="10"/>
      <c r="BE16168" s="10"/>
      <c r="BF16168" s="10"/>
      <c r="BG16168" s="128"/>
      <c r="BH16168" s="128"/>
      <c r="BI16168" s="128"/>
      <c r="BJ16168" s="128"/>
      <c r="BK16168" s="128"/>
      <c r="BL16168" s="128"/>
      <c r="BM16168" s="128"/>
      <c r="BN16168" s="128"/>
      <c r="BO16168" s="128"/>
      <c r="BP16168" s="197">
        <f t="shared" si="745"/>
        <v>0</v>
      </c>
      <c r="BQ16168" s="128"/>
    </row>
    <row r="16169" spans="54:69" x14ac:dyDescent="0.25">
      <c r="BB16169" s="134">
        <f t="shared" si="746"/>
        <v>59</v>
      </c>
      <c r="BC16169" s="24"/>
      <c r="BD16169" s="10"/>
      <c r="BE16169" s="10"/>
      <c r="BF16169" s="10"/>
      <c r="BG16169" s="128"/>
      <c r="BH16169" s="128"/>
      <c r="BI16169" s="128"/>
      <c r="BJ16169" s="128"/>
      <c r="BK16169" s="128"/>
      <c r="BL16169" s="128"/>
      <c r="BM16169" s="128"/>
      <c r="BN16169" s="128"/>
      <c r="BO16169" s="128"/>
      <c r="BP16169" s="197">
        <f t="shared" si="745"/>
        <v>0</v>
      </c>
      <c r="BQ16169" s="128"/>
    </row>
    <row r="16170" spans="54:69" x14ac:dyDescent="0.25">
      <c r="BB16170" s="134">
        <f t="shared" si="746"/>
        <v>60</v>
      </c>
      <c r="BC16170" s="24"/>
      <c r="BD16170" s="10"/>
      <c r="BE16170" s="10"/>
      <c r="BF16170" s="10"/>
      <c r="BG16170" s="128"/>
      <c r="BH16170" s="128"/>
      <c r="BI16170" s="128"/>
      <c r="BJ16170" s="128"/>
      <c r="BK16170" s="128"/>
      <c r="BL16170" s="128"/>
      <c r="BM16170" s="128"/>
      <c r="BN16170" s="128"/>
      <c r="BO16170" s="128"/>
      <c r="BP16170" s="197">
        <f t="shared" si="745"/>
        <v>0</v>
      </c>
      <c r="BQ16170" s="128"/>
    </row>
    <row r="16171" spans="54:69" x14ac:dyDescent="0.25">
      <c r="BB16171" s="134">
        <f t="shared" si="746"/>
        <v>61</v>
      </c>
      <c r="BC16171" s="24"/>
      <c r="BD16171" s="10"/>
      <c r="BE16171" s="10"/>
      <c r="BF16171" s="10"/>
      <c r="BG16171" s="128"/>
      <c r="BH16171" s="128"/>
      <c r="BI16171" s="128"/>
      <c r="BJ16171" s="128"/>
      <c r="BK16171" s="128"/>
      <c r="BL16171" s="128"/>
      <c r="BM16171" s="128"/>
      <c r="BN16171" s="128"/>
      <c r="BO16171" s="128"/>
      <c r="BP16171" s="197">
        <f t="shared" si="745"/>
        <v>0</v>
      </c>
      <c r="BQ16171" s="128"/>
    </row>
    <row r="16172" spans="54:69" x14ac:dyDescent="0.25">
      <c r="BB16172" s="134">
        <f t="shared" si="746"/>
        <v>62</v>
      </c>
      <c r="BC16172" s="24"/>
      <c r="BD16172" s="10"/>
      <c r="BE16172" s="10"/>
      <c r="BF16172" s="10"/>
      <c r="BG16172" s="128"/>
      <c r="BH16172" s="128"/>
      <c r="BI16172" s="128"/>
      <c r="BJ16172" s="128"/>
      <c r="BK16172" s="128"/>
      <c r="BL16172" s="128"/>
      <c r="BM16172" s="128"/>
      <c r="BN16172" s="128"/>
      <c r="BO16172" s="128"/>
      <c r="BP16172" s="197">
        <f t="shared" si="745"/>
        <v>0</v>
      </c>
      <c r="BQ16172" s="128"/>
    </row>
    <row r="16173" spans="54:69" x14ac:dyDescent="0.25">
      <c r="BB16173" s="134">
        <f t="shared" si="746"/>
        <v>63</v>
      </c>
      <c r="BC16173" s="24"/>
      <c r="BD16173" s="10"/>
      <c r="BE16173" s="10"/>
      <c r="BF16173" s="10"/>
      <c r="BG16173" s="128"/>
      <c r="BH16173" s="128"/>
      <c r="BI16173" s="128"/>
      <c r="BJ16173" s="128"/>
      <c r="BK16173" s="128"/>
      <c r="BL16173" s="128"/>
      <c r="BM16173" s="128"/>
      <c r="BN16173" s="128"/>
      <c r="BO16173" s="128"/>
      <c r="BP16173" s="197">
        <f t="shared" si="745"/>
        <v>0</v>
      </c>
      <c r="BQ16173" s="128"/>
    </row>
    <row r="16174" spans="54:69" x14ac:dyDescent="0.25">
      <c r="BB16174" s="134">
        <f t="shared" si="746"/>
        <v>64</v>
      </c>
      <c r="BC16174" s="24"/>
      <c r="BD16174" s="10"/>
      <c r="BE16174" s="10"/>
      <c r="BF16174" s="10"/>
      <c r="BG16174" s="128"/>
      <c r="BH16174" s="128"/>
      <c r="BI16174" s="128"/>
      <c r="BJ16174" s="128"/>
      <c r="BK16174" s="128"/>
      <c r="BL16174" s="128"/>
      <c r="BM16174" s="128"/>
      <c r="BN16174" s="128"/>
      <c r="BO16174" s="128"/>
      <c r="BP16174" s="197">
        <f t="shared" si="745"/>
        <v>0</v>
      </c>
      <c r="BQ16174" s="128"/>
    </row>
    <row r="16175" spans="54:69" x14ac:dyDescent="0.25">
      <c r="BB16175" s="134">
        <f t="shared" si="746"/>
        <v>65</v>
      </c>
      <c r="BC16175" s="24"/>
      <c r="BD16175" s="10"/>
      <c r="BE16175" s="10"/>
      <c r="BF16175" s="10"/>
      <c r="BG16175" s="128"/>
      <c r="BH16175" s="128"/>
      <c r="BI16175" s="128"/>
      <c r="BJ16175" s="128"/>
      <c r="BK16175" s="128"/>
      <c r="BL16175" s="128"/>
      <c r="BM16175" s="128"/>
      <c r="BN16175" s="128"/>
      <c r="BO16175" s="128"/>
      <c r="BP16175" s="197">
        <f t="shared" si="745"/>
        <v>0</v>
      </c>
      <c r="BQ16175" s="128"/>
    </row>
    <row r="16176" spans="54:69" x14ac:dyDescent="0.25">
      <c r="BB16176" s="134">
        <f t="shared" si="746"/>
        <v>66</v>
      </c>
      <c r="BC16176" s="24"/>
      <c r="BD16176" s="10"/>
      <c r="BE16176" s="10"/>
      <c r="BF16176" s="10"/>
      <c r="BG16176" s="128"/>
      <c r="BH16176" s="128"/>
      <c r="BI16176" s="128"/>
      <c r="BJ16176" s="128"/>
      <c r="BK16176" s="128"/>
      <c r="BL16176" s="128"/>
      <c r="BM16176" s="128"/>
      <c r="BN16176" s="128"/>
      <c r="BO16176" s="128"/>
      <c r="BP16176" s="197">
        <f t="shared" ref="BP16176:BP16239" si="747">IF(BC16176=0,0,IF(BD16176=0,0,IF(BE16176=0,0,IF(BF16176=0,0,25))))</f>
        <v>0</v>
      </c>
      <c r="BQ16176" s="128"/>
    </row>
    <row r="16177" spans="54:69" x14ac:dyDescent="0.25">
      <c r="BB16177" s="134">
        <f t="shared" si="746"/>
        <v>67</v>
      </c>
      <c r="BC16177" s="24"/>
      <c r="BD16177" s="10"/>
      <c r="BE16177" s="10"/>
      <c r="BF16177" s="10"/>
      <c r="BG16177" s="128"/>
      <c r="BH16177" s="128"/>
      <c r="BI16177" s="128"/>
      <c r="BJ16177" s="128"/>
      <c r="BK16177" s="128"/>
      <c r="BL16177" s="128"/>
      <c r="BM16177" s="128"/>
      <c r="BN16177" s="128"/>
      <c r="BO16177" s="128"/>
      <c r="BP16177" s="197">
        <f t="shared" si="747"/>
        <v>0</v>
      </c>
      <c r="BQ16177" s="128"/>
    </row>
    <row r="16178" spans="54:69" x14ac:dyDescent="0.25">
      <c r="BB16178" s="134">
        <f t="shared" si="746"/>
        <v>68</v>
      </c>
      <c r="BC16178" s="24"/>
      <c r="BD16178" s="10"/>
      <c r="BE16178" s="10"/>
      <c r="BF16178" s="10"/>
      <c r="BG16178" s="128"/>
      <c r="BH16178" s="128"/>
      <c r="BI16178" s="128"/>
      <c r="BJ16178" s="128"/>
      <c r="BK16178" s="128"/>
      <c r="BL16178" s="128"/>
      <c r="BM16178" s="128"/>
      <c r="BN16178" s="128"/>
      <c r="BO16178" s="128"/>
      <c r="BP16178" s="197">
        <f t="shared" si="747"/>
        <v>0</v>
      </c>
      <c r="BQ16178" s="128"/>
    </row>
    <row r="16179" spans="54:69" x14ac:dyDescent="0.25">
      <c r="BB16179" s="134">
        <f t="shared" si="746"/>
        <v>69</v>
      </c>
      <c r="BC16179" s="24"/>
      <c r="BD16179" s="10"/>
      <c r="BE16179" s="10"/>
      <c r="BF16179" s="10"/>
      <c r="BG16179" s="128"/>
      <c r="BH16179" s="128"/>
      <c r="BI16179" s="128"/>
      <c r="BJ16179" s="128"/>
      <c r="BK16179" s="128"/>
      <c r="BL16179" s="128"/>
      <c r="BM16179" s="128"/>
      <c r="BN16179" s="128"/>
      <c r="BO16179" s="128"/>
      <c r="BP16179" s="197">
        <f t="shared" si="747"/>
        <v>0</v>
      </c>
      <c r="BQ16179" s="128"/>
    </row>
    <row r="16180" spans="54:69" x14ac:dyDescent="0.25">
      <c r="BB16180" s="134">
        <f t="shared" ref="BB16180:BB16243" si="748">1+BB16179</f>
        <v>70</v>
      </c>
      <c r="BC16180" s="24"/>
      <c r="BD16180" s="10"/>
      <c r="BE16180" s="10"/>
      <c r="BF16180" s="10"/>
      <c r="BG16180" s="128"/>
      <c r="BH16180" s="128"/>
      <c r="BI16180" s="128"/>
      <c r="BJ16180" s="128"/>
      <c r="BK16180" s="128"/>
      <c r="BL16180" s="128"/>
      <c r="BM16180" s="128"/>
      <c r="BN16180" s="128"/>
      <c r="BO16180" s="128"/>
      <c r="BP16180" s="197">
        <f t="shared" si="747"/>
        <v>0</v>
      </c>
      <c r="BQ16180" s="128"/>
    </row>
    <row r="16181" spans="54:69" x14ac:dyDescent="0.25">
      <c r="BB16181" s="134">
        <f t="shared" si="748"/>
        <v>71</v>
      </c>
      <c r="BC16181" s="24"/>
      <c r="BD16181" s="10"/>
      <c r="BE16181" s="10"/>
      <c r="BF16181" s="10"/>
      <c r="BG16181" s="128"/>
      <c r="BH16181" s="128"/>
      <c r="BI16181" s="128"/>
      <c r="BJ16181" s="128"/>
      <c r="BK16181" s="128"/>
      <c r="BL16181" s="128"/>
      <c r="BM16181" s="128"/>
      <c r="BN16181" s="128"/>
      <c r="BO16181" s="128"/>
      <c r="BP16181" s="197">
        <f t="shared" si="747"/>
        <v>0</v>
      </c>
      <c r="BQ16181" s="128"/>
    </row>
    <row r="16182" spans="54:69" x14ac:dyDescent="0.25">
      <c r="BB16182" s="134">
        <f t="shared" si="748"/>
        <v>72</v>
      </c>
      <c r="BC16182" s="24"/>
      <c r="BD16182" s="10"/>
      <c r="BE16182" s="10"/>
      <c r="BF16182" s="10"/>
      <c r="BG16182" s="128"/>
      <c r="BH16182" s="128"/>
      <c r="BI16182" s="128"/>
      <c r="BJ16182" s="128"/>
      <c r="BK16182" s="128"/>
      <c r="BL16182" s="128"/>
      <c r="BM16182" s="128"/>
      <c r="BN16182" s="128"/>
      <c r="BO16182" s="128"/>
      <c r="BP16182" s="197">
        <f t="shared" si="747"/>
        <v>0</v>
      </c>
      <c r="BQ16182" s="128"/>
    </row>
    <row r="16183" spans="54:69" x14ac:dyDescent="0.25">
      <c r="BB16183" s="134">
        <f t="shared" si="748"/>
        <v>73</v>
      </c>
      <c r="BC16183" s="24"/>
      <c r="BD16183" s="10"/>
      <c r="BE16183" s="10"/>
      <c r="BF16183" s="10"/>
      <c r="BG16183" s="128"/>
      <c r="BH16183" s="128"/>
      <c r="BI16183" s="128"/>
      <c r="BJ16183" s="128"/>
      <c r="BK16183" s="128"/>
      <c r="BL16183" s="128"/>
      <c r="BM16183" s="128"/>
      <c r="BN16183" s="128"/>
      <c r="BO16183" s="128"/>
      <c r="BP16183" s="197">
        <f t="shared" si="747"/>
        <v>0</v>
      </c>
      <c r="BQ16183" s="128"/>
    </row>
    <row r="16184" spans="54:69" x14ac:dyDescent="0.25">
      <c r="BB16184" s="134">
        <f t="shared" si="748"/>
        <v>74</v>
      </c>
      <c r="BC16184" s="24"/>
      <c r="BD16184" s="10"/>
      <c r="BE16184" s="10"/>
      <c r="BF16184" s="10"/>
      <c r="BG16184" s="128"/>
      <c r="BH16184" s="128"/>
      <c r="BI16184" s="128"/>
      <c r="BJ16184" s="128"/>
      <c r="BK16184" s="128"/>
      <c r="BL16184" s="128"/>
      <c r="BM16184" s="128"/>
      <c r="BN16184" s="128"/>
      <c r="BO16184" s="128"/>
      <c r="BP16184" s="197">
        <f t="shared" si="747"/>
        <v>0</v>
      </c>
      <c r="BQ16184" s="128"/>
    </row>
    <row r="16185" spans="54:69" x14ac:dyDescent="0.25">
      <c r="BB16185" s="134">
        <f t="shared" si="748"/>
        <v>75</v>
      </c>
      <c r="BC16185" s="24"/>
      <c r="BD16185" s="10"/>
      <c r="BE16185" s="10"/>
      <c r="BF16185" s="10"/>
      <c r="BG16185" s="128"/>
      <c r="BH16185" s="128"/>
      <c r="BI16185" s="128"/>
      <c r="BJ16185" s="128"/>
      <c r="BK16185" s="128"/>
      <c r="BL16185" s="128"/>
      <c r="BM16185" s="128"/>
      <c r="BN16185" s="128"/>
      <c r="BO16185" s="128"/>
      <c r="BP16185" s="197">
        <f t="shared" si="747"/>
        <v>0</v>
      </c>
      <c r="BQ16185" s="128"/>
    </row>
    <row r="16186" spans="54:69" x14ac:dyDescent="0.25">
      <c r="BB16186" s="134">
        <f t="shared" si="748"/>
        <v>76</v>
      </c>
      <c r="BC16186" s="24"/>
      <c r="BD16186" s="10"/>
      <c r="BE16186" s="10"/>
      <c r="BF16186" s="10"/>
      <c r="BG16186" s="128"/>
      <c r="BH16186" s="128"/>
      <c r="BI16186" s="128"/>
      <c r="BJ16186" s="128"/>
      <c r="BK16186" s="128"/>
      <c r="BL16186" s="128"/>
      <c r="BM16186" s="128"/>
      <c r="BN16186" s="128"/>
      <c r="BO16186" s="128"/>
      <c r="BP16186" s="197">
        <f t="shared" si="747"/>
        <v>0</v>
      </c>
      <c r="BQ16186" s="128"/>
    </row>
    <row r="16187" spans="54:69" x14ac:dyDescent="0.25">
      <c r="BB16187" s="134">
        <f t="shared" si="748"/>
        <v>77</v>
      </c>
      <c r="BC16187" s="24"/>
      <c r="BD16187" s="10"/>
      <c r="BE16187" s="10"/>
      <c r="BF16187" s="10"/>
      <c r="BG16187" s="128"/>
      <c r="BH16187" s="128"/>
      <c r="BI16187" s="128"/>
      <c r="BJ16187" s="128"/>
      <c r="BK16187" s="128"/>
      <c r="BL16187" s="128"/>
      <c r="BM16187" s="128"/>
      <c r="BN16187" s="128"/>
      <c r="BO16187" s="128"/>
      <c r="BP16187" s="197">
        <f t="shared" si="747"/>
        <v>0</v>
      </c>
      <c r="BQ16187" s="128"/>
    </row>
    <row r="16188" spans="54:69" x14ac:dyDescent="0.25">
      <c r="BB16188" s="134">
        <f t="shared" si="748"/>
        <v>78</v>
      </c>
      <c r="BC16188" s="24"/>
      <c r="BD16188" s="10"/>
      <c r="BE16188" s="10"/>
      <c r="BF16188" s="10"/>
      <c r="BG16188" s="128"/>
      <c r="BH16188" s="128"/>
      <c r="BI16188" s="128"/>
      <c r="BJ16188" s="128"/>
      <c r="BK16188" s="128"/>
      <c r="BL16188" s="128"/>
      <c r="BM16188" s="128"/>
      <c r="BN16188" s="128"/>
      <c r="BO16188" s="128"/>
      <c r="BP16188" s="197">
        <f t="shared" si="747"/>
        <v>0</v>
      </c>
      <c r="BQ16188" s="128"/>
    </row>
    <row r="16189" spans="54:69" x14ac:dyDescent="0.25">
      <c r="BB16189" s="134">
        <f t="shared" si="748"/>
        <v>79</v>
      </c>
      <c r="BC16189" s="24"/>
      <c r="BD16189" s="10"/>
      <c r="BE16189" s="10"/>
      <c r="BF16189" s="10"/>
      <c r="BG16189" s="128"/>
      <c r="BH16189" s="128"/>
      <c r="BI16189" s="128"/>
      <c r="BJ16189" s="128"/>
      <c r="BK16189" s="128"/>
      <c r="BL16189" s="128"/>
      <c r="BM16189" s="128"/>
      <c r="BN16189" s="128"/>
      <c r="BO16189" s="128"/>
      <c r="BP16189" s="197">
        <f t="shared" si="747"/>
        <v>0</v>
      </c>
      <c r="BQ16189" s="128"/>
    </row>
    <row r="16190" spans="54:69" x14ac:dyDescent="0.25">
      <c r="BB16190" s="134">
        <f t="shared" si="748"/>
        <v>80</v>
      </c>
      <c r="BC16190" s="24"/>
      <c r="BD16190" s="10"/>
      <c r="BE16190" s="10"/>
      <c r="BF16190" s="10"/>
      <c r="BG16190" s="128"/>
      <c r="BH16190" s="128"/>
      <c r="BI16190" s="128"/>
      <c r="BJ16190" s="128"/>
      <c r="BK16190" s="128"/>
      <c r="BL16190" s="128"/>
      <c r="BM16190" s="128"/>
      <c r="BN16190" s="128"/>
      <c r="BO16190" s="128"/>
      <c r="BP16190" s="197">
        <f t="shared" si="747"/>
        <v>0</v>
      </c>
      <c r="BQ16190" s="128"/>
    </row>
    <row r="16191" spans="54:69" x14ac:dyDescent="0.25">
      <c r="BB16191" s="134">
        <f t="shared" si="748"/>
        <v>81</v>
      </c>
      <c r="BC16191" s="24"/>
      <c r="BD16191" s="10"/>
      <c r="BE16191" s="10"/>
      <c r="BF16191" s="10"/>
      <c r="BG16191" s="128"/>
      <c r="BH16191" s="128"/>
      <c r="BI16191" s="128"/>
      <c r="BJ16191" s="128"/>
      <c r="BK16191" s="128"/>
      <c r="BL16191" s="128"/>
      <c r="BM16191" s="128"/>
      <c r="BN16191" s="128"/>
      <c r="BO16191" s="128"/>
      <c r="BP16191" s="197">
        <f t="shared" si="747"/>
        <v>0</v>
      </c>
      <c r="BQ16191" s="128"/>
    </row>
    <row r="16192" spans="54:69" x14ac:dyDescent="0.25">
      <c r="BB16192" s="134">
        <f t="shared" si="748"/>
        <v>82</v>
      </c>
      <c r="BC16192" s="24"/>
      <c r="BD16192" s="10"/>
      <c r="BE16192" s="10"/>
      <c r="BF16192" s="10"/>
      <c r="BG16192" s="128"/>
      <c r="BH16192" s="128"/>
      <c r="BI16192" s="128"/>
      <c r="BJ16192" s="128"/>
      <c r="BK16192" s="128"/>
      <c r="BL16192" s="128"/>
      <c r="BM16192" s="128"/>
      <c r="BN16192" s="128"/>
      <c r="BO16192" s="128"/>
      <c r="BP16192" s="197">
        <f t="shared" si="747"/>
        <v>0</v>
      </c>
      <c r="BQ16192" s="128"/>
    </row>
    <row r="16193" spans="54:69" x14ac:dyDescent="0.25">
      <c r="BB16193" s="134">
        <f t="shared" si="748"/>
        <v>83</v>
      </c>
      <c r="BC16193" s="24"/>
      <c r="BD16193" s="10"/>
      <c r="BE16193" s="10"/>
      <c r="BF16193" s="10"/>
      <c r="BG16193" s="128"/>
      <c r="BH16193" s="128"/>
      <c r="BI16193" s="128"/>
      <c r="BJ16193" s="128"/>
      <c r="BK16193" s="128"/>
      <c r="BL16193" s="128"/>
      <c r="BM16193" s="128"/>
      <c r="BN16193" s="128"/>
      <c r="BO16193" s="128"/>
      <c r="BP16193" s="197">
        <f t="shared" si="747"/>
        <v>0</v>
      </c>
      <c r="BQ16193" s="128"/>
    </row>
    <row r="16194" spans="54:69" x14ac:dyDescent="0.25">
      <c r="BB16194" s="134">
        <f t="shared" si="748"/>
        <v>84</v>
      </c>
      <c r="BC16194" s="24"/>
      <c r="BD16194" s="10"/>
      <c r="BE16194" s="10"/>
      <c r="BF16194" s="10"/>
      <c r="BG16194" s="128"/>
      <c r="BH16194" s="128"/>
      <c r="BI16194" s="128"/>
      <c r="BJ16194" s="128"/>
      <c r="BK16194" s="128"/>
      <c r="BL16194" s="128"/>
      <c r="BM16194" s="128"/>
      <c r="BN16194" s="128"/>
      <c r="BO16194" s="128"/>
      <c r="BP16194" s="197">
        <f t="shared" si="747"/>
        <v>0</v>
      </c>
      <c r="BQ16194" s="128"/>
    </row>
    <row r="16195" spans="54:69" x14ac:dyDescent="0.25">
      <c r="BB16195" s="134">
        <f t="shared" si="748"/>
        <v>85</v>
      </c>
      <c r="BC16195" s="24"/>
      <c r="BD16195" s="10"/>
      <c r="BE16195" s="10"/>
      <c r="BF16195" s="10"/>
      <c r="BG16195" s="128"/>
      <c r="BH16195" s="128"/>
      <c r="BI16195" s="128"/>
      <c r="BJ16195" s="128"/>
      <c r="BK16195" s="128"/>
      <c r="BL16195" s="128"/>
      <c r="BM16195" s="128"/>
      <c r="BN16195" s="128"/>
      <c r="BO16195" s="128"/>
      <c r="BP16195" s="197">
        <f t="shared" si="747"/>
        <v>0</v>
      </c>
      <c r="BQ16195" s="128"/>
    </row>
    <row r="16196" spans="54:69" x14ac:dyDescent="0.25">
      <c r="BB16196" s="134">
        <f t="shared" si="748"/>
        <v>86</v>
      </c>
      <c r="BC16196" s="24"/>
      <c r="BD16196" s="10"/>
      <c r="BE16196" s="10"/>
      <c r="BF16196" s="10"/>
      <c r="BG16196" s="128"/>
      <c r="BH16196" s="128"/>
      <c r="BI16196" s="128"/>
      <c r="BJ16196" s="128"/>
      <c r="BK16196" s="128"/>
      <c r="BL16196" s="128"/>
      <c r="BM16196" s="128"/>
      <c r="BN16196" s="128"/>
      <c r="BO16196" s="128"/>
      <c r="BP16196" s="197">
        <f t="shared" si="747"/>
        <v>0</v>
      </c>
      <c r="BQ16196" s="128"/>
    </row>
    <row r="16197" spans="54:69" x14ac:dyDescent="0.25">
      <c r="BB16197" s="134">
        <f t="shared" si="748"/>
        <v>87</v>
      </c>
      <c r="BC16197" s="24"/>
      <c r="BD16197" s="10"/>
      <c r="BE16197" s="10"/>
      <c r="BF16197" s="10"/>
      <c r="BG16197" s="128"/>
      <c r="BH16197" s="128"/>
      <c r="BI16197" s="128"/>
      <c r="BJ16197" s="128"/>
      <c r="BK16197" s="128"/>
      <c r="BL16197" s="128"/>
      <c r="BM16197" s="128"/>
      <c r="BN16197" s="128"/>
      <c r="BO16197" s="128"/>
      <c r="BP16197" s="197">
        <f t="shared" si="747"/>
        <v>0</v>
      </c>
      <c r="BQ16197" s="128"/>
    </row>
    <row r="16198" spans="54:69" x14ac:dyDescent="0.25">
      <c r="BB16198" s="134">
        <f t="shared" si="748"/>
        <v>88</v>
      </c>
      <c r="BC16198" s="24"/>
      <c r="BD16198" s="10"/>
      <c r="BE16198" s="10"/>
      <c r="BF16198" s="10"/>
      <c r="BG16198" s="128"/>
      <c r="BH16198" s="128"/>
      <c r="BI16198" s="128"/>
      <c r="BJ16198" s="128"/>
      <c r="BK16198" s="128"/>
      <c r="BL16198" s="128"/>
      <c r="BM16198" s="128"/>
      <c r="BN16198" s="128"/>
      <c r="BO16198" s="128"/>
      <c r="BP16198" s="197">
        <f t="shared" si="747"/>
        <v>0</v>
      </c>
      <c r="BQ16198" s="128"/>
    </row>
    <row r="16199" spans="54:69" x14ac:dyDescent="0.25">
      <c r="BB16199" s="134">
        <f t="shared" si="748"/>
        <v>89</v>
      </c>
      <c r="BC16199" s="24"/>
      <c r="BD16199" s="10"/>
      <c r="BE16199" s="10"/>
      <c r="BF16199" s="10"/>
      <c r="BG16199" s="128"/>
      <c r="BH16199" s="128"/>
      <c r="BI16199" s="128"/>
      <c r="BJ16199" s="128"/>
      <c r="BK16199" s="128"/>
      <c r="BL16199" s="128"/>
      <c r="BM16199" s="128"/>
      <c r="BN16199" s="128"/>
      <c r="BO16199" s="128"/>
      <c r="BP16199" s="197">
        <f t="shared" si="747"/>
        <v>0</v>
      </c>
      <c r="BQ16199" s="128"/>
    </row>
    <row r="16200" spans="54:69" x14ac:dyDescent="0.25">
      <c r="BB16200" s="134">
        <f t="shared" si="748"/>
        <v>90</v>
      </c>
      <c r="BC16200" s="24"/>
      <c r="BD16200" s="10"/>
      <c r="BE16200" s="10"/>
      <c r="BF16200" s="10"/>
      <c r="BG16200" s="128"/>
      <c r="BH16200" s="128"/>
      <c r="BI16200" s="128"/>
      <c r="BJ16200" s="128"/>
      <c r="BK16200" s="128"/>
      <c r="BL16200" s="128"/>
      <c r="BM16200" s="128"/>
      <c r="BN16200" s="128"/>
      <c r="BO16200" s="128"/>
      <c r="BP16200" s="197">
        <f t="shared" si="747"/>
        <v>0</v>
      </c>
      <c r="BQ16200" s="128"/>
    </row>
    <row r="16201" spans="54:69" x14ac:dyDescent="0.25">
      <c r="BB16201" s="134">
        <f t="shared" si="748"/>
        <v>91</v>
      </c>
      <c r="BC16201" s="24"/>
      <c r="BD16201" s="10"/>
      <c r="BE16201" s="10"/>
      <c r="BF16201" s="10"/>
      <c r="BG16201" s="128"/>
      <c r="BH16201" s="128"/>
      <c r="BI16201" s="128"/>
      <c r="BJ16201" s="128"/>
      <c r="BK16201" s="128"/>
      <c r="BL16201" s="128"/>
      <c r="BM16201" s="128"/>
      <c r="BN16201" s="128"/>
      <c r="BO16201" s="128"/>
      <c r="BP16201" s="197">
        <f t="shared" si="747"/>
        <v>0</v>
      </c>
      <c r="BQ16201" s="128"/>
    </row>
    <row r="16202" spans="54:69" x14ac:dyDescent="0.25">
      <c r="BB16202" s="134">
        <f t="shared" si="748"/>
        <v>92</v>
      </c>
      <c r="BC16202" s="24"/>
      <c r="BD16202" s="10"/>
      <c r="BE16202" s="10"/>
      <c r="BF16202" s="10"/>
      <c r="BG16202" s="128"/>
      <c r="BH16202" s="128"/>
      <c r="BI16202" s="128"/>
      <c r="BJ16202" s="128"/>
      <c r="BK16202" s="128"/>
      <c r="BL16202" s="128"/>
      <c r="BM16202" s="128"/>
      <c r="BN16202" s="128"/>
      <c r="BO16202" s="128"/>
      <c r="BP16202" s="197">
        <f t="shared" si="747"/>
        <v>0</v>
      </c>
      <c r="BQ16202" s="128"/>
    </row>
    <row r="16203" spans="54:69" x14ac:dyDescent="0.25">
      <c r="BB16203" s="134">
        <f t="shared" si="748"/>
        <v>93</v>
      </c>
      <c r="BC16203" s="24"/>
      <c r="BD16203" s="10"/>
      <c r="BE16203" s="10"/>
      <c r="BF16203" s="10"/>
      <c r="BG16203" s="128"/>
      <c r="BH16203" s="128"/>
      <c r="BI16203" s="128"/>
      <c r="BJ16203" s="128"/>
      <c r="BK16203" s="128"/>
      <c r="BL16203" s="128"/>
      <c r="BM16203" s="128"/>
      <c r="BN16203" s="128"/>
      <c r="BO16203" s="128"/>
      <c r="BP16203" s="197">
        <f t="shared" si="747"/>
        <v>0</v>
      </c>
      <c r="BQ16203" s="128"/>
    </row>
    <row r="16204" spans="54:69" x14ac:dyDescent="0.25">
      <c r="BB16204" s="134">
        <f t="shared" si="748"/>
        <v>94</v>
      </c>
      <c r="BC16204" s="24"/>
      <c r="BD16204" s="10"/>
      <c r="BE16204" s="10"/>
      <c r="BF16204" s="10"/>
      <c r="BG16204" s="128"/>
      <c r="BH16204" s="128"/>
      <c r="BI16204" s="128"/>
      <c r="BJ16204" s="128"/>
      <c r="BK16204" s="128"/>
      <c r="BL16204" s="128"/>
      <c r="BM16204" s="128"/>
      <c r="BN16204" s="128"/>
      <c r="BO16204" s="128"/>
      <c r="BP16204" s="197">
        <f t="shared" si="747"/>
        <v>0</v>
      </c>
      <c r="BQ16204" s="128"/>
    </row>
    <row r="16205" spans="54:69" x14ac:dyDescent="0.25">
      <c r="BB16205" s="134">
        <f t="shared" si="748"/>
        <v>95</v>
      </c>
      <c r="BC16205" s="24"/>
      <c r="BD16205" s="10"/>
      <c r="BE16205" s="10"/>
      <c r="BF16205" s="10"/>
      <c r="BG16205" s="128"/>
      <c r="BH16205" s="128"/>
      <c r="BI16205" s="128"/>
      <c r="BJ16205" s="128"/>
      <c r="BK16205" s="128"/>
      <c r="BL16205" s="128"/>
      <c r="BM16205" s="128"/>
      <c r="BN16205" s="128"/>
      <c r="BO16205" s="128"/>
      <c r="BP16205" s="197">
        <f t="shared" si="747"/>
        <v>0</v>
      </c>
      <c r="BQ16205" s="128"/>
    </row>
    <row r="16206" spans="54:69" x14ac:dyDescent="0.25">
      <c r="BB16206" s="134">
        <f t="shared" si="748"/>
        <v>96</v>
      </c>
      <c r="BC16206" s="24"/>
      <c r="BD16206" s="10"/>
      <c r="BE16206" s="10"/>
      <c r="BF16206" s="10"/>
      <c r="BG16206" s="128"/>
      <c r="BH16206" s="128"/>
      <c r="BI16206" s="128"/>
      <c r="BJ16206" s="128"/>
      <c r="BK16206" s="128"/>
      <c r="BL16206" s="128"/>
      <c r="BM16206" s="128"/>
      <c r="BN16206" s="128"/>
      <c r="BO16206" s="128"/>
      <c r="BP16206" s="197">
        <f t="shared" si="747"/>
        <v>0</v>
      </c>
      <c r="BQ16206" s="128"/>
    </row>
    <row r="16207" spans="54:69" x14ac:dyDescent="0.25">
      <c r="BB16207" s="134">
        <f t="shared" si="748"/>
        <v>97</v>
      </c>
      <c r="BC16207" s="24"/>
      <c r="BD16207" s="10"/>
      <c r="BE16207" s="10"/>
      <c r="BF16207" s="10"/>
      <c r="BG16207" s="128"/>
      <c r="BH16207" s="128"/>
      <c r="BI16207" s="128"/>
      <c r="BJ16207" s="128"/>
      <c r="BK16207" s="128"/>
      <c r="BL16207" s="128"/>
      <c r="BM16207" s="128"/>
      <c r="BN16207" s="128"/>
      <c r="BO16207" s="128"/>
      <c r="BP16207" s="197">
        <f t="shared" si="747"/>
        <v>0</v>
      </c>
      <c r="BQ16207" s="128"/>
    </row>
    <row r="16208" spans="54:69" x14ac:dyDescent="0.25">
      <c r="BB16208" s="134">
        <f t="shared" si="748"/>
        <v>98</v>
      </c>
      <c r="BC16208" s="24"/>
      <c r="BD16208" s="10"/>
      <c r="BE16208" s="10"/>
      <c r="BF16208" s="10"/>
      <c r="BG16208" s="128"/>
      <c r="BH16208" s="128"/>
      <c r="BI16208" s="128"/>
      <c r="BJ16208" s="128"/>
      <c r="BK16208" s="128"/>
      <c r="BL16208" s="128"/>
      <c r="BM16208" s="128"/>
      <c r="BN16208" s="128"/>
      <c r="BO16208" s="128"/>
      <c r="BP16208" s="197">
        <f t="shared" si="747"/>
        <v>0</v>
      </c>
      <c r="BQ16208" s="128"/>
    </row>
    <row r="16209" spans="54:69" x14ac:dyDescent="0.25">
      <c r="BB16209" s="134">
        <f t="shared" si="748"/>
        <v>99</v>
      </c>
      <c r="BC16209" s="24"/>
      <c r="BD16209" s="10"/>
      <c r="BE16209" s="10"/>
      <c r="BF16209" s="10"/>
      <c r="BG16209" s="128"/>
      <c r="BH16209" s="128"/>
      <c r="BI16209" s="128"/>
      <c r="BJ16209" s="128"/>
      <c r="BK16209" s="128"/>
      <c r="BL16209" s="128"/>
      <c r="BM16209" s="128"/>
      <c r="BN16209" s="128"/>
      <c r="BO16209" s="128"/>
      <c r="BP16209" s="197">
        <f t="shared" si="747"/>
        <v>0</v>
      </c>
      <c r="BQ16209" s="128"/>
    </row>
    <row r="16210" spans="54:69" x14ac:dyDescent="0.25">
      <c r="BB16210" s="134">
        <f t="shared" si="748"/>
        <v>100</v>
      </c>
      <c r="BC16210" s="24"/>
      <c r="BD16210" s="10"/>
      <c r="BE16210" s="10"/>
      <c r="BF16210" s="10"/>
      <c r="BG16210" s="128"/>
      <c r="BH16210" s="128"/>
      <c r="BI16210" s="128"/>
      <c r="BJ16210" s="128"/>
      <c r="BK16210" s="128"/>
      <c r="BL16210" s="128"/>
      <c r="BM16210" s="128"/>
      <c r="BN16210" s="128"/>
      <c r="BO16210" s="128"/>
      <c r="BP16210" s="197">
        <f t="shared" si="747"/>
        <v>0</v>
      </c>
      <c r="BQ16210" s="128"/>
    </row>
    <row r="16211" spans="54:69" x14ac:dyDescent="0.25">
      <c r="BB16211" s="134">
        <f t="shared" si="748"/>
        <v>101</v>
      </c>
      <c r="BC16211" s="24"/>
      <c r="BD16211" s="10"/>
      <c r="BE16211" s="10"/>
      <c r="BF16211" s="10"/>
      <c r="BG16211" s="128"/>
      <c r="BH16211" s="128"/>
      <c r="BI16211" s="128"/>
      <c r="BJ16211" s="128"/>
      <c r="BK16211" s="128"/>
      <c r="BL16211" s="128"/>
      <c r="BM16211" s="128"/>
      <c r="BN16211" s="128"/>
      <c r="BO16211" s="128"/>
      <c r="BP16211" s="197">
        <f t="shared" si="747"/>
        <v>0</v>
      </c>
      <c r="BQ16211" s="128"/>
    </row>
    <row r="16212" spans="54:69" x14ac:dyDescent="0.25">
      <c r="BB16212" s="134">
        <f t="shared" si="748"/>
        <v>102</v>
      </c>
      <c r="BC16212" s="24"/>
      <c r="BD16212" s="10"/>
      <c r="BE16212" s="10"/>
      <c r="BF16212" s="10"/>
      <c r="BG16212" s="128"/>
      <c r="BH16212" s="128"/>
      <c r="BI16212" s="128"/>
      <c r="BJ16212" s="128"/>
      <c r="BK16212" s="128"/>
      <c r="BL16212" s="128"/>
      <c r="BM16212" s="128"/>
      <c r="BN16212" s="128"/>
      <c r="BO16212" s="128"/>
      <c r="BP16212" s="197">
        <f t="shared" si="747"/>
        <v>0</v>
      </c>
      <c r="BQ16212" s="128"/>
    </row>
    <row r="16213" spans="54:69" x14ac:dyDescent="0.25">
      <c r="BB16213" s="134">
        <f t="shared" si="748"/>
        <v>103</v>
      </c>
      <c r="BC16213" s="24"/>
      <c r="BD16213" s="10"/>
      <c r="BE16213" s="10"/>
      <c r="BF16213" s="10"/>
      <c r="BG16213" s="128"/>
      <c r="BH16213" s="128"/>
      <c r="BI16213" s="128"/>
      <c r="BJ16213" s="128"/>
      <c r="BK16213" s="128"/>
      <c r="BL16213" s="128"/>
      <c r="BM16213" s="128"/>
      <c r="BN16213" s="128"/>
      <c r="BO16213" s="128"/>
      <c r="BP16213" s="197">
        <f t="shared" si="747"/>
        <v>0</v>
      </c>
      <c r="BQ16213" s="128"/>
    </row>
    <row r="16214" spans="54:69" x14ac:dyDescent="0.25">
      <c r="BB16214" s="134">
        <f t="shared" si="748"/>
        <v>104</v>
      </c>
      <c r="BC16214" s="24"/>
      <c r="BD16214" s="10"/>
      <c r="BE16214" s="10"/>
      <c r="BF16214" s="10"/>
      <c r="BG16214" s="128"/>
      <c r="BH16214" s="128"/>
      <c r="BI16214" s="128"/>
      <c r="BJ16214" s="128"/>
      <c r="BK16214" s="128"/>
      <c r="BL16214" s="128"/>
      <c r="BM16214" s="128"/>
      <c r="BN16214" s="128"/>
      <c r="BO16214" s="128"/>
      <c r="BP16214" s="197">
        <f t="shared" si="747"/>
        <v>0</v>
      </c>
      <c r="BQ16214" s="128"/>
    </row>
    <row r="16215" spans="54:69" x14ac:dyDescent="0.25">
      <c r="BB16215" s="134">
        <f t="shared" si="748"/>
        <v>105</v>
      </c>
      <c r="BC16215" s="24"/>
      <c r="BD16215" s="10"/>
      <c r="BE16215" s="10"/>
      <c r="BF16215" s="10"/>
      <c r="BG16215" s="128"/>
      <c r="BH16215" s="128"/>
      <c r="BI16215" s="128"/>
      <c r="BJ16215" s="128"/>
      <c r="BK16215" s="128"/>
      <c r="BL16215" s="128"/>
      <c r="BM16215" s="128"/>
      <c r="BN16215" s="128"/>
      <c r="BO16215" s="128"/>
      <c r="BP16215" s="197">
        <f t="shared" si="747"/>
        <v>0</v>
      </c>
      <c r="BQ16215" s="128"/>
    </row>
    <row r="16216" spans="54:69" x14ac:dyDescent="0.25">
      <c r="BB16216" s="134">
        <f t="shared" si="748"/>
        <v>106</v>
      </c>
      <c r="BC16216" s="24"/>
      <c r="BD16216" s="10"/>
      <c r="BE16216" s="10"/>
      <c r="BF16216" s="10"/>
      <c r="BG16216" s="128"/>
      <c r="BH16216" s="128"/>
      <c r="BI16216" s="128"/>
      <c r="BJ16216" s="128"/>
      <c r="BK16216" s="128"/>
      <c r="BL16216" s="128"/>
      <c r="BM16216" s="128"/>
      <c r="BN16216" s="128"/>
      <c r="BO16216" s="128"/>
      <c r="BP16216" s="197">
        <f t="shared" si="747"/>
        <v>0</v>
      </c>
      <c r="BQ16216" s="128"/>
    </row>
    <row r="16217" spans="54:69" x14ac:dyDescent="0.25">
      <c r="BB16217" s="134">
        <f t="shared" si="748"/>
        <v>107</v>
      </c>
      <c r="BC16217" s="24"/>
      <c r="BD16217" s="10"/>
      <c r="BE16217" s="10"/>
      <c r="BF16217" s="10"/>
      <c r="BG16217" s="128"/>
      <c r="BH16217" s="128"/>
      <c r="BI16217" s="128"/>
      <c r="BJ16217" s="128"/>
      <c r="BK16217" s="128"/>
      <c r="BL16217" s="128"/>
      <c r="BM16217" s="128"/>
      <c r="BN16217" s="128"/>
      <c r="BO16217" s="128"/>
      <c r="BP16217" s="197">
        <f t="shared" si="747"/>
        <v>0</v>
      </c>
      <c r="BQ16217" s="128"/>
    </row>
    <row r="16218" spans="54:69" x14ac:dyDescent="0.25">
      <c r="BB16218" s="134">
        <f t="shared" si="748"/>
        <v>108</v>
      </c>
      <c r="BC16218" s="24"/>
      <c r="BD16218" s="10"/>
      <c r="BE16218" s="10"/>
      <c r="BF16218" s="10"/>
      <c r="BG16218" s="128"/>
      <c r="BH16218" s="128"/>
      <c r="BI16218" s="128"/>
      <c r="BJ16218" s="128"/>
      <c r="BK16218" s="128"/>
      <c r="BL16218" s="128"/>
      <c r="BM16218" s="128"/>
      <c r="BN16218" s="128"/>
      <c r="BO16218" s="128"/>
      <c r="BP16218" s="197">
        <f t="shared" si="747"/>
        <v>0</v>
      </c>
      <c r="BQ16218" s="128"/>
    </row>
    <row r="16219" spans="54:69" x14ac:dyDescent="0.25">
      <c r="BB16219" s="134">
        <f t="shared" si="748"/>
        <v>109</v>
      </c>
      <c r="BC16219" s="24"/>
      <c r="BD16219" s="10"/>
      <c r="BE16219" s="10"/>
      <c r="BF16219" s="10"/>
      <c r="BG16219" s="128"/>
      <c r="BH16219" s="128"/>
      <c r="BI16219" s="128"/>
      <c r="BJ16219" s="128"/>
      <c r="BK16219" s="128"/>
      <c r="BL16219" s="128"/>
      <c r="BM16219" s="128"/>
      <c r="BN16219" s="128"/>
      <c r="BO16219" s="128"/>
      <c r="BP16219" s="197">
        <f t="shared" si="747"/>
        <v>0</v>
      </c>
      <c r="BQ16219" s="128"/>
    </row>
    <row r="16220" spans="54:69" x14ac:dyDescent="0.25">
      <c r="BB16220" s="134">
        <f t="shared" si="748"/>
        <v>110</v>
      </c>
      <c r="BC16220" s="24"/>
      <c r="BD16220" s="10"/>
      <c r="BE16220" s="10"/>
      <c r="BF16220" s="10"/>
      <c r="BG16220" s="128"/>
      <c r="BH16220" s="128"/>
      <c r="BI16220" s="128"/>
      <c r="BJ16220" s="128"/>
      <c r="BK16220" s="128"/>
      <c r="BL16220" s="128"/>
      <c r="BM16220" s="128"/>
      <c r="BN16220" s="128"/>
      <c r="BO16220" s="128"/>
      <c r="BP16220" s="197">
        <f t="shared" si="747"/>
        <v>0</v>
      </c>
      <c r="BQ16220" s="128"/>
    </row>
    <row r="16221" spans="54:69" x14ac:dyDescent="0.25">
      <c r="BB16221" s="134">
        <f t="shared" si="748"/>
        <v>111</v>
      </c>
      <c r="BC16221" s="24"/>
      <c r="BD16221" s="10"/>
      <c r="BE16221" s="10"/>
      <c r="BF16221" s="10"/>
      <c r="BG16221" s="128"/>
      <c r="BH16221" s="128"/>
      <c r="BI16221" s="128"/>
      <c r="BJ16221" s="128"/>
      <c r="BK16221" s="128"/>
      <c r="BL16221" s="128"/>
      <c r="BM16221" s="128"/>
      <c r="BN16221" s="128"/>
      <c r="BO16221" s="128"/>
      <c r="BP16221" s="197">
        <f t="shared" si="747"/>
        <v>0</v>
      </c>
      <c r="BQ16221" s="128"/>
    </row>
    <row r="16222" spans="54:69" x14ac:dyDescent="0.25">
      <c r="BB16222" s="134">
        <f t="shared" si="748"/>
        <v>112</v>
      </c>
      <c r="BC16222" s="24"/>
      <c r="BD16222" s="10"/>
      <c r="BE16222" s="10"/>
      <c r="BF16222" s="10"/>
      <c r="BG16222" s="128"/>
      <c r="BH16222" s="128"/>
      <c r="BI16222" s="128"/>
      <c r="BJ16222" s="128"/>
      <c r="BK16222" s="128"/>
      <c r="BL16222" s="128"/>
      <c r="BM16222" s="128"/>
      <c r="BN16222" s="128"/>
      <c r="BO16222" s="128"/>
      <c r="BP16222" s="197">
        <f t="shared" si="747"/>
        <v>0</v>
      </c>
      <c r="BQ16222" s="128"/>
    </row>
    <row r="16223" spans="54:69" x14ac:dyDescent="0.25">
      <c r="BB16223" s="134">
        <f t="shared" si="748"/>
        <v>113</v>
      </c>
      <c r="BC16223" s="24"/>
      <c r="BD16223" s="10"/>
      <c r="BE16223" s="10"/>
      <c r="BF16223" s="10"/>
      <c r="BG16223" s="128"/>
      <c r="BH16223" s="128"/>
      <c r="BI16223" s="128"/>
      <c r="BJ16223" s="128"/>
      <c r="BK16223" s="128"/>
      <c r="BL16223" s="128"/>
      <c r="BM16223" s="128"/>
      <c r="BN16223" s="128"/>
      <c r="BO16223" s="128"/>
      <c r="BP16223" s="197">
        <f t="shared" si="747"/>
        <v>0</v>
      </c>
      <c r="BQ16223" s="128"/>
    </row>
    <row r="16224" spans="54:69" x14ac:dyDescent="0.25">
      <c r="BB16224" s="134">
        <f t="shared" si="748"/>
        <v>114</v>
      </c>
      <c r="BC16224" s="24"/>
      <c r="BD16224" s="10"/>
      <c r="BE16224" s="10"/>
      <c r="BF16224" s="10"/>
      <c r="BG16224" s="128"/>
      <c r="BH16224" s="128"/>
      <c r="BI16224" s="128"/>
      <c r="BJ16224" s="128"/>
      <c r="BK16224" s="128"/>
      <c r="BL16224" s="128"/>
      <c r="BM16224" s="128"/>
      <c r="BN16224" s="128"/>
      <c r="BO16224" s="128"/>
      <c r="BP16224" s="197">
        <f t="shared" si="747"/>
        <v>0</v>
      </c>
      <c r="BQ16224" s="128"/>
    </row>
    <row r="16225" spans="54:69" x14ac:dyDescent="0.25">
      <c r="BB16225" s="134">
        <f t="shared" si="748"/>
        <v>115</v>
      </c>
      <c r="BC16225" s="24"/>
      <c r="BD16225" s="10"/>
      <c r="BE16225" s="10"/>
      <c r="BF16225" s="10"/>
      <c r="BG16225" s="128"/>
      <c r="BH16225" s="128"/>
      <c r="BI16225" s="128"/>
      <c r="BJ16225" s="128"/>
      <c r="BK16225" s="128"/>
      <c r="BL16225" s="128"/>
      <c r="BM16225" s="128"/>
      <c r="BN16225" s="128"/>
      <c r="BO16225" s="128"/>
      <c r="BP16225" s="197">
        <f t="shared" si="747"/>
        <v>0</v>
      </c>
      <c r="BQ16225" s="128"/>
    </row>
    <row r="16226" spans="54:69" x14ac:dyDescent="0.25">
      <c r="BB16226" s="134">
        <f t="shared" si="748"/>
        <v>116</v>
      </c>
      <c r="BC16226" s="24"/>
      <c r="BD16226" s="10"/>
      <c r="BE16226" s="10"/>
      <c r="BF16226" s="10"/>
      <c r="BG16226" s="128"/>
      <c r="BH16226" s="128"/>
      <c r="BI16226" s="128"/>
      <c r="BJ16226" s="128"/>
      <c r="BK16226" s="128"/>
      <c r="BL16226" s="128"/>
      <c r="BM16226" s="128"/>
      <c r="BN16226" s="128"/>
      <c r="BO16226" s="128"/>
      <c r="BP16226" s="197">
        <f t="shared" si="747"/>
        <v>0</v>
      </c>
      <c r="BQ16226" s="128"/>
    </row>
    <row r="16227" spans="54:69" x14ac:dyDescent="0.25">
      <c r="BB16227" s="134">
        <f t="shared" si="748"/>
        <v>117</v>
      </c>
      <c r="BC16227" s="24"/>
      <c r="BD16227" s="10"/>
      <c r="BE16227" s="10"/>
      <c r="BF16227" s="10"/>
      <c r="BG16227" s="128"/>
      <c r="BH16227" s="128"/>
      <c r="BI16227" s="128"/>
      <c r="BJ16227" s="128"/>
      <c r="BK16227" s="128"/>
      <c r="BL16227" s="128"/>
      <c r="BM16227" s="128"/>
      <c r="BN16227" s="128"/>
      <c r="BO16227" s="128"/>
      <c r="BP16227" s="197">
        <f t="shared" si="747"/>
        <v>0</v>
      </c>
      <c r="BQ16227" s="128"/>
    </row>
    <row r="16228" spans="54:69" x14ac:dyDescent="0.25">
      <c r="BB16228" s="134">
        <f t="shared" si="748"/>
        <v>118</v>
      </c>
      <c r="BC16228" s="24"/>
      <c r="BD16228" s="10"/>
      <c r="BE16228" s="10"/>
      <c r="BF16228" s="10"/>
      <c r="BG16228" s="128"/>
      <c r="BH16228" s="128"/>
      <c r="BI16228" s="128"/>
      <c r="BJ16228" s="128"/>
      <c r="BK16228" s="128"/>
      <c r="BL16228" s="128"/>
      <c r="BM16228" s="128"/>
      <c r="BN16228" s="128"/>
      <c r="BO16228" s="128"/>
      <c r="BP16228" s="197">
        <f t="shared" si="747"/>
        <v>0</v>
      </c>
      <c r="BQ16228" s="128"/>
    </row>
    <row r="16229" spans="54:69" x14ac:dyDescent="0.25">
      <c r="BB16229" s="134">
        <f t="shared" si="748"/>
        <v>119</v>
      </c>
      <c r="BC16229" s="24"/>
      <c r="BD16229" s="10"/>
      <c r="BE16229" s="10"/>
      <c r="BF16229" s="10"/>
      <c r="BG16229" s="128"/>
      <c r="BH16229" s="128"/>
      <c r="BI16229" s="128"/>
      <c r="BJ16229" s="128"/>
      <c r="BK16229" s="128"/>
      <c r="BL16229" s="128"/>
      <c r="BM16229" s="128"/>
      <c r="BN16229" s="128"/>
      <c r="BO16229" s="128"/>
      <c r="BP16229" s="197">
        <f t="shared" si="747"/>
        <v>0</v>
      </c>
      <c r="BQ16229" s="128"/>
    </row>
    <row r="16230" spans="54:69" x14ac:dyDescent="0.25">
      <c r="BB16230" s="134">
        <f t="shared" si="748"/>
        <v>120</v>
      </c>
      <c r="BC16230" s="24"/>
      <c r="BD16230" s="10"/>
      <c r="BE16230" s="10"/>
      <c r="BF16230" s="10"/>
      <c r="BG16230" s="128"/>
      <c r="BH16230" s="128"/>
      <c r="BI16230" s="128"/>
      <c r="BJ16230" s="128"/>
      <c r="BK16230" s="128"/>
      <c r="BL16230" s="128"/>
      <c r="BM16230" s="128"/>
      <c r="BN16230" s="128"/>
      <c r="BO16230" s="128"/>
      <c r="BP16230" s="197">
        <f t="shared" si="747"/>
        <v>0</v>
      </c>
      <c r="BQ16230" s="128"/>
    </row>
    <row r="16231" spans="54:69" x14ac:dyDescent="0.25">
      <c r="BB16231" s="134">
        <f t="shared" si="748"/>
        <v>121</v>
      </c>
      <c r="BC16231" s="24"/>
      <c r="BD16231" s="10"/>
      <c r="BE16231" s="10"/>
      <c r="BF16231" s="10"/>
      <c r="BG16231" s="128"/>
      <c r="BH16231" s="128"/>
      <c r="BI16231" s="128"/>
      <c r="BJ16231" s="128"/>
      <c r="BK16231" s="128"/>
      <c r="BL16231" s="128"/>
      <c r="BM16231" s="128"/>
      <c r="BN16231" s="128"/>
      <c r="BO16231" s="128"/>
      <c r="BP16231" s="197">
        <f t="shared" si="747"/>
        <v>0</v>
      </c>
      <c r="BQ16231" s="128"/>
    </row>
    <row r="16232" spans="54:69" x14ac:dyDescent="0.25">
      <c r="BB16232" s="134">
        <f t="shared" si="748"/>
        <v>122</v>
      </c>
      <c r="BC16232" s="24"/>
      <c r="BD16232" s="10"/>
      <c r="BE16232" s="10"/>
      <c r="BF16232" s="10"/>
      <c r="BG16232" s="128"/>
      <c r="BH16232" s="128"/>
      <c r="BI16232" s="128"/>
      <c r="BJ16232" s="128"/>
      <c r="BK16232" s="128"/>
      <c r="BL16232" s="128"/>
      <c r="BM16232" s="128"/>
      <c r="BN16232" s="128"/>
      <c r="BO16232" s="128"/>
      <c r="BP16232" s="197">
        <f t="shared" si="747"/>
        <v>0</v>
      </c>
      <c r="BQ16232" s="128"/>
    </row>
    <row r="16233" spans="54:69" x14ac:dyDescent="0.25">
      <c r="BB16233" s="134">
        <f t="shared" si="748"/>
        <v>123</v>
      </c>
      <c r="BC16233" s="24"/>
      <c r="BD16233" s="10"/>
      <c r="BE16233" s="10"/>
      <c r="BF16233" s="10"/>
      <c r="BG16233" s="128"/>
      <c r="BH16233" s="128"/>
      <c r="BI16233" s="128"/>
      <c r="BJ16233" s="128"/>
      <c r="BK16233" s="128"/>
      <c r="BL16233" s="128"/>
      <c r="BM16233" s="128"/>
      <c r="BN16233" s="128"/>
      <c r="BO16233" s="128"/>
      <c r="BP16233" s="197">
        <f t="shared" si="747"/>
        <v>0</v>
      </c>
      <c r="BQ16233" s="128"/>
    </row>
    <row r="16234" spans="54:69" x14ac:dyDescent="0.25">
      <c r="BB16234" s="134">
        <f t="shared" si="748"/>
        <v>124</v>
      </c>
      <c r="BC16234" s="24"/>
      <c r="BD16234" s="10"/>
      <c r="BE16234" s="10"/>
      <c r="BF16234" s="10"/>
      <c r="BG16234" s="128"/>
      <c r="BH16234" s="128"/>
      <c r="BI16234" s="128"/>
      <c r="BJ16234" s="128"/>
      <c r="BK16234" s="128"/>
      <c r="BL16234" s="128"/>
      <c r="BM16234" s="128"/>
      <c r="BN16234" s="128"/>
      <c r="BO16234" s="128"/>
      <c r="BP16234" s="197">
        <f t="shared" si="747"/>
        <v>0</v>
      </c>
      <c r="BQ16234" s="128"/>
    </row>
    <row r="16235" spans="54:69" x14ac:dyDescent="0.25">
      <c r="BB16235" s="134">
        <f t="shared" si="748"/>
        <v>125</v>
      </c>
      <c r="BC16235" s="24"/>
      <c r="BD16235" s="10"/>
      <c r="BE16235" s="10"/>
      <c r="BF16235" s="10"/>
      <c r="BG16235" s="128"/>
      <c r="BH16235" s="128"/>
      <c r="BI16235" s="128"/>
      <c r="BJ16235" s="128"/>
      <c r="BK16235" s="128"/>
      <c r="BL16235" s="128"/>
      <c r="BM16235" s="128"/>
      <c r="BN16235" s="128"/>
      <c r="BO16235" s="128"/>
      <c r="BP16235" s="197">
        <f t="shared" si="747"/>
        <v>0</v>
      </c>
      <c r="BQ16235" s="128"/>
    </row>
    <row r="16236" spans="54:69" x14ac:dyDescent="0.25">
      <c r="BB16236" s="134">
        <f t="shared" si="748"/>
        <v>126</v>
      </c>
      <c r="BC16236" s="24"/>
      <c r="BD16236" s="10"/>
      <c r="BE16236" s="10"/>
      <c r="BF16236" s="10"/>
      <c r="BG16236" s="128"/>
      <c r="BH16236" s="128"/>
      <c r="BI16236" s="128"/>
      <c r="BJ16236" s="128"/>
      <c r="BK16236" s="128"/>
      <c r="BL16236" s="128"/>
      <c r="BM16236" s="128"/>
      <c r="BN16236" s="128"/>
      <c r="BO16236" s="128"/>
      <c r="BP16236" s="197">
        <f t="shared" si="747"/>
        <v>0</v>
      </c>
      <c r="BQ16236" s="128"/>
    </row>
    <row r="16237" spans="54:69" x14ac:dyDescent="0.25">
      <c r="BB16237" s="134">
        <f t="shared" si="748"/>
        <v>127</v>
      </c>
      <c r="BC16237" s="24"/>
      <c r="BD16237" s="10"/>
      <c r="BE16237" s="10"/>
      <c r="BF16237" s="10"/>
      <c r="BG16237" s="128"/>
      <c r="BH16237" s="128"/>
      <c r="BI16237" s="128"/>
      <c r="BJ16237" s="128"/>
      <c r="BK16237" s="128"/>
      <c r="BL16237" s="128"/>
      <c r="BM16237" s="128"/>
      <c r="BN16237" s="128"/>
      <c r="BO16237" s="128"/>
      <c r="BP16237" s="197">
        <f t="shared" si="747"/>
        <v>0</v>
      </c>
      <c r="BQ16237" s="128"/>
    </row>
    <row r="16238" spans="54:69" x14ac:dyDescent="0.25">
      <c r="BB16238" s="134">
        <f t="shared" si="748"/>
        <v>128</v>
      </c>
      <c r="BC16238" s="24"/>
      <c r="BD16238" s="10"/>
      <c r="BE16238" s="10"/>
      <c r="BF16238" s="10"/>
      <c r="BG16238" s="128"/>
      <c r="BH16238" s="128"/>
      <c r="BI16238" s="128"/>
      <c r="BJ16238" s="128"/>
      <c r="BK16238" s="128"/>
      <c r="BL16238" s="128"/>
      <c r="BM16238" s="128"/>
      <c r="BN16238" s="128"/>
      <c r="BO16238" s="128"/>
      <c r="BP16238" s="197">
        <f t="shared" si="747"/>
        <v>0</v>
      </c>
      <c r="BQ16238" s="128"/>
    </row>
    <row r="16239" spans="54:69" x14ac:dyDescent="0.25">
      <c r="BB16239" s="134">
        <f t="shared" si="748"/>
        <v>129</v>
      </c>
      <c r="BC16239" s="24"/>
      <c r="BD16239" s="10"/>
      <c r="BE16239" s="10"/>
      <c r="BF16239" s="10"/>
      <c r="BG16239" s="128"/>
      <c r="BH16239" s="128"/>
      <c r="BI16239" s="128"/>
      <c r="BJ16239" s="128"/>
      <c r="BK16239" s="128"/>
      <c r="BL16239" s="128"/>
      <c r="BM16239" s="128"/>
      <c r="BN16239" s="128"/>
      <c r="BO16239" s="128"/>
      <c r="BP16239" s="197">
        <f t="shared" si="747"/>
        <v>0</v>
      </c>
      <c r="BQ16239" s="128"/>
    </row>
    <row r="16240" spans="54:69" x14ac:dyDescent="0.25">
      <c r="BB16240" s="134">
        <f t="shared" si="748"/>
        <v>130</v>
      </c>
      <c r="BC16240" s="24"/>
      <c r="BD16240" s="10"/>
      <c r="BE16240" s="10"/>
      <c r="BF16240" s="10"/>
      <c r="BG16240" s="128"/>
      <c r="BH16240" s="128"/>
      <c r="BI16240" s="128"/>
      <c r="BJ16240" s="128"/>
      <c r="BK16240" s="128"/>
      <c r="BL16240" s="128"/>
      <c r="BM16240" s="128"/>
      <c r="BN16240" s="128"/>
      <c r="BO16240" s="128"/>
      <c r="BP16240" s="197">
        <f t="shared" ref="BP16240:BP16303" si="749">IF(BC16240=0,0,IF(BD16240=0,0,IF(BE16240=0,0,IF(BF16240=0,0,25))))</f>
        <v>0</v>
      </c>
      <c r="BQ16240" s="128"/>
    </row>
    <row r="16241" spans="54:69" x14ac:dyDescent="0.25">
      <c r="BB16241" s="134">
        <f t="shared" si="748"/>
        <v>131</v>
      </c>
      <c r="BC16241" s="24"/>
      <c r="BD16241" s="10"/>
      <c r="BE16241" s="10"/>
      <c r="BF16241" s="10"/>
      <c r="BG16241" s="128"/>
      <c r="BH16241" s="128"/>
      <c r="BI16241" s="128"/>
      <c r="BJ16241" s="128"/>
      <c r="BK16241" s="128"/>
      <c r="BL16241" s="128"/>
      <c r="BM16241" s="128"/>
      <c r="BN16241" s="128"/>
      <c r="BO16241" s="128"/>
      <c r="BP16241" s="197">
        <f t="shared" si="749"/>
        <v>0</v>
      </c>
      <c r="BQ16241" s="128"/>
    </row>
    <row r="16242" spans="54:69" x14ac:dyDescent="0.25">
      <c r="BB16242" s="134">
        <f t="shared" si="748"/>
        <v>132</v>
      </c>
      <c r="BC16242" s="24"/>
      <c r="BD16242" s="10"/>
      <c r="BE16242" s="10"/>
      <c r="BF16242" s="10"/>
      <c r="BG16242" s="128"/>
      <c r="BH16242" s="128"/>
      <c r="BI16242" s="128"/>
      <c r="BJ16242" s="128"/>
      <c r="BK16242" s="128"/>
      <c r="BL16242" s="128"/>
      <c r="BM16242" s="128"/>
      <c r="BN16242" s="128"/>
      <c r="BO16242" s="128"/>
      <c r="BP16242" s="197">
        <f t="shared" si="749"/>
        <v>0</v>
      </c>
      <c r="BQ16242" s="128"/>
    </row>
    <row r="16243" spans="54:69" x14ac:dyDescent="0.25">
      <c r="BB16243" s="134">
        <f t="shared" si="748"/>
        <v>133</v>
      </c>
      <c r="BC16243" s="24"/>
      <c r="BD16243" s="10"/>
      <c r="BE16243" s="10"/>
      <c r="BF16243" s="10"/>
      <c r="BG16243" s="128"/>
      <c r="BH16243" s="128"/>
      <c r="BI16243" s="128"/>
      <c r="BJ16243" s="128"/>
      <c r="BK16243" s="128"/>
      <c r="BL16243" s="128"/>
      <c r="BM16243" s="128"/>
      <c r="BN16243" s="128"/>
      <c r="BO16243" s="128"/>
      <c r="BP16243" s="197">
        <f t="shared" si="749"/>
        <v>0</v>
      </c>
      <c r="BQ16243" s="128"/>
    </row>
    <row r="16244" spans="54:69" x14ac:dyDescent="0.25">
      <c r="BB16244" s="134">
        <f>1+BB16243</f>
        <v>134</v>
      </c>
      <c r="BC16244" s="24"/>
      <c r="BD16244" s="10"/>
      <c r="BE16244" s="10"/>
      <c r="BF16244" s="10"/>
      <c r="BG16244" s="128"/>
      <c r="BH16244" s="128"/>
      <c r="BI16244" s="128"/>
      <c r="BJ16244" s="128"/>
      <c r="BK16244" s="128"/>
      <c r="BL16244" s="128"/>
      <c r="BM16244" s="128"/>
      <c r="BN16244" s="128"/>
      <c r="BO16244" s="128"/>
      <c r="BP16244" s="197">
        <f t="shared" si="749"/>
        <v>0</v>
      </c>
      <c r="BQ16244" s="128"/>
    </row>
    <row r="16245" spans="54:69" x14ac:dyDescent="0.25">
      <c r="BB16245" s="134">
        <f>1+BB16244</f>
        <v>135</v>
      </c>
      <c r="BC16245" s="24"/>
      <c r="BD16245" s="10"/>
      <c r="BE16245" s="10"/>
      <c r="BF16245" s="10"/>
      <c r="BG16245" s="128"/>
      <c r="BH16245" s="128"/>
      <c r="BI16245" s="128"/>
      <c r="BJ16245" s="128"/>
      <c r="BK16245" s="128"/>
      <c r="BL16245" s="128"/>
      <c r="BM16245" s="128"/>
      <c r="BN16245" s="128"/>
      <c r="BO16245" s="128"/>
      <c r="BP16245" s="197">
        <f t="shared" si="749"/>
        <v>0</v>
      </c>
      <c r="BQ16245" s="128"/>
    </row>
    <row r="16246" spans="54:69" x14ac:dyDescent="0.25">
      <c r="BB16246" s="134">
        <f>1+BB16245</f>
        <v>136</v>
      </c>
      <c r="BC16246" s="24"/>
      <c r="BD16246" s="10"/>
      <c r="BE16246" s="10"/>
      <c r="BF16246" s="10"/>
      <c r="BG16246" s="128"/>
      <c r="BH16246" s="128"/>
      <c r="BI16246" s="128"/>
      <c r="BJ16246" s="128"/>
      <c r="BK16246" s="128"/>
      <c r="BL16246" s="128"/>
      <c r="BM16246" s="128"/>
      <c r="BN16246" s="128"/>
      <c r="BO16246" s="128"/>
      <c r="BP16246" s="197">
        <f t="shared" si="749"/>
        <v>0</v>
      </c>
      <c r="BQ16246" s="128"/>
    </row>
    <row r="16247" spans="54:69" x14ac:dyDescent="0.25">
      <c r="BB16247" s="134">
        <f t="shared" ref="BB16247:BB16281" si="750">1+BB16246</f>
        <v>137</v>
      </c>
      <c r="BC16247" s="24"/>
      <c r="BD16247" s="10"/>
      <c r="BE16247" s="10"/>
      <c r="BF16247" s="10"/>
      <c r="BG16247" s="128"/>
      <c r="BH16247" s="128"/>
      <c r="BI16247" s="128"/>
      <c r="BJ16247" s="128"/>
      <c r="BK16247" s="128"/>
      <c r="BL16247" s="128"/>
      <c r="BM16247" s="128"/>
      <c r="BN16247" s="128"/>
      <c r="BO16247" s="128"/>
      <c r="BP16247" s="197">
        <f t="shared" si="749"/>
        <v>0</v>
      </c>
      <c r="BQ16247" s="128"/>
    </row>
    <row r="16248" spans="54:69" x14ac:dyDescent="0.25">
      <c r="BB16248" s="134">
        <f t="shared" si="750"/>
        <v>138</v>
      </c>
      <c r="BC16248" s="24"/>
      <c r="BD16248" s="10"/>
      <c r="BE16248" s="10"/>
      <c r="BF16248" s="10"/>
      <c r="BG16248" s="128"/>
      <c r="BH16248" s="128"/>
      <c r="BI16248" s="128"/>
      <c r="BJ16248" s="128"/>
      <c r="BK16248" s="128"/>
      <c r="BL16248" s="128"/>
      <c r="BM16248" s="128"/>
      <c r="BN16248" s="128"/>
      <c r="BO16248" s="128"/>
      <c r="BP16248" s="197">
        <f t="shared" si="749"/>
        <v>0</v>
      </c>
      <c r="BQ16248" s="128"/>
    </row>
    <row r="16249" spans="54:69" x14ac:dyDescent="0.25">
      <c r="BB16249" s="134">
        <f t="shared" si="750"/>
        <v>139</v>
      </c>
      <c r="BC16249" s="24"/>
      <c r="BD16249" s="10"/>
      <c r="BE16249" s="10"/>
      <c r="BF16249" s="10"/>
      <c r="BG16249" s="128"/>
      <c r="BH16249" s="128"/>
      <c r="BI16249" s="128"/>
      <c r="BJ16249" s="128"/>
      <c r="BK16249" s="128"/>
      <c r="BL16249" s="128"/>
      <c r="BM16249" s="128"/>
      <c r="BN16249" s="128"/>
      <c r="BO16249" s="128"/>
      <c r="BP16249" s="197">
        <f t="shared" si="749"/>
        <v>0</v>
      </c>
      <c r="BQ16249" s="128"/>
    </row>
    <row r="16250" spans="54:69" x14ac:dyDescent="0.25">
      <c r="BB16250" s="134">
        <f t="shared" si="750"/>
        <v>140</v>
      </c>
      <c r="BC16250" s="24"/>
      <c r="BD16250" s="10"/>
      <c r="BE16250" s="10"/>
      <c r="BF16250" s="10"/>
      <c r="BG16250" s="128"/>
      <c r="BH16250" s="128"/>
      <c r="BI16250" s="128"/>
      <c r="BJ16250" s="128"/>
      <c r="BK16250" s="128"/>
      <c r="BL16250" s="128"/>
      <c r="BM16250" s="128"/>
      <c r="BN16250" s="128"/>
      <c r="BO16250" s="128"/>
      <c r="BP16250" s="197">
        <f t="shared" si="749"/>
        <v>0</v>
      </c>
      <c r="BQ16250" s="128"/>
    </row>
    <row r="16251" spans="54:69" x14ac:dyDescent="0.25">
      <c r="BB16251" s="134">
        <f t="shared" si="750"/>
        <v>141</v>
      </c>
      <c r="BC16251" s="24"/>
      <c r="BD16251" s="10"/>
      <c r="BE16251" s="10"/>
      <c r="BF16251" s="10"/>
      <c r="BG16251" s="128"/>
      <c r="BH16251" s="128"/>
      <c r="BI16251" s="128"/>
      <c r="BJ16251" s="128"/>
      <c r="BK16251" s="128"/>
      <c r="BL16251" s="128"/>
      <c r="BM16251" s="128"/>
      <c r="BN16251" s="128"/>
      <c r="BO16251" s="128"/>
      <c r="BP16251" s="197">
        <f t="shared" si="749"/>
        <v>0</v>
      </c>
      <c r="BQ16251" s="128"/>
    </row>
    <row r="16252" spans="54:69" x14ac:dyDescent="0.25">
      <c r="BB16252" s="134">
        <f t="shared" si="750"/>
        <v>142</v>
      </c>
      <c r="BC16252" s="24"/>
      <c r="BD16252" s="10"/>
      <c r="BE16252" s="10"/>
      <c r="BF16252" s="10"/>
      <c r="BG16252" s="128"/>
      <c r="BH16252" s="128"/>
      <c r="BI16252" s="128"/>
      <c r="BJ16252" s="128"/>
      <c r="BK16252" s="128"/>
      <c r="BL16252" s="128"/>
      <c r="BM16252" s="128"/>
      <c r="BN16252" s="128"/>
      <c r="BO16252" s="128"/>
      <c r="BP16252" s="197">
        <f t="shared" si="749"/>
        <v>0</v>
      </c>
      <c r="BQ16252" s="128"/>
    </row>
    <row r="16253" spans="54:69" x14ac:dyDescent="0.25">
      <c r="BB16253" s="134">
        <f t="shared" si="750"/>
        <v>143</v>
      </c>
      <c r="BC16253" s="24"/>
      <c r="BD16253" s="10"/>
      <c r="BE16253" s="10"/>
      <c r="BF16253" s="10"/>
      <c r="BG16253" s="128"/>
      <c r="BH16253" s="128"/>
      <c r="BI16253" s="128"/>
      <c r="BJ16253" s="128"/>
      <c r="BK16253" s="128"/>
      <c r="BL16253" s="128"/>
      <c r="BM16253" s="128"/>
      <c r="BN16253" s="128"/>
      <c r="BO16253" s="128"/>
      <c r="BP16253" s="197">
        <f t="shared" si="749"/>
        <v>0</v>
      </c>
      <c r="BQ16253" s="128"/>
    </row>
    <row r="16254" spans="54:69" x14ac:dyDescent="0.25">
      <c r="BB16254" s="134">
        <f t="shared" si="750"/>
        <v>144</v>
      </c>
      <c r="BC16254" s="24"/>
      <c r="BD16254" s="10"/>
      <c r="BE16254" s="10"/>
      <c r="BF16254" s="10"/>
      <c r="BG16254" s="128"/>
      <c r="BH16254" s="128"/>
      <c r="BI16254" s="128"/>
      <c r="BJ16254" s="128"/>
      <c r="BK16254" s="128"/>
      <c r="BL16254" s="128"/>
      <c r="BM16254" s="128"/>
      <c r="BN16254" s="128"/>
      <c r="BO16254" s="128"/>
      <c r="BP16254" s="197">
        <f t="shared" si="749"/>
        <v>0</v>
      </c>
      <c r="BQ16254" s="128"/>
    </row>
    <row r="16255" spans="54:69" x14ac:dyDescent="0.25">
      <c r="BB16255" s="134">
        <f t="shared" si="750"/>
        <v>145</v>
      </c>
      <c r="BC16255" s="24"/>
      <c r="BD16255" s="10"/>
      <c r="BE16255" s="10"/>
      <c r="BF16255" s="10"/>
      <c r="BG16255" s="128"/>
      <c r="BH16255" s="128"/>
      <c r="BI16255" s="128"/>
      <c r="BJ16255" s="128"/>
      <c r="BK16255" s="128"/>
      <c r="BL16255" s="128"/>
      <c r="BM16255" s="128"/>
      <c r="BN16255" s="128"/>
      <c r="BO16255" s="128"/>
      <c r="BP16255" s="197">
        <f t="shared" si="749"/>
        <v>0</v>
      </c>
      <c r="BQ16255" s="128"/>
    </row>
    <row r="16256" spans="54:69" x14ac:dyDescent="0.25">
      <c r="BB16256" s="134">
        <f t="shared" si="750"/>
        <v>146</v>
      </c>
      <c r="BC16256" s="24"/>
      <c r="BD16256" s="10"/>
      <c r="BE16256" s="10"/>
      <c r="BF16256" s="10"/>
      <c r="BG16256" s="128"/>
      <c r="BH16256" s="128"/>
      <c r="BI16256" s="128"/>
      <c r="BJ16256" s="128"/>
      <c r="BK16256" s="128"/>
      <c r="BL16256" s="128"/>
      <c r="BM16256" s="128"/>
      <c r="BN16256" s="128"/>
      <c r="BO16256" s="128"/>
      <c r="BP16256" s="197">
        <f t="shared" si="749"/>
        <v>0</v>
      </c>
      <c r="BQ16256" s="128"/>
    </row>
    <row r="16257" spans="54:69" x14ac:dyDescent="0.25">
      <c r="BB16257" s="134">
        <f t="shared" si="750"/>
        <v>147</v>
      </c>
      <c r="BC16257" s="24"/>
      <c r="BD16257" s="10"/>
      <c r="BE16257" s="10"/>
      <c r="BF16257" s="10"/>
      <c r="BG16257" s="128"/>
      <c r="BH16257" s="128"/>
      <c r="BI16257" s="128"/>
      <c r="BJ16257" s="128"/>
      <c r="BK16257" s="128"/>
      <c r="BL16257" s="128"/>
      <c r="BM16257" s="128"/>
      <c r="BN16257" s="128"/>
      <c r="BO16257" s="128"/>
      <c r="BP16257" s="197">
        <f t="shared" si="749"/>
        <v>0</v>
      </c>
      <c r="BQ16257" s="128"/>
    </row>
    <row r="16258" spans="54:69" x14ac:dyDescent="0.25">
      <c r="BB16258" s="134">
        <f t="shared" si="750"/>
        <v>148</v>
      </c>
      <c r="BC16258" s="24"/>
      <c r="BD16258" s="10"/>
      <c r="BE16258" s="10"/>
      <c r="BF16258" s="10"/>
      <c r="BG16258" s="128"/>
      <c r="BH16258" s="128"/>
      <c r="BI16258" s="128"/>
      <c r="BJ16258" s="128"/>
      <c r="BK16258" s="128"/>
      <c r="BL16258" s="128"/>
      <c r="BM16258" s="128"/>
      <c r="BN16258" s="128"/>
      <c r="BO16258" s="128"/>
      <c r="BP16258" s="197">
        <f t="shared" si="749"/>
        <v>0</v>
      </c>
      <c r="BQ16258" s="128"/>
    </row>
    <row r="16259" spans="54:69" x14ac:dyDescent="0.25">
      <c r="BB16259" s="134">
        <f t="shared" si="750"/>
        <v>149</v>
      </c>
      <c r="BC16259" s="24"/>
      <c r="BD16259" s="10"/>
      <c r="BE16259" s="10"/>
      <c r="BF16259" s="10"/>
      <c r="BG16259" s="128"/>
      <c r="BH16259" s="128"/>
      <c r="BI16259" s="128"/>
      <c r="BJ16259" s="128"/>
      <c r="BK16259" s="128"/>
      <c r="BL16259" s="128"/>
      <c r="BM16259" s="128"/>
      <c r="BN16259" s="128"/>
      <c r="BO16259" s="128"/>
      <c r="BP16259" s="197">
        <f t="shared" si="749"/>
        <v>0</v>
      </c>
      <c r="BQ16259" s="128"/>
    </row>
    <row r="16260" spans="54:69" x14ac:dyDescent="0.25">
      <c r="BB16260" s="134">
        <f t="shared" si="750"/>
        <v>150</v>
      </c>
      <c r="BC16260" s="24"/>
      <c r="BD16260" s="10"/>
      <c r="BE16260" s="10"/>
      <c r="BF16260" s="10"/>
      <c r="BG16260" s="128"/>
      <c r="BH16260" s="128"/>
      <c r="BI16260" s="128"/>
      <c r="BJ16260" s="128"/>
      <c r="BK16260" s="128"/>
      <c r="BL16260" s="128"/>
      <c r="BM16260" s="128"/>
      <c r="BN16260" s="128"/>
      <c r="BO16260" s="128"/>
      <c r="BP16260" s="197">
        <f t="shared" si="749"/>
        <v>0</v>
      </c>
      <c r="BQ16260" s="128"/>
    </row>
    <row r="16261" spans="54:69" x14ac:dyDescent="0.25">
      <c r="BB16261" s="134">
        <f t="shared" si="750"/>
        <v>151</v>
      </c>
      <c r="BC16261" s="24"/>
      <c r="BD16261" s="10"/>
      <c r="BE16261" s="10"/>
      <c r="BF16261" s="10"/>
      <c r="BG16261" s="128"/>
      <c r="BH16261" s="128"/>
      <c r="BI16261" s="128"/>
      <c r="BJ16261" s="128"/>
      <c r="BK16261" s="128"/>
      <c r="BL16261" s="128"/>
      <c r="BM16261" s="128"/>
      <c r="BN16261" s="128"/>
      <c r="BO16261" s="128"/>
      <c r="BP16261" s="197">
        <f t="shared" si="749"/>
        <v>0</v>
      </c>
      <c r="BQ16261" s="128"/>
    </row>
    <row r="16262" spans="54:69" x14ac:dyDescent="0.25">
      <c r="BB16262" s="134">
        <f t="shared" si="750"/>
        <v>152</v>
      </c>
      <c r="BC16262" s="24"/>
      <c r="BD16262" s="10"/>
      <c r="BE16262" s="10"/>
      <c r="BF16262" s="10"/>
      <c r="BG16262" s="128"/>
      <c r="BH16262" s="128"/>
      <c r="BI16262" s="128"/>
      <c r="BJ16262" s="128"/>
      <c r="BK16262" s="128"/>
      <c r="BL16262" s="128"/>
      <c r="BM16262" s="128"/>
      <c r="BN16262" s="128"/>
      <c r="BO16262" s="128"/>
      <c r="BP16262" s="197">
        <f t="shared" si="749"/>
        <v>0</v>
      </c>
      <c r="BQ16262" s="128"/>
    </row>
    <row r="16263" spans="54:69" x14ac:dyDescent="0.25">
      <c r="BB16263" s="134">
        <f t="shared" si="750"/>
        <v>153</v>
      </c>
      <c r="BC16263" s="24"/>
      <c r="BD16263" s="10"/>
      <c r="BE16263" s="10"/>
      <c r="BF16263" s="10"/>
      <c r="BG16263" s="128"/>
      <c r="BH16263" s="128"/>
      <c r="BI16263" s="128"/>
      <c r="BJ16263" s="128"/>
      <c r="BK16263" s="128"/>
      <c r="BL16263" s="128"/>
      <c r="BM16263" s="128"/>
      <c r="BN16263" s="128"/>
      <c r="BO16263" s="128"/>
      <c r="BP16263" s="197">
        <f t="shared" si="749"/>
        <v>0</v>
      </c>
      <c r="BQ16263" s="128"/>
    </row>
    <row r="16264" spans="54:69" x14ac:dyDescent="0.25">
      <c r="BB16264" s="134">
        <f t="shared" si="750"/>
        <v>154</v>
      </c>
      <c r="BC16264" s="24"/>
      <c r="BD16264" s="10"/>
      <c r="BE16264" s="10"/>
      <c r="BF16264" s="10"/>
      <c r="BG16264" s="128"/>
      <c r="BH16264" s="128"/>
      <c r="BI16264" s="128"/>
      <c r="BJ16264" s="128"/>
      <c r="BK16264" s="128"/>
      <c r="BL16264" s="128"/>
      <c r="BM16264" s="128"/>
      <c r="BN16264" s="128"/>
      <c r="BO16264" s="128"/>
      <c r="BP16264" s="197">
        <f t="shared" si="749"/>
        <v>0</v>
      </c>
      <c r="BQ16264" s="128"/>
    </row>
    <row r="16265" spans="54:69" x14ac:dyDescent="0.25">
      <c r="BB16265" s="134">
        <f t="shared" si="750"/>
        <v>155</v>
      </c>
      <c r="BC16265" s="24"/>
      <c r="BD16265" s="10"/>
      <c r="BE16265" s="10"/>
      <c r="BF16265" s="10"/>
      <c r="BG16265" s="128"/>
      <c r="BH16265" s="128"/>
      <c r="BI16265" s="128"/>
      <c r="BJ16265" s="128"/>
      <c r="BK16265" s="128"/>
      <c r="BL16265" s="128"/>
      <c r="BM16265" s="128"/>
      <c r="BN16265" s="128"/>
      <c r="BO16265" s="128"/>
      <c r="BP16265" s="197">
        <f t="shared" si="749"/>
        <v>0</v>
      </c>
      <c r="BQ16265" s="128"/>
    </row>
    <row r="16266" spans="54:69" x14ac:dyDescent="0.25">
      <c r="BB16266" s="134">
        <f t="shared" si="750"/>
        <v>156</v>
      </c>
      <c r="BC16266" s="24"/>
      <c r="BD16266" s="10"/>
      <c r="BE16266" s="10"/>
      <c r="BF16266" s="10"/>
      <c r="BG16266" s="128"/>
      <c r="BH16266" s="128"/>
      <c r="BI16266" s="128"/>
      <c r="BJ16266" s="128"/>
      <c r="BK16266" s="128"/>
      <c r="BL16266" s="128"/>
      <c r="BM16266" s="128"/>
      <c r="BN16266" s="128"/>
      <c r="BO16266" s="128"/>
      <c r="BP16266" s="197">
        <f t="shared" si="749"/>
        <v>0</v>
      </c>
      <c r="BQ16266" s="128"/>
    </row>
    <row r="16267" spans="54:69" x14ac:dyDescent="0.25">
      <c r="BB16267" s="134">
        <f t="shared" si="750"/>
        <v>157</v>
      </c>
      <c r="BC16267" s="24"/>
      <c r="BD16267" s="10"/>
      <c r="BE16267" s="10"/>
      <c r="BF16267" s="10"/>
      <c r="BG16267" s="128"/>
      <c r="BH16267" s="128"/>
      <c r="BI16267" s="128"/>
      <c r="BJ16267" s="128"/>
      <c r="BK16267" s="128"/>
      <c r="BL16267" s="128"/>
      <c r="BM16267" s="128"/>
      <c r="BN16267" s="128"/>
      <c r="BO16267" s="128"/>
      <c r="BP16267" s="197">
        <f t="shared" si="749"/>
        <v>0</v>
      </c>
      <c r="BQ16267" s="128"/>
    </row>
    <row r="16268" spans="54:69" x14ac:dyDescent="0.25">
      <c r="BB16268" s="134">
        <f t="shared" si="750"/>
        <v>158</v>
      </c>
      <c r="BC16268" s="24"/>
      <c r="BD16268" s="10"/>
      <c r="BE16268" s="10"/>
      <c r="BF16268" s="10"/>
      <c r="BG16268" s="128"/>
      <c r="BH16268" s="128"/>
      <c r="BI16268" s="128"/>
      <c r="BJ16268" s="128"/>
      <c r="BK16268" s="128"/>
      <c r="BL16268" s="128"/>
      <c r="BM16268" s="128"/>
      <c r="BN16268" s="128"/>
      <c r="BO16268" s="128"/>
      <c r="BP16268" s="197">
        <f t="shared" si="749"/>
        <v>0</v>
      </c>
      <c r="BQ16268" s="128"/>
    </row>
    <row r="16269" spans="54:69" x14ac:dyDescent="0.25">
      <c r="BB16269" s="134">
        <f t="shared" si="750"/>
        <v>159</v>
      </c>
      <c r="BC16269" s="24"/>
      <c r="BD16269" s="10"/>
      <c r="BE16269" s="10"/>
      <c r="BF16269" s="10"/>
      <c r="BG16269" s="128"/>
      <c r="BH16269" s="128"/>
      <c r="BI16269" s="128"/>
      <c r="BJ16269" s="128"/>
      <c r="BK16269" s="128"/>
      <c r="BL16269" s="128"/>
      <c r="BM16269" s="128"/>
      <c r="BN16269" s="128"/>
      <c r="BO16269" s="128"/>
      <c r="BP16269" s="197">
        <f t="shared" si="749"/>
        <v>0</v>
      </c>
      <c r="BQ16269" s="128"/>
    </row>
    <row r="16270" spans="54:69" x14ac:dyDescent="0.25">
      <c r="BB16270" s="134">
        <f t="shared" si="750"/>
        <v>160</v>
      </c>
      <c r="BC16270" s="24"/>
      <c r="BD16270" s="10"/>
      <c r="BE16270" s="10"/>
      <c r="BF16270" s="10"/>
      <c r="BG16270" s="128"/>
      <c r="BH16270" s="128"/>
      <c r="BI16270" s="128"/>
      <c r="BJ16270" s="128"/>
      <c r="BK16270" s="128"/>
      <c r="BL16270" s="128"/>
      <c r="BM16270" s="128"/>
      <c r="BN16270" s="128"/>
      <c r="BO16270" s="128"/>
      <c r="BP16270" s="197">
        <f t="shared" si="749"/>
        <v>0</v>
      </c>
      <c r="BQ16270" s="128"/>
    </row>
    <row r="16271" spans="54:69" x14ac:dyDescent="0.25">
      <c r="BB16271" s="134">
        <f t="shared" si="750"/>
        <v>161</v>
      </c>
      <c r="BC16271" s="24"/>
      <c r="BD16271" s="10"/>
      <c r="BE16271" s="10"/>
      <c r="BF16271" s="10"/>
      <c r="BG16271" s="128"/>
      <c r="BH16271" s="128"/>
      <c r="BI16271" s="128"/>
      <c r="BJ16271" s="128"/>
      <c r="BK16271" s="128"/>
      <c r="BL16271" s="128"/>
      <c r="BM16271" s="128"/>
      <c r="BN16271" s="128"/>
      <c r="BO16271" s="128"/>
      <c r="BP16271" s="197">
        <f t="shared" si="749"/>
        <v>0</v>
      </c>
      <c r="BQ16271" s="128"/>
    </row>
    <row r="16272" spans="54:69" x14ac:dyDescent="0.25">
      <c r="BB16272" s="134">
        <f t="shared" si="750"/>
        <v>162</v>
      </c>
      <c r="BC16272" s="24"/>
      <c r="BD16272" s="10"/>
      <c r="BE16272" s="10"/>
      <c r="BF16272" s="10"/>
      <c r="BG16272" s="128"/>
      <c r="BH16272" s="128"/>
      <c r="BI16272" s="128"/>
      <c r="BJ16272" s="128"/>
      <c r="BK16272" s="128"/>
      <c r="BL16272" s="128"/>
      <c r="BM16272" s="128"/>
      <c r="BN16272" s="128"/>
      <c r="BO16272" s="128"/>
      <c r="BP16272" s="197">
        <f t="shared" si="749"/>
        <v>0</v>
      </c>
      <c r="BQ16272" s="128"/>
    </row>
    <row r="16273" spans="54:69" x14ac:dyDescent="0.25">
      <c r="BB16273" s="134">
        <f t="shared" si="750"/>
        <v>163</v>
      </c>
      <c r="BC16273" s="24"/>
      <c r="BD16273" s="10"/>
      <c r="BE16273" s="10"/>
      <c r="BF16273" s="10"/>
      <c r="BG16273" s="128"/>
      <c r="BH16273" s="128"/>
      <c r="BI16273" s="128"/>
      <c r="BJ16273" s="128"/>
      <c r="BK16273" s="128"/>
      <c r="BL16273" s="128"/>
      <c r="BM16273" s="128"/>
      <c r="BN16273" s="128"/>
      <c r="BO16273" s="128"/>
      <c r="BP16273" s="197">
        <f t="shared" si="749"/>
        <v>0</v>
      </c>
      <c r="BQ16273" s="128"/>
    </row>
    <row r="16274" spans="54:69" x14ac:dyDescent="0.25">
      <c r="BB16274" s="134">
        <f t="shared" si="750"/>
        <v>164</v>
      </c>
      <c r="BC16274" s="24"/>
      <c r="BD16274" s="10"/>
      <c r="BE16274" s="10"/>
      <c r="BF16274" s="10"/>
      <c r="BG16274" s="128"/>
      <c r="BH16274" s="128"/>
      <c r="BI16274" s="128"/>
      <c r="BJ16274" s="128"/>
      <c r="BK16274" s="128"/>
      <c r="BL16274" s="128"/>
      <c r="BM16274" s="128"/>
      <c r="BN16274" s="128"/>
      <c r="BO16274" s="128"/>
      <c r="BP16274" s="197">
        <f t="shared" si="749"/>
        <v>0</v>
      </c>
      <c r="BQ16274" s="128"/>
    </row>
    <row r="16275" spans="54:69" x14ac:dyDescent="0.25">
      <c r="BB16275" s="134">
        <f t="shared" si="750"/>
        <v>165</v>
      </c>
      <c r="BC16275" s="24"/>
      <c r="BD16275" s="10"/>
      <c r="BE16275" s="10"/>
      <c r="BF16275" s="10"/>
      <c r="BG16275" s="128"/>
      <c r="BH16275" s="128"/>
      <c r="BI16275" s="128"/>
      <c r="BJ16275" s="128"/>
      <c r="BK16275" s="128"/>
      <c r="BL16275" s="128"/>
      <c r="BM16275" s="128"/>
      <c r="BN16275" s="128"/>
      <c r="BO16275" s="128"/>
      <c r="BP16275" s="197">
        <f t="shared" si="749"/>
        <v>0</v>
      </c>
      <c r="BQ16275" s="128"/>
    </row>
    <row r="16276" spans="54:69" x14ac:dyDescent="0.25">
      <c r="BB16276" s="134">
        <f t="shared" si="750"/>
        <v>166</v>
      </c>
      <c r="BC16276" s="24"/>
      <c r="BD16276" s="10"/>
      <c r="BE16276" s="10"/>
      <c r="BF16276" s="10"/>
      <c r="BG16276" s="128"/>
      <c r="BH16276" s="128"/>
      <c r="BI16276" s="128"/>
      <c r="BJ16276" s="128"/>
      <c r="BK16276" s="128"/>
      <c r="BL16276" s="128"/>
      <c r="BM16276" s="128"/>
      <c r="BN16276" s="128"/>
      <c r="BO16276" s="128"/>
      <c r="BP16276" s="197">
        <f t="shared" si="749"/>
        <v>0</v>
      </c>
      <c r="BQ16276" s="128"/>
    </row>
    <row r="16277" spans="54:69" x14ac:dyDescent="0.25">
      <c r="BB16277" s="134">
        <f t="shared" si="750"/>
        <v>167</v>
      </c>
      <c r="BC16277" s="24"/>
      <c r="BD16277" s="10"/>
      <c r="BE16277" s="10"/>
      <c r="BF16277" s="10"/>
      <c r="BG16277" s="128"/>
      <c r="BH16277" s="128"/>
      <c r="BI16277" s="128"/>
      <c r="BJ16277" s="128"/>
      <c r="BK16277" s="128"/>
      <c r="BL16277" s="128"/>
      <c r="BM16277" s="128"/>
      <c r="BN16277" s="128"/>
      <c r="BO16277" s="128"/>
      <c r="BP16277" s="197">
        <f t="shared" si="749"/>
        <v>0</v>
      </c>
      <c r="BQ16277" s="128"/>
    </row>
    <row r="16278" spans="54:69" x14ac:dyDescent="0.25">
      <c r="BB16278" s="134">
        <f t="shared" si="750"/>
        <v>168</v>
      </c>
      <c r="BC16278" s="24"/>
      <c r="BD16278" s="10"/>
      <c r="BE16278" s="10"/>
      <c r="BF16278" s="10"/>
      <c r="BG16278" s="128"/>
      <c r="BH16278" s="128"/>
      <c r="BI16278" s="128"/>
      <c r="BJ16278" s="128"/>
      <c r="BK16278" s="128"/>
      <c r="BL16278" s="128"/>
      <c r="BM16278" s="128"/>
      <c r="BN16278" s="128"/>
      <c r="BO16278" s="128"/>
      <c r="BP16278" s="197">
        <f t="shared" si="749"/>
        <v>0</v>
      </c>
      <c r="BQ16278" s="128"/>
    </row>
    <row r="16279" spans="54:69" x14ac:dyDescent="0.25">
      <c r="BB16279" s="134">
        <f t="shared" si="750"/>
        <v>169</v>
      </c>
      <c r="BC16279" s="24"/>
      <c r="BD16279" s="10"/>
      <c r="BE16279" s="10"/>
      <c r="BF16279" s="10"/>
      <c r="BG16279" s="128"/>
      <c r="BH16279" s="128"/>
      <c r="BI16279" s="128"/>
      <c r="BJ16279" s="128"/>
      <c r="BK16279" s="128"/>
      <c r="BL16279" s="128"/>
      <c r="BM16279" s="128"/>
      <c r="BN16279" s="128"/>
      <c r="BO16279" s="128"/>
      <c r="BP16279" s="197">
        <f t="shared" si="749"/>
        <v>0</v>
      </c>
      <c r="BQ16279" s="128"/>
    </row>
    <row r="16280" spans="54:69" x14ac:dyDescent="0.25">
      <c r="BB16280" s="134">
        <f t="shared" si="750"/>
        <v>170</v>
      </c>
      <c r="BC16280" s="24"/>
      <c r="BD16280" s="10"/>
      <c r="BE16280" s="10"/>
      <c r="BF16280" s="10"/>
      <c r="BG16280" s="128"/>
      <c r="BH16280" s="128"/>
      <c r="BI16280" s="128"/>
      <c r="BJ16280" s="128"/>
      <c r="BK16280" s="128"/>
      <c r="BL16280" s="128"/>
      <c r="BM16280" s="128"/>
      <c r="BN16280" s="128"/>
      <c r="BO16280" s="128"/>
      <c r="BP16280" s="197">
        <f t="shared" si="749"/>
        <v>0</v>
      </c>
      <c r="BQ16280" s="128"/>
    </row>
    <row r="16281" spans="54:69" x14ac:dyDescent="0.25">
      <c r="BB16281" s="134">
        <f t="shared" si="750"/>
        <v>171</v>
      </c>
      <c r="BC16281" s="24"/>
      <c r="BD16281" s="10"/>
      <c r="BE16281" s="10"/>
      <c r="BF16281" s="10"/>
      <c r="BG16281" s="128"/>
      <c r="BH16281" s="128"/>
      <c r="BI16281" s="128"/>
      <c r="BJ16281" s="128"/>
      <c r="BK16281" s="128"/>
      <c r="BL16281" s="128"/>
      <c r="BM16281" s="128"/>
      <c r="BN16281" s="128"/>
      <c r="BO16281" s="128"/>
      <c r="BP16281" s="197">
        <f t="shared" si="749"/>
        <v>0</v>
      </c>
      <c r="BQ16281" s="128"/>
    </row>
    <row r="16282" spans="54:69" x14ac:dyDescent="0.25">
      <c r="BB16282" s="134">
        <f t="shared" ref="BB16282:BB16309" si="751">1+BB16281</f>
        <v>172</v>
      </c>
      <c r="BC16282" s="24"/>
      <c r="BD16282" s="10"/>
      <c r="BE16282" s="10"/>
      <c r="BF16282" s="10"/>
      <c r="BG16282" s="128"/>
      <c r="BH16282" s="128"/>
      <c r="BI16282" s="128"/>
      <c r="BJ16282" s="128"/>
      <c r="BK16282" s="128"/>
      <c r="BL16282" s="128"/>
      <c r="BM16282" s="128"/>
      <c r="BN16282" s="128"/>
      <c r="BO16282" s="128"/>
      <c r="BP16282" s="197">
        <f t="shared" si="749"/>
        <v>0</v>
      </c>
      <c r="BQ16282" s="128"/>
    </row>
    <row r="16283" spans="54:69" x14ac:dyDescent="0.25">
      <c r="BB16283" s="134">
        <f t="shared" si="751"/>
        <v>173</v>
      </c>
      <c r="BC16283" s="24"/>
      <c r="BD16283" s="10"/>
      <c r="BE16283" s="10"/>
      <c r="BF16283" s="10"/>
      <c r="BG16283" s="128"/>
      <c r="BH16283" s="128"/>
      <c r="BI16283" s="128"/>
      <c r="BJ16283" s="128"/>
      <c r="BK16283" s="128"/>
      <c r="BL16283" s="128"/>
      <c r="BM16283" s="128"/>
      <c r="BN16283" s="128"/>
      <c r="BO16283" s="128"/>
      <c r="BP16283" s="197">
        <f t="shared" si="749"/>
        <v>0</v>
      </c>
      <c r="BQ16283" s="128"/>
    </row>
    <row r="16284" spans="54:69" x14ac:dyDescent="0.25">
      <c r="BB16284" s="134">
        <f t="shared" si="751"/>
        <v>174</v>
      </c>
      <c r="BC16284" s="24"/>
      <c r="BD16284" s="10"/>
      <c r="BE16284" s="10"/>
      <c r="BF16284" s="10"/>
      <c r="BG16284" s="128"/>
      <c r="BH16284" s="128"/>
      <c r="BI16284" s="128"/>
      <c r="BJ16284" s="128"/>
      <c r="BK16284" s="128"/>
      <c r="BL16284" s="128"/>
      <c r="BM16284" s="128"/>
      <c r="BN16284" s="128"/>
      <c r="BO16284" s="128"/>
      <c r="BP16284" s="197">
        <f t="shared" si="749"/>
        <v>0</v>
      </c>
      <c r="BQ16284" s="128"/>
    </row>
    <row r="16285" spans="54:69" x14ac:dyDescent="0.25">
      <c r="BB16285" s="134">
        <f t="shared" si="751"/>
        <v>175</v>
      </c>
      <c r="BC16285" s="24"/>
      <c r="BD16285" s="10"/>
      <c r="BE16285" s="10"/>
      <c r="BF16285" s="10"/>
      <c r="BG16285" s="128"/>
      <c r="BH16285" s="128"/>
      <c r="BI16285" s="128"/>
      <c r="BJ16285" s="128"/>
      <c r="BK16285" s="128"/>
      <c r="BL16285" s="128"/>
      <c r="BM16285" s="128"/>
      <c r="BN16285" s="128"/>
      <c r="BO16285" s="128"/>
      <c r="BP16285" s="197">
        <f t="shared" si="749"/>
        <v>0</v>
      </c>
      <c r="BQ16285" s="128"/>
    </row>
    <row r="16286" spans="54:69" x14ac:dyDescent="0.25">
      <c r="BB16286" s="134">
        <f t="shared" si="751"/>
        <v>176</v>
      </c>
      <c r="BC16286" s="24"/>
      <c r="BD16286" s="10"/>
      <c r="BE16286" s="10"/>
      <c r="BF16286" s="10"/>
      <c r="BG16286" s="128"/>
      <c r="BH16286" s="128"/>
      <c r="BI16286" s="128"/>
      <c r="BJ16286" s="128"/>
      <c r="BK16286" s="128"/>
      <c r="BL16286" s="128"/>
      <c r="BM16286" s="128"/>
      <c r="BN16286" s="128"/>
      <c r="BO16286" s="128"/>
      <c r="BP16286" s="197">
        <f t="shared" si="749"/>
        <v>0</v>
      </c>
      <c r="BQ16286" s="128"/>
    </row>
    <row r="16287" spans="54:69" x14ac:dyDescent="0.25">
      <c r="BB16287" s="134">
        <f t="shared" si="751"/>
        <v>177</v>
      </c>
      <c r="BC16287" s="24"/>
      <c r="BD16287" s="10"/>
      <c r="BE16287" s="10"/>
      <c r="BF16287" s="10"/>
      <c r="BG16287" s="128"/>
      <c r="BH16287" s="128"/>
      <c r="BI16287" s="128"/>
      <c r="BJ16287" s="128"/>
      <c r="BK16287" s="128"/>
      <c r="BL16287" s="128"/>
      <c r="BM16287" s="128"/>
      <c r="BN16287" s="128"/>
      <c r="BO16287" s="128"/>
      <c r="BP16287" s="197">
        <f t="shared" si="749"/>
        <v>0</v>
      </c>
      <c r="BQ16287" s="128"/>
    </row>
    <row r="16288" spans="54:69" x14ac:dyDescent="0.25">
      <c r="BB16288" s="134">
        <f t="shared" si="751"/>
        <v>178</v>
      </c>
      <c r="BC16288" s="24"/>
      <c r="BD16288" s="10"/>
      <c r="BE16288" s="10"/>
      <c r="BF16288" s="10"/>
      <c r="BG16288" s="128"/>
      <c r="BH16288" s="128"/>
      <c r="BI16288" s="128"/>
      <c r="BJ16288" s="128"/>
      <c r="BK16288" s="128"/>
      <c r="BL16288" s="128"/>
      <c r="BM16288" s="128"/>
      <c r="BN16288" s="128"/>
      <c r="BO16288" s="128"/>
      <c r="BP16288" s="197">
        <f t="shared" si="749"/>
        <v>0</v>
      </c>
      <c r="BQ16288" s="128"/>
    </row>
    <row r="16289" spans="54:69" x14ac:dyDescent="0.25">
      <c r="BB16289" s="134">
        <f t="shared" si="751"/>
        <v>179</v>
      </c>
      <c r="BC16289" s="24"/>
      <c r="BD16289" s="10"/>
      <c r="BE16289" s="10"/>
      <c r="BF16289" s="10"/>
      <c r="BG16289" s="128"/>
      <c r="BH16289" s="128"/>
      <c r="BI16289" s="128"/>
      <c r="BJ16289" s="128"/>
      <c r="BK16289" s="128"/>
      <c r="BL16289" s="128"/>
      <c r="BM16289" s="128"/>
      <c r="BN16289" s="128"/>
      <c r="BO16289" s="128"/>
      <c r="BP16289" s="197">
        <f t="shared" si="749"/>
        <v>0</v>
      </c>
      <c r="BQ16289" s="128"/>
    </row>
    <row r="16290" spans="54:69" x14ac:dyDescent="0.25">
      <c r="BB16290" s="134">
        <f t="shared" si="751"/>
        <v>180</v>
      </c>
      <c r="BC16290" s="24"/>
      <c r="BD16290" s="10"/>
      <c r="BE16290" s="10"/>
      <c r="BF16290" s="10"/>
      <c r="BG16290" s="128"/>
      <c r="BH16290" s="128"/>
      <c r="BI16290" s="128"/>
      <c r="BJ16290" s="128"/>
      <c r="BK16290" s="128"/>
      <c r="BL16290" s="128"/>
      <c r="BM16290" s="128"/>
      <c r="BN16290" s="128"/>
      <c r="BO16290" s="128"/>
      <c r="BP16290" s="197">
        <f t="shared" si="749"/>
        <v>0</v>
      </c>
      <c r="BQ16290" s="128"/>
    </row>
    <row r="16291" spans="54:69" x14ac:dyDescent="0.25">
      <c r="BB16291" s="134">
        <f t="shared" si="751"/>
        <v>181</v>
      </c>
      <c r="BC16291" s="24"/>
      <c r="BD16291" s="10"/>
      <c r="BE16291" s="10"/>
      <c r="BF16291" s="10"/>
      <c r="BG16291" s="128"/>
      <c r="BH16291" s="128"/>
      <c r="BI16291" s="128"/>
      <c r="BJ16291" s="128"/>
      <c r="BK16291" s="128"/>
      <c r="BL16291" s="128"/>
      <c r="BM16291" s="128"/>
      <c r="BN16291" s="128"/>
      <c r="BO16291" s="128"/>
      <c r="BP16291" s="197">
        <f t="shared" si="749"/>
        <v>0</v>
      </c>
      <c r="BQ16291" s="128"/>
    </row>
    <row r="16292" spans="54:69" x14ac:dyDescent="0.25">
      <c r="BB16292" s="134">
        <f t="shared" si="751"/>
        <v>182</v>
      </c>
      <c r="BC16292" s="24"/>
      <c r="BD16292" s="10"/>
      <c r="BE16292" s="10"/>
      <c r="BF16292" s="10"/>
      <c r="BG16292" s="128"/>
      <c r="BH16292" s="128"/>
      <c r="BI16292" s="128"/>
      <c r="BJ16292" s="128"/>
      <c r="BK16292" s="128"/>
      <c r="BL16292" s="128"/>
      <c r="BM16292" s="128"/>
      <c r="BN16292" s="128"/>
      <c r="BO16292" s="128"/>
      <c r="BP16292" s="197">
        <f t="shared" si="749"/>
        <v>0</v>
      </c>
      <c r="BQ16292" s="128"/>
    </row>
    <row r="16293" spans="54:69" x14ac:dyDescent="0.25">
      <c r="BB16293" s="134">
        <f t="shared" si="751"/>
        <v>183</v>
      </c>
      <c r="BC16293" s="24"/>
      <c r="BD16293" s="10"/>
      <c r="BE16293" s="10"/>
      <c r="BF16293" s="10"/>
      <c r="BG16293" s="128"/>
      <c r="BH16293" s="128"/>
      <c r="BI16293" s="128"/>
      <c r="BJ16293" s="128"/>
      <c r="BK16293" s="128"/>
      <c r="BL16293" s="128"/>
      <c r="BM16293" s="128"/>
      <c r="BN16293" s="128"/>
      <c r="BO16293" s="128"/>
      <c r="BP16293" s="197">
        <f t="shared" si="749"/>
        <v>0</v>
      </c>
      <c r="BQ16293" s="128"/>
    </row>
    <row r="16294" spans="54:69" x14ac:dyDescent="0.25">
      <c r="BB16294" s="134">
        <f t="shared" si="751"/>
        <v>184</v>
      </c>
      <c r="BC16294" s="24"/>
      <c r="BD16294" s="10"/>
      <c r="BE16294" s="10"/>
      <c r="BF16294" s="10"/>
      <c r="BG16294" s="128"/>
      <c r="BH16294" s="128"/>
      <c r="BI16294" s="128"/>
      <c r="BJ16294" s="128"/>
      <c r="BK16294" s="128"/>
      <c r="BL16294" s="128"/>
      <c r="BM16294" s="128"/>
      <c r="BN16294" s="128"/>
      <c r="BO16294" s="128"/>
      <c r="BP16294" s="197">
        <f t="shared" si="749"/>
        <v>0</v>
      </c>
      <c r="BQ16294" s="128"/>
    </row>
    <row r="16295" spans="54:69" x14ac:dyDescent="0.25">
      <c r="BB16295" s="134">
        <f t="shared" si="751"/>
        <v>185</v>
      </c>
      <c r="BC16295" s="24"/>
      <c r="BD16295" s="10"/>
      <c r="BE16295" s="10"/>
      <c r="BF16295" s="10"/>
      <c r="BG16295" s="128"/>
      <c r="BH16295" s="128"/>
      <c r="BI16295" s="128"/>
      <c r="BJ16295" s="128"/>
      <c r="BK16295" s="128"/>
      <c r="BL16295" s="128"/>
      <c r="BM16295" s="128"/>
      <c r="BN16295" s="128"/>
      <c r="BO16295" s="128"/>
      <c r="BP16295" s="197">
        <f t="shared" si="749"/>
        <v>0</v>
      </c>
      <c r="BQ16295" s="128"/>
    </row>
    <row r="16296" spans="54:69" x14ac:dyDescent="0.25">
      <c r="BB16296" s="134">
        <f t="shared" si="751"/>
        <v>186</v>
      </c>
      <c r="BC16296" s="24"/>
      <c r="BD16296" s="10"/>
      <c r="BE16296" s="10"/>
      <c r="BF16296" s="10"/>
      <c r="BG16296" s="128"/>
      <c r="BH16296" s="128"/>
      <c r="BI16296" s="128"/>
      <c r="BJ16296" s="128"/>
      <c r="BK16296" s="128"/>
      <c r="BL16296" s="128"/>
      <c r="BM16296" s="128"/>
      <c r="BN16296" s="128"/>
      <c r="BO16296" s="128"/>
      <c r="BP16296" s="197">
        <f t="shared" si="749"/>
        <v>0</v>
      </c>
      <c r="BQ16296" s="128"/>
    </row>
    <row r="16297" spans="54:69" x14ac:dyDescent="0.25">
      <c r="BB16297" s="134">
        <f t="shared" si="751"/>
        <v>187</v>
      </c>
      <c r="BC16297" s="24"/>
      <c r="BD16297" s="10"/>
      <c r="BE16297" s="10"/>
      <c r="BF16297" s="10"/>
      <c r="BG16297" s="128"/>
      <c r="BH16297" s="128"/>
      <c r="BI16297" s="128"/>
      <c r="BJ16297" s="128"/>
      <c r="BK16297" s="128"/>
      <c r="BL16297" s="128"/>
      <c r="BM16297" s="128"/>
      <c r="BN16297" s="128"/>
      <c r="BO16297" s="128"/>
      <c r="BP16297" s="197">
        <f t="shared" si="749"/>
        <v>0</v>
      </c>
      <c r="BQ16297" s="128"/>
    </row>
    <row r="16298" spans="54:69" x14ac:dyDescent="0.25">
      <c r="BB16298" s="134">
        <f t="shared" si="751"/>
        <v>188</v>
      </c>
      <c r="BC16298" s="24"/>
      <c r="BD16298" s="10"/>
      <c r="BE16298" s="10"/>
      <c r="BF16298" s="10"/>
      <c r="BG16298" s="128"/>
      <c r="BH16298" s="128"/>
      <c r="BI16298" s="128"/>
      <c r="BJ16298" s="128"/>
      <c r="BK16298" s="128"/>
      <c r="BL16298" s="128"/>
      <c r="BM16298" s="128"/>
      <c r="BN16298" s="128"/>
      <c r="BO16298" s="128"/>
      <c r="BP16298" s="197">
        <f t="shared" si="749"/>
        <v>0</v>
      </c>
      <c r="BQ16298" s="128"/>
    </row>
    <row r="16299" spans="54:69" x14ac:dyDescent="0.25">
      <c r="BB16299" s="134">
        <f t="shared" si="751"/>
        <v>189</v>
      </c>
      <c r="BC16299" s="24"/>
      <c r="BD16299" s="10"/>
      <c r="BE16299" s="10"/>
      <c r="BF16299" s="10"/>
      <c r="BG16299" s="128"/>
      <c r="BH16299" s="128"/>
      <c r="BI16299" s="128"/>
      <c r="BJ16299" s="128"/>
      <c r="BK16299" s="128"/>
      <c r="BL16299" s="128"/>
      <c r="BM16299" s="128"/>
      <c r="BN16299" s="128"/>
      <c r="BO16299" s="128"/>
      <c r="BP16299" s="197">
        <f t="shared" si="749"/>
        <v>0</v>
      </c>
      <c r="BQ16299" s="128"/>
    </row>
    <row r="16300" spans="54:69" x14ac:dyDescent="0.25">
      <c r="BB16300" s="134">
        <f t="shared" si="751"/>
        <v>190</v>
      </c>
      <c r="BC16300" s="24"/>
      <c r="BD16300" s="10"/>
      <c r="BE16300" s="10"/>
      <c r="BF16300" s="10"/>
      <c r="BG16300" s="128"/>
      <c r="BH16300" s="128"/>
      <c r="BI16300" s="128"/>
      <c r="BJ16300" s="128"/>
      <c r="BK16300" s="128"/>
      <c r="BL16300" s="128"/>
      <c r="BM16300" s="128"/>
      <c r="BN16300" s="128"/>
      <c r="BO16300" s="128"/>
      <c r="BP16300" s="197">
        <f t="shared" si="749"/>
        <v>0</v>
      </c>
      <c r="BQ16300" s="128"/>
    </row>
    <row r="16301" spans="54:69" x14ac:dyDescent="0.25">
      <c r="BB16301" s="134">
        <f t="shared" si="751"/>
        <v>191</v>
      </c>
      <c r="BC16301" s="24"/>
      <c r="BD16301" s="10"/>
      <c r="BE16301" s="10"/>
      <c r="BF16301" s="10"/>
      <c r="BG16301" s="128"/>
      <c r="BH16301" s="128"/>
      <c r="BI16301" s="128"/>
      <c r="BJ16301" s="128"/>
      <c r="BK16301" s="128"/>
      <c r="BL16301" s="128"/>
      <c r="BM16301" s="128"/>
      <c r="BN16301" s="128"/>
      <c r="BO16301" s="128"/>
      <c r="BP16301" s="197">
        <f t="shared" si="749"/>
        <v>0</v>
      </c>
      <c r="BQ16301" s="128"/>
    </row>
    <row r="16302" spans="54:69" x14ac:dyDescent="0.25">
      <c r="BB16302" s="134">
        <f t="shared" si="751"/>
        <v>192</v>
      </c>
      <c r="BC16302" s="24"/>
      <c r="BD16302" s="10"/>
      <c r="BE16302" s="10"/>
      <c r="BF16302" s="10"/>
      <c r="BG16302" s="128"/>
      <c r="BH16302" s="128"/>
      <c r="BI16302" s="128"/>
      <c r="BJ16302" s="128"/>
      <c r="BK16302" s="128"/>
      <c r="BL16302" s="128"/>
      <c r="BM16302" s="128"/>
      <c r="BN16302" s="128"/>
      <c r="BO16302" s="128"/>
      <c r="BP16302" s="197">
        <f t="shared" si="749"/>
        <v>0</v>
      </c>
      <c r="BQ16302" s="128"/>
    </row>
    <row r="16303" spans="54:69" x14ac:dyDescent="0.25">
      <c r="BB16303" s="134">
        <f t="shared" si="751"/>
        <v>193</v>
      </c>
      <c r="BC16303" s="24"/>
      <c r="BD16303" s="10"/>
      <c r="BE16303" s="10"/>
      <c r="BF16303" s="10"/>
      <c r="BG16303" s="128"/>
      <c r="BH16303" s="128"/>
      <c r="BI16303" s="128"/>
      <c r="BJ16303" s="128"/>
      <c r="BK16303" s="128"/>
      <c r="BL16303" s="128"/>
      <c r="BM16303" s="128"/>
      <c r="BN16303" s="128"/>
      <c r="BO16303" s="128"/>
      <c r="BP16303" s="197">
        <f t="shared" si="749"/>
        <v>0</v>
      </c>
      <c r="BQ16303" s="128"/>
    </row>
    <row r="16304" spans="54:69" x14ac:dyDescent="0.25">
      <c r="BB16304" s="134">
        <f t="shared" si="751"/>
        <v>194</v>
      </c>
      <c r="BC16304" s="24"/>
      <c r="BD16304" s="10"/>
      <c r="BE16304" s="10"/>
      <c r="BF16304" s="10"/>
      <c r="BG16304" s="128"/>
      <c r="BH16304" s="128"/>
      <c r="BI16304" s="128"/>
      <c r="BJ16304" s="128"/>
      <c r="BK16304" s="128"/>
      <c r="BL16304" s="128"/>
      <c r="BM16304" s="128"/>
      <c r="BN16304" s="128"/>
      <c r="BO16304" s="128"/>
      <c r="BP16304" s="197">
        <f t="shared" ref="BP16304:BP16310" si="752">IF(BC16304=0,0,IF(BD16304=0,0,IF(BE16304=0,0,IF(BF16304=0,0,25))))</f>
        <v>0</v>
      </c>
      <c r="BQ16304" s="128"/>
    </row>
    <row r="16305" spans="54:69" x14ac:dyDescent="0.25">
      <c r="BB16305" s="134">
        <f t="shared" si="751"/>
        <v>195</v>
      </c>
      <c r="BC16305" s="24"/>
      <c r="BD16305" s="10"/>
      <c r="BE16305" s="10"/>
      <c r="BF16305" s="10"/>
      <c r="BG16305" s="128"/>
      <c r="BH16305" s="128"/>
      <c r="BI16305" s="128"/>
      <c r="BJ16305" s="128"/>
      <c r="BK16305" s="128"/>
      <c r="BL16305" s="128"/>
      <c r="BM16305" s="128"/>
      <c r="BN16305" s="128"/>
      <c r="BO16305" s="128"/>
      <c r="BP16305" s="197">
        <f t="shared" si="752"/>
        <v>0</v>
      </c>
      <c r="BQ16305" s="128"/>
    </row>
    <row r="16306" spans="54:69" x14ac:dyDescent="0.25">
      <c r="BB16306" s="134">
        <f t="shared" si="751"/>
        <v>196</v>
      </c>
      <c r="BC16306" s="24"/>
      <c r="BD16306" s="10"/>
      <c r="BE16306" s="10"/>
      <c r="BF16306" s="10"/>
      <c r="BG16306" s="128"/>
      <c r="BH16306" s="128"/>
      <c r="BI16306" s="128"/>
      <c r="BJ16306" s="128"/>
      <c r="BK16306" s="128"/>
      <c r="BL16306" s="128"/>
      <c r="BM16306" s="128"/>
      <c r="BN16306" s="128"/>
      <c r="BO16306" s="128"/>
      <c r="BP16306" s="197">
        <f t="shared" si="752"/>
        <v>0</v>
      </c>
      <c r="BQ16306" s="128"/>
    </row>
    <row r="16307" spans="54:69" x14ac:dyDescent="0.25">
      <c r="BB16307" s="134">
        <f t="shared" si="751"/>
        <v>197</v>
      </c>
      <c r="BC16307" s="24"/>
      <c r="BD16307" s="10"/>
      <c r="BE16307" s="10"/>
      <c r="BF16307" s="10"/>
      <c r="BG16307" s="128"/>
      <c r="BH16307" s="128"/>
      <c r="BI16307" s="128"/>
      <c r="BJ16307" s="128"/>
      <c r="BK16307" s="128"/>
      <c r="BL16307" s="128"/>
      <c r="BM16307" s="128"/>
      <c r="BN16307" s="128"/>
      <c r="BO16307" s="128"/>
      <c r="BP16307" s="197">
        <f t="shared" si="752"/>
        <v>0</v>
      </c>
      <c r="BQ16307" s="128"/>
    </row>
    <row r="16308" spans="54:69" x14ac:dyDescent="0.25">
      <c r="BB16308" s="134">
        <f t="shared" si="751"/>
        <v>198</v>
      </c>
      <c r="BC16308" s="24"/>
      <c r="BD16308" s="10"/>
      <c r="BE16308" s="10"/>
      <c r="BF16308" s="10"/>
      <c r="BG16308" s="128"/>
      <c r="BH16308" s="128"/>
      <c r="BI16308" s="128"/>
      <c r="BJ16308" s="128"/>
      <c r="BK16308" s="128"/>
      <c r="BL16308" s="128"/>
      <c r="BM16308" s="128"/>
      <c r="BN16308" s="128"/>
      <c r="BO16308" s="128"/>
      <c r="BP16308" s="197">
        <f t="shared" si="752"/>
        <v>0</v>
      </c>
      <c r="BQ16308" s="128"/>
    </row>
    <row r="16309" spans="54:69" x14ac:dyDescent="0.25">
      <c r="BB16309" s="134">
        <f t="shared" si="751"/>
        <v>199</v>
      </c>
      <c r="BC16309" s="24"/>
      <c r="BD16309" s="10"/>
      <c r="BE16309" s="10"/>
      <c r="BF16309" s="10"/>
      <c r="BG16309" s="128"/>
      <c r="BH16309" s="128"/>
      <c r="BI16309" s="128"/>
      <c r="BJ16309" s="128"/>
      <c r="BK16309" s="128"/>
      <c r="BL16309" s="128"/>
      <c r="BM16309" s="128"/>
      <c r="BN16309" s="128"/>
      <c r="BO16309" s="128"/>
      <c r="BP16309" s="197">
        <f t="shared" si="752"/>
        <v>0</v>
      </c>
      <c r="BQ16309" s="128"/>
    </row>
    <row r="16310" spans="54:69" x14ac:dyDescent="0.25">
      <c r="BB16310" s="134">
        <f>1+BB16309</f>
        <v>200</v>
      </c>
      <c r="BC16310" s="24"/>
      <c r="BD16310" s="10"/>
      <c r="BE16310" s="10"/>
      <c r="BF16310" s="10"/>
      <c r="BG16310" s="128"/>
      <c r="BH16310" s="128"/>
      <c r="BI16310" s="128"/>
      <c r="BJ16310" s="128"/>
      <c r="BK16310" s="128"/>
      <c r="BL16310" s="128"/>
      <c r="BM16310" s="128"/>
      <c r="BN16310" s="128"/>
      <c r="BO16310" s="128"/>
      <c r="BP16310" s="197">
        <f t="shared" si="752"/>
        <v>0</v>
      </c>
      <c r="BQ16310" s="128"/>
    </row>
    <row r="16311" spans="54:69" x14ac:dyDescent="0.25">
      <c r="BB16311" s="190"/>
      <c r="BC16311" s="128"/>
      <c r="BD16311" s="128"/>
      <c r="BE16311" s="128"/>
      <c r="BF16311" s="128"/>
      <c r="BG16311" s="128"/>
      <c r="BH16311" s="128"/>
      <c r="BI16311" s="128"/>
      <c r="BJ16311" s="128"/>
      <c r="BK16311" s="128"/>
      <c r="BL16311" s="128"/>
      <c r="BM16311" s="128"/>
      <c r="BN16311" s="128"/>
      <c r="BO16311" s="128"/>
      <c r="BP16311" s="190"/>
      <c r="BQ16311" s="128"/>
    </row>
    <row r="16312" spans="54:69" x14ac:dyDescent="0.25">
      <c r="BB16312" s="190"/>
      <c r="BC16312" s="128"/>
      <c r="BD16312" s="128"/>
      <c r="BE16312" s="128"/>
      <c r="BF16312" s="128"/>
      <c r="BG16312" s="128"/>
      <c r="BH16312" s="128"/>
      <c r="BI16312" s="128"/>
      <c r="BJ16312" s="128"/>
      <c r="BK16312" s="128"/>
      <c r="BL16312" s="128"/>
      <c r="BM16312" s="128"/>
      <c r="BN16312" s="128"/>
      <c r="BO16312" s="128"/>
      <c r="BP16312" s="190"/>
      <c r="BQ16312" s="128"/>
    </row>
    <row r="16313" spans="54:69" x14ac:dyDescent="0.25">
      <c r="BB16313" s="190"/>
      <c r="BC16313" s="128"/>
      <c r="BD16313" s="128"/>
      <c r="BE16313" s="128"/>
      <c r="BF16313" s="128"/>
      <c r="BG16313" s="128"/>
      <c r="BH16313" s="128"/>
      <c r="BI16313" s="128"/>
      <c r="BJ16313" s="128"/>
      <c r="BK16313" s="128"/>
      <c r="BL16313" s="128"/>
      <c r="BM16313" s="128"/>
      <c r="BN16313" s="128"/>
      <c r="BO16313" s="128"/>
      <c r="BP16313" s="190"/>
      <c r="BQ16313" s="128"/>
    </row>
    <row r="16314" spans="54:69" x14ac:dyDescent="0.25">
      <c r="BB16314" s="190"/>
      <c r="BC16314" s="128"/>
      <c r="BD16314" s="128"/>
      <c r="BE16314" s="128"/>
      <c r="BF16314" s="128"/>
      <c r="BG16314" s="128"/>
      <c r="BH16314" s="128"/>
      <c r="BI16314" s="128"/>
      <c r="BJ16314" s="128"/>
      <c r="BK16314" s="128"/>
      <c r="BL16314" s="128"/>
      <c r="BM16314" s="128"/>
      <c r="BN16314" s="128"/>
      <c r="BO16314" s="128"/>
      <c r="BP16314" s="190"/>
      <c r="BQ16314" s="128"/>
    </row>
    <row r="16315" spans="54:69" x14ac:dyDescent="0.25">
      <c r="BB16315" s="190"/>
      <c r="BC16315" s="128"/>
      <c r="BD16315" s="128"/>
      <c r="BE16315" s="128"/>
      <c r="BF16315" s="128"/>
      <c r="BG16315" s="128"/>
      <c r="BH16315" s="128"/>
      <c r="BI16315" s="128"/>
      <c r="BJ16315" s="128"/>
      <c r="BK16315" s="128"/>
      <c r="BL16315" s="128"/>
      <c r="BM16315" s="128"/>
      <c r="BN16315" s="128"/>
      <c r="BO16315" s="128"/>
      <c r="BP16315" s="190"/>
      <c r="BQ16315" s="128"/>
    </row>
    <row r="16316" spans="54:69" x14ac:dyDescent="0.25">
      <c r="BB16316" s="190"/>
      <c r="BC16316" s="128"/>
      <c r="BD16316" s="128"/>
      <c r="BE16316" s="128"/>
      <c r="BF16316" s="128"/>
      <c r="BG16316" s="128"/>
      <c r="BH16316" s="128"/>
      <c r="BI16316" s="128"/>
      <c r="BJ16316" s="128"/>
      <c r="BK16316" s="128"/>
      <c r="BL16316" s="128"/>
      <c r="BM16316" s="128"/>
      <c r="BN16316" s="128"/>
      <c r="BO16316" s="128"/>
      <c r="BP16316" s="190"/>
      <c r="BQ16316" s="128"/>
    </row>
    <row r="16317" spans="54:69" x14ac:dyDescent="0.25">
      <c r="BB16317" s="190"/>
      <c r="BC16317" s="128"/>
      <c r="BD16317" s="128"/>
      <c r="BE16317" s="128"/>
      <c r="BF16317" s="128"/>
      <c r="BG16317" s="128"/>
      <c r="BH16317" s="128"/>
      <c r="BI16317" s="128"/>
      <c r="BJ16317" s="128"/>
      <c r="BK16317" s="128"/>
      <c r="BL16317" s="128"/>
      <c r="BM16317" s="128"/>
      <c r="BN16317" s="128"/>
      <c r="BO16317" s="128"/>
      <c r="BP16317" s="190"/>
      <c r="BQ16317" s="128"/>
    </row>
    <row r="16318" spans="54:69" ht="34.5" x14ac:dyDescent="0.25">
      <c r="BB16318" s="457" t="s">
        <v>433</v>
      </c>
      <c r="BC16318" s="457"/>
      <c r="BD16318" s="457"/>
      <c r="BE16318" s="457"/>
      <c r="BF16318" s="457"/>
      <c r="BG16318" s="457"/>
      <c r="BH16318" s="457"/>
      <c r="BI16318" s="457"/>
      <c r="BJ16318" s="457"/>
      <c r="BK16318" s="457"/>
      <c r="BL16318" s="457"/>
      <c r="BM16318" s="457"/>
      <c r="BN16318" s="457"/>
      <c r="BO16318" s="457"/>
      <c r="BP16318" s="457"/>
      <c r="BQ16318" s="457"/>
    </row>
    <row r="16319" spans="54:69" x14ac:dyDescent="0.25">
      <c r="BB16319" s="190"/>
      <c r="BC16319" s="128"/>
      <c r="BD16319" s="128"/>
      <c r="BE16319" s="128"/>
      <c r="BF16319" s="128"/>
      <c r="BG16319" s="128"/>
      <c r="BH16319" s="128"/>
      <c r="BI16319" s="128"/>
      <c r="BJ16319" s="128"/>
      <c r="BK16319" s="128"/>
      <c r="BL16319" s="128"/>
      <c r="BM16319" s="128"/>
      <c r="BN16319" s="128"/>
      <c r="BO16319" s="128"/>
      <c r="BP16319" s="190"/>
      <c r="BQ16319" s="128"/>
    </row>
    <row r="19792" spans="80:97" ht="16.5" x14ac:dyDescent="0.25">
      <c r="CB19792" s="471" t="s">
        <v>317</v>
      </c>
      <c r="CC19792" s="473"/>
      <c r="CD19792" s="473"/>
      <c r="CE19792" s="473"/>
      <c r="CF19792" s="473"/>
      <c r="CG19792" s="473"/>
      <c r="CH19792" s="473"/>
      <c r="CI19792" s="473"/>
      <c r="CJ19792" s="473"/>
      <c r="CK19792" s="473"/>
      <c r="CL19792" s="129"/>
      <c r="CM19792" s="207"/>
      <c r="CN19792" s="129"/>
      <c r="CO19792" s="48"/>
      <c r="CP19792" s="48"/>
      <c r="CQ19792" s="48"/>
      <c r="CR19792" s="48"/>
      <c r="CS19792" s="48"/>
    </row>
    <row r="19793" spans="4:97" x14ac:dyDescent="0.25">
      <c r="CB19793" s="129"/>
      <c r="CC19793" s="129"/>
      <c r="CD19793" s="129"/>
      <c r="CE19793" s="129"/>
      <c r="CF19793" s="129"/>
      <c r="CG19793" s="129"/>
      <c r="CH19793" s="129"/>
      <c r="CI19793" s="129"/>
      <c r="CJ19793" s="129"/>
      <c r="CK19793" s="129"/>
      <c r="CL19793" s="129"/>
      <c r="CM19793" s="207"/>
      <c r="CN19793" s="129"/>
      <c r="CO19793" s="48"/>
      <c r="CP19793" s="48"/>
      <c r="CQ19793" s="48"/>
      <c r="CR19793" s="48"/>
      <c r="CS19793" s="48"/>
    </row>
    <row r="19794" spans="4:97" ht="15.75" customHeight="1" x14ac:dyDescent="0.25">
      <c r="CB19794" s="130" t="s">
        <v>65</v>
      </c>
      <c r="CC19794" s="160" t="s">
        <v>35</v>
      </c>
      <c r="CD19794" s="215"/>
      <c r="CE19794" s="215"/>
      <c r="CF19794" s="215"/>
      <c r="CG19794" s="215"/>
      <c r="CH19794" s="215"/>
      <c r="CI19794" s="215"/>
      <c r="CJ19794" s="215"/>
      <c r="CK19794" s="215"/>
      <c r="CL19794" s="129"/>
      <c r="CM19794" s="210" t="s">
        <v>314</v>
      </c>
      <c r="CN19794" s="129"/>
      <c r="CO19794" s="48"/>
      <c r="CP19794" s="48"/>
      <c r="CQ19794" s="48"/>
      <c r="CR19794" s="48"/>
      <c r="CS19794" s="48"/>
    </row>
    <row r="19795" spans="4:97" ht="27.6" customHeight="1" x14ac:dyDescent="0.25">
      <c r="D19795" s="264" t="s">
        <v>454</v>
      </c>
      <c r="CB19795" s="151"/>
      <c r="CC19795" s="474" t="s">
        <v>1516</v>
      </c>
      <c r="CD19795" s="474"/>
      <c r="CE19795" s="474"/>
      <c r="CF19795" s="474"/>
      <c r="CG19795" s="474"/>
      <c r="CH19795" s="474"/>
      <c r="CI19795" s="474"/>
      <c r="CJ19795" s="474"/>
      <c r="CK19795" s="183"/>
      <c r="CL19795" s="183"/>
      <c r="CM19795" s="212"/>
      <c r="CN19795" s="129"/>
      <c r="CO19795" s="48"/>
      <c r="CP19795" s="48"/>
      <c r="CQ19795" s="48"/>
      <c r="CR19795" s="48"/>
      <c r="CS19795" s="48"/>
    </row>
    <row r="19796" spans="4:97" x14ac:dyDescent="0.25">
      <c r="D19796" s="264" t="s">
        <v>453</v>
      </c>
      <c r="CB19796" s="130"/>
      <c r="CC19796" s="129" t="s">
        <v>1035</v>
      </c>
      <c r="CD19796" s="129"/>
      <c r="CE19796" s="7"/>
      <c r="CF19796" s="159"/>
      <c r="CG19796" s="129"/>
      <c r="CH19796" s="129"/>
      <c r="CI19796" s="129"/>
      <c r="CJ19796" s="129"/>
      <c r="CK19796" s="129"/>
      <c r="CL19796" s="129"/>
      <c r="CM19796" s="184"/>
      <c r="CN19796" s="129"/>
      <c r="CO19796" s="48"/>
      <c r="CP19796" s="48"/>
      <c r="CQ19796" s="48"/>
      <c r="CR19796" s="48"/>
      <c r="CS19796" s="48"/>
    </row>
    <row r="19797" spans="4:97" x14ac:dyDescent="0.25">
      <c r="CB19797" s="130"/>
      <c r="CC19797" s="129" t="s">
        <v>36</v>
      </c>
      <c r="CD19797" s="213"/>
      <c r="CE19797" s="7"/>
      <c r="CF19797" s="159" t="s">
        <v>335</v>
      </c>
      <c r="CG19797" s="129"/>
      <c r="CH19797" s="129"/>
      <c r="CI19797" s="129"/>
      <c r="CJ19797" s="129"/>
      <c r="CK19797" s="129"/>
      <c r="CL19797" s="129"/>
      <c r="CM19797" s="184"/>
      <c r="CN19797" s="129"/>
    </row>
    <row r="19798" spans="4:97" x14ac:dyDescent="0.25">
      <c r="CB19798" s="130"/>
      <c r="CC19798" s="129" t="s">
        <v>188</v>
      </c>
      <c r="CD19798" s="213"/>
      <c r="CE19798" s="465"/>
      <c r="CF19798" s="466"/>
      <c r="CG19798" s="466"/>
      <c r="CH19798" s="466"/>
      <c r="CI19798" s="466"/>
      <c r="CJ19798" s="129"/>
      <c r="CK19798" s="129"/>
      <c r="CL19798" s="129"/>
      <c r="CM19798" s="214">
        <f>IF(CE19796=0,0,IF(CE19797=0,0,IF(CE19798=0,0,SUM(CP19798:CS19798))))</f>
        <v>0</v>
      </c>
      <c r="CN19798" s="129"/>
      <c r="CO19798" s="48"/>
      <c r="CP19798" s="48"/>
      <c r="CQ19798" s="36">
        <f>IF(CE19796=0,0,IF(CE19797=0,0,IF(CE19798=0,0,IF(CE19797&lt;$C$24,25,0))))</f>
        <v>0</v>
      </c>
      <c r="CR19798" s="48" t="str">
        <f>IF(CE19797&lt;&gt;0,0,"No Date")</f>
        <v>No Date</v>
      </c>
      <c r="CS19798" s="48" t="str">
        <f>IF(CE19798&lt;&gt;0,0,"No Web")</f>
        <v>No Web</v>
      </c>
    </row>
    <row r="19799" spans="4:97" x14ac:dyDescent="0.25">
      <c r="CB19799" s="130"/>
      <c r="CC19799" s="129"/>
      <c r="CD19799" s="129"/>
      <c r="CE19799" s="129"/>
      <c r="CF19799" s="129"/>
      <c r="CG19799" s="129"/>
      <c r="CH19799" s="129"/>
      <c r="CI19799" s="129"/>
      <c r="CJ19799" s="129"/>
      <c r="CK19799" s="129"/>
      <c r="CL19799" s="129"/>
      <c r="CM19799" s="207"/>
      <c r="CN19799" s="129"/>
      <c r="CO19799" s="48"/>
      <c r="CP19799" s="48"/>
      <c r="CR19799" s="48"/>
      <c r="CS19799" s="48"/>
    </row>
    <row r="19800" spans="4:97" x14ac:dyDescent="0.25">
      <c r="CB19800" s="130"/>
      <c r="CC19800" s="129"/>
      <c r="CD19800" s="129"/>
      <c r="CE19800" s="129"/>
      <c r="CF19800" s="129"/>
      <c r="CG19800" s="129"/>
      <c r="CH19800" s="129"/>
      <c r="CI19800" s="129"/>
      <c r="CJ19800" s="129"/>
      <c r="CK19800" s="129"/>
      <c r="CL19800" s="129"/>
      <c r="CM19800" s="184"/>
      <c r="CN19800" s="129"/>
    </row>
    <row r="19801" spans="4:97" x14ac:dyDescent="0.25">
      <c r="CB19801" s="130"/>
      <c r="CC19801" s="129"/>
      <c r="CD19801" s="129"/>
      <c r="CE19801" s="129"/>
      <c r="CF19801" s="129"/>
      <c r="CG19801" s="129"/>
      <c r="CH19801" s="129"/>
      <c r="CI19801" s="129"/>
      <c r="CJ19801" s="129"/>
      <c r="CK19801" s="129"/>
      <c r="CL19801" s="129"/>
      <c r="CM19801" s="184"/>
      <c r="CN19801" s="129"/>
      <c r="CQ19801" s="36" t="s">
        <v>11</v>
      </c>
    </row>
    <row r="19802" spans="4:97" x14ac:dyDescent="0.25">
      <c r="CB19802" s="130"/>
      <c r="CC19802" s="129"/>
      <c r="CD19802" s="129"/>
      <c r="CE19802" s="129"/>
      <c r="CF19802" s="129"/>
      <c r="CG19802" s="129"/>
      <c r="CH19802" s="129"/>
      <c r="CI19802" s="129"/>
      <c r="CJ19802" s="129"/>
      <c r="CK19802" s="129"/>
      <c r="CL19802" s="129"/>
      <c r="CM19802" s="184"/>
      <c r="CN19802" s="129"/>
      <c r="CQ19802" s="36" t="s">
        <v>1032</v>
      </c>
    </row>
    <row r="19803" spans="4:97" x14ac:dyDescent="0.25">
      <c r="CB19803" s="130"/>
      <c r="CC19803" s="129"/>
      <c r="CD19803" s="129"/>
      <c r="CE19803" s="129"/>
      <c r="CF19803" s="129"/>
      <c r="CG19803" s="129"/>
      <c r="CH19803" s="129"/>
      <c r="CI19803" s="129"/>
      <c r="CJ19803" s="129"/>
      <c r="CK19803" s="129"/>
      <c r="CL19803" s="129"/>
      <c r="CM19803" s="184"/>
      <c r="CN19803" s="129"/>
      <c r="CQ19803" s="48" t="s">
        <v>1033</v>
      </c>
    </row>
    <row r="19804" spans="4:97" x14ac:dyDescent="0.25">
      <c r="CB19804" s="130"/>
      <c r="CC19804" s="129"/>
      <c r="CD19804" s="129"/>
      <c r="CE19804" s="129"/>
      <c r="CF19804" s="129"/>
      <c r="CG19804" s="129"/>
      <c r="CH19804" s="129"/>
      <c r="CI19804" s="129"/>
      <c r="CJ19804" s="129"/>
      <c r="CK19804" s="129"/>
      <c r="CL19804" s="129"/>
      <c r="CM19804" s="184"/>
      <c r="CN19804" s="129"/>
      <c r="CQ19804" s="36" t="s">
        <v>1034</v>
      </c>
    </row>
    <row r="19805" spans="4:97" x14ac:dyDescent="0.25">
      <c r="CB19805" s="130"/>
      <c r="CC19805" s="129"/>
      <c r="CD19805" s="129"/>
      <c r="CE19805" s="129"/>
      <c r="CF19805" s="129"/>
      <c r="CG19805" s="129"/>
      <c r="CH19805" s="129"/>
      <c r="CI19805" s="129"/>
      <c r="CJ19805" s="129"/>
      <c r="CK19805" s="129"/>
      <c r="CL19805" s="129"/>
      <c r="CM19805" s="184"/>
      <c r="CN19805" s="129"/>
      <c r="CQ19805" s="36" t="s">
        <v>1051</v>
      </c>
    </row>
    <row r="19806" spans="4:97" x14ac:dyDescent="0.25">
      <c r="CB19806" s="130"/>
      <c r="CC19806" s="129"/>
      <c r="CD19806" s="129"/>
      <c r="CE19806" s="129"/>
      <c r="CF19806" s="129"/>
      <c r="CG19806" s="129"/>
      <c r="CH19806" s="129"/>
      <c r="CI19806" s="129"/>
      <c r="CJ19806" s="129"/>
      <c r="CK19806" s="129"/>
      <c r="CL19806" s="129"/>
      <c r="CM19806" s="184"/>
      <c r="CN19806" s="129"/>
      <c r="CQ19806" s="36" t="s">
        <v>153</v>
      </c>
    </row>
    <row r="19807" spans="4:97" x14ac:dyDescent="0.25">
      <c r="CB19807" s="130"/>
      <c r="CC19807" s="129"/>
      <c r="CD19807" s="129"/>
      <c r="CE19807" s="129"/>
      <c r="CF19807" s="129"/>
      <c r="CG19807" s="129"/>
      <c r="CH19807" s="129"/>
      <c r="CI19807" s="129"/>
      <c r="CJ19807" s="129"/>
      <c r="CK19807" s="129"/>
      <c r="CL19807" s="129"/>
      <c r="CM19807" s="184"/>
      <c r="CN19807" s="129"/>
    </row>
    <row r="19808" spans="4:97" x14ac:dyDescent="0.25">
      <c r="CB19808" s="130"/>
      <c r="CC19808" s="129"/>
      <c r="CD19808" s="129"/>
      <c r="CE19808" s="129"/>
      <c r="CF19808" s="129"/>
      <c r="CG19808" s="129"/>
      <c r="CH19808" s="129"/>
      <c r="CI19808" s="129"/>
      <c r="CJ19808" s="129"/>
      <c r="CK19808" s="129"/>
      <c r="CL19808" s="129"/>
      <c r="CM19808" s="184"/>
      <c r="CN19808" s="129"/>
    </row>
    <row r="19809" spans="4:100" x14ac:dyDescent="0.25">
      <c r="CB19809" s="130"/>
      <c r="CC19809" s="129"/>
      <c r="CD19809" s="129"/>
      <c r="CE19809" s="129"/>
      <c r="CF19809" s="129"/>
      <c r="CG19809" s="129"/>
      <c r="CH19809" s="129"/>
      <c r="CI19809" s="129"/>
      <c r="CJ19809" s="129"/>
      <c r="CK19809" s="129"/>
      <c r="CL19809" s="129"/>
      <c r="CM19809" s="184"/>
      <c r="CN19809" s="129"/>
    </row>
    <row r="19810" spans="4:100" x14ac:dyDescent="0.25">
      <c r="CB19810" s="130"/>
      <c r="CC19810" s="129"/>
      <c r="CD19810" s="129"/>
      <c r="CE19810" s="129"/>
      <c r="CF19810" s="129"/>
      <c r="CG19810" s="129"/>
      <c r="CH19810" s="129"/>
      <c r="CI19810" s="129"/>
      <c r="CJ19810" s="129"/>
      <c r="CK19810" s="129"/>
      <c r="CL19810" s="129"/>
      <c r="CM19810" s="184"/>
      <c r="CN19810" s="129"/>
    </row>
    <row r="19811" spans="4:100" x14ac:dyDescent="0.25">
      <c r="CB19811" s="130"/>
      <c r="CC19811" s="129"/>
      <c r="CD19811" s="129"/>
      <c r="CE19811" s="129"/>
      <c r="CF19811" s="129"/>
      <c r="CG19811" s="129"/>
      <c r="CH19811" s="129"/>
      <c r="CI19811" s="129"/>
      <c r="CJ19811" s="129"/>
      <c r="CK19811" s="129"/>
      <c r="CL19811" s="129"/>
      <c r="CM19811" s="184"/>
      <c r="CN19811" s="129"/>
    </row>
    <row r="19812" spans="4:100" x14ac:dyDescent="0.25">
      <c r="CB19812" s="130"/>
      <c r="CC19812" s="129"/>
      <c r="CD19812" s="129"/>
      <c r="CE19812" s="129"/>
      <c r="CF19812" s="129"/>
      <c r="CG19812" s="129"/>
      <c r="CH19812" s="129"/>
      <c r="CI19812" s="129"/>
      <c r="CJ19812" s="129"/>
      <c r="CK19812" s="129"/>
      <c r="CL19812" s="129"/>
      <c r="CM19812" s="184"/>
      <c r="CN19812" s="129"/>
    </row>
    <row r="19813" spans="4:100" x14ac:dyDescent="0.25">
      <c r="CB19813" s="130"/>
      <c r="CC19813" s="129"/>
      <c r="CD19813" s="129"/>
      <c r="CE19813" s="129"/>
      <c r="CF19813" s="129"/>
      <c r="CG19813" s="129"/>
      <c r="CH19813" s="129"/>
      <c r="CI19813" s="129"/>
      <c r="CJ19813" s="129"/>
      <c r="CK19813" s="129"/>
      <c r="CL19813" s="129"/>
      <c r="CM19813" s="184"/>
      <c r="CN19813" s="129"/>
    </row>
    <row r="19814" spans="4:100" x14ac:dyDescent="0.25">
      <c r="CB19814" s="130"/>
      <c r="CC19814" s="129"/>
      <c r="CD19814" s="129"/>
      <c r="CE19814" s="129"/>
      <c r="CF19814" s="129"/>
      <c r="CG19814" s="129"/>
      <c r="CH19814" s="129"/>
      <c r="CI19814" s="129"/>
      <c r="CJ19814" s="129"/>
      <c r="CK19814" s="129"/>
      <c r="CL19814" s="129"/>
      <c r="CM19814" s="184"/>
      <c r="CN19814" s="129"/>
    </row>
    <row r="19815" spans="4:100" x14ac:dyDescent="0.25">
      <c r="CB19815" s="130"/>
      <c r="CC19815" s="129"/>
      <c r="CD19815" s="129"/>
      <c r="CE19815" s="129"/>
      <c r="CF19815" s="129"/>
      <c r="CG19815" s="129"/>
      <c r="CH19815" s="129"/>
      <c r="CI19815" s="129"/>
      <c r="CJ19815" s="129"/>
      <c r="CK19815" s="129"/>
      <c r="CL19815" s="129"/>
      <c r="CM19815" s="184"/>
      <c r="CN19815" s="129"/>
    </row>
    <row r="19816" spans="4:100" x14ac:dyDescent="0.25">
      <c r="CB19816" s="130"/>
      <c r="CC19816" s="129"/>
      <c r="CD19816" s="129"/>
      <c r="CE19816" s="129"/>
      <c r="CF19816" s="129"/>
      <c r="CG19816" s="129"/>
      <c r="CH19816" s="129"/>
      <c r="CI19816" s="129"/>
      <c r="CJ19816" s="129"/>
      <c r="CK19816" s="129"/>
      <c r="CL19816" s="129"/>
      <c r="CM19816" s="184"/>
      <c r="CN19816" s="129"/>
      <c r="CQ19816" s="249" t="s">
        <v>40</v>
      </c>
    </row>
    <row r="19817" spans="4:100" x14ac:dyDescent="0.25">
      <c r="CB19817" s="130"/>
      <c r="CC19817" s="129"/>
      <c r="CD19817" s="129"/>
      <c r="CE19817" s="129"/>
      <c r="CF19817" s="129"/>
      <c r="CG19817" s="129"/>
      <c r="CH19817" s="129"/>
      <c r="CI19817" s="129"/>
      <c r="CJ19817" s="129"/>
      <c r="CK19817" s="129"/>
      <c r="CL19817" s="129"/>
      <c r="CM19817" s="184"/>
      <c r="CN19817" s="129"/>
      <c r="CQ19817" s="249" t="s">
        <v>41</v>
      </c>
    </row>
    <row r="19818" spans="4:100" x14ac:dyDescent="0.25">
      <c r="CB19818" s="130"/>
      <c r="CC19818" s="129"/>
      <c r="CD19818" s="129"/>
      <c r="CE19818" s="129"/>
      <c r="CF19818" s="129"/>
      <c r="CG19818" s="129"/>
      <c r="CH19818" s="129"/>
      <c r="CI19818" s="129"/>
      <c r="CJ19818" s="129"/>
      <c r="CK19818" s="129"/>
      <c r="CL19818" s="129"/>
      <c r="CM19818" s="184"/>
      <c r="CN19818" s="129"/>
      <c r="CQ19818" s="249" t="s">
        <v>42</v>
      </c>
    </row>
    <row r="19819" spans="4:100" x14ac:dyDescent="0.25">
      <c r="CB19819" s="471"/>
      <c r="CC19819" s="472"/>
      <c r="CD19819" s="472"/>
      <c r="CE19819" s="472"/>
      <c r="CF19819" s="472"/>
      <c r="CG19819" s="472"/>
      <c r="CH19819" s="472"/>
      <c r="CI19819" s="472"/>
      <c r="CJ19819" s="472"/>
      <c r="CK19819" s="472"/>
      <c r="CL19819" s="129"/>
      <c r="CM19819" s="206"/>
      <c r="CN19819" s="129"/>
      <c r="CQ19819" s="249" t="s">
        <v>48</v>
      </c>
    </row>
    <row r="19820" spans="4:100" x14ac:dyDescent="0.25">
      <c r="CB19820" s="134" t="s">
        <v>78</v>
      </c>
      <c r="CC19820" s="458" t="s">
        <v>389</v>
      </c>
      <c r="CD19820" s="459"/>
      <c r="CE19820" s="460"/>
      <c r="CF19820" s="460"/>
      <c r="CG19820" s="460"/>
      <c r="CH19820" s="460"/>
      <c r="CI19820" s="460"/>
      <c r="CJ19820" s="460"/>
      <c r="CK19820" s="460"/>
      <c r="CL19820" s="129"/>
      <c r="CM19820" s="207"/>
      <c r="CN19820" s="129"/>
      <c r="CO19820" s="48"/>
      <c r="CP19820" s="48"/>
      <c r="CQ19820" s="249" t="s">
        <v>43</v>
      </c>
      <c r="CR19820" s="48"/>
      <c r="CS19820" s="48"/>
      <c r="CT19820" s="48"/>
      <c r="CU19820" s="48"/>
      <c r="CV19820" s="48"/>
    </row>
    <row r="19821" spans="4:100" ht="102.6" customHeight="1" x14ac:dyDescent="0.25">
      <c r="CB19821" s="151"/>
      <c r="CC19821" s="452" t="s">
        <v>1519</v>
      </c>
      <c r="CD19821" s="452"/>
      <c r="CE19821" s="452"/>
      <c r="CF19821" s="452"/>
      <c r="CG19821" s="452"/>
      <c r="CH19821" s="452"/>
      <c r="CI19821" s="452"/>
      <c r="CJ19821" s="452"/>
      <c r="CK19821" s="215"/>
      <c r="CL19821" s="129"/>
      <c r="CM19821" s="207"/>
      <c r="CN19821" s="129"/>
      <c r="CO19821" s="48"/>
      <c r="CP19821" s="48"/>
      <c r="CQ19821" s="48" t="s">
        <v>153</v>
      </c>
      <c r="CR19821" s="48"/>
      <c r="CS19821" s="48"/>
      <c r="CT19821" s="48"/>
      <c r="CU19821" s="48"/>
      <c r="CV19821" s="48"/>
    </row>
    <row r="19822" spans="4:100" ht="43.5" x14ac:dyDescent="0.25">
      <c r="CB19822" s="130"/>
      <c r="CC19822" s="162" t="s">
        <v>22</v>
      </c>
      <c r="CD19822" s="162" t="s">
        <v>39</v>
      </c>
      <c r="CE19822" s="162" t="s">
        <v>38</v>
      </c>
      <c r="CF19822" s="162" t="s">
        <v>44</v>
      </c>
      <c r="CG19822" s="162" t="s">
        <v>45</v>
      </c>
      <c r="CH19822" s="198" t="s">
        <v>1644</v>
      </c>
      <c r="CI19822" s="198" t="s">
        <v>1645</v>
      </c>
      <c r="CJ19822" s="162" t="s">
        <v>46</v>
      </c>
      <c r="CK19822" s="162" t="s">
        <v>47</v>
      </c>
      <c r="CL19822" s="129"/>
      <c r="CM19822" s="210" t="s">
        <v>314</v>
      </c>
      <c r="CN19822" s="129"/>
      <c r="CO19822" s="52"/>
      <c r="CP19822" s="397" t="s">
        <v>1662</v>
      </c>
      <c r="CQ19822" s="52"/>
      <c r="CR19822" s="52" t="s">
        <v>390</v>
      </c>
      <c r="CS19822" s="48"/>
      <c r="CT19822" s="48"/>
      <c r="CU19822" s="48"/>
      <c r="CV19822" s="52" t="s">
        <v>340</v>
      </c>
    </row>
    <row r="19823" spans="4:100" x14ac:dyDescent="0.25">
      <c r="D19823" s="264" t="s">
        <v>454</v>
      </c>
      <c r="CB19823" s="134">
        <f t="shared" ref="CB19823:CB19886" si="753">1+CB19822</f>
        <v>1</v>
      </c>
      <c r="CC19823" s="7"/>
      <c r="CD19823" s="10"/>
      <c r="CE19823" s="10"/>
      <c r="CF19823" s="31"/>
      <c r="CG19823" s="9"/>
      <c r="CH19823" s="9"/>
      <c r="CI19823" s="9"/>
      <c r="CJ19823" s="31"/>
      <c r="CK19823" s="9"/>
      <c r="CL19823" s="128"/>
      <c r="CM19823" s="216">
        <f>IF(CC19823=0,0,IF(CD19823=0,0,IF(CE19823=0,0,IF(CF19823=0,0,IF(CG19823=0,0,IF(CH19823=0,0,IF(CI19823=0,0,IF(CJ19823=0,0,IF(CK19823=0,0,CV19823)))))))))</f>
        <v>0</v>
      </c>
      <c r="CN19823" s="128"/>
      <c r="CO19823" s="30"/>
      <c r="CP19823" s="30">
        <f>IF(CH19823="Non-SAR",25,IF(CI19823="Non-Classroom",10,0))</f>
        <v>0</v>
      </c>
      <c r="CQ19823" s="30"/>
      <c r="CR19823" s="30">
        <f>IF(CP19823=0,0,IF(CK19823="Yes",5,0))</f>
        <v>0</v>
      </c>
      <c r="CS19823" s="30"/>
      <c r="CT19823" s="30"/>
      <c r="CU19823" s="30"/>
      <c r="CV19823" s="30">
        <f>SUM(CP19823:CU19823)</f>
        <v>0</v>
      </c>
    </row>
    <row r="19824" spans="4:100" x14ac:dyDescent="0.25">
      <c r="D19824" s="264" t="s">
        <v>453</v>
      </c>
      <c r="CB19824" s="134">
        <f t="shared" si="753"/>
        <v>2</v>
      </c>
      <c r="CC19824" s="7"/>
      <c r="CD19824" s="10"/>
      <c r="CE19824" s="10"/>
      <c r="CF19824" s="31"/>
      <c r="CG19824" s="9"/>
      <c r="CH19824" s="9"/>
      <c r="CI19824" s="9"/>
      <c r="CJ19824" s="31"/>
      <c r="CK19824" s="9"/>
      <c r="CL19824" s="128"/>
      <c r="CM19824" s="216">
        <f t="shared" ref="CM19824:CM19886" si="754">IF(CC19824=0,0,IF(CD19824=0,0,IF(CE19824=0,0,IF(CF19824=0,0,IF(CG19824=0,0,IF(CH19824=0,0,IF(CI19824=0,0,IF(CJ19824=0,0,IF(CK19824=0,0,CV19824)))))))))</f>
        <v>0</v>
      </c>
      <c r="CN19824" s="128"/>
      <c r="CO19824" s="30"/>
      <c r="CP19824" s="30">
        <f t="shared" ref="CP19824:CP19826" si="755">IF(CH19824="Non-SAR",25,IF(CI19824="Non-Classroom",10,0))</f>
        <v>0</v>
      </c>
      <c r="CQ19824" s="30"/>
      <c r="CR19824" s="30">
        <f t="shared" ref="CR19824:CR19887" si="756">IF(CP19824=0,0,IF(CK19824="Yes",5,0))</f>
        <v>0</v>
      </c>
      <c r="CS19824" s="30"/>
      <c r="CT19824" s="30"/>
      <c r="CU19824" s="30"/>
      <c r="CV19824" s="30">
        <f t="shared" ref="CV19824:CV19887" si="757">SUM(CP19824:CU19824)</f>
        <v>0</v>
      </c>
    </row>
    <row r="19825" spans="4:100" x14ac:dyDescent="0.25">
      <c r="D19825" s="264" t="s">
        <v>456</v>
      </c>
      <c r="CB19825" s="134">
        <f t="shared" si="753"/>
        <v>3</v>
      </c>
      <c r="CC19825" s="7"/>
      <c r="CD19825" s="10"/>
      <c r="CE19825" s="10"/>
      <c r="CF19825" s="31"/>
      <c r="CG19825" s="9"/>
      <c r="CH19825" s="9"/>
      <c r="CI19825" s="9"/>
      <c r="CJ19825" s="31"/>
      <c r="CK19825" s="9"/>
      <c r="CL19825" s="128"/>
      <c r="CM19825" s="216">
        <f t="shared" si="754"/>
        <v>0</v>
      </c>
      <c r="CN19825" s="128"/>
      <c r="CO19825" s="30"/>
      <c r="CP19825" s="30">
        <f t="shared" si="755"/>
        <v>0</v>
      </c>
      <c r="CQ19825" s="30"/>
      <c r="CR19825" s="30">
        <f t="shared" si="756"/>
        <v>0</v>
      </c>
      <c r="CS19825" s="30"/>
      <c r="CT19825" s="30"/>
      <c r="CU19825" s="30"/>
      <c r="CV19825" s="30">
        <f t="shared" si="757"/>
        <v>0</v>
      </c>
    </row>
    <row r="19826" spans="4:100" x14ac:dyDescent="0.25">
      <c r="D19826" s="264" t="s">
        <v>455</v>
      </c>
      <c r="CB19826" s="134">
        <f t="shared" si="753"/>
        <v>4</v>
      </c>
      <c r="CC19826" s="7"/>
      <c r="CD19826" s="10"/>
      <c r="CE19826" s="10"/>
      <c r="CF19826" s="31"/>
      <c r="CG19826" s="9"/>
      <c r="CH19826" s="9"/>
      <c r="CI19826" s="9"/>
      <c r="CJ19826" s="31"/>
      <c r="CK19826" s="9"/>
      <c r="CL19826" s="128"/>
      <c r="CM19826" s="216">
        <f t="shared" si="754"/>
        <v>0</v>
      </c>
      <c r="CN19826" s="128"/>
      <c r="CO19826" s="30"/>
      <c r="CP19826" s="30">
        <f t="shared" si="755"/>
        <v>0</v>
      </c>
      <c r="CQ19826" s="30"/>
      <c r="CR19826" s="30">
        <f t="shared" si="756"/>
        <v>0</v>
      </c>
      <c r="CS19826" s="30"/>
      <c r="CT19826" s="30"/>
      <c r="CU19826" s="30"/>
      <c r="CV19826" s="30">
        <f t="shared" si="757"/>
        <v>0</v>
      </c>
    </row>
    <row r="19827" spans="4:100" x14ac:dyDescent="0.25">
      <c r="CB19827" s="134">
        <f t="shared" si="753"/>
        <v>5</v>
      </c>
      <c r="CC19827" s="7"/>
      <c r="CD19827" s="10"/>
      <c r="CE19827" s="10"/>
      <c r="CF19827" s="31"/>
      <c r="CG19827" s="9"/>
      <c r="CH19827" s="9"/>
      <c r="CI19827" s="9"/>
      <c r="CJ19827" s="31"/>
      <c r="CK19827" s="9"/>
      <c r="CL19827" s="128"/>
      <c r="CM19827" s="216">
        <f t="shared" si="754"/>
        <v>0</v>
      </c>
      <c r="CN19827" s="128"/>
      <c r="CO19827" s="30"/>
      <c r="CP19827" s="30">
        <f t="shared" ref="CP19827:CP19887" si="758">IF(AND(CI19827="Classroom",CH19827="Non-SAR"),25,IF(AND(CI19827="Non-Classroom",CH19827="Non-SAR"),25,IF(AND(CI19827="Non-Classroom",CH19827="SAR"),10,0)))</f>
        <v>0</v>
      </c>
      <c r="CQ19827" s="30"/>
      <c r="CR19827" s="30">
        <f t="shared" si="756"/>
        <v>0</v>
      </c>
      <c r="CS19827" s="30"/>
      <c r="CT19827" s="30"/>
      <c r="CU19827" s="30"/>
      <c r="CV19827" s="30">
        <f t="shared" si="757"/>
        <v>0</v>
      </c>
    </row>
    <row r="19828" spans="4:100" x14ac:dyDescent="0.25">
      <c r="CB19828" s="134">
        <f t="shared" si="753"/>
        <v>6</v>
      </c>
      <c r="CC19828" s="7"/>
      <c r="CD19828" s="10"/>
      <c r="CE19828" s="10"/>
      <c r="CF19828" s="31"/>
      <c r="CG19828" s="9"/>
      <c r="CH19828" s="9"/>
      <c r="CI19828" s="9"/>
      <c r="CJ19828" s="31"/>
      <c r="CK19828" s="9"/>
      <c r="CL19828" s="128"/>
      <c r="CM19828" s="216">
        <f t="shared" si="754"/>
        <v>0</v>
      </c>
      <c r="CN19828" s="128"/>
      <c r="CO19828" s="30"/>
      <c r="CP19828" s="30">
        <f t="shared" si="758"/>
        <v>0</v>
      </c>
      <c r="CQ19828" s="30"/>
      <c r="CR19828" s="30">
        <f t="shared" si="756"/>
        <v>0</v>
      </c>
      <c r="CS19828" s="30"/>
      <c r="CT19828" s="30"/>
      <c r="CU19828" s="30"/>
      <c r="CV19828" s="30">
        <f t="shared" si="757"/>
        <v>0</v>
      </c>
    </row>
    <row r="19829" spans="4:100" x14ac:dyDescent="0.25">
      <c r="CB19829" s="134">
        <f t="shared" si="753"/>
        <v>7</v>
      </c>
      <c r="CC19829" s="7"/>
      <c r="CD19829" s="10"/>
      <c r="CE19829" s="10"/>
      <c r="CF19829" s="31"/>
      <c r="CG19829" s="9"/>
      <c r="CH19829" s="9"/>
      <c r="CI19829" s="9"/>
      <c r="CJ19829" s="31"/>
      <c r="CK19829" s="9"/>
      <c r="CL19829" s="128"/>
      <c r="CM19829" s="216">
        <f t="shared" si="754"/>
        <v>0</v>
      </c>
      <c r="CN19829" s="128"/>
      <c r="CO19829" s="30"/>
      <c r="CP19829" s="30">
        <f t="shared" si="758"/>
        <v>0</v>
      </c>
      <c r="CQ19829" s="30"/>
      <c r="CR19829" s="30">
        <f t="shared" si="756"/>
        <v>0</v>
      </c>
      <c r="CS19829" s="30"/>
      <c r="CT19829" s="30"/>
      <c r="CU19829" s="30"/>
      <c r="CV19829" s="30">
        <f t="shared" si="757"/>
        <v>0</v>
      </c>
    </row>
    <row r="19830" spans="4:100" x14ac:dyDescent="0.25">
      <c r="CB19830" s="134">
        <f t="shared" si="753"/>
        <v>8</v>
      </c>
      <c r="CC19830" s="7"/>
      <c r="CD19830" s="10"/>
      <c r="CE19830" s="10"/>
      <c r="CF19830" s="31"/>
      <c r="CG19830" s="9"/>
      <c r="CH19830" s="9"/>
      <c r="CI19830" s="9"/>
      <c r="CJ19830" s="31"/>
      <c r="CK19830" s="9"/>
      <c r="CL19830" s="128"/>
      <c r="CM19830" s="216">
        <f t="shared" si="754"/>
        <v>0</v>
      </c>
      <c r="CN19830" s="128"/>
      <c r="CO19830" s="30"/>
      <c r="CP19830" s="30">
        <f t="shared" si="758"/>
        <v>0</v>
      </c>
      <c r="CQ19830" s="30"/>
      <c r="CR19830" s="30">
        <f t="shared" si="756"/>
        <v>0</v>
      </c>
      <c r="CS19830" s="30"/>
      <c r="CT19830" s="30"/>
      <c r="CU19830" s="30"/>
      <c r="CV19830" s="30">
        <f t="shared" si="757"/>
        <v>0</v>
      </c>
    </row>
    <row r="19831" spans="4:100" x14ac:dyDescent="0.25">
      <c r="CB19831" s="134">
        <f t="shared" si="753"/>
        <v>9</v>
      </c>
      <c r="CC19831" s="7"/>
      <c r="CD19831" s="10"/>
      <c r="CE19831" s="10"/>
      <c r="CF19831" s="31"/>
      <c r="CG19831" s="9"/>
      <c r="CH19831" s="9"/>
      <c r="CI19831" s="9"/>
      <c r="CJ19831" s="31"/>
      <c r="CK19831" s="9"/>
      <c r="CL19831" s="128"/>
      <c r="CM19831" s="216">
        <f t="shared" si="754"/>
        <v>0</v>
      </c>
      <c r="CN19831" s="128"/>
      <c r="CO19831" s="30"/>
      <c r="CP19831" s="30">
        <f t="shared" si="758"/>
        <v>0</v>
      </c>
      <c r="CQ19831" s="30"/>
      <c r="CR19831" s="30">
        <f t="shared" si="756"/>
        <v>0</v>
      </c>
      <c r="CS19831" s="30"/>
      <c r="CT19831" s="30"/>
      <c r="CU19831" s="30"/>
      <c r="CV19831" s="30">
        <f t="shared" si="757"/>
        <v>0</v>
      </c>
    </row>
    <row r="19832" spans="4:100" x14ac:dyDescent="0.25">
      <c r="CB19832" s="134">
        <f t="shared" si="753"/>
        <v>10</v>
      </c>
      <c r="CC19832" s="7"/>
      <c r="CD19832" s="10"/>
      <c r="CE19832" s="10"/>
      <c r="CF19832" s="31"/>
      <c r="CG19832" s="9"/>
      <c r="CH19832" s="9"/>
      <c r="CI19832" s="9"/>
      <c r="CJ19832" s="31"/>
      <c r="CK19832" s="9"/>
      <c r="CL19832" s="128"/>
      <c r="CM19832" s="216">
        <f t="shared" si="754"/>
        <v>0</v>
      </c>
      <c r="CN19832" s="128"/>
      <c r="CO19832" s="30"/>
      <c r="CP19832" s="30">
        <f t="shared" si="758"/>
        <v>0</v>
      </c>
      <c r="CQ19832" s="30"/>
      <c r="CR19832" s="30">
        <f t="shared" si="756"/>
        <v>0</v>
      </c>
      <c r="CS19832" s="30"/>
      <c r="CT19832" s="30"/>
      <c r="CU19832" s="30"/>
      <c r="CV19832" s="30">
        <f t="shared" si="757"/>
        <v>0</v>
      </c>
    </row>
    <row r="19833" spans="4:100" x14ac:dyDescent="0.25">
      <c r="CB19833" s="134">
        <f t="shared" si="753"/>
        <v>11</v>
      </c>
      <c r="CC19833" s="7"/>
      <c r="CD19833" s="10"/>
      <c r="CE19833" s="10"/>
      <c r="CF19833" s="31"/>
      <c r="CG19833" s="9"/>
      <c r="CH19833" s="9"/>
      <c r="CI19833" s="9"/>
      <c r="CJ19833" s="31"/>
      <c r="CK19833" s="9"/>
      <c r="CL19833" s="128"/>
      <c r="CM19833" s="216">
        <f t="shared" si="754"/>
        <v>0</v>
      </c>
      <c r="CN19833" s="128"/>
      <c r="CO19833" s="30"/>
      <c r="CP19833" s="30">
        <f t="shared" si="758"/>
        <v>0</v>
      </c>
      <c r="CQ19833" s="30"/>
      <c r="CR19833" s="30">
        <f t="shared" si="756"/>
        <v>0</v>
      </c>
      <c r="CS19833" s="30"/>
      <c r="CT19833" s="30"/>
      <c r="CU19833" s="30"/>
      <c r="CV19833" s="30">
        <f t="shared" si="757"/>
        <v>0</v>
      </c>
    </row>
    <row r="19834" spans="4:100" x14ac:dyDescent="0.25">
      <c r="CB19834" s="134">
        <f t="shared" si="753"/>
        <v>12</v>
      </c>
      <c r="CC19834" s="7"/>
      <c r="CD19834" s="10"/>
      <c r="CE19834" s="10"/>
      <c r="CF19834" s="31"/>
      <c r="CG19834" s="9"/>
      <c r="CH19834" s="9"/>
      <c r="CI19834" s="9"/>
      <c r="CJ19834" s="31"/>
      <c r="CK19834" s="9"/>
      <c r="CL19834" s="128"/>
      <c r="CM19834" s="216">
        <f t="shared" si="754"/>
        <v>0</v>
      </c>
      <c r="CN19834" s="128"/>
      <c r="CO19834" s="30"/>
      <c r="CP19834" s="30">
        <f t="shared" si="758"/>
        <v>0</v>
      </c>
      <c r="CQ19834" s="30"/>
      <c r="CR19834" s="30">
        <f t="shared" si="756"/>
        <v>0</v>
      </c>
      <c r="CS19834" s="30"/>
      <c r="CT19834" s="30"/>
      <c r="CU19834" s="30"/>
      <c r="CV19834" s="30">
        <f t="shared" si="757"/>
        <v>0</v>
      </c>
    </row>
    <row r="19835" spans="4:100" x14ac:dyDescent="0.25">
      <c r="CB19835" s="134">
        <f t="shared" si="753"/>
        <v>13</v>
      </c>
      <c r="CC19835" s="7"/>
      <c r="CD19835" s="10"/>
      <c r="CE19835" s="10"/>
      <c r="CF19835" s="31"/>
      <c r="CG19835" s="9"/>
      <c r="CH19835" s="9"/>
      <c r="CI19835" s="9"/>
      <c r="CJ19835" s="31"/>
      <c r="CK19835" s="9"/>
      <c r="CL19835" s="128"/>
      <c r="CM19835" s="216">
        <f t="shared" si="754"/>
        <v>0</v>
      </c>
      <c r="CN19835" s="128"/>
      <c r="CO19835" s="30"/>
      <c r="CP19835" s="30">
        <f t="shared" si="758"/>
        <v>0</v>
      </c>
      <c r="CQ19835" s="30"/>
      <c r="CR19835" s="30">
        <f t="shared" si="756"/>
        <v>0</v>
      </c>
      <c r="CS19835" s="30"/>
      <c r="CT19835" s="30"/>
      <c r="CU19835" s="30"/>
      <c r="CV19835" s="30">
        <f t="shared" si="757"/>
        <v>0</v>
      </c>
    </row>
    <row r="19836" spans="4:100" x14ac:dyDescent="0.25">
      <c r="CB19836" s="134">
        <f t="shared" si="753"/>
        <v>14</v>
      </c>
      <c r="CC19836" s="7"/>
      <c r="CD19836" s="10"/>
      <c r="CE19836" s="10"/>
      <c r="CF19836" s="31"/>
      <c r="CG19836" s="9"/>
      <c r="CH19836" s="9"/>
      <c r="CI19836" s="9"/>
      <c r="CJ19836" s="31"/>
      <c r="CK19836" s="9"/>
      <c r="CL19836" s="128"/>
      <c r="CM19836" s="216">
        <f t="shared" si="754"/>
        <v>0</v>
      </c>
      <c r="CN19836" s="128"/>
      <c r="CO19836" s="30"/>
      <c r="CP19836" s="30">
        <f t="shared" si="758"/>
        <v>0</v>
      </c>
      <c r="CQ19836" s="30"/>
      <c r="CR19836" s="30">
        <f t="shared" si="756"/>
        <v>0</v>
      </c>
      <c r="CS19836" s="30"/>
      <c r="CT19836" s="30"/>
      <c r="CU19836" s="30"/>
      <c r="CV19836" s="30">
        <f t="shared" si="757"/>
        <v>0</v>
      </c>
    </row>
    <row r="19837" spans="4:100" x14ac:dyDescent="0.25">
      <c r="CB19837" s="134">
        <f t="shared" si="753"/>
        <v>15</v>
      </c>
      <c r="CC19837" s="7"/>
      <c r="CD19837" s="10"/>
      <c r="CE19837" s="10"/>
      <c r="CF19837" s="31"/>
      <c r="CG19837" s="9"/>
      <c r="CH19837" s="9"/>
      <c r="CI19837" s="9"/>
      <c r="CJ19837" s="31"/>
      <c r="CK19837" s="9"/>
      <c r="CL19837" s="128"/>
      <c r="CM19837" s="216">
        <f t="shared" si="754"/>
        <v>0</v>
      </c>
      <c r="CN19837" s="128"/>
      <c r="CO19837" s="30"/>
      <c r="CP19837" s="30">
        <f t="shared" si="758"/>
        <v>0</v>
      </c>
      <c r="CQ19837" s="30"/>
      <c r="CR19837" s="30">
        <f t="shared" si="756"/>
        <v>0</v>
      </c>
      <c r="CS19837" s="30"/>
      <c r="CT19837" s="30"/>
      <c r="CU19837" s="30"/>
      <c r="CV19837" s="30">
        <f t="shared" si="757"/>
        <v>0</v>
      </c>
    </row>
    <row r="19838" spans="4:100" x14ac:dyDescent="0.25">
      <c r="CB19838" s="134">
        <f t="shared" si="753"/>
        <v>16</v>
      </c>
      <c r="CC19838" s="7"/>
      <c r="CD19838" s="10"/>
      <c r="CE19838" s="10"/>
      <c r="CF19838" s="31"/>
      <c r="CG19838" s="9"/>
      <c r="CH19838" s="9"/>
      <c r="CI19838" s="9"/>
      <c r="CJ19838" s="31"/>
      <c r="CK19838" s="9"/>
      <c r="CL19838" s="128"/>
      <c r="CM19838" s="216">
        <f t="shared" si="754"/>
        <v>0</v>
      </c>
      <c r="CN19838" s="128"/>
      <c r="CO19838" s="30"/>
      <c r="CP19838" s="30">
        <f t="shared" si="758"/>
        <v>0</v>
      </c>
      <c r="CQ19838" s="30"/>
      <c r="CR19838" s="30">
        <f t="shared" si="756"/>
        <v>0</v>
      </c>
      <c r="CS19838" s="30"/>
      <c r="CT19838" s="30"/>
      <c r="CU19838" s="30"/>
      <c r="CV19838" s="30">
        <f t="shared" si="757"/>
        <v>0</v>
      </c>
    </row>
    <row r="19839" spans="4:100" x14ac:dyDescent="0.25">
      <c r="CB19839" s="134">
        <f t="shared" si="753"/>
        <v>17</v>
      </c>
      <c r="CC19839" s="7"/>
      <c r="CD19839" s="10"/>
      <c r="CE19839" s="10"/>
      <c r="CF19839" s="31"/>
      <c r="CG19839" s="9"/>
      <c r="CH19839" s="9"/>
      <c r="CI19839" s="9"/>
      <c r="CJ19839" s="31"/>
      <c r="CK19839" s="9"/>
      <c r="CL19839" s="128"/>
      <c r="CM19839" s="216">
        <f t="shared" si="754"/>
        <v>0</v>
      </c>
      <c r="CN19839" s="128"/>
      <c r="CO19839" s="30"/>
      <c r="CP19839" s="30">
        <f t="shared" si="758"/>
        <v>0</v>
      </c>
      <c r="CQ19839" s="30"/>
      <c r="CR19839" s="30">
        <f t="shared" si="756"/>
        <v>0</v>
      </c>
      <c r="CS19839" s="30"/>
      <c r="CT19839" s="30"/>
      <c r="CU19839" s="30"/>
      <c r="CV19839" s="30">
        <f t="shared" si="757"/>
        <v>0</v>
      </c>
    </row>
    <row r="19840" spans="4:100" x14ac:dyDescent="0.25">
      <c r="CB19840" s="134">
        <f t="shared" si="753"/>
        <v>18</v>
      </c>
      <c r="CC19840" s="7"/>
      <c r="CD19840" s="10"/>
      <c r="CE19840" s="10"/>
      <c r="CF19840" s="31"/>
      <c r="CG19840" s="9"/>
      <c r="CH19840" s="9"/>
      <c r="CI19840" s="9"/>
      <c r="CJ19840" s="31"/>
      <c r="CK19840" s="9"/>
      <c r="CL19840" s="128"/>
      <c r="CM19840" s="216">
        <f t="shared" si="754"/>
        <v>0</v>
      </c>
      <c r="CN19840" s="128"/>
      <c r="CO19840" s="30"/>
      <c r="CP19840" s="30">
        <f t="shared" si="758"/>
        <v>0</v>
      </c>
      <c r="CQ19840" s="30"/>
      <c r="CR19840" s="30">
        <f t="shared" si="756"/>
        <v>0</v>
      </c>
      <c r="CS19840" s="30"/>
      <c r="CT19840" s="30"/>
      <c r="CU19840" s="30"/>
      <c r="CV19840" s="30">
        <f t="shared" si="757"/>
        <v>0</v>
      </c>
    </row>
    <row r="19841" spans="80:100" x14ac:dyDescent="0.25">
      <c r="CB19841" s="134">
        <f t="shared" si="753"/>
        <v>19</v>
      </c>
      <c r="CC19841" s="7"/>
      <c r="CD19841" s="10"/>
      <c r="CE19841" s="10"/>
      <c r="CF19841" s="31"/>
      <c r="CG19841" s="9"/>
      <c r="CH19841" s="9"/>
      <c r="CI19841" s="9"/>
      <c r="CJ19841" s="31"/>
      <c r="CK19841" s="9"/>
      <c r="CL19841" s="128"/>
      <c r="CM19841" s="216">
        <f t="shared" si="754"/>
        <v>0</v>
      </c>
      <c r="CN19841" s="128"/>
      <c r="CO19841" s="30"/>
      <c r="CP19841" s="30">
        <f t="shared" si="758"/>
        <v>0</v>
      </c>
      <c r="CQ19841" s="30"/>
      <c r="CR19841" s="30">
        <f t="shared" si="756"/>
        <v>0</v>
      </c>
      <c r="CS19841" s="30"/>
      <c r="CT19841" s="30"/>
      <c r="CU19841" s="30"/>
      <c r="CV19841" s="30">
        <f t="shared" si="757"/>
        <v>0</v>
      </c>
    </row>
    <row r="19842" spans="80:100" x14ac:dyDescent="0.25">
      <c r="CB19842" s="134">
        <f t="shared" si="753"/>
        <v>20</v>
      </c>
      <c r="CC19842" s="7"/>
      <c r="CD19842" s="10"/>
      <c r="CE19842" s="10"/>
      <c r="CF19842" s="31"/>
      <c r="CG19842" s="9"/>
      <c r="CH19842" s="9"/>
      <c r="CI19842" s="9"/>
      <c r="CJ19842" s="31"/>
      <c r="CK19842" s="9"/>
      <c r="CL19842" s="128"/>
      <c r="CM19842" s="216">
        <f t="shared" si="754"/>
        <v>0</v>
      </c>
      <c r="CN19842" s="128"/>
      <c r="CO19842" s="30"/>
      <c r="CP19842" s="30">
        <f t="shared" si="758"/>
        <v>0</v>
      </c>
      <c r="CQ19842" s="30"/>
      <c r="CR19842" s="30">
        <f t="shared" si="756"/>
        <v>0</v>
      </c>
      <c r="CS19842" s="30"/>
      <c r="CT19842" s="30"/>
      <c r="CU19842" s="30"/>
      <c r="CV19842" s="30">
        <f t="shared" si="757"/>
        <v>0</v>
      </c>
    </row>
    <row r="19843" spans="80:100" x14ac:dyDescent="0.25">
      <c r="CB19843" s="134">
        <f t="shared" si="753"/>
        <v>21</v>
      </c>
      <c r="CC19843" s="7"/>
      <c r="CD19843" s="10"/>
      <c r="CE19843" s="10"/>
      <c r="CF19843" s="31"/>
      <c r="CG19843" s="9"/>
      <c r="CH19843" s="9"/>
      <c r="CI19843" s="9"/>
      <c r="CJ19843" s="31"/>
      <c r="CK19843" s="9"/>
      <c r="CL19843" s="128"/>
      <c r="CM19843" s="216">
        <f t="shared" si="754"/>
        <v>0</v>
      </c>
      <c r="CN19843" s="128"/>
      <c r="CO19843" s="30"/>
      <c r="CP19843" s="30">
        <f t="shared" si="758"/>
        <v>0</v>
      </c>
      <c r="CQ19843" s="30"/>
      <c r="CR19843" s="30">
        <f t="shared" si="756"/>
        <v>0</v>
      </c>
      <c r="CS19843" s="30"/>
      <c r="CT19843" s="30"/>
      <c r="CU19843" s="30"/>
      <c r="CV19843" s="30">
        <f t="shared" si="757"/>
        <v>0</v>
      </c>
    </row>
    <row r="19844" spans="80:100" x14ac:dyDescent="0.25">
      <c r="CB19844" s="134">
        <f t="shared" si="753"/>
        <v>22</v>
      </c>
      <c r="CC19844" s="7"/>
      <c r="CD19844" s="10"/>
      <c r="CE19844" s="10"/>
      <c r="CF19844" s="31"/>
      <c r="CG19844" s="9"/>
      <c r="CH19844" s="9"/>
      <c r="CI19844" s="9"/>
      <c r="CJ19844" s="31"/>
      <c r="CK19844" s="9"/>
      <c r="CL19844" s="128"/>
      <c r="CM19844" s="216">
        <f t="shared" si="754"/>
        <v>0</v>
      </c>
      <c r="CN19844" s="128"/>
      <c r="CO19844" s="30"/>
      <c r="CP19844" s="30">
        <f t="shared" si="758"/>
        <v>0</v>
      </c>
      <c r="CQ19844" s="30"/>
      <c r="CR19844" s="30">
        <f t="shared" si="756"/>
        <v>0</v>
      </c>
      <c r="CS19844" s="30"/>
      <c r="CT19844" s="30"/>
      <c r="CU19844" s="30"/>
      <c r="CV19844" s="30">
        <f t="shared" si="757"/>
        <v>0</v>
      </c>
    </row>
    <row r="19845" spans="80:100" x14ac:dyDescent="0.25">
      <c r="CB19845" s="134">
        <f t="shared" si="753"/>
        <v>23</v>
      </c>
      <c r="CC19845" s="7"/>
      <c r="CD19845" s="10"/>
      <c r="CE19845" s="10"/>
      <c r="CF19845" s="31"/>
      <c r="CG19845" s="9"/>
      <c r="CH19845" s="9"/>
      <c r="CI19845" s="9"/>
      <c r="CJ19845" s="31"/>
      <c r="CK19845" s="9"/>
      <c r="CL19845" s="128"/>
      <c r="CM19845" s="216">
        <f t="shared" si="754"/>
        <v>0</v>
      </c>
      <c r="CN19845" s="128"/>
      <c r="CO19845" s="30"/>
      <c r="CP19845" s="30">
        <f t="shared" si="758"/>
        <v>0</v>
      </c>
      <c r="CQ19845" s="30"/>
      <c r="CR19845" s="30">
        <f t="shared" si="756"/>
        <v>0</v>
      </c>
      <c r="CS19845" s="30"/>
      <c r="CT19845" s="30"/>
      <c r="CU19845" s="30"/>
      <c r="CV19845" s="30">
        <f t="shared" si="757"/>
        <v>0</v>
      </c>
    </row>
    <row r="19846" spans="80:100" x14ac:dyDescent="0.25">
      <c r="CB19846" s="134">
        <f t="shared" si="753"/>
        <v>24</v>
      </c>
      <c r="CC19846" s="7"/>
      <c r="CD19846" s="10"/>
      <c r="CE19846" s="10"/>
      <c r="CF19846" s="31"/>
      <c r="CG19846" s="9"/>
      <c r="CH19846" s="9"/>
      <c r="CI19846" s="9"/>
      <c r="CJ19846" s="31"/>
      <c r="CK19846" s="9"/>
      <c r="CL19846" s="128"/>
      <c r="CM19846" s="216">
        <f t="shared" si="754"/>
        <v>0</v>
      </c>
      <c r="CN19846" s="128"/>
      <c r="CO19846" s="30"/>
      <c r="CP19846" s="30">
        <f t="shared" si="758"/>
        <v>0</v>
      </c>
      <c r="CQ19846" s="30"/>
      <c r="CR19846" s="30">
        <f t="shared" si="756"/>
        <v>0</v>
      </c>
      <c r="CS19846" s="30"/>
      <c r="CT19846" s="30"/>
      <c r="CU19846" s="30"/>
      <c r="CV19846" s="30">
        <f t="shared" si="757"/>
        <v>0</v>
      </c>
    </row>
    <row r="19847" spans="80:100" x14ac:dyDescent="0.25">
      <c r="CB19847" s="134">
        <f t="shared" si="753"/>
        <v>25</v>
      </c>
      <c r="CC19847" s="7"/>
      <c r="CD19847" s="10"/>
      <c r="CE19847" s="10"/>
      <c r="CF19847" s="31"/>
      <c r="CG19847" s="9"/>
      <c r="CH19847" s="9"/>
      <c r="CI19847" s="9"/>
      <c r="CJ19847" s="31"/>
      <c r="CK19847" s="9"/>
      <c r="CL19847" s="128"/>
      <c r="CM19847" s="216">
        <f t="shared" si="754"/>
        <v>0</v>
      </c>
      <c r="CN19847" s="128"/>
      <c r="CO19847" s="30"/>
      <c r="CP19847" s="30">
        <f t="shared" si="758"/>
        <v>0</v>
      </c>
      <c r="CQ19847" s="30"/>
      <c r="CR19847" s="30">
        <f t="shared" si="756"/>
        <v>0</v>
      </c>
      <c r="CS19847" s="30"/>
      <c r="CT19847" s="30"/>
      <c r="CU19847" s="30"/>
      <c r="CV19847" s="30">
        <f t="shared" si="757"/>
        <v>0</v>
      </c>
    </row>
    <row r="19848" spans="80:100" x14ac:dyDescent="0.25">
      <c r="CB19848" s="134">
        <f t="shared" si="753"/>
        <v>26</v>
      </c>
      <c r="CC19848" s="7"/>
      <c r="CD19848" s="10"/>
      <c r="CE19848" s="10"/>
      <c r="CF19848" s="31"/>
      <c r="CG19848" s="9"/>
      <c r="CH19848" s="9"/>
      <c r="CI19848" s="9"/>
      <c r="CJ19848" s="31"/>
      <c r="CK19848" s="9"/>
      <c r="CL19848" s="128"/>
      <c r="CM19848" s="216">
        <f t="shared" si="754"/>
        <v>0</v>
      </c>
      <c r="CN19848" s="128"/>
      <c r="CO19848" s="30"/>
      <c r="CP19848" s="30">
        <f t="shared" si="758"/>
        <v>0</v>
      </c>
      <c r="CQ19848" s="30"/>
      <c r="CR19848" s="30">
        <f t="shared" si="756"/>
        <v>0</v>
      </c>
      <c r="CS19848" s="30"/>
      <c r="CT19848" s="30"/>
      <c r="CU19848" s="30"/>
      <c r="CV19848" s="30">
        <f t="shared" si="757"/>
        <v>0</v>
      </c>
    </row>
    <row r="19849" spans="80:100" x14ac:dyDescent="0.25">
      <c r="CB19849" s="134">
        <f t="shared" si="753"/>
        <v>27</v>
      </c>
      <c r="CC19849" s="7"/>
      <c r="CD19849" s="10"/>
      <c r="CE19849" s="10"/>
      <c r="CF19849" s="31"/>
      <c r="CG19849" s="9"/>
      <c r="CH19849" s="9"/>
      <c r="CI19849" s="9"/>
      <c r="CJ19849" s="31"/>
      <c r="CK19849" s="9"/>
      <c r="CL19849" s="128"/>
      <c r="CM19849" s="216">
        <f t="shared" si="754"/>
        <v>0</v>
      </c>
      <c r="CN19849" s="128"/>
      <c r="CO19849" s="30"/>
      <c r="CP19849" s="30">
        <f t="shared" si="758"/>
        <v>0</v>
      </c>
      <c r="CQ19849" s="30"/>
      <c r="CR19849" s="30">
        <f t="shared" si="756"/>
        <v>0</v>
      </c>
      <c r="CS19849" s="30"/>
      <c r="CT19849" s="30"/>
      <c r="CU19849" s="30"/>
      <c r="CV19849" s="30">
        <f t="shared" si="757"/>
        <v>0</v>
      </c>
    </row>
    <row r="19850" spans="80:100" x14ac:dyDescent="0.25">
      <c r="CB19850" s="134">
        <f t="shared" si="753"/>
        <v>28</v>
      </c>
      <c r="CC19850" s="7"/>
      <c r="CD19850" s="10"/>
      <c r="CE19850" s="10"/>
      <c r="CF19850" s="31"/>
      <c r="CG19850" s="9"/>
      <c r="CH19850" s="9"/>
      <c r="CI19850" s="9"/>
      <c r="CJ19850" s="31"/>
      <c r="CK19850" s="9"/>
      <c r="CL19850" s="128"/>
      <c r="CM19850" s="216">
        <f t="shared" si="754"/>
        <v>0</v>
      </c>
      <c r="CN19850" s="128"/>
      <c r="CO19850" s="30"/>
      <c r="CP19850" s="30">
        <f t="shared" si="758"/>
        <v>0</v>
      </c>
      <c r="CQ19850" s="30"/>
      <c r="CR19850" s="30">
        <f t="shared" si="756"/>
        <v>0</v>
      </c>
      <c r="CS19850" s="30"/>
      <c r="CT19850" s="30"/>
      <c r="CU19850" s="30"/>
      <c r="CV19850" s="30">
        <f t="shared" si="757"/>
        <v>0</v>
      </c>
    </row>
    <row r="19851" spans="80:100" x14ac:dyDescent="0.25">
      <c r="CB19851" s="134">
        <f t="shared" si="753"/>
        <v>29</v>
      </c>
      <c r="CC19851" s="7"/>
      <c r="CD19851" s="10"/>
      <c r="CE19851" s="10"/>
      <c r="CF19851" s="31"/>
      <c r="CG19851" s="9"/>
      <c r="CH19851" s="9"/>
      <c r="CI19851" s="9"/>
      <c r="CJ19851" s="31"/>
      <c r="CK19851" s="9"/>
      <c r="CL19851" s="128"/>
      <c r="CM19851" s="216">
        <f t="shared" si="754"/>
        <v>0</v>
      </c>
      <c r="CN19851" s="128"/>
      <c r="CO19851" s="30"/>
      <c r="CP19851" s="30">
        <f t="shared" si="758"/>
        <v>0</v>
      </c>
      <c r="CQ19851" s="30"/>
      <c r="CR19851" s="30">
        <f t="shared" si="756"/>
        <v>0</v>
      </c>
      <c r="CS19851" s="30"/>
      <c r="CT19851" s="30"/>
      <c r="CU19851" s="30"/>
      <c r="CV19851" s="30">
        <f t="shared" si="757"/>
        <v>0</v>
      </c>
    </row>
    <row r="19852" spans="80:100" x14ac:dyDescent="0.25">
      <c r="CB19852" s="134">
        <f t="shared" si="753"/>
        <v>30</v>
      </c>
      <c r="CC19852" s="7"/>
      <c r="CD19852" s="10"/>
      <c r="CE19852" s="10"/>
      <c r="CF19852" s="31"/>
      <c r="CG19852" s="9"/>
      <c r="CH19852" s="9"/>
      <c r="CI19852" s="9"/>
      <c r="CJ19852" s="31"/>
      <c r="CK19852" s="9"/>
      <c r="CL19852" s="128"/>
      <c r="CM19852" s="216">
        <f t="shared" si="754"/>
        <v>0</v>
      </c>
      <c r="CN19852" s="128"/>
      <c r="CO19852" s="30"/>
      <c r="CP19852" s="30">
        <f t="shared" si="758"/>
        <v>0</v>
      </c>
      <c r="CQ19852" s="30"/>
      <c r="CR19852" s="30">
        <f t="shared" si="756"/>
        <v>0</v>
      </c>
      <c r="CS19852" s="30"/>
      <c r="CT19852" s="30"/>
      <c r="CU19852" s="30"/>
      <c r="CV19852" s="30">
        <f t="shared" si="757"/>
        <v>0</v>
      </c>
    </row>
    <row r="19853" spans="80:100" x14ac:dyDescent="0.25">
      <c r="CB19853" s="134">
        <f t="shared" si="753"/>
        <v>31</v>
      </c>
      <c r="CC19853" s="7"/>
      <c r="CD19853" s="10"/>
      <c r="CE19853" s="10"/>
      <c r="CF19853" s="31"/>
      <c r="CG19853" s="9"/>
      <c r="CH19853" s="9"/>
      <c r="CI19853" s="9"/>
      <c r="CJ19853" s="31"/>
      <c r="CK19853" s="9"/>
      <c r="CL19853" s="128"/>
      <c r="CM19853" s="216">
        <f t="shared" si="754"/>
        <v>0</v>
      </c>
      <c r="CN19853" s="128"/>
      <c r="CO19853" s="30"/>
      <c r="CP19853" s="30">
        <f t="shared" si="758"/>
        <v>0</v>
      </c>
      <c r="CQ19853" s="30"/>
      <c r="CR19853" s="30">
        <f t="shared" si="756"/>
        <v>0</v>
      </c>
      <c r="CS19853" s="30"/>
      <c r="CT19853" s="30"/>
      <c r="CU19853" s="30"/>
      <c r="CV19853" s="30">
        <f t="shared" si="757"/>
        <v>0</v>
      </c>
    </row>
    <row r="19854" spans="80:100" x14ac:dyDescent="0.25">
      <c r="CB19854" s="134">
        <f t="shared" si="753"/>
        <v>32</v>
      </c>
      <c r="CC19854" s="7"/>
      <c r="CD19854" s="10"/>
      <c r="CE19854" s="10"/>
      <c r="CF19854" s="31"/>
      <c r="CG19854" s="9"/>
      <c r="CH19854" s="9"/>
      <c r="CI19854" s="9"/>
      <c r="CJ19854" s="31"/>
      <c r="CK19854" s="9"/>
      <c r="CL19854" s="128"/>
      <c r="CM19854" s="216">
        <f t="shared" si="754"/>
        <v>0</v>
      </c>
      <c r="CN19854" s="128"/>
      <c r="CO19854" s="30"/>
      <c r="CP19854" s="30">
        <f t="shared" si="758"/>
        <v>0</v>
      </c>
      <c r="CQ19854" s="30"/>
      <c r="CR19854" s="30">
        <f t="shared" si="756"/>
        <v>0</v>
      </c>
      <c r="CS19854" s="30"/>
      <c r="CT19854" s="30"/>
      <c r="CU19854" s="30"/>
      <c r="CV19854" s="30">
        <f t="shared" si="757"/>
        <v>0</v>
      </c>
    </row>
    <row r="19855" spans="80:100" x14ac:dyDescent="0.25">
      <c r="CB19855" s="134">
        <f t="shared" si="753"/>
        <v>33</v>
      </c>
      <c r="CC19855" s="7"/>
      <c r="CD19855" s="10"/>
      <c r="CE19855" s="10"/>
      <c r="CF19855" s="31"/>
      <c r="CG19855" s="9"/>
      <c r="CH19855" s="9"/>
      <c r="CI19855" s="9"/>
      <c r="CJ19855" s="31"/>
      <c r="CK19855" s="9"/>
      <c r="CL19855" s="128"/>
      <c r="CM19855" s="216">
        <f t="shared" si="754"/>
        <v>0</v>
      </c>
      <c r="CN19855" s="128"/>
      <c r="CO19855" s="30"/>
      <c r="CP19855" s="30">
        <f t="shared" si="758"/>
        <v>0</v>
      </c>
      <c r="CQ19855" s="30"/>
      <c r="CR19855" s="30">
        <f t="shared" si="756"/>
        <v>0</v>
      </c>
      <c r="CS19855" s="30"/>
      <c r="CT19855" s="30"/>
      <c r="CU19855" s="30"/>
      <c r="CV19855" s="30">
        <f t="shared" si="757"/>
        <v>0</v>
      </c>
    </row>
    <row r="19856" spans="80:100" x14ac:dyDescent="0.25">
      <c r="CB19856" s="134">
        <f t="shared" si="753"/>
        <v>34</v>
      </c>
      <c r="CC19856" s="7"/>
      <c r="CD19856" s="10"/>
      <c r="CE19856" s="10"/>
      <c r="CF19856" s="31"/>
      <c r="CG19856" s="9"/>
      <c r="CH19856" s="9"/>
      <c r="CI19856" s="9"/>
      <c r="CJ19856" s="31"/>
      <c r="CK19856" s="9"/>
      <c r="CL19856" s="128"/>
      <c r="CM19856" s="216">
        <f t="shared" si="754"/>
        <v>0</v>
      </c>
      <c r="CN19856" s="128"/>
      <c r="CO19856" s="30"/>
      <c r="CP19856" s="30">
        <f t="shared" si="758"/>
        <v>0</v>
      </c>
      <c r="CQ19856" s="30"/>
      <c r="CR19856" s="30">
        <f t="shared" si="756"/>
        <v>0</v>
      </c>
      <c r="CS19856" s="30"/>
      <c r="CT19856" s="30"/>
      <c r="CU19856" s="30"/>
      <c r="CV19856" s="30">
        <f t="shared" si="757"/>
        <v>0</v>
      </c>
    </row>
    <row r="19857" spans="80:100" x14ac:dyDescent="0.25">
      <c r="CB19857" s="134">
        <f t="shared" si="753"/>
        <v>35</v>
      </c>
      <c r="CC19857" s="7"/>
      <c r="CD19857" s="10"/>
      <c r="CE19857" s="10"/>
      <c r="CF19857" s="31"/>
      <c r="CG19857" s="9"/>
      <c r="CH19857" s="9"/>
      <c r="CI19857" s="9"/>
      <c r="CJ19857" s="31"/>
      <c r="CK19857" s="9"/>
      <c r="CL19857" s="128"/>
      <c r="CM19857" s="216">
        <f t="shared" si="754"/>
        <v>0</v>
      </c>
      <c r="CN19857" s="128"/>
      <c r="CO19857" s="30"/>
      <c r="CP19857" s="30">
        <f t="shared" si="758"/>
        <v>0</v>
      </c>
      <c r="CQ19857" s="30"/>
      <c r="CR19857" s="30">
        <f t="shared" si="756"/>
        <v>0</v>
      </c>
      <c r="CS19857" s="30"/>
      <c r="CT19857" s="30"/>
      <c r="CU19857" s="30"/>
      <c r="CV19857" s="30">
        <f t="shared" si="757"/>
        <v>0</v>
      </c>
    </row>
    <row r="19858" spans="80:100" x14ac:dyDescent="0.25">
      <c r="CB19858" s="134">
        <f t="shared" si="753"/>
        <v>36</v>
      </c>
      <c r="CC19858" s="7"/>
      <c r="CD19858" s="10"/>
      <c r="CE19858" s="10"/>
      <c r="CF19858" s="31"/>
      <c r="CG19858" s="9"/>
      <c r="CH19858" s="9"/>
      <c r="CI19858" s="9"/>
      <c r="CJ19858" s="31"/>
      <c r="CK19858" s="9"/>
      <c r="CL19858" s="128"/>
      <c r="CM19858" s="216">
        <f t="shared" si="754"/>
        <v>0</v>
      </c>
      <c r="CN19858" s="128"/>
      <c r="CO19858" s="30"/>
      <c r="CP19858" s="30">
        <f t="shared" si="758"/>
        <v>0</v>
      </c>
      <c r="CQ19858" s="30"/>
      <c r="CR19858" s="30">
        <f t="shared" si="756"/>
        <v>0</v>
      </c>
      <c r="CS19858" s="30"/>
      <c r="CT19858" s="30"/>
      <c r="CU19858" s="30"/>
      <c r="CV19858" s="30">
        <f t="shared" si="757"/>
        <v>0</v>
      </c>
    </row>
    <row r="19859" spans="80:100" x14ac:dyDescent="0.25">
      <c r="CB19859" s="134">
        <f t="shared" si="753"/>
        <v>37</v>
      </c>
      <c r="CC19859" s="7"/>
      <c r="CD19859" s="10"/>
      <c r="CE19859" s="10"/>
      <c r="CF19859" s="31"/>
      <c r="CG19859" s="9"/>
      <c r="CH19859" s="9"/>
      <c r="CI19859" s="9"/>
      <c r="CJ19859" s="31"/>
      <c r="CK19859" s="9"/>
      <c r="CL19859" s="128"/>
      <c r="CM19859" s="216">
        <f t="shared" si="754"/>
        <v>0</v>
      </c>
      <c r="CN19859" s="128"/>
      <c r="CO19859" s="30"/>
      <c r="CP19859" s="30">
        <f t="shared" si="758"/>
        <v>0</v>
      </c>
      <c r="CQ19859" s="30"/>
      <c r="CR19859" s="30">
        <f t="shared" si="756"/>
        <v>0</v>
      </c>
      <c r="CS19859" s="30"/>
      <c r="CT19859" s="30"/>
      <c r="CU19859" s="30"/>
      <c r="CV19859" s="30">
        <f t="shared" si="757"/>
        <v>0</v>
      </c>
    </row>
    <row r="19860" spans="80:100" x14ac:dyDescent="0.25">
      <c r="CB19860" s="134">
        <f t="shared" si="753"/>
        <v>38</v>
      </c>
      <c r="CC19860" s="7"/>
      <c r="CD19860" s="10"/>
      <c r="CE19860" s="10"/>
      <c r="CF19860" s="31"/>
      <c r="CG19860" s="9"/>
      <c r="CH19860" s="9"/>
      <c r="CI19860" s="9"/>
      <c r="CJ19860" s="31"/>
      <c r="CK19860" s="9"/>
      <c r="CL19860" s="128"/>
      <c r="CM19860" s="216">
        <f t="shared" si="754"/>
        <v>0</v>
      </c>
      <c r="CN19860" s="128"/>
      <c r="CO19860" s="30"/>
      <c r="CP19860" s="30">
        <f t="shared" si="758"/>
        <v>0</v>
      </c>
      <c r="CQ19860" s="30"/>
      <c r="CR19860" s="30">
        <f t="shared" si="756"/>
        <v>0</v>
      </c>
      <c r="CS19860" s="30"/>
      <c r="CT19860" s="30"/>
      <c r="CU19860" s="30"/>
      <c r="CV19860" s="30">
        <f t="shared" si="757"/>
        <v>0</v>
      </c>
    </row>
    <row r="19861" spans="80:100" x14ac:dyDescent="0.25">
      <c r="CB19861" s="134">
        <f t="shared" si="753"/>
        <v>39</v>
      </c>
      <c r="CC19861" s="7"/>
      <c r="CD19861" s="10"/>
      <c r="CE19861" s="10"/>
      <c r="CF19861" s="31"/>
      <c r="CG19861" s="9"/>
      <c r="CH19861" s="9"/>
      <c r="CI19861" s="9"/>
      <c r="CJ19861" s="31"/>
      <c r="CK19861" s="9"/>
      <c r="CL19861" s="128"/>
      <c r="CM19861" s="216">
        <f t="shared" si="754"/>
        <v>0</v>
      </c>
      <c r="CN19861" s="128"/>
      <c r="CO19861" s="30"/>
      <c r="CP19861" s="30">
        <f t="shared" si="758"/>
        <v>0</v>
      </c>
      <c r="CQ19861" s="30"/>
      <c r="CR19861" s="30">
        <f t="shared" si="756"/>
        <v>0</v>
      </c>
      <c r="CS19861" s="30"/>
      <c r="CT19861" s="30"/>
      <c r="CU19861" s="30"/>
      <c r="CV19861" s="30">
        <f t="shared" si="757"/>
        <v>0</v>
      </c>
    </row>
    <row r="19862" spans="80:100" x14ac:dyDescent="0.25">
      <c r="CB19862" s="134">
        <f t="shared" si="753"/>
        <v>40</v>
      </c>
      <c r="CC19862" s="7"/>
      <c r="CD19862" s="10"/>
      <c r="CE19862" s="10"/>
      <c r="CF19862" s="31"/>
      <c r="CG19862" s="9"/>
      <c r="CH19862" s="9"/>
      <c r="CI19862" s="9"/>
      <c r="CJ19862" s="31"/>
      <c r="CK19862" s="9"/>
      <c r="CL19862" s="128"/>
      <c r="CM19862" s="216">
        <f t="shared" si="754"/>
        <v>0</v>
      </c>
      <c r="CN19862" s="128"/>
      <c r="CO19862" s="30"/>
      <c r="CP19862" s="30">
        <f t="shared" si="758"/>
        <v>0</v>
      </c>
      <c r="CQ19862" s="30"/>
      <c r="CR19862" s="30">
        <f t="shared" si="756"/>
        <v>0</v>
      </c>
      <c r="CS19862" s="30"/>
      <c r="CT19862" s="30"/>
      <c r="CU19862" s="30"/>
      <c r="CV19862" s="30">
        <f t="shared" si="757"/>
        <v>0</v>
      </c>
    </row>
    <row r="19863" spans="80:100" x14ac:dyDescent="0.25">
      <c r="CB19863" s="134">
        <f t="shared" si="753"/>
        <v>41</v>
      </c>
      <c r="CC19863" s="7"/>
      <c r="CD19863" s="10"/>
      <c r="CE19863" s="10"/>
      <c r="CF19863" s="31"/>
      <c r="CG19863" s="9"/>
      <c r="CH19863" s="9"/>
      <c r="CI19863" s="9"/>
      <c r="CJ19863" s="31"/>
      <c r="CK19863" s="9"/>
      <c r="CL19863" s="128"/>
      <c r="CM19863" s="216">
        <f t="shared" si="754"/>
        <v>0</v>
      </c>
      <c r="CN19863" s="128"/>
      <c r="CO19863" s="30"/>
      <c r="CP19863" s="30">
        <f t="shared" si="758"/>
        <v>0</v>
      </c>
      <c r="CQ19863" s="30"/>
      <c r="CR19863" s="30">
        <f t="shared" si="756"/>
        <v>0</v>
      </c>
      <c r="CS19863" s="30"/>
      <c r="CT19863" s="30"/>
      <c r="CU19863" s="30"/>
      <c r="CV19863" s="30">
        <f t="shared" si="757"/>
        <v>0</v>
      </c>
    </row>
    <row r="19864" spans="80:100" x14ac:dyDescent="0.25">
      <c r="CB19864" s="134">
        <f t="shared" si="753"/>
        <v>42</v>
      </c>
      <c r="CC19864" s="7"/>
      <c r="CD19864" s="10"/>
      <c r="CE19864" s="10"/>
      <c r="CF19864" s="31"/>
      <c r="CG19864" s="9"/>
      <c r="CH19864" s="9"/>
      <c r="CI19864" s="9"/>
      <c r="CJ19864" s="31"/>
      <c r="CK19864" s="9"/>
      <c r="CL19864" s="128"/>
      <c r="CM19864" s="216">
        <f t="shared" si="754"/>
        <v>0</v>
      </c>
      <c r="CN19864" s="128"/>
      <c r="CO19864" s="30"/>
      <c r="CP19864" s="30">
        <f t="shared" si="758"/>
        <v>0</v>
      </c>
      <c r="CQ19864" s="30"/>
      <c r="CR19864" s="30">
        <f t="shared" si="756"/>
        <v>0</v>
      </c>
      <c r="CS19864" s="30"/>
      <c r="CT19864" s="30"/>
      <c r="CU19864" s="30"/>
      <c r="CV19864" s="30">
        <f t="shared" si="757"/>
        <v>0</v>
      </c>
    </row>
    <row r="19865" spans="80:100" x14ac:dyDescent="0.25">
      <c r="CB19865" s="134">
        <f t="shared" si="753"/>
        <v>43</v>
      </c>
      <c r="CC19865" s="7"/>
      <c r="CD19865" s="10"/>
      <c r="CE19865" s="10"/>
      <c r="CF19865" s="31"/>
      <c r="CG19865" s="9"/>
      <c r="CH19865" s="9"/>
      <c r="CI19865" s="9"/>
      <c r="CJ19865" s="31"/>
      <c r="CK19865" s="9"/>
      <c r="CL19865" s="128"/>
      <c r="CM19865" s="216">
        <f t="shared" si="754"/>
        <v>0</v>
      </c>
      <c r="CN19865" s="128"/>
      <c r="CO19865" s="30"/>
      <c r="CP19865" s="30">
        <f t="shared" si="758"/>
        <v>0</v>
      </c>
      <c r="CQ19865" s="30"/>
      <c r="CR19865" s="30">
        <f t="shared" si="756"/>
        <v>0</v>
      </c>
      <c r="CS19865" s="30"/>
      <c r="CT19865" s="30"/>
      <c r="CU19865" s="30"/>
      <c r="CV19865" s="30">
        <f t="shared" si="757"/>
        <v>0</v>
      </c>
    </row>
    <row r="19866" spans="80:100" x14ac:dyDescent="0.25">
      <c r="CB19866" s="134">
        <f t="shared" si="753"/>
        <v>44</v>
      </c>
      <c r="CC19866" s="7"/>
      <c r="CD19866" s="10"/>
      <c r="CE19866" s="10"/>
      <c r="CF19866" s="31"/>
      <c r="CG19866" s="9"/>
      <c r="CH19866" s="9"/>
      <c r="CI19866" s="9"/>
      <c r="CJ19866" s="31"/>
      <c r="CK19866" s="9"/>
      <c r="CL19866" s="128"/>
      <c r="CM19866" s="216">
        <f t="shared" si="754"/>
        <v>0</v>
      </c>
      <c r="CN19866" s="128"/>
      <c r="CO19866" s="30"/>
      <c r="CP19866" s="30">
        <f t="shared" si="758"/>
        <v>0</v>
      </c>
      <c r="CQ19866" s="30"/>
      <c r="CR19866" s="30">
        <f t="shared" si="756"/>
        <v>0</v>
      </c>
      <c r="CS19866" s="30"/>
      <c r="CT19866" s="30"/>
      <c r="CU19866" s="30"/>
      <c r="CV19866" s="30">
        <f t="shared" si="757"/>
        <v>0</v>
      </c>
    </row>
    <row r="19867" spans="80:100" x14ac:dyDescent="0.25">
      <c r="CB19867" s="134">
        <f t="shared" si="753"/>
        <v>45</v>
      </c>
      <c r="CC19867" s="7"/>
      <c r="CD19867" s="10"/>
      <c r="CE19867" s="10"/>
      <c r="CF19867" s="31"/>
      <c r="CG19867" s="9"/>
      <c r="CH19867" s="9"/>
      <c r="CI19867" s="9"/>
      <c r="CJ19867" s="31"/>
      <c r="CK19867" s="9"/>
      <c r="CL19867" s="128"/>
      <c r="CM19867" s="216">
        <f t="shared" si="754"/>
        <v>0</v>
      </c>
      <c r="CN19867" s="128"/>
      <c r="CO19867" s="30"/>
      <c r="CP19867" s="30">
        <f t="shared" si="758"/>
        <v>0</v>
      </c>
      <c r="CQ19867" s="30"/>
      <c r="CR19867" s="30">
        <f t="shared" si="756"/>
        <v>0</v>
      </c>
      <c r="CS19867" s="30"/>
      <c r="CT19867" s="30"/>
      <c r="CU19867" s="30"/>
      <c r="CV19867" s="30">
        <f t="shared" si="757"/>
        <v>0</v>
      </c>
    </row>
    <row r="19868" spans="80:100" x14ac:dyDescent="0.25">
      <c r="CB19868" s="134">
        <f t="shared" si="753"/>
        <v>46</v>
      </c>
      <c r="CC19868" s="7"/>
      <c r="CD19868" s="10"/>
      <c r="CE19868" s="10"/>
      <c r="CF19868" s="31"/>
      <c r="CG19868" s="9"/>
      <c r="CH19868" s="9"/>
      <c r="CI19868" s="9"/>
      <c r="CJ19868" s="31"/>
      <c r="CK19868" s="9"/>
      <c r="CL19868" s="128"/>
      <c r="CM19868" s="216">
        <f t="shared" si="754"/>
        <v>0</v>
      </c>
      <c r="CN19868" s="128"/>
      <c r="CO19868" s="30"/>
      <c r="CP19868" s="30">
        <f t="shared" si="758"/>
        <v>0</v>
      </c>
      <c r="CQ19868" s="30"/>
      <c r="CR19868" s="30">
        <f t="shared" si="756"/>
        <v>0</v>
      </c>
      <c r="CS19868" s="30"/>
      <c r="CT19868" s="30"/>
      <c r="CU19868" s="30"/>
      <c r="CV19868" s="30">
        <f t="shared" si="757"/>
        <v>0</v>
      </c>
    </row>
    <row r="19869" spans="80:100" x14ac:dyDescent="0.25">
      <c r="CB19869" s="134">
        <f t="shared" si="753"/>
        <v>47</v>
      </c>
      <c r="CC19869" s="7"/>
      <c r="CD19869" s="10"/>
      <c r="CE19869" s="10"/>
      <c r="CF19869" s="31"/>
      <c r="CG19869" s="9"/>
      <c r="CH19869" s="9"/>
      <c r="CI19869" s="9"/>
      <c r="CJ19869" s="31"/>
      <c r="CK19869" s="9"/>
      <c r="CL19869" s="128"/>
      <c r="CM19869" s="216">
        <f t="shared" si="754"/>
        <v>0</v>
      </c>
      <c r="CN19869" s="128"/>
      <c r="CO19869" s="30"/>
      <c r="CP19869" s="30">
        <f t="shared" si="758"/>
        <v>0</v>
      </c>
      <c r="CQ19869" s="30"/>
      <c r="CR19869" s="30">
        <f t="shared" si="756"/>
        <v>0</v>
      </c>
      <c r="CS19869" s="30"/>
      <c r="CT19869" s="30"/>
      <c r="CU19869" s="30"/>
      <c r="CV19869" s="30">
        <f t="shared" si="757"/>
        <v>0</v>
      </c>
    </row>
    <row r="19870" spans="80:100" x14ac:dyDescent="0.25">
      <c r="CB19870" s="134">
        <f t="shared" si="753"/>
        <v>48</v>
      </c>
      <c r="CC19870" s="7"/>
      <c r="CD19870" s="10"/>
      <c r="CE19870" s="10"/>
      <c r="CF19870" s="31"/>
      <c r="CG19870" s="9"/>
      <c r="CH19870" s="9"/>
      <c r="CI19870" s="9"/>
      <c r="CJ19870" s="31"/>
      <c r="CK19870" s="9"/>
      <c r="CL19870" s="128"/>
      <c r="CM19870" s="216">
        <f t="shared" si="754"/>
        <v>0</v>
      </c>
      <c r="CN19870" s="128"/>
      <c r="CO19870" s="30"/>
      <c r="CP19870" s="30">
        <f t="shared" si="758"/>
        <v>0</v>
      </c>
      <c r="CQ19870" s="30"/>
      <c r="CR19870" s="30">
        <f t="shared" si="756"/>
        <v>0</v>
      </c>
      <c r="CS19870" s="30"/>
      <c r="CT19870" s="30"/>
      <c r="CU19870" s="30"/>
      <c r="CV19870" s="30">
        <f t="shared" si="757"/>
        <v>0</v>
      </c>
    </row>
    <row r="19871" spans="80:100" x14ac:dyDescent="0.25">
      <c r="CB19871" s="134">
        <f t="shared" si="753"/>
        <v>49</v>
      </c>
      <c r="CC19871" s="7"/>
      <c r="CD19871" s="10"/>
      <c r="CE19871" s="10"/>
      <c r="CF19871" s="31"/>
      <c r="CG19871" s="9"/>
      <c r="CH19871" s="9"/>
      <c r="CI19871" s="9"/>
      <c r="CJ19871" s="31"/>
      <c r="CK19871" s="9"/>
      <c r="CL19871" s="128"/>
      <c r="CM19871" s="216">
        <f t="shared" si="754"/>
        <v>0</v>
      </c>
      <c r="CN19871" s="128"/>
      <c r="CO19871" s="30"/>
      <c r="CP19871" s="30">
        <f t="shared" si="758"/>
        <v>0</v>
      </c>
      <c r="CQ19871" s="30"/>
      <c r="CR19871" s="30">
        <f t="shared" si="756"/>
        <v>0</v>
      </c>
      <c r="CS19871" s="30"/>
      <c r="CT19871" s="30"/>
      <c r="CU19871" s="30"/>
      <c r="CV19871" s="30">
        <f t="shared" si="757"/>
        <v>0</v>
      </c>
    </row>
    <row r="19872" spans="80:100" x14ac:dyDescent="0.25">
      <c r="CB19872" s="134">
        <f t="shared" si="753"/>
        <v>50</v>
      </c>
      <c r="CC19872" s="7"/>
      <c r="CD19872" s="10"/>
      <c r="CE19872" s="10"/>
      <c r="CF19872" s="31"/>
      <c r="CG19872" s="9"/>
      <c r="CH19872" s="9"/>
      <c r="CI19872" s="9"/>
      <c r="CJ19872" s="31"/>
      <c r="CK19872" s="9"/>
      <c r="CL19872" s="128"/>
      <c r="CM19872" s="216">
        <f t="shared" si="754"/>
        <v>0</v>
      </c>
      <c r="CN19872" s="128"/>
      <c r="CO19872" s="30"/>
      <c r="CP19872" s="30">
        <f t="shared" si="758"/>
        <v>0</v>
      </c>
      <c r="CQ19872" s="30"/>
      <c r="CR19872" s="30">
        <f t="shared" si="756"/>
        <v>0</v>
      </c>
      <c r="CS19872" s="30"/>
      <c r="CT19872" s="30"/>
      <c r="CU19872" s="30"/>
      <c r="CV19872" s="30">
        <f t="shared" si="757"/>
        <v>0</v>
      </c>
    </row>
    <row r="19873" spans="80:100" x14ac:dyDescent="0.25">
      <c r="CB19873" s="134">
        <f t="shared" si="753"/>
        <v>51</v>
      </c>
      <c r="CC19873" s="7"/>
      <c r="CD19873" s="10"/>
      <c r="CE19873" s="10"/>
      <c r="CF19873" s="31"/>
      <c r="CG19873" s="9"/>
      <c r="CH19873" s="9"/>
      <c r="CI19873" s="9"/>
      <c r="CJ19873" s="31"/>
      <c r="CK19873" s="9"/>
      <c r="CL19873" s="128"/>
      <c r="CM19873" s="216">
        <f t="shared" si="754"/>
        <v>0</v>
      </c>
      <c r="CN19873" s="128"/>
      <c r="CO19873" s="30"/>
      <c r="CP19873" s="30">
        <f t="shared" si="758"/>
        <v>0</v>
      </c>
      <c r="CQ19873" s="30"/>
      <c r="CR19873" s="30">
        <f t="shared" si="756"/>
        <v>0</v>
      </c>
      <c r="CS19873" s="30"/>
      <c r="CT19873" s="30"/>
      <c r="CU19873" s="30"/>
      <c r="CV19873" s="30">
        <f t="shared" si="757"/>
        <v>0</v>
      </c>
    </row>
    <row r="19874" spans="80:100" x14ac:dyDescent="0.25">
      <c r="CB19874" s="134">
        <f t="shared" si="753"/>
        <v>52</v>
      </c>
      <c r="CC19874" s="7"/>
      <c r="CD19874" s="10"/>
      <c r="CE19874" s="10"/>
      <c r="CF19874" s="31"/>
      <c r="CG19874" s="9"/>
      <c r="CH19874" s="9"/>
      <c r="CI19874" s="9"/>
      <c r="CJ19874" s="31"/>
      <c r="CK19874" s="9"/>
      <c r="CL19874" s="128"/>
      <c r="CM19874" s="216">
        <f t="shared" si="754"/>
        <v>0</v>
      </c>
      <c r="CN19874" s="128"/>
      <c r="CO19874" s="30"/>
      <c r="CP19874" s="30">
        <f t="shared" si="758"/>
        <v>0</v>
      </c>
      <c r="CQ19874" s="30"/>
      <c r="CR19874" s="30">
        <f t="shared" si="756"/>
        <v>0</v>
      </c>
      <c r="CS19874" s="30"/>
      <c r="CT19874" s="30"/>
      <c r="CU19874" s="30"/>
      <c r="CV19874" s="30">
        <f t="shared" si="757"/>
        <v>0</v>
      </c>
    </row>
    <row r="19875" spans="80:100" x14ac:dyDescent="0.25">
      <c r="CB19875" s="134">
        <f t="shared" si="753"/>
        <v>53</v>
      </c>
      <c r="CC19875" s="7"/>
      <c r="CD19875" s="10"/>
      <c r="CE19875" s="10"/>
      <c r="CF19875" s="31"/>
      <c r="CG19875" s="9"/>
      <c r="CH19875" s="9"/>
      <c r="CI19875" s="9"/>
      <c r="CJ19875" s="31"/>
      <c r="CK19875" s="9"/>
      <c r="CL19875" s="128"/>
      <c r="CM19875" s="216">
        <f t="shared" si="754"/>
        <v>0</v>
      </c>
      <c r="CN19875" s="128"/>
      <c r="CO19875" s="30"/>
      <c r="CP19875" s="30">
        <f t="shared" si="758"/>
        <v>0</v>
      </c>
      <c r="CQ19875" s="30"/>
      <c r="CR19875" s="30">
        <f t="shared" si="756"/>
        <v>0</v>
      </c>
      <c r="CS19875" s="30"/>
      <c r="CT19875" s="30"/>
      <c r="CU19875" s="30"/>
      <c r="CV19875" s="30">
        <f t="shared" si="757"/>
        <v>0</v>
      </c>
    </row>
    <row r="19876" spans="80:100" x14ac:dyDescent="0.25">
      <c r="CB19876" s="134">
        <f t="shared" si="753"/>
        <v>54</v>
      </c>
      <c r="CC19876" s="7"/>
      <c r="CD19876" s="10"/>
      <c r="CE19876" s="10"/>
      <c r="CF19876" s="31"/>
      <c r="CG19876" s="9"/>
      <c r="CH19876" s="9"/>
      <c r="CI19876" s="9"/>
      <c r="CJ19876" s="31"/>
      <c r="CK19876" s="9"/>
      <c r="CL19876" s="128"/>
      <c r="CM19876" s="216">
        <f t="shared" si="754"/>
        <v>0</v>
      </c>
      <c r="CN19876" s="128"/>
      <c r="CO19876" s="30"/>
      <c r="CP19876" s="30">
        <f t="shared" si="758"/>
        <v>0</v>
      </c>
      <c r="CQ19876" s="30"/>
      <c r="CR19876" s="30">
        <f t="shared" si="756"/>
        <v>0</v>
      </c>
      <c r="CS19876" s="30"/>
      <c r="CT19876" s="30"/>
      <c r="CU19876" s="30"/>
      <c r="CV19876" s="30">
        <f t="shared" si="757"/>
        <v>0</v>
      </c>
    </row>
    <row r="19877" spans="80:100" x14ac:dyDescent="0.25">
      <c r="CB19877" s="134">
        <f t="shared" si="753"/>
        <v>55</v>
      </c>
      <c r="CC19877" s="7"/>
      <c r="CD19877" s="10"/>
      <c r="CE19877" s="10"/>
      <c r="CF19877" s="31"/>
      <c r="CG19877" s="9"/>
      <c r="CH19877" s="9"/>
      <c r="CI19877" s="9"/>
      <c r="CJ19877" s="31"/>
      <c r="CK19877" s="9"/>
      <c r="CL19877" s="128"/>
      <c r="CM19877" s="216">
        <f t="shared" si="754"/>
        <v>0</v>
      </c>
      <c r="CN19877" s="128"/>
      <c r="CO19877" s="30"/>
      <c r="CP19877" s="30">
        <f t="shared" si="758"/>
        <v>0</v>
      </c>
      <c r="CQ19877" s="30"/>
      <c r="CR19877" s="30">
        <f t="shared" si="756"/>
        <v>0</v>
      </c>
      <c r="CS19877" s="30"/>
      <c r="CT19877" s="30"/>
      <c r="CU19877" s="30"/>
      <c r="CV19877" s="30">
        <f t="shared" si="757"/>
        <v>0</v>
      </c>
    </row>
    <row r="19878" spans="80:100" x14ac:dyDescent="0.25">
      <c r="CB19878" s="134">
        <f t="shared" si="753"/>
        <v>56</v>
      </c>
      <c r="CC19878" s="7"/>
      <c r="CD19878" s="10"/>
      <c r="CE19878" s="10"/>
      <c r="CF19878" s="31"/>
      <c r="CG19878" s="9"/>
      <c r="CH19878" s="9"/>
      <c r="CI19878" s="9"/>
      <c r="CJ19878" s="31"/>
      <c r="CK19878" s="9"/>
      <c r="CL19878" s="128"/>
      <c r="CM19878" s="216">
        <f t="shared" si="754"/>
        <v>0</v>
      </c>
      <c r="CN19878" s="128"/>
      <c r="CO19878" s="30"/>
      <c r="CP19878" s="30">
        <f t="shared" si="758"/>
        <v>0</v>
      </c>
      <c r="CQ19878" s="30"/>
      <c r="CR19878" s="30">
        <f t="shared" si="756"/>
        <v>0</v>
      </c>
      <c r="CS19878" s="30"/>
      <c r="CT19878" s="30"/>
      <c r="CU19878" s="30"/>
      <c r="CV19878" s="30">
        <f t="shared" si="757"/>
        <v>0</v>
      </c>
    </row>
    <row r="19879" spans="80:100" x14ac:dyDescent="0.25">
      <c r="CB19879" s="134">
        <f t="shared" si="753"/>
        <v>57</v>
      </c>
      <c r="CC19879" s="7"/>
      <c r="CD19879" s="10"/>
      <c r="CE19879" s="10"/>
      <c r="CF19879" s="31"/>
      <c r="CG19879" s="9"/>
      <c r="CH19879" s="9"/>
      <c r="CI19879" s="9"/>
      <c r="CJ19879" s="31"/>
      <c r="CK19879" s="9"/>
      <c r="CL19879" s="128"/>
      <c r="CM19879" s="216">
        <f t="shared" si="754"/>
        <v>0</v>
      </c>
      <c r="CN19879" s="128"/>
      <c r="CO19879" s="30"/>
      <c r="CP19879" s="30">
        <f t="shared" si="758"/>
        <v>0</v>
      </c>
      <c r="CQ19879" s="30"/>
      <c r="CR19879" s="30">
        <f t="shared" si="756"/>
        <v>0</v>
      </c>
      <c r="CS19879" s="30"/>
      <c r="CT19879" s="30"/>
      <c r="CU19879" s="30"/>
      <c r="CV19879" s="30">
        <f t="shared" si="757"/>
        <v>0</v>
      </c>
    </row>
    <row r="19880" spans="80:100" x14ac:dyDescent="0.25">
      <c r="CB19880" s="134">
        <f t="shared" si="753"/>
        <v>58</v>
      </c>
      <c r="CC19880" s="7"/>
      <c r="CD19880" s="10"/>
      <c r="CE19880" s="10"/>
      <c r="CF19880" s="31"/>
      <c r="CG19880" s="9"/>
      <c r="CH19880" s="9"/>
      <c r="CI19880" s="9"/>
      <c r="CJ19880" s="31"/>
      <c r="CK19880" s="9"/>
      <c r="CL19880" s="128"/>
      <c r="CM19880" s="216">
        <f t="shared" si="754"/>
        <v>0</v>
      </c>
      <c r="CN19880" s="128"/>
      <c r="CO19880" s="30"/>
      <c r="CP19880" s="30">
        <f t="shared" si="758"/>
        <v>0</v>
      </c>
      <c r="CQ19880" s="30"/>
      <c r="CR19880" s="30">
        <f t="shared" si="756"/>
        <v>0</v>
      </c>
      <c r="CS19880" s="30"/>
      <c r="CT19880" s="30"/>
      <c r="CU19880" s="30"/>
      <c r="CV19880" s="30">
        <f t="shared" si="757"/>
        <v>0</v>
      </c>
    </row>
    <row r="19881" spans="80:100" x14ac:dyDescent="0.25">
      <c r="CB19881" s="134">
        <f t="shared" si="753"/>
        <v>59</v>
      </c>
      <c r="CC19881" s="7"/>
      <c r="CD19881" s="10"/>
      <c r="CE19881" s="10"/>
      <c r="CF19881" s="31"/>
      <c r="CG19881" s="9"/>
      <c r="CH19881" s="9"/>
      <c r="CI19881" s="9"/>
      <c r="CJ19881" s="31"/>
      <c r="CK19881" s="9"/>
      <c r="CL19881" s="128"/>
      <c r="CM19881" s="216">
        <f t="shared" si="754"/>
        <v>0</v>
      </c>
      <c r="CN19881" s="128"/>
      <c r="CO19881" s="30"/>
      <c r="CP19881" s="30">
        <f t="shared" si="758"/>
        <v>0</v>
      </c>
      <c r="CQ19881" s="30"/>
      <c r="CR19881" s="30">
        <f t="shared" si="756"/>
        <v>0</v>
      </c>
      <c r="CS19881" s="30"/>
      <c r="CT19881" s="30"/>
      <c r="CU19881" s="30"/>
      <c r="CV19881" s="30">
        <f t="shared" si="757"/>
        <v>0</v>
      </c>
    </row>
    <row r="19882" spans="80:100" x14ac:dyDescent="0.25">
      <c r="CB19882" s="134">
        <f t="shared" si="753"/>
        <v>60</v>
      </c>
      <c r="CC19882" s="7"/>
      <c r="CD19882" s="10"/>
      <c r="CE19882" s="10"/>
      <c r="CF19882" s="31"/>
      <c r="CG19882" s="9"/>
      <c r="CH19882" s="9"/>
      <c r="CI19882" s="9"/>
      <c r="CJ19882" s="31"/>
      <c r="CK19882" s="9"/>
      <c r="CL19882" s="128"/>
      <c r="CM19882" s="216">
        <f t="shared" si="754"/>
        <v>0</v>
      </c>
      <c r="CN19882" s="128"/>
      <c r="CO19882" s="30"/>
      <c r="CP19882" s="30">
        <f t="shared" si="758"/>
        <v>0</v>
      </c>
      <c r="CQ19882" s="30"/>
      <c r="CR19882" s="30">
        <f t="shared" si="756"/>
        <v>0</v>
      </c>
      <c r="CS19882" s="30"/>
      <c r="CT19882" s="30"/>
      <c r="CU19882" s="30"/>
      <c r="CV19882" s="30">
        <f t="shared" si="757"/>
        <v>0</v>
      </c>
    </row>
    <row r="19883" spans="80:100" x14ac:dyDescent="0.25">
      <c r="CB19883" s="134">
        <f t="shared" si="753"/>
        <v>61</v>
      </c>
      <c r="CC19883" s="7"/>
      <c r="CD19883" s="10"/>
      <c r="CE19883" s="10"/>
      <c r="CF19883" s="31"/>
      <c r="CG19883" s="9"/>
      <c r="CH19883" s="9"/>
      <c r="CI19883" s="9"/>
      <c r="CJ19883" s="31"/>
      <c r="CK19883" s="9"/>
      <c r="CL19883" s="128"/>
      <c r="CM19883" s="216">
        <f t="shared" si="754"/>
        <v>0</v>
      </c>
      <c r="CN19883" s="128"/>
      <c r="CO19883" s="30"/>
      <c r="CP19883" s="30">
        <f t="shared" si="758"/>
        <v>0</v>
      </c>
      <c r="CQ19883" s="30"/>
      <c r="CR19883" s="30">
        <f t="shared" si="756"/>
        <v>0</v>
      </c>
      <c r="CS19883" s="30"/>
      <c r="CT19883" s="30"/>
      <c r="CU19883" s="30"/>
      <c r="CV19883" s="30">
        <f t="shared" si="757"/>
        <v>0</v>
      </c>
    </row>
    <row r="19884" spans="80:100" x14ac:dyDescent="0.25">
      <c r="CB19884" s="134">
        <f t="shared" si="753"/>
        <v>62</v>
      </c>
      <c r="CC19884" s="7"/>
      <c r="CD19884" s="10"/>
      <c r="CE19884" s="10"/>
      <c r="CF19884" s="31"/>
      <c r="CG19884" s="9"/>
      <c r="CH19884" s="9"/>
      <c r="CI19884" s="9"/>
      <c r="CJ19884" s="31"/>
      <c r="CK19884" s="9"/>
      <c r="CL19884" s="128"/>
      <c r="CM19884" s="216">
        <f t="shared" si="754"/>
        <v>0</v>
      </c>
      <c r="CN19884" s="128"/>
      <c r="CO19884" s="30"/>
      <c r="CP19884" s="30">
        <f t="shared" si="758"/>
        <v>0</v>
      </c>
      <c r="CQ19884" s="30"/>
      <c r="CR19884" s="30">
        <f t="shared" si="756"/>
        <v>0</v>
      </c>
      <c r="CS19884" s="30"/>
      <c r="CT19884" s="30"/>
      <c r="CU19884" s="30"/>
      <c r="CV19884" s="30">
        <f t="shared" si="757"/>
        <v>0</v>
      </c>
    </row>
    <row r="19885" spans="80:100" x14ac:dyDescent="0.25">
      <c r="CB19885" s="134">
        <f t="shared" si="753"/>
        <v>63</v>
      </c>
      <c r="CC19885" s="7"/>
      <c r="CD19885" s="10"/>
      <c r="CE19885" s="10"/>
      <c r="CF19885" s="31"/>
      <c r="CG19885" s="9"/>
      <c r="CH19885" s="9"/>
      <c r="CI19885" s="9"/>
      <c r="CJ19885" s="31"/>
      <c r="CK19885" s="9"/>
      <c r="CL19885" s="128"/>
      <c r="CM19885" s="216">
        <f t="shared" si="754"/>
        <v>0</v>
      </c>
      <c r="CN19885" s="128"/>
      <c r="CO19885" s="30"/>
      <c r="CP19885" s="30">
        <f t="shared" si="758"/>
        <v>0</v>
      </c>
      <c r="CQ19885" s="30"/>
      <c r="CR19885" s="30">
        <f t="shared" si="756"/>
        <v>0</v>
      </c>
      <c r="CS19885" s="30"/>
      <c r="CT19885" s="30"/>
      <c r="CU19885" s="30"/>
      <c r="CV19885" s="30">
        <f t="shared" si="757"/>
        <v>0</v>
      </c>
    </row>
    <row r="19886" spans="80:100" x14ac:dyDescent="0.25">
      <c r="CB19886" s="134">
        <f t="shared" si="753"/>
        <v>64</v>
      </c>
      <c r="CC19886" s="7"/>
      <c r="CD19886" s="10"/>
      <c r="CE19886" s="10"/>
      <c r="CF19886" s="31"/>
      <c r="CG19886" s="9"/>
      <c r="CH19886" s="9"/>
      <c r="CI19886" s="9"/>
      <c r="CJ19886" s="31"/>
      <c r="CK19886" s="9"/>
      <c r="CL19886" s="128"/>
      <c r="CM19886" s="216">
        <f t="shared" si="754"/>
        <v>0</v>
      </c>
      <c r="CN19886" s="128"/>
      <c r="CO19886" s="30"/>
      <c r="CP19886" s="30">
        <f t="shared" si="758"/>
        <v>0</v>
      </c>
      <c r="CQ19886" s="30"/>
      <c r="CR19886" s="30">
        <f t="shared" si="756"/>
        <v>0</v>
      </c>
      <c r="CS19886" s="30"/>
      <c r="CT19886" s="30"/>
      <c r="CU19886" s="30"/>
      <c r="CV19886" s="30">
        <f t="shared" si="757"/>
        <v>0</v>
      </c>
    </row>
    <row r="19887" spans="80:100" x14ac:dyDescent="0.25">
      <c r="CB19887" s="134">
        <f t="shared" ref="CB19887:CB19950" si="759">1+CB19886</f>
        <v>65</v>
      </c>
      <c r="CC19887" s="7"/>
      <c r="CD19887" s="10"/>
      <c r="CE19887" s="10"/>
      <c r="CF19887" s="31"/>
      <c r="CG19887" s="9"/>
      <c r="CH19887" s="9"/>
      <c r="CI19887" s="9"/>
      <c r="CJ19887" s="31"/>
      <c r="CK19887" s="9"/>
      <c r="CL19887" s="128"/>
      <c r="CM19887" s="216">
        <f t="shared" ref="CM19887:CM19950" si="760">IF(CC19887=0,0,IF(CD19887=0,0,IF(CE19887=0,0,IF(CF19887=0,0,IF(CG19887=0,0,IF(CH19887=0,0,IF(CI19887=0,0,IF(CJ19887=0,0,IF(CK19887=0,0,CV19887)))))))))</f>
        <v>0</v>
      </c>
      <c r="CN19887" s="128"/>
      <c r="CO19887" s="30"/>
      <c r="CP19887" s="30">
        <f t="shared" si="758"/>
        <v>0</v>
      </c>
      <c r="CQ19887" s="30"/>
      <c r="CR19887" s="30">
        <f t="shared" si="756"/>
        <v>0</v>
      </c>
      <c r="CS19887" s="30"/>
      <c r="CT19887" s="30"/>
      <c r="CU19887" s="30"/>
      <c r="CV19887" s="30">
        <f t="shared" si="757"/>
        <v>0</v>
      </c>
    </row>
    <row r="19888" spans="80:100" x14ac:dyDescent="0.25">
      <c r="CB19888" s="134">
        <f t="shared" si="759"/>
        <v>66</v>
      </c>
      <c r="CC19888" s="7"/>
      <c r="CD19888" s="10"/>
      <c r="CE19888" s="10"/>
      <c r="CF19888" s="31"/>
      <c r="CG19888" s="9"/>
      <c r="CH19888" s="9"/>
      <c r="CI19888" s="9"/>
      <c r="CJ19888" s="31"/>
      <c r="CK19888" s="9"/>
      <c r="CL19888" s="128"/>
      <c r="CM19888" s="216">
        <f t="shared" si="760"/>
        <v>0</v>
      </c>
      <c r="CN19888" s="128"/>
      <c r="CO19888" s="30"/>
      <c r="CP19888" s="30">
        <f t="shared" ref="CP19888:CP19951" si="761">IF(AND(CI19888="Classroom",CH19888="Non-SAR"),25,IF(AND(CI19888="Non-Classroom",CH19888="Non-SAR"),25,IF(AND(CI19888="Non-Classroom",CH19888="SAR"),10,0)))</f>
        <v>0</v>
      </c>
      <c r="CQ19888" s="30"/>
      <c r="CR19888" s="30">
        <f t="shared" ref="CR19888:CR19951" si="762">IF(CP19888=0,0,IF(CK19888="Yes",5,0))</f>
        <v>0</v>
      </c>
      <c r="CS19888" s="30"/>
      <c r="CT19888" s="30"/>
      <c r="CU19888" s="30"/>
      <c r="CV19888" s="30">
        <f t="shared" ref="CV19888:CV19951" si="763">SUM(CP19888:CU19888)</f>
        <v>0</v>
      </c>
    </row>
    <row r="19889" spans="80:100" x14ac:dyDescent="0.25">
      <c r="CB19889" s="134">
        <f t="shared" si="759"/>
        <v>67</v>
      </c>
      <c r="CC19889" s="7"/>
      <c r="CD19889" s="10"/>
      <c r="CE19889" s="10"/>
      <c r="CF19889" s="31"/>
      <c r="CG19889" s="9"/>
      <c r="CH19889" s="9"/>
      <c r="CI19889" s="9"/>
      <c r="CJ19889" s="31"/>
      <c r="CK19889" s="9"/>
      <c r="CL19889" s="128"/>
      <c r="CM19889" s="216">
        <f t="shared" si="760"/>
        <v>0</v>
      </c>
      <c r="CN19889" s="128"/>
      <c r="CO19889" s="30"/>
      <c r="CP19889" s="30">
        <f t="shared" si="761"/>
        <v>0</v>
      </c>
      <c r="CQ19889" s="30"/>
      <c r="CR19889" s="30">
        <f t="shared" si="762"/>
        <v>0</v>
      </c>
      <c r="CS19889" s="30"/>
      <c r="CT19889" s="30"/>
      <c r="CU19889" s="30"/>
      <c r="CV19889" s="30">
        <f t="shared" si="763"/>
        <v>0</v>
      </c>
    </row>
    <row r="19890" spans="80:100" x14ac:dyDescent="0.25">
      <c r="CB19890" s="134">
        <f t="shared" si="759"/>
        <v>68</v>
      </c>
      <c r="CC19890" s="7"/>
      <c r="CD19890" s="10"/>
      <c r="CE19890" s="10"/>
      <c r="CF19890" s="31"/>
      <c r="CG19890" s="9"/>
      <c r="CH19890" s="9"/>
      <c r="CI19890" s="9"/>
      <c r="CJ19890" s="31"/>
      <c r="CK19890" s="9"/>
      <c r="CL19890" s="128"/>
      <c r="CM19890" s="216">
        <f t="shared" si="760"/>
        <v>0</v>
      </c>
      <c r="CN19890" s="128"/>
      <c r="CO19890" s="30"/>
      <c r="CP19890" s="30">
        <f t="shared" si="761"/>
        <v>0</v>
      </c>
      <c r="CQ19890" s="30"/>
      <c r="CR19890" s="30">
        <f t="shared" si="762"/>
        <v>0</v>
      </c>
      <c r="CS19890" s="30"/>
      <c r="CT19890" s="30"/>
      <c r="CU19890" s="30"/>
      <c r="CV19890" s="30">
        <f t="shared" si="763"/>
        <v>0</v>
      </c>
    </row>
    <row r="19891" spans="80:100" x14ac:dyDescent="0.25">
      <c r="CB19891" s="134">
        <f t="shared" si="759"/>
        <v>69</v>
      </c>
      <c r="CC19891" s="7"/>
      <c r="CD19891" s="10"/>
      <c r="CE19891" s="10"/>
      <c r="CF19891" s="31"/>
      <c r="CG19891" s="9"/>
      <c r="CH19891" s="9"/>
      <c r="CI19891" s="9"/>
      <c r="CJ19891" s="31"/>
      <c r="CK19891" s="9"/>
      <c r="CL19891" s="128"/>
      <c r="CM19891" s="216">
        <f t="shared" si="760"/>
        <v>0</v>
      </c>
      <c r="CN19891" s="128"/>
      <c r="CO19891" s="30"/>
      <c r="CP19891" s="30">
        <f t="shared" si="761"/>
        <v>0</v>
      </c>
      <c r="CQ19891" s="30"/>
      <c r="CR19891" s="30">
        <f t="shared" si="762"/>
        <v>0</v>
      </c>
      <c r="CS19891" s="30"/>
      <c r="CT19891" s="30"/>
      <c r="CU19891" s="30"/>
      <c r="CV19891" s="30">
        <f t="shared" si="763"/>
        <v>0</v>
      </c>
    </row>
    <row r="19892" spans="80:100" x14ac:dyDescent="0.25">
      <c r="CB19892" s="134">
        <f t="shared" si="759"/>
        <v>70</v>
      </c>
      <c r="CC19892" s="7"/>
      <c r="CD19892" s="10"/>
      <c r="CE19892" s="10"/>
      <c r="CF19892" s="31"/>
      <c r="CG19892" s="9"/>
      <c r="CH19892" s="9"/>
      <c r="CI19892" s="9"/>
      <c r="CJ19892" s="31"/>
      <c r="CK19892" s="9"/>
      <c r="CL19892" s="128"/>
      <c r="CM19892" s="216">
        <f t="shared" si="760"/>
        <v>0</v>
      </c>
      <c r="CN19892" s="128"/>
      <c r="CO19892" s="30"/>
      <c r="CP19892" s="30">
        <f t="shared" si="761"/>
        <v>0</v>
      </c>
      <c r="CQ19892" s="30"/>
      <c r="CR19892" s="30">
        <f t="shared" si="762"/>
        <v>0</v>
      </c>
      <c r="CS19892" s="30"/>
      <c r="CT19892" s="30"/>
      <c r="CU19892" s="30"/>
      <c r="CV19892" s="30">
        <f t="shared" si="763"/>
        <v>0</v>
      </c>
    </row>
    <row r="19893" spans="80:100" x14ac:dyDescent="0.25">
      <c r="CB19893" s="134">
        <f t="shared" si="759"/>
        <v>71</v>
      </c>
      <c r="CC19893" s="7"/>
      <c r="CD19893" s="10"/>
      <c r="CE19893" s="10"/>
      <c r="CF19893" s="31"/>
      <c r="CG19893" s="9"/>
      <c r="CH19893" s="9"/>
      <c r="CI19893" s="9"/>
      <c r="CJ19893" s="31"/>
      <c r="CK19893" s="9"/>
      <c r="CL19893" s="128"/>
      <c r="CM19893" s="216">
        <f t="shared" si="760"/>
        <v>0</v>
      </c>
      <c r="CN19893" s="128"/>
      <c r="CO19893" s="30"/>
      <c r="CP19893" s="30">
        <f t="shared" si="761"/>
        <v>0</v>
      </c>
      <c r="CQ19893" s="30"/>
      <c r="CR19893" s="30">
        <f t="shared" si="762"/>
        <v>0</v>
      </c>
      <c r="CS19893" s="30"/>
      <c r="CT19893" s="30"/>
      <c r="CU19893" s="30"/>
      <c r="CV19893" s="30">
        <f t="shared" si="763"/>
        <v>0</v>
      </c>
    </row>
    <row r="19894" spans="80:100" x14ac:dyDescent="0.25">
      <c r="CB19894" s="134">
        <f t="shared" si="759"/>
        <v>72</v>
      </c>
      <c r="CC19894" s="7"/>
      <c r="CD19894" s="10"/>
      <c r="CE19894" s="10"/>
      <c r="CF19894" s="31"/>
      <c r="CG19894" s="9"/>
      <c r="CH19894" s="9"/>
      <c r="CI19894" s="9"/>
      <c r="CJ19894" s="31"/>
      <c r="CK19894" s="9"/>
      <c r="CL19894" s="128"/>
      <c r="CM19894" s="216">
        <f t="shared" si="760"/>
        <v>0</v>
      </c>
      <c r="CN19894" s="128"/>
      <c r="CO19894" s="30"/>
      <c r="CP19894" s="30">
        <f t="shared" si="761"/>
        <v>0</v>
      </c>
      <c r="CQ19894" s="30"/>
      <c r="CR19894" s="30">
        <f t="shared" si="762"/>
        <v>0</v>
      </c>
      <c r="CS19894" s="30"/>
      <c r="CT19894" s="30"/>
      <c r="CU19894" s="30"/>
      <c r="CV19894" s="30">
        <f t="shared" si="763"/>
        <v>0</v>
      </c>
    </row>
    <row r="19895" spans="80:100" x14ac:dyDescent="0.25">
      <c r="CB19895" s="134">
        <f t="shared" si="759"/>
        <v>73</v>
      </c>
      <c r="CC19895" s="7"/>
      <c r="CD19895" s="10"/>
      <c r="CE19895" s="10"/>
      <c r="CF19895" s="31"/>
      <c r="CG19895" s="9"/>
      <c r="CH19895" s="9"/>
      <c r="CI19895" s="9"/>
      <c r="CJ19895" s="31"/>
      <c r="CK19895" s="9"/>
      <c r="CL19895" s="128"/>
      <c r="CM19895" s="216">
        <f t="shared" si="760"/>
        <v>0</v>
      </c>
      <c r="CN19895" s="128"/>
      <c r="CO19895" s="30"/>
      <c r="CP19895" s="30">
        <f t="shared" si="761"/>
        <v>0</v>
      </c>
      <c r="CQ19895" s="30"/>
      <c r="CR19895" s="30">
        <f t="shared" si="762"/>
        <v>0</v>
      </c>
      <c r="CS19895" s="30"/>
      <c r="CT19895" s="30"/>
      <c r="CU19895" s="30"/>
      <c r="CV19895" s="30">
        <f t="shared" si="763"/>
        <v>0</v>
      </c>
    </row>
    <row r="19896" spans="80:100" x14ac:dyDescent="0.25">
      <c r="CB19896" s="134">
        <f t="shared" si="759"/>
        <v>74</v>
      </c>
      <c r="CC19896" s="7"/>
      <c r="CD19896" s="10"/>
      <c r="CE19896" s="10"/>
      <c r="CF19896" s="31"/>
      <c r="CG19896" s="9"/>
      <c r="CH19896" s="9"/>
      <c r="CI19896" s="9"/>
      <c r="CJ19896" s="31"/>
      <c r="CK19896" s="9"/>
      <c r="CL19896" s="128"/>
      <c r="CM19896" s="216">
        <f t="shared" si="760"/>
        <v>0</v>
      </c>
      <c r="CN19896" s="128"/>
      <c r="CO19896" s="30"/>
      <c r="CP19896" s="30">
        <f t="shared" si="761"/>
        <v>0</v>
      </c>
      <c r="CQ19896" s="30"/>
      <c r="CR19896" s="30">
        <f t="shared" si="762"/>
        <v>0</v>
      </c>
      <c r="CS19896" s="30"/>
      <c r="CT19896" s="30"/>
      <c r="CU19896" s="30"/>
      <c r="CV19896" s="30">
        <f t="shared" si="763"/>
        <v>0</v>
      </c>
    </row>
    <row r="19897" spans="80:100" x14ac:dyDescent="0.25">
      <c r="CB19897" s="134">
        <f t="shared" si="759"/>
        <v>75</v>
      </c>
      <c r="CC19897" s="7"/>
      <c r="CD19897" s="10"/>
      <c r="CE19897" s="10"/>
      <c r="CF19897" s="31"/>
      <c r="CG19897" s="9"/>
      <c r="CH19897" s="9"/>
      <c r="CI19897" s="9"/>
      <c r="CJ19897" s="31"/>
      <c r="CK19897" s="9"/>
      <c r="CL19897" s="128"/>
      <c r="CM19897" s="216">
        <f t="shared" si="760"/>
        <v>0</v>
      </c>
      <c r="CN19897" s="128"/>
      <c r="CO19897" s="30"/>
      <c r="CP19897" s="30">
        <f t="shared" si="761"/>
        <v>0</v>
      </c>
      <c r="CQ19897" s="30"/>
      <c r="CR19897" s="30">
        <f t="shared" si="762"/>
        <v>0</v>
      </c>
      <c r="CS19897" s="30"/>
      <c r="CT19897" s="30"/>
      <c r="CU19897" s="30"/>
      <c r="CV19897" s="30">
        <f t="shared" si="763"/>
        <v>0</v>
      </c>
    </row>
    <row r="19898" spans="80:100" x14ac:dyDescent="0.25">
      <c r="CB19898" s="134">
        <f t="shared" si="759"/>
        <v>76</v>
      </c>
      <c r="CC19898" s="7"/>
      <c r="CD19898" s="10"/>
      <c r="CE19898" s="10"/>
      <c r="CF19898" s="31"/>
      <c r="CG19898" s="9"/>
      <c r="CH19898" s="9"/>
      <c r="CI19898" s="9"/>
      <c r="CJ19898" s="31"/>
      <c r="CK19898" s="9"/>
      <c r="CL19898" s="128"/>
      <c r="CM19898" s="216">
        <f t="shared" si="760"/>
        <v>0</v>
      </c>
      <c r="CN19898" s="128"/>
      <c r="CO19898" s="30"/>
      <c r="CP19898" s="30">
        <f t="shared" si="761"/>
        <v>0</v>
      </c>
      <c r="CQ19898" s="30"/>
      <c r="CR19898" s="30">
        <f t="shared" si="762"/>
        <v>0</v>
      </c>
      <c r="CS19898" s="30"/>
      <c r="CT19898" s="30"/>
      <c r="CU19898" s="30"/>
      <c r="CV19898" s="30">
        <f t="shared" si="763"/>
        <v>0</v>
      </c>
    </row>
    <row r="19899" spans="80:100" x14ac:dyDescent="0.25">
      <c r="CB19899" s="134">
        <f t="shared" si="759"/>
        <v>77</v>
      </c>
      <c r="CC19899" s="7"/>
      <c r="CD19899" s="10"/>
      <c r="CE19899" s="10"/>
      <c r="CF19899" s="31"/>
      <c r="CG19899" s="9"/>
      <c r="CH19899" s="9"/>
      <c r="CI19899" s="9"/>
      <c r="CJ19899" s="31"/>
      <c r="CK19899" s="9"/>
      <c r="CL19899" s="128"/>
      <c r="CM19899" s="216">
        <f t="shared" si="760"/>
        <v>0</v>
      </c>
      <c r="CN19899" s="128"/>
      <c r="CO19899" s="30"/>
      <c r="CP19899" s="30">
        <f t="shared" si="761"/>
        <v>0</v>
      </c>
      <c r="CQ19899" s="30"/>
      <c r="CR19899" s="30">
        <f t="shared" si="762"/>
        <v>0</v>
      </c>
      <c r="CS19899" s="30"/>
      <c r="CT19899" s="30"/>
      <c r="CU19899" s="30"/>
      <c r="CV19899" s="30">
        <f t="shared" si="763"/>
        <v>0</v>
      </c>
    </row>
    <row r="19900" spans="80:100" x14ac:dyDescent="0.25">
      <c r="CB19900" s="134">
        <f t="shared" si="759"/>
        <v>78</v>
      </c>
      <c r="CC19900" s="7"/>
      <c r="CD19900" s="10"/>
      <c r="CE19900" s="10"/>
      <c r="CF19900" s="31"/>
      <c r="CG19900" s="9"/>
      <c r="CH19900" s="9"/>
      <c r="CI19900" s="9"/>
      <c r="CJ19900" s="31"/>
      <c r="CK19900" s="9"/>
      <c r="CL19900" s="128"/>
      <c r="CM19900" s="216">
        <f t="shared" si="760"/>
        <v>0</v>
      </c>
      <c r="CN19900" s="128"/>
      <c r="CO19900" s="30"/>
      <c r="CP19900" s="30">
        <f t="shared" si="761"/>
        <v>0</v>
      </c>
      <c r="CQ19900" s="30"/>
      <c r="CR19900" s="30">
        <f t="shared" si="762"/>
        <v>0</v>
      </c>
      <c r="CS19900" s="30"/>
      <c r="CT19900" s="30"/>
      <c r="CU19900" s="30"/>
      <c r="CV19900" s="30">
        <f t="shared" si="763"/>
        <v>0</v>
      </c>
    </row>
    <row r="19901" spans="80:100" x14ac:dyDescent="0.25">
      <c r="CB19901" s="134">
        <f t="shared" si="759"/>
        <v>79</v>
      </c>
      <c r="CC19901" s="7"/>
      <c r="CD19901" s="10"/>
      <c r="CE19901" s="10"/>
      <c r="CF19901" s="31"/>
      <c r="CG19901" s="9"/>
      <c r="CH19901" s="9"/>
      <c r="CI19901" s="9"/>
      <c r="CJ19901" s="31"/>
      <c r="CK19901" s="9"/>
      <c r="CL19901" s="128"/>
      <c r="CM19901" s="216">
        <f t="shared" si="760"/>
        <v>0</v>
      </c>
      <c r="CN19901" s="128"/>
      <c r="CO19901" s="30"/>
      <c r="CP19901" s="30">
        <f t="shared" si="761"/>
        <v>0</v>
      </c>
      <c r="CQ19901" s="30"/>
      <c r="CR19901" s="30">
        <f t="shared" si="762"/>
        <v>0</v>
      </c>
      <c r="CS19901" s="30"/>
      <c r="CT19901" s="30"/>
      <c r="CU19901" s="30"/>
      <c r="CV19901" s="30">
        <f t="shared" si="763"/>
        <v>0</v>
      </c>
    </row>
    <row r="19902" spans="80:100" x14ac:dyDescent="0.25">
      <c r="CB19902" s="134">
        <f t="shared" si="759"/>
        <v>80</v>
      </c>
      <c r="CC19902" s="7"/>
      <c r="CD19902" s="10"/>
      <c r="CE19902" s="10"/>
      <c r="CF19902" s="31"/>
      <c r="CG19902" s="9"/>
      <c r="CH19902" s="9"/>
      <c r="CI19902" s="9"/>
      <c r="CJ19902" s="31"/>
      <c r="CK19902" s="9"/>
      <c r="CL19902" s="128"/>
      <c r="CM19902" s="216">
        <f t="shared" si="760"/>
        <v>0</v>
      </c>
      <c r="CN19902" s="128"/>
      <c r="CO19902" s="30"/>
      <c r="CP19902" s="30">
        <f t="shared" si="761"/>
        <v>0</v>
      </c>
      <c r="CQ19902" s="30"/>
      <c r="CR19902" s="30">
        <f t="shared" si="762"/>
        <v>0</v>
      </c>
      <c r="CS19902" s="30"/>
      <c r="CT19902" s="30"/>
      <c r="CU19902" s="30"/>
      <c r="CV19902" s="30">
        <f t="shared" si="763"/>
        <v>0</v>
      </c>
    </row>
    <row r="19903" spans="80:100" x14ac:dyDescent="0.25">
      <c r="CB19903" s="134">
        <f t="shared" si="759"/>
        <v>81</v>
      </c>
      <c r="CC19903" s="7"/>
      <c r="CD19903" s="10"/>
      <c r="CE19903" s="10"/>
      <c r="CF19903" s="31"/>
      <c r="CG19903" s="9"/>
      <c r="CH19903" s="9"/>
      <c r="CI19903" s="9"/>
      <c r="CJ19903" s="31"/>
      <c r="CK19903" s="9"/>
      <c r="CL19903" s="128"/>
      <c r="CM19903" s="216">
        <f t="shared" si="760"/>
        <v>0</v>
      </c>
      <c r="CN19903" s="128"/>
      <c r="CO19903" s="30"/>
      <c r="CP19903" s="30">
        <f t="shared" si="761"/>
        <v>0</v>
      </c>
      <c r="CQ19903" s="30"/>
      <c r="CR19903" s="30">
        <f t="shared" si="762"/>
        <v>0</v>
      </c>
      <c r="CS19903" s="30"/>
      <c r="CT19903" s="30"/>
      <c r="CU19903" s="30"/>
      <c r="CV19903" s="30">
        <f t="shared" si="763"/>
        <v>0</v>
      </c>
    </row>
    <row r="19904" spans="80:100" x14ac:dyDescent="0.25">
      <c r="CB19904" s="134">
        <f t="shared" si="759"/>
        <v>82</v>
      </c>
      <c r="CC19904" s="7"/>
      <c r="CD19904" s="10"/>
      <c r="CE19904" s="10"/>
      <c r="CF19904" s="31"/>
      <c r="CG19904" s="9"/>
      <c r="CH19904" s="9"/>
      <c r="CI19904" s="9"/>
      <c r="CJ19904" s="31"/>
      <c r="CK19904" s="9"/>
      <c r="CL19904" s="128"/>
      <c r="CM19904" s="216">
        <f t="shared" si="760"/>
        <v>0</v>
      </c>
      <c r="CN19904" s="128"/>
      <c r="CO19904" s="30"/>
      <c r="CP19904" s="30">
        <f t="shared" si="761"/>
        <v>0</v>
      </c>
      <c r="CQ19904" s="30"/>
      <c r="CR19904" s="30">
        <f t="shared" si="762"/>
        <v>0</v>
      </c>
      <c r="CS19904" s="30"/>
      <c r="CT19904" s="30"/>
      <c r="CU19904" s="30"/>
      <c r="CV19904" s="30">
        <f t="shared" si="763"/>
        <v>0</v>
      </c>
    </row>
    <row r="19905" spans="80:100" x14ac:dyDescent="0.25">
      <c r="CB19905" s="134">
        <f t="shared" si="759"/>
        <v>83</v>
      </c>
      <c r="CC19905" s="7"/>
      <c r="CD19905" s="10"/>
      <c r="CE19905" s="10"/>
      <c r="CF19905" s="31"/>
      <c r="CG19905" s="9"/>
      <c r="CH19905" s="9"/>
      <c r="CI19905" s="9"/>
      <c r="CJ19905" s="31"/>
      <c r="CK19905" s="9"/>
      <c r="CL19905" s="128"/>
      <c r="CM19905" s="216">
        <f t="shared" si="760"/>
        <v>0</v>
      </c>
      <c r="CN19905" s="128"/>
      <c r="CO19905" s="30"/>
      <c r="CP19905" s="30">
        <f t="shared" si="761"/>
        <v>0</v>
      </c>
      <c r="CQ19905" s="30"/>
      <c r="CR19905" s="30">
        <f t="shared" si="762"/>
        <v>0</v>
      </c>
      <c r="CS19905" s="30"/>
      <c r="CT19905" s="30"/>
      <c r="CU19905" s="30"/>
      <c r="CV19905" s="30">
        <f t="shared" si="763"/>
        <v>0</v>
      </c>
    </row>
    <row r="19906" spans="80:100" x14ac:dyDescent="0.25">
      <c r="CB19906" s="134">
        <f t="shared" si="759"/>
        <v>84</v>
      </c>
      <c r="CC19906" s="7"/>
      <c r="CD19906" s="10"/>
      <c r="CE19906" s="10"/>
      <c r="CF19906" s="31"/>
      <c r="CG19906" s="9"/>
      <c r="CH19906" s="9"/>
      <c r="CI19906" s="9"/>
      <c r="CJ19906" s="31"/>
      <c r="CK19906" s="9"/>
      <c r="CL19906" s="128"/>
      <c r="CM19906" s="216">
        <f t="shared" si="760"/>
        <v>0</v>
      </c>
      <c r="CN19906" s="128"/>
      <c r="CO19906" s="30"/>
      <c r="CP19906" s="30">
        <f t="shared" si="761"/>
        <v>0</v>
      </c>
      <c r="CQ19906" s="30"/>
      <c r="CR19906" s="30">
        <f t="shared" si="762"/>
        <v>0</v>
      </c>
      <c r="CS19906" s="30"/>
      <c r="CT19906" s="30"/>
      <c r="CU19906" s="30"/>
      <c r="CV19906" s="30">
        <f t="shared" si="763"/>
        <v>0</v>
      </c>
    </row>
    <row r="19907" spans="80:100" x14ac:dyDescent="0.25">
      <c r="CB19907" s="134">
        <f t="shared" si="759"/>
        <v>85</v>
      </c>
      <c r="CC19907" s="7"/>
      <c r="CD19907" s="10"/>
      <c r="CE19907" s="10"/>
      <c r="CF19907" s="31"/>
      <c r="CG19907" s="9"/>
      <c r="CH19907" s="9"/>
      <c r="CI19907" s="9"/>
      <c r="CJ19907" s="31"/>
      <c r="CK19907" s="9"/>
      <c r="CL19907" s="128"/>
      <c r="CM19907" s="216">
        <f t="shared" si="760"/>
        <v>0</v>
      </c>
      <c r="CN19907" s="128"/>
      <c r="CO19907" s="30"/>
      <c r="CP19907" s="30">
        <f t="shared" si="761"/>
        <v>0</v>
      </c>
      <c r="CQ19907" s="30"/>
      <c r="CR19907" s="30">
        <f t="shared" si="762"/>
        <v>0</v>
      </c>
      <c r="CS19907" s="30"/>
      <c r="CT19907" s="30"/>
      <c r="CU19907" s="30"/>
      <c r="CV19907" s="30">
        <f t="shared" si="763"/>
        <v>0</v>
      </c>
    </row>
    <row r="19908" spans="80:100" x14ac:dyDescent="0.25">
      <c r="CB19908" s="134">
        <f t="shared" si="759"/>
        <v>86</v>
      </c>
      <c r="CC19908" s="7"/>
      <c r="CD19908" s="10"/>
      <c r="CE19908" s="10"/>
      <c r="CF19908" s="31"/>
      <c r="CG19908" s="9"/>
      <c r="CH19908" s="9"/>
      <c r="CI19908" s="9"/>
      <c r="CJ19908" s="31"/>
      <c r="CK19908" s="9"/>
      <c r="CL19908" s="128"/>
      <c r="CM19908" s="216">
        <f t="shared" si="760"/>
        <v>0</v>
      </c>
      <c r="CN19908" s="128"/>
      <c r="CO19908" s="30"/>
      <c r="CP19908" s="30">
        <f t="shared" si="761"/>
        <v>0</v>
      </c>
      <c r="CQ19908" s="30"/>
      <c r="CR19908" s="30">
        <f t="shared" si="762"/>
        <v>0</v>
      </c>
      <c r="CS19908" s="30"/>
      <c r="CT19908" s="30"/>
      <c r="CU19908" s="30"/>
      <c r="CV19908" s="30">
        <f t="shared" si="763"/>
        <v>0</v>
      </c>
    </row>
    <row r="19909" spans="80:100" x14ac:dyDescent="0.25">
      <c r="CB19909" s="134">
        <f t="shared" si="759"/>
        <v>87</v>
      </c>
      <c r="CC19909" s="7"/>
      <c r="CD19909" s="10"/>
      <c r="CE19909" s="10"/>
      <c r="CF19909" s="31"/>
      <c r="CG19909" s="9"/>
      <c r="CH19909" s="9"/>
      <c r="CI19909" s="9"/>
      <c r="CJ19909" s="31"/>
      <c r="CK19909" s="9"/>
      <c r="CL19909" s="128"/>
      <c r="CM19909" s="216">
        <f t="shared" si="760"/>
        <v>0</v>
      </c>
      <c r="CN19909" s="128"/>
      <c r="CO19909" s="30"/>
      <c r="CP19909" s="30">
        <f t="shared" si="761"/>
        <v>0</v>
      </c>
      <c r="CQ19909" s="30"/>
      <c r="CR19909" s="30">
        <f t="shared" si="762"/>
        <v>0</v>
      </c>
      <c r="CS19909" s="30"/>
      <c r="CT19909" s="30"/>
      <c r="CU19909" s="30"/>
      <c r="CV19909" s="30">
        <f t="shared" si="763"/>
        <v>0</v>
      </c>
    </row>
    <row r="19910" spans="80:100" x14ac:dyDescent="0.25">
      <c r="CB19910" s="134">
        <f t="shared" si="759"/>
        <v>88</v>
      </c>
      <c r="CC19910" s="7"/>
      <c r="CD19910" s="10"/>
      <c r="CE19910" s="10"/>
      <c r="CF19910" s="31"/>
      <c r="CG19910" s="9"/>
      <c r="CH19910" s="9"/>
      <c r="CI19910" s="9"/>
      <c r="CJ19910" s="31"/>
      <c r="CK19910" s="9"/>
      <c r="CL19910" s="128"/>
      <c r="CM19910" s="216">
        <f t="shared" si="760"/>
        <v>0</v>
      </c>
      <c r="CN19910" s="128"/>
      <c r="CO19910" s="30"/>
      <c r="CP19910" s="30">
        <f t="shared" si="761"/>
        <v>0</v>
      </c>
      <c r="CQ19910" s="30"/>
      <c r="CR19910" s="30">
        <f t="shared" si="762"/>
        <v>0</v>
      </c>
      <c r="CS19910" s="30"/>
      <c r="CT19910" s="30"/>
      <c r="CU19910" s="30"/>
      <c r="CV19910" s="30">
        <f t="shared" si="763"/>
        <v>0</v>
      </c>
    </row>
    <row r="19911" spans="80:100" x14ac:dyDescent="0.25">
      <c r="CB19911" s="134">
        <f t="shared" si="759"/>
        <v>89</v>
      </c>
      <c r="CC19911" s="7"/>
      <c r="CD19911" s="10"/>
      <c r="CE19911" s="10"/>
      <c r="CF19911" s="31"/>
      <c r="CG19911" s="9"/>
      <c r="CH19911" s="9"/>
      <c r="CI19911" s="9"/>
      <c r="CJ19911" s="31"/>
      <c r="CK19911" s="9"/>
      <c r="CL19911" s="128"/>
      <c r="CM19911" s="216">
        <f t="shared" si="760"/>
        <v>0</v>
      </c>
      <c r="CN19911" s="128"/>
      <c r="CO19911" s="30"/>
      <c r="CP19911" s="30">
        <f t="shared" si="761"/>
        <v>0</v>
      </c>
      <c r="CQ19911" s="30"/>
      <c r="CR19911" s="30">
        <f t="shared" si="762"/>
        <v>0</v>
      </c>
      <c r="CS19911" s="30"/>
      <c r="CT19911" s="30"/>
      <c r="CU19911" s="30"/>
      <c r="CV19911" s="30">
        <f t="shared" si="763"/>
        <v>0</v>
      </c>
    </row>
    <row r="19912" spans="80:100" x14ac:dyDescent="0.25">
      <c r="CB19912" s="134">
        <f t="shared" si="759"/>
        <v>90</v>
      </c>
      <c r="CC19912" s="7"/>
      <c r="CD19912" s="10"/>
      <c r="CE19912" s="10"/>
      <c r="CF19912" s="31"/>
      <c r="CG19912" s="9"/>
      <c r="CH19912" s="9"/>
      <c r="CI19912" s="9"/>
      <c r="CJ19912" s="31"/>
      <c r="CK19912" s="9"/>
      <c r="CL19912" s="128"/>
      <c r="CM19912" s="216">
        <f t="shared" si="760"/>
        <v>0</v>
      </c>
      <c r="CN19912" s="128"/>
      <c r="CO19912" s="30"/>
      <c r="CP19912" s="30">
        <f t="shared" si="761"/>
        <v>0</v>
      </c>
      <c r="CQ19912" s="30"/>
      <c r="CR19912" s="30">
        <f t="shared" si="762"/>
        <v>0</v>
      </c>
      <c r="CS19912" s="30"/>
      <c r="CT19912" s="30"/>
      <c r="CU19912" s="30"/>
      <c r="CV19912" s="30">
        <f t="shared" si="763"/>
        <v>0</v>
      </c>
    </row>
    <row r="19913" spans="80:100" x14ac:dyDescent="0.25">
      <c r="CB19913" s="134">
        <f t="shared" si="759"/>
        <v>91</v>
      </c>
      <c r="CC19913" s="7"/>
      <c r="CD19913" s="10"/>
      <c r="CE19913" s="10"/>
      <c r="CF19913" s="31"/>
      <c r="CG19913" s="9"/>
      <c r="CH19913" s="9"/>
      <c r="CI19913" s="9"/>
      <c r="CJ19913" s="31"/>
      <c r="CK19913" s="9"/>
      <c r="CL19913" s="128"/>
      <c r="CM19913" s="216">
        <f t="shared" si="760"/>
        <v>0</v>
      </c>
      <c r="CN19913" s="128"/>
      <c r="CO19913" s="30"/>
      <c r="CP19913" s="30">
        <f t="shared" si="761"/>
        <v>0</v>
      </c>
      <c r="CQ19913" s="30"/>
      <c r="CR19913" s="30">
        <f t="shared" si="762"/>
        <v>0</v>
      </c>
      <c r="CS19913" s="30"/>
      <c r="CT19913" s="30"/>
      <c r="CU19913" s="30"/>
      <c r="CV19913" s="30">
        <f t="shared" si="763"/>
        <v>0</v>
      </c>
    </row>
    <row r="19914" spans="80:100" x14ac:dyDescent="0.25">
      <c r="CB19914" s="134">
        <f t="shared" si="759"/>
        <v>92</v>
      </c>
      <c r="CC19914" s="7"/>
      <c r="CD19914" s="10"/>
      <c r="CE19914" s="10"/>
      <c r="CF19914" s="31"/>
      <c r="CG19914" s="9"/>
      <c r="CH19914" s="9"/>
      <c r="CI19914" s="9"/>
      <c r="CJ19914" s="31"/>
      <c r="CK19914" s="9"/>
      <c r="CL19914" s="128"/>
      <c r="CM19914" s="216">
        <f t="shared" si="760"/>
        <v>0</v>
      </c>
      <c r="CN19914" s="128"/>
      <c r="CO19914" s="30"/>
      <c r="CP19914" s="30">
        <f t="shared" si="761"/>
        <v>0</v>
      </c>
      <c r="CQ19914" s="30"/>
      <c r="CR19914" s="30">
        <f t="shared" si="762"/>
        <v>0</v>
      </c>
      <c r="CS19914" s="30"/>
      <c r="CT19914" s="30"/>
      <c r="CU19914" s="30"/>
      <c r="CV19914" s="30">
        <f t="shared" si="763"/>
        <v>0</v>
      </c>
    </row>
    <row r="19915" spans="80:100" x14ac:dyDescent="0.25">
      <c r="CB19915" s="134">
        <f t="shared" si="759"/>
        <v>93</v>
      </c>
      <c r="CC19915" s="7"/>
      <c r="CD19915" s="10"/>
      <c r="CE19915" s="10"/>
      <c r="CF19915" s="31"/>
      <c r="CG19915" s="9"/>
      <c r="CH19915" s="9"/>
      <c r="CI19915" s="9"/>
      <c r="CJ19915" s="31"/>
      <c r="CK19915" s="9"/>
      <c r="CL19915" s="128"/>
      <c r="CM19915" s="216">
        <f t="shared" si="760"/>
        <v>0</v>
      </c>
      <c r="CN19915" s="128"/>
      <c r="CO19915" s="30"/>
      <c r="CP19915" s="30">
        <f t="shared" si="761"/>
        <v>0</v>
      </c>
      <c r="CQ19915" s="30"/>
      <c r="CR19915" s="30">
        <f t="shared" si="762"/>
        <v>0</v>
      </c>
      <c r="CS19915" s="30"/>
      <c r="CT19915" s="30"/>
      <c r="CU19915" s="30"/>
      <c r="CV19915" s="30">
        <f t="shared" si="763"/>
        <v>0</v>
      </c>
    </row>
    <row r="19916" spans="80:100" x14ac:dyDescent="0.25">
      <c r="CB19916" s="134">
        <f t="shared" si="759"/>
        <v>94</v>
      </c>
      <c r="CC19916" s="7"/>
      <c r="CD19916" s="10"/>
      <c r="CE19916" s="10"/>
      <c r="CF19916" s="31"/>
      <c r="CG19916" s="9"/>
      <c r="CH19916" s="9"/>
      <c r="CI19916" s="9"/>
      <c r="CJ19916" s="31"/>
      <c r="CK19916" s="9"/>
      <c r="CL19916" s="128"/>
      <c r="CM19916" s="216">
        <f t="shared" si="760"/>
        <v>0</v>
      </c>
      <c r="CN19916" s="128"/>
      <c r="CO19916" s="30"/>
      <c r="CP19916" s="30">
        <f t="shared" si="761"/>
        <v>0</v>
      </c>
      <c r="CQ19916" s="30"/>
      <c r="CR19916" s="30">
        <f t="shared" si="762"/>
        <v>0</v>
      </c>
      <c r="CS19916" s="30"/>
      <c r="CT19916" s="30"/>
      <c r="CU19916" s="30"/>
      <c r="CV19916" s="30">
        <f t="shared" si="763"/>
        <v>0</v>
      </c>
    </row>
    <row r="19917" spans="80:100" x14ac:dyDescent="0.25">
      <c r="CB19917" s="134">
        <f t="shared" si="759"/>
        <v>95</v>
      </c>
      <c r="CC19917" s="7"/>
      <c r="CD19917" s="10"/>
      <c r="CE19917" s="10"/>
      <c r="CF19917" s="31"/>
      <c r="CG19917" s="9"/>
      <c r="CH19917" s="9"/>
      <c r="CI19917" s="9"/>
      <c r="CJ19917" s="31"/>
      <c r="CK19917" s="9"/>
      <c r="CL19917" s="128"/>
      <c r="CM19917" s="216">
        <f t="shared" si="760"/>
        <v>0</v>
      </c>
      <c r="CN19917" s="128"/>
      <c r="CO19917" s="30"/>
      <c r="CP19917" s="30">
        <f t="shared" si="761"/>
        <v>0</v>
      </c>
      <c r="CQ19917" s="30"/>
      <c r="CR19917" s="30">
        <f t="shared" si="762"/>
        <v>0</v>
      </c>
      <c r="CS19917" s="30"/>
      <c r="CT19917" s="30"/>
      <c r="CU19917" s="30"/>
      <c r="CV19917" s="30">
        <f t="shared" si="763"/>
        <v>0</v>
      </c>
    </row>
    <row r="19918" spans="80:100" x14ac:dyDescent="0.25">
      <c r="CB19918" s="134">
        <f t="shared" si="759"/>
        <v>96</v>
      </c>
      <c r="CC19918" s="7"/>
      <c r="CD19918" s="10"/>
      <c r="CE19918" s="10"/>
      <c r="CF19918" s="31"/>
      <c r="CG19918" s="9"/>
      <c r="CH19918" s="9"/>
      <c r="CI19918" s="9"/>
      <c r="CJ19918" s="31"/>
      <c r="CK19918" s="9"/>
      <c r="CL19918" s="128"/>
      <c r="CM19918" s="216">
        <f t="shared" si="760"/>
        <v>0</v>
      </c>
      <c r="CN19918" s="128"/>
      <c r="CO19918" s="30"/>
      <c r="CP19918" s="30">
        <f t="shared" si="761"/>
        <v>0</v>
      </c>
      <c r="CQ19918" s="30"/>
      <c r="CR19918" s="30">
        <f t="shared" si="762"/>
        <v>0</v>
      </c>
      <c r="CS19918" s="30"/>
      <c r="CT19918" s="30"/>
      <c r="CU19918" s="30"/>
      <c r="CV19918" s="30">
        <f t="shared" si="763"/>
        <v>0</v>
      </c>
    </row>
    <row r="19919" spans="80:100" x14ac:dyDescent="0.25">
      <c r="CB19919" s="134">
        <f t="shared" si="759"/>
        <v>97</v>
      </c>
      <c r="CC19919" s="7"/>
      <c r="CD19919" s="10"/>
      <c r="CE19919" s="10"/>
      <c r="CF19919" s="31"/>
      <c r="CG19919" s="9"/>
      <c r="CH19919" s="9"/>
      <c r="CI19919" s="9"/>
      <c r="CJ19919" s="31"/>
      <c r="CK19919" s="9"/>
      <c r="CL19919" s="128"/>
      <c r="CM19919" s="216">
        <f t="shared" si="760"/>
        <v>0</v>
      </c>
      <c r="CN19919" s="128"/>
      <c r="CO19919" s="30"/>
      <c r="CP19919" s="30">
        <f t="shared" si="761"/>
        <v>0</v>
      </c>
      <c r="CQ19919" s="30"/>
      <c r="CR19919" s="30">
        <f t="shared" si="762"/>
        <v>0</v>
      </c>
      <c r="CS19919" s="30"/>
      <c r="CT19919" s="30"/>
      <c r="CU19919" s="30"/>
      <c r="CV19919" s="30">
        <f t="shared" si="763"/>
        <v>0</v>
      </c>
    </row>
    <row r="19920" spans="80:100" x14ac:dyDescent="0.25">
      <c r="CB19920" s="134">
        <f t="shared" si="759"/>
        <v>98</v>
      </c>
      <c r="CC19920" s="7"/>
      <c r="CD19920" s="10"/>
      <c r="CE19920" s="10"/>
      <c r="CF19920" s="31"/>
      <c r="CG19920" s="9"/>
      <c r="CH19920" s="9"/>
      <c r="CI19920" s="9"/>
      <c r="CJ19920" s="31"/>
      <c r="CK19920" s="9"/>
      <c r="CL19920" s="128"/>
      <c r="CM19920" s="216">
        <f t="shared" si="760"/>
        <v>0</v>
      </c>
      <c r="CN19920" s="128"/>
      <c r="CO19920" s="30"/>
      <c r="CP19920" s="30">
        <f t="shared" si="761"/>
        <v>0</v>
      </c>
      <c r="CQ19920" s="30"/>
      <c r="CR19920" s="30">
        <f t="shared" si="762"/>
        <v>0</v>
      </c>
      <c r="CS19920" s="30"/>
      <c r="CT19920" s="30"/>
      <c r="CU19920" s="30"/>
      <c r="CV19920" s="30">
        <f t="shared" si="763"/>
        <v>0</v>
      </c>
    </row>
    <row r="19921" spans="80:100" x14ac:dyDescent="0.25">
      <c r="CB19921" s="134">
        <f t="shared" si="759"/>
        <v>99</v>
      </c>
      <c r="CC19921" s="7"/>
      <c r="CD19921" s="10"/>
      <c r="CE19921" s="10"/>
      <c r="CF19921" s="31"/>
      <c r="CG19921" s="9"/>
      <c r="CH19921" s="9"/>
      <c r="CI19921" s="9"/>
      <c r="CJ19921" s="31"/>
      <c r="CK19921" s="9"/>
      <c r="CL19921" s="128"/>
      <c r="CM19921" s="216">
        <f t="shared" si="760"/>
        <v>0</v>
      </c>
      <c r="CN19921" s="128"/>
      <c r="CO19921" s="30"/>
      <c r="CP19921" s="30">
        <f t="shared" si="761"/>
        <v>0</v>
      </c>
      <c r="CQ19921" s="30"/>
      <c r="CR19921" s="30">
        <f t="shared" si="762"/>
        <v>0</v>
      </c>
      <c r="CS19921" s="30"/>
      <c r="CT19921" s="30"/>
      <c r="CU19921" s="30"/>
      <c r="CV19921" s="30">
        <f t="shared" si="763"/>
        <v>0</v>
      </c>
    </row>
    <row r="19922" spans="80:100" x14ac:dyDescent="0.25">
      <c r="CB19922" s="134">
        <f t="shared" si="759"/>
        <v>100</v>
      </c>
      <c r="CC19922" s="7"/>
      <c r="CD19922" s="10"/>
      <c r="CE19922" s="10"/>
      <c r="CF19922" s="31"/>
      <c r="CG19922" s="9"/>
      <c r="CH19922" s="9"/>
      <c r="CI19922" s="9"/>
      <c r="CJ19922" s="31"/>
      <c r="CK19922" s="9"/>
      <c r="CL19922" s="128"/>
      <c r="CM19922" s="216">
        <f t="shared" si="760"/>
        <v>0</v>
      </c>
      <c r="CN19922" s="128"/>
      <c r="CO19922" s="30"/>
      <c r="CP19922" s="30">
        <f t="shared" si="761"/>
        <v>0</v>
      </c>
      <c r="CQ19922" s="30"/>
      <c r="CR19922" s="30">
        <f t="shared" si="762"/>
        <v>0</v>
      </c>
      <c r="CS19922" s="30"/>
      <c r="CT19922" s="30"/>
      <c r="CU19922" s="30"/>
      <c r="CV19922" s="30">
        <f t="shared" si="763"/>
        <v>0</v>
      </c>
    </row>
    <row r="19923" spans="80:100" x14ac:dyDescent="0.25">
      <c r="CB19923" s="134">
        <f t="shared" si="759"/>
        <v>101</v>
      </c>
      <c r="CC19923" s="7"/>
      <c r="CD19923" s="10"/>
      <c r="CE19923" s="10"/>
      <c r="CF19923" s="31"/>
      <c r="CG19923" s="9"/>
      <c r="CH19923" s="9"/>
      <c r="CI19923" s="9"/>
      <c r="CJ19923" s="31"/>
      <c r="CK19923" s="9"/>
      <c r="CL19923" s="128"/>
      <c r="CM19923" s="216">
        <f t="shared" si="760"/>
        <v>0</v>
      </c>
      <c r="CN19923" s="128"/>
      <c r="CO19923" s="30"/>
      <c r="CP19923" s="30">
        <f t="shared" si="761"/>
        <v>0</v>
      </c>
      <c r="CQ19923" s="30"/>
      <c r="CR19923" s="30">
        <f t="shared" si="762"/>
        <v>0</v>
      </c>
      <c r="CS19923" s="30"/>
      <c r="CT19923" s="30"/>
      <c r="CU19923" s="30"/>
      <c r="CV19923" s="30">
        <f t="shared" si="763"/>
        <v>0</v>
      </c>
    </row>
    <row r="19924" spans="80:100" x14ac:dyDescent="0.25">
      <c r="CB19924" s="134">
        <f t="shared" si="759"/>
        <v>102</v>
      </c>
      <c r="CC19924" s="7"/>
      <c r="CD19924" s="10"/>
      <c r="CE19924" s="10"/>
      <c r="CF19924" s="31"/>
      <c r="CG19924" s="9"/>
      <c r="CH19924" s="9"/>
      <c r="CI19924" s="9"/>
      <c r="CJ19924" s="31"/>
      <c r="CK19924" s="9"/>
      <c r="CL19924" s="128"/>
      <c r="CM19924" s="216">
        <f t="shared" si="760"/>
        <v>0</v>
      </c>
      <c r="CN19924" s="128"/>
      <c r="CO19924" s="30"/>
      <c r="CP19924" s="30">
        <f t="shared" si="761"/>
        <v>0</v>
      </c>
      <c r="CQ19924" s="30"/>
      <c r="CR19924" s="30">
        <f t="shared" si="762"/>
        <v>0</v>
      </c>
      <c r="CS19924" s="30"/>
      <c r="CT19924" s="30"/>
      <c r="CU19924" s="30"/>
      <c r="CV19924" s="30">
        <f t="shared" si="763"/>
        <v>0</v>
      </c>
    </row>
    <row r="19925" spans="80:100" x14ac:dyDescent="0.25">
      <c r="CB19925" s="134">
        <f t="shared" si="759"/>
        <v>103</v>
      </c>
      <c r="CC19925" s="7"/>
      <c r="CD19925" s="10"/>
      <c r="CE19925" s="10"/>
      <c r="CF19925" s="31"/>
      <c r="CG19925" s="9"/>
      <c r="CH19925" s="9"/>
      <c r="CI19925" s="9"/>
      <c r="CJ19925" s="31"/>
      <c r="CK19925" s="9"/>
      <c r="CL19925" s="128"/>
      <c r="CM19925" s="216">
        <f t="shared" si="760"/>
        <v>0</v>
      </c>
      <c r="CN19925" s="128"/>
      <c r="CO19925" s="30"/>
      <c r="CP19925" s="30">
        <f t="shared" si="761"/>
        <v>0</v>
      </c>
      <c r="CQ19925" s="30"/>
      <c r="CR19925" s="30">
        <f t="shared" si="762"/>
        <v>0</v>
      </c>
      <c r="CS19925" s="30"/>
      <c r="CT19925" s="30"/>
      <c r="CU19925" s="30"/>
      <c r="CV19925" s="30">
        <f t="shared" si="763"/>
        <v>0</v>
      </c>
    </row>
    <row r="19926" spans="80:100" x14ac:dyDescent="0.25">
      <c r="CB19926" s="134">
        <f t="shared" si="759"/>
        <v>104</v>
      </c>
      <c r="CC19926" s="7"/>
      <c r="CD19926" s="10"/>
      <c r="CE19926" s="10"/>
      <c r="CF19926" s="31"/>
      <c r="CG19926" s="9"/>
      <c r="CH19926" s="9"/>
      <c r="CI19926" s="9"/>
      <c r="CJ19926" s="31"/>
      <c r="CK19926" s="9"/>
      <c r="CL19926" s="128"/>
      <c r="CM19926" s="216">
        <f t="shared" si="760"/>
        <v>0</v>
      </c>
      <c r="CN19926" s="128"/>
      <c r="CO19926" s="30"/>
      <c r="CP19926" s="30">
        <f t="shared" si="761"/>
        <v>0</v>
      </c>
      <c r="CQ19926" s="30"/>
      <c r="CR19926" s="30">
        <f t="shared" si="762"/>
        <v>0</v>
      </c>
      <c r="CS19926" s="30"/>
      <c r="CT19926" s="30"/>
      <c r="CU19926" s="30"/>
      <c r="CV19926" s="30">
        <f t="shared" si="763"/>
        <v>0</v>
      </c>
    </row>
    <row r="19927" spans="80:100" x14ac:dyDescent="0.25">
      <c r="CB19927" s="134">
        <f t="shared" si="759"/>
        <v>105</v>
      </c>
      <c r="CC19927" s="7"/>
      <c r="CD19927" s="10"/>
      <c r="CE19927" s="10"/>
      <c r="CF19927" s="31"/>
      <c r="CG19927" s="9"/>
      <c r="CH19927" s="9"/>
      <c r="CI19927" s="9"/>
      <c r="CJ19927" s="31"/>
      <c r="CK19927" s="9"/>
      <c r="CL19927" s="128"/>
      <c r="CM19927" s="216">
        <f t="shared" si="760"/>
        <v>0</v>
      </c>
      <c r="CN19927" s="128"/>
      <c r="CO19927" s="30"/>
      <c r="CP19927" s="30">
        <f t="shared" si="761"/>
        <v>0</v>
      </c>
      <c r="CQ19927" s="30"/>
      <c r="CR19927" s="30">
        <f t="shared" si="762"/>
        <v>0</v>
      </c>
      <c r="CS19927" s="30"/>
      <c r="CT19927" s="30"/>
      <c r="CU19927" s="30"/>
      <c r="CV19927" s="30">
        <f t="shared" si="763"/>
        <v>0</v>
      </c>
    </row>
    <row r="19928" spans="80:100" x14ac:dyDescent="0.25">
      <c r="CB19928" s="134">
        <f t="shared" si="759"/>
        <v>106</v>
      </c>
      <c r="CC19928" s="7"/>
      <c r="CD19928" s="10"/>
      <c r="CE19928" s="10"/>
      <c r="CF19928" s="31"/>
      <c r="CG19928" s="9"/>
      <c r="CH19928" s="9"/>
      <c r="CI19928" s="9"/>
      <c r="CJ19928" s="31"/>
      <c r="CK19928" s="9"/>
      <c r="CL19928" s="128"/>
      <c r="CM19928" s="216">
        <f t="shared" si="760"/>
        <v>0</v>
      </c>
      <c r="CN19928" s="128"/>
      <c r="CO19928" s="30"/>
      <c r="CP19928" s="30">
        <f t="shared" si="761"/>
        <v>0</v>
      </c>
      <c r="CQ19928" s="30"/>
      <c r="CR19928" s="30">
        <f t="shared" si="762"/>
        <v>0</v>
      </c>
      <c r="CS19928" s="30"/>
      <c r="CT19928" s="30"/>
      <c r="CU19928" s="30"/>
      <c r="CV19928" s="30">
        <f t="shared" si="763"/>
        <v>0</v>
      </c>
    </row>
    <row r="19929" spans="80:100" x14ac:dyDescent="0.25">
      <c r="CB19929" s="134">
        <f t="shared" si="759"/>
        <v>107</v>
      </c>
      <c r="CC19929" s="7"/>
      <c r="CD19929" s="10"/>
      <c r="CE19929" s="10"/>
      <c r="CF19929" s="31"/>
      <c r="CG19929" s="9"/>
      <c r="CH19929" s="9"/>
      <c r="CI19929" s="9"/>
      <c r="CJ19929" s="31"/>
      <c r="CK19929" s="9"/>
      <c r="CL19929" s="128"/>
      <c r="CM19929" s="216">
        <f t="shared" si="760"/>
        <v>0</v>
      </c>
      <c r="CN19929" s="128"/>
      <c r="CO19929" s="30"/>
      <c r="CP19929" s="30">
        <f t="shared" si="761"/>
        <v>0</v>
      </c>
      <c r="CQ19929" s="30"/>
      <c r="CR19929" s="30">
        <f t="shared" si="762"/>
        <v>0</v>
      </c>
      <c r="CS19929" s="30"/>
      <c r="CT19929" s="30"/>
      <c r="CU19929" s="30"/>
      <c r="CV19929" s="30">
        <f t="shared" si="763"/>
        <v>0</v>
      </c>
    </row>
    <row r="19930" spans="80:100" x14ac:dyDescent="0.25">
      <c r="CB19930" s="134">
        <f t="shared" si="759"/>
        <v>108</v>
      </c>
      <c r="CC19930" s="7"/>
      <c r="CD19930" s="10"/>
      <c r="CE19930" s="10"/>
      <c r="CF19930" s="31"/>
      <c r="CG19930" s="9"/>
      <c r="CH19930" s="9"/>
      <c r="CI19930" s="9"/>
      <c r="CJ19930" s="31"/>
      <c r="CK19930" s="9"/>
      <c r="CL19930" s="128"/>
      <c r="CM19930" s="216">
        <f t="shared" si="760"/>
        <v>0</v>
      </c>
      <c r="CN19930" s="128"/>
      <c r="CO19930" s="30"/>
      <c r="CP19930" s="30">
        <f t="shared" si="761"/>
        <v>0</v>
      </c>
      <c r="CQ19930" s="30"/>
      <c r="CR19930" s="30">
        <f t="shared" si="762"/>
        <v>0</v>
      </c>
      <c r="CS19930" s="30"/>
      <c r="CT19930" s="30"/>
      <c r="CU19930" s="30"/>
      <c r="CV19930" s="30">
        <f t="shared" si="763"/>
        <v>0</v>
      </c>
    </row>
    <row r="19931" spans="80:100" x14ac:dyDescent="0.25">
      <c r="CB19931" s="134">
        <f t="shared" si="759"/>
        <v>109</v>
      </c>
      <c r="CC19931" s="7"/>
      <c r="CD19931" s="10"/>
      <c r="CE19931" s="10"/>
      <c r="CF19931" s="31"/>
      <c r="CG19931" s="9"/>
      <c r="CH19931" s="9"/>
      <c r="CI19931" s="9"/>
      <c r="CJ19931" s="31"/>
      <c r="CK19931" s="9"/>
      <c r="CL19931" s="128"/>
      <c r="CM19931" s="216">
        <f t="shared" si="760"/>
        <v>0</v>
      </c>
      <c r="CN19931" s="128"/>
      <c r="CO19931" s="30"/>
      <c r="CP19931" s="30">
        <f t="shared" si="761"/>
        <v>0</v>
      </c>
      <c r="CQ19931" s="30"/>
      <c r="CR19931" s="30">
        <f t="shared" si="762"/>
        <v>0</v>
      </c>
      <c r="CS19931" s="30"/>
      <c r="CT19931" s="30"/>
      <c r="CU19931" s="30"/>
      <c r="CV19931" s="30">
        <f t="shared" si="763"/>
        <v>0</v>
      </c>
    </row>
    <row r="19932" spans="80:100" x14ac:dyDescent="0.25">
      <c r="CB19932" s="134">
        <f t="shared" si="759"/>
        <v>110</v>
      </c>
      <c r="CC19932" s="7"/>
      <c r="CD19932" s="10"/>
      <c r="CE19932" s="10"/>
      <c r="CF19932" s="31"/>
      <c r="CG19932" s="9"/>
      <c r="CH19932" s="9"/>
      <c r="CI19932" s="9"/>
      <c r="CJ19932" s="31"/>
      <c r="CK19932" s="9"/>
      <c r="CL19932" s="128"/>
      <c r="CM19932" s="216">
        <f t="shared" si="760"/>
        <v>0</v>
      </c>
      <c r="CN19932" s="128"/>
      <c r="CO19932" s="30"/>
      <c r="CP19932" s="30">
        <f t="shared" si="761"/>
        <v>0</v>
      </c>
      <c r="CQ19932" s="30"/>
      <c r="CR19932" s="30">
        <f t="shared" si="762"/>
        <v>0</v>
      </c>
      <c r="CS19932" s="30"/>
      <c r="CT19932" s="30"/>
      <c r="CU19932" s="30"/>
      <c r="CV19932" s="30">
        <f t="shared" si="763"/>
        <v>0</v>
      </c>
    </row>
    <row r="19933" spans="80:100" x14ac:dyDescent="0.25">
      <c r="CB19933" s="134">
        <f t="shared" si="759"/>
        <v>111</v>
      </c>
      <c r="CC19933" s="7"/>
      <c r="CD19933" s="10"/>
      <c r="CE19933" s="10"/>
      <c r="CF19933" s="31"/>
      <c r="CG19933" s="9"/>
      <c r="CH19933" s="9"/>
      <c r="CI19933" s="9"/>
      <c r="CJ19933" s="31"/>
      <c r="CK19933" s="9"/>
      <c r="CL19933" s="128"/>
      <c r="CM19933" s="216">
        <f t="shared" si="760"/>
        <v>0</v>
      </c>
      <c r="CN19933" s="128"/>
      <c r="CO19933" s="30"/>
      <c r="CP19933" s="30">
        <f t="shared" si="761"/>
        <v>0</v>
      </c>
      <c r="CQ19933" s="30"/>
      <c r="CR19933" s="30">
        <f t="shared" si="762"/>
        <v>0</v>
      </c>
      <c r="CS19933" s="30"/>
      <c r="CT19933" s="30"/>
      <c r="CU19933" s="30"/>
      <c r="CV19933" s="30">
        <f t="shared" si="763"/>
        <v>0</v>
      </c>
    </row>
    <row r="19934" spans="80:100" x14ac:dyDescent="0.25">
      <c r="CB19934" s="134">
        <f t="shared" si="759"/>
        <v>112</v>
      </c>
      <c r="CC19934" s="7"/>
      <c r="CD19934" s="10"/>
      <c r="CE19934" s="10"/>
      <c r="CF19934" s="31"/>
      <c r="CG19934" s="9"/>
      <c r="CH19934" s="9"/>
      <c r="CI19934" s="9"/>
      <c r="CJ19934" s="31"/>
      <c r="CK19934" s="9"/>
      <c r="CL19934" s="128"/>
      <c r="CM19934" s="216">
        <f t="shared" si="760"/>
        <v>0</v>
      </c>
      <c r="CN19934" s="128"/>
      <c r="CO19934" s="30"/>
      <c r="CP19934" s="30">
        <f t="shared" si="761"/>
        <v>0</v>
      </c>
      <c r="CQ19934" s="30"/>
      <c r="CR19934" s="30">
        <f t="shared" si="762"/>
        <v>0</v>
      </c>
      <c r="CS19934" s="30"/>
      <c r="CT19934" s="30"/>
      <c r="CU19934" s="30"/>
      <c r="CV19934" s="30">
        <f t="shared" si="763"/>
        <v>0</v>
      </c>
    </row>
    <row r="19935" spans="80:100" x14ac:dyDescent="0.25">
      <c r="CB19935" s="134">
        <f t="shared" si="759"/>
        <v>113</v>
      </c>
      <c r="CC19935" s="7"/>
      <c r="CD19935" s="10"/>
      <c r="CE19935" s="10"/>
      <c r="CF19935" s="31"/>
      <c r="CG19935" s="9"/>
      <c r="CH19935" s="9"/>
      <c r="CI19935" s="9"/>
      <c r="CJ19935" s="31"/>
      <c r="CK19935" s="9"/>
      <c r="CL19935" s="128"/>
      <c r="CM19935" s="216">
        <f t="shared" si="760"/>
        <v>0</v>
      </c>
      <c r="CN19935" s="128"/>
      <c r="CO19935" s="30"/>
      <c r="CP19935" s="30">
        <f t="shared" si="761"/>
        <v>0</v>
      </c>
      <c r="CQ19935" s="30"/>
      <c r="CR19935" s="30">
        <f t="shared" si="762"/>
        <v>0</v>
      </c>
      <c r="CS19935" s="30"/>
      <c r="CT19935" s="30"/>
      <c r="CU19935" s="30"/>
      <c r="CV19935" s="30">
        <f t="shared" si="763"/>
        <v>0</v>
      </c>
    </row>
    <row r="19936" spans="80:100" x14ac:dyDescent="0.25">
      <c r="CB19936" s="134">
        <f t="shared" si="759"/>
        <v>114</v>
      </c>
      <c r="CC19936" s="7"/>
      <c r="CD19936" s="10"/>
      <c r="CE19936" s="10"/>
      <c r="CF19936" s="31"/>
      <c r="CG19936" s="9"/>
      <c r="CH19936" s="9"/>
      <c r="CI19936" s="9"/>
      <c r="CJ19936" s="31"/>
      <c r="CK19936" s="9"/>
      <c r="CL19936" s="128"/>
      <c r="CM19936" s="216">
        <f t="shared" si="760"/>
        <v>0</v>
      </c>
      <c r="CN19936" s="128"/>
      <c r="CO19936" s="30"/>
      <c r="CP19936" s="30">
        <f t="shared" si="761"/>
        <v>0</v>
      </c>
      <c r="CQ19936" s="30"/>
      <c r="CR19936" s="30">
        <f t="shared" si="762"/>
        <v>0</v>
      </c>
      <c r="CS19936" s="30"/>
      <c r="CT19936" s="30"/>
      <c r="CU19936" s="30"/>
      <c r="CV19936" s="30">
        <f t="shared" si="763"/>
        <v>0</v>
      </c>
    </row>
    <row r="19937" spans="80:100" x14ac:dyDescent="0.25">
      <c r="CB19937" s="134">
        <f t="shared" si="759"/>
        <v>115</v>
      </c>
      <c r="CC19937" s="7"/>
      <c r="CD19937" s="10"/>
      <c r="CE19937" s="10"/>
      <c r="CF19937" s="31"/>
      <c r="CG19937" s="9"/>
      <c r="CH19937" s="9"/>
      <c r="CI19937" s="9"/>
      <c r="CJ19937" s="31"/>
      <c r="CK19937" s="9"/>
      <c r="CL19937" s="128"/>
      <c r="CM19937" s="216">
        <f t="shared" si="760"/>
        <v>0</v>
      </c>
      <c r="CN19937" s="128"/>
      <c r="CO19937" s="30"/>
      <c r="CP19937" s="30">
        <f t="shared" si="761"/>
        <v>0</v>
      </c>
      <c r="CQ19937" s="30"/>
      <c r="CR19937" s="30">
        <f t="shared" si="762"/>
        <v>0</v>
      </c>
      <c r="CS19937" s="30"/>
      <c r="CT19937" s="30"/>
      <c r="CU19937" s="30"/>
      <c r="CV19937" s="30">
        <f t="shared" si="763"/>
        <v>0</v>
      </c>
    </row>
    <row r="19938" spans="80:100" x14ac:dyDescent="0.25">
      <c r="CB19938" s="134">
        <f t="shared" si="759"/>
        <v>116</v>
      </c>
      <c r="CC19938" s="7"/>
      <c r="CD19938" s="10"/>
      <c r="CE19938" s="10"/>
      <c r="CF19938" s="31"/>
      <c r="CG19938" s="9"/>
      <c r="CH19938" s="9"/>
      <c r="CI19938" s="9"/>
      <c r="CJ19938" s="31"/>
      <c r="CK19938" s="9"/>
      <c r="CL19938" s="128"/>
      <c r="CM19938" s="216">
        <f t="shared" si="760"/>
        <v>0</v>
      </c>
      <c r="CN19938" s="128"/>
      <c r="CO19938" s="30"/>
      <c r="CP19938" s="30">
        <f t="shared" si="761"/>
        <v>0</v>
      </c>
      <c r="CQ19938" s="30"/>
      <c r="CR19938" s="30">
        <f t="shared" si="762"/>
        <v>0</v>
      </c>
      <c r="CS19938" s="30"/>
      <c r="CT19938" s="30"/>
      <c r="CU19938" s="30"/>
      <c r="CV19938" s="30">
        <f t="shared" si="763"/>
        <v>0</v>
      </c>
    </row>
    <row r="19939" spans="80:100" x14ac:dyDescent="0.25">
      <c r="CB19939" s="134">
        <f t="shared" si="759"/>
        <v>117</v>
      </c>
      <c r="CC19939" s="7"/>
      <c r="CD19939" s="10"/>
      <c r="CE19939" s="10"/>
      <c r="CF19939" s="31"/>
      <c r="CG19939" s="9"/>
      <c r="CH19939" s="9"/>
      <c r="CI19939" s="9"/>
      <c r="CJ19939" s="31"/>
      <c r="CK19939" s="9"/>
      <c r="CL19939" s="128"/>
      <c r="CM19939" s="216">
        <f t="shared" si="760"/>
        <v>0</v>
      </c>
      <c r="CN19939" s="128"/>
      <c r="CO19939" s="30"/>
      <c r="CP19939" s="30">
        <f t="shared" si="761"/>
        <v>0</v>
      </c>
      <c r="CQ19939" s="30"/>
      <c r="CR19939" s="30">
        <f t="shared" si="762"/>
        <v>0</v>
      </c>
      <c r="CS19939" s="30"/>
      <c r="CT19939" s="30"/>
      <c r="CU19939" s="30"/>
      <c r="CV19939" s="30">
        <f t="shared" si="763"/>
        <v>0</v>
      </c>
    </row>
    <row r="19940" spans="80:100" x14ac:dyDescent="0.25">
      <c r="CB19940" s="134">
        <f t="shared" si="759"/>
        <v>118</v>
      </c>
      <c r="CC19940" s="7"/>
      <c r="CD19940" s="10"/>
      <c r="CE19940" s="10"/>
      <c r="CF19940" s="31"/>
      <c r="CG19940" s="9"/>
      <c r="CH19940" s="9"/>
      <c r="CI19940" s="9"/>
      <c r="CJ19940" s="31"/>
      <c r="CK19940" s="9"/>
      <c r="CL19940" s="128"/>
      <c r="CM19940" s="216">
        <f t="shared" si="760"/>
        <v>0</v>
      </c>
      <c r="CN19940" s="128"/>
      <c r="CO19940" s="30"/>
      <c r="CP19940" s="30">
        <f t="shared" si="761"/>
        <v>0</v>
      </c>
      <c r="CQ19940" s="30"/>
      <c r="CR19940" s="30">
        <f t="shared" si="762"/>
        <v>0</v>
      </c>
      <c r="CS19940" s="30"/>
      <c r="CT19940" s="30"/>
      <c r="CU19940" s="30"/>
      <c r="CV19940" s="30">
        <f t="shared" si="763"/>
        <v>0</v>
      </c>
    </row>
    <row r="19941" spans="80:100" x14ac:dyDescent="0.25">
      <c r="CB19941" s="134">
        <f t="shared" si="759"/>
        <v>119</v>
      </c>
      <c r="CC19941" s="7"/>
      <c r="CD19941" s="10"/>
      <c r="CE19941" s="10"/>
      <c r="CF19941" s="31"/>
      <c r="CG19941" s="9"/>
      <c r="CH19941" s="9"/>
      <c r="CI19941" s="9"/>
      <c r="CJ19941" s="31"/>
      <c r="CK19941" s="9"/>
      <c r="CL19941" s="128"/>
      <c r="CM19941" s="216">
        <f t="shared" si="760"/>
        <v>0</v>
      </c>
      <c r="CN19941" s="128"/>
      <c r="CO19941" s="30"/>
      <c r="CP19941" s="30">
        <f t="shared" si="761"/>
        <v>0</v>
      </c>
      <c r="CQ19941" s="30"/>
      <c r="CR19941" s="30">
        <f t="shared" si="762"/>
        <v>0</v>
      </c>
      <c r="CS19941" s="30"/>
      <c r="CT19941" s="30"/>
      <c r="CU19941" s="30"/>
      <c r="CV19941" s="30">
        <f t="shared" si="763"/>
        <v>0</v>
      </c>
    </row>
    <row r="19942" spans="80:100" x14ac:dyDescent="0.25">
      <c r="CB19942" s="134">
        <f t="shared" si="759"/>
        <v>120</v>
      </c>
      <c r="CC19942" s="7"/>
      <c r="CD19942" s="10"/>
      <c r="CE19942" s="10"/>
      <c r="CF19942" s="31"/>
      <c r="CG19942" s="9"/>
      <c r="CH19942" s="9"/>
      <c r="CI19942" s="9"/>
      <c r="CJ19942" s="31"/>
      <c r="CK19942" s="9"/>
      <c r="CL19942" s="128"/>
      <c r="CM19942" s="216">
        <f t="shared" si="760"/>
        <v>0</v>
      </c>
      <c r="CN19942" s="128"/>
      <c r="CO19942" s="30"/>
      <c r="CP19942" s="30">
        <f t="shared" si="761"/>
        <v>0</v>
      </c>
      <c r="CQ19942" s="30"/>
      <c r="CR19942" s="30">
        <f t="shared" si="762"/>
        <v>0</v>
      </c>
      <c r="CS19942" s="30"/>
      <c r="CT19942" s="30"/>
      <c r="CU19942" s="30"/>
      <c r="CV19942" s="30">
        <f t="shared" si="763"/>
        <v>0</v>
      </c>
    </row>
    <row r="19943" spans="80:100" x14ac:dyDescent="0.25">
      <c r="CB19943" s="134">
        <f t="shared" si="759"/>
        <v>121</v>
      </c>
      <c r="CC19943" s="7"/>
      <c r="CD19943" s="10"/>
      <c r="CE19943" s="10"/>
      <c r="CF19943" s="31"/>
      <c r="CG19943" s="9"/>
      <c r="CH19943" s="9"/>
      <c r="CI19943" s="9"/>
      <c r="CJ19943" s="31"/>
      <c r="CK19943" s="9"/>
      <c r="CL19943" s="128"/>
      <c r="CM19943" s="216">
        <f t="shared" si="760"/>
        <v>0</v>
      </c>
      <c r="CN19943" s="128"/>
      <c r="CO19943" s="30"/>
      <c r="CP19943" s="30">
        <f t="shared" si="761"/>
        <v>0</v>
      </c>
      <c r="CQ19943" s="30"/>
      <c r="CR19943" s="30">
        <f t="shared" si="762"/>
        <v>0</v>
      </c>
      <c r="CS19943" s="30"/>
      <c r="CT19943" s="30"/>
      <c r="CU19943" s="30"/>
      <c r="CV19943" s="30">
        <f t="shared" si="763"/>
        <v>0</v>
      </c>
    </row>
    <row r="19944" spans="80:100" x14ac:dyDescent="0.25">
      <c r="CB19944" s="134">
        <f t="shared" si="759"/>
        <v>122</v>
      </c>
      <c r="CC19944" s="7"/>
      <c r="CD19944" s="10"/>
      <c r="CE19944" s="10"/>
      <c r="CF19944" s="31"/>
      <c r="CG19944" s="9"/>
      <c r="CH19944" s="9"/>
      <c r="CI19944" s="9"/>
      <c r="CJ19944" s="31"/>
      <c r="CK19944" s="9"/>
      <c r="CL19944" s="128"/>
      <c r="CM19944" s="216">
        <f t="shared" si="760"/>
        <v>0</v>
      </c>
      <c r="CN19944" s="128"/>
      <c r="CO19944" s="30"/>
      <c r="CP19944" s="30">
        <f t="shared" si="761"/>
        <v>0</v>
      </c>
      <c r="CQ19944" s="30"/>
      <c r="CR19944" s="30">
        <f t="shared" si="762"/>
        <v>0</v>
      </c>
      <c r="CS19944" s="30"/>
      <c r="CT19944" s="30"/>
      <c r="CU19944" s="30"/>
      <c r="CV19944" s="30">
        <f t="shared" si="763"/>
        <v>0</v>
      </c>
    </row>
    <row r="19945" spans="80:100" x14ac:dyDescent="0.25">
      <c r="CB19945" s="134">
        <f t="shared" si="759"/>
        <v>123</v>
      </c>
      <c r="CC19945" s="7"/>
      <c r="CD19945" s="10"/>
      <c r="CE19945" s="10"/>
      <c r="CF19945" s="31"/>
      <c r="CG19945" s="9"/>
      <c r="CH19945" s="9"/>
      <c r="CI19945" s="9"/>
      <c r="CJ19945" s="31"/>
      <c r="CK19945" s="9"/>
      <c r="CL19945" s="128"/>
      <c r="CM19945" s="216">
        <f t="shared" si="760"/>
        <v>0</v>
      </c>
      <c r="CN19945" s="128"/>
      <c r="CO19945" s="30"/>
      <c r="CP19945" s="30">
        <f t="shared" si="761"/>
        <v>0</v>
      </c>
      <c r="CQ19945" s="30"/>
      <c r="CR19945" s="30">
        <f t="shared" si="762"/>
        <v>0</v>
      </c>
      <c r="CS19945" s="30"/>
      <c r="CT19945" s="30"/>
      <c r="CU19945" s="30"/>
      <c r="CV19945" s="30">
        <f t="shared" si="763"/>
        <v>0</v>
      </c>
    </row>
    <row r="19946" spans="80:100" x14ac:dyDescent="0.25">
      <c r="CB19946" s="134">
        <f t="shared" si="759"/>
        <v>124</v>
      </c>
      <c r="CC19946" s="7"/>
      <c r="CD19946" s="10"/>
      <c r="CE19946" s="10"/>
      <c r="CF19946" s="31"/>
      <c r="CG19946" s="9"/>
      <c r="CH19946" s="9"/>
      <c r="CI19946" s="9"/>
      <c r="CJ19946" s="31"/>
      <c r="CK19946" s="9"/>
      <c r="CL19946" s="128"/>
      <c r="CM19946" s="216">
        <f t="shared" si="760"/>
        <v>0</v>
      </c>
      <c r="CN19946" s="128"/>
      <c r="CO19946" s="30"/>
      <c r="CP19946" s="30">
        <f t="shared" si="761"/>
        <v>0</v>
      </c>
      <c r="CQ19946" s="30"/>
      <c r="CR19946" s="30">
        <f t="shared" si="762"/>
        <v>0</v>
      </c>
      <c r="CS19946" s="30"/>
      <c r="CT19946" s="30"/>
      <c r="CU19946" s="30"/>
      <c r="CV19946" s="30">
        <f t="shared" si="763"/>
        <v>0</v>
      </c>
    </row>
    <row r="19947" spans="80:100" x14ac:dyDescent="0.25">
      <c r="CB19947" s="134">
        <f t="shared" si="759"/>
        <v>125</v>
      </c>
      <c r="CC19947" s="7"/>
      <c r="CD19947" s="10"/>
      <c r="CE19947" s="10"/>
      <c r="CF19947" s="31"/>
      <c r="CG19947" s="9"/>
      <c r="CH19947" s="9"/>
      <c r="CI19947" s="9"/>
      <c r="CJ19947" s="31"/>
      <c r="CK19947" s="9"/>
      <c r="CL19947" s="128"/>
      <c r="CM19947" s="216">
        <f t="shared" si="760"/>
        <v>0</v>
      </c>
      <c r="CN19947" s="128"/>
      <c r="CO19947" s="30"/>
      <c r="CP19947" s="30">
        <f t="shared" si="761"/>
        <v>0</v>
      </c>
      <c r="CQ19947" s="30"/>
      <c r="CR19947" s="30">
        <f t="shared" si="762"/>
        <v>0</v>
      </c>
      <c r="CS19947" s="30"/>
      <c r="CT19947" s="30"/>
      <c r="CU19947" s="30"/>
      <c r="CV19947" s="30">
        <f t="shared" si="763"/>
        <v>0</v>
      </c>
    </row>
    <row r="19948" spans="80:100" x14ac:dyDescent="0.25">
      <c r="CB19948" s="134">
        <f t="shared" si="759"/>
        <v>126</v>
      </c>
      <c r="CC19948" s="7"/>
      <c r="CD19948" s="10"/>
      <c r="CE19948" s="10"/>
      <c r="CF19948" s="31"/>
      <c r="CG19948" s="9"/>
      <c r="CH19948" s="9"/>
      <c r="CI19948" s="9"/>
      <c r="CJ19948" s="31"/>
      <c r="CK19948" s="9"/>
      <c r="CL19948" s="128"/>
      <c r="CM19948" s="216">
        <f t="shared" si="760"/>
        <v>0</v>
      </c>
      <c r="CN19948" s="128"/>
      <c r="CO19948" s="30"/>
      <c r="CP19948" s="30">
        <f t="shared" si="761"/>
        <v>0</v>
      </c>
      <c r="CQ19948" s="30"/>
      <c r="CR19948" s="30">
        <f t="shared" si="762"/>
        <v>0</v>
      </c>
      <c r="CS19948" s="30"/>
      <c r="CT19948" s="30"/>
      <c r="CU19948" s="30"/>
      <c r="CV19948" s="30">
        <f t="shared" si="763"/>
        <v>0</v>
      </c>
    </row>
    <row r="19949" spans="80:100" x14ac:dyDescent="0.25">
      <c r="CB19949" s="134">
        <f t="shared" si="759"/>
        <v>127</v>
      </c>
      <c r="CC19949" s="7"/>
      <c r="CD19949" s="10"/>
      <c r="CE19949" s="10"/>
      <c r="CF19949" s="31"/>
      <c r="CG19949" s="9"/>
      <c r="CH19949" s="9"/>
      <c r="CI19949" s="9"/>
      <c r="CJ19949" s="31"/>
      <c r="CK19949" s="9"/>
      <c r="CL19949" s="128"/>
      <c r="CM19949" s="216">
        <f t="shared" si="760"/>
        <v>0</v>
      </c>
      <c r="CN19949" s="128"/>
      <c r="CO19949" s="30"/>
      <c r="CP19949" s="30">
        <f t="shared" si="761"/>
        <v>0</v>
      </c>
      <c r="CQ19949" s="30"/>
      <c r="CR19949" s="30">
        <f t="shared" si="762"/>
        <v>0</v>
      </c>
      <c r="CS19949" s="30"/>
      <c r="CT19949" s="30"/>
      <c r="CU19949" s="30"/>
      <c r="CV19949" s="30">
        <f t="shared" si="763"/>
        <v>0</v>
      </c>
    </row>
    <row r="19950" spans="80:100" x14ac:dyDescent="0.25">
      <c r="CB19950" s="134">
        <f t="shared" si="759"/>
        <v>128</v>
      </c>
      <c r="CC19950" s="7"/>
      <c r="CD19950" s="10"/>
      <c r="CE19950" s="10"/>
      <c r="CF19950" s="31"/>
      <c r="CG19950" s="9"/>
      <c r="CH19950" s="9"/>
      <c r="CI19950" s="9"/>
      <c r="CJ19950" s="31"/>
      <c r="CK19950" s="9"/>
      <c r="CL19950" s="128"/>
      <c r="CM19950" s="216">
        <f t="shared" si="760"/>
        <v>0</v>
      </c>
      <c r="CN19950" s="128"/>
      <c r="CO19950" s="30"/>
      <c r="CP19950" s="30">
        <f t="shared" si="761"/>
        <v>0</v>
      </c>
      <c r="CQ19950" s="30"/>
      <c r="CR19950" s="30">
        <f t="shared" si="762"/>
        <v>0</v>
      </c>
      <c r="CS19950" s="30"/>
      <c r="CT19950" s="30"/>
      <c r="CU19950" s="30"/>
      <c r="CV19950" s="30">
        <f t="shared" si="763"/>
        <v>0</v>
      </c>
    </row>
    <row r="19951" spans="80:100" x14ac:dyDescent="0.25">
      <c r="CB19951" s="134">
        <f t="shared" ref="CB19951:CB20014" si="764">1+CB19950</f>
        <v>129</v>
      </c>
      <c r="CC19951" s="7"/>
      <c r="CD19951" s="10"/>
      <c r="CE19951" s="10"/>
      <c r="CF19951" s="31"/>
      <c r="CG19951" s="9"/>
      <c r="CH19951" s="9"/>
      <c r="CI19951" s="9"/>
      <c r="CJ19951" s="31"/>
      <c r="CK19951" s="9"/>
      <c r="CL19951" s="128"/>
      <c r="CM19951" s="216">
        <f t="shared" ref="CM19951:CM20014" si="765">IF(CC19951=0,0,IF(CD19951=0,0,IF(CE19951=0,0,IF(CF19951=0,0,IF(CG19951=0,0,IF(CH19951=0,0,IF(CI19951=0,0,IF(CJ19951=0,0,IF(CK19951=0,0,CV19951)))))))))</f>
        <v>0</v>
      </c>
      <c r="CN19951" s="128"/>
      <c r="CO19951" s="30"/>
      <c r="CP19951" s="30">
        <f t="shared" si="761"/>
        <v>0</v>
      </c>
      <c r="CQ19951" s="30"/>
      <c r="CR19951" s="30">
        <f t="shared" si="762"/>
        <v>0</v>
      </c>
      <c r="CS19951" s="30"/>
      <c r="CT19951" s="30"/>
      <c r="CU19951" s="30"/>
      <c r="CV19951" s="30">
        <f t="shared" si="763"/>
        <v>0</v>
      </c>
    </row>
    <row r="19952" spans="80:100" x14ac:dyDescent="0.25">
      <c r="CB19952" s="134">
        <f t="shared" si="764"/>
        <v>130</v>
      </c>
      <c r="CC19952" s="7"/>
      <c r="CD19952" s="10"/>
      <c r="CE19952" s="10"/>
      <c r="CF19952" s="31"/>
      <c r="CG19952" s="9"/>
      <c r="CH19952" s="9"/>
      <c r="CI19952" s="9"/>
      <c r="CJ19952" s="31"/>
      <c r="CK19952" s="9"/>
      <c r="CL19952" s="128"/>
      <c r="CM19952" s="216">
        <f t="shared" si="765"/>
        <v>0</v>
      </c>
      <c r="CN19952" s="128"/>
      <c r="CO19952" s="30"/>
      <c r="CP19952" s="30">
        <f t="shared" ref="CP19952:CP20015" si="766">IF(AND(CI19952="Classroom",CH19952="Non-SAR"),25,IF(AND(CI19952="Non-Classroom",CH19952="Non-SAR"),25,IF(AND(CI19952="Non-Classroom",CH19952="SAR"),10,0)))</f>
        <v>0</v>
      </c>
      <c r="CQ19952" s="30"/>
      <c r="CR19952" s="30">
        <f t="shared" ref="CR19952:CR20015" si="767">IF(CP19952=0,0,IF(CK19952="Yes",5,0))</f>
        <v>0</v>
      </c>
      <c r="CS19952" s="30"/>
      <c r="CT19952" s="30"/>
      <c r="CU19952" s="30"/>
      <c r="CV19952" s="30">
        <f t="shared" ref="CV19952:CV20015" si="768">SUM(CP19952:CU19952)</f>
        <v>0</v>
      </c>
    </row>
    <row r="19953" spans="80:100" x14ac:dyDescent="0.25">
      <c r="CB19953" s="134">
        <f t="shared" si="764"/>
        <v>131</v>
      </c>
      <c r="CC19953" s="7"/>
      <c r="CD19953" s="10"/>
      <c r="CE19953" s="10"/>
      <c r="CF19953" s="31"/>
      <c r="CG19953" s="9"/>
      <c r="CH19953" s="9"/>
      <c r="CI19953" s="9"/>
      <c r="CJ19953" s="31"/>
      <c r="CK19953" s="9"/>
      <c r="CL19953" s="128"/>
      <c r="CM19953" s="216">
        <f t="shared" si="765"/>
        <v>0</v>
      </c>
      <c r="CN19953" s="128"/>
      <c r="CO19953" s="30"/>
      <c r="CP19953" s="30">
        <f t="shared" si="766"/>
        <v>0</v>
      </c>
      <c r="CQ19953" s="30"/>
      <c r="CR19953" s="30">
        <f t="shared" si="767"/>
        <v>0</v>
      </c>
      <c r="CS19953" s="30"/>
      <c r="CT19953" s="30"/>
      <c r="CU19953" s="30"/>
      <c r="CV19953" s="30">
        <f t="shared" si="768"/>
        <v>0</v>
      </c>
    </row>
    <row r="19954" spans="80:100" x14ac:dyDescent="0.25">
      <c r="CB19954" s="134">
        <f t="shared" si="764"/>
        <v>132</v>
      </c>
      <c r="CC19954" s="7"/>
      <c r="CD19954" s="10"/>
      <c r="CE19954" s="10"/>
      <c r="CF19954" s="31"/>
      <c r="CG19954" s="9"/>
      <c r="CH19954" s="9"/>
      <c r="CI19954" s="9"/>
      <c r="CJ19954" s="31"/>
      <c r="CK19954" s="9"/>
      <c r="CL19954" s="128"/>
      <c r="CM19954" s="216">
        <f t="shared" si="765"/>
        <v>0</v>
      </c>
      <c r="CN19954" s="128"/>
      <c r="CO19954" s="30"/>
      <c r="CP19954" s="30">
        <f t="shared" si="766"/>
        <v>0</v>
      </c>
      <c r="CQ19954" s="30"/>
      <c r="CR19954" s="30">
        <f t="shared" si="767"/>
        <v>0</v>
      </c>
      <c r="CS19954" s="30"/>
      <c r="CT19954" s="30"/>
      <c r="CU19954" s="30"/>
      <c r="CV19954" s="30">
        <f t="shared" si="768"/>
        <v>0</v>
      </c>
    </row>
    <row r="19955" spans="80:100" x14ac:dyDescent="0.25">
      <c r="CB19955" s="134">
        <f t="shared" si="764"/>
        <v>133</v>
      </c>
      <c r="CC19955" s="7"/>
      <c r="CD19955" s="10"/>
      <c r="CE19955" s="10"/>
      <c r="CF19955" s="31"/>
      <c r="CG19955" s="9"/>
      <c r="CH19955" s="9"/>
      <c r="CI19955" s="9"/>
      <c r="CJ19955" s="31"/>
      <c r="CK19955" s="9"/>
      <c r="CL19955" s="128"/>
      <c r="CM19955" s="216">
        <f t="shared" si="765"/>
        <v>0</v>
      </c>
      <c r="CN19955" s="128"/>
      <c r="CO19955" s="30"/>
      <c r="CP19955" s="30">
        <f t="shared" si="766"/>
        <v>0</v>
      </c>
      <c r="CQ19955" s="30"/>
      <c r="CR19955" s="30">
        <f t="shared" si="767"/>
        <v>0</v>
      </c>
      <c r="CS19955" s="30"/>
      <c r="CT19955" s="30"/>
      <c r="CU19955" s="30"/>
      <c r="CV19955" s="30">
        <f t="shared" si="768"/>
        <v>0</v>
      </c>
    </row>
    <row r="19956" spans="80:100" x14ac:dyDescent="0.25">
      <c r="CB19956" s="134">
        <f t="shared" si="764"/>
        <v>134</v>
      </c>
      <c r="CC19956" s="7"/>
      <c r="CD19956" s="10"/>
      <c r="CE19956" s="10"/>
      <c r="CF19956" s="31"/>
      <c r="CG19956" s="9"/>
      <c r="CH19956" s="9"/>
      <c r="CI19956" s="9"/>
      <c r="CJ19956" s="31"/>
      <c r="CK19956" s="9"/>
      <c r="CL19956" s="128"/>
      <c r="CM19956" s="216">
        <f t="shared" si="765"/>
        <v>0</v>
      </c>
      <c r="CN19956" s="128"/>
      <c r="CO19956" s="30"/>
      <c r="CP19956" s="30">
        <f t="shared" si="766"/>
        <v>0</v>
      </c>
      <c r="CQ19956" s="30"/>
      <c r="CR19956" s="30">
        <f t="shared" si="767"/>
        <v>0</v>
      </c>
      <c r="CS19956" s="30"/>
      <c r="CT19956" s="30"/>
      <c r="CU19956" s="30"/>
      <c r="CV19956" s="30">
        <f t="shared" si="768"/>
        <v>0</v>
      </c>
    </row>
    <row r="19957" spans="80:100" x14ac:dyDescent="0.25">
      <c r="CB19957" s="134">
        <f t="shared" si="764"/>
        <v>135</v>
      </c>
      <c r="CC19957" s="7"/>
      <c r="CD19957" s="10"/>
      <c r="CE19957" s="10"/>
      <c r="CF19957" s="31"/>
      <c r="CG19957" s="9"/>
      <c r="CH19957" s="9"/>
      <c r="CI19957" s="9"/>
      <c r="CJ19957" s="31"/>
      <c r="CK19957" s="9"/>
      <c r="CL19957" s="128"/>
      <c r="CM19957" s="216">
        <f t="shared" si="765"/>
        <v>0</v>
      </c>
      <c r="CN19957" s="128"/>
      <c r="CO19957" s="30"/>
      <c r="CP19957" s="30">
        <f t="shared" si="766"/>
        <v>0</v>
      </c>
      <c r="CQ19957" s="30"/>
      <c r="CR19957" s="30">
        <f t="shared" si="767"/>
        <v>0</v>
      </c>
      <c r="CS19957" s="30"/>
      <c r="CT19957" s="30"/>
      <c r="CU19957" s="30"/>
      <c r="CV19957" s="30">
        <f t="shared" si="768"/>
        <v>0</v>
      </c>
    </row>
    <row r="19958" spans="80:100" x14ac:dyDescent="0.25">
      <c r="CB19958" s="134">
        <f t="shared" si="764"/>
        <v>136</v>
      </c>
      <c r="CC19958" s="7"/>
      <c r="CD19958" s="10"/>
      <c r="CE19958" s="10"/>
      <c r="CF19958" s="31"/>
      <c r="CG19958" s="9"/>
      <c r="CH19958" s="9"/>
      <c r="CI19958" s="9"/>
      <c r="CJ19958" s="31"/>
      <c r="CK19958" s="9"/>
      <c r="CL19958" s="128"/>
      <c r="CM19958" s="216">
        <f t="shared" si="765"/>
        <v>0</v>
      </c>
      <c r="CN19958" s="128"/>
      <c r="CO19958" s="30"/>
      <c r="CP19958" s="30">
        <f t="shared" si="766"/>
        <v>0</v>
      </c>
      <c r="CQ19958" s="30"/>
      <c r="CR19958" s="30">
        <f t="shared" si="767"/>
        <v>0</v>
      </c>
      <c r="CS19958" s="30"/>
      <c r="CT19958" s="30"/>
      <c r="CU19958" s="30"/>
      <c r="CV19958" s="30">
        <f t="shared" si="768"/>
        <v>0</v>
      </c>
    </row>
    <row r="19959" spans="80:100" x14ac:dyDescent="0.25">
      <c r="CB19959" s="134">
        <f t="shared" si="764"/>
        <v>137</v>
      </c>
      <c r="CC19959" s="7"/>
      <c r="CD19959" s="10"/>
      <c r="CE19959" s="10"/>
      <c r="CF19959" s="31"/>
      <c r="CG19959" s="9"/>
      <c r="CH19959" s="9"/>
      <c r="CI19959" s="9"/>
      <c r="CJ19959" s="31"/>
      <c r="CK19959" s="9"/>
      <c r="CL19959" s="128"/>
      <c r="CM19959" s="216">
        <f t="shared" si="765"/>
        <v>0</v>
      </c>
      <c r="CN19959" s="128"/>
      <c r="CO19959" s="30"/>
      <c r="CP19959" s="30">
        <f t="shared" si="766"/>
        <v>0</v>
      </c>
      <c r="CQ19959" s="30"/>
      <c r="CR19959" s="30">
        <f t="shared" si="767"/>
        <v>0</v>
      </c>
      <c r="CS19959" s="30"/>
      <c r="CT19959" s="30"/>
      <c r="CU19959" s="30"/>
      <c r="CV19959" s="30">
        <f t="shared" si="768"/>
        <v>0</v>
      </c>
    </row>
    <row r="19960" spans="80:100" x14ac:dyDescent="0.25">
      <c r="CB19960" s="134">
        <f t="shared" si="764"/>
        <v>138</v>
      </c>
      <c r="CC19960" s="7"/>
      <c r="CD19960" s="10"/>
      <c r="CE19960" s="10"/>
      <c r="CF19960" s="31"/>
      <c r="CG19960" s="9"/>
      <c r="CH19960" s="9"/>
      <c r="CI19960" s="9"/>
      <c r="CJ19960" s="31"/>
      <c r="CK19960" s="9"/>
      <c r="CL19960" s="128"/>
      <c r="CM19960" s="216">
        <f t="shared" si="765"/>
        <v>0</v>
      </c>
      <c r="CN19960" s="128"/>
      <c r="CO19960" s="30"/>
      <c r="CP19960" s="30">
        <f t="shared" si="766"/>
        <v>0</v>
      </c>
      <c r="CQ19960" s="30"/>
      <c r="CR19960" s="30">
        <f t="shared" si="767"/>
        <v>0</v>
      </c>
      <c r="CS19960" s="30"/>
      <c r="CT19960" s="30"/>
      <c r="CU19960" s="30"/>
      <c r="CV19960" s="30">
        <f t="shared" si="768"/>
        <v>0</v>
      </c>
    </row>
    <row r="19961" spans="80:100" x14ac:dyDescent="0.25">
      <c r="CB19961" s="134">
        <f t="shared" si="764"/>
        <v>139</v>
      </c>
      <c r="CC19961" s="7"/>
      <c r="CD19961" s="10"/>
      <c r="CE19961" s="10"/>
      <c r="CF19961" s="31"/>
      <c r="CG19961" s="9"/>
      <c r="CH19961" s="9"/>
      <c r="CI19961" s="9"/>
      <c r="CJ19961" s="31"/>
      <c r="CK19961" s="9"/>
      <c r="CL19961" s="128"/>
      <c r="CM19961" s="216">
        <f t="shared" si="765"/>
        <v>0</v>
      </c>
      <c r="CN19961" s="128"/>
      <c r="CO19961" s="30"/>
      <c r="CP19961" s="30">
        <f t="shared" si="766"/>
        <v>0</v>
      </c>
      <c r="CQ19961" s="30"/>
      <c r="CR19961" s="30">
        <f t="shared" si="767"/>
        <v>0</v>
      </c>
      <c r="CS19961" s="30"/>
      <c r="CT19961" s="30"/>
      <c r="CU19961" s="30"/>
      <c r="CV19961" s="30">
        <f t="shared" si="768"/>
        <v>0</v>
      </c>
    </row>
    <row r="19962" spans="80:100" x14ac:dyDescent="0.25">
      <c r="CB19962" s="134">
        <f t="shared" si="764"/>
        <v>140</v>
      </c>
      <c r="CC19962" s="7"/>
      <c r="CD19962" s="10"/>
      <c r="CE19962" s="10"/>
      <c r="CF19962" s="31"/>
      <c r="CG19962" s="9"/>
      <c r="CH19962" s="9"/>
      <c r="CI19962" s="9"/>
      <c r="CJ19962" s="31"/>
      <c r="CK19962" s="9"/>
      <c r="CL19962" s="128"/>
      <c r="CM19962" s="216">
        <f t="shared" si="765"/>
        <v>0</v>
      </c>
      <c r="CN19962" s="128"/>
      <c r="CO19962" s="30"/>
      <c r="CP19962" s="30">
        <f t="shared" si="766"/>
        <v>0</v>
      </c>
      <c r="CQ19962" s="30"/>
      <c r="CR19962" s="30">
        <f t="shared" si="767"/>
        <v>0</v>
      </c>
      <c r="CS19962" s="30"/>
      <c r="CT19962" s="30"/>
      <c r="CU19962" s="30"/>
      <c r="CV19962" s="30">
        <f t="shared" si="768"/>
        <v>0</v>
      </c>
    </row>
    <row r="19963" spans="80:100" x14ac:dyDescent="0.25">
      <c r="CB19963" s="134">
        <f t="shared" si="764"/>
        <v>141</v>
      </c>
      <c r="CC19963" s="7"/>
      <c r="CD19963" s="10"/>
      <c r="CE19963" s="10"/>
      <c r="CF19963" s="31"/>
      <c r="CG19963" s="9"/>
      <c r="CH19963" s="9"/>
      <c r="CI19963" s="9"/>
      <c r="CJ19963" s="31"/>
      <c r="CK19963" s="9"/>
      <c r="CL19963" s="128"/>
      <c r="CM19963" s="216">
        <f t="shared" si="765"/>
        <v>0</v>
      </c>
      <c r="CN19963" s="128"/>
      <c r="CO19963" s="30"/>
      <c r="CP19963" s="30">
        <f t="shared" si="766"/>
        <v>0</v>
      </c>
      <c r="CQ19963" s="30"/>
      <c r="CR19963" s="30">
        <f t="shared" si="767"/>
        <v>0</v>
      </c>
      <c r="CS19963" s="30"/>
      <c r="CT19963" s="30"/>
      <c r="CU19963" s="30"/>
      <c r="CV19963" s="30">
        <f t="shared" si="768"/>
        <v>0</v>
      </c>
    </row>
    <row r="19964" spans="80:100" x14ac:dyDescent="0.25">
      <c r="CB19964" s="134">
        <f t="shared" si="764"/>
        <v>142</v>
      </c>
      <c r="CC19964" s="7"/>
      <c r="CD19964" s="10"/>
      <c r="CE19964" s="10"/>
      <c r="CF19964" s="31"/>
      <c r="CG19964" s="9"/>
      <c r="CH19964" s="9"/>
      <c r="CI19964" s="9"/>
      <c r="CJ19964" s="31"/>
      <c r="CK19964" s="9"/>
      <c r="CL19964" s="128"/>
      <c r="CM19964" s="216">
        <f t="shared" si="765"/>
        <v>0</v>
      </c>
      <c r="CN19964" s="128"/>
      <c r="CO19964" s="30"/>
      <c r="CP19964" s="30">
        <f t="shared" si="766"/>
        <v>0</v>
      </c>
      <c r="CQ19964" s="30"/>
      <c r="CR19964" s="30">
        <f t="shared" si="767"/>
        <v>0</v>
      </c>
      <c r="CS19964" s="30"/>
      <c r="CT19964" s="30"/>
      <c r="CU19964" s="30"/>
      <c r="CV19964" s="30">
        <f t="shared" si="768"/>
        <v>0</v>
      </c>
    </row>
    <row r="19965" spans="80:100" x14ac:dyDescent="0.25">
      <c r="CB19965" s="134">
        <f t="shared" si="764"/>
        <v>143</v>
      </c>
      <c r="CC19965" s="7"/>
      <c r="CD19965" s="10"/>
      <c r="CE19965" s="10"/>
      <c r="CF19965" s="31"/>
      <c r="CG19965" s="9"/>
      <c r="CH19965" s="9"/>
      <c r="CI19965" s="9"/>
      <c r="CJ19965" s="31"/>
      <c r="CK19965" s="9"/>
      <c r="CL19965" s="128"/>
      <c r="CM19965" s="216">
        <f t="shared" si="765"/>
        <v>0</v>
      </c>
      <c r="CN19965" s="128"/>
      <c r="CO19965" s="30"/>
      <c r="CP19965" s="30">
        <f t="shared" si="766"/>
        <v>0</v>
      </c>
      <c r="CQ19965" s="30"/>
      <c r="CR19965" s="30">
        <f t="shared" si="767"/>
        <v>0</v>
      </c>
      <c r="CS19965" s="30"/>
      <c r="CT19965" s="30"/>
      <c r="CU19965" s="30"/>
      <c r="CV19965" s="30">
        <f t="shared" si="768"/>
        <v>0</v>
      </c>
    </row>
    <row r="19966" spans="80:100" x14ac:dyDescent="0.25">
      <c r="CB19966" s="134">
        <f t="shared" si="764"/>
        <v>144</v>
      </c>
      <c r="CC19966" s="7"/>
      <c r="CD19966" s="10"/>
      <c r="CE19966" s="10"/>
      <c r="CF19966" s="31"/>
      <c r="CG19966" s="9"/>
      <c r="CH19966" s="9"/>
      <c r="CI19966" s="9"/>
      <c r="CJ19966" s="31"/>
      <c r="CK19966" s="9"/>
      <c r="CL19966" s="128"/>
      <c r="CM19966" s="216">
        <f t="shared" si="765"/>
        <v>0</v>
      </c>
      <c r="CN19966" s="128"/>
      <c r="CO19966" s="30"/>
      <c r="CP19966" s="30">
        <f t="shared" si="766"/>
        <v>0</v>
      </c>
      <c r="CQ19966" s="30"/>
      <c r="CR19966" s="30">
        <f t="shared" si="767"/>
        <v>0</v>
      </c>
      <c r="CS19966" s="30"/>
      <c r="CT19966" s="30"/>
      <c r="CU19966" s="30"/>
      <c r="CV19966" s="30">
        <f t="shared" si="768"/>
        <v>0</v>
      </c>
    </row>
    <row r="19967" spans="80:100" x14ac:dyDescent="0.25">
      <c r="CB19967" s="134">
        <f t="shared" si="764"/>
        <v>145</v>
      </c>
      <c r="CC19967" s="7"/>
      <c r="CD19967" s="10"/>
      <c r="CE19967" s="10"/>
      <c r="CF19967" s="31"/>
      <c r="CG19967" s="9"/>
      <c r="CH19967" s="9"/>
      <c r="CI19967" s="9"/>
      <c r="CJ19967" s="31"/>
      <c r="CK19967" s="9"/>
      <c r="CL19967" s="128"/>
      <c r="CM19967" s="216">
        <f t="shared" si="765"/>
        <v>0</v>
      </c>
      <c r="CN19967" s="128"/>
      <c r="CO19967" s="30"/>
      <c r="CP19967" s="30">
        <f t="shared" si="766"/>
        <v>0</v>
      </c>
      <c r="CQ19967" s="30"/>
      <c r="CR19967" s="30">
        <f t="shared" si="767"/>
        <v>0</v>
      </c>
      <c r="CS19967" s="30"/>
      <c r="CT19967" s="30"/>
      <c r="CU19967" s="30"/>
      <c r="CV19967" s="30">
        <f t="shared" si="768"/>
        <v>0</v>
      </c>
    </row>
    <row r="19968" spans="80:100" x14ac:dyDescent="0.25">
      <c r="CB19968" s="134">
        <f t="shared" si="764"/>
        <v>146</v>
      </c>
      <c r="CC19968" s="7"/>
      <c r="CD19968" s="10"/>
      <c r="CE19968" s="10"/>
      <c r="CF19968" s="31"/>
      <c r="CG19968" s="9"/>
      <c r="CH19968" s="9"/>
      <c r="CI19968" s="9"/>
      <c r="CJ19968" s="31"/>
      <c r="CK19968" s="9"/>
      <c r="CL19968" s="128"/>
      <c r="CM19968" s="216">
        <f t="shared" si="765"/>
        <v>0</v>
      </c>
      <c r="CN19968" s="128"/>
      <c r="CO19968" s="30"/>
      <c r="CP19968" s="30">
        <f t="shared" si="766"/>
        <v>0</v>
      </c>
      <c r="CQ19968" s="30"/>
      <c r="CR19968" s="30">
        <f t="shared" si="767"/>
        <v>0</v>
      </c>
      <c r="CS19968" s="30"/>
      <c r="CT19968" s="30"/>
      <c r="CU19968" s="30"/>
      <c r="CV19968" s="30">
        <f t="shared" si="768"/>
        <v>0</v>
      </c>
    </row>
    <row r="19969" spans="80:100" x14ac:dyDescent="0.25">
      <c r="CB19969" s="134">
        <f t="shared" si="764"/>
        <v>147</v>
      </c>
      <c r="CC19969" s="7"/>
      <c r="CD19969" s="10"/>
      <c r="CE19969" s="10"/>
      <c r="CF19969" s="31"/>
      <c r="CG19969" s="9"/>
      <c r="CH19969" s="9"/>
      <c r="CI19969" s="9"/>
      <c r="CJ19969" s="31"/>
      <c r="CK19969" s="9"/>
      <c r="CL19969" s="128"/>
      <c r="CM19969" s="216">
        <f t="shared" si="765"/>
        <v>0</v>
      </c>
      <c r="CN19969" s="128"/>
      <c r="CO19969" s="30"/>
      <c r="CP19969" s="30">
        <f t="shared" si="766"/>
        <v>0</v>
      </c>
      <c r="CQ19969" s="30"/>
      <c r="CR19969" s="30">
        <f t="shared" si="767"/>
        <v>0</v>
      </c>
      <c r="CS19969" s="30"/>
      <c r="CT19969" s="30"/>
      <c r="CU19969" s="30"/>
      <c r="CV19969" s="30">
        <f t="shared" si="768"/>
        <v>0</v>
      </c>
    </row>
    <row r="19970" spans="80:100" x14ac:dyDescent="0.25">
      <c r="CB19970" s="134">
        <f t="shared" si="764"/>
        <v>148</v>
      </c>
      <c r="CC19970" s="7"/>
      <c r="CD19970" s="10"/>
      <c r="CE19970" s="10"/>
      <c r="CF19970" s="31"/>
      <c r="CG19970" s="9"/>
      <c r="CH19970" s="9"/>
      <c r="CI19970" s="9"/>
      <c r="CJ19970" s="31"/>
      <c r="CK19970" s="9"/>
      <c r="CL19970" s="128"/>
      <c r="CM19970" s="216">
        <f t="shared" si="765"/>
        <v>0</v>
      </c>
      <c r="CN19970" s="128"/>
      <c r="CO19970" s="30"/>
      <c r="CP19970" s="30">
        <f t="shared" si="766"/>
        <v>0</v>
      </c>
      <c r="CQ19970" s="30"/>
      <c r="CR19970" s="30">
        <f t="shared" si="767"/>
        <v>0</v>
      </c>
      <c r="CS19970" s="30"/>
      <c r="CT19970" s="30"/>
      <c r="CU19970" s="30"/>
      <c r="CV19970" s="30">
        <f t="shared" si="768"/>
        <v>0</v>
      </c>
    </row>
    <row r="19971" spans="80:100" x14ac:dyDescent="0.25">
      <c r="CB19971" s="134">
        <f t="shared" si="764"/>
        <v>149</v>
      </c>
      <c r="CC19971" s="7"/>
      <c r="CD19971" s="10"/>
      <c r="CE19971" s="10"/>
      <c r="CF19971" s="31"/>
      <c r="CG19971" s="9"/>
      <c r="CH19971" s="9"/>
      <c r="CI19971" s="9"/>
      <c r="CJ19971" s="31"/>
      <c r="CK19971" s="9"/>
      <c r="CL19971" s="128"/>
      <c r="CM19971" s="216">
        <f t="shared" si="765"/>
        <v>0</v>
      </c>
      <c r="CN19971" s="128"/>
      <c r="CO19971" s="30"/>
      <c r="CP19971" s="30">
        <f t="shared" si="766"/>
        <v>0</v>
      </c>
      <c r="CQ19971" s="30"/>
      <c r="CR19971" s="30">
        <f t="shared" si="767"/>
        <v>0</v>
      </c>
      <c r="CS19971" s="30"/>
      <c r="CT19971" s="30"/>
      <c r="CU19971" s="30"/>
      <c r="CV19971" s="30">
        <f t="shared" si="768"/>
        <v>0</v>
      </c>
    </row>
    <row r="19972" spans="80:100" x14ac:dyDescent="0.25">
      <c r="CB19972" s="134">
        <f t="shared" si="764"/>
        <v>150</v>
      </c>
      <c r="CC19972" s="7"/>
      <c r="CD19972" s="10"/>
      <c r="CE19972" s="10"/>
      <c r="CF19972" s="31"/>
      <c r="CG19972" s="9"/>
      <c r="CH19972" s="9"/>
      <c r="CI19972" s="9"/>
      <c r="CJ19972" s="31"/>
      <c r="CK19972" s="9"/>
      <c r="CL19972" s="128"/>
      <c r="CM19972" s="216">
        <f t="shared" si="765"/>
        <v>0</v>
      </c>
      <c r="CN19972" s="128"/>
      <c r="CO19972" s="30"/>
      <c r="CP19972" s="30">
        <f t="shared" si="766"/>
        <v>0</v>
      </c>
      <c r="CQ19972" s="30"/>
      <c r="CR19972" s="30">
        <f t="shared" si="767"/>
        <v>0</v>
      </c>
      <c r="CS19972" s="30"/>
      <c r="CT19972" s="30"/>
      <c r="CU19972" s="30"/>
      <c r="CV19972" s="30">
        <f t="shared" si="768"/>
        <v>0</v>
      </c>
    </row>
    <row r="19973" spans="80:100" x14ac:dyDescent="0.25">
      <c r="CB19973" s="134">
        <f t="shared" si="764"/>
        <v>151</v>
      </c>
      <c r="CC19973" s="7"/>
      <c r="CD19973" s="10"/>
      <c r="CE19973" s="10"/>
      <c r="CF19973" s="31"/>
      <c r="CG19973" s="9"/>
      <c r="CH19973" s="9"/>
      <c r="CI19973" s="9"/>
      <c r="CJ19973" s="31"/>
      <c r="CK19973" s="9"/>
      <c r="CL19973" s="128"/>
      <c r="CM19973" s="216">
        <f t="shared" si="765"/>
        <v>0</v>
      </c>
      <c r="CN19973" s="128"/>
      <c r="CO19973" s="30"/>
      <c r="CP19973" s="30">
        <f t="shared" si="766"/>
        <v>0</v>
      </c>
      <c r="CQ19973" s="30"/>
      <c r="CR19973" s="30">
        <f t="shared" si="767"/>
        <v>0</v>
      </c>
      <c r="CS19973" s="30"/>
      <c r="CT19973" s="30"/>
      <c r="CU19973" s="30"/>
      <c r="CV19973" s="30">
        <f t="shared" si="768"/>
        <v>0</v>
      </c>
    </row>
    <row r="19974" spans="80:100" x14ac:dyDescent="0.25">
      <c r="CB19974" s="134">
        <f t="shared" si="764"/>
        <v>152</v>
      </c>
      <c r="CC19974" s="7"/>
      <c r="CD19974" s="10"/>
      <c r="CE19974" s="10"/>
      <c r="CF19974" s="31"/>
      <c r="CG19974" s="9"/>
      <c r="CH19974" s="9"/>
      <c r="CI19974" s="9"/>
      <c r="CJ19974" s="31"/>
      <c r="CK19974" s="9"/>
      <c r="CL19974" s="128"/>
      <c r="CM19974" s="216">
        <f t="shared" si="765"/>
        <v>0</v>
      </c>
      <c r="CN19974" s="128"/>
      <c r="CO19974" s="30"/>
      <c r="CP19974" s="30">
        <f t="shared" si="766"/>
        <v>0</v>
      </c>
      <c r="CQ19974" s="30"/>
      <c r="CR19974" s="30">
        <f t="shared" si="767"/>
        <v>0</v>
      </c>
      <c r="CS19974" s="30"/>
      <c r="CT19974" s="30"/>
      <c r="CU19974" s="30"/>
      <c r="CV19974" s="30">
        <f t="shared" si="768"/>
        <v>0</v>
      </c>
    </row>
    <row r="19975" spans="80:100" x14ac:dyDescent="0.25">
      <c r="CB19975" s="134">
        <f t="shared" si="764"/>
        <v>153</v>
      </c>
      <c r="CC19975" s="7"/>
      <c r="CD19975" s="10"/>
      <c r="CE19975" s="10"/>
      <c r="CF19975" s="31"/>
      <c r="CG19975" s="9"/>
      <c r="CH19975" s="9"/>
      <c r="CI19975" s="9"/>
      <c r="CJ19975" s="31"/>
      <c r="CK19975" s="9"/>
      <c r="CL19975" s="128"/>
      <c r="CM19975" s="216">
        <f t="shared" si="765"/>
        <v>0</v>
      </c>
      <c r="CN19975" s="128"/>
      <c r="CO19975" s="30"/>
      <c r="CP19975" s="30">
        <f t="shared" si="766"/>
        <v>0</v>
      </c>
      <c r="CQ19975" s="30"/>
      <c r="CR19975" s="30">
        <f t="shared" si="767"/>
        <v>0</v>
      </c>
      <c r="CS19975" s="30"/>
      <c r="CT19975" s="30"/>
      <c r="CU19975" s="30"/>
      <c r="CV19975" s="30">
        <f t="shared" si="768"/>
        <v>0</v>
      </c>
    </row>
    <row r="19976" spans="80:100" x14ac:dyDescent="0.25">
      <c r="CB19976" s="134">
        <f t="shared" si="764"/>
        <v>154</v>
      </c>
      <c r="CC19976" s="7"/>
      <c r="CD19976" s="10"/>
      <c r="CE19976" s="10"/>
      <c r="CF19976" s="31"/>
      <c r="CG19976" s="9"/>
      <c r="CH19976" s="9"/>
      <c r="CI19976" s="9"/>
      <c r="CJ19976" s="31"/>
      <c r="CK19976" s="9"/>
      <c r="CL19976" s="128"/>
      <c r="CM19976" s="216">
        <f t="shared" si="765"/>
        <v>0</v>
      </c>
      <c r="CN19976" s="128"/>
      <c r="CO19976" s="30"/>
      <c r="CP19976" s="30">
        <f t="shared" si="766"/>
        <v>0</v>
      </c>
      <c r="CQ19976" s="30"/>
      <c r="CR19976" s="30">
        <f t="shared" si="767"/>
        <v>0</v>
      </c>
      <c r="CS19976" s="30"/>
      <c r="CT19976" s="30"/>
      <c r="CU19976" s="30"/>
      <c r="CV19976" s="30">
        <f t="shared" si="768"/>
        <v>0</v>
      </c>
    </row>
    <row r="19977" spans="80:100" x14ac:dyDescent="0.25">
      <c r="CB19977" s="134">
        <f t="shared" si="764"/>
        <v>155</v>
      </c>
      <c r="CC19977" s="7"/>
      <c r="CD19977" s="10"/>
      <c r="CE19977" s="10"/>
      <c r="CF19977" s="31"/>
      <c r="CG19977" s="9"/>
      <c r="CH19977" s="9"/>
      <c r="CI19977" s="9"/>
      <c r="CJ19977" s="31"/>
      <c r="CK19977" s="9"/>
      <c r="CL19977" s="128"/>
      <c r="CM19977" s="216">
        <f t="shared" si="765"/>
        <v>0</v>
      </c>
      <c r="CN19977" s="128"/>
      <c r="CO19977" s="30"/>
      <c r="CP19977" s="30">
        <f t="shared" si="766"/>
        <v>0</v>
      </c>
      <c r="CQ19977" s="30"/>
      <c r="CR19977" s="30">
        <f t="shared" si="767"/>
        <v>0</v>
      </c>
      <c r="CS19977" s="30"/>
      <c r="CT19977" s="30"/>
      <c r="CU19977" s="30"/>
      <c r="CV19977" s="30">
        <f t="shared" si="768"/>
        <v>0</v>
      </c>
    </row>
    <row r="19978" spans="80:100" x14ac:dyDescent="0.25">
      <c r="CB19978" s="134">
        <f t="shared" si="764"/>
        <v>156</v>
      </c>
      <c r="CC19978" s="7"/>
      <c r="CD19978" s="10"/>
      <c r="CE19978" s="10"/>
      <c r="CF19978" s="31"/>
      <c r="CG19978" s="9"/>
      <c r="CH19978" s="9"/>
      <c r="CI19978" s="9"/>
      <c r="CJ19978" s="31"/>
      <c r="CK19978" s="9"/>
      <c r="CL19978" s="128"/>
      <c r="CM19978" s="216">
        <f t="shared" si="765"/>
        <v>0</v>
      </c>
      <c r="CN19978" s="128"/>
      <c r="CO19978" s="30"/>
      <c r="CP19978" s="30">
        <f t="shared" si="766"/>
        <v>0</v>
      </c>
      <c r="CQ19978" s="30"/>
      <c r="CR19978" s="30">
        <f t="shared" si="767"/>
        <v>0</v>
      </c>
      <c r="CS19978" s="30"/>
      <c r="CT19978" s="30"/>
      <c r="CU19978" s="30"/>
      <c r="CV19978" s="30">
        <f t="shared" si="768"/>
        <v>0</v>
      </c>
    </row>
    <row r="19979" spans="80:100" x14ac:dyDescent="0.25">
      <c r="CB19979" s="134">
        <f t="shared" si="764"/>
        <v>157</v>
      </c>
      <c r="CC19979" s="7"/>
      <c r="CD19979" s="10"/>
      <c r="CE19979" s="10"/>
      <c r="CF19979" s="31"/>
      <c r="CG19979" s="9"/>
      <c r="CH19979" s="9"/>
      <c r="CI19979" s="9"/>
      <c r="CJ19979" s="31"/>
      <c r="CK19979" s="9"/>
      <c r="CL19979" s="128"/>
      <c r="CM19979" s="216">
        <f t="shared" si="765"/>
        <v>0</v>
      </c>
      <c r="CN19979" s="128"/>
      <c r="CO19979" s="30"/>
      <c r="CP19979" s="30">
        <f t="shared" si="766"/>
        <v>0</v>
      </c>
      <c r="CQ19979" s="30"/>
      <c r="CR19979" s="30">
        <f t="shared" si="767"/>
        <v>0</v>
      </c>
      <c r="CS19979" s="30"/>
      <c r="CT19979" s="30"/>
      <c r="CU19979" s="30"/>
      <c r="CV19979" s="30">
        <f t="shared" si="768"/>
        <v>0</v>
      </c>
    </row>
    <row r="19980" spans="80:100" x14ac:dyDescent="0.25">
      <c r="CB19980" s="134">
        <f t="shared" si="764"/>
        <v>158</v>
      </c>
      <c r="CC19980" s="7"/>
      <c r="CD19980" s="10"/>
      <c r="CE19980" s="10"/>
      <c r="CF19980" s="31"/>
      <c r="CG19980" s="9"/>
      <c r="CH19980" s="9"/>
      <c r="CI19980" s="9"/>
      <c r="CJ19980" s="31"/>
      <c r="CK19980" s="9"/>
      <c r="CL19980" s="128"/>
      <c r="CM19980" s="216">
        <f t="shared" si="765"/>
        <v>0</v>
      </c>
      <c r="CN19980" s="128"/>
      <c r="CO19980" s="30"/>
      <c r="CP19980" s="30">
        <f t="shared" si="766"/>
        <v>0</v>
      </c>
      <c r="CQ19980" s="30"/>
      <c r="CR19980" s="30">
        <f t="shared" si="767"/>
        <v>0</v>
      </c>
      <c r="CS19980" s="30"/>
      <c r="CT19980" s="30"/>
      <c r="CU19980" s="30"/>
      <c r="CV19980" s="30">
        <f t="shared" si="768"/>
        <v>0</v>
      </c>
    </row>
    <row r="19981" spans="80:100" x14ac:dyDescent="0.25">
      <c r="CB19981" s="134">
        <f t="shared" si="764"/>
        <v>159</v>
      </c>
      <c r="CC19981" s="7"/>
      <c r="CD19981" s="10"/>
      <c r="CE19981" s="10"/>
      <c r="CF19981" s="31"/>
      <c r="CG19981" s="9"/>
      <c r="CH19981" s="9"/>
      <c r="CI19981" s="9"/>
      <c r="CJ19981" s="31"/>
      <c r="CK19981" s="9"/>
      <c r="CL19981" s="128"/>
      <c r="CM19981" s="216">
        <f t="shared" si="765"/>
        <v>0</v>
      </c>
      <c r="CN19981" s="128"/>
      <c r="CO19981" s="30"/>
      <c r="CP19981" s="30">
        <f t="shared" si="766"/>
        <v>0</v>
      </c>
      <c r="CQ19981" s="30"/>
      <c r="CR19981" s="30">
        <f t="shared" si="767"/>
        <v>0</v>
      </c>
      <c r="CS19981" s="30"/>
      <c r="CT19981" s="30"/>
      <c r="CU19981" s="30"/>
      <c r="CV19981" s="30">
        <f t="shared" si="768"/>
        <v>0</v>
      </c>
    </row>
    <row r="19982" spans="80:100" x14ac:dyDescent="0.25">
      <c r="CB19982" s="134">
        <f t="shared" si="764"/>
        <v>160</v>
      </c>
      <c r="CC19982" s="7"/>
      <c r="CD19982" s="10"/>
      <c r="CE19982" s="10"/>
      <c r="CF19982" s="31"/>
      <c r="CG19982" s="9"/>
      <c r="CH19982" s="9"/>
      <c r="CI19982" s="9"/>
      <c r="CJ19982" s="31"/>
      <c r="CK19982" s="9"/>
      <c r="CL19982" s="128"/>
      <c r="CM19982" s="216">
        <f t="shared" si="765"/>
        <v>0</v>
      </c>
      <c r="CN19982" s="128"/>
      <c r="CO19982" s="30"/>
      <c r="CP19982" s="30">
        <f t="shared" si="766"/>
        <v>0</v>
      </c>
      <c r="CQ19982" s="30"/>
      <c r="CR19982" s="30">
        <f t="shared" si="767"/>
        <v>0</v>
      </c>
      <c r="CS19982" s="30"/>
      <c r="CT19982" s="30"/>
      <c r="CU19982" s="30"/>
      <c r="CV19982" s="30">
        <f t="shared" si="768"/>
        <v>0</v>
      </c>
    </row>
    <row r="19983" spans="80:100" x14ac:dyDescent="0.25">
      <c r="CB19983" s="134">
        <f t="shared" si="764"/>
        <v>161</v>
      </c>
      <c r="CC19983" s="7"/>
      <c r="CD19983" s="10"/>
      <c r="CE19983" s="10"/>
      <c r="CF19983" s="31"/>
      <c r="CG19983" s="9"/>
      <c r="CH19983" s="9"/>
      <c r="CI19983" s="9"/>
      <c r="CJ19983" s="31"/>
      <c r="CK19983" s="9"/>
      <c r="CL19983" s="128"/>
      <c r="CM19983" s="216">
        <f t="shared" si="765"/>
        <v>0</v>
      </c>
      <c r="CN19983" s="128"/>
      <c r="CO19983" s="30"/>
      <c r="CP19983" s="30">
        <f t="shared" si="766"/>
        <v>0</v>
      </c>
      <c r="CQ19983" s="30"/>
      <c r="CR19983" s="30">
        <f t="shared" si="767"/>
        <v>0</v>
      </c>
      <c r="CS19983" s="30"/>
      <c r="CT19983" s="30"/>
      <c r="CU19983" s="30"/>
      <c r="CV19983" s="30">
        <f t="shared" si="768"/>
        <v>0</v>
      </c>
    </row>
    <row r="19984" spans="80:100" x14ac:dyDescent="0.25">
      <c r="CB19984" s="134">
        <f t="shared" si="764"/>
        <v>162</v>
      </c>
      <c r="CC19984" s="7"/>
      <c r="CD19984" s="10"/>
      <c r="CE19984" s="10"/>
      <c r="CF19984" s="31"/>
      <c r="CG19984" s="9"/>
      <c r="CH19984" s="9"/>
      <c r="CI19984" s="9"/>
      <c r="CJ19984" s="31"/>
      <c r="CK19984" s="9"/>
      <c r="CL19984" s="128"/>
      <c r="CM19984" s="216">
        <f t="shared" si="765"/>
        <v>0</v>
      </c>
      <c r="CN19984" s="128"/>
      <c r="CO19984" s="30"/>
      <c r="CP19984" s="30">
        <f t="shared" si="766"/>
        <v>0</v>
      </c>
      <c r="CQ19984" s="30"/>
      <c r="CR19984" s="30">
        <f t="shared" si="767"/>
        <v>0</v>
      </c>
      <c r="CS19984" s="30"/>
      <c r="CT19984" s="30"/>
      <c r="CU19984" s="30"/>
      <c r="CV19984" s="30">
        <f t="shared" si="768"/>
        <v>0</v>
      </c>
    </row>
    <row r="19985" spans="80:100" x14ac:dyDescent="0.25">
      <c r="CB19985" s="134">
        <f t="shared" si="764"/>
        <v>163</v>
      </c>
      <c r="CC19985" s="7"/>
      <c r="CD19985" s="10"/>
      <c r="CE19985" s="10"/>
      <c r="CF19985" s="31"/>
      <c r="CG19985" s="9"/>
      <c r="CH19985" s="9"/>
      <c r="CI19985" s="9"/>
      <c r="CJ19985" s="31"/>
      <c r="CK19985" s="9"/>
      <c r="CL19985" s="128"/>
      <c r="CM19985" s="216">
        <f t="shared" si="765"/>
        <v>0</v>
      </c>
      <c r="CN19985" s="128"/>
      <c r="CO19985" s="30"/>
      <c r="CP19985" s="30">
        <f t="shared" si="766"/>
        <v>0</v>
      </c>
      <c r="CQ19985" s="30"/>
      <c r="CR19985" s="30">
        <f t="shared" si="767"/>
        <v>0</v>
      </c>
      <c r="CS19985" s="30"/>
      <c r="CT19985" s="30"/>
      <c r="CU19985" s="30"/>
      <c r="CV19985" s="30">
        <f t="shared" si="768"/>
        <v>0</v>
      </c>
    </row>
    <row r="19986" spans="80:100" x14ac:dyDescent="0.25">
      <c r="CB19986" s="134">
        <f t="shared" si="764"/>
        <v>164</v>
      </c>
      <c r="CC19986" s="7"/>
      <c r="CD19986" s="10"/>
      <c r="CE19986" s="10"/>
      <c r="CF19986" s="31"/>
      <c r="CG19986" s="9"/>
      <c r="CH19986" s="9"/>
      <c r="CI19986" s="9"/>
      <c r="CJ19986" s="31"/>
      <c r="CK19986" s="9"/>
      <c r="CL19986" s="128"/>
      <c r="CM19986" s="216">
        <f t="shared" si="765"/>
        <v>0</v>
      </c>
      <c r="CN19986" s="128"/>
      <c r="CO19986" s="30"/>
      <c r="CP19986" s="30">
        <f t="shared" si="766"/>
        <v>0</v>
      </c>
      <c r="CQ19986" s="30"/>
      <c r="CR19986" s="30">
        <f t="shared" si="767"/>
        <v>0</v>
      </c>
      <c r="CS19986" s="30"/>
      <c r="CT19986" s="30"/>
      <c r="CU19986" s="30"/>
      <c r="CV19986" s="30">
        <f t="shared" si="768"/>
        <v>0</v>
      </c>
    </row>
    <row r="19987" spans="80:100" x14ac:dyDescent="0.25">
      <c r="CB19987" s="134">
        <f t="shared" si="764"/>
        <v>165</v>
      </c>
      <c r="CC19987" s="7"/>
      <c r="CD19987" s="10"/>
      <c r="CE19987" s="10"/>
      <c r="CF19987" s="31"/>
      <c r="CG19987" s="9"/>
      <c r="CH19987" s="9"/>
      <c r="CI19987" s="9"/>
      <c r="CJ19987" s="31"/>
      <c r="CK19987" s="9"/>
      <c r="CL19987" s="128"/>
      <c r="CM19987" s="216">
        <f t="shared" si="765"/>
        <v>0</v>
      </c>
      <c r="CN19987" s="128"/>
      <c r="CO19987" s="30"/>
      <c r="CP19987" s="30">
        <f t="shared" si="766"/>
        <v>0</v>
      </c>
      <c r="CQ19987" s="30"/>
      <c r="CR19987" s="30">
        <f t="shared" si="767"/>
        <v>0</v>
      </c>
      <c r="CS19987" s="30"/>
      <c r="CT19987" s="30"/>
      <c r="CU19987" s="30"/>
      <c r="CV19987" s="30">
        <f t="shared" si="768"/>
        <v>0</v>
      </c>
    </row>
    <row r="19988" spans="80:100" x14ac:dyDescent="0.25">
      <c r="CB19988" s="134">
        <f t="shared" si="764"/>
        <v>166</v>
      </c>
      <c r="CC19988" s="7"/>
      <c r="CD19988" s="10"/>
      <c r="CE19988" s="10"/>
      <c r="CF19988" s="31"/>
      <c r="CG19988" s="9"/>
      <c r="CH19988" s="9"/>
      <c r="CI19988" s="9"/>
      <c r="CJ19988" s="31"/>
      <c r="CK19988" s="9"/>
      <c r="CL19988" s="128"/>
      <c r="CM19988" s="216">
        <f t="shared" si="765"/>
        <v>0</v>
      </c>
      <c r="CN19988" s="128"/>
      <c r="CO19988" s="30"/>
      <c r="CP19988" s="30">
        <f t="shared" si="766"/>
        <v>0</v>
      </c>
      <c r="CQ19988" s="30"/>
      <c r="CR19988" s="30">
        <f t="shared" si="767"/>
        <v>0</v>
      </c>
      <c r="CS19988" s="30"/>
      <c r="CT19988" s="30"/>
      <c r="CU19988" s="30"/>
      <c r="CV19988" s="30">
        <f t="shared" si="768"/>
        <v>0</v>
      </c>
    </row>
    <row r="19989" spans="80:100" x14ac:dyDescent="0.25">
      <c r="CB19989" s="134">
        <f t="shared" si="764"/>
        <v>167</v>
      </c>
      <c r="CC19989" s="7"/>
      <c r="CD19989" s="10"/>
      <c r="CE19989" s="10"/>
      <c r="CF19989" s="31"/>
      <c r="CG19989" s="9"/>
      <c r="CH19989" s="9"/>
      <c r="CI19989" s="9"/>
      <c r="CJ19989" s="31"/>
      <c r="CK19989" s="9"/>
      <c r="CL19989" s="128"/>
      <c r="CM19989" s="216">
        <f t="shared" si="765"/>
        <v>0</v>
      </c>
      <c r="CN19989" s="128"/>
      <c r="CO19989" s="30"/>
      <c r="CP19989" s="30">
        <f t="shared" si="766"/>
        <v>0</v>
      </c>
      <c r="CQ19989" s="30"/>
      <c r="CR19989" s="30">
        <f t="shared" si="767"/>
        <v>0</v>
      </c>
      <c r="CS19989" s="30"/>
      <c r="CT19989" s="30"/>
      <c r="CU19989" s="30"/>
      <c r="CV19989" s="30">
        <f t="shared" si="768"/>
        <v>0</v>
      </c>
    </row>
    <row r="19990" spans="80:100" x14ac:dyDescent="0.25">
      <c r="CB19990" s="134">
        <f t="shared" si="764"/>
        <v>168</v>
      </c>
      <c r="CC19990" s="7"/>
      <c r="CD19990" s="10"/>
      <c r="CE19990" s="10"/>
      <c r="CF19990" s="31"/>
      <c r="CG19990" s="9"/>
      <c r="CH19990" s="9"/>
      <c r="CI19990" s="9"/>
      <c r="CJ19990" s="31"/>
      <c r="CK19990" s="9"/>
      <c r="CL19990" s="128"/>
      <c r="CM19990" s="216">
        <f t="shared" si="765"/>
        <v>0</v>
      </c>
      <c r="CN19990" s="128"/>
      <c r="CO19990" s="30"/>
      <c r="CP19990" s="30">
        <f t="shared" si="766"/>
        <v>0</v>
      </c>
      <c r="CQ19990" s="30"/>
      <c r="CR19990" s="30">
        <f t="shared" si="767"/>
        <v>0</v>
      </c>
      <c r="CS19990" s="30"/>
      <c r="CT19990" s="30"/>
      <c r="CU19990" s="30"/>
      <c r="CV19990" s="30">
        <f t="shared" si="768"/>
        <v>0</v>
      </c>
    </row>
    <row r="19991" spans="80:100" x14ac:dyDescent="0.25">
      <c r="CB19991" s="134">
        <f t="shared" si="764"/>
        <v>169</v>
      </c>
      <c r="CC19991" s="7"/>
      <c r="CD19991" s="10"/>
      <c r="CE19991" s="10"/>
      <c r="CF19991" s="31"/>
      <c r="CG19991" s="9"/>
      <c r="CH19991" s="9"/>
      <c r="CI19991" s="9"/>
      <c r="CJ19991" s="31"/>
      <c r="CK19991" s="9"/>
      <c r="CL19991" s="128"/>
      <c r="CM19991" s="216">
        <f t="shared" si="765"/>
        <v>0</v>
      </c>
      <c r="CN19991" s="128"/>
      <c r="CO19991" s="30"/>
      <c r="CP19991" s="30">
        <f t="shared" si="766"/>
        <v>0</v>
      </c>
      <c r="CQ19991" s="30"/>
      <c r="CR19991" s="30">
        <f t="shared" si="767"/>
        <v>0</v>
      </c>
      <c r="CS19991" s="30"/>
      <c r="CT19991" s="30"/>
      <c r="CU19991" s="30"/>
      <c r="CV19991" s="30">
        <f t="shared" si="768"/>
        <v>0</v>
      </c>
    </row>
    <row r="19992" spans="80:100" x14ac:dyDescent="0.25">
      <c r="CB19992" s="134">
        <f t="shared" si="764"/>
        <v>170</v>
      </c>
      <c r="CC19992" s="7"/>
      <c r="CD19992" s="10"/>
      <c r="CE19992" s="10"/>
      <c r="CF19992" s="31"/>
      <c r="CG19992" s="9"/>
      <c r="CH19992" s="9"/>
      <c r="CI19992" s="9"/>
      <c r="CJ19992" s="31"/>
      <c r="CK19992" s="9"/>
      <c r="CL19992" s="128"/>
      <c r="CM19992" s="216">
        <f t="shared" si="765"/>
        <v>0</v>
      </c>
      <c r="CN19992" s="128"/>
      <c r="CO19992" s="30"/>
      <c r="CP19992" s="30">
        <f t="shared" si="766"/>
        <v>0</v>
      </c>
      <c r="CQ19992" s="30"/>
      <c r="CR19992" s="30">
        <f t="shared" si="767"/>
        <v>0</v>
      </c>
      <c r="CS19992" s="30"/>
      <c r="CT19992" s="30"/>
      <c r="CU19992" s="30"/>
      <c r="CV19992" s="30">
        <f t="shared" si="768"/>
        <v>0</v>
      </c>
    </row>
    <row r="19993" spans="80:100" x14ac:dyDescent="0.25">
      <c r="CB19993" s="134">
        <f t="shared" si="764"/>
        <v>171</v>
      </c>
      <c r="CC19993" s="7"/>
      <c r="CD19993" s="10"/>
      <c r="CE19993" s="10"/>
      <c r="CF19993" s="31"/>
      <c r="CG19993" s="9"/>
      <c r="CH19993" s="9"/>
      <c r="CI19993" s="9"/>
      <c r="CJ19993" s="31"/>
      <c r="CK19993" s="9"/>
      <c r="CL19993" s="128"/>
      <c r="CM19993" s="216">
        <f t="shared" si="765"/>
        <v>0</v>
      </c>
      <c r="CN19993" s="128"/>
      <c r="CO19993" s="30"/>
      <c r="CP19993" s="30">
        <f t="shared" si="766"/>
        <v>0</v>
      </c>
      <c r="CQ19993" s="30"/>
      <c r="CR19993" s="30">
        <f t="shared" si="767"/>
        <v>0</v>
      </c>
      <c r="CS19993" s="30"/>
      <c r="CT19993" s="30"/>
      <c r="CU19993" s="30"/>
      <c r="CV19993" s="30">
        <f t="shared" si="768"/>
        <v>0</v>
      </c>
    </row>
    <row r="19994" spans="80:100" x14ac:dyDescent="0.25">
      <c r="CB19994" s="134">
        <f t="shared" si="764"/>
        <v>172</v>
      </c>
      <c r="CC19994" s="7"/>
      <c r="CD19994" s="10"/>
      <c r="CE19994" s="10"/>
      <c r="CF19994" s="31"/>
      <c r="CG19994" s="9"/>
      <c r="CH19994" s="9"/>
      <c r="CI19994" s="9"/>
      <c r="CJ19994" s="31"/>
      <c r="CK19994" s="9"/>
      <c r="CL19994" s="128"/>
      <c r="CM19994" s="216">
        <f t="shared" si="765"/>
        <v>0</v>
      </c>
      <c r="CN19994" s="128"/>
      <c r="CO19994" s="30"/>
      <c r="CP19994" s="30">
        <f t="shared" si="766"/>
        <v>0</v>
      </c>
      <c r="CQ19994" s="30"/>
      <c r="CR19994" s="30">
        <f t="shared" si="767"/>
        <v>0</v>
      </c>
      <c r="CS19994" s="30"/>
      <c r="CT19994" s="30"/>
      <c r="CU19994" s="30"/>
      <c r="CV19994" s="30">
        <f t="shared" si="768"/>
        <v>0</v>
      </c>
    </row>
    <row r="19995" spans="80:100" x14ac:dyDescent="0.25">
      <c r="CB19995" s="134">
        <f t="shared" si="764"/>
        <v>173</v>
      </c>
      <c r="CC19995" s="7"/>
      <c r="CD19995" s="10"/>
      <c r="CE19995" s="10"/>
      <c r="CF19995" s="31"/>
      <c r="CG19995" s="9"/>
      <c r="CH19995" s="9"/>
      <c r="CI19995" s="9"/>
      <c r="CJ19995" s="31"/>
      <c r="CK19995" s="9"/>
      <c r="CL19995" s="128"/>
      <c r="CM19995" s="216">
        <f t="shared" si="765"/>
        <v>0</v>
      </c>
      <c r="CN19995" s="128"/>
      <c r="CO19995" s="30"/>
      <c r="CP19995" s="30">
        <f t="shared" si="766"/>
        <v>0</v>
      </c>
      <c r="CQ19995" s="30"/>
      <c r="CR19995" s="30">
        <f t="shared" si="767"/>
        <v>0</v>
      </c>
      <c r="CS19995" s="30"/>
      <c r="CT19995" s="30"/>
      <c r="CU19995" s="30"/>
      <c r="CV19995" s="30">
        <f t="shared" si="768"/>
        <v>0</v>
      </c>
    </row>
    <row r="19996" spans="80:100" x14ac:dyDescent="0.25">
      <c r="CB19996" s="134">
        <f t="shared" si="764"/>
        <v>174</v>
      </c>
      <c r="CC19996" s="7"/>
      <c r="CD19996" s="10"/>
      <c r="CE19996" s="10"/>
      <c r="CF19996" s="31"/>
      <c r="CG19996" s="9"/>
      <c r="CH19996" s="9"/>
      <c r="CI19996" s="9"/>
      <c r="CJ19996" s="31"/>
      <c r="CK19996" s="9"/>
      <c r="CL19996" s="128"/>
      <c r="CM19996" s="216">
        <f t="shared" si="765"/>
        <v>0</v>
      </c>
      <c r="CN19996" s="128"/>
      <c r="CO19996" s="30"/>
      <c r="CP19996" s="30">
        <f t="shared" si="766"/>
        <v>0</v>
      </c>
      <c r="CQ19996" s="30"/>
      <c r="CR19996" s="30">
        <f t="shared" si="767"/>
        <v>0</v>
      </c>
      <c r="CS19996" s="30"/>
      <c r="CT19996" s="30"/>
      <c r="CU19996" s="30"/>
      <c r="CV19996" s="30">
        <f t="shared" si="768"/>
        <v>0</v>
      </c>
    </row>
    <row r="19997" spans="80:100" x14ac:dyDescent="0.25">
      <c r="CB19997" s="134">
        <f t="shared" si="764"/>
        <v>175</v>
      </c>
      <c r="CC19997" s="7"/>
      <c r="CD19997" s="10"/>
      <c r="CE19997" s="10"/>
      <c r="CF19997" s="31"/>
      <c r="CG19997" s="9"/>
      <c r="CH19997" s="9"/>
      <c r="CI19997" s="9"/>
      <c r="CJ19997" s="31"/>
      <c r="CK19997" s="9"/>
      <c r="CL19997" s="128"/>
      <c r="CM19997" s="216">
        <f t="shared" si="765"/>
        <v>0</v>
      </c>
      <c r="CN19997" s="128"/>
      <c r="CO19997" s="30"/>
      <c r="CP19997" s="30">
        <f t="shared" si="766"/>
        <v>0</v>
      </c>
      <c r="CQ19997" s="30"/>
      <c r="CR19997" s="30">
        <f t="shared" si="767"/>
        <v>0</v>
      </c>
      <c r="CS19997" s="30"/>
      <c r="CT19997" s="30"/>
      <c r="CU19997" s="30"/>
      <c r="CV19997" s="30">
        <f t="shared" si="768"/>
        <v>0</v>
      </c>
    </row>
    <row r="19998" spans="80:100" x14ac:dyDescent="0.25">
      <c r="CB19998" s="134">
        <f t="shared" si="764"/>
        <v>176</v>
      </c>
      <c r="CC19998" s="7"/>
      <c r="CD19998" s="10"/>
      <c r="CE19998" s="10"/>
      <c r="CF19998" s="31"/>
      <c r="CG19998" s="9"/>
      <c r="CH19998" s="9"/>
      <c r="CI19998" s="9"/>
      <c r="CJ19998" s="31"/>
      <c r="CK19998" s="9"/>
      <c r="CL19998" s="128"/>
      <c r="CM19998" s="216">
        <f t="shared" si="765"/>
        <v>0</v>
      </c>
      <c r="CN19998" s="128"/>
      <c r="CO19998" s="30"/>
      <c r="CP19998" s="30">
        <f t="shared" si="766"/>
        <v>0</v>
      </c>
      <c r="CQ19998" s="30"/>
      <c r="CR19998" s="30">
        <f t="shared" si="767"/>
        <v>0</v>
      </c>
      <c r="CS19998" s="30"/>
      <c r="CT19998" s="30"/>
      <c r="CU19998" s="30"/>
      <c r="CV19998" s="30">
        <f t="shared" si="768"/>
        <v>0</v>
      </c>
    </row>
    <row r="19999" spans="80:100" x14ac:dyDescent="0.25">
      <c r="CB19999" s="134">
        <f t="shared" si="764"/>
        <v>177</v>
      </c>
      <c r="CC19999" s="7"/>
      <c r="CD19999" s="10"/>
      <c r="CE19999" s="10"/>
      <c r="CF19999" s="31"/>
      <c r="CG19999" s="9"/>
      <c r="CH19999" s="9"/>
      <c r="CI19999" s="9"/>
      <c r="CJ19999" s="31"/>
      <c r="CK19999" s="9"/>
      <c r="CL19999" s="128"/>
      <c r="CM19999" s="216">
        <f t="shared" si="765"/>
        <v>0</v>
      </c>
      <c r="CN19999" s="128"/>
      <c r="CO19999" s="30"/>
      <c r="CP19999" s="30">
        <f t="shared" si="766"/>
        <v>0</v>
      </c>
      <c r="CQ19999" s="30"/>
      <c r="CR19999" s="30">
        <f t="shared" si="767"/>
        <v>0</v>
      </c>
      <c r="CS19999" s="30"/>
      <c r="CT19999" s="30"/>
      <c r="CU19999" s="30"/>
      <c r="CV19999" s="30">
        <f t="shared" si="768"/>
        <v>0</v>
      </c>
    </row>
    <row r="20000" spans="80:100" x14ac:dyDescent="0.25">
      <c r="CB20000" s="134">
        <f t="shared" si="764"/>
        <v>178</v>
      </c>
      <c r="CC20000" s="7"/>
      <c r="CD20000" s="10"/>
      <c r="CE20000" s="10"/>
      <c r="CF20000" s="31"/>
      <c r="CG20000" s="9"/>
      <c r="CH20000" s="9"/>
      <c r="CI20000" s="9"/>
      <c r="CJ20000" s="31"/>
      <c r="CK20000" s="9"/>
      <c r="CL20000" s="128"/>
      <c r="CM20000" s="216">
        <f t="shared" si="765"/>
        <v>0</v>
      </c>
      <c r="CN20000" s="128"/>
      <c r="CO20000" s="30"/>
      <c r="CP20000" s="30">
        <f t="shared" si="766"/>
        <v>0</v>
      </c>
      <c r="CQ20000" s="30"/>
      <c r="CR20000" s="30">
        <f t="shared" si="767"/>
        <v>0</v>
      </c>
      <c r="CS20000" s="30"/>
      <c r="CT20000" s="30"/>
      <c r="CU20000" s="30"/>
      <c r="CV20000" s="30">
        <f t="shared" si="768"/>
        <v>0</v>
      </c>
    </row>
    <row r="20001" spans="80:100" x14ac:dyDescent="0.25">
      <c r="CB20001" s="134">
        <f t="shared" si="764"/>
        <v>179</v>
      </c>
      <c r="CC20001" s="7"/>
      <c r="CD20001" s="10"/>
      <c r="CE20001" s="10"/>
      <c r="CF20001" s="31"/>
      <c r="CG20001" s="9"/>
      <c r="CH20001" s="9"/>
      <c r="CI20001" s="9"/>
      <c r="CJ20001" s="31"/>
      <c r="CK20001" s="9"/>
      <c r="CL20001" s="128"/>
      <c r="CM20001" s="216">
        <f t="shared" si="765"/>
        <v>0</v>
      </c>
      <c r="CN20001" s="128"/>
      <c r="CO20001" s="30"/>
      <c r="CP20001" s="30">
        <f t="shared" si="766"/>
        <v>0</v>
      </c>
      <c r="CQ20001" s="30"/>
      <c r="CR20001" s="30">
        <f t="shared" si="767"/>
        <v>0</v>
      </c>
      <c r="CS20001" s="30"/>
      <c r="CT20001" s="30"/>
      <c r="CU20001" s="30"/>
      <c r="CV20001" s="30">
        <f t="shared" si="768"/>
        <v>0</v>
      </c>
    </row>
    <row r="20002" spans="80:100" x14ac:dyDescent="0.25">
      <c r="CB20002" s="134">
        <f t="shared" si="764"/>
        <v>180</v>
      </c>
      <c r="CC20002" s="7"/>
      <c r="CD20002" s="10"/>
      <c r="CE20002" s="10"/>
      <c r="CF20002" s="31"/>
      <c r="CG20002" s="9"/>
      <c r="CH20002" s="9"/>
      <c r="CI20002" s="9"/>
      <c r="CJ20002" s="31"/>
      <c r="CK20002" s="9"/>
      <c r="CL20002" s="128"/>
      <c r="CM20002" s="216">
        <f t="shared" si="765"/>
        <v>0</v>
      </c>
      <c r="CN20002" s="128"/>
      <c r="CO20002" s="30"/>
      <c r="CP20002" s="30">
        <f t="shared" si="766"/>
        <v>0</v>
      </c>
      <c r="CQ20002" s="30"/>
      <c r="CR20002" s="30">
        <f t="shared" si="767"/>
        <v>0</v>
      </c>
      <c r="CS20002" s="30"/>
      <c r="CT20002" s="30"/>
      <c r="CU20002" s="30"/>
      <c r="CV20002" s="30">
        <f t="shared" si="768"/>
        <v>0</v>
      </c>
    </row>
    <row r="20003" spans="80:100" x14ac:dyDescent="0.25">
      <c r="CB20003" s="134">
        <f t="shared" si="764"/>
        <v>181</v>
      </c>
      <c r="CC20003" s="7"/>
      <c r="CD20003" s="10"/>
      <c r="CE20003" s="10"/>
      <c r="CF20003" s="31"/>
      <c r="CG20003" s="9"/>
      <c r="CH20003" s="9"/>
      <c r="CI20003" s="9"/>
      <c r="CJ20003" s="31"/>
      <c r="CK20003" s="9"/>
      <c r="CL20003" s="128"/>
      <c r="CM20003" s="216">
        <f t="shared" si="765"/>
        <v>0</v>
      </c>
      <c r="CN20003" s="128"/>
      <c r="CO20003" s="30"/>
      <c r="CP20003" s="30">
        <f t="shared" si="766"/>
        <v>0</v>
      </c>
      <c r="CQ20003" s="30"/>
      <c r="CR20003" s="30">
        <f t="shared" si="767"/>
        <v>0</v>
      </c>
      <c r="CS20003" s="30"/>
      <c r="CT20003" s="30"/>
      <c r="CU20003" s="30"/>
      <c r="CV20003" s="30">
        <f t="shared" si="768"/>
        <v>0</v>
      </c>
    </row>
    <row r="20004" spans="80:100" x14ac:dyDescent="0.25">
      <c r="CB20004" s="134">
        <f t="shared" si="764"/>
        <v>182</v>
      </c>
      <c r="CC20004" s="7"/>
      <c r="CD20004" s="10"/>
      <c r="CE20004" s="10"/>
      <c r="CF20004" s="31"/>
      <c r="CG20004" s="9"/>
      <c r="CH20004" s="9"/>
      <c r="CI20004" s="9"/>
      <c r="CJ20004" s="31"/>
      <c r="CK20004" s="9"/>
      <c r="CL20004" s="128"/>
      <c r="CM20004" s="216">
        <f t="shared" si="765"/>
        <v>0</v>
      </c>
      <c r="CN20004" s="128"/>
      <c r="CO20004" s="30"/>
      <c r="CP20004" s="30">
        <f t="shared" si="766"/>
        <v>0</v>
      </c>
      <c r="CQ20004" s="30"/>
      <c r="CR20004" s="30">
        <f t="shared" si="767"/>
        <v>0</v>
      </c>
      <c r="CS20004" s="30"/>
      <c r="CT20004" s="30"/>
      <c r="CU20004" s="30"/>
      <c r="CV20004" s="30">
        <f t="shared" si="768"/>
        <v>0</v>
      </c>
    </row>
    <row r="20005" spans="80:100" x14ac:dyDescent="0.25">
      <c r="CB20005" s="134">
        <f t="shared" si="764"/>
        <v>183</v>
      </c>
      <c r="CC20005" s="7"/>
      <c r="CD20005" s="10"/>
      <c r="CE20005" s="10"/>
      <c r="CF20005" s="31"/>
      <c r="CG20005" s="9"/>
      <c r="CH20005" s="9"/>
      <c r="CI20005" s="9"/>
      <c r="CJ20005" s="31"/>
      <c r="CK20005" s="9"/>
      <c r="CL20005" s="128"/>
      <c r="CM20005" s="216">
        <f t="shared" si="765"/>
        <v>0</v>
      </c>
      <c r="CN20005" s="128"/>
      <c r="CO20005" s="30"/>
      <c r="CP20005" s="30">
        <f t="shared" si="766"/>
        <v>0</v>
      </c>
      <c r="CQ20005" s="30"/>
      <c r="CR20005" s="30">
        <f t="shared" si="767"/>
        <v>0</v>
      </c>
      <c r="CS20005" s="30"/>
      <c r="CT20005" s="30"/>
      <c r="CU20005" s="30"/>
      <c r="CV20005" s="30">
        <f t="shared" si="768"/>
        <v>0</v>
      </c>
    </row>
    <row r="20006" spans="80:100" x14ac:dyDescent="0.25">
      <c r="CB20006" s="134">
        <f t="shared" si="764"/>
        <v>184</v>
      </c>
      <c r="CC20006" s="7"/>
      <c r="CD20006" s="10"/>
      <c r="CE20006" s="10"/>
      <c r="CF20006" s="31"/>
      <c r="CG20006" s="9"/>
      <c r="CH20006" s="9"/>
      <c r="CI20006" s="9"/>
      <c r="CJ20006" s="31"/>
      <c r="CK20006" s="9"/>
      <c r="CL20006" s="128"/>
      <c r="CM20006" s="216">
        <f t="shared" si="765"/>
        <v>0</v>
      </c>
      <c r="CN20006" s="128"/>
      <c r="CO20006" s="30"/>
      <c r="CP20006" s="30">
        <f t="shared" si="766"/>
        <v>0</v>
      </c>
      <c r="CQ20006" s="30"/>
      <c r="CR20006" s="30">
        <f t="shared" si="767"/>
        <v>0</v>
      </c>
      <c r="CS20006" s="30"/>
      <c r="CT20006" s="30"/>
      <c r="CU20006" s="30"/>
      <c r="CV20006" s="30">
        <f t="shared" si="768"/>
        <v>0</v>
      </c>
    </row>
    <row r="20007" spans="80:100" x14ac:dyDescent="0.25">
      <c r="CB20007" s="134">
        <f t="shared" si="764"/>
        <v>185</v>
      </c>
      <c r="CC20007" s="7"/>
      <c r="CD20007" s="10"/>
      <c r="CE20007" s="10"/>
      <c r="CF20007" s="31"/>
      <c r="CG20007" s="9"/>
      <c r="CH20007" s="9"/>
      <c r="CI20007" s="9"/>
      <c r="CJ20007" s="31"/>
      <c r="CK20007" s="9"/>
      <c r="CL20007" s="128"/>
      <c r="CM20007" s="216">
        <f t="shared" si="765"/>
        <v>0</v>
      </c>
      <c r="CN20007" s="128"/>
      <c r="CO20007" s="30"/>
      <c r="CP20007" s="30">
        <f t="shared" si="766"/>
        <v>0</v>
      </c>
      <c r="CQ20007" s="30"/>
      <c r="CR20007" s="30">
        <f t="shared" si="767"/>
        <v>0</v>
      </c>
      <c r="CS20007" s="30"/>
      <c r="CT20007" s="30"/>
      <c r="CU20007" s="30"/>
      <c r="CV20007" s="30">
        <f t="shared" si="768"/>
        <v>0</v>
      </c>
    </row>
    <row r="20008" spans="80:100" x14ac:dyDescent="0.25">
      <c r="CB20008" s="134">
        <f t="shared" si="764"/>
        <v>186</v>
      </c>
      <c r="CC20008" s="7"/>
      <c r="CD20008" s="10"/>
      <c r="CE20008" s="10"/>
      <c r="CF20008" s="31"/>
      <c r="CG20008" s="9"/>
      <c r="CH20008" s="9"/>
      <c r="CI20008" s="9"/>
      <c r="CJ20008" s="31"/>
      <c r="CK20008" s="9"/>
      <c r="CL20008" s="128"/>
      <c r="CM20008" s="216">
        <f t="shared" si="765"/>
        <v>0</v>
      </c>
      <c r="CN20008" s="128"/>
      <c r="CO20008" s="30"/>
      <c r="CP20008" s="30">
        <f t="shared" si="766"/>
        <v>0</v>
      </c>
      <c r="CQ20008" s="30"/>
      <c r="CR20008" s="30">
        <f t="shared" si="767"/>
        <v>0</v>
      </c>
      <c r="CS20008" s="30"/>
      <c r="CT20008" s="30"/>
      <c r="CU20008" s="30"/>
      <c r="CV20008" s="30">
        <f t="shared" si="768"/>
        <v>0</v>
      </c>
    </row>
    <row r="20009" spans="80:100" x14ac:dyDescent="0.25">
      <c r="CB20009" s="134">
        <f t="shared" si="764"/>
        <v>187</v>
      </c>
      <c r="CC20009" s="7"/>
      <c r="CD20009" s="10"/>
      <c r="CE20009" s="10"/>
      <c r="CF20009" s="31"/>
      <c r="CG20009" s="9"/>
      <c r="CH20009" s="9"/>
      <c r="CI20009" s="9"/>
      <c r="CJ20009" s="31"/>
      <c r="CK20009" s="9"/>
      <c r="CL20009" s="128"/>
      <c r="CM20009" s="216">
        <f t="shared" si="765"/>
        <v>0</v>
      </c>
      <c r="CN20009" s="128"/>
      <c r="CO20009" s="30"/>
      <c r="CP20009" s="30">
        <f t="shared" si="766"/>
        <v>0</v>
      </c>
      <c r="CQ20009" s="30"/>
      <c r="CR20009" s="30">
        <f t="shared" si="767"/>
        <v>0</v>
      </c>
      <c r="CS20009" s="30"/>
      <c r="CT20009" s="30"/>
      <c r="CU20009" s="30"/>
      <c r="CV20009" s="30">
        <f t="shared" si="768"/>
        <v>0</v>
      </c>
    </row>
    <row r="20010" spans="80:100" x14ac:dyDescent="0.25">
      <c r="CB20010" s="134">
        <f t="shared" si="764"/>
        <v>188</v>
      </c>
      <c r="CC20010" s="7"/>
      <c r="CD20010" s="10"/>
      <c r="CE20010" s="10"/>
      <c r="CF20010" s="31"/>
      <c r="CG20010" s="9"/>
      <c r="CH20010" s="9"/>
      <c r="CI20010" s="9"/>
      <c r="CJ20010" s="31"/>
      <c r="CK20010" s="9"/>
      <c r="CL20010" s="128"/>
      <c r="CM20010" s="216">
        <f t="shared" si="765"/>
        <v>0</v>
      </c>
      <c r="CN20010" s="128"/>
      <c r="CO20010" s="30"/>
      <c r="CP20010" s="30">
        <f t="shared" si="766"/>
        <v>0</v>
      </c>
      <c r="CQ20010" s="30"/>
      <c r="CR20010" s="30">
        <f t="shared" si="767"/>
        <v>0</v>
      </c>
      <c r="CS20010" s="30"/>
      <c r="CT20010" s="30"/>
      <c r="CU20010" s="30"/>
      <c r="CV20010" s="30">
        <f t="shared" si="768"/>
        <v>0</v>
      </c>
    </row>
    <row r="20011" spans="80:100" x14ac:dyDescent="0.25">
      <c r="CB20011" s="134">
        <f t="shared" si="764"/>
        <v>189</v>
      </c>
      <c r="CC20011" s="7"/>
      <c r="CD20011" s="10"/>
      <c r="CE20011" s="10"/>
      <c r="CF20011" s="31"/>
      <c r="CG20011" s="9"/>
      <c r="CH20011" s="9"/>
      <c r="CI20011" s="9"/>
      <c r="CJ20011" s="31"/>
      <c r="CK20011" s="9"/>
      <c r="CL20011" s="128"/>
      <c r="CM20011" s="216">
        <f t="shared" si="765"/>
        <v>0</v>
      </c>
      <c r="CN20011" s="128"/>
      <c r="CO20011" s="30"/>
      <c r="CP20011" s="30">
        <f t="shared" si="766"/>
        <v>0</v>
      </c>
      <c r="CQ20011" s="30"/>
      <c r="CR20011" s="30">
        <f t="shared" si="767"/>
        <v>0</v>
      </c>
      <c r="CS20011" s="30"/>
      <c r="CT20011" s="30"/>
      <c r="CU20011" s="30"/>
      <c r="CV20011" s="30">
        <f t="shared" si="768"/>
        <v>0</v>
      </c>
    </row>
    <row r="20012" spans="80:100" x14ac:dyDescent="0.25">
      <c r="CB20012" s="134">
        <f t="shared" si="764"/>
        <v>190</v>
      </c>
      <c r="CC20012" s="7"/>
      <c r="CD20012" s="10"/>
      <c r="CE20012" s="10"/>
      <c r="CF20012" s="31"/>
      <c r="CG20012" s="9"/>
      <c r="CH20012" s="9"/>
      <c r="CI20012" s="9"/>
      <c r="CJ20012" s="31"/>
      <c r="CK20012" s="9"/>
      <c r="CL20012" s="128"/>
      <c r="CM20012" s="216">
        <f t="shared" si="765"/>
        <v>0</v>
      </c>
      <c r="CN20012" s="128"/>
      <c r="CO20012" s="30"/>
      <c r="CP20012" s="30">
        <f t="shared" si="766"/>
        <v>0</v>
      </c>
      <c r="CQ20012" s="30"/>
      <c r="CR20012" s="30">
        <f t="shared" si="767"/>
        <v>0</v>
      </c>
      <c r="CS20012" s="30"/>
      <c r="CT20012" s="30"/>
      <c r="CU20012" s="30"/>
      <c r="CV20012" s="30">
        <f t="shared" si="768"/>
        <v>0</v>
      </c>
    </row>
    <row r="20013" spans="80:100" x14ac:dyDescent="0.25">
      <c r="CB20013" s="134">
        <f t="shared" si="764"/>
        <v>191</v>
      </c>
      <c r="CC20013" s="7"/>
      <c r="CD20013" s="10"/>
      <c r="CE20013" s="10"/>
      <c r="CF20013" s="31"/>
      <c r="CG20013" s="9"/>
      <c r="CH20013" s="9"/>
      <c r="CI20013" s="9"/>
      <c r="CJ20013" s="31"/>
      <c r="CK20013" s="9"/>
      <c r="CL20013" s="128"/>
      <c r="CM20013" s="216">
        <f t="shared" si="765"/>
        <v>0</v>
      </c>
      <c r="CN20013" s="128"/>
      <c r="CO20013" s="30"/>
      <c r="CP20013" s="30">
        <f t="shared" si="766"/>
        <v>0</v>
      </c>
      <c r="CQ20013" s="30"/>
      <c r="CR20013" s="30">
        <f t="shared" si="767"/>
        <v>0</v>
      </c>
      <c r="CS20013" s="30"/>
      <c r="CT20013" s="30"/>
      <c r="CU20013" s="30"/>
      <c r="CV20013" s="30">
        <f t="shared" si="768"/>
        <v>0</v>
      </c>
    </row>
    <row r="20014" spans="80:100" x14ac:dyDescent="0.25">
      <c r="CB20014" s="134">
        <f t="shared" si="764"/>
        <v>192</v>
      </c>
      <c r="CC20014" s="7"/>
      <c r="CD20014" s="10"/>
      <c r="CE20014" s="10"/>
      <c r="CF20014" s="31"/>
      <c r="CG20014" s="9"/>
      <c r="CH20014" s="9"/>
      <c r="CI20014" s="9"/>
      <c r="CJ20014" s="31"/>
      <c r="CK20014" s="9"/>
      <c r="CL20014" s="128"/>
      <c r="CM20014" s="216">
        <f t="shared" si="765"/>
        <v>0</v>
      </c>
      <c r="CN20014" s="128"/>
      <c r="CO20014" s="30"/>
      <c r="CP20014" s="30">
        <f t="shared" si="766"/>
        <v>0</v>
      </c>
      <c r="CQ20014" s="30"/>
      <c r="CR20014" s="30">
        <f t="shared" si="767"/>
        <v>0</v>
      </c>
      <c r="CS20014" s="30"/>
      <c r="CT20014" s="30"/>
      <c r="CU20014" s="30"/>
      <c r="CV20014" s="30">
        <f t="shared" si="768"/>
        <v>0</v>
      </c>
    </row>
    <row r="20015" spans="80:100" x14ac:dyDescent="0.25">
      <c r="CB20015" s="134">
        <f t="shared" ref="CB20015:CB20078" si="769">1+CB20014</f>
        <v>193</v>
      </c>
      <c r="CC20015" s="7"/>
      <c r="CD20015" s="10"/>
      <c r="CE20015" s="10"/>
      <c r="CF20015" s="31"/>
      <c r="CG20015" s="9"/>
      <c r="CH20015" s="9"/>
      <c r="CI20015" s="9"/>
      <c r="CJ20015" s="31"/>
      <c r="CK20015" s="9"/>
      <c r="CL20015" s="128"/>
      <c r="CM20015" s="216">
        <f t="shared" ref="CM20015:CM20078" si="770">IF(CC20015=0,0,IF(CD20015=0,0,IF(CE20015=0,0,IF(CF20015=0,0,IF(CG20015=0,0,IF(CH20015=0,0,IF(CI20015=0,0,IF(CJ20015=0,0,IF(CK20015=0,0,CV20015)))))))))</f>
        <v>0</v>
      </c>
      <c r="CN20015" s="128"/>
      <c r="CO20015" s="30"/>
      <c r="CP20015" s="30">
        <f t="shared" si="766"/>
        <v>0</v>
      </c>
      <c r="CQ20015" s="30"/>
      <c r="CR20015" s="30">
        <f t="shared" si="767"/>
        <v>0</v>
      </c>
      <c r="CS20015" s="30"/>
      <c r="CT20015" s="30"/>
      <c r="CU20015" s="30"/>
      <c r="CV20015" s="30">
        <f t="shared" si="768"/>
        <v>0</v>
      </c>
    </row>
    <row r="20016" spans="80:100" x14ac:dyDescent="0.25">
      <c r="CB20016" s="134">
        <f t="shared" si="769"/>
        <v>194</v>
      </c>
      <c r="CC20016" s="7"/>
      <c r="CD20016" s="10"/>
      <c r="CE20016" s="10"/>
      <c r="CF20016" s="31"/>
      <c r="CG20016" s="9"/>
      <c r="CH20016" s="9"/>
      <c r="CI20016" s="9"/>
      <c r="CJ20016" s="31"/>
      <c r="CK20016" s="9"/>
      <c r="CL20016" s="128"/>
      <c r="CM20016" s="216">
        <f t="shared" si="770"/>
        <v>0</v>
      </c>
      <c r="CN20016" s="128"/>
      <c r="CO20016" s="30"/>
      <c r="CP20016" s="30">
        <f t="shared" ref="CP20016:CP20079" si="771">IF(AND(CI20016="Classroom",CH20016="Non-SAR"),25,IF(AND(CI20016="Non-Classroom",CH20016="Non-SAR"),25,IF(AND(CI20016="Non-Classroom",CH20016="SAR"),10,0)))</f>
        <v>0</v>
      </c>
      <c r="CQ20016" s="30"/>
      <c r="CR20016" s="30">
        <f t="shared" ref="CR20016:CR20079" si="772">IF(CP20016=0,0,IF(CK20016="Yes",5,0))</f>
        <v>0</v>
      </c>
      <c r="CS20016" s="30"/>
      <c r="CT20016" s="30"/>
      <c r="CU20016" s="30"/>
      <c r="CV20016" s="30">
        <f t="shared" ref="CV20016:CV20079" si="773">SUM(CP20016:CU20016)</f>
        <v>0</v>
      </c>
    </row>
    <row r="20017" spans="80:100" x14ac:dyDescent="0.25">
      <c r="CB20017" s="134">
        <f t="shared" si="769"/>
        <v>195</v>
      </c>
      <c r="CC20017" s="7"/>
      <c r="CD20017" s="10"/>
      <c r="CE20017" s="10"/>
      <c r="CF20017" s="31"/>
      <c r="CG20017" s="9"/>
      <c r="CH20017" s="9"/>
      <c r="CI20017" s="9"/>
      <c r="CJ20017" s="31"/>
      <c r="CK20017" s="9"/>
      <c r="CL20017" s="128"/>
      <c r="CM20017" s="216">
        <f t="shared" si="770"/>
        <v>0</v>
      </c>
      <c r="CN20017" s="128"/>
      <c r="CO20017" s="30"/>
      <c r="CP20017" s="30">
        <f t="shared" si="771"/>
        <v>0</v>
      </c>
      <c r="CQ20017" s="30"/>
      <c r="CR20017" s="30">
        <f t="shared" si="772"/>
        <v>0</v>
      </c>
      <c r="CS20017" s="30"/>
      <c r="CT20017" s="30"/>
      <c r="CU20017" s="30"/>
      <c r="CV20017" s="30">
        <f t="shared" si="773"/>
        <v>0</v>
      </c>
    </row>
    <row r="20018" spans="80:100" x14ac:dyDescent="0.25">
      <c r="CB20018" s="134">
        <f t="shared" si="769"/>
        <v>196</v>
      </c>
      <c r="CC20018" s="7"/>
      <c r="CD20018" s="10"/>
      <c r="CE20018" s="10"/>
      <c r="CF20018" s="31"/>
      <c r="CG20018" s="9"/>
      <c r="CH20018" s="9"/>
      <c r="CI20018" s="9"/>
      <c r="CJ20018" s="31"/>
      <c r="CK20018" s="9"/>
      <c r="CL20018" s="128"/>
      <c r="CM20018" s="216">
        <f t="shared" si="770"/>
        <v>0</v>
      </c>
      <c r="CN20018" s="128"/>
      <c r="CO20018" s="30"/>
      <c r="CP20018" s="30">
        <f t="shared" si="771"/>
        <v>0</v>
      </c>
      <c r="CQ20018" s="30"/>
      <c r="CR20018" s="30">
        <f t="shared" si="772"/>
        <v>0</v>
      </c>
      <c r="CS20018" s="30"/>
      <c r="CT20018" s="30"/>
      <c r="CU20018" s="30"/>
      <c r="CV20018" s="30">
        <f t="shared" si="773"/>
        <v>0</v>
      </c>
    </row>
    <row r="20019" spans="80:100" x14ac:dyDescent="0.25">
      <c r="CB20019" s="134">
        <f t="shared" si="769"/>
        <v>197</v>
      </c>
      <c r="CC20019" s="7"/>
      <c r="CD20019" s="10"/>
      <c r="CE20019" s="10"/>
      <c r="CF20019" s="31"/>
      <c r="CG20019" s="9"/>
      <c r="CH20019" s="9"/>
      <c r="CI20019" s="9"/>
      <c r="CJ20019" s="31"/>
      <c r="CK20019" s="9"/>
      <c r="CL20019" s="128"/>
      <c r="CM20019" s="216">
        <f t="shared" si="770"/>
        <v>0</v>
      </c>
      <c r="CN20019" s="128"/>
      <c r="CO20019" s="30"/>
      <c r="CP20019" s="30">
        <f t="shared" si="771"/>
        <v>0</v>
      </c>
      <c r="CQ20019" s="30"/>
      <c r="CR20019" s="30">
        <f t="shared" si="772"/>
        <v>0</v>
      </c>
      <c r="CS20019" s="30"/>
      <c r="CT20019" s="30"/>
      <c r="CU20019" s="30"/>
      <c r="CV20019" s="30">
        <f t="shared" si="773"/>
        <v>0</v>
      </c>
    </row>
    <row r="20020" spans="80:100" x14ac:dyDescent="0.25">
      <c r="CB20020" s="134">
        <f t="shared" si="769"/>
        <v>198</v>
      </c>
      <c r="CC20020" s="7"/>
      <c r="CD20020" s="10"/>
      <c r="CE20020" s="10"/>
      <c r="CF20020" s="31"/>
      <c r="CG20020" s="9"/>
      <c r="CH20020" s="9"/>
      <c r="CI20020" s="9"/>
      <c r="CJ20020" s="31"/>
      <c r="CK20020" s="9"/>
      <c r="CL20020" s="128"/>
      <c r="CM20020" s="216">
        <f t="shared" si="770"/>
        <v>0</v>
      </c>
      <c r="CN20020" s="128"/>
      <c r="CO20020" s="30"/>
      <c r="CP20020" s="30">
        <f t="shared" si="771"/>
        <v>0</v>
      </c>
      <c r="CQ20020" s="30"/>
      <c r="CR20020" s="30">
        <f t="shared" si="772"/>
        <v>0</v>
      </c>
      <c r="CS20020" s="30"/>
      <c r="CT20020" s="30"/>
      <c r="CU20020" s="30"/>
      <c r="CV20020" s="30">
        <f t="shared" si="773"/>
        <v>0</v>
      </c>
    </row>
    <row r="20021" spans="80:100" x14ac:dyDescent="0.25">
      <c r="CB20021" s="134">
        <f t="shared" si="769"/>
        <v>199</v>
      </c>
      <c r="CC20021" s="7"/>
      <c r="CD20021" s="10"/>
      <c r="CE20021" s="10"/>
      <c r="CF20021" s="31"/>
      <c r="CG20021" s="9"/>
      <c r="CH20021" s="9"/>
      <c r="CI20021" s="9"/>
      <c r="CJ20021" s="31"/>
      <c r="CK20021" s="9"/>
      <c r="CL20021" s="128"/>
      <c r="CM20021" s="216">
        <f t="shared" si="770"/>
        <v>0</v>
      </c>
      <c r="CN20021" s="128"/>
      <c r="CO20021" s="30"/>
      <c r="CP20021" s="30">
        <f t="shared" si="771"/>
        <v>0</v>
      </c>
      <c r="CQ20021" s="30"/>
      <c r="CR20021" s="30">
        <f t="shared" si="772"/>
        <v>0</v>
      </c>
      <c r="CS20021" s="30"/>
      <c r="CT20021" s="30"/>
      <c r="CU20021" s="30"/>
      <c r="CV20021" s="30">
        <f t="shared" si="773"/>
        <v>0</v>
      </c>
    </row>
    <row r="20022" spans="80:100" x14ac:dyDescent="0.25">
      <c r="CB20022" s="134">
        <f t="shared" si="769"/>
        <v>200</v>
      </c>
      <c r="CC20022" s="7"/>
      <c r="CD20022" s="10"/>
      <c r="CE20022" s="10"/>
      <c r="CF20022" s="31"/>
      <c r="CG20022" s="9"/>
      <c r="CH20022" s="9"/>
      <c r="CI20022" s="9"/>
      <c r="CJ20022" s="31"/>
      <c r="CK20022" s="9"/>
      <c r="CL20022" s="128"/>
      <c r="CM20022" s="216">
        <f t="shared" si="770"/>
        <v>0</v>
      </c>
      <c r="CN20022" s="128"/>
      <c r="CO20022" s="30"/>
      <c r="CP20022" s="30">
        <f t="shared" si="771"/>
        <v>0</v>
      </c>
      <c r="CQ20022" s="30"/>
      <c r="CR20022" s="30">
        <f t="shared" si="772"/>
        <v>0</v>
      </c>
      <c r="CS20022" s="30"/>
      <c r="CT20022" s="30"/>
      <c r="CU20022" s="30"/>
      <c r="CV20022" s="30">
        <f t="shared" si="773"/>
        <v>0</v>
      </c>
    </row>
    <row r="20023" spans="80:100" x14ac:dyDescent="0.25">
      <c r="CB20023" s="134">
        <f t="shared" si="769"/>
        <v>201</v>
      </c>
      <c r="CC20023" s="7"/>
      <c r="CD20023" s="10"/>
      <c r="CE20023" s="10"/>
      <c r="CF20023" s="31"/>
      <c r="CG20023" s="9"/>
      <c r="CH20023" s="9"/>
      <c r="CI20023" s="9"/>
      <c r="CJ20023" s="31"/>
      <c r="CK20023" s="9"/>
      <c r="CL20023" s="128"/>
      <c r="CM20023" s="216">
        <f t="shared" si="770"/>
        <v>0</v>
      </c>
      <c r="CN20023" s="128"/>
      <c r="CO20023" s="30"/>
      <c r="CP20023" s="30">
        <f t="shared" si="771"/>
        <v>0</v>
      </c>
      <c r="CQ20023" s="30"/>
      <c r="CR20023" s="30">
        <f t="shared" si="772"/>
        <v>0</v>
      </c>
      <c r="CS20023" s="30"/>
      <c r="CT20023" s="30"/>
      <c r="CU20023" s="30"/>
      <c r="CV20023" s="30">
        <f t="shared" si="773"/>
        <v>0</v>
      </c>
    </row>
    <row r="20024" spans="80:100" x14ac:dyDescent="0.25">
      <c r="CB20024" s="134">
        <f t="shared" si="769"/>
        <v>202</v>
      </c>
      <c r="CC20024" s="7"/>
      <c r="CD20024" s="10"/>
      <c r="CE20024" s="10"/>
      <c r="CF20024" s="31"/>
      <c r="CG20024" s="9"/>
      <c r="CH20024" s="9"/>
      <c r="CI20024" s="9"/>
      <c r="CJ20024" s="31"/>
      <c r="CK20024" s="9"/>
      <c r="CL20024" s="128"/>
      <c r="CM20024" s="216">
        <f t="shared" si="770"/>
        <v>0</v>
      </c>
      <c r="CN20024" s="128"/>
      <c r="CO20024" s="30"/>
      <c r="CP20024" s="30">
        <f t="shared" si="771"/>
        <v>0</v>
      </c>
      <c r="CQ20024" s="30"/>
      <c r="CR20024" s="30">
        <f t="shared" si="772"/>
        <v>0</v>
      </c>
      <c r="CS20024" s="30"/>
      <c r="CT20024" s="30"/>
      <c r="CU20024" s="30"/>
      <c r="CV20024" s="30">
        <f t="shared" si="773"/>
        <v>0</v>
      </c>
    </row>
    <row r="20025" spans="80:100" x14ac:dyDescent="0.25">
      <c r="CB20025" s="134">
        <f t="shared" si="769"/>
        <v>203</v>
      </c>
      <c r="CC20025" s="7"/>
      <c r="CD20025" s="10"/>
      <c r="CE20025" s="10"/>
      <c r="CF20025" s="31"/>
      <c r="CG20025" s="9"/>
      <c r="CH20025" s="9"/>
      <c r="CI20025" s="9"/>
      <c r="CJ20025" s="31"/>
      <c r="CK20025" s="9"/>
      <c r="CL20025" s="128"/>
      <c r="CM20025" s="216">
        <f t="shared" si="770"/>
        <v>0</v>
      </c>
      <c r="CN20025" s="128"/>
      <c r="CO20025" s="30"/>
      <c r="CP20025" s="30">
        <f t="shared" si="771"/>
        <v>0</v>
      </c>
      <c r="CQ20025" s="30"/>
      <c r="CR20025" s="30">
        <f t="shared" si="772"/>
        <v>0</v>
      </c>
      <c r="CS20025" s="30"/>
      <c r="CT20025" s="30"/>
      <c r="CU20025" s="30"/>
      <c r="CV20025" s="30">
        <f t="shared" si="773"/>
        <v>0</v>
      </c>
    </row>
    <row r="20026" spans="80:100" x14ac:dyDescent="0.25">
      <c r="CB20026" s="134">
        <f t="shared" si="769"/>
        <v>204</v>
      </c>
      <c r="CC20026" s="7"/>
      <c r="CD20026" s="10"/>
      <c r="CE20026" s="10"/>
      <c r="CF20026" s="31"/>
      <c r="CG20026" s="9"/>
      <c r="CH20026" s="9"/>
      <c r="CI20026" s="9"/>
      <c r="CJ20026" s="31"/>
      <c r="CK20026" s="9"/>
      <c r="CL20026" s="128"/>
      <c r="CM20026" s="216">
        <f t="shared" si="770"/>
        <v>0</v>
      </c>
      <c r="CN20026" s="128"/>
      <c r="CO20026" s="30"/>
      <c r="CP20026" s="30">
        <f t="shared" si="771"/>
        <v>0</v>
      </c>
      <c r="CQ20026" s="30"/>
      <c r="CR20026" s="30">
        <f t="shared" si="772"/>
        <v>0</v>
      </c>
      <c r="CS20026" s="30"/>
      <c r="CT20026" s="30"/>
      <c r="CU20026" s="30"/>
      <c r="CV20026" s="30">
        <f t="shared" si="773"/>
        <v>0</v>
      </c>
    </row>
    <row r="20027" spans="80:100" x14ac:dyDescent="0.25">
      <c r="CB20027" s="134">
        <f t="shared" si="769"/>
        <v>205</v>
      </c>
      <c r="CC20027" s="7"/>
      <c r="CD20027" s="10"/>
      <c r="CE20027" s="10"/>
      <c r="CF20027" s="31"/>
      <c r="CG20027" s="9"/>
      <c r="CH20027" s="9"/>
      <c r="CI20027" s="9"/>
      <c r="CJ20027" s="31"/>
      <c r="CK20027" s="9"/>
      <c r="CL20027" s="128"/>
      <c r="CM20027" s="216">
        <f t="shared" si="770"/>
        <v>0</v>
      </c>
      <c r="CN20027" s="128"/>
      <c r="CO20027" s="30"/>
      <c r="CP20027" s="30">
        <f t="shared" si="771"/>
        <v>0</v>
      </c>
      <c r="CQ20027" s="30"/>
      <c r="CR20027" s="30">
        <f t="shared" si="772"/>
        <v>0</v>
      </c>
      <c r="CS20027" s="30"/>
      <c r="CT20027" s="30"/>
      <c r="CU20027" s="30"/>
      <c r="CV20027" s="30">
        <f t="shared" si="773"/>
        <v>0</v>
      </c>
    </row>
    <row r="20028" spans="80:100" x14ac:dyDescent="0.25">
      <c r="CB20028" s="134">
        <f t="shared" si="769"/>
        <v>206</v>
      </c>
      <c r="CC20028" s="7"/>
      <c r="CD20028" s="10"/>
      <c r="CE20028" s="10"/>
      <c r="CF20028" s="31"/>
      <c r="CG20028" s="9"/>
      <c r="CH20028" s="9"/>
      <c r="CI20028" s="9"/>
      <c r="CJ20028" s="31"/>
      <c r="CK20028" s="9"/>
      <c r="CL20028" s="128"/>
      <c r="CM20028" s="216">
        <f t="shared" si="770"/>
        <v>0</v>
      </c>
      <c r="CN20028" s="128"/>
      <c r="CO20028" s="30"/>
      <c r="CP20028" s="30">
        <f t="shared" si="771"/>
        <v>0</v>
      </c>
      <c r="CQ20028" s="30"/>
      <c r="CR20028" s="30">
        <f t="shared" si="772"/>
        <v>0</v>
      </c>
      <c r="CS20028" s="30"/>
      <c r="CT20028" s="30"/>
      <c r="CU20028" s="30"/>
      <c r="CV20028" s="30">
        <f t="shared" si="773"/>
        <v>0</v>
      </c>
    </row>
    <row r="20029" spans="80:100" x14ac:dyDescent="0.25">
      <c r="CB20029" s="134">
        <f t="shared" si="769"/>
        <v>207</v>
      </c>
      <c r="CC20029" s="7"/>
      <c r="CD20029" s="10"/>
      <c r="CE20029" s="10"/>
      <c r="CF20029" s="31"/>
      <c r="CG20029" s="9"/>
      <c r="CH20029" s="9"/>
      <c r="CI20029" s="9"/>
      <c r="CJ20029" s="31"/>
      <c r="CK20029" s="9"/>
      <c r="CL20029" s="128"/>
      <c r="CM20029" s="216">
        <f t="shared" si="770"/>
        <v>0</v>
      </c>
      <c r="CN20029" s="128"/>
      <c r="CO20029" s="30"/>
      <c r="CP20029" s="30">
        <f t="shared" si="771"/>
        <v>0</v>
      </c>
      <c r="CQ20029" s="30"/>
      <c r="CR20029" s="30">
        <f t="shared" si="772"/>
        <v>0</v>
      </c>
      <c r="CS20029" s="30"/>
      <c r="CT20029" s="30"/>
      <c r="CU20029" s="30"/>
      <c r="CV20029" s="30">
        <f t="shared" si="773"/>
        <v>0</v>
      </c>
    </row>
    <row r="20030" spans="80:100" x14ac:dyDescent="0.25">
      <c r="CB20030" s="134">
        <f t="shared" si="769"/>
        <v>208</v>
      </c>
      <c r="CC20030" s="7"/>
      <c r="CD20030" s="10"/>
      <c r="CE20030" s="10"/>
      <c r="CF20030" s="31"/>
      <c r="CG20030" s="9"/>
      <c r="CH20030" s="9"/>
      <c r="CI20030" s="9"/>
      <c r="CJ20030" s="31"/>
      <c r="CK20030" s="9"/>
      <c r="CL20030" s="128"/>
      <c r="CM20030" s="216">
        <f t="shared" si="770"/>
        <v>0</v>
      </c>
      <c r="CN20030" s="128"/>
      <c r="CO20030" s="30"/>
      <c r="CP20030" s="30">
        <f t="shared" si="771"/>
        <v>0</v>
      </c>
      <c r="CQ20030" s="30"/>
      <c r="CR20030" s="30">
        <f t="shared" si="772"/>
        <v>0</v>
      </c>
      <c r="CS20030" s="30"/>
      <c r="CT20030" s="30"/>
      <c r="CU20030" s="30"/>
      <c r="CV20030" s="30">
        <f t="shared" si="773"/>
        <v>0</v>
      </c>
    </row>
    <row r="20031" spans="80:100" x14ac:dyDescent="0.25">
      <c r="CB20031" s="134">
        <f t="shared" si="769"/>
        <v>209</v>
      </c>
      <c r="CC20031" s="7"/>
      <c r="CD20031" s="10"/>
      <c r="CE20031" s="10"/>
      <c r="CF20031" s="31"/>
      <c r="CG20031" s="9"/>
      <c r="CH20031" s="9"/>
      <c r="CI20031" s="9"/>
      <c r="CJ20031" s="31"/>
      <c r="CK20031" s="9"/>
      <c r="CL20031" s="128"/>
      <c r="CM20031" s="216">
        <f t="shared" si="770"/>
        <v>0</v>
      </c>
      <c r="CN20031" s="128"/>
      <c r="CO20031" s="30"/>
      <c r="CP20031" s="30">
        <f t="shared" si="771"/>
        <v>0</v>
      </c>
      <c r="CQ20031" s="30"/>
      <c r="CR20031" s="30">
        <f t="shared" si="772"/>
        <v>0</v>
      </c>
      <c r="CS20031" s="30"/>
      <c r="CT20031" s="30"/>
      <c r="CU20031" s="30"/>
      <c r="CV20031" s="30">
        <f t="shared" si="773"/>
        <v>0</v>
      </c>
    </row>
    <row r="20032" spans="80:100" x14ac:dyDescent="0.25">
      <c r="CB20032" s="134">
        <f t="shared" si="769"/>
        <v>210</v>
      </c>
      <c r="CC20032" s="7"/>
      <c r="CD20032" s="10"/>
      <c r="CE20032" s="10"/>
      <c r="CF20032" s="31"/>
      <c r="CG20032" s="9"/>
      <c r="CH20032" s="9"/>
      <c r="CI20032" s="9"/>
      <c r="CJ20032" s="31"/>
      <c r="CK20032" s="9"/>
      <c r="CL20032" s="128"/>
      <c r="CM20032" s="216">
        <f t="shared" si="770"/>
        <v>0</v>
      </c>
      <c r="CN20032" s="128"/>
      <c r="CO20032" s="30"/>
      <c r="CP20032" s="30">
        <f t="shared" si="771"/>
        <v>0</v>
      </c>
      <c r="CQ20032" s="30"/>
      <c r="CR20032" s="30">
        <f t="shared" si="772"/>
        <v>0</v>
      </c>
      <c r="CS20032" s="30"/>
      <c r="CT20032" s="30"/>
      <c r="CU20032" s="30"/>
      <c r="CV20032" s="30">
        <f t="shared" si="773"/>
        <v>0</v>
      </c>
    </row>
    <row r="20033" spans="80:100" x14ac:dyDescent="0.25">
      <c r="CB20033" s="134">
        <f t="shared" si="769"/>
        <v>211</v>
      </c>
      <c r="CC20033" s="7"/>
      <c r="CD20033" s="10"/>
      <c r="CE20033" s="10"/>
      <c r="CF20033" s="31"/>
      <c r="CG20033" s="9"/>
      <c r="CH20033" s="9"/>
      <c r="CI20033" s="9"/>
      <c r="CJ20033" s="31"/>
      <c r="CK20033" s="9"/>
      <c r="CL20033" s="128"/>
      <c r="CM20033" s="216">
        <f t="shared" si="770"/>
        <v>0</v>
      </c>
      <c r="CN20033" s="128"/>
      <c r="CO20033" s="30"/>
      <c r="CP20033" s="30">
        <f t="shared" si="771"/>
        <v>0</v>
      </c>
      <c r="CQ20033" s="30"/>
      <c r="CR20033" s="30">
        <f t="shared" si="772"/>
        <v>0</v>
      </c>
      <c r="CS20033" s="30"/>
      <c r="CT20033" s="30"/>
      <c r="CU20033" s="30"/>
      <c r="CV20033" s="30">
        <f t="shared" si="773"/>
        <v>0</v>
      </c>
    </row>
    <row r="20034" spans="80:100" x14ac:dyDescent="0.25">
      <c r="CB20034" s="134">
        <f t="shared" si="769"/>
        <v>212</v>
      </c>
      <c r="CC20034" s="7"/>
      <c r="CD20034" s="10"/>
      <c r="CE20034" s="10"/>
      <c r="CF20034" s="31"/>
      <c r="CG20034" s="9"/>
      <c r="CH20034" s="9"/>
      <c r="CI20034" s="9"/>
      <c r="CJ20034" s="31"/>
      <c r="CK20034" s="9"/>
      <c r="CL20034" s="128"/>
      <c r="CM20034" s="216">
        <f t="shared" si="770"/>
        <v>0</v>
      </c>
      <c r="CN20034" s="128"/>
      <c r="CO20034" s="30"/>
      <c r="CP20034" s="30">
        <f t="shared" si="771"/>
        <v>0</v>
      </c>
      <c r="CQ20034" s="30"/>
      <c r="CR20034" s="30">
        <f t="shared" si="772"/>
        <v>0</v>
      </c>
      <c r="CS20034" s="30"/>
      <c r="CT20034" s="30"/>
      <c r="CU20034" s="30"/>
      <c r="CV20034" s="30">
        <f t="shared" si="773"/>
        <v>0</v>
      </c>
    </row>
    <row r="20035" spans="80:100" x14ac:dyDescent="0.25">
      <c r="CB20035" s="134">
        <f t="shared" si="769"/>
        <v>213</v>
      </c>
      <c r="CC20035" s="7"/>
      <c r="CD20035" s="10"/>
      <c r="CE20035" s="10"/>
      <c r="CF20035" s="31"/>
      <c r="CG20035" s="9"/>
      <c r="CH20035" s="9"/>
      <c r="CI20035" s="9"/>
      <c r="CJ20035" s="31"/>
      <c r="CK20035" s="9"/>
      <c r="CL20035" s="128"/>
      <c r="CM20035" s="216">
        <f t="shared" si="770"/>
        <v>0</v>
      </c>
      <c r="CN20035" s="128"/>
      <c r="CO20035" s="30"/>
      <c r="CP20035" s="30">
        <f t="shared" si="771"/>
        <v>0</v>
      </c>
      <c r="CQ20035" s="30"/>
      <c r="CR20035" s="30">
        <f t="shared" si="772"/>
        <v>0</v>
      </c>
      <c r="CS20035" s="30"/>
      <c r="CT20035" s="30"/>
      <c r="CU20035" s="30"/>
      <c r="CV20035" s="30">
        <f t="shared" si="773"/>
        <v>0</v>
      </c>
    </row>
    <row r="20036" spans="80:100" x14ac:dyDescent="0.25">
      <c r="CB20036" s="134">
        <f t="shared" si="769"/>
        <v>214</v>
      </c>
      <c r="CC20036" s="7"/>
      <c r="CD20036" s="10"/>
      <c r="CE20036" s="10"/>
      <c r="CF20036" s="31"/>
      <c r="CG20036" s="9"/>
      <c r="CH20036" s="9"/>
      <c r="CI20036" s="9"/>
      <c r="CJ20036" s="31"/>
      <c r="CK20036" s="9"/>
      <c r="CL20036" s="128"/>
      <c r="CM20036" s="216">
        <f t="shared" si="770"/>
        <v>0</v>
      </c>
      <c r="CN20036" s="128"/>
      <c r="CO20036" s="30"/>
      <c r="CP20036" s="30">
        <f t="shared" si="771"/>
        <v>0</v>
      </c>
      <c r="CQ20036" s="30"/>
      <c r="CR20036" s="30">
        <f t="shared" si="772"/>
        <v>0</v>
      </c>
      <c r="CS20036" s="30"/>
      <c r="CT20036" s="30"/>
      <c r="CU20036" s="30"/>
      <c r="CV20036" s="30">
        <f t="shared" si="773"/>
        <v>0</v>
      </c>
    </row>
    <row r="20037" spans="80:100" x14ac:dyDescent="0.25">
      <c r="CB20037" s="134">
        <f t="shared" si="769"/>
        <v>215</v>
      </c>
      <c r="CC20037" s="7"/>
      <c r="CD20037" s="10"/>
      <c r="CE20037" s="10"/>
      <c r="CF20037" s="31"/>
      <c r="CG20037" s="9"/>
      <c r="CH20037" s="9"/>
      <c r="CI20037" s="9"/>
      <c r="CJ20037" s="31"/>
      <c r="CK20037" s="9"/>
      <c r="CL20037" s="128"/>
      <c r="CM20037" s="216">
        <f t="shared" si="770"/>
        <v>0</v>
      </c>
      <c r="CN20037" s="128"/>
      <c r="CO20037" s="30"/>
      <c r="CP20037" s="30">
        <f t="shared" si="771"/>
        <v>0</v>
      </c>
      <c r="CQ20037" s="30"/>
      <c r="CR20037" s="30">
        <f t="shared" si="772"/>
        <v>0</v>
      </c>
      <c r="CS20037" s="30"/>
      <c r="CT20037" s="30"/>
      <c r="CU20037" s="30"/>
      <c r="CV20037" s="30">
        <f t="shared" si="773"/>
        <v>0</v>
      </c>
    </row>
    <row r="20038" spans="80:100" x14ac:dyDescent="0.25">
      <c r="CB20038" s="134">
        <f t="shared" si="769"/>
        <v>216</v>
      </c>
      <c r="CC20038" s="7"/>
      <c r="CD20038" s="10"/>
      <c r="CE20038" s="10"/>
      <c r="CF20038" s="31"/>
      <c r="CG20038" s="9"/>
      <c r="CH20038" s="9"/>
      <c r="CI20038" s="9"/>
      <c r="CJ20038" s="31"/>
      <c r="CK20038" s="9"/>
      <c r="CL20038" s="128"/>
      <c r="CM20038" s="216">
        <f t="shared" si="770"/>
        <v>0</v>
      </c>
      <c r="CN20038" s="128"/>
      <c r="CO20038" s="30"/>
      <c r="CP20038" s="30">
        <f t="shared" si="771"/>
        <v>0</v>
      </c>
      <c r="CQ20038" s="30"/>
      <c r="CR20038" s="30">
        <f t="shared" si="772"/>
        <v>0</v>
      </c>
      <c r="CS20038" s="30"/>
      <c r="CT20038" s="30"/>
      <c r="CU20038" s="30"/>
      <c r="CV20038" s="30">
        <f t="shared" si="773"/>
        <v>0</v>
      </c>
    </row>
    <row r="20039" spans="80:100" x14ac:dyDescent="0.25">
      <c r="CB20039" s="134">
        <f t="shared" si="769"/>
        <v>217</v>
      </c>
      <c r="CC20039" s="7"/>
      <c r="CD20039" s="10"/>
      <c r="CE20039" s="10"/>
      <c r="CF20039" s="31"/>
      <c r="CG20039" s="9"/>
      <c r="CH20039" s="9"/>
      <c r="CI20039" s="9"/>
      <c r="CJ20039" s="31"/>
      <c r="CK20039" s="9"/>
      <c r="CL20039" s="128"/>
      <c r="CM20039" s="216">
        <f t="shared" si="770"/>
        <v>0</v>
      </c>
      <c r="CN20039" s="128"/>
      <c r="CO20039" s="30"/>
      <c r="CP20039" s="30">
        <f t="shared" si="771"/>
        <v>0</v>
      </c>
      <c r="CQ20039" s="30"/>
      <c r="CR20039" s="30">
        <f t="shared" si="772"/>
        <v>0</v>
      </c>
      <c r="CS20039" s="30"/>
      <c r="CT20039" s="30"/>
      <c r="CU20039" s="30"/>
      <c r="CV20039" s="30">
        <f t="shared" si="773"/>
        <v>0</v>
      </c>
    </row>
    <row r="20040" spans="80:100" x14ac:dyDescent="0.25">
      <c r="CB20040" s="134">
        <f t="shared" si="769"/>
        <v>218</v>
      </c>
      <c r="CC20040" s="7"/>
      <c r="CD20040" s="10"/>
      <c r="CE20040" s="10"/>
      <c r="CF20040" s="31"/>
      <c r="CG20040" s="9"/>
      <c r="CH20040" s="9"/>
      <c r="CI20040" s="9"/>
      <c r="CJ20040" s="31"/>
      <c r="CK20040" s="9"/>
      <c r="CL20040" s="128"/>
      <c r="CM20040" s="216">
        <f t="shared" si="770"/>
        <v>0</v>
      </c>
      <c r="CN20040" s="128"/>
      <c r="CO20040" s="30"/>
      <c r="CP20040" s="30">
        <f t="shared" si="771"/>
        <v>0</v>
      </c>
      <c r="CQ20040" s="30"/>
      <c r="CR20040" s="30">
        <f t="shared" si="772"/>
        <v>0</v>
      </c>
      <c r="CS20040" s="30"/>
      <c r="CT20040" s="30"/>
      <c r="CU20040" s="30"/>
      <c r="CV20040" s="30">
        <f t="shared" si="773"/>
        <v>0</v>
      </c>
    </row>
    <row r="20041" spans="80:100" x14ac:dyDescent="0.25">
      <c r="CB20041" s="134">
        <f t="shared" si="769"/>
        <v>219</v>
      </c>
      <c r="CC20041" s="7"/>
      <c r="CD20041" s="10"/>
      <c r="CE20041" s="10"/>
      <c r="CF20041" s="31"/>
      <c r="CG20041" s="9"/>
      <c r="CH20041" s="9"/>
      <c r="CI20041" s="9"/>
      <c r="CJ20041" s="31"/>
      <c r="CK20041" s="9"/>
      <c r="CL20041" s="128"/>
      <c r="CM20041" s="216">
        <f t="shared" si="770"/>
        <v>0</v>
      </c>
      <c r="CN20041" s="128"/>
      <c r="CO20041" s="30"/>
      <c r="CP20041" s="30">
        <f t="shared" si="771"/>
        <v>0</v>
      </c>
      <c r="CQ20041" s="30"/>
      <c r="CR20041" s="30">
        <f t="shared" si="772"/>
        <v>0</v>
      </c>
      <c r="CS20041" s="30"/>
      <c r="CT20041" s="30"/>
      <c r="CU20041" s="30"/>
      <c r="CV20041" s="30">
        <f t="shared" si="773"/>
        <v>0</v>
      </c>
    </row>
    <row r="20042" spans="80:100" x14ac:dyDescent="0.25">
      <c r="CB20042" s="134">
        <f t="shared" si="769"/>
        <v>220</v>
      </c>
      <c r="CC20042" s="7"/>
      <c r="CD20042" s="10"/>
      <c r="CE20042" s="10"/>
      <c r="CF20042" s="31"/>
      <c r="CG20042" s="9"/>
      <c r="CH20042" s="9"/>
      <c r="CI20042" s="9"/>
      <c r="CJ20042" s="31"/>
      <c r="CK20042" s="9"/>
      <c r="CL20042" s="128"/>
      <c r="CM20042" s="216">
        <f t="shared" si="770"/>
        <v>0</v>
      </c>
      <c r="CN20042" s="128"/>
      <c r="CO20042" s="30"/>
      <c r="CP20042" s="30">
        <f t="shared" si="771"/>
        <v>0</v>
      </c>
      <c r="CQ20042" s="30"/>
      <c r="CR20042" s="30">
        <f t="shared" si="772"/>
        <v>0</v>
      </c>
      <c r="CS20042" s="30"/>
      <c r="CT20042" s="30"/>
      <c r="CU20042" s="30"/>
      <c r="CV20042" s="30">
        <f t="shared" si="773"/>
        <v>0</v>
      </c>
    </row>
    <row r="20043" spans="80:100" x14ac:dyDescent="0.25">
      <c r="CB20043" s="134">
        <f t="shared" si="769"/>
        <v>221</v>
      </c>
      <c r="CC20043" s="7"/>
      <c r="CD20043" s="10"/>
      <c r="CE20043" s="10"/>
      <c r="CF20043" s="31"/>
      <c r="CG20043" s="9"/>
      <c r="CH20043" s="9"/>
      <c r="CI20043" s="9"/>
      <c r="CJ20043" s="31"/>
      <c r="CK20043" s="9"/>
      <c r="CL20043" s="128"/>
      <c r="CM20043" s="216">
        <f t="shared" si="770"/>
        <v>0</v>
      </c>
      <c r="CN20043" s="128"/>
      <c r="CO20043" s="30"/>
      <c r="CP20043" s="30">
        <f t="shared" si="771"/>
        <v>0</v>
      </c>
      <c r="CQ20043" s="30"/>
      <c r="CR20043" s="30">
        <f t="shared" si="772"/>
        <v>0</v>
      </c>
      <c r="CS20043" s="30"/>
      <c r="CT20043" s="30"/>
      <c r="CU20043" s="30"/>
      <c r="CV20043" s="30">
        <f t="shared" si="773"/>
        <v>0</v>
      </c>
    </row>
    <row r="20044" spans="80:100" x14ac:dyDescent="0.25">
      <c r="CB20044" s="134">
        <f t="shared" si="769"/>
        <v>222</v>
      </c>
      <c r="CC20044" s="7"/>
      <c r="CD20044" s="10"/>
      <c r="CE20044" s="10"/>
      <c r="CF20044" s="31"/>
      <c r="CG20044" s="9"/>
      <c r="CH20044" s="9"/>
      <c r="CI20044" s="9"/>
      <c r="CJ20044" s="31"/>
      <c r="CK20044" s="9"/>
      <c r="CL20044" s="128"/>
      <c r="CM20044" s="216">
        <f t="shared" si="770"/>
        <v>0</v>
      </c>
      <c r="CN20044" s="128"/>
      <c r="CO20044" s="30"/>
      <c r="CP20044" s="30">
        <f t="shared" si="771"/>
        <v>0</v>
      </c>
      <c r="CQ20044" s="30"/>
      <c r="CR20044" s="30">
        <f t="shared" si="772"/>
        <v>0</v>
      </c>
      <c r="CS20044" s="30"/>
      <c r="CT20044" s="30"/>
      <c r="CU20044" s="30"/>
      <c r="CV20044" s="30">
        <f t="shared" si="773"/>
        <v>0</v>
      </c>
    </row>
    <row r="20045" spans="80:100" x14ac:dyDescent="0.25">
      <c r="CB20045" s="134">
        <f t="shared" si="769"/>
        <v>223</v>
      </c>
      <c r="CC20045" s="7"/>
      <c r="CD20045" s="10"/>
      <c r="CE20045" s="10"/>
      <c r="CF20045" s="31"/>
      <c r="CG20045" s="9"/>
      <c r="CH20045" s="9"/>
      <c r="CI20045" s="9"/>
      <c r="CJ20045" s="31"/>
      <c r="CK20045" s="9"/>
      <c r="CL20045" s="128"/>
      <c r="CM20045" s="216">
        <f t="shared" si="770"/>
        <v>0</v>
      </c>
      <c r="CN20045" s="128"/>
      <c r="CO20045" s="30"/>
      <c r="CP20045" s="30">
        <f t="shared" si="771"/>
        <v>0</v>
      </c>
      <c r="CQ20045" s="30"/>
      <c r="CR20045" s="30">
        <f t="shared" si="772"/>
        <v>0</v>
      </c>
      <c r="CS20045" s="30"/>
      <c r="CT20045" s="30"/>
      <c r="CU20045" s="30"/>
      <c r="CV20045" s="30">
        <f t="shared" si="773"/>
        <v>0</v>
      </c>
    </row>
    <row r="20046" spans="80:100" x14ac:dyDescent="0.25">
      <c r="CB20046" s="134">
        <f t="shared" si="769"/>
        <v>224</v>
      </c>
      <c r="CC20046" s="7"/>
      <c r="CD20046" s="10"/>
      <c r="CE20046" s="10"/>
      <c r="CF20046" s="31"/>
      <c r="CG20046" s="9"/>
      <c r="CH20046" s="9"/>
      <c r="CI20046" s="9"/>
      <c r="CJ20046" s="31"/>
      <c r="CK20046" s="9"/>
      <c r="CL20046" s="128"/>
      <c r="CM20046" s="216">
        <f t="shared" si="770"/>
        <v>0</v>
      </c>
      <c r="CN20046" s="128"/>
      <c r="CO20046" s="30"/>
      <c r="CP20046" s="30">
        <f t="shared" si="771"/>
        <v>0</v>
      </c>
      <c r="CQ20046" s="30"/>
      <c r="CR20046" s="30">
        <f t="shared" si="772"/>
        <v>0</v>
      </c>
      <c r="CS20046" s="30"/>
      <c r="CT20046" s="30"/>
      <c r="CU20046" s="30"/>
      <c r="CV20046" s="30">
        <f t="shared" si="773"/>
        <v>0</v>
      </c>
    </row>
    <row r="20047" spans="80:100" x14ac:dyDescent="0.25">
      <c r="CB20047" s="134">
        <f t="shared" si="769"/>
        <v>225</v>
      </c>
      <c r="CC20047" s="7"/>
      <c r="CD20047" s="10"/>
      <c r="CE20047" s="10"/>
      <c r="CF20047" s="31"/>
      <c r="CG20047" s="9"/>
      <c r="CH20047" s="9"/>
      <c r="CI20047" s="9"/>
      <c r="CJ20047" s="31"/>
      <c r="CK20047" s="9"/>
      <c r="CL20047" s="128"/>
      <c r="CM20047" s="216">
        <f t="shared" si="770"/>
        <v>0</v>
      </c>
      <c r="CN20047" s="128"/>
      <c r="CO20047" s="30"/>
      <c r="CP20047" s="30">
        <f t="shared" si="771"/>
        <v>0</v>
      </c>
      <c r="CQ20047" s="30"/>
      <c r="CR20047" s="30">
        <f t="shared" si="772"/>
        <v>0</v>
      </c>
      <c r="CS20047" s="30"/>
      <c r="CT20047" s="30"/>
      <c r="CU20047" s="30"/>
      <c r="CV20047" s="30">
        <f t="shared" si="773"/>
        <v>0</v>
      </c>
    </row>
    <row r="20048" spans="80:100" x14ac:dyDescent="0.25">
      <c r="CB20048" s="134">
        <f t="shared" si="769"/>
        <v>226</v>
      </c>
      <c r="CC20048" s="7"/>
      <c r="CD20048" s="10"/>
      <c r="CE20048" s="10"/>
      <c r="CF20048" s="31"/>
      <c r="CG20048" s="9"/>
      <c r="CH20048" s="9"/>
      <c r="CI20048" s="9"/>
      <c r="CJ20048" s="31"/>
      <c r="CK20048" s="9"/>
      <c r="CL20048" s="128"/>
      <c r="CM20048" s="216">
        <f t="shared" si="770"/>
        <v>0</v>
      </c>
      <c r="CN20048" s="128"/>
      <c r="CO20048" s="30"/>
      <c r="CP20048" s="30">
        <f t="shared" si="771"/>
        <v>0</v>
      </c>
      <c r="CQ20048" s="30"/>
      <c r="CR20048" s="30">
        <f t="shared" si="772"/>
        <v>0</v>
      </c>
      <c r="CS20048" s="30"/>
      <c r="CT20048" s="30"/>
      <c r="CU20048" s="30"/>
      <c r="CV20048" s="30">
        <f t="shared" si="773"/>
        <v>0</v>
      </c>
    </row>
    <row r="20049" spans="80:100" x14ac:dyDescent="0.25">
      <c r="CB20049" s="134">
        <f t="shared" si="769"/>
        <v>227</v>
      </c>
      <c r="CC20049" s="7"/>
      <c r="CD20049" s="10"/>
      <c r="CE20049" s="10"/>
      <c r="CF20049" s="31"/>
      <c r="CG20049" s="9"/>
      <c r="CH20049" s="9"/>
      <c r="CI20049" s="9"/>
      <c r="CJ20049" s="31"/>
      <c r="CK20049" s="9"/>
      <c r="CL20049" s="128"/>
      <c r="CM20049" s="216">
        <f t="shared" si="770"/>
        <v>0</v>
      </c>
      <c r="CN20049" s="128"/>
      <c r="CO20049" s="30"/>
      <c r="CP20049" s="30">
        <f t="shared" si="771"/>
        <v>0</v>
      </c>
      <c r="CQ20049" s="30"/>
      <c r="CR20049" s="30">
        <f t="shared" si="772"/>
        <v>0</v>
      </c>
      <c r="CS20049" s="30"/>
      <c r="CT20049" s="30"/>
      <c r="CU20049" s="30"/>
      <c r="CV20049" s="30">
        <f t="shared" si="773"/>
        <v>0</v>
      </c>
    </row>
    <row r="20050" spans="80:100" x14ac:dyDescent="0.25">
      <c r="CB20050" s="134">
        <f t="shared" si="769"/>
        <v>228</v>
      </c>
      <c r="CC20050" s="7"/>
      <c r="CD20050" s="10"/>
      <c r="CE20050" s="10"/>
      <c r="CF20050" s="31"/>
      <c r="CG20050" s="9"/>
      <c r="CH20050" s="9"/>
      <c r="CI20050" s="9"/>
      <c r="CJ20050" s="31"/>
      <c r="CK20050" s="9"/>
      <c r="CL20050" s="128"/>
      <c r="CM20050" s="216">
        <f t="shared" si="770"/>
        <v>0</v>
      </c>
      <c r="CN20050" s="128"/>
      <c r="CO20050" s="30"/>
      <c r="CP20050" s="30">
        <f t="shared" si="771"/>
        <v>0</v>
      </c>
      <c r="CQ20050" s="30"/>
      <c r="CR20050" s="30">
        <f t="shared" si="772"/>
        <v>0</v>
      </c>
      <c r="CS20050" s="30"/>
      <c r="CT20050" s="30"/>
      <c r="CU20050" s="30"/>
      <c r="CV20050" s="30">
        <f t="shared" si="773"/>
        <v>0</v>
      </c>
    </row>
    <row r="20051" spans="80:100" x14ac:dyDescent="0.25">
      <c r="CB20051" s="134">
        <f t="shared" si="769"/>
        <v>229</v>
      </c>
      <c r="CC20051" s="7"/>
      <c r="CD20051" s="10"/>
      <c r="CE20051" s="10"/>
      <c r="CF20051" s="31"/>
      <c r="CG20051" s="9"/>
      <c r="CH20051" s="9"/>
      <c r="CI20051" s="9"/>
      <c r="CJ20051" s="31"/>
      <c r="CK20051" s="9"/>
      <c r="CL20051" s="128"/>
      <c r="CM20051" s="216">
        <f t="shared" si="770"/>
        <v>0</v>
      </c>
      <c r="CN20051" s="128"/>
      <c r="CO20051" s="30"/>
      <c r="CP20051" s="30">
        <f t="shared" si="771"/>
        <v>0</v>
      </c>
      <c r="CQ20051" s="30"/>
      <c r="CR20051" s="30">
        <f t="shared" si="772"/>
        <v>0</v>
      </c>
      <c r="CS20051" s="30"/>
      <c r="CT20051" s="30"/>
      <c r="CU20051" s="30"/>
      <c r="CV20051" s="30">
        <f t="shared" si="773"/>
        <v>0</v>
      </c>
    </row>
    <row r="20052" spans="80:100" x14ac:dyDescent="0.25">
      <c r="CB20052" s="134">
        <f t="shared" si="769"/>
        <v>230</v>
      </c>
      <c r="CC20052" s="7"/>
      <c r="CD20052" s="10"/>
      <c r="CE20052" s="10"/>
      <c r="CF20052" s="31"/>
      <c r="CG20052" s="9"/>
      <c r="CH20052" s="9"/>
      <c r="CI20052" s="9"/>
      <c r="CJ20052" s="31"/>
      <c r="CK20052" s="9"/>
      <c r="CL20052" s="128"/>
      <c r="CM20052" s="216">
        <f t="shared" si="770"/>
        <v>0</v>
      </c>
      <c r="CN20052" s="128"/>
      <c r="CO20052" s="30"/>
      <c r="CP20052" s="30">
        <f t="shared" si="771"/>
        <v>0</v>
      </c>
      <c r="CQ20052" s="30"/>
      <c r="CR20052" s="30">
        <f t="shared" si="772"/>
        <v>0</v>
      </c>
      <c r="CS20052" s="30"/>
      <c r="CT20052" s="30"/>
      <c r="CU20052" s="30"/>
      <c r="CV20052" s="30">
        <f t="shared" si="773"/>
        <v>0</v>
      </c>
    </row>
    <row r="20053" spans="80:100" x14ac:dyDescent="0.25">
      <c r="CB20053" s="134">
        <f t="shared" si="769"/>
        <v>231</v>
      </c>
      <c r="CC20053" s="7"/>
      <c r="CD20053" s="10"/>
      <c r="CE20053" s="10"/>
      <c r="CF20053" s="31"/>
      <c r="CG20053" s="9"/>
      <c r="CH20053" s="9"/>
      <c r="CI20053" s="9"/>
      <c r="CJ20053" s="31"/>
      <c r="CK20053" s="9"/>
      <c r="CL20053" s="128"/>
      <c r="CM20053" s="216">
        <f t="shared" si="770"/>
        <v>0</v>
      </c>
      <c r="CN20053" s="128"/>
      <c r="CO20053" s="30"/>
      <c r="CP20053" s="30">
        <f t="shared" si="771"/>
        <v>0</v>
      </c>
      <c r="CQ20053" s="30"/>
      <c r="CR20053" s="30">
        <f t="shared" si="772"/>
        <v>0</v>
      </c>
      <c r="CS20053" s="30"/>
      <c r="CT20053" s="30"/>
      <c r="CU20053" s="30"/>
      <c r="CV20053" s="30">
        <f t="shared" si="773"/>
        <v>0</v>
      </c>
    </row>
    <row r="20054" spans="80:100" x14ac:dyDescent="0.25">
      <c r="CB20054" s="134">
        <f t="shared" si="769"/>
        <v>232</v>
      </c>
      <c r="CC20054" s="7"/>
      <c r="CD20054" s="10"/>
      <c r="CE20054" s="10"/>
      <c r="CF20054" s="31"/>
      <c r="CG20054" s="9"/>
      <c r="CH20054" s="9"/>
      <c r="CI20054" s="9"/>
      <c r="CJ20054" s="31"/>
      <c r="CK20054" s="9"/>
      <c r="CL20054" s="128"/>
      <c r="CM20054" s="216">
        <f t="shared" si="770"/>
        <v>0</v>
      </c>
      <c r="CN20054" s="128"/>
      <c r="CO20054" s="30"/>
      <c r="CP20054" s="30">
        <f t="shared" si="771"/>
        <v>0</v>
      </c>
      <c r="CQ20054" s="30"/>
      <c r="CR20054" s="30">
        <f t="shared" si="772"/>
        <v>0</v>
      </c>
      <c r="CS20054" s="30"/>
      <c r="CT20054" s="30"/>
      <c r="CU20054" s="30"/>
      <c r="CV20054" s="30">
        <f t="shared" si="773"/>
        <v>0</v>
      </c>
    </row>
    <row r="20055" spans="80:100" x14ac:dyDescent="0.25">
      <c r="CB20055" s="134">
        <f t="shared" si="769"/>
        <v>233</v>
      </c>
      <c r="CC20055" s="7"/>
      <c r="CD20055" s="10"/>
      <c r="CE20055" s="10"/>
      <c r="CF20055" s="31"/>
      <c r="CG20055" s="9"/>
      <c r="CH20055" s="9"/>
      <c r="CI20055" s="9"/>
      <c r="CJ20055" s="31"/>
      <c r="CK20055" s="9"/>
      <c r="CL20055" s="128"/>
      <c r="CM20055" s="216">
        <f t="shared" si="770"/>
        <v>0</v>
      </c>
      <c r="CN20055" s="128"/>
      <c r="CO20055" s="30"/>
      <c r="CP20055" s="30">
        <f t="shared" si="771"/>
        <v>0</v>
      </c>
      <c r="CQ20055" s="30"/>
      <c r="CR20055" s="30">
        <f t="shared" si="772"/>
        <v>0</v>
      </c>
      <c r="CS20055" s="30"/>
      <c r="CT20055" s="30"/>
      <c r="CU20055" s="30"/>
      <c r="CV20055" s="30">
        <f t="shared" si="773"/>
        <v>0</v>
      </c>
    </row>
    <row r="20056" spans="80:100" x14ac:dyDescent="0.25">
      <c r="CB20056" s="134">
        <f t="shared" si="769"/>
        <v>234</v>
      </c>
      <c r="CC20056" s="7"/>
      <c r="CD20056" s="10"/>
      <c r="CE20056" s="10"/>
      <c r="CF20056" s="31"/>
      <c r="CG20056" s="9"/>
      <c r="CH20056" s="9"/>
      <c r="CI20056" s="9"/>
      <c r="CJ20056" s="31"/>
      <c r="CK20056" s="9"/>
      <c r="CL20056" s="128"/>
      <c r="CM20056" s="216">
        <f t="shared" si="770"/>
        <v>0</v>
      </c>
      <c r="CN20056" s="128"/>
      <c r="CO20056" s="30"/>
      <c r="CP20056" s="30">
        <f t="shared" si="771"/>
        <v>0</v>
      </c>
      <c r="CQ20056" s="30"/>
      <c r="CR20056" s="30">
        <f t="shared" si="772"/>
        <v>0</v>
      </c>
      <c r="CS20056" s="30"/>
      <c r="CT20056" s="30"/>
      <c r="CU20056" s="30"/>
      <c r="CV20056" s="30">
        <f t="shared" si="773"/>
        <v>0</v>
      </c>
    </row>
    <row r="20057" spans="80:100" x14ac:dyDescent="0.25">
      <c r="CB20057" s="134">
        <f t="shared" si="769"/>
        <v>235</v>
      </c>
      <c r="CC20057" s="7"/>
      <c r="CD20057" s="10"/>
      <c r="CE20057" s="10"/>
      <c r="CF20057" s="31"/>
      <c r="CG20057" s="9"/>
      <c r="CH20057" s="9"/>
      <c r="CI20057" s="9"/>
      <c r="CJ20057" s="31"/>
      <c r="CK20057" s="9"/>
      <c r="CL20057" s="128"/>
      <c r="CM20057" s="216">
        <f t="shared" si="770"/>
        <v>0</v>
      </c>
      <c r="CN20057" s="128"/>
      <c r="CO20057" s="30"/>
      <c r="CP20057" s="30">
        <f t="shared" si="771"/>
        <v>0</v>
      </c>
      <c r="CQ20057" s="30"/>
      <c r="CR20057" s="30">
        <f t="shared" si="772"/>
        <v>0</v>
      </c>
      <c r="CS20057" s="30"/>
      <c r="CT20057" s="30"/>
      <c r="CU20057" s="30"/>
      <c r="CV20057" s="30">
        <f t="shared" si="773"/>
        <v>0</v>
      </c>
    </row>
    <row r="20058" spans="80:100" x14ac:dyDescent="0.25">
      <c r="CB20058" s="134">
        <f t="shared" si="769"/>
        <v>236</v>
      </c>
      <c r="CC20058" s="7"/>
      <c r="CD20058" s="10"/>
      <c r="CE20058" s="10"/>
      <c r="CF20058" s="31"/>
      <c r="CG20058" s="9"/>
      <c r="CH20058" s="9"/>
      <c r="CI20058" s="9"/>
      <c r="CJ20058" s="31"/>
      <c r="CK20058" s="9"/>
      <c r="CL20058" s="128"/>
      <c r="CM20058" s="216">
        <f t="shared" si="770"/>
        <v>0</v>
      </c>
      <c r="CN20058" s="128"/>
      <c r="CO20058" s="30"/>
      <c r="CP20058" s="30">
        <f t="shared" si="771"/>
        <v>0</v>
      </c>
      <c r="CQ20058" s="30"/>
      <c r="CR20058" s="30">
        <f t="shared" si="772"/>
        <v>0</v>
      </c>
      <c r="CS20058" s="30"/>
      <c r="CT20058" s="30"/>
      <c r="CU20058" s="30"/>
      <c r="CV20058" s="30">
        <f t="shared" si="773"/>
        <v>0</v>
      </c>
    </row>
    <row r="20059" spans="80:100" x14ac:dyDescent="0.25">
      <c r="CB20059" s="134">
        <f t="shared" si="769"/>
        <v>237</v>
      </c>
      <c r="CC20059" s="7"/>
      <c r="CD20059" s="10"/>
      <c r="CE20059" s="10"/>
      <c r="CF20059" s="31"/>
      <c r="CG20059" s="9"/>
      <c r="CH20059" s="9"/>
      <c r="CI20059" s="9"/>
      <c r="CJ20059" s="31"/>
      <c r="CK20059" s="9"/>
      <c r="CL20059" s="128"/>
      <c r="CM20059" s="216">
        <f t="shared" si="770"/>
        <v>0</v>
      </c>
      <c r="CN20059" s="128"/>
      <c r="CO20059" s="30"/>
      <c r="CP20059" s="30">
        <f t="shared" si="771"/>
        <v>0</v>
      </c>
      <c r="CQ20059" s="30"/>
      <c r="CR20059" s="30">
        <f t="shared" si="772"/>
        <v>0</v>
      </c>
      <c r="CS20059" s="30"/>
      <c r="CT20059" s="30"/>
      <c r="CU20059" s="30"/>
      <c r="CV20059" s="30">
        <f t="shared" si="773"/>
        <v>0</v>
      </c>
    </row>
    <row r="20060" spans="80:100" x14ac:dyDescent="0.25">
      <c r="CB20060" s="134">
        <f t="shared" si="769"/>
        <v>238</v>
      </c>
      <c r="CC20060" s="7"/>
      <c r="CD20060" s="10"/>
      <c r="CE20060" s="10"/>
      <c r="CF20060" s="31"/>
      <c r="CG20060" s="9"/>
      <c r="CH20060" s="9"/>
      <c r="CI20060" s="9"/>
      <c r="CJ20060" s="31"/>
      <c r="CK20060" s="9"/>
      <c r="CL20060" s="128"/>
      <c r="CM20060" s="216">
        <f t="shared" si="770"/>
        <v>0</v>
      </c>
      <c r="CN20060" s="128"/>
      <c r="CO20060" s="30"/>
      <c r="CP20060" s="30">
        <f t="shared" si="771"/>
        <v>0</v>
      </c>
      <c r="CQ20060" s="30"/>
      <c r="CR20060" s="30">
        <f t="shared" si="772"/>
        <v>0</v>
      </c>
      <c r="CS20060" s="30"/>
      <c r="CT20060" s="30"/>
      <c r="CU20060" s="30"/>
      <c r="CV20060" s="30">
        <f t="shared" si="773"/>
        <v>0</v>
      </c>
    </row>
    <row r="20061" spans="80:100" x14ac:dyDescent="0.25">
      <c r="CB20061" s="134">
        <f t="shared" si="769"/>
        <v>239</v>
      </c>
      <c r="CC20061" s="7"/>
      <c r="CD20061" s="10"/>
      <c r="CE20061" s="10"/>
      <c r="CF20061" s="31"/>
      <c r="CG20061" s="9"/>
      <c r="CH20061" s="9"/>
      <c r="CI20061" s="9"/>
      <c r="CJ20061" s="31"/>
      <c r="CK20061" s="9"/>
      <c r="CL20061" s="128"/>
      <c r="CM20061" s="216">
        <f t="shared" si="770"/>
        <v>0</v>
      </c>
      <c r="CN20061" s="128"/>
      <c r="CO20061" s="30"/>
      <c r="CP20061" s="30">
        <f t="shared" si="771"/>
        <v>0</v>
      </c>
      <c r="CQ20061" s="30"/>
      <c r="CR20061" s="30">
        <f t="shared" si="772"/>
        <v>0</v>
      </c>
      <c r="CS20061" s="30"/>
      <c r="CT20061" s="30"/>
      <c r="CU20061" s="30"/>
      <c r="CV20061" s="30">
        <f t="shared" si="773"/>
        <v>0</v>
      </c>
    </row>
    <row r="20062" spans="80:100" x14ac:dyDescent="0.25">
      <c r="CB20062" s="134">
        <f t="shared" si="769"/>
        <v>240</v>
      </c>
      <c r="CC20062" s="7"/>
      <c r="CD20062" s="10"/>
      <c r="CE20062" s="10"/>
      <c r="CF20062" s="31"/>
      <c r="CG20062" s="9"/>
      <c r="CH20062" s="9"/>
      <c r="CI20062" s="9"/>
      <c r="CJ20062" s="31"/>
      <c r="CK20062" s="9"/>
      <c r="CL20062" s="128"/>
      <c r="CM20062" s="216">
        <f t="shared" si="770"/>
        <v>0</v>
      </c>
      <c r="CN20062" s="128"/>
      <c r="CO20062" s="30"/>
      <c r="CP20062" s="30">
        <f t="shared" si="771"/>
        <v>0</v>
      </c>
      <c r="CQ20062" s="30"/>
      <c r="CR20062" s="30">
        <f t="shared" si="772"/>
        <v>0</v>
      </c>
      <c r="CS20062" s="30"/>
      <c r="CT20062" s="30"/>
      <c r="CU20062" s="30"/>
      <c r="CV20062" s="30">
        <f t="shared" si="773"/>
        <v>0</v>
      </c>
    </row>
    <row r="20063" spans="80:100" x14ac:dyDescent="0.25">
      <c r="CB20063" s="134">
        <f t="shared" si="769"/>
        <v>241</v>
      </c>
      <c r="CC20063" s="7"/>
      <c r="CD20063" s="10"/>
      <c r="CE20063" s="10"/>
      <c r="CF20063" s="31"/>
      <c r="CG20063" s="9"/>
      <c r="CH20063" s="9"/>
      <c r="CI20063" s="9"/>
      <c r="CJ20063" s="31"/>
      <c r="CK20063" s="9"/>
      <c r="CL20063" s="128"/>
      <c r="CM20063" s="216">
        <f t="shared" si="770"/>
        <v>0</v>
      </c>
      <c r="CN20063" s="128"/>
      <c r="CO20063" s="30"/>
      <c r="CP20063" s="30">
        <f t="shared" si="771"/>
        <v>0</v>
      </c>
      <c r="CQ20063" s="30"/>
      <c r="CR20063" s="30">
        <f t="shared" si="772"/>
        <v>0</v>
      </c>
      <c r="CS20063" s="30"/>
      <c r="CT20063" s="30"/>
      <c r="CU20063" s="30"/>
      <c r="CV20063" s="30">
        <f t="shared" si="773"/>
        <v>0</v>
      </c>
    </row>
    <row r="20064" spans="80:100" x14ac:dyDescent="0.25">
      <c r="CB20064" s="134">
        <f t="shared" si="769"/>
        <v>242</v>
      </c>
      <c r="CC20064" s="7"/>
      <c r="CD20064" s="10"/>
      <c r="CE20064" s="10"/>
      <c r="CF20064" s="31"/>
      <c r="CG20064" s="9"/>
      <c r="CH20064" s="9"/>
      <c r="CI20064" s="9"/>
      <c r="CJ20064" s="31"/>
      <c r="CK20064" s="9"/>
      <c r="CL20064" s="128"/>
      <c r="CM20064" s="216">
        <f t="shared" si="770"/>
        <v>0</v>
      </c>
      <c r="CN20064" s="128"/>
      <c r="CO20064" s="30"/>
      <c r="CP20064" s="30">
        <f t="shared" si="771"/>
        <v>0</v>
      </c>
      <c r="CQ20064" s="30"/>
      <c r="CR20064" s="30">
        <f t="shared" si="772"/>
        <v>0</v>
      </c>
      <c r="CS20064" s="30"/>
      <c r="CT20064" s="30"/>
      <c r="CU20064" s="30"/>
      <c r="CV20064" s="30">
        <f t="shared" si="773"/>
        <v>0</v>
      </c>
    </row>
    <row r="20065" spans="80:100" x14ac:dyDescent="0.25">
      <c r="CB20065" s="134">
        <f t="shared" si="769"/>
        <v>243</v>
      </c>
      <c r="CC20065" s="7"/>
      <c r="CD20065" s="10"/>
      <c r="CE20065" s="10"/>
      <c r="CF20065" s="31"/>
      <c r="CG20065" s="9"/>
      <c r="CH20065" s="9"/>
      <c r="CI20065" s="9"/>
      <c r="CJ20065" s="31"/>
      <c r="CK20065" s="9"/>
      <c r="CL20065" s="128"/>
      <c r="CM20065" s="216">
        <f t="shared" si="770"/>
        <v>0</v>
      </c>
      <c r="CN20065" s="128"/>
      <c r="CO20065" s="30"/>
      <c r="CP20065" s="30">
        <f t="shared" si="771"/>
        <v>0</v>
      </c>
      <c r="CQ20065" s="30"/>
      <c r="CR20065" s="30">
        <f t="shared" si="772"/>
        <v>0</v>
      </c>
      <c r="CS20065" s="30"/>
      <c r="CT20065" s="30"/>
      <c r="CU20065" s="30"/>
      <c r="CV20065" s="30">
        <f t="shared" si="773"/>
        <v>0</v>
      </c>
    </row>
    <row r="20066" spans="80:100" x14ac:dyDescent="0.25">
      <c r="CB20066" s="134">
        <f t="shared" si="769"/>
        <v>244</v>
      </c>
      <c r="CC20066" s="7"/>
      <c r="CD20066" s="10"/>
      <c r="CE20066" s="10"/>
      <c r="CF20066" s="31"/>
      <c r="CG20066" s="9"/>
      <c r="CH20066" s="9"/>
      <c r="CI20066" s="9"/>
      <c r="CJ20066" s="31"/>
      <c r="CK20066" s="9"/>
      <c r="CL20066" s="128"/>
      <c r="CM20066" s="216">
        <f t="shared" si="770"/>
        <v>0</v>
      </c>
      <c r="CN20066" s="128"/>
      <c r="CO20066" s="30"/>
      <c r="CP20066" s="30">
        <f t="shared" si="771"/>
        <v>0</v>
      </c>
      <c r="CQ20066" s="30"/>
      <c r="CR20066" s="30">
        <f t="shared" si="772"/>
        <v>0</v>
      </c>
      <c r="CS20066" s="30"/>
      <c r="CT20066" s="30"/>
      <c r="CU20066" s="30"/>
      <c r="CV20066" s="30">
        <f t="shared" si="773"/>
        <v>0</v>
      </c>
    </row>
    <row r="20067" spans="80:100" x14ac:dyDescent="0.25">
      <c r="CB20067" s="134">
        <f t="shared" si="769"/>
        <v>245</v>
      </c>
      <c r="CC20067" s="7"/>
      <c r="CD20067" s="10"/>
      <c r="CE20067" s="10"/>
      <c r="CF20067" s="31"/>
      <c r="CG20067" s="9"/>
      <c r="CH20067" s="9"/>
      <c r="CI20067" s="9"/>
      <c r="CJ20067" s="31"/>
      <c r="CK20067" s="9"/>
      <c r="CL20067" s="128"/>
      <c r="CM20067" s="216">
        <f t="shared" si="770"/>
        <v>0</v>
      </c>
      <c r="CN20067" s="128"/>
      <c r="CO20067" s="30"/>
      <c r="CP20067" s="30">
        <f t="shared" si="771"/>
        <v>0</v>
      </c>
      <c r="CQ20067" s="30"/>
      <c r="CR20067" s="30">
        <f t="shared" si="772"/>
        <v>0</v>
      </c>
      <c r="CS20067" s="30"/>
      <c r="CT20067" s="30"/>
      <c r="CU20067" s="30"/>
      <c r="CV20067" s="30">
        <f t="shared" si="773"/>
        <v>0</v>
      </c>
    </row>
    <row r="20068" spans="80:100" x14ac:dyDescent="0.25">
      <c r="CB20068" s="134">
        <f t="shared" si="769"/>
        <v>246</v>
      </c>
      <c r="CC20068" s="7"/>
      <c r="CD20068" s="10"/>
      <c r="CE20068" s="10"/>
      <c r="CF20068" s="31"/>
      <c r="CG20068" s="9"/>
      <c r="CH20068" s="9"/>
      <c r="CI20068" s="9"/>
      <c r="CJ20068" s="31"/>
      <c r="CK20068" s="9"/>
      <c r="CL20068" s="128"/>
      <c r="CM20068" s="216">
        <f t="shared" si="770"/>
        <v>0</v>
      </c>
      <c r="CN20068" s="128"/>
      <c r="CO20068" s="30"/>
      <c r="CP20068" s="30">
        <f t="shared" si="771"/>
        <v>0</v>
      </c>
      <c r="CQ20068" s="30"/>
      <c r="CR20068" s="30">
        <f t="shared" si="772"/>
        <v>0</v>
      </c>
      <c r="CS20068" s="30"/>
      <c r="CT20068" s="30"/>
      <c r="CU20068" s="30"/>
      <c r="CV20068" s="30">
        <f t="shared" si="773"/>
        <v>0</v>
      </c>
    </row>
    <row r="20069" spans="80:100" x14ac:dyDescent="0.25">
      <c r="CB20069" s="134">
        <f t="shared" si="769"/>
        <v>247</v>
      </c>
      <c r="CC20069" s="7"/>
      <c r="CD20069" s="10"/>
      <c r="CE20069" s="10"/>
      <c r="CF20069" s="31"/>
      <c r="CG20069" s="9"/>
      <c r="CH20069" s="9"/>
      <c r="CI20069" s="9"/>
      <c r="CJ20069" s="31"/>
      <c r="CK20069" s="9"/>
      <c r="CL20069" s="128"/>
      <c r="CM20069" s="216">
        <f t="shared" si="770"/>
        <v>0</v>
      </c>
      <c r="CN20069" s="128"/>
      <c r="CO20069" s="30"/>
      <c r="CP20069" s="30">
        <f t="shared" si="771"/>
        <v>0</v>
      </c>
      <c r="CQ20069" s="30"/>
      <c r="CR20069" s="30">
        <f t="shared" si="772"/>
        <v>0</v>
      </c>
      <c r="CS20069" s="30"/>
      <c r="CT20069" s="30"/>
      <c r="CU20069" s="30"/>
      <c r="CV20069" s="30">
        <f t="shared" si="773"/>
        <v>0</v>
      </c>
    </row>
    <row r="20070" spans="80:100" x14ac:dyDescent="0.25">
      <c r="CB20070" s="134">
        <f t="shared" si="769"/>
        <v>248</v>
      </c>
      <c r="CC20070" s="7"/>
      <c r="CD20070" s="10"/>
      <c r="CE20070" s="10"/>
      <c r="CF20070" s="31"/>
      <c r="CG20070" s="9"/>
      <c r="CH20070" s="9"/>
      <c r="CI20070" s="9"/>
      <c r="CJ20070" s="31"/>
      <c r="CK20070" s="9"/>
      <c r="CL20070" s="128"/>
      <c r="CM20070" s="216">
        <f t="shared" si="770"/>
        <v>0</v>
      </c>
      <c r="CN20070" s="128"/>
      <c r="CO20070" s="30"/>
      <c r="CP20070" s="30">
        <f t="shared" si="771"/>
        <v>0</v>
      </c>
      <c r="CQ20070" s="30"/>
      <c r="CR20070" s="30">
        <f t="shared" si="772"/>
        <v>0</v>
      </c>
      <c r="CS20070" s="30"/>
      <c r="CT20070" s="30"/>
      <c r="CU20070" s="30"/>
      <c r="CV20070" s="30">
        <f t="shared" si="773"/>
        <v>0</v>
      </c>
    </row>
    <row r="20071" spans="80:100" x14ac:dyDescent="0.25">
      <c r="CB20071" s="134">
        <f t="shared" si="769"/>
        <v>249</v>
      </c>
      <c r="CC20071" s="7"/>
      <c r="CD20071" s="10"/>
      <c r="CE20071" s="10"/>
      <c r="CF20071" s="31"/>
      <c r="CG20071" s="9"/>
      <c r="CH20071" s="9"/>
      <c r="CI20071" s="9"/>
      <c r="CJ20071" s="31"/>
      <c r="CK20071" s="9"/>
      <c r="CL20071" s="128"/>
      <c r="CM20071" s="216">
        <f t="shared" si="770"/>
        <v>0</v>
      </c>
      <c r="CN20071" s="128"/>
      <c r="CO20071" s="30"/>
      <c r="CP20071" s="30">
        <f t="shared" si="771"/>
        <v>0</v>
      </c>
      <c r="CQ20071" s="30"/>
      <c r="CR20071" s="30">
        <f t="shared" si="772"/>
        <v>0</v>
      </c>
      <c r="CS20071" s="30"/>
      <c r="CT20071" s="30"/>
      <c r="CU20071" s="30"/>
      <c r="CV20071" s="30">
        <f t="shared" si="773"/>
        <v>0</v>
      </c>
    </row>
    <row r="20072" spans="80:100" x14ac:dyDescent="0.25">
      <c r="CB20072" s="134">
        <f t="shared" si="769"/>
        <v>250</v>
      </c>
      <c r="CC20072" s="7"/>
      <c r="CD20072" s="10"/>
      <c r="CE20072" s="10"/>
      <c r="CF20072" s="31"/>
      <c r="CG20072" s="9"/>
      <c r="CH20072" s="9"/>
      <c r="CI20072" s="9"/>
      <c r="CJ20072" s="31"/>
      <c r="CK20072" s="9"/>
      <c r="CL20072" s="128"/>
      <c r="CM20072" s="216">
        <f t="shared" si="770"/>
        <v>0</v>
      </c>
      <c r="CN20072" s="128"/>
      <c r="CO20072" s="30"/>
      <c r="CP20072" s="30">
        <f t="shared" si="771"/>
        <v>0</v>
      </c>
      <c r="CQ20072" s="30"/>
      <c r="CR20072" s="30">
        <f t="shared" si="772"/>
        <v>0</v>
      </c>
      <c r="CS20072" s="30"/>
      <c r="CT20072" s="30"/>
      <c r="CU20072" s="30"/>
      <c r="CV20072" s="30">
        <f t="shared" si="773"/>
        <v>0</v>
      </c>
    </row>
    <row r="20073" spans="80:100" x14ac:dyDescent="0.25">
      <c r="CB20073" s="134">
        <f t="shared" si="769"/>
        <v>251</v>
      </c>
      <c r="CC20073" s="7"/>
      <c r="CD20073" s="10"/>
      <c r="CE20073" s="10"/>
      <c r="CF20073" s="31"/>
      <c r="CG20073" s="9"/>
      <c r="CH20073" s="9"/>
      <c r="CI20073" s="9"/>
      <c r="CJ20073" s="31"/>
      <c r="CK20073" s="9"/>
      <c r="CL20073" s="128"/>
      <c r="CM20073" s="216">
        <f t="shared" si="770"/>
        <v>0</v>
      </c>
      <c r="CN20073" s="128"/>
      <c r="CO20073" s="30"/>
      <c r="CP20073" s="30">
        <f t="shared" si="771"/>
        <v>0</v>
      </c>
      <c r="CQ20073" s="30"/>
      <c r="CR20073" s="30">
        <f t="shared" si="772"/>
        <v>0</v>
      </c>
      <c r="CS20073" s="30"/>
      <c r="CT20073" s="30"/>
      <c r="CU20073" s="30"/>
      <c r="CV20073" s="30">
        <f t="shared" si="773"/>
        <v>0</v>
      </c>
    </row>
    <row r="20074" spans="80:100" x14ac:dyDescent="0.25">
      <c r="CB20074" s="134">
        <f t="shared" si="769"/>
        <v>252</v>
      </c>
      <c r="CC20074" s="7"/>
      <c r="CD20074" s="10"/>
      <c r="CE20074" s="10"/>
      <c r="CF20074" s="31"/>
      <c r="CG20074" s="9"/>
      <c r="CH20074" s="9"/>
      <c r="CI20074" s="9"/>
      <c r="CJ20074" s="31"/>
      <c r="CK20074" s="9"/>
      <c r="CL20074" s="128"/>
      <c r="CM20074" s="216">
        <f t="shared" si="770"/>
        <v>0</v>
      </c>
      <c r="CN20074" s="128"/>
      <c r="CO20074" s="30"/>
      <c r="CP20074" s="30">
        <f t="shared" si="771"/>
        <v>0</v>
      </c>
      <c r="CQ20074" s="30"/>
      <c r="CR20074" s="30">
        <f t="shared" si="772"/>
        <v>0</v>
      </c>
      <c r="CS20074" s="30"/>
      <c r="CT20074" s="30"/>
      <c r="CU20074" s="30"/>
      <c r="CV20074" s="30">
        <f t="shared" si="773"/>
        <v>0</v>
      </c>
    </row>
    <row r="20075" spans="80:100" x14ac:dyDescent="0.25">
      <c r="CB20075" s="134">
        <f t="shared" si="769"/>
        <v>253</v>
      </c>
      <c r="CC20075" s="7"/>
      <c r="CD20075" s="10"/>
      <c r="CE20075" s="10"/>
      <c r="CF20075" s="31"/>
      <c r="CG20075" s="9"/>
      <c r="CH20075" s="9"/>
      <c r="CI20075" s="9"/>
      <c r="CJ20075" s="31"/>
      <c r="CK20075" s="9"/>
      <c r="CL20075" s="128"/>
      <c r="CM20075" s="216">
        <f t="shared" si="770"/>
        <v>0</v>
      </c>
      <c r="CN20075" s="128"/>
      <c r="CO20075" s="30"/>
      <c r="CP20075" s="30">
        <f t="shared" si="771"/>
        <v>0</v>
      </c>
      <c r="CQ20075" s="30"/>
      <c r="CR20075" s="30">
        <f t="shared" si="772"/>
        <v>0</v>
      </c>
      <c r="CS20075" s="30"/>
      <c r="CT20075" s="30"/>
      <c r="CU20075" s="30"/>
      <c r="CV20075" s="30">
        <f t="shared" si="773"/>
        <v>0</v>
      </c>
    </row>
    <row r="20076" spans="80:100" x14ac:dyDescent="0.25">
      <c r="CB20076" s="134">
        <f t="shared" si="769"/>
        <v>254</v>
      </c>
      <c r="CC20076" s="7"/>
      <c r="CD20076" s="10"/>
      <c r="CE20076" s="10"/>
      <c r="CF20076" s="31"/>
      <c r="CG20076" s="9"/>
      <c r="CH20076" s="9"/>
      <c r="CI20076" s="9"/>
      <c r="CJ20076" s="31"/>
      <c r="CK20076" s="9"/>
      <c r="CL20076" s="128"/>
      <c r="CM20076" s="216">
        <f t="shared" si="770"/>
        <v>0</v>
      </c>
      <c r="CN20076" s="128"/>
      <c r="CO20076" s="30"/>
      <c r="CP20076" s="30">
        <f t="shared" si="771"/>
        <v>0</v>
      </c>
      <c r="CQ20076" s="30"/>
      <c r="CR20076" s="30">
        <f t="shared" si="772"/>
        <v>0</v>
      </c>
      <c r="CS20076" s="30"/>
      <c r="CT20076" s="30"/>
      <c r="CU20076" s="30"/>
      <c r="CV20076" s="30">
        <f t="shared" si="773"/>
        <v>0</v>
      </c>
    </row>
    <row r="20077" spans="80:100" x14ac:dyDescent="0.25">
      <c r="CB20077" s="134">
        <f t="shared" si="769"/>
        <v>255</v>
      </c>
      <c r="CC20077" s="7"/>
      <c r="CD20077" s="10"/>
      <c r="CE20077" s="10"/>
      <c r="CF20077" s="31"/>
      <c r="CG20077" s="9"/>
      <c r="CH20077" s="9"/>
      <c r="CI20077" s="9"/>
      <c r="CJ20077" s="31"/>
      <c r="CK20077" s="9"/>
      <c r="CL20077" s="128"/>
      <c r="CM20077" s="216">
        <f t="shared" si="770"/>
        <v>0</v>
      </c>
      <c r="CN20077" s="128"/>
      <c r="CO20077" s="30"/>
      <c r="CP20077" s="30">
        <f t="shared" si="771"/>
        <v>0</v>
      </c>
      <c r="CQ20077" s="30"/>
      <c r="CR20077" s="30">
        <f t="shared" si="772"/>
        <v>0</v>
      </c>
      <c r="CS20077" s="30"/>
      <c r="CT20077" s="30"/>
      <c r="CU20077" s="30"/>
      <c r="CV20077" s="30">
        <f t="shared" si="773"/>
        <v>0</v>
      </c>
    </row>
    <row r="20078" spans="80:100" x14ac:dyDescent="0.25">
      <c r="CB20078" s="134">
        <f t="shared" si="769"/>
        <v>256</v>
      </c>
      <c r="CC20078" s="7"/>
      <c r="CD20078" s="10"/>
      <c r="CE20078" s="10"/>
      <c r="CF20078" s="31"/>
      <c r="CG20078" s="9"/>
      <c r="CH20078" s="9"/>
      <c r="CI20078" s="9"/>
      <c r="CJ20078" s="31"/>
      <c r="CK20078" s="9"/>
      <c r="CL20078" s="128"/>
      <c r="CM20078" s="216">
        <f t="shared" si="770"/>
        <v>0</v>
      </c>
      <c r="CN20078" s="128"/>
      <c r="CO20078" s="30"/>
      <c r="CP20078" s="30">
        <f t="shared" si="771"/>
        <v>0</v>
      </c>
      <c r="CQ20078" s="30"/>
      <c r="CR20078" s="30">
        <f t="shared" si="772"/>
        <v>0</v>
      </c>
      <c r="CS20078" s="30"/>
      <c r="CT20078" s="30"/>
      <c r="CU20078" s="30"/>
      <c r="CV20078" s="30">
        <f t="shared" si="773"/>
        <v>0</v>
      </c>
    </row>
    <row r="20079" spans="80:100" x14ac:dyDescent="0.25">
      <c r="CB20079" s="134">
        <f t="shared" ref="CB20079:CB20142" si="774">1+CB20078</f>
        <v>257</v>
      </c>
      <c r="CC20079" s="7"/>
      <c r="CD20079" s="10"/>
      <c r="CE20079" s="10"/>
      <c r="CF20079" s="31"/>
      <c r="CG20079" s="9"/>
      <c r="CH20079" s="9"/>
      <c r="CI20079" s="9"/>
      <c r="CJ20079" s="31"/>
      <c r="CK20079" s="9"/>
      <c r="CL20079" s="128"/>
      <c r="CM20079" s="216">
        <f t="shared" ref="CM20079:CM20142" si="775">IF(CC20079=0,0,IF(CD20079=0,0,IF(CE20079=0,0,IF(CF20079=0,0,IF(CG20079=0,0,IF(CH20079=0,0,IF(CI20079=0,0,IF(CJ20079=0,0,IF(CK20079=0,0,CV20079)))))))))</f>
        <v>0</v>
      </c>
      <c r="CN20079" s="128"/>
      <c r="CO20079" s="30"/>
      <c r="CP20079" s="30">
        <f t="shared" si="771"/>
        <v>0</v>
      </c>
      <c r="CQ20079" s="30"/>
      <c r="CR20079" s="30">
        <f t="shared" si="772"/>
        <v>0</v>
      </c>
      <c r="CS20079" s="30"/>
      <c r="CT20079" s="30"/>
      <c r="CU20079" s="30"/>
      <c r="CV20079" s="30">
        <f t="shared" si="773"/>
        <v>0</v>
      </c>
    </row>
    <row r="20080" spans="80:100" x14ac:dyDescent="0.25">
      <c r="CB20080" s="134">
        <f t="shared" si="774"/>
        <v>258</v>
      </c>
      <c r="CC20080" s="7"/>
      <c r="CD20080" s="10"/>
      <c r="CE20080" s="10"/>
      <c r="CF20080" s="31"/>
      <c r="CG20080" s="9"/>
      <c r="CH20080" s="9"/>
      <c r="CI20080" s="9"/>
      <c r="CJ20080" s="31"/>
      <c r="CK20080" s="9"/>
      <c r="CL20080" s="128"/>
      <c r="CM20080" s="216">
        <f t="shared" si="775"/>
        <v>0</v>
      </c>
      <c r="CN20080" s="128"/>
      <c r="CO20080" s="30"/>
      <c r="CP20080" s="30">
        <f t="shared" ref="CP20080:CP20143" si="776">IF(AND(CI20080="Classroom",CH20080="Non-SAR"),25,IF(AND(CI20080="Non-Classroom",CH20080="Non-SAR"),25,IF(AND(CI20080="Non-Classroom",CH20080="SAR"),10,0)))</f>
        <v>0</v>
      </c>
      <c r="CQ20080" s="30"/>
      <c r="CR20080" s="30">
        <f t="shared" ref="CR20080:CR20143" si="777">IF(CP20080=0,0,IF(CK20080="Yes",5,0))</f>
        <v>0</v>
      </c>
      <c r="CS20080" s="30"/>
      <c r="CT20080" s="30"/>
      <c r="CU20080" s="30"/>
      <c r="CV20080" s="30">
        <f t="shared" ref="CV20080:CV20143" si="778">SUM(CP20080:CU20080)</f>
        <v>0</v>
      </c>
    </row>
    <row r="20081" spans="80:100" x14ac:dyDescent="0.25">
      <c r="CB20081" s="134">
        <f t="shared" si="774"/>
        <v>259</v>
      </c>
      <c r="CC20081" s="7"/>
      <c r="CD20081" s="10"/>
      <c r="CE20081" s="10"/>
      <c r="CF20081" s="31"/>
      <c r="CG20081" s="9"/>
      <c r="CH20081" s="9"/>
      <c r="CI20081" s="9"/>
      <c r="CJ20081" s="31"/>
      <c r="CK20081" s="9"/>
      <c r="CL20081" s="128"/>
      <c r="CM20081" s="216">
        <f t="shared" si="775"/>
        <v>0</v>
      </c>
      <c r="CN20081" s="128"/>
      <c r="CO20081" s="30"/>
      <c r="CP20081" s="30">
        <f t="shared" si="776"/>
        <v>0</v>
      </c>
      <c r="CQ20081" s="30"/>
      <c r="CR20081" s="30">
        <f t="shared" si="777"/>
        <v>0</v>
      </c>
      <c r="CS20081" s="30"/>
      <c r="CT20081" s="30"/>
      <c r="CU20081" s="30"/>
      <c r="CV20081" s="30">
        <f t="shared" si="778"/>
        <v>0</v>
      </c>
    </row>
    <row r="20082" spans="80:100" x14ac:dyDescent="0.25">
      <c r="CB20082" s="134">
        <f t="shared" si="774"/>
        <v>260</v>
      </c>
      <c r="CC20082" s="7"/>
      <c r="CD20082" s="10"/>
      <c r="CE20082" s="10"/>
      <c r="CF20082" s="31"/>
      <c r="CG20082" s="9"/>
      <c r="CH20082" s="9"/>
      <c r="CI20082" s="9"/>
      <c r="CJ20082" s="31"/>
      <c r="CK20082" s="9"/>
      <c r="CL20082" s="128"/>
      <c r="CM20082" s="216">
        <f t="shared" si="775"/>
        <v>0</v>
      </c>
      <c r="CN20082" s="128"/>
      <c r="CO20082" s="30"/>
      <c r="CP20082" s="30">
        <f t="shared" si="776"/>
        <v>0</v>
      </c>
      <c r="CQ20082" s="30"/>
      <c r="CR20082" s="30">
        <f t="shared" si="777"/>
        <v>0</v>
      </c>
      <c r="CS20082" s="30"/>
      <c r="CT20082" s="30"/>
      <c r="CU20082" s="30"/>
      <c r="CV20082" s="30">
        <f t="shared" si="778"/>
        <v>0</v>
      </c>
    </row>
    <row r="20083" spans="80:100" x14ac:dyDescent="0.25">
      <c r="CB20083" s="134">
        <f t="shared" si="774"/>
        <v>261</v>
      </c>
      <c r="CC20083" s="7"/>
      <c r="CD20083" s="10"/>
      <c r="CE20083" s="10"/>
      <c r="CF20083" s="31"/>
      <c r="CG20083" s="9"/>
      <c r="CH20083" s="9"/>
      <c r="CI20083" s="9"/>
      <c r="CJ20083" s="31"/>
      <c r="CK20083" s="9"/>
      <c r="CL20083" s="128"/>
      <c r="CM20083" s="216">
        <f t="shared" si="775"/>
        <v>0</v>
      </c>
      <c r="CN20083" s="128"/>
      <c r="CO20083" s="30"/>
      <c r="CP20083" s="30">
        <f t="shared" si="776"/>
        <v>0</v>
      </c>
      <c r="CQ20083" s="30"/>
      <c r="CR20083" s="30">
        <f t="shared" si="777"/>
        <v>0</v>
      </c>
      <c r="CS20083" s="30"/>
      <c r="CT20083" s="30"/>
      <c r="CU20083" s="30"/>
      <c r="CV20083" s="30">
        <f t="shared" si="778"/>
        <v>0</v>
      </c>
    </row>
    <row r="20084" spans="80:100" x14ac:dyDescent="0.25">
      <c r="CB20084" s="134">
        <f t="shared" si="774"/>
        <v>262</v>
      </c>
      <c r="CC20084" s="7"/>
      <c r="CD20084" s="10"/>
      <c r="CE20084" s="10"/>
      <c r="CF20084" s="31"/>
      <c r="CG20084" s="9"/>
      <c r="CH20084" s="9"/>
      <c r="CI20084" s="9"/>
      <c r="CJ20084" s="31"/>
      <c r="CK20084" s="9"/>
      <c r="CL20084" s="128"/>
      <c r="CM20084" s="216">
        <f t="shared" si="775"/>
        <v>0</v>
      </c>
      <c r="CN20084" s="128"/>
      <c r="CO20084" s="30"/>
      <c r="CP20084" s="30">
        <f t="shared" si="776"/>
        <v>0</v>
      </c>
      <c r="CQ20084" s="30"/>
      <c r="CR20084" s="30">
        <f t="shared" si="777"/>
        <v>0</v>
      </c>
      <c r="CS20084" s="30"/>
      <c r="CT20084" s="30"/>
      <c r="CU20084" s="30"/>
      <c r="CV20084" s="30">
        <f t="shared" si="778"/>
        <v>0</v>
      </c>
    </row>
    <row r="20085" spans="80:100" x14ac:dyDescent="0.25">
      <c r="CB20085" s="134">
        <f t="shared" si="774"/>
        <v>263</v>
      </c>
      <c r="CC20085" s="7"/>
      <c r="CD20085" s="10"/>
      <c r="CE20085" s="10"/>
      <c r="CF20085" s="31"/>
      <c r="CG20085" s="9"/>
      <c r="CH20085" s="9"/>
      <c r="CI20085" s="9"/>
      <c r="CJ20085" s="31"/>
      <c r="CK20085" s="9"/>
      <c r="CL20085" s="128"/>
      <c r="CM20085" s="216">
        <f t="shared" si="775"/>
        <v>0</v>
      </c>
      <c r="CN20085" s="128"/>
      <c r="CO20085" s="30"/>
      <c r="CP20085" s="30">
        <f t="shared" si="776"/>
        <v>0</v>
      </c>
      <c r="CQ20085" s="30"/>
      <c r="CR20085" s="30">
        <f t="shared" si="777"/>
        <v>0</v>
      </c>
      <c r="CS20085" s="30"/>
      <c r="CT20085" s="30"/>
      <c r="CU20085" s="30"/>
      <c r="CV20085" s="30">
        <f t="shared" si="778"/>
        <v>0</v>
      </c>
    </row>
    <row r="20086" spans="80:100" x14ac:dyDescent="0.25">
      <c r="CB20086" s="134">
        <f t="shared" si="774"/>
        <v>264</v>
      </c>
      <c r="CC20086" s="7"/>
      <c r="CD20086" s="10"/>
      <c r="CE20086" s="10"/>
      <c r="CF20086" s="31"/>
      <c r="CG20086" s="9"/>
      <c r="CH20086" s="9"/>
      <c r="CI20086" s="9"/>
      <c r="CJ20086" s="31"/>
      <c r="CK20086" s="9"/>
      <c r="CL20086" s="128"/>
      <c r="CM20086" s="216">
        <f t="shared" si="775"/>
        <v>0</v>
      </c>
      <c r="CN20086" s="128"/>
      <c r="CO20086" s="30"/>
      <c r="CP20086" s="30">
        <f t="shared" si="776"/>
        <v>0</v>
      </c>
      <c r="CQ20086" s="30"/>
      <c r="CR20086" s="30">
        <f t="shared" si="777"/>
        <v>0</v>
      </c>
      <c r="CS20086" s="30"/>
      <c r="CT20086" s="30"/>
      <c r="CU20086" s="30"/>
      <c r="CV20086" s="30">
        <f t="shared" si="778"/>
        <v>0</v>
      </c>
    </row>
    <row r="20087" spans="80:100" x14ac:dyDescent="0.25">
      <c r="CB20087" s="134">
        <f t="shared" si="774"/>
        <v>265</v>
      </c>
      <c r="CC20087" s="7"/>
      <c r="CD20087" s="10"/>
      <c r="CE20087" s="10"/>
      <c r="CF20087" s="31"/>
      <c r="CG20087" s="9"/>
      <c r="CH20087" s="9"/>
      <c r="CI20087" s="9"/>
      <c r="CJ20087" s="31"/>
      <c r="CK20087" s="9"/>
      <c r="CL20087" s="128"/>
      <c r="CM20087" s="216">
        <f t="shared" si="775"/>
        <v>0</v>
      </c>
      <c r="CN20087" s="128"/>
      <c r="CO20087" s="30"/>
      <c r="CP20087" s="30">
        <f t="shared" si="776"/>
        <v>0</v>
      </c>
      <c r="CQ20087" s="30"/>
      <c r="CR20087" s="30">
        <f t="shared" si="777"/>
        <v>0</v>
      </c>
      <c r="CS20087" s="30"/>
      <c r="CT20087" s="30"/>
      <c r="CU20087" s="30"/>
      <c r="CV20087" s="30">
        <f t="shared" si="778"/>
        <v>0</v>
      </c>
    </row>
    <row r="20088" spans="80:100" x14ac:dyDescent="0.25">
      <c r="CB20088" s="134">
        <f t="shared" si="774"/>
        <v>266</v>
      </c>
      <c r="CC20088" s="7"/>
      <c r="CD20088" s="10"/>
      <c r="CE20088" s="10"/>
      <c r="CF20088" s="31"/>
      <c r="CG20088" s="9"/>
      <c r="CH20088" s="9"/>
      <c r="CI20088" s="9"/>
      <c r="CJ20088" s="31"/>
      <c r="CK20088" s="9"/>
      <c r="CL20088" s="128"/>
      <c r="CM20088" s="216">
        <f t="shared" si="775"/>
        <v>0</v>
      </c>
      <c r="CN20088" s="128"/>
      <c r="CO20088" s="30"/>
      <c r="CP20088" s="30">
        <f t="shared" si="776"/>
        <v>0</v>
      </c>
      <c r="CQ20088" s="30"/>
      <c r="CR20088" s="30">
        <f t="shared" si="777"/>
        <v>0</v>
      </c>
      <c r="CS20088" s="30"/>
      <c r="CT20088" s="30"/>
      <c r="CU20088" s="30"/>
      <c r="CV20088" s="30">
        <f t="shared" si="778"/>
        <v>0</v>
      </c>
    </row>
    <row r="20089" spans="80:100" x14ac:dyDescent="0.25">
      <c r="CB20089" s="134">
        <f t="shared" si="774"/>
        <v>267</v>
      </c>
      <c r="CC20089" s="7"/>
      <c r="CD20089" s="10"/>
      <c r="CE20089" s="10"/>
      <c r="CF20089" s="31"/>
      <c r="CG20089" s="9"/>
      <c r="CH20089" s="9"/>
      <c r="CI20089" s="9"/>
      <c r="CJ20089" s="31"/>
      <c r="CK20089" s="9"/>
      <c r="CL20089" s="128"/>
      <c r="CM20089" s="216">
        <f t="shared" si="775"/>
        <v>0</v>
      </c>
      <c r="CN20089" s="128"/>
      <c r="CO20089" s="30"/>
      <c r="CP20089" s="30">
        <f t="shared" si="776"/>
        <v>0</v>
      </c>
      <c r="CQ20089" s="30"/>
      <c r="CR20089" s="30">
        <f t="shared" si="777"/>
        <v>0</v>
      </c>
      <c r="CS20089" s="30"/>
      <c r="CT20089" s="30"/>
      <c r="CU20089" s="30"/>
      <c r="CV20089" s="30">
        <f t="shared" si="778"/>
        <v>0</v>
      </c>
    </row>
    <row r="20090" spans="80:100" x14ac:dyDescent="0.25">
      <c r="CB20090" s="134">
        <f t="shared" si="774"/>
        <v>268</v>
      </c>
      <c r="CC20090" s="7"/>
      <c r="CD20090" s="10"/>
      <c r="CE20090" s="10"/>
      <c r="CF20090" s="31"/>
      <c r="CG20090" s="9"/>
      <c r="CH20090" s="9"/>
      <c r="CI20090" s="9"/>
      <c r="CJ20090" s="31"/>
      <c r="CK20090" s="9"/>
      <c r="CL20090" s="128"/>
      <c r="CM20090" s="216">
        <f t="shared" si="775"/>
        <v>0</v>
      </c>
      <c r="CN20090" s="128"/>
      <c r="CO20090" s="30"/>
      <c r="CP20090" s="30">
        <f t="shared" si="776"/>
        <v>0</v>
      </c>
      <c r="CQ20090" s="30"/>
      <c r="CR20090" s="30">
        <f t="shared" si="777"/>
        <v>0</v>
      </c>
      <c r="CS20090" s="30"/>
      <c r="CT20090" s="30"/>
      <c r="CU20090" s="30"/>
      <c r="CV20090" s="30">
        <f t="shared" si="778"/>
        <v>0</v>
      </c>
    </row>
    <row r="20091" spans="80:100" x14ac:dyDescent="0.25">
      <c r="CB20091" s="134">
        <f t="shared" si="774"/>
        <v>269</v>
      </c>
      <c r="CC20091" s="7"/>
      <c r="CD20091" s="10"/>
      <c r="CE20091" s="10"/>
      <c r="CF20091" s="31"/>
      <c r="CG20091" s="9"/>
      <c r="CH20091" s="9"/>
      <c r="CI20091" s="9"/>
      <c r="CJ20091" s="31"/>
      <c r="CK20091" s="9"/>
      <c r="CL20091" s="128"/>
      <c r="CM20091" s="216">
        <f t="shared" si="775"/>
        <v>0</v>
      </c>
      <c r="CN20091" s="128"/>
      <c r="CO20091" s="30"/>
      <c r="CP20091" s="30">
        <f t="shared" si="776"/>
        <v>0</v>
      </c>
      <c r="CQ20091" s="30"/>
      <c r="CR20091" s="30">
        <f t="shared" si="777"/>
        <v>0</v>
      </c>
      <c r="CS20091" s="30"/>
      <c r="CT20091" s="30"/>
      <c r="CU20091" s="30"/>
      <c r="CV20091" s="30">
        <f t="shared" si="778"/>
        <v>0</v>
      </c>
    </row>
    <row r="20092" spans="80:100" x14ac:dyDescent="0.25">
      <c r="CB20092" s="134">
        <f t="shared" si="774"/>
        <v>270</v>
      </c>
      <c r="CC20092" s="7"/>
      <c r="CD20092" s="10"/>
      <c r="CE20092" s="10"/>
      <c r="CF20092" s="31"/>
      <c r="CG20092" s="9"/>
      <c r="CH20092" s="9"/>
      <c r="CI20092" s="9"/>
      <c r="CJ20092" s="31"/>
      <c r="CK20092" s="9"/>
      <c r="CL20092" s="128"/>
      <c r="CM20092" s="216">
        <f t="shared" si="775"/>
        <v>0</v>
      </c>
      <c r="CN20092" s="128"/>
      <c r="CO20092" s="30"/>
      <c r="CP20092" s="30">
        <f t="shared" si="776"/>
        <v>0</v>
      </c>
      <c r="CQ20092" s="30"/>
      <c r="CR20092" s="30">
        <f t="shared" si="777"/>
        <v>0</v>
      </c>
      <c r="CS20092" s="30"/>
      <c r="CT20092" s="30"/>
      <c r="CU20092" s="30"/>
      <c r="CV20092" s="30">
        <f t="shared" si="778"/>
        <v>0</v>
      </c>
    </row>
    <row r="20093" spans="80:100" x14ac:dyDescent="0.25">
      <c r="CB20093" s="134">
        <f t="shared" si="774"/>
        <v>271</v>
      </c>
      <c r="CC20093" s="7"/>
      <c r="CD20093" s="10"/>
      <c r="CE20093" s="10"/>
      <c r="CF20093" s="31"/>
      <c r="CG20093" s="9"/>
      <c r="CH20093" s="9"/>
      <c r="CI20093" s="9"/>
      <c r="CJ20093" s="31"/>
      <c r="CK20093" s="9"/>
      <c r="CL20093" s="128"/>
      <c r="CM20093" s="216">
        <f t="shared" si="775"/>
        <v>0</v>
      </c>
      <c r="CN20093" s="128"/>
      <c r="CO20093" s="30"/>
      <c r="CP20093" s="30">
        <f t="shared" si="776"/>
        <v>0</v>
      </c>
      <c r="CQ20093" s="30"/>
      <c r="CR20093" s="30">
        <f t="shared" si="777"/>
        <v>0</v>
      </c>
      <c r="CS20093" s="30"/>
      <c r="CT20093" s="30"/>
      <c r="CU20093" s="30"/>
      <c r="CV20093" s="30">
        <f t="shared" si="778"/>
        <v>0</v>
      </c>
    </row>
    <row r="20094" spans="80:100" x14ac:dyDescent="0.25">
      <c r="CB20094" s="134">
        <f t="shared" si="774"/>
        <v>272</v>
      </c>
      <c r="CC20094" s="7"/>
      <c r="CD20094" s="10"/>
      <c r="CE20094" s="10"/>
      <c r="CF20094" s="31"/>
      <c r="CG20094" s="9"/>
      <c r="CH20094" s="9"/>
      <c r="CI20094" s="9"/>
      <c r="CJ20094" s="31"/>
      <c r="CK20094" s="9"/>
      <c r="CL20094" s="128"/>
      <c r="CM20094" s="216">
        <f t="shared" si="775"/>
        <v>0</v>
      </c>
      <c r="CN20094" s="128"/>
      <c r="CO20094" s="30"/>
      <c r="CP20094" s="30">
        <f t="shared" si="776"/>
        <v>0</v>
      </c>
      <c r="CQ20094" s="30"/>
      <c r="CR20094" s="30">
        <f t="shared" si="777"/>
        <v>0</v>
      </c>
      <c r="CS20094" s="30"/>
      <c r="CT20094" s="30"/>
      <c r="CU20094" s="30"/>
      <c r="CV20094" s="30">
        <f t="shared" si="778"/>
        <v>0</v>
      </c>
    </row>
    <row r="20095" spans="80:100" x14ac:dyDescent="0.25">
      <c r="CB20095" s="134">
        <f t="shared" si="774"/>
        <v>273</v>
      </c>
      <c r="CC20095" s="7"/>
      <c r="CD20095" s="10"/>
      <c r="CE20095" s="10"/>
      <c r="CF20095" s="31"/>
      <c r="CG20095" s="9"/>
      <c r="CH20095" s="9"/>
      <c r="CI20095" s="9"/>
      <c r="CJ20095" s="31"/>
      <c r="CK20095" s="9"/>
      <c r="CL20095" s="128"/>
      <c r="CM20095" s="216">
        <f t="shared" si="775"/>
        <v>0</v>
      </c>
      <c r="CN20095" s="128"/>
      <c r="CO20095" s="30"/>
      <c r="CP20095" s="30">
        <f t="shared" si="776"/>
        <v>0</v>
      </c>
      <c r="CQ20095" s="30"/>
      <c r="CR20095" s="30">
        <f t="shared" si="777"/>
        <v>0</v>
      </c>
      <c r="CS20095" s="30"/>
      <c r="CT20095" s="30"/>
      <c r="CU20095" s="30"/>
      <c r="CV20095" s="30">
        <f t="shared" si="778"/>
        <v>0</v>
      </c>
    </row>
    <row r="20096" spans="80:100" x14ac:dyDescent="0.25">
      <c r="CB20096" s="134">
        <f t="shared" si="774"/>
        <v>274</v>
      </c>
      <c r="CC20096" s="7"/>
      <c r="CD20096" s="10"/>
      <c r="CE20096" s="10"/>
      <c r="CF20096" s="31"/>
      <c r="CG20096" s="9"/>
      <c r="CH20096" s="9"/>
      <c r="CI20096" s="9"/>
      <c r="CJ20096" s="31"/>
      <c r="CK20096" s="9"/>
      <c r="CL20096" s="128"/>
      <c r="CM20096" s="216">
        <f t="shared" si="775"/>
        <v>0</v>
      </c>
      <c r="CN20096" s="128"/>
      <c r="CO20096" s="30"/>
      <c r="CP20096" s="30">
        <f t="shared" si="776"/>
        <v>0</v>
      </c>
      <c r="CQ20096" s="30"/>
      <c r="CR20096" s="30">
        <f t="shared" si="777"/>
        <v>0</v>
      </c>
      <c r="CS20096" s="30"/>
      <c r="CT20096" s="30"/>
      <c r="CU20096" s="30"/>
      <c r="CV20096" s="30">
        <f t="shared" si="778"/>
        <v>0</v>
      </c>
    </row>
    <row r="20097" spans="80:100" x14ac:dyDescent="0.25">
      <c r="CB20097" s="134">
        <f t="shared" si="774"/>
        <v>275</v>
      </c>
      <c r="CC20097" s="7"/>
      <c r="CD20097" s="10"/>
      <c r="CE20097" s="10"/>
      <c r="CF20097" s="31"/>
      <c r="CG20097" s="9"/>
      <c r="CH20097" s="9"/>
      <c r="CI20097" s="9"/>
      <c r="CJ20097" s="31"/>
      <c r="CK20097" s="9"/>
      <c r="CL20097" s="128"/>
      <c r="CM20097" s="216">
        <f t="shared" si="775"/>
        <v>0</v>
      </c>
      <c r="CN20097" s="128"/>
      <c r="CO20097" s="30"/>
      <c r="CP20097" s="30">
        <f t="shared" si="776"/>
        <v>0</v>
      </c>
      <c r="CQ20097" s="30"/>
      <c r="CR20097" s="30">
        <f t="shared" si="777"/>
        <v>0</v>
      </c>
      <c r="CS20097" s="30"/>
      <c r="CT20097" s="30"/>
      <c r="CU20097" s="30"/>
      <c r="CV20097" s="30">
        <f t="shared" si="778"/>
        <v>0</v>
      </c>
    </row>
    <row r="20098" spans="80:100" x14ac:dyDescent="0.25">
      <c r="CB20098" s="134">
        <f t="shared" si="774"/>
        <v>276</v>
      </c>
      <c r="CC20098" s="7"/>
      <c r="CD20098" s="10"/>
      <c r="CE20098" s="10"/>
      <c r="CF20098" s="31"/>
      <c r="CG20098" s="9"/>
      <c r="CH20098" s="9"/>
      <c r="CI20098" s="9"/>
      <c r="CJ20098" s="31"/>
      <c r="CK20098" s="9"/>
      <c r="CL20098" s="128"/>
      <c r="CM20098" s="216">
        <f t="shared" si="775"/>
        <v>0</v>
      </c>
      <c r="CN20098" s="128"/>
      <c r="CO20098" s="30"/>
      <c r="CP20098" s="30">
        <f t="shared" si="776"/>
        <v>0</v>
      </c>
      <c r="CQ20098" s="30"/>
      <c r="CR20098" s="30">
        <f t="shared" si="777"/>
        <v>0</v>
      </c>
      <c r="CS20098" s="30"/>
      <c r="CT20098" s="30"/>
      <c r="CU20098" s="30"/>
      <c r="CV20098" s="30">
        <f t="shared" si="778"/>
        <v>0</v>
      </c>
    </row>
    <row r="20099" spans="80:100" x14ac:dyDescent="0.25">
      <c r="CB20099" s="134">
        <f t="shared" si="774"/>
        <v>277</v>
      </c>
      <c r="CC20099" s="7"/>
      <c r="CD20099" s="10"/>
      <c r="CE20099" s="10"/>
      <c r="CF20099" s="31"/>
      <c r="CG20099" s="9"/>
      <c r="CH20099" s="9"/>
      <c r="CI20099" s="9"/>
      <c r="CJ20099" s="31"/>
      <c r="CK20099" s="9"/>
      <c r="CL20099" s="128"/>
      <c r="CM20099" s="216">
        <f t="shared" si="775"/>
        <v>0</v>
      </c>
      <c r="CN20099" s="128"/>
      <c r="CO20099" s="30"/>
      <c r="CP20099" s="30">
        <f t="shared" si="776"/>
        <v>0</v>
      </c>
      <c r="CQ20099" s="30"/>
      <c r="CR20099" s="30">
        <f t="shared" si="777"/>
        <v>0</v>
      </c>
      <c r="CS20099" s="30"/>
      <c r="CT20099" s="30"/>
      <c r="CU20099" s="30"/>
      <c r="CV20099" s="30">
        <f t="shared" si="778"/>
        <v>0</v>
      </c>
    </row>
    <row r="20100" spans="80:100" x14ac:dyDescent="0.25">
      <c r="CB20100" s="134">
        <f t="shared" si="774"/>
        <v>278</v>
      </c>
      <c r="CC20100" s="7"/>
      <c r="CD20100" s="10"/>
      <c r="CE20100" s="10"/>
      <c r="CF20100" s="31"/>
      <c r="CG20100" s="9"/>
      <c r="CH20100" s="9"/>
      <c r="CI20100" s="9"/>
      <c r="CJ20100" s="31"/>
      <c r="CK20100" s="9"/>
      <c r="CL20100" s="128"/>
      <c r="CM20100" s="216">
        <f t="shared" si="775"/>
        <v>0</v>
      </c>
      <c r="CN20100" s="128"/>
      <c r="CO20100" s="30"/>
      <c r="CP20100" s="30">
        <f t="shared" si="776"/>
        <v>0</v>
      </c>
      <c r="CQ20100" s="30"/>
      <c r="CR20100" s="30">
        <f t="shared" si="777"/>
        <v>0</v>
      </c>
      <c r="CS20100" s="30"/>
      <c r="CT20100" s="30"/>
      <c r="CU20100" s="30"/>
      <c r="CV20100" s="30">
        <f t="shared" si="778"/>
        <v>0</v>
      </c>
    </row>
    <row r="20101" spans="80:100" x14ac:dyDescent="0.25">
      <c r="CB20101" s="134">
        <f t="shared" si="774"/>
        <v>279</v>
      </c>
      <c r="CC20101" s="7"/>
      <c r="CD20101" s="10"/>
      <c r="CE20101" s="10"/>
      <c r="CF20101" s="31"/>
      <c r="CG20101" s="9"/>
      <c r="CH20101" s="9"/>
      <c r="CI20101" s="9"/>
      <c r="CJ20101" s="31"/>
      <c r="CK20101" s="9"/>
      <c r="CL20101" s="128"/>
      <c r="CM20101" s="216">
        <f t="shared" si="775"/>
        <v>0</v>
      </c>
      <c r="CN20101" s="128"/>
      <c r="CO20101" s="30"/>
      <c r="CP20101" s="30">
        <f t="shared" si="776"/>
        <v>0</v>
      </c>
      <c r="CQ20101" s="30"/>
      <c r="CR20101" s="30">
        <f t="shared" si="777"/>
        <v>0</v>
      </c>
      <c r="CS20101" s="30"/>
      <c r="CT20101" s="30"/>
      <c r="CU20101" s="30"/>
      <c r="CV20101" s="30">
        <f t="shared" si="778"/>
        <v>0</v>
      </c>
    </row>
    <row r="20102" spans="80:100" x14ac:dyDescent="0.25">
      <c r="CB20102" s="134">
        <f t="shared" si="774"/>
        <v>280</v>
      </c>
      <c r="CC20102" s="7"/>
      <c r="CD20102" s="10"/>
      <c r="CE20102" s="10"/>
      <c r="CF20102" s="31"/>
      <c r="CG20102" s="9"/>
      <c r="CH20102" s="9"/>
      <c r="CI20102" s="9"/>
      <c r="CJ20102" s="31"/>
      <c r="CK20102" s="9"/>
      <c r="CL20102" s="128"/>
      <c r="CM20102" s="216">
        <f t="shared" si="775"/>
        <v>0</v>
      </c>
      <c r="CN20102" s="128"/>
      <c r="CO20102" s="30"/>
      <c r="CP20102" s="30">
        <f t="shared" si="776"/>
        <v>0</v>
      </c>
      <c r="CQ20102" s="30"/>
      <c r="CR20102" s="30">
        <f t="shared" si="777"/>
        <v>0</v>
      </c>
      <c r="CS20102" s="30"/>
      <c r="CT20102" s="30"/>
      <c r="CU20102" s="30"/>
      <c r="CV20102" s="30">
        <f t="shared" si="778"/>
        <v>0</v>
      </c>
    </row>
    <row r="20103" spans="80:100" x14ac:dyDescent="0.25">
      <c r="CB20103" s="134">
        <f t="shared" si="774"/>
        <v>281</v>
      </c>
      <c r="CC20103" s="7"/>
      <c r="CD20103" s="10"/>
      <c r="CE20103" s="10"/>
      <c r="CF20103" s="31"/>
      <c r="CG20103" s="9"/>
      <c r="CH20103" s="9"/>
      <c r="CI20103" s="9"/>
      <c r="CJ20103" s="31"/>
      <c r="CK20103" s="9"/>
      <c r="CL20103" s="128"/>
      <c r="CM20103" s="216">
        <f t="shared" si="775"/>
        <v>0</v>
      </c>
      <c r="CN20103" s="128"/>
      <c r="CO20103" s="30"/>
      <c r="CP20103" s="30">
        <f t="shared" si="776"/>
        <v>0</v>
      </c>
      <c r="CQ20103" s="30"/>
      <c r="CR20103" s="30">
        <f t="shared" si="777"/>
        <v>0</v>
      </c>
      <c r="CS20103" s="30"/>
      <c r="CT20103" s="30"/>
      <c r="CU20103" s="30"/>
      <c r="CV20103" s="30">
        <f t="shared" si="778"/>
        <v>0</v>
      </c>
    </row>
    <row r="20104" spans="80:100" x14ac:dyDescent="0.25">
      <c r="CB20104" s="134">
        <f t="shared" si="774"/>
        <v>282</v>
      </c>
      <c r="CC20104" s="7"/>
      <c r="CD20104" s="10"/>
      <c r="CE20104" s="10"/>
      <c r="CF20104" s="31"/>
      <c r="CG20104" s="9"/>
      <c r="CH20104" s="9"/>
      <c r="CI20104" s="9"/>
      <c r="CJ20104" s="31"/>
      <c r="CK20104" s="9"/>
      <c r="CL20104" s="128"/>
      <c r="CM20104" s="216">
        <f t="shared" si="775"/>
        <v>0</v>
      </c>
      <c r="CN20104" s="128"/>
      <c r="CO20104" s="30"/>
      <c r="CP20104" s="30">
        <f t="shared" si="776"/>
        <v>0</v>
      </c>
      <c r="CQ20104" s="30"/>
      <c r="CR20104" s="30">
        <f t="shared" si="777"/>
        <v>0</v>
      </c>
      <c r="CS20104" s="30"/>
      <c r="CT20104" s="30"/>
      <c r="CU20104" s="30"/>
      <c r="CV20104" s="30">
        <f t="shared" si="778"/>
        <v>0</v>
      </c>
    </row>
    <row r="20105" spans="80:100" x14ac:dyDescent="0.25">
      <c r="CB20105" s="134">
        <f t="shared" si="774"/>
        <v>283</v>
      </c>
      <c r="CC20105" s="7"/>
      <c r="CD20105" s="10"/>
      <c r="CE20105" s="10"/>
      <c r="CF20105" s="31"/>
      <c r="CG20105" s="9"/>
      <c r="CH20105" s="9"/>
      <c r="CI20105" s="9"/>
      <c r="CJ20105" s="31"/>
      <c r="CK20105" s="9"/>
      <c r="CL20105" s="128"/>
      <c r="CM20105" s="216">
        <f t="shared" si="775"/>
        <v>0</v>
      </c>
      <c r="CN20105" s="128"/>
      <c r="CO20105" s="30"/>
      <c r="CP20105" s="30">
        <f t="shared" si="776"/>
        <v>0</v>
      </c>
      <c r="CQ20105" s="30"/>
      <c r="CR20105" s="30">
        <f t="shared" si="777"/>
        <v>0</v>
      </c>
      <c r="CS20105" s="30"/>
      <c r="CT20105" s="30"/>
      <c r="CU20105" s="30"/>
      <c r="CV20105" s="30">
        <f t="shared" si="778"/>
        <v>0</v>
      </c>
    </row>
    <row r="20106" spans="80:100" x14ac:dyDescent="0.25">
      <c r="CB20106" s="134">
        <f t="shared" si="774"/>
        <v>284</v>
      </c>
      <c r="CC20106" s="7"/>
      <c r="CD20106" s="10"/>
      <c r="CE20106" s="10"/>
      <c r="CF20106" s="31"/>
      <c r="CG20106" s="9"/>
      <c r="CH20106" s="9"/>
      <c r="CI20106" s="9"/>
      <c r="CJ20106" s="31"/>
      <c r="CK20106" s="9"/>
      <c r="CL20106" s="128"/>
      <c r="CM20106" s="216">
        <f t="shared" si="775"/>
        <v>0</v>
      </c>
      <c r="CN20106" s="128"/>
      <c r="CO20106" s="30"/>
      <c r="CP20106" s="30">
        <f t="shared" si="776"/>
        <v>0</v>
      </c>
      <c r="CQ20106" s="30"/>
      <c r="CR20106" s="30">
        <f t="shared" si="777"/>
        <v>0</v>
      </c>
      <c r="CS20106" s="30"/>
      <c r="CT20106" s="30"/>
      <c r="CU20106" s="30"/>
      <c r="CV20106" s="30">
        <f t="shared" si="778"/>
        <v>0</v>
      </c>
    </row>
    <row r="20107" spans="80:100" x14ac:dyDescent="0.25">
      <c r="CB20107" s="134">
        <f t="shared" si="774"/>
        <v>285</v>
      </c>
      <c r="CC20107" s="7"/>
      <c r="CD20107" s="10"/>
      <c r="CE20107" s="10"/>
      <c r="CF20107" s="31"/>
      <c r="CG20107" s="9"/>
      <c r="CH20107" s="9"/>
      <c r="CI20107" s="9"/>
      <c r="CJ20107" s="31"/>
      <c r="CK20107" s="9"/>
      <c r="CL20107" s="128"/>
      <c r="CM20107" s="216">
        <f t="shared" si="775"/>
        <v>0</v>
      </c>
      <c r="CN20107" s="128"/>
      <c r="CO20107" s="30"/>
      <c r="CP20107" s="30">
        <f t="shared" si="776"/>
        <v>0</v>
      </c>
      <c r="CQ20107" s="30"/>
      <c r="CR20107" s="30">
        <f t="shared" si="777"/>
        <v>0</v>
      </c>
      <c r="CS20107" s="30"/>
      <c r="CT20107" s="30"/>
      <c r="CU20107" s="30"/>
      <c r="CV20107" s="30">
        <f t="shared" si="778"/>
        <v>0</v>
      </c>
    </row>
    <row r="20108" spans="80:100" x14ac:dyDescent="0.25">
      <c r="CB20108" s="134">
        <f t="shared" si="774"/>
        <v>286</v>
      </c>
      <c r="CC20108" s="7"/>
      <c r="CD20108" s="10"/>
      <c r="CE20108" s="10"/>
      <c r="CF20108" s="31"/>
      <c r="CG20108" s="9"/>
      <c r="CH20108" s="9"/>
      <c r="CI20108" s="9"/>
      <c r="CJ20108" s="31"/>
      <c r="CK20108" s="9"/>
      <c r="CL20108" s="128"/>
      <c r="CM20108" s="216">
        <f t="shared" si="775"/>
        <v>0</v>
      </c>
      <c r="CN20108" s="128"/>
      <c r="CO20108" s="30"/>
      <c r="CP20108" s="30">
        <f t="shared" si="776"/>
        <v>0</v>
      </c>
      <c r="CQ20108" s="30"/>
      <c r="CR20108" s="30">
        <f t="shared" si="777"/>
        <v>0</v>
      </c>
      <c r="CS20108" s="30"/>
      <c r="CT20108" s="30"/>
      <c r="CU20108" s="30"/>
      <c r="CV20108" s="30">
        <f t="shared" si="778"/>
        <v>0</v>
      </c>
    </row>
    <row r="20109" spans="80:100" x14ac:dyDescent="0.25">
      <c r="CB20109" s="134">
        <f t="shared" si="774"/>
        <v>287</v>
      </c>
      <c r="CC20109" s="7"/>
      <c r="CD20109" s="10"/>
      <c r="CE20109" s="10"/>
      <c r="CF20109" s="31"/>
      <c r="CG20109" s="9"/>
      <c r="CH20109" s="9"/>
      <c r="CI20109" s="9"/>
      <c r="CJ20109" s="31"/>
      <c r="CK20109" s="9"/>
      <c r="CL20109" s="128"/>
      <c r="CM20109" s="216">
        <f t="shared" si="775"/>
        <v>0</v>
      </c>
      <c r="CN20109" s="128"/>
      <c r="CO20109" s="30"/>
      <c r="CP20109" s="30">
        <f t="shared" si="776"/>
        <v>0</v>
      </c>
      <c r="CQ20109" s="30"/>
      <c r="CR20109" s="30">
        <f t="shared" si="777"/>
        <v>0</v>
      </c>
      <c r="CS20109" s="30"/>
      <c r="CT20109" s="30"/>
      <c r="CU20109" s="30"/>
      <c r="CV20109" s="30">
        <f t="shared" si="778"/>
        <v>0</v>
      </c>
    </row>
    <row r="20110" spans="80:100" x14ac:dyDescent="0.25">
      <c r="CB20110" s="134">
        <f t="shared" si="774"/>
        <v>288</v>
      </c>
      <c r="CC20110" s="7"/>
      <c r="CD20110" s="10"/>
      <c r="CE20110" s="10"/>
      <c r="CF20110" s="31"/>
      <c r="CG20110" s="9"/>
      <c r="CH20110" s="9"/>
      <c r="CI20110" s="9"/>
      <c r="CJ20110" s="31"/>
      <c r="CK20110" s="9"/>
      <c r="CL20110" s="128"/>
      <c r="CM20110" s="216">
        <f t="shared" si="775"/>
        <v>0</v>
      </c>
      <c r="CN20110" s="128"/>
      <c r="CO20110" s="30"/>
      <c r="CP20110" s="30">
        <f t="shared" si="776"/>
        <v>0</v>
      </c>
      <c r="CQ20110" s="30"/>
      <c r="CR20110" s="30">
        <f t="shared" si="777"/>
        <v>0</v>
      </c>
      <c r="CS20110" s="30"/>
      <c r="CT20110" s="30"/>
      <c r="CU20110" s="30"/>
      <c r="CV20110" s="30">
        <f t="shared" si="778"/>
        <v>0</v>
      </c>
    </row>
    <row r="20111" spans="80:100" x14ac:dyDescent="0.25">
      <c r="CB20111" s="134">
        <f t="shared" si="774"/>
        <v>289</v>
      </c>
      <c r="CC20111" s="7"/>
      <c r="CD20111" s="10"/>
      <c r="CE20111" s="10"/>
      <c r="CF20111" s="31"/>
      <c r="CG20111" s="9"/>
      <c r="CH20111" s="9"/>
      <c r="CI20111" s="9"/>
      <c r="CJ20111" s="31"/>
      <c r="CK20111" s="9"/>
      <c r="CL20111" s="128"/>
      <c r="CM20111" s="216">
        <f t="shared" si="775"/>
        <v>0</v>
      </c>
      <c r="CN20111" s="128"/>
      <c r="CO20111" s="30"/>
      <c r="CP20111" s="30">
        <f t="shared" si="776"/>
        <v>0</v>
      </c>
      <c r="CQ20111" s="30"/>
      <c r="CR20111" s="30">
        <f t="shared" si="777"/>
        <v>0</v>
      </c>
      <c r="CS20111" s="30"/>
      <c r="CT20111" s="30"/>
      <c r="CU20111" s="30"/>
      <c r="CV20111" s="30">
        <f t="shared" si="778"/>
        <v>0</v>
      </c>
    </row>
    <row r="20112" spans="80:100" x14ac:dyDescent="0.25">
      <c r="CB20112" s="134">
        <f t="shared" si="774"/>
        <v>290</v>
      </c>
      <c r="CC20112" s="7"/>
      <c r="CD20112" s="10"/>
      <c r="CE20112" s="10"/>
      <c r="CF20112" s="31"/>
      <c r="CG20112" s="9"/>
      <c r="CH20112" s="9"/>
      <c r="CI20112" s="9"/>
      <c r="CJ20112" s="31"/>
      <c r="CK20112" s="9"/>
      <c r="CL20112" s="128"/>
      <c r="CM20112" s="216">
        <f t="shared" si="775"/>
        <v>0</v>
      </c>
      <c r="CN20112" s="128"/>
      <c r="CO20112" s="30"/>
      <c r="CP20112" s="30">
        <f t="shared" si="776"/>
        <v>0</v>
      </c>
      <c r="CQ20112" s="30"/>
      <c r="CR20112" s="30">
        <f t="shared" si="777"/>
        <v>0</v>
      </c>
      <c r="CS20112" s="30"/>
      <c r="CT20112" s="30"/>
      <c r="CU20112" s="30"/>
      <c r="CV20112" s="30">
        <f t="shared" si="778"/>
        <v>0</v>
      </c>
    </row>
    <row r="20113" spans="80:100" x14ac:dyDescent="0.25">
      <c r="CB20113" s="134">
        <f t="shared" si="774"/>
        <v>291</v>
      </c>
      <c r="CC20113" s="7"/>
      <c r="CD20113" s="10"/>
      <c r="CE20113" s="10"/>
      <c r="CF20113" s="31"/>
      <c r="CG20113" s="9"/>
      <c r="CH20113" s="9"/>
      <c r="CI20113" s="9"/>
      <c r="CJ20113" s="31"/>
      <c r="CK20113" s="9"/>
      <c r="CL20113" s="128"/>
      <c r="CM20113" s="216">
        <f t="shared" si="775"/>
        <v>0</v>
      </c>
      <c r="CN20113" s="128"/>
      <c r="CO20113" s="30"/>
      <c r="CP20113" s="30">
        <f t="shared" si="776"/>
        <v>0</v>
      </c>
      <c r="CQ20113" s="30"/>
      <c r="CR20113" s="30">
        <f t="shared" si="777"/>
        <v>0</v>
      </c>
      <c r="CS20113" s="30"/>
      <c r="CT20113" s="30"/>
      <c r="CU20113" s="30"/>
      <c r="CV20113" s="30">
        <f t="shared" si="778"/>
        <v>0</v>
      </c>
    </row>
    <row r="20114" spans="80:100" x14ac:dyDescent="0.25">
      <c r="CB20114" s="134">
        <f t="shared" si="774"/>
        <v>292</v>
      </c>
      <c r="CC20114" s="7"/>
      <c r="CD20114" s="10"/>
      <c r="CE20114" s="10"/>
      <c r="CF20114" s="31"/>
      <c r="CG20114" s="9"/>
      <c r="CH20114" s="9"/>
      <c r="CI20114" s="9"/>
      <c r="CJ20114" s="31"/>
      <c r="CK20114" s="9"/>
      <c r="CL20114" s="128"/>
      <c r="CM20114" s="216">
        <f t="shared" si="775"/>
        <v>0</v>
      </c>
      <c r="CN20114" s="128"/>
      <c r="CO20114" s="30"/>
      <c r="CP20114" s="30">
        <f t="shared" si="776"/>
        <v>0</v>
      </c>
      <c r="CQ20114" s="30"/>
      <c r="CR20114" s="30">
        <f t="shared" si="777"/>
        <v>0</v>
      </c>
      <c r="CS20114" s="30"/>
      <c r="CT20114" s="30"/>
      <c r="CU20114" s="30"/>
      <c r="CV20114" s="30">
        <f t="shared" si="778"/>
        <v>0</v>
      </c>
    </row>
    <row r="20115" spans="80:100" x14ac:dyDescent="0.25">
      <c r="CB20115" s="134">
        <f t="shared" si="774"/>
        <v>293</v>
      </c>
      <c r="CC20115" s="7"/>
      <c r="CD20115" s="10"/>
      <c r="CE20115" s="10"/>
      <c r="CF20115" s="31"/>
      <c r="CG20115" s="9"/>
      <c r="CH20115" s="9"/>
      <c r="CI20115" s="9"/>
      <c r="CJ20115" s="31"/>
      <c r="CK20115" s="9"/>
      <c r="CL20115" s="128"/>
      <c r="CM20115" s="216">
        <f t="shared" si="775"/>
        <v>0</v>
      </c>
      <c r="CN20115" s="128"/>
      <c r="CO20115" s="30"/>
      <c r="CP20115" s="30">
        <f t="shared" si="776"/>
        <v>0</v>
      </c>
      <c r="CQ20115" s="30"/>
      <c r="CR20115" s="30">
        <f t="shared" si="777"/>
        <v>0</v>
      </c>
      <c r="CS20115" s="30"/>
      <c r="CT20115" s="30"/>
      <c r="CU20115" s="30"/>
      <c r="CV20115" s="30">
        <f t="shared" si="778"/>
        <v>0</v>
      </c>
    </row>
    <row r="20116" spans="80:100" x14ac:dyDescent="0.25">
      <c r="CB20116" s="134">
        <f t="shared" si="774"/>
        <v>294</v>
      </c>
      <c r="CC20116" s="7"/>
      <c r="CD20116" s="10"/>
      <c r="CE20116" s="10"/>
      <c r="CF20116" s="31"/>
      <c r="CG20116" s="9"/>
      <c r="CH20116" s="9"/>
      <c r="CI20116" s="9"/>
      <c r="CJ20116" s="31"/>
      <c r="CK20116" s="9"/>
      <c r="CL20116" s="128"/>
      <c r="CM20116" s="216">
        <f t="shared" si="775"/>
        <v>0</v>
      </c>
      <c r="CN20116" s="128"/>
      <c r="CO20116" s="30"/>
      <c r="CP20116" s="30">
        <f t="shared" si="776"/>
        <v>0</v>
      </c>
      <c r="CQ20116" s="30"/>
      <c r="CR20116" s="30">
        <f t="shared" si="777"/>
        <v>0</v>
      </c>
      <c r="CS20116" s="30"/>
      <c r="CT20116" s="30"/>
      <c r="CU20116" s="30"/>
      <c r="CV20116" s="30">
        <f t="shared" si="778"/>
        <v>0</v>
      </c>
    </row>
    <row r="20117" spans="80:100" x14ac:dyDescent="0.25">
      <c r="CB20117" s="134">
        <f t="shared" si="774"/>
        <v>295</v>
      </c>
      <c r="CC20117" s="7"/>
      <c r="CD20117" s="10"/>
      <c r="CE20117" s="10"/>
      <c r="CF20117" s="31"/>
      <c r="CG20117" s="9"/>
      <c r="CH20117" s="9"/>
      <c r="CI20117" s="9"/>
      <c r="CJ20117" s="31"/>
      <c r="CK20117" s="9"/>
      <c r="CL20117" s="128"/>
      <c r="CM20117" s="216">
        <f t="shared" si="775"/>
        <v>0</v>
      </c>
      <c r="CN20117" s="128"/>
      <c r="CO20117" s="30"/>
      <c r="CP20117" s="30">
        <f t="shared" si="776"/>
        <v>0</v>
      </c>
      <c r="CQ20117" s="30"/>
      <c r="CR20117" s="30">
        <f t="shared" si="777"/>
        <v>0</v>
      </c>
      <c r="CS20117" s="30"/>
      <c r="CT20117" s="30"/>
      <c r="CU20117" s="30"/>
      <c r="CV20117" s="30">
        <f t="shared" si="778"/>
        <v>0</v>
      </c>
    </row>
    <row r="20118" spans="80:100" x14ac:dyDescent="0.25">
      <c r="CB20118" s="134">
        <f t="shared" si="774"/>
        <v>296</v>
      </c>
      <c r="CC20118" s="7"/>
      <c r="CD20118" s="10"/>
      <c r="CE20118" s="10"/>
      <c r="CF20118" s="31"/>
      <c r="CG20118" s="9"/>
      <c r="CH20118" s="9"/>
      <c r="CI20118" s="9"/>
      <c r="CJ20118" s="31"/>
      <c r="CK20118" s="9"/>
      <c r="CL20118" s="128"/>
      <c r="CM20118" s="216">
        <f t="shared" si="775"/>
        <v>0</v>
      </c>
      <c r="CN20118" s="128"/>
      <c r="CO20118" s="30"/>
      <c r="CP20118" s="30">
        <f t="shared" si="776"/>
        <v>0</v>
      </c>
      <c r="CQ20118" s="30"/>
      <c r="CR20118" s="30">
        <f t="shared" si="777"/>
        <v>0</v>
      </c>
      <c r="CS20118" s="30"/>
      <c r="CT20118" s="30"/>
      <c r="CU20118" s="30"/>
      <c r="CV20118" s="30">
        <f t="shared" si="778"/>
        <v>0</v>
      </c>
    </row>
    <row r="20119" spans="80:100" x14ac:dyDescent="0.25">
      <c r="CB20119" s="134">
        <f t="shared" si="774"/>
        <v>297</v>
      </c>
      <c r="CC20119" s="7"/>
      <c r="CD20119" s="10"/>
      <c r="CE20119" s="10"/>
      <c r="CF20119" s="31"/>
      <c r="CG20119" s="9"/>
      <c r="CH20119" s="9"/>
      <c r="CI20119" s="9"/>
      <c r="CJ20119" s="31"/>
      <c r="CK20119" s="9"/>
      <c r="CL20119" s="128"/>
      <c r="CM20119" s="216">
        <f t="shared" si="775"/>
        <v>0</v>
      </c>
      <c r="CN20119" s="128"/>
      <c r="CO20119" s="30"/>
      <c r="CP20119" s="30">
        <f t="shared" si="776"/>
        <v>0</v>
      </c>
      <c r="CQ20119" s="30"/>
      <c r="CR20119" s="30">
        <f t="shared" si="777"/>
        <v>0</v>
      </c>
      <c r="CS20119" s="30"/>
      <c r="CT20119" s="30"/>
      <c r="CU20119" s="30"/>
      <c r="CV20119" s="30">
        <f t="shared" si="778"/>
        <v>0</v>
      </c>
    </row>
    <row r="20120" spans="80:100" x14ac:dyDescent="0.25">
      <c r="CB20120" s="134">
        <f t="shared" si="774"/>
        <v>298</v>
      </c>
      <c r="CC20120" s="7"/>
      <c r="CD20120" s="10"/>
      <c r="CE20120" s="10"/>
      <c r="CF20120" s="31"/>
      <c r="CG20120" s="9"/>
      <c r="CH20120" s="9"/>
      <c r="CI20120" s="9"/>
      <c r="CJ20120" s="31"/>
      <c r="CK20120" s="9"/>
      <c r="CL20120" s="128"/>
      <c r="CM20120" s="216">
        <f t="shared" si="775"/>
        <v>0</v>
      </c>
      <c r="CN20120" s="128"/>
      <c r="CO20120" s="30"/>
      <c r="CP20120" s="30">
        <f t="shared" si="776"/>
        <v>0</v>
      </c>
      <c r="CQ20120" s="30"/>
      <c r="CR20120" s="30">
        <f t="shared" si="777"/>
        <v>0</v>
      </c>
      <c r="CS20120" s="30"/>
      <c r="CT20120" s="30"/>
      <c r="CU20120" s="30"/>
      <c r="CV20120" s="30">
        <f t="shared" si="778"/>
        <v>0</v>
      </c>
    </row>
    <row r="20121" spans="80:100" x14ac:dyDescent="0.25">
      <c r="CB20121" s="134">
        <f t="shared" si="774"/>
        <v>299</v>
      </c>
      <c r="CC20121" s="7"/>
      <c r="CD20121" s="10"/>
      <c r="CE20121" s="10"/>
      <c r="CF20121" s="31"/>
      <c r="CG20121" s="9"/>
      <c r="CH20121" s="9"/>
      <c r="CI20121" s="9"/>
      <c r="CJ20121" s="31"/>
      <c r="CK20121" s="9"/>
      <c r="CL20121" s="128"/>
      <c r="CM20121" s="216">
        <f t="shared" si="775"/>
        <v>0</v>
      </c>
      <c r="CN20121" s="128"/>
      <c r="CO20121" s="30"/>
      <c r="CP20121" s="30">
        <f t="shared" si="776"/>
        <v>0</v>
      </c>
      <c r="CQ20121" s="30"/>
      <c r="CR20121" s="30">
        <f t="shared" si="777"/>
        <v>0</v>
      </c>
      <c r="CS20121" s="30"/>
      <c r="CT20121" s="30"/>
      <c r="CU20121" s="30"/>
      <c r="CV20121" s="30">
        <f t="shared" si="778"/>
        <v>0</v>
      </c>
    </row>
    <row r="20122" spans="80:100" x14ac:dyDescent="0.25">
      <c r="CB20122" s="134">
        <f t="shared" si="774"/>
        <v>300</v>
      </c>
      <c r="CC20122" s="7"/>
      <c r="CD20122" s="10"/>
      <c r="CE20122" s="10"/>
      <c r="CF20122" s="31"/>
      <c r="CG20122" s="9"/>
      <c r="CH20122" s="9"/>
      <c r="CI20122" s="9"/>
      <c r="CJ20122" s="31"/>
      <c r="CK20122" s="9"/>
      <c r="CL20122" s="128"/>
      <c r="CM20122" s="216">
        <f t="shared" si="775"/>
        <v>0</v>
      </c>
      <c r="CN20122" s="128"/>
      <c r="CO20122" s="30"/>
      <c r="CP20122" s="30">
        <f t="shared" si="776"/>
        <v>0</v>
      </c>
      <c r="CQ20122" s="30"/>
      <c r="CR20122" s="30">
        <f t="shared" si="777"/>
        <v>0</v>
      </c>
      <c r="CS20122" s="30"/>
      <c r="CT20122" s="30"/>
      <c r="CU20122" s="30"/>
      <c r="CV20122" s="30">
        <f t="shared" si="778"/>
        <v>0</v>
      </c>
    </row>
    <row r="20123" spans="80:100" x14ac:dyDescent="0.25">
      <c r="CB20123" s="134">
        <f t="shared" si="774"/>
        <v>301</v>
      </c>
      <c r="CC20123" s="7"/>
      <c r="CD20123" s="10"/>
      <c r="CE20123" s="10"/>
      <c r="CF20123" s="31"/>
      <c r="CG20123" s="9"/>
      <c r="CH20123" s="9"/>
      <c r="CI20123" s="9"/>
      <c r="CJ20123" s="31"/>
      <c r="CK20123" s="9"/>
      <c r="CL20123" s="128"/>
      <c r="CM20123" s="216">
        <f t="shared" si="775"/>
        <v>0</v>
      </c>
      <c r="CN20123" s="128"/>
      <c r="CO20123" s="30"/>
      <c r="CP20123" s="30">
        <f t="shared" si="776"/>
        <v>0</v>
      </c>
      <c r="CQ20123" s="30"/>
      <c r="CR20123" s="30">
        <f t="shared" si="777"/>
        <v>0</v>
      </c>
      <c r="CS20123" s="30"/>
      <c r="CT20123" s="30"/>
      <c r="CU20123" s="30"/>
      <c r="CV20123" s="30">
        <f t="shared" si="778"/>
        <v>0</v>
      </c>
    </row>
    <row r="20124" spans="80:100" x14ac:dyDescent="0.25">
      <c r="CB20124" s="134">
        <f t="shared" si="774"/>
        <v>302</v>
      </c>
      <c r="CC20124" s="7"/>
      <c r="CD20124" s="10"/>
      <c r="CE20124" s="10"/>
      <c r="CF20124" s="31"/>
      <c r="CG20124" s="9"/>
      <c r="CH20124" s="9"/>
      <c r="CI20124" s="9"/>
      <c r="CJ20124" s="31"/>
      <c r="CK20124" s="9"/>
      <c r="CL20124" s="128"/>
      <c r="CM20124" s="216">
        <f t="shared" si="775"/>
        <v>0</v>
      </c>
      <c r="CN20124" s="128"/>
      <c r="CO20124" s="30"/>
      <c r="CP20124" s="30">
        <f t="shared" si="776"/>
        <v>0</v>
      </c>
      <c r="CQ20124" s="30"/>
      <c r="CR20124" s="30">
        <f t="shared" si="777"/>
        <v>0</v>
      </c>
      <c r="CS20124" s="30"/>
      <c r="CT20124" s="30"/>
      <c r="CU20124" s="30"/>
      <c r="CV20124" s="30">
        <f t="shared" si="778"/>
        <v>0</v>
      </c>
    </row>
    <row r="20125" spans="80:100" x14ac:dyDescent="0.25">
      <c r="CB20125" s="134">
        <f t="shared" si="774"/>
        <v>303</v>
      </c>
      <c r="CC20125" s="7"/>
      <c r="CD20125" s="10"/>
      <c r="CE20125" s="10"/>
      <c r="CF20125" s="31"/>
      <c r="CG20125" s="9"/>
      <c r="CH20125" s="9"/>
      <c r="CI20125" s="9"/>
      <c r="CJ20125" s="31"/>
      <c r="CK20125" s="9"/>
      <c r="CL20125" s="128"/>
      <c r="CM20125" s="216">
        <f t="shared" si="775"/>
        <v>0</v>
      </c>
      <c r="CN20125" s="128"/>
      <c r="CO20125" s="30"/>
      <c r="CP20125" s="30">
        <f t="shared" si="776"/>
        <v>0</v>
      </c>
      <c r="CQ20125" s="30"/>
      <c r="CR20125" s="30">
        <f t="shared" si="777"/>
        <v>0</v>
      </c>
      <c r="CS20125" s="30"/>
      <c r="CT20125" s="30"/>
      <c r="CU20125" s="30"/>
      <c r="CV20125" s="30">
        <f t="shared" si="778"/>
        <v>0</v>
      </c>
    </row>
    <row r="20126" spans="80:100" x14ac:dyDescent="0.25">
      <c r="CB20126" s="134">
        <f t="shared" si="774"/>
        <v>304</v>
      </c>
      <c r="CC20126" s="7"/>
      <c r="CD20126" s="10"/>
      <c r="CE20126" s="10"/>
      <c r="CF20126" s="31"/>
      <c r="CG20126" s="9"/>
      <c r="CH20126" s="9"/>
      <c r="CI20126" s="9"/>
      <c r="CJ20126" s="31"/>
      <c r="CK20126" s="9"/>
      <c r="CL20126" s="128"/>
      <c r="CM20126" s="216">
        <f t="shared" si="775"/>
        <v>0</v>
      </c>
      <c r="CN20126" s="128"/>
      <c r="CO20126" s="30"/>
      <c r="CP20126" s="30">
        <f t="shared" si="776"/>
        <v>0</v>
      </c>
      <c r="CQ20126" s="30"/>
      <c r="CR20126" s="30">
        <f t="shared" si="777"/>
        <v>0</v>
      </c>
      <c r="CS20126" s="30"/>
      <c r="CT20126" s="30"/>
      <c r="CU20126" s="30"/>
      <c r="CV20126" s="30">
        <f t="shared" si="778"/>
        <v>0</v>
      </c>
    </row>
    <row r="20127" spans="80:100" x14ac:dyDescent="0.25">
      <c r="CB20127" s="134">
        <f t="shared" si="774"/>
        <v>305</v>
      </c>
      <c r="CC20127" s="7"/>
      <c r="CD20127" s="10"/>
      <c r="CE20127" s="10"/>
      <c r="CF20127" s="31"/>
      <c r="CG20127" s="9"/>
      <c r="CH20127" s="9"/>
      <c r="CI20127" s="9"/>
      <c r="CJ20127" s="31"/>
      <c r="CK20127" s="9"/>
      <c r="CL20127" s="128"/>
      <c r="CM20127" s="216">
        <f t="shared" si="775"/>
        <v>0</v>
      </c>
      <c r="CN20127" s="128"/>
      <c r="CO20127" s="30"/>
      <c r="CP20127" s="30">
        <f t="shared" si="776"/>
        <v>0</v>
      </c>
      <c r="CQ20127" s="30"/>
      <c r="CR20127" s="30">
        <f t="shared" si="777"/>
        <v>0</v>
      </c>
      <c r="CS20127" s="30"/>
      <c r="CT20127" s="30"/>
      <c r="CU20127" s="30"/>
      <c r="CV20127" s="30">
        <f t="shared" si="778"/>
        <v>0</v>
      </c>
    </row>
    <row r="20128" spans="80:100" x14ac:dyDescent="0.25">
      <c r="CB20128" s="134">
        <f t="shared" si="774"/>
        <v>306</v>
      </c>
      <c r="CC20128" s="7"/>
      <c r="CD20128" s="10"/>
      <c r="CE20128" s="10"/>
      <c r="CF20128" s="31"/>
      <c r="CG20128" s="9"/>
      <c r="CH20128" s="9"/>
      <c r="CI20128" s="9"/>
      <c r="CJ20128" s="31"/>
      <c r="CK20128" s="9"/>
      <c r="CL20128" s="128"/>
      <c r="CM20128" s="216">
        <f t="shared" si="775"/>
        <v>0</v>
      </c>
      <c r="CN20128" s="128"/>
      <c r="CO20128" s="30"/>
      <c r="CP20128" s="30">
        <f t="shared" si="776"/>
        <v>0</v>
      </c>
      <c r="CQ20128" s="30"/>
      <c r="CR20128" s="30">
        <f t="shared" si="777"/>
        <v>0</v>
      </c>
      <c r="CS20128" s="30"/>
      <c r="CT20128" s="30"/>
      <c r="CU20128" s="30"/>
      <c r="CV20128" s="30">
        <f t="shared" si="778"/>
        <v>0</v>
      </c>
    </row>
    <row r="20129" spans="80:100" x14ac:dyDescent="0.25">
      <c r="CB20129" s="134">
        <f t="shared" si="774"/>
        <v>307</v>
      </c>
      <c r="CC20129" s="7"/>
      <c r="CD20129" s="10"/>
      <c r="CE20129" s="10"/>
      <c r="CF20129" s="31"/>
      <c r="CG20129" s="9"/>
      <c r="CH20129" s="9"/>
      <c r="CI20129" s="9"/>
      <c r="CJ20129" s="31"/>
      <c r="CK20129" s="9"/>
      <c r="CL20129" s="128"/>
      <c r="CM20129" s="216">
        <f t="shared" si="775"/>
        <v>0</v>
      </c>
      <c r="CN20129" s="128"/>
      <c r="CO20129" s="30"/>
      <c r="CP20129" s="30">
        <f t="shared" si="776"/>
        <v>0</v>
      </c>
      <c r="CQ20129" s="30"/>
      <c r="CR20129" s="30">
        <f t="shared" si="777"/>
        <v>0</v>
      </c>
      <c r="CS20129" s="30"/>
      <c r="CT20129" s="30"/>
      <c r="CU20129" s="30"/>
      <c r="CV20129" s="30">
        <f t="shared" si="778"/>
        <v>0</v>
      </c>
    </row>
    <row r="20130" spans="80:100" x14ac:dyDescent="0.25">
      <c r="CB20130" s="134">
        <f t="shared" si="774"/>
        <v>308</v>
      </c>
      <c r="CC20130" s="7"/>
      <c r="CD20130" s="10"/>
      <c r="CE20130" s="10"/>
      <c r="CF20130" s="31"/>
      <c r="CG20130" s="9"/>
      <c r="CH20130" s="9"/>
      <c r="CI20130" s="9"/>
      <c r="CJ20130" s="31"/>
      <c r="CK20130" s="9"/>
      <c r="CL20130" s="128"/>
      <c r="CM20130" s="216">
        <f t="shared" si="775"/>
        <v>0</v>
      </c>
      <c r="CN20130" s="128"/>
      <c r="CO20130" s="30"/>
      <c r="CP20130" s="30">
        <f t="shared" si="776"/>
        <v>0</v>
      </c>
      <c r="CQ20130" s="30"/>
      <c r="CR20130" s="30">
        <f t="shared" si="777"/>
        <v>0</v>
      </c>
      <c r="CS20130" s="30"/>
      <c r="CT20130" s="30"/>
      <c r="CU20130" s="30"/>
      <c r="CV20130" s="30">
        <f t="shared" si="778"/>
        <v>0</v>
      </c>
    </row>
    <row r="20131" spans="80:100" x14ac:dyDescent="0.25">
      <c r="CB20131" s="134">
        <f t="shared" si="774"/>
        <v>309</v>
      </c>
      <c r="CC20131" s="7"/>
      <c r="CD20131" s="10"/>
      <c r="CE20131" s="10"/>
      <c r="CF20131" s="31"/>
      <c r="CG20131" s="9"/>
      <c r="CH20131" s="9"/>
      <c r="CI20131" s="9"/>
      <c r="CJ20131" s="31"/>
      <c r="CK20131" s="9"/>
      <c r="CL20131" s="128"/>
      <c r="CM20131" s="216">
        <f t="shared" si="775"/>
        <v>0</v>
      </c>
      <c r="CN20131" s="128"/>
      <c r="CO20131" s="30"/>
      <c r="CP20131" s="30">
        <f t="shared" si="776"/>
        <v>0</v>
      </c>
      <c r="CQ20131" s="30"/>
      <c r="CR20131" s="30">
        <f t="shared" si="777"/>
        <v>0</v>
      </c>
      <c r="CS20131" s="30"/>
      <c r="CT20131" s="30"/>
      <c r="CU20131" s="30"/>
      <c r="CV20131" s="30">
        <f t="shared" si="778"/>
        <v>0</v>
      </c>
    </row>
    <row r="20132" spans="80:100" x14ac:dyDescent="0.25">
      <c r="CB20132" s="134">
        <f t="shared" si="774"/>
        <v>310</v>
      </c>
      <c r="CC20132" s="7"/>
      <c r="CD20132" s="10"/>
      <c r="CE20132" s="10"/>
      <c r="CF20132" s="31"/>
      <c r="CG20132" s="9"/>
      <c r="CH20132" s="9"/>
      <c r="CI20132" s="9"/>
      <c r="CJ20132" s="31"/>
      <c r="CK20132" s="9"/>
      <c r="CL20132" s="128"/>
      <c r="CM20132" s="216">
        <f t="shared" si="775"/>
        <v>0</v>
      </c>
      <c r="CN20132" s="128"/>
      <c r="CO20132" s="30"/>
      <c r="CP20132" s="30">
        <f t="shared" si="776"/>
        <v>0</v>
      </c>
      <c r="CQ20132" s="30"/>
      <c r="CR20132" s="30">
        <f t="shared" si="777"/>
        <v>0</v>
      </c>
      <c r="CS20132" s="30"/>
      <c r="CT20132" s="30"/>
      <c r="CU20132" s="30"/>
      <c r="CV20132" s="30">
        <f t="shared" si="778"/>
        <v>0</v>
      </c>
    </row>
    <row r="20133" spans="80:100" x14ac:dyDescent="0.25">
      <c r="CB20133" s="134">
        <f t="shared" si="774"/>
        <v>311</v>
      </c>
      <c r="CC20133" s="7"/>
      <c r="CD20133" s="10"/>
      <c r="CE20133" s="10"/>
      <c r="CF20133" s="31"/>
      <c r="CG20133" s="9"/>
      <c r="CH20133" s="9"/>
      <c r="CI20133" s="9"/>
      <c r="CJ20133" s="31"/>
      <c r="CK20133" s="9"/>
      <c r="CL20133" s="128"/>
      <c r="CM20133" s="216">
        <f t="shared" si="775"/>
        <v>0</v>
      </c>
      <c r="CN20133" s="128"/>
      <c r="CO20133" s="30"/>
      <c r="CP20133" s="30">
        <f t="shared" si="776"/>
        <v>0</v>
      </c>
      <c r="CQ20133" s="30"/>
      <c r="CR20133" s="30">
        <f t="shared" si="777"/>
        <v>0</v>
      </c>
      <c r="CS20133" s="30"/>
      <c r="CT20133" s="30"/>
      <c r="CU20133" s="30"/>
      <c r="CV20133" s="30">
        <f t="shared" si="778"/>
        <v>0</v>
      </c>
    </row>
    <row r="20134" spans="80:100" x14ac:dyDescent="0.25">
      <c r="CB20134" s="134">
        <f t="shared" si="774"/>
        <v>312</v>
      </c>
      <c r="CC20134" s="7"/>
      <c r="CD20134" s="10"/>
      <c r="CE20134" s="10"/>
      <c r="CF20134" s="31"/>
      <c r="CG20134" s="9"/>
      <c r="CH20134" s="9"/>
      <c r="CI20134" s="9"/>
      <c r="CJ20134" s="31"/>
      <c r="CK20134" s="9"/>
      <c r="CL20134" s="128"/>
      <c r="CM20134" s="216">
        <f t="shared" si="775"/>
        <v>0</v>
      </c>
      <c r="CN20134" s="128"/>
      <c r="CO20134" s="30"/>
      <c r="CP20134" s="30">
        <f t="shared" si="776"/>
        <v>0</v>
      </c>
      <c r="CQ20134" s="30"/>
      <c r="CR20134" s="30">
        <f t="shared" si="777"/>
        <v>0</v>
      </c>
      <c r="CS20134" s="30"/>
      <c r="CT20134" s="30"/>
      <c r="CU20134" s="30"/>
      <c r="CV20134" s="30">
        <f t="shared" si="778"/>
        <v>0</v>
      </c>
    </row>
    <row r="20135" spans="80:100" x14ac:dyDescent="0.25">
      <c r="CB20135" s="134">
        <f t="shared" si="774"/>
        <v>313</v>
      </c>
      <c r="CC20135" s="7"/>
      <c r="CD20135" s="10"/>
      <c r="CE20135" s="10"/>
      <c r="CF20135" s="31"/>
      <c r="CG20135" s="9"/>
      <c r="CH20135" s="9"/>
      <c r="CI20135" s="9"/>
      <c r="CJ20135" s="31"/>
      <c r="CK20135" s="9"/>
      <c r="CL20135" s="128"/>
      <c r="CM20135" s="216">
        <f t="shared" si="775"/>
        <v>0</v>
      </c>
      <c r="CN20135" s="128"/>
      <c r="CO20135" s="30"/>
      <c r="CP20135" s="30">
        <f t="shared" si="776"/>
        <v>0</v>
      </c>
      <c r="CQ20135" s="30"/>
      <c r="CR20135" s="30">
        <f t="shared" si="777"/>
        <v>0</v>
      </c>
      <c r="CS20135" s="30"/>
      <c r="CT20135" s="30"/>
      <c r="CU20135" s="30"/>
      <c r="CV20135" s="30">
        <f t="shared" si="778"/>
        <v>0</v>
      </c>
    </row>
    <row r="20136" spans="80:100" x14ac:dyDescent="0.25">
      <c r="CB20136" s="134">
        <f t="shared" si="774"/>
        <v>314</v>
      </c>
      <c r="CC20136" s="7"/>
      <c r="CD20136" s="10"/>
      <c r="CE20136" s="10"/>
      <c r="CF20136" s="31"/>
      <c r="CG20136" s="9"/>
      <c r="CH20136" s="9"/>
      <c r="CI20136" s="9"/>
      <c r="CJ20136" s="31"/>
      <c r="CK20136" s="9"/>
      <c r="CL20136" s="128"/>
      <c r="CM20136" s="216">
        <f t="shared" si="775"/>
        <v>0</v>
      </c>
      <c r="CN20136" s="128"/>
      <c r="CO20136" s="30"/>
      <c r="CP20136" s="30">
        <f t="shared" si="776"/>
        <v>0</v>
      </c>
      <c r="CQ20136" s="30"/>
      <c r="CR20136" s="30">
        <f t="shared" si="777"/>
        <v>0</v>
      </c>
      <c r="CS20136" s="30"/>
      <c r="CT20136" s="30"/>
      <c r="CU20136" s="30"/>
      <c r="CV20136" s="30">
        <f t="shared" si="778"/>
        <v>0</v>
      </c>
    </row>
    <row r="20137" spans="80:100" x14ac:dyDescent="0.25">
      <c r="CB20137" s="134">
        <f t="shared" si="774"/>
        <v>315</v>
      </c>
      <c r="CC20137" s="7"/>
      <c r="CD20137" s="10"/>
      <c r="CE20137" s="10"/>
      <c r="CF20137" s="31"/>
      <c r="CG20137" s="9"/>
      <c r="CH20137" s="9"/>
      <c r="CI20137" s="9"/>
      <c r="CJ20137" s="31"/>
      <c r="CK20137" s="9"/>
      <c r="CL20137" s="128"/>
      <c r="CM20137" s="216">
        <f t="shared" si="775"/>
        <v>0</v>
      </c>
      <c r="CN20137" s="128"/>
      <c r="CO20137" s="30"/>
      <c r="CP20137" s="30">
        <f t="shared" si="776"/>
        <v>0</v>
      </c>
      <c r="CQ20137" s="30"/>
      <c r="CR20137" s="30">
        <f t="shared" si="777"/>
        <v>0</v>
      </c>
      <c r="CS20137" s="30"/>
      <c r="CT20137" s="30"/>
      <c r="CU20137" s="30"/>
      <c r="CV20137" s="30">
        <f t="shared" si="778"/>
        <v>0</v>
      </c>
    </row>
    <row r="20138" spans="80:100" x14ac:dyDescent="0.25">
      <c r="CB20138" s="134">
        <f t="shared" si="774"/>
        <v>316</v>
      </c>
      <c r="CC20138" s="7"/>
      <c r="CD20138" s="10"/>
      <c r="CE20138" s="10"/>
      <c r="CF20138" s="31"/>
      <c r="CG20138" s="9"/>
      <c r="CH20138" s="9"/>
      <c r="CI20138" s="9"/>
      <c r="CJ20138" s="31"/>
      <c r="CK20138" s="9"/>
      <c r="CL20138" s="128"/>
      <c r="CM20138" s="216">
        <f t="shared" si="775"/>
        <v>0</v>
      </c>
      <c r="CN20138" s="128"/>
      <c r="CO20138" s="30"/>
      <c r="CP20138" s="30">
        <f t="shared" si="776"/>
        <v>0</v>
      </c>
      <c r="CQ20138" s="30"/>
      <c r="CR20138" s="30">
        <f t="shared" si="777"/>
        <v>0</v>
      </c>
      <c r="CS20138" s="30"/>
      <c r="CT20138" s="30"/>
      <c r="CU20138" s="30"/>
      <c r="CV20138" s="30">
        <f t="shared" si="778"/>
        <v>0</v>
      </c>
    </row>
    <row r="20139" spans="80:100" x14ac:dyDescent="0.25">
      <c r="CB20139" s="134">
        <f t="shared" si="774"/>
        <v>317</v>
      </c>
      <c r="CC20139" s="7"/>
      <c r="CD20139" s="10"/>
      <c r="CE20139" s="10"/>
      <c r="CF20139" s="31"/>
      <c r="CG20139" s="9"/>
      <c r="CH20139" s="9"/>
      <c r="CI20139" s="9"/>
      <c r="CJ20139" s="31"/>
      <c r="CK20139" s="9"/>
      <c r="CL20139" s="128"/>
      <c r="CM20139" s="216">
        <f t="shared" si="775"/>
        <v>0</v>
      </c>
      <c r="CN20139" s="128"/>
      <c r="CO20139" s="30"/>
      <c r="CP20139" s="30">
        <f t="shared" si="776"/>
        <v>0</v>
      </c>
      <c r="CQ20139" s="30"/>
      <c r="CR20139" s="30">
        <f t="shared" si="777"/>
        <v>0</v>
      </c>
      <c r="CS20139" s="30"/>
      <c r="CT20139" s="30"/>
      <c r="CU20139" s="30"/>
      <c r="CV20139" s="30">
        <f t="shared" si="778"/>
        <v>0</v>
      </c>
    </row>
    <row r="20140" spans="80:100" x14ac:dyDescent="0.25">
      <c r="CB20140" s="134">
        <f t="shared" si="774"/>
        <v>318</v>
      </c>
      <c r="CC20140" s="7"/>
      <c r="CD20140" s="10"/>
      <c r="CE20140" s="10"/>
      <c r="CF20140" s="31"/>
      <c r="CG20140" s="9"/>
      <c r="CH20140" s="9"/>
      <c r="CI20140" s="9"/>
      <c r="CJ20140" s="31"/>
      <c r="CK20140" s="9"/>
      <c r="CL20140" s="128"/>
      <c r="CM20140" s="216">
        <f t="shared" si="775"/>
        <v>0</v>
      </c>
      <c r="CN20140" s="128"/>
      <c r="CO20140" s="30"/>
      <c r="CP20140" s="30">
        <f t="shared" si="776"/>
        <v>0</v>
      </c>
      <c r="CQ20140" s="30"/>
      <c r="CR20140" s="30">
        <f t="shared" si="777"/>
        <v>0</v>
      </c>
      <c r="CS20140" s="30"/>
      <c r="CT20140" s="30"/>
      <c r="CU20140" s="30"/>
      <c r="CV20140" s="30">
        <f t="shared" si="778"/>
        <v>0</v>
      </c>
    </row>
    <row r="20141" spans="80:100" x14ac:dyDescent="0.25">
      <c r="CB20141" s="134">
        <f t="shared" si="774"/>
        <v>319</v>
      </c>
      <c r="CC20141" s="7"/>
      <c r="CD20141" s="10"/>
      <c r="CE20141" s="10"/>
      <c r="CF20141" s="31"/>
      <c r="CG20141" s="9"/>
      <c r="CH20141" s="9"/>
      <c r="CI20141" s="9"/>
      <c r="CJ20141" s="31"/>
      <c r="CK20141" s="9"/>
      <c r="CL20141" s="128"/>
      <c r="CM20141" s="216">
        <f t="shared" si="775"/>
        <v>0</v>
      </c>
      <c r="CN20141" s="128"/>
      <c r="CO20141" s="30"/>
      <c r="CP20141" s="30">
        <f t="shared" si="776"/>
        <v>0</v>
      </c>
      <c r="CQ20141" s="30"/>
      <c r="CR20141" s="30">
        <f t="shared" si="777"/>
        <v>0</v>
      </c>
      <c r="CS20141" s="30"/>
      <c r="CT20141" s="30"/>
      <c r="CU20141" s="30"/>
      <c r="CV20141" s="30">
        <f t="shared" si="778"/>
        <v>0</v>
      </c>
    </row>
    <row r="20142" spans="80:100" x14ac:dyDescent="0.25">
      <c r="CB20142" s="134">
        <f t="shared" si="774"/>
        <v>320</v>
      </c>
      <c r="CC20142" s="7"/>
      <c r="CD20142" s="10"/>
      <c r="CE20142" s="10"/>
      <c r="CF20142" s="31"/>
      <c r="CG20142" s="9"/>
      <c r="CH20142" s="9"/>
      <c r="CI20142" s="9"/>
      <c r="CJ20142" s="31"/>
      <c r="CK20142" s="9"/>
      <c r="CL20142" s="128"/>
      <c r="CM20142" s="216">
        <f t="shared" si="775"/>
        <v>0</v>
      </c>
      <c r="CN20142" s="128"/>
      <c r="CO20142" s="30"/>
      <c r="CP20142" s="30">
        <f t="shared" si="776"/>
        <v>0</v>
      </c>
      <c r="CQ20142" s="30"/>
      <c r="CR20142" s="30">
        <f t="shared" si="777"/>
        <v>0</v>
      </c>
      <c r="CS20142" s="30"/>
      <c r="CT20142" s="30"/>
      <c r="CU20142" s="30"/>
      <c r="CV20142" s="30">
        <f t="shared" si="778"/>
        <v>0</v>
      </c>
    </row>
    <row r="20143" spans="80:100" x14ac:dyDescent="0.25">
      <c r="CB20143" s="134">
        <f t="shared" ref="CB20143:CB20206" si="779">1+CB20142</f>
        <v>321</v>
      </c>
      <c r="CC20143" s="7"/>
      <c r="CD20143" s="10"/>
      <c r="CE20143" s="10"/>
      <c r="CF20143" s="31"/>
      <c r="CG20143" s="9"/>
      <c r="CH20143" s="9"/>
      <c r="CI20143" s="9"/>
      <c r="CJ20143" s="31"/>
      <c r="CK20143" s="9"/>
      <c r="CL20143" s="128"/>
      <c r="CM20143" s="216">
        <f t="shared" ref="CM20143:CM20206" si="780">IF(CC20143=0,0,IF(CD20143=0,0,IF(CE20143=0,0,IF(CF20143=0,0,IF(CG20143=0,0,IF(CH20143=0,0,IF(CI20143=0,0,IF(CJ20143=0,0,IF(CK20143=0,0,CV20143)))))))))</f>
        <v>0</v>
      </c>
      <c r="CN20143" s="128"/>
      <c r="CO20143" s="30"/>
      <c r="CP20143" s="30">
        <f t="shared" si="776"/>
        <v>0</v>
      </c>
      <c r="CQ20143" s="30"/>
      <c r="CR20143" s="30">
        <f t="shared" si="777"/>
        <v>0</v>
      </c>
      <c r="CS20143" s="30"/>
      <c r="CT20143" s="30"/>
      <c r="CU20143" s="30"/>
      <c r="CV20143" s="30">
        <f t="shared" si="778"/>
        <v>0</v>
      </c>
    </row>
    <row r="20144" spans="80:100" x14ac:dyDescent="0.25">
      <c r="CB20144" s="134">
        <f t="shared" si="779"/>
        <v>322</v>
      </c>
      <c r="CC20144" s="7"/>
      <c r="CD20144" s="10"/>
      <c r="CE20144" s="10"/>
      <c r="CF20144" s="31"/>
      <c r="CG20144" s="9"/>
      <c r="CH20144" s="9"/>
      <c r="CI20144" s="9"/>
      <c r="CJ20144" s="31"/>
      <c r="CK20144" s="9"/>
      <c r="CL20144" s="128"/>
      <c r="CM20144" s="216">
        <f t="shared" si="780"/>
        <v>0</v>
      </c>
      <c r="CN20144" s="128"/>
      <c r="CO20144" s="30"/>
      <c r="CP20144" s="30">
        <f t="shared" ref="CP20144:CP20207" si="781">IF(AND(CI20144="Classroom",CH20144="Non-SAR"),25,IF(AND(CI20144="Non-Classroom",CH20144="Non-SAR"),25,IF(AND(CI20144="Non-Classroom",CH20144="SAR"),10,0)))</f>
        <v>0</v>
      </c>
      <c r="CQ20144" s="30"/>
      <c r="CR20144" s="30">
        <f t="shared" ref="CR20144:CR20207" si="782">IF(CP20144=0,0,IF(CK20144="Yes",5,0))</f>
        <v>0</v>
      </c>
      <c r="CS20144" s="30"/>
      <c r="CT20144" s="30"/>
      <c r="CU20144" s="30"/>
      <c r="CV20144" s="30">
        <f t="shared" ref="CV20144:CV20207" si="783">SUM(CP20144:CU20144)</f>
        <v>0</v>
      </c>
    </row>
    <row r="20145" spans="80:100" x14ac:dyDescent="0.25">
      <c r="CB20145" s="134">
        <f t="shared" si="779"/>
        <v>323</v>
      </c>
      <c r="CC20145" s="7"/>
      <c r="CD20145" s="10"/>
      <c r="CE20145" s="10"/>
      <c r="CF20145" s="31"/>
      <c r="CG20145" s="9"/>
      <c r="CH20145" s="9"/>
      <c r="CI20145" s="9"/>
      <c r="CJ20145" s="31"/>
      <c r="CK20145" s="9"/>
      <c r="CL20145" s="128"/>
      <c r="CM20145" s="216">
        <f t="shared" si="780"/>
        <v>0</v>
      </c>
      <c r="CN20145" s="128"/>
      <c r="CO20145" s="30"/>
      <c r="CP20145" s="30">
        <f t="shared" si="781"/>
        <v>0</v>
      </c>
      <c r="CQ20145" s="30"/>
      <c r="CR20145" s="30">
        <f t="shared" si="782"/>
        <v>0</v>
      </c>
      <c r="CS20145" s="30"/>
      <c r="CT20145" s="30"/>
      <c r="CU20145" s="30"/>
      <c r="CV20145" s="30">
        <f t="shared" si="783"/>
        <v>0</v>
      </c>
    </row>
    <row r="20146" spans="80:100" x14ac:dyDescent="0.25">
      <c r="CB20146" s="134">
        <f t="shared" si="779"/>
        <v>324</v>
      </c>
      <c r="CC20146" s="7"/>
      <c r="CD20146" s="10"/>
      <c r="CE20146" s="10"/>
      <c r="CF20146" s="31"/>
      <c r="CG20146" s="9"/>
      <c r="CH20146" s="9"/>
      <c r="CI20146" s="9"/>
      <c r="CJ20146" s="31"/>
      <c r="CK20146" s="9"/>
      <c r="CL20146" s="128"/>
      <c r="CM20146" s="216">
        <f t="shared" si="780"/>
        <v>0</v>
      </c>
      <c r="CN20146" s="128"/>
      <c r="CO20146" s="30"/>
      <c r="CP20146" s="30">
        <f t="shared" si="781"/>
        <v>0</v>
      </c>
      <c r="CQ20146" s="30"/>
      <c r="CR20146" s="30">
        <f t="shared" si="782"/>
        <v>0</v>
      </c>
      <c r="CS20146" s="30"/>
      <c r="CT20146" s="30"/>
      <c r="CU20146" s="30"/>
      <c r="CV20146" s="30">
        <f t="shared" si="783"/>
        <v>0</v>
      </c>
    </row>
    <row r="20147" spans="80:100" x14ac:dyDescent="0.25">
      <c r="CB20147" s="134">
        <f t="shared" si="779"/>
        <v>325</v>
      </c>
      <c r="CC20147" s="7"/>
      <c r="CD20147" s="10"/>
      <c r="CE20147" s="10"/>
      <c r="CF20147" s="31"/>
      <c r="CG20147" s="9"/>
      <c r="CH20147" s="9"/>
      <c r="CI20147" s="9"/>
      <c r="CJ20147" s="31"/>
      <c r="CK20147" s="9"/>
      <c r="CL20147" s="128"/>
      <c r="CM20147" s="216">
        <f t="shared" si="780"/>
        <v>0</v>
      </c>
      <c r="CN20147" s="128"/>
      <c r="CO20147" s="30"/>
      <c r="CP20147" s="30">
        <f t="shared" si="781"/>
        <v>0</v>
      </c>
      <c r="CQ20147" s="30"/>
      <c r="CR20147" s="30">
        <f t="shared" si="782"/>
        <v>0</v>
      </c>
      <c r="CS20147" s="30"/>
      <c r="CT20147" s="30"/>
      <c r="CU20147" s="30"/>
      <c r="CV20147" s="30">
        <f t="shared" si="783"/>
        <v>0</v>
      </c>
    </row>
    <row r="20148" spans="80:100" x14ac:dyDescent="0.25">
      <c r="CB20148" s="134">
        <f t="shared" si="779"/>
        <v>326</v>
      </c>
      <c r="CC20148" s="7"/>
      <c r="CD20148" s="10"/>
      <c r="CE20148" s="10"/>
      <c r="CF20148" s="31"/>
      <c r="CG20148" s="9"/>
      <c r="CH20148" s="9"/>
      <c r="CI20148" s="9"/>
      <c r="CJ20148" s="31"/>
      <c r="CK20148" s="9"/>
      <c r="CL20148" s="128"/>
      <c r="CM20148" s="216">
        <f t="shared" si="780"/>
        <v>0</v>
      </c>
      <c r="CN20148" s="128"/>
      <c r="CO20148" s="30"/>
      <c r="CP20148" s="30">
        <f t="shared" si="781"/>
        <v>0</v>
      </c>
      <c r="CQ20148" s="30"/>
      <c r="CR20148" s="30">
        <f t="shared" si="782"/>
        <v>0</v>
      </c>
      <c r="CS20148" s="30"/>
      <c r="CT20148" s="30"/>
      <c r="CU20148" s="30"/>
      <c r="CV20148" s="30">
        <f t="shared" si="783"/>
        <v>0</v>
      </c>
    </row>
    <row r="20149" spans="80:100" x14ac:dyDescent="0.25">
      <c r="CB20149" s="134">
        <f t="shared" si="779"/>
        <v>327</v>
      </c>
      <c r="CC20149" s="7"/>
      <c r="CD20149" s="10"/>
      <c r="CE20149" s="10"/>
      <c r="CF20149" s="31"/>
      <c r="CG20149" s="9"/>
      <c r="CH20149" s="9"/>
      <c r="CI20149" s="9"/>
      <c r="CJ20149" s="31"/>
      <c r="CK20149" s="9"/>
      <c r="CL20149" s="128"/>
      <c r="CM20149" s="216">
        <f t="shared" si="780"/>
        <v>0</v>
      </c>
      <c r="CN20149" s="128"/>
      <c r="CO20149" s="30"/>
      <c r="CP20149" s="30">
        <f t="shared" si="781"/>
        <v>0</v>
      </c>
      <c r="CQ20149" s="30"/>
      <c r="CR20149" s="30">
        <f t="shared" si="782"/>
        <v>0</v>
      </c>
      <c r="CS20149" s="30"/>
      <c r="CT20149" s="30"/>
      <c r="CU20149" s="30"/>
      <c r="CV20149" s="30">
        <f t="shared" si="783"/>
        <v>0</v>
      </c>
    </row>
    <row r="20150" spans="80:100" x14ac:dyDescent="0.25">
      <c r="CB20150" s="134">
        <f t="shared" si="779"/>
        <v>328</v>
      </c>
      <c r="CC20150" s="7"/>
      <c r="CD20150" s="10"/>
      <c r="CE20150" s="10"/>
      <c r="CF20150" s="31"/>
      <c r="CG20150" s="9"/>
      <c r="CH20150" s="9"/>
      <c r="CI20150" s="9"/>
      <c r="CJ20150" s="31"/>
      <c r="CK20150" s="9"/>
      <c r="CL20150" s="128"/>
      <c r="CM20150" s="216">
        <f t="shared" si="780"/>
        <v>0</v>
      </c>
      <c r="CN20150" s="128"/>
      <c r="CO20150" s="30"/>
      <c r="CP20150" s="30">
        <f t="shared" si="781"/>
        <v>0</v>
      </c>
      <c r="CQ20150" s="30"/>
      <c r="CR20150" s="30">
        <f t="shared" si="782"/>
        <v>0</v>
      </c>
      <c r="CS20150" s="30"/>
      <c r="CT20150" s="30"/>
      <c r="CU20150" s="30"/>
      <c r="CV20150" s="30">
        <f t="shared" si="783"/>
        <v>0</v>
      </c>
    </row>
    <row r="20151" spans="80:100" x14ac:dyDescent="0.25">
      <c r="CB20151" s="134">
        <f t="shared" si="779"/>
        <v>329</v>
      </c>
      <c r="CC20151" s="7"/>
      <c r="CD20151" s="10"/>
      <c r="CE20151" s="10"/>
      <c r="CF20151" s="31"/>
      <c r="CG20151" s="9"/>
      <c r="CH20151" s="9"/>
      <c r="CI20151" s="9"/>
      <c r="CJ20151" s="31"/>
      <c r="CK20151" s="9"/>
      <c r="CL20151" s="128"/>
      <c r="CM20151" s="216">
        <f t="shared" si="780"/>
        <v>0</v>
      </c>
      <c r="CN20151" s="128"/>
      <c r="CO20151" s="30"/>
      <c r="CP20151" s="30">
        <f t="shared" si="781"/>
        <v>0</v>
      </c>
      <c r="CQ20151" s="30"/>
      <c r="CR20151" s="30">
        <f t="shared" si="782"/>
        <v>0</v>
      </c>
      <c r="CS20151" s="30"/>
      <c r="CT20151" s="30"/>
      <c r="CU20151" s="30"/>
      <c r="CV20151" s="30">
        <f t="shared" si="783"/>
        <v>0</v>
      </c>
    </row>
    <row r="20152" spans="80:100" x14ac:dyDescent="0.25">
      <c r="CB20152" s="134">
        <f t="shared" si="779"/>
        <v>330</v>
      </c>
      <c r="CC20152" s="7"/>
      <c r="CD20152" s="10"/>
      <c r="CE20152" s="10"/>
      <c r="CF20152" s="31"/>
      <c r="CG20152" s="9"/>
      <c r="CH20152" s="9"/>
      <c r="CI20152" s="9"/>
      <c r="CJ20152" s="31"/>
      <c r="CK20152" s="9"/>
      <c r="CL20152" s="128"/>
      <c r="CM20152" s="216">
        <f t="shared" si="780"/>
        <v>0</v>
      </c>
      <c r="CN20152" s="128"/>
      <c r="CO20152" s="30"/>
      <c r="CP20152" s="30">
        <f t="shared" si="781"/>
        <v>0</v>
      </c>
      <c r="CQ20152" s="30"/>
      <c r="CR20152" s="30">
        <f t="shared" si="782"/>
        <v>0</v>
      </c>
      <c r="CS20152" s="30"/>
      <c r="CT20152" s="30"/>
      <c r="CU20152" s="30"/>
      <c r="CV20152" s="30">
        <f t="shared" si="783"/>
        <v>0</v>
      </c>
    </row>
    <row r="20153" spans="80:100" x14ac:dyDescent="0.25">
      <c r="CB20153" s="134">
        <f t="shared" si="779"/>
        <v>331</v>
      </c>
      <c r="CC20153" s="7"/>
      <c r="CD20153" s="10"/>
      <c r="CE20153" s="10"/>
      <c r="CF20153" s="31"/>
      <c r="CG20153" s="9"/>
      <c r="CH20153" s="9"/>
      <c r="CI20153" s="9"/>
      <c r="CJ20153" s="31"/>
      <c r="CK20153" s="9"/>
      <c r="CL20153" s="128"/>
      <c r="CM20153" s="216">
        <f t="shared" si="780"/>
        <v>0</v>
      </c>
      <c r="CN20153" s="128"/>
      <c r="CO20153" s="30"/>
      <c r="CP20153" s="30">
        <f t="shared" si="781"/>
        <v>0</v>
      </c>
      <c r="CQ20153" s="30"/>
      <c r="CR20153" s="30">
        <f t="shared" si="782"/>
        <v>0</v>
      </c>
      <c r="CS20153" s="30"/>
      <c r="CT20153" s="30"/>
      <c r="CU20153" s="30"/>
      <c r="CV20153" s="30">
        <f t="shared" si="783"/>
        <v>0</v>
      </c>
    </row>
    <row r="20154" spans="80:100" x14ac:dyDescent="0.25">
      <c r="CB20154" s="134">
        <f t="shared" si="779"/>
        <v>332</v>
      </c>
      <c r="CC20154" s="7"/>
      <c r="CD20154" s="10"/>
      <c r="CE20154" s="10"/>
      <c r="CF20154" s="31"/>
      <c r="CG20154" s="9"/>
      <c r="CH20154" s="9"/>
      <c r="CI20154" s="9"/>
      <c r="CJ20154" s="31"/>
      <c r="CK20154" s="9"/>
      <c r="CL20154" s="128"/>
      <c r="CM20154" s="216">
        <f t="shared" si="780"/>
        <v>0</v>
      </c>
      <c r="CN20154" s="128"/>
      <c r="CO20154" s="30"/>
      <c r="CP20154" s="30">
        <f t="shared" si="781"/>
        <v>0</v>
      </c>
      <c r="CQ20154" s="30"/>
      <c r="CR20154" s="30">
        <f t="shared" si="782"/>
        <v>0</v>
      </c>
      <c r="CS20154" s="30"/>
      <c r="CT20154" s="30"/>
      <c r="CU20154" s="30"/>
      <c r="CV20154" s="30">
        <f t="shared" si="783"/>
        <v>0</v>
      </c>
    </row>
    <row r="20155" spans="80:100" x14ac:dyDescent="0.25">
      <c r="CB20155" s="134">
        <f t="shared" si="779"/>
        <v>333</v>
      </c>
      <c r="CC20155" s="7"/>
      <c r="CD20155" s="10"/>
      <c r="CE20155" s="10"/>
      <c r="CF20155" s="31"/>
      <c r="CG20155" s="9"/>
      <c r="CH20155" s="9"/>
      <c r="CI20155" s="9"/>
      <c r="CJ20155" s="31"/>
      <c r="CK20155" s="9"/>
      <c r="CL20155" s="128"/>
      <c r="CM20155" s="216">
        <f t="shared" si="780"/>
        <v>0</v>
      </c>
      <c r="CN20155" s="128"/>
      <c r="CO20155" s="30"/>
      <c r="CP20155" s="30">
        <f t="shared" si="781"/>
        <v>0</v>
      </c>
      <c r="CQ20155" s="30"/>
      <c r="CR20155" s="30">
        <f t="shared" si="782"/>
        <v>0</v>
      </c>
      <c r="CS20155" s="30"/>
      <c r="CT20155" s="30"/>
      <c r="CU20155" s="30"/>
      <c r="CV20155" s="30">
        <f t="shared" si="783"/>
        <v>0</v>
      </c>
    </row>
    <row r="20156" spans="80:100" x14ac:dyDescent="0.25">
      <c r="CB20156" s="134">
        <f t="shared" si="779"/>
        <v>334</v>
      </c>
      <c r="CC20156" s="7"/>
      <c r="CD20156" s="10"/>
      <c r="CE20156" s="10"/>
      <c r="CF20156" s="31"/>
      <c r="CG20156" s="9"/>
      <c r="CH20156" s="9"/>
      <c r="CI20156" s="9"/>
      <c r="CJ20156" s="31"/>
      <c r="CK20156" s="9"/>
      <c r="CL20156" s="128"/>
      <c r="CM20156" s="216">
        <f t="shared" si="780"/>
        <v>0</v>
      </c>
      <c r="CN20156" s="128"/>
      <c r="CO20156" s="30"/>
      <c r="CP20156" s="30">
        <f t="shared" si="781"/>
        <v>0</v>
      </c>
      <c r="CQ20156" s="30"/>
      <c r="CR20156" s="30">
        <f t="shared" si="782"/>
        <v>0</v>
      </c>
      <c r="CS20156" s="30"/>
      <c r="CT20156" s="30"/>
      <c r="CU20156" s="30"/>
      <c r="CV20156" s="30">
        <f t="shared" si="783"/>
        <v>0</v>
      </c>
    </row>
    <row r="20157" spans="80:100" x14ac:dyDescent="0.25">
      <c r="CB20157" s="134">
        <f t="shared" si="779"/>
        <v>335</v>
      </c>
      <c r="CC20157" s="7"/>
      <c r="CD20157" s="10"/>
      <c r="CE20157" s="10"/>
      <c r="CF20157" s="31"/>
      <c r="CG20157" s="9"/>
      <c r="CH20157" s="9"/>
      <c r="CI20157" s="9"/>
      <c r="CJ20157" s="31"/>
      <c r="CK20157" s="9"/>
      <c r="CL20157" s="128"/>
      <c r="CM20157" s="216">
        <f t="shared" si="780"/>
        <v>0</v>
      </c>
      <c r="CN20157" s="128"/>
      <c r="CO20157" s="30"/>
      <c r="CP20157" s="30">
        <f t="shared" si="781"/>
        <v>0</v>
      </c>
      <c r="CQ20157" s="30"/>
      <c r="CR20157" s="30">
        <f t="shared" si="782"/>
        <v>0</v>
      </c>
      <c r="CS20157" s="30"/>
      <c r="CT20157" s="30"/>
      <c r="CU20157" s="30"/>
      <c r="CV20157" s="30">
        <f t="shared" si="783"/>
        <v>0</v>
      </c>
    </row>
    <row r="20158" spans="80:100" x14ac:dyDescent="0.25">
      <c r="CB20158" s="134">
        <f t="shared" si="779"/>
        <v>336</v>
      </c>
      <c r="CC20158" s="7"/>
      <c r="CD20158" s="10"/>
      <c r="CE20158" s="10"/>
      <c r="CF20158" s="31"/>
      <c r="CG20158" s="9"/>
      <c r="CH20158" s="9"/>
      <c r="CI20158" s="9"/>
      <c r="CJ20158" s="31"/>
      <c r="CK20158" s="9"/>
      <c r="CL20158" s="128"/>
      <c r="CM20158" s="216">
        <f t="shared" si="780"/>
        <v>0</v>
      </c>
      <c r="CN20158" s="128"/>
      <c r="CO20158" s="30"/>
      <c r="CP20158" s="30">
        <f t="shared" si="781"/>
        <v>0</v>
      </c>
      <c r="CQ20158" s="30"/>
      <c r="CR20158" s="30">
        <f t="shared" si="782"/>
        <v>0</v>
      </c>
      <c r="CS20158" s="30"/>
      <c r="CT20158" s="30"/>
      <c r="CU20158" s="30"/>
      <c r="CV20158" s="30">
        <f t="shared" si="783"/>
        <v>0</v>
      </c>
    </row>
    <row r="20159" spans="80:100" x14ac:dyDescent="0.25">
      <c r="CB20159" s="134">
        <f t="shared" si="779"/>
        <v>337</v>
      </c>
      <c r="CC20159" s="7"/>
      <c r="CD20159" s="10"/>
      <c r="CE20159" s="10"/>
      <c r="CF20159" s="31"/>
      <c r="CG20159" s="9"/>
      <c r="CH20159" s="9"/>
      <c r="CI20159" s="9"/>
      <c r="CJ20159" s="31"/>
      <c r="CK20159" s="9"/>
      <c r="CL20159" s="128"/>
      <c r="CM20159" s="216">
        <f t="shared" si="780"/>
        <v>0</v>
      </c>
      <c r="CN20159" s="128"/>
      <c r="CO20159" s="30"/>
      <c r="CP20159" s="30">
        <f t="shared" si="781"/>
        <v>0</v>
      </c>
      <c r="CQ20159" s="30"/>
      <c r="CR20159" s="30">
        <f t="shared" si="782"/>
        <v>0</v>
      </c>
      <c r="CS20159" s="30"/>
      <c r="CT20159" s="30"/>
      <c r="CU20159" s="30"/>
      <c r="CV20159" s="30">
        <f t="shared" si="783"/>
        <v>0</v>
      </c>
    </row>
    <row r="20160" spans="80:100" x14ac:dyDescent="0.25">
      <c r="CB20160" s="134">
        <f t="shared" si="779"/>
        <v>338</v>
      </c>
      <c r="CC20160" s="7"/>
      <c r="CD20160" s="10"/>
      <c r="CE20160" s="10"/>
      <c r="CF20160" s="31"/>
      <c r="CG20160" s="9"/>
      <c r="CH20160" s="9"/>
      <c r="CI20160" s="9"/>
      <c r="CJ20160" s="31"/>
      <c r="CK20160" s="9"/>
      <c r="CL20160" s="128"/>
      <c r="CM20160" s="216">
        <f t="shared" si="780"/>
        <v>0</v>
      </c>
      <c r="CN20160" s="128"/>
      <c r="CO20160" s="30"/>
      <c r="CP20160" s="30">
        <f t="shared" si="781"/>
        <v>0</v>
      </c>
      <c r="CQ20160" s="30"/>
      <c r="CR20160" s="30">
        <f t="shared" si="782"/>
        <v>0</v>
      </c>
      <c r="CS20160" s="30"/>
      <c r="CT20160" s="30"/>
      <c r="CU20160" s="30"/>
      <c r="CV20160" s="30">
        <f t="shared" si="783"/>
        <v>0</v>
      </c>
    </row>
    <row r="20161" spans="80:100" x14ac:dyDescent="0.25">
      <c r="CB20161" s="134">
        <f t="shared" si="779"/>
        <v>339</v>
      </c>
      <c r="CC20161" s="7"/>
      <c r="CD20161" s="10"/>
      <c r="CE20161" s="10"/>
      <c r="CF20161" s="31"/>
      <c r="CG20161" s="9"/>
      <c r="CH20161" s="9"/>
      <c r="CI20161" s="9"/>
      <c r="CJ20161" s="31"/>
      <c r="CK20161" s="9"/>
      <c r="CL20161" s="128"/>
      <c r="CM20161" s="216">
        <f t="shared" si="780"/>
        <v>0</v>
      </c>
      <c r="CN20161" s="128"/>
      <c r="CO20161" s="30"/>
      <c r="CP20161" s="30">
        <f t="shared" si="781"/>
        <v>0</v>
      </c>
      <c r="CQ20161" s="30"/>
      <c r="CR20161" s="30">
        <f t="shared" si="782"/>
        <v>0</v>
      </c>
      <c r="CS20161" s="30"/>
      <c r="CT20161" s="30"/>
      <c r="CU20161" s="30"/>
      <c r="CV20161" s="30">
        <f t="shared" si="783"/>
        <v>0</v>
      </c>
    </row>
    <row r="20162" spans="80:100" x14ac:dyDescent="0.25">
      <c r="CB20162" s="134">
        <f t="shared" si="779"/>
        <v>340</v>
      </c>
      <c r="CC20162" s="7"/>
      <c r="CD20162" s="10"/>
      <c r="CE20162" s="10"/>
      <c r="CF20162" s="31"/>
      <c r="CG20162" s="9"/>
      <c r="CH20162" s="9"/>
      <c r="CI20162" s="9"/>
      <c r="CJ20162" s="31"/>
      <c r="CK20162" s="9"/>
      <c r="CL20162" s="128"/>
      <c r="CM20162" s="216">
        <f t="shared" si="780"/>
        <v>0</v>
      </c>
      <c r="CN20162" s="128"/>
      <c r="CO20162" s="30"/>
      <c r="CP20162" s="30">
        <f t="shared" si="781"/>
        <v>0</v>
      </c>
      <c r="CQ20162" s="30"/>
      <c r="CR20162" s="30">
        <f t="shared" si="782"/>
        <v>0</v>
      </c>
      <c r="CS20162" s="30"/>
      <c r="CT20162" s="30"/>
      <c r="CU20162" s="30"/>
      <c r="CV20162" s="30">
        <f t="shared" si="783"/>
        <v>0</v>
      </c>
    </row>
    <row r="20163" spans="80:100" x14ac:dyDescent="0.25">
      <c r="CB20163" s="134">
        <f t="shared" si="779"/>
        <v>341</v>
      </c>
      <c r="CC20163" s="7"/>
      <c r="CD20163" s="10"/>
      <c r="CE20163" s="10"/>
      <c r="CF20163" s="31"/>
      <c r="CG20163" s="9"/>
      <c r="CH20163" s="9"/>
      <c r="CI20163" s="9"/>
      <c r="CJ20163" s="31"/>
      <c r="CK20163" s="9"/>
      <c r="CL20163" s="128"/>
      <c r="CM20163" s="216">
        <f t="shared" si="780"/>
        <v>0</v>
      </c>
      <c r="CN20163" s="128"/>
      <c r="CO20163" s="30"/>
      <c r="CP20163" s="30">
        <f t="shared" si="781"/>
        <v>0</v>
      </c>
      <c r="CQ20163" s="30"/>
      <c r="CR20163" s="30">
        <f t="shared" si="782"/>
        <v>0</v>
      </c>
      <c r="CS20163" s="30"/>
      <c r="CT20163" s="30"/>
      <c r="CU20163" s="30"/>
      <c r="CV20163" s="30">
        <f t="shared" si="783"/>
        <v>0</v>
      </c>
    </row>
    <row r="20164" spans="80:100" x14ac:dyDescent="0.25">
      <c r="CB20164" s="134">
        <f t="shared" si="779"/>
        <v>342</v>
      </c>
      <c r="CC20164" s="7"/>
      <c r="CD20164" s="10"/>
      <c r="CE20164" s="10"/>
      <c r="CF20164" s="31"/>
      <c r="CG20164" s="9"/>
      <c r="CH20164" s="9"/>
      <c r="CI20164" s="9"/>
      <c r="CJ20164" s="31"/>
      <c r="CK20164" s="9"/>
      <c r="CL20164" s="128"/>
      <c r="CM20164" s="216">
        <f t="shared" si="780"/>
        <v>0</v>
      </c>
      <c r="CN20164" s="128"/>
      <c r="CO20164" s="30"/>
      <c r="CP20164" s="30">
        <f t="shared" si="781"/>
        <v>0</v>
      </c>
      <c r="CQ20164" s="30"/>
      <c r="CR20164" s="30">
        <f t="shared" si="782"/>
        <v>0</v>
      </c>
      <c r="CS20164" s="30"/>
      <c r="CT20164" s="30"/>
      <c r="CU20164" s="30"/>
      <c r="CV20164" s="30">
        <f t="shared" si="783"/>
        <v>0</v>
      </c>
    </row>
    <row r="20165" spans="80:100" x14ac:dyDescent="0.25">
      <c r="CB20165" s="134">
        <f t="shared" si="779"/>
        <v>343</v>
      </c>
      <c r="CC20165" s="7"/>
      <c r="CD20165" s="10"/>
      <c r="CE20165" s="10"/>
      <c r="CF20165" s="31"/>
      <c r="CG20165" s="9"/>
      <c r="CH20165" s="9"/>
      <c r="CI20165" s="9"/>
      <c r="CJ20165" s="31"/>
      <c r="CK20165" s="9"/>
      <c r="CL20165" s="128"/>
      <c r="CM20165" s="216">
        <f t="shared" si="780"/>
        <v>0</v>
      </c>
      <c r="CN20165" s="128"/>
      <c r="CO20165" s="30"/>
      <c r="CP20165" s="30">
        <f t="shared" si="781"/>
        <v>0</v>
      </c>
      <c r="CQ20165" s="30"/>
      <c r="CR20165" s="30">
        <f t="shared" si="782"/>
        <v>0</v>
      </c>
      <c r="CS20165" s="30"/>
      <c r="CT20165" s="30"/>
      <c r="CU20165" s="30"/>
      <c r="CV20165" s="30">
        <f t="shared" si="783"/>
        <v>0</v>
      </c>
    </row>
    <row r="20166" spans="80:100" x14ac:dyDescent="0.25">
      <c r="CB20166" s="134">
        <f t="shared" si="779"/>
        <v>344</v>
      </c>
      <c r="CC20166" s="7"/>
      <c r="CD20166" s="10"/>
      <c r="CE20166" s="10"/>
      <c r="CF20166" s="31"/>
      <c r="CG20166" s="9"/>
      <c r="CH20166" s="9"/>
      <c r="CI20166" s="9"/>
      <c r="CJ20166" s="31"/>
      <c r="CK20166" s="9"/>
      <c r="CL20166" s="128"/>
      <c r="CM20166" s="216">
        <f t="shared" si="780"/>
        <v>0</v>
      </c>
      <c r="CN20166" s="128"/>
      <c r="CO20166" s="30"/>
      <c r="CP20166" s="30">
        <f t="shared" si="781"/>
        <v>0</v>
      </c>
      <c r="CQ20166" s="30"/>
      <c r="CR20166" s="30">
        <f t="shared" si="782"/>
        <v>0</v>
      </c>
      <c r="CS20166" s="30"/>
      <c r="CT20166" s="30"/>
      <c r="CU20166" s="30"/>
      <c r="CV20166" s="30">
        <f t="shared" si="783"/>
        <v>0</v>
      </c>
    </row>
    <row r="20167" spans="80:100" x14ac:dyDescent="0.25">
      <c r="CB20167" s="134">
        <f t="shared" si="779"/>
        <v>345</v>
      </c>
      <c r="CC20167" s="7"/>
      <c r="CD20167" s="10"/>
      <c r="CE20167" s="10"/>
      <c r="CF20167" s="31"/>
      <c r="CG20167" s="9"/>
      <c r="CH20167" s="9"/>
      <c r="CI20167" s="9"/>
      <c r="CJ20167" s="31"/>
      <c r="CK20167" s="9"/>
      <c r="CL20167" s="128"/>
      <c r="CM20167" s="216">
        <f t="shared" si="780"/>
        <v>0</v>
      </c>
      <c r="CN20167" s="128"/>
      <c r="CO20167" s="30"/>
      <c r="CP20167" s="30">
        <f t="shared" si="781"/>
        <v>0</v>
      </c>
      <c r="CQ20167" s="30"/>
      <c r="CR20167" s="30">
        <f t="shared" si="782"/>
        <v>0</v>
      </c>
      <c r="CS20167" s="30"/>
      <c r="CT20167" s="30"/>
      <c r="CU20167" s="30"/>
      <c r="CV20167" s="30">
        <f t="shared" si="783"/>
        <v>0</v>
      </c>
    </row>
    <row r="20168" spans="80:100" x14ac:dyDescent="0.25">
      <c r="CB20168" s="134">
        <f t="shared" si="779"/>
        <v>346</v>
      </c>
      <c r="CC20168" s="7"/>
      <c r="CD20168" s="10"/>
      <c r="CE20168" s="10"/>
      <c r="CF20168" s="31"/>
      <c r="CG20168" s="9"/>
      <c r="CH20168" s="9"/>
      <c r="CI20168" s="9"/>
      <c r="CJ20168" s="31"/>
      <c r="CK20168" s="9"/>
      <c r="CL20168" s="128"/>
      <c r="CM20168" s="216">
        <f t="shared" si="780"/>
        <v>0</v>
      </c>
      <c r="CN20168" s="128"/>
      <c r="CO20168" s="30"/>
      <c r="CP20168" s="30">
        <f t="shared" si="781"/>
        <v>0</v>
      </c>
      <c r="CQ20168" s="30"/>
      <c r="CR20168" s="30">
        <f t="shared" si="782"/>
        <v>0</v>
      </c>
      <c r="CS20168" s="30"/>
      <c r="CT20168" s="30"/>
      <c r="CU20168" s="30"/>
      <c r="CV20168" s="30">
        <f t="shared" si="783"/>
        <v>0</v>
      </c>
    </row>
    <row r="20169" spans="80:100" x14ac:dyDescent="0.25">
      <c r="CB20169" s="134">
        <f t="shared" si="779"/>
        <v>347</v>
      </c>
      <c r="CC20169" s="7"/>
      <c r="CD20169" s="10"/>
      <c r="CE20169" s="10"/>
      <c r="CF20169" s="31"/>
      <c r="CG20169" s="9"/>
      <c r="CH20169" s="9"/>
      <c r="CI20169" s="9"/>
      <c r="CJ20169" s="31"/>
      <c r="CK20169" s="9"/>
      <c r="CL20169" s="128"/>
      <c r="CM20169" s="216">
        <f t="shared" si="780"/>
        <v>0</v>
      </c>
      <c r="CN20169" s="128"/>
      <c r="CO20169" s="30"/>
      <c r="CP20169" s="30">
        <f t="shared" si="781"/>
        <v>0</v>
      </c>
      <c r="CQ20169" s="30"/>
      <c r="CR20169" s="30">
        <f t="shared" si="782"/>
        <v>0</v>
      </c>
      <c r="CS20169" s="30"/>
      <c r="CT20169" s="30"/>
      <c r="CU20169" s="30"/>
      <c r="CV20169" s="30">
        <f t="shared" si="783"/>
        <v>0</v>
      </c>
    </row>
    <row r="20170" spans="80:100" x14ac:dyDescent="0.25">
      <c r="CB20170" s="134">
        <f t="shared" si="779"/>
        <v>348</v>
      </c>
      <c r="CC20170" s="7"/>
      <c r="CD20170" s="10"/>
      <c r="CE20170" s="10"/>
      <c r="CF20170" s="31"/>
      <c r="CG20170" s="9"/>
      <c r="CH20170" s="9"/>
      <c r="CI20170" s="9"/>
      <c r="CJ20170" s="31"/>
      <c r="CK20170" s="9"/>
      <c r="CL20170" s="128"/>
      <c r="CM20170" s="216">
        <f t="shared" si="780"/>
        <v>0</v>
      </c>
      <c r="CN20170" s="128"/>
      <c r="CO20170" s="30"/>
      <c r="CP20170" s="30">
        <f t="shared" si="781"/>
        <v>0</v>
      </c>
      <c r="CQ20170" s="30"/>
      <c r="CR20170" s="30">
        <f t="shared" si="782"/>
        <v>0</v>
      </c>
      <c r="CS20170" s="30"/>
      <c r="CT20170" s="30"/>
      <c r="CU20170" s="30"/>
      <c r="CV20170" s="30">
        <f t="shared" si="783"/>
        <v>0</v>
      </c>
    </row>
    <row r="20171" spans="80:100" x14ac:dyDescent="0.25">
      <c r="CB20171" s="134">
        <f t="shared" si="779"/>
        <v>349</v>
      </c>
      <c r="CC20171" s="7"/>
      <c r="CD20171" s="10"/>
      <c r="CE20171" s="10"/>
      <c r="CF20171" s="31"/>
      <c r="CG20171" s="9"/>
      <c r="CH20171" s="9"/>
      <c r="CI20171" s="9"/>
      <c r="CJ20171" s="31"/>
      <c r="CK20171" s="9"/>
      <c r="CL20171" s="128"/>
      <c r="CM20171" s="216">
        <f t="shared" si="780"/>
        <v>0</v>
      </c>
      <c r="CN20171" s="128"/>
      <c r="CO20171" s="30"/>
      <c r="CP20171" s="30">
        <f t="shared" si="781"/>
        <v>0</v>
      </c>
      <c r="CQ20171" s="30"/>
      <c r="CR20171" s="30">
        <f t="shared" si="782"/>
        <v>0</v>
      </c>
      <c r="CS20171" s="30"/>
      <c r="CT20171" s="30"/>
      <c r="CU20171" s="30"/>
      <c r="CV20171" s="30">
        <f t="shared" si="783"/>
        <v>0</v>
      </c>
    </row>
    <row r="20172" spans="80:100" x14ac:dyDescent="0.25">
      <c r="CB20172" s="134">
        <f t="shared" si="779"/>
        <v>350</v>
      </c>
      <c r="CC20172" s="7"/>
      <c r="CD20172" s="10"/>
      <c r="CE20172" s="10"/>
      <c r="CF20172" s="31"/>
      <c r="CG20172" s="9"/>
      <c r="CH20172" s="9"/>
      <c r="CI20172" s="9"/>
      <c r="CJ20172" s="31"/>
      <c r="CK20172" s="9"/>
      <c r="CL20172" s="128"/>
      <c r="CM20172" s="216">
        <f t="shared" si="780"/>
        <v>0</v>
      </c>
      <c r="CN20172" s="128"/>
      <c r="CO20172" s="30"/>
      <c r="CP20172" s="30">
        <f t="shared" si="781"/>
        <v>0</v>
      </c>
      <c r="CQ20172" s="30"/>
      <c r="CR20172" s="30">
        <f t="shared" si="782"/>
        <v>0</v>
      </c>
      <c r="CS20172" s="30"/>
      <c r="CT20172" s="30"/>
      <c r="CU20172" s="30"/>
      <c r="CV20172" s="30">
        <f t="shared" si="783"/>
        <v>0</v>
      </c>
    </row>
    <row r="20173" spans="80:100" x14ac:dyDescent="0.25">
      <c r="CB20173" s="134">
        <f t="shared" si="779"/>
        <v>351</v>
      </c>
      <c r="CC20173" s="7"/>
      <c r="CD20173" s="10"/>
      <c r="CE20173" s="10"/>
      <c r="CF20173" s="31"/>
      <c r="CG20173" s="9"/>
      <c r="CH20173" s="9"/>
      <c r="CI20173" s="9"/>
      <c r="CJ20173" s="31"/>
      <c r="CK20173" s="9"/>
      <c r="CL20173" s="128"/>
      <c r="CM20173" s="216">
        <f t="shared" si="780"/>
        <v>0</v>
      </c>
      <c r="CN20173" s="128"/>
      <c r="CO20173" s="30"/>
      <c r="CP20173" s="30">
        <f t="shared" si="781"/>
        <v>0</v>
      </c>
      <c r="CQ20173" s="30"/>
      <c r="CR20173" s="30">
        <f t="shared" si="782"/>
        <v>0</v>
      </c>
      <c r="CS20173" s="30"/>
      <c r="CT20173" s="30"/>
      <c r="CU20173" s="30"/>
      <c r="CV20173" s="30">
        <f t="shared" si="783"/>
        <v>0</v>
      </c>
    </row>
    <row r="20174" spans="80:100" x14ac:dyDescent="0.25">
      <c r="CB20174" s="134">
        <f t="shared" si="779"/>
        <v>352</v>
      </c>
      <c r="CC20174" s="7"/>
      <c r="CD20174" s="10"/>
      <c r="CE20174" s="10"/>
      <c r="CF20174" s="31"/>
      <c r="CG20174" s="9"/>
      <c r="CH20174" s="9"/>
      <c r="CI20174" s="9"/>
      <c r="CJ20174" s="31"/>
      <c r="CK20174" s="9"/>
      <c r="CL20174" s="128"/>
      <c r="CM20174" s="216">
        <f t="shared" si="780"/>
        <v>0</v>
      </c>
      <c r="CN20174" s="128"/>
      <c r="CO20174" s="30"/>
      <c r="CP20174" s="30">
        <f t="shared" si="781"/>
        <v>0</v>
      </c>
      <c r="CQ20174" s="30"/>
      <c r="CR20174" s="30">
        <f t="shared" si="782"/>
        <v>0</v>
      </c>
      <c r="CS20174" s="30"/>
      <c r="CT20174" s="30"/>
      <c r="CU20174" s="30"/>
      <c r="CV20174" s="30">
        <f t="shared" si="783"/>
        <v>0</v>
      </c>
    </row>
    <row r="20175" spans="80:100" x14ac:dyDescent="0.25">
      <c r="CB20175" s="134">
        <f t="shared" si="779"/>
        <v>353</v>
      </c>
      <c r="CC20175" s="7"/>
      <c r="CD20175" s="10"/>
      <c r="CE20175" s="10"/>
      <c r="CF20175" s="31"/>
      <c r="CG20175" s="9"/>
      <c r="CH20175" s="9"/>
      <c r="CI20175" s="9"/>
      <c r="CJ20175" s="31"/>
      <c r="CK20175" s="9"/>
      <c r="CL20175" s="128"/>
      <c r="CM20175" s="216">
        <f t="shared" si="780"/>
        <v>0</v>
      </c>
      <c r="CN20175" s="128"/>
      <c r="CO20175" s="30"/>
      <c r="CP20175" s="30">
        <f t="shared" si="781"/>
        <v>0</v>
      </c>
      <c r="CQ20175" s="30"/>
      <c r="CR20175" s="30">
        <f t="shared" si="782"/>
        <v>0</v>
      </c>
      <c r="CS20175" s="30"/>
      <c r="CT20175" s="30"/>
      <c r="CU20175" s="30"/>
      <c r="CV20175" s="30">
        <f t="shared" si="783"/>
        <v>0</v>
      </c>
    </row>
    <row r="20176" spans="80:100" x14ac:dyDescent="0.25">
      <c r="CB20176" s="134">
        <f t="shared" si="779"/>
        <v>354</v>
      </c>
      <c r="CC20176" s="7"/>
      <c r="CD20176" s="10"/>
      <c r="CE20176" s="10"/>
      <c r="CF20176" s="31"/>
      <c r="CG20176" s="9"/>
      <c r="CH20176" s="9"/>
      <c r="CI20176" s="9"/>
      <c r="CJ20176" s="31"/>
      <c r="CK20176" s="9"/>
      <c r="CL20176" s="128"/>
      <c r="CM20176" s="216">
        <f t="shared" si="780"/>
        <v>0</v>
      </c>
      <c r="CN20176" s="128"/>
      <c r="CO20176" s="30"/>
      <c r="CP20176" s="30">
        <f t="shared" si="781"/>
        <v>0</v>
      </c>
      <c r="CQ20176" s="30"/>
      <c r="CR20176" s="30">
        <f t="shared" si="782"/>
        <v>0</v>
      </c>
      <c r="CS20176" s="30"/>
      <c r="CT20176" s="30"/>
      <c r="CU20176" s="30"/>
      <c r="CV20176" s="30">
        <f t="shared" si="783"/>
        <v>0</v>
      </c>
    </row>
    <row r="20177" spans="80:100" x14ac:dyDescent="0.25">
      <c r="CB20177" s="134">
        <f t="shared" si="779"/>
        <v>355</v>
      </c>
      <c r="CC20177" s="7"/>
      <c r="CD20177" s="10"/>
      <c r="CE20177" s="10"/>
      <c r="CF20177" s="31"/>
      <c r="CG20177" s="9"/>
      <c r="CH20177" s="9"/>
      <c r="CI20177" s="9"/>
      <c r="CJ20177" s="31"/>
      <c r="CK20177" s="9"/>
      <c r="CL20177" s="128"/>
      <c r="CM20177" s="216">
        <f t="shared" si="780"/>
        <v>0</v>
      </c>
      <c r="CN20177" s="128"/>
      <c r="CO20177" s="30"/>
      <c r="CP20177" s="30">
        <f t="shared" si="781"/>
        <v>0</v>
      </c>
      <c r="CQ20177" s="30"/>
      <c r="CR20177" s="30">
        <f t="shared" si="782"/>
        <v>0</v>
      </c>
      <c r="CS20177" s="30"/>
      <c r="CT20177" s="30"/>
      <c r="CU20177" s="30"/>
      <c r="CV20177" s="30">
        <f t="shared" si="783"/>
        <v>0</v>
      </c>
    </row>
    <row r="20178" spans="80:100" x14ac:dyDescent="0.25">
      <c r="CB20178" s="134">
        <f t="shared" si="779"/>
        <v>356</v>
      </c>
      <c r="CC20178" s="7"/>
      <c r="CD20178" s="10"/>
      <c r="CE20178" s="10"/>
      <c r="CF20178" s="31"/>
      <c r="CG20178" s="9"/>
      <c r="CH20178" s="9"/>
      <c r="CI20178" s="9"/>
      <c r="CJ20178" s="31"/>
      <c r="CK20178" s="9"/>
      <c r="CL20178" s="128"/>
      <c r="CM20178" s="216">
        <f t="shared" si="780"/>
        <v>0</v>
      </c>
      <c r="CN20178" s="128"/>
      <c r="CO20178" s="30"/>
      <c r="CP20178" s="30">
        <f t="shared" si="781"/>
        <v>0</v>
      </c>
      <c r="CQ20178" s="30"/>
      <c r="CR20178" s="30">
        <f t="shared" si="782"/>
        <v>0</v>
      </c>
      <c r="CS20178" s="30"/>
      <c r="CT20178" s="30"/>
      <c r="CU20178" s="30"/>
      <c r="CV20178" s="30">
        <f t="shared" si="783"/>
        <v>0</v>
      </c>
    </row>
    <row r="20179" spans="80:100" x14ac:dyDescent="0.25">
      <c r="CB20179" s="134">
        <f t="shared" si="779"/>
        <v>357</v>
      </c>
      <c r="CC20179" s="7"/>
      <c r="CD20179" s="10"/>
      <c r="CE20179" s="10"/>
      <c r="CF20179" s="31"/>
      <c r="CG20179" s="9"/>
      <c r="CH20179" s="9"/>
      <c r="CI20179" s="9"/>
      <c r="CJ20179" s="31"/>
      <c r="CK20179" s="9"/>
      <c r="CL20179" s="128"/>
      <c r="CM20179" s="216">
        <f t="shared" si="780"/>
        <v>0</v>
      </c>
      <c r="CN20179" s="128"/>
      <c r="CO20179" s="30"/>
      <c r="CP20179" s="30">
        <f t="shared" si="781"/>
        <v>0</v>
      </c>
      <c r="CQ20179" s="30"/>
      <c r="CR20179" s="30">
        <f t="shared" si="782"/>
        <v>0</v>
      </c>
      <c r="CS20179" s="30"/>
      <c r="CT20179" s="30"/>
      <c r="CU20179" s="30"/>
      <c r="CV20179" s="30">
        <f t="shared" si="783"/>
        <v>0</v>
      </c>
    </row>
    <row r="20180" spans="80:100" x14ac:dyDescent="0.25">
      <c r="CB20180" s="134">
        <f t="shared" si="779"/>
        <v>358</v>
      </c>
      <c r="CC20180" s="7"/>
      <c r="CD20180" s="10"/>
      <c r="CE20180" s="10"/>
      <c r="CF20180" s="31"/>
      <c r="CG20180" s="9"/>
      <c r="CH20180" s="9"/>
      <c r="CI20180" s="9"/>
      <c r="CJ20180" s="31"/>
      <c r="CK20180" s="9"/>
      <c r="CL20180" s="128"/>
      <c r="CM20180" s="216">
        <f t="shared" si="780"/>
        <v>0</v>
      </c>
      <c r="CN20180" s="128"/>
      <c r="CO20180" s="30"/>
      <c r="CP20180" s="30">
        <f t="shared" si="781"/>
        <v>0</v>
      </c>
      <c r="CQ20180" s="30"/>
      <c r="CR20180" s="30">
        <f t="shared" si="782"/>
        <v>0</v>
      </c>
      <c r="CS20180" s="30"/>
      <c r="CT20180" s="30"/>
      <c r="CU20180" s="30"/>
      <c r="CV20180" s="30">
        <f t="shared" si="783"/>
        <v>0</v>
      </c>
    </row>
    <row r="20181" spans="80:100" x14ac:dyDescent="0.25">
      <c r="CB20181" s="134">
        <f t="shared" si="779"/>
        <v>359</v>
      </c>
      <c r="CC20181" s="7"/>
      <c r="CD20181" s="10"/>
      <c r="CE20181" s="10"/>
      <c r="CF20181" s="31"/>
      <c r="CG20181" s="9"/>
      <c r="CH20181" s="9"/>
      <c r="CI20181" s="9"/>
      <c r="CJ20181" s="31"/>
      <c r="CK20181" s="9"/>
      <c r="CL20181" s="128"/>
      <c r="CM20181" s="216">
        <f t="shared" si="780"/>
        <v>0</v>
      </c>
      <c r="CN20181" s="128"/>
      <c r="CO20181" s="30"/>
      <c r="CP20181" s="30">
        <f t="shared" si="781"/>
        <v>0</v>
      </c>
      <c r="CQ20181" s="30"/>
      <c r="CR20181" s="30">
        <f t="shared" si="782"/>
        <v>0</v>
      </c>
      <c r="CS20181" s="30"/>
      <c r="CT20181" s="30"/>
      <c r="CU20181" s="30"/>
      <c r="CV20181" s="30">
        <f t="shared" si="783"/>
        <v>0</v>
      </c>
    </row>
    <row r="20182" spans="80:100" x14ac:dyDescent="0.25">
      <c r="CB20182" s="134">
        <f t="shared" si="779"/>
        <v>360</v>
      </c>
      <c r="CC20182" s="7"/>
      <c r="CD20182" s="10"/>
      <c r="CE20182" s="10"/>
      <c r="CF20182" s="31"/>
      <c r="CG20182" s="9"/>
      <c r="CH20182" s="9"/>
      <c r="CI20182" s="9"/>
      <c r="CJ20182" s="31"/>
      <c r="CK20182" s="9"/>
      <c r="CL20182" s="128"/>
      <c r="CM20182" s="216">
        <f t="shared" si="780"/>
        <v>0</v>
      </c>
      <c r="CN20182" s="128"/>
      <c r="CO20182" s="30"/>
      <c r="CP20182" s="30">
        <f t="shared" si="781"/>
        <v>0</v>
      </c>
      <c r="CQ20182" s="30"/>
      <c r="CR20182" s="30">
        <f t="shared" si="782"/>
        <v>0</v>
      </c>
      <c r="CS20182" s="30"/>
      <c r="CT20182" s="30"/>
      <c r="CU20182" s="30"/>
      <c r="CV20182" s="30">
        <f t="shared" si="783"/>
        <v>0</v>
      </c>
    </row>
    <row r="20183" spans="80:100" x14ac:dyDescent="0.25">
      <c r="CB20183" s="134">
        <f t="shared" si="779"/>
        <v>361</v>
      </c>
      <c r="CC20183" s="7"/>
      <c r="CD20183" s="10"/>
      <c r="CE20183" s="10"/>
      <c r="CF20183" s="31"/>
      <c r="CG20183" s="9"/>
      <c r="CH20183" s="9"/>
      <c r="CI20183" s="9"/>
      <c r="CJ20183" s="31"/>
      <c r="CK20183" s="9"/>
      <c r="CL20183" s="128"/>
      <c r="CM20183" s="216">
        <f t="shared" si="780"/>
        <v>0</v>
      </c>
      <c r="CN20183" s="128"/>
      <c r="CO20183" s="30"/>
      <c r="CP20183" s="30">
        <f t="shared" si="781"/>
        <v>0</v>
      </c>
      <c r="CQ20183" s="30"/>
      <c r="CR20183" s="30">
        <f t="shared" si="782"/>
        <v>0</v>
      </c>
      <c r="CS20183" s="30"/>
      <c r="CT20183" s="30"/>
      <c r="CU20183" s="30"/>
      <c r="CV20183" s="30">
        <f t="shared" si="783"/>
        <v>0</v>
      </c>
    </row>
    <row r="20184" spans="80:100" x14ac:dyDescent="0.25">
      <c r="CB20184" s="134">
        <f t="shared" si="779"/>
        <v>362</v>
      </c>
      <c r="CC20184" s="7"/>
      <c r="CD20184" s="10"/>
      <c r="CE20184" s="10"/>
      <c r="CF20184" s="31"/>
      <c r="CG20184" s="9"/>
      <c r="CH20184" s="9"/>
      <c r="CI20184" s="9"/>
      <c r="CJ20184" s="31"/>
      <c r="CK20184" s="9"/>
      <c r="CL20184" s="128"/>
      <c r="CM20184" s="216">
        <f t="shared" si="780"/>
        <v>0</v>
      </c>
      <c r="CN20184" s="128"/>
      <c r="CO20184" s="30"/>
      <c r="CP20184" s="30">
        <f t="shared" si="781"/>
        <v>0</v>
      </c>
      <c r="CQ20184" s="30"/>
      <c r="CR20184" s="30">
        <f t="shared" si="782"/>
        <v>0</v>
      </c>
      <c r="CS20184" s="30"/>
      <c r="CT20184" s="30"/>
      <c r="CU20184" s="30"/>
      <c r="CV20184" s="30">
        <f t="shared" si="783"/>
        <v>0</v>
      </c>
    </row>
    <row r="20185" spans="80:100" x14ac:dyDescent="0.25">
      <c r="CB20185" s="134">
        <f t="shared" si="779"/>
        <v>363</v>
      </c>
      <c r="CC20185" s="7"/>
      <c r="CD20185" s="10"/>
      <c r="CE20185" s="10"/>
      <c r="CF20185" s="31"/>
      <c r="CG20185" s="9"/>
      <c r="CH20185" s="9"/>
      <c r="CI20185" s="9"/>
      <c r="CJ20185" s="31"/>
      <c r="CK20185" s="9"/>
      <c r="CL20185" s="128"/>
      <c r="CM20185" s="216">
        <f t="shared" si="780"/>
        <v>0</v>
      </c>
      <c r="CN20185" s="128"/>
      <c r="CO20185" s="30"/>
      <c r="CP20185" s="30">
        <f t="shared" si="781"/>
        <v>0</v>
      </c>
      <c r="CQ20185" s="30"/>
      <c r="CR20185" s="30">
        <f t="shared" si="782"/>
        <v>0</v>
      </c>
      <c r="CS20185" s="30"/>
      <c r="CT20185" s="30"/>
      <c r="CU20185" s="30"/>
      <c r="CV20185" s="30">
        <f t="shared" si="783"/>
        <v>0</v>
      </c>
    </row>
    <row r="20186" spans="80:100" x14ac:dyDescent="0.25">
      <c r="CB20186" s="134">
        <f t="shared" si="779"/>
        <v>364</v>
      </c>
      <c r="CC20186" s="7"/>
      <c r="CD20186" s="10"/>
      <c r="CE20186" s="10"/>
      <c r="CF20186" s="31"/>
      <c r="CG20186" s="9"/>
      <c r="CH20186" s="9"/>
      <c r="CI20186" s="9"/>
      <c r="CJ20186" s="31"/>
      <c r="CK20186" s="9"/>
      <c r="CL20186" s="128"/>
      <c r="CM20186" s="216">
        <f t="shared" si="780"/>
        <v>0</v>
      </c>
      <c r="CN20186" s="128"/>
      <c r="CO20186" s="30"/>
      <c r="CP20186" s="30">
        <f t="shared" si="781"/>
        <v>0</v>
      </c>
      <c r="CQ20186" s="30"/>
      <c r="CR20186" s="30">
        <f t="shared" si="782"/>
        <v>0</v>
      </c>
      <c r="CS20186" s="30"/>
      <c r="CT20186" s="30"/>
      <c r="CU20186" s="30"/>
      <c r="CV20186" s="30">
        <f t="shared" si="783"/>
        <v>0</v>
      </c>
    </row>
    <row r="20187" spans="80:100" x14ac:dyDescent="0.25">
      <c r="CB20187" s="134">
        <f t="shared" si="779"/>
        <v>365</v>
      </c>
      <c r="CC20187" s="7"/>
      <c r="CD20187" s="10"/>
      <c r="CE20187" s="10"/>
      <c r="CF20187" s="31"/>
      <c r="CG20187" s="9"/>
      <c r="CH20187" s="9"/>
      <c r="CI20187" s="9"/>
      <c r="CJ20187" s="31"/>
      <c r="CK20187" s="9"/>
      <c r="CL20187" s="128"/>
      <c r="CM20187" s="216">
        <f t="shared" si="780"/>
        <v>0</v>
      </c>
      <c r="CN20187" s="128"/>
      <c r="CO20187" s="30"/>
      <c r="CP20187" s="30">
        <f t="shared" si="781"/>
        <v>0</v>
      </c>
      <c r="CQ20187" s="30"/>
      <c r="CR20187" s="30">
        <f t="shared" si="782"/>
        <v>0</v>
      </c>
      <c r="CS20187" s="30"/>
      <c r="CT20187" s="30"/>
      <c r="CU20187" s="30"/>
      <c r="CV20187" s="30">
        <f t="shared" si="783"/>
        <v>0</v>
      </c>
    </row>
    <row r="20188" spans="80:100" x14ac:dyDescent="0.25">
      <c r="CB20188" s="134">
        <f t="shared" si="779"/>
        <v>366</v>
      </c>
      <c r="CC20188" s="7"/>
      <c r="CD20188" s="10"/>
      <c r="CE20188" s="10"/>
      <c r="CF20188" s="31"/>
      <c r="CG20188" s="9"/>
      <c r="CH20188" s="9"/>
      <c r="CI20188" s="9"/>
      <c r="CJ20188" s="31"/>
      <c r="CK20188" s="9"/>
      <c r="CL20188" s="128"/>
      <c r="CM20188" s="216">
        <f t="shared" si="780"/>
        <v>0</v>
      </c>
      <c r="CN20188" s="128"/>
      <c r="CO20188" s="30"/>
      <c r="CP20188" s="30">
        <f t="shared" si="781"/>
        <v>0</v>
      </c>
      <c r="CQ20188" s="30"/>
      <c r="CR20188" s="30">
        <f t="shared" si="782"/>
        <v>0</v>
      </c>
      <c r="CS20188" s="30"/>
      <c r="CT20188" s="30"/>
      <c r="CU20188" s="30"/>
      <c r="CV20188" s="30">
        <f t="shared" si="783"/>
        <v>0</v>
      </c>
    </row>
    <row r="20189" spans="80:100" x14ac:dyDescent="0.25">
      <c r="CB20189" s="134">
        <f t="shared" si="779"/>
        <v>367</v>
      </c>
      <c r="CC20189" s="7"/>
      <c r="CD20189" s="10"/>
      <c r="CE20189" s="10"/>
      <c r="CF20189" s="31"/>
      <c r="CG20189" s="9"/>
      <c r="CH20189" s="9"/>
      <c r="CI20189" s="9"/>
      <c r="CJ20189" s="31"/>
      <c r="CK20189" s="9"/>
      <c r="CL20189" s="128"/>
      <c r="CM20189" s="216">
        <f t="shared" si="780"/>
        <v>0</v>
      </c>
      <c r="CN20189" s="128"/>
      <c r="CO20189" s="30"/>
      <c r="CP20189" s="30">
        <f t="shared" si="781"/>
        <v>0</v>
      </c>
      <c r="CQ20189" s="30"/>
      <c r="CR20189" s="30">
        <f t="shared" si="782"/>
        <v>0</v>
      </c>
      <c r="CS20189" s="30"/>
      <c r="CT20189" s="30"/>
      <c r="CU20189" s="30"/>
      <c r="CV20189" s="30">
        <f t="shared" si="783"/>
        <v>0</v>
      </c>
    </row>
    <row r="20190" spans="80:100" x14ac:dyDescent="0.25">
      <c r="CB20190" s="134">
        <f t="shared" si="779"/>
        <v>368</v>
      </c>
      <c r="CC20190" s="7"/>
      <c r="CD20190" s="10"/>
      <c r="CE20190" s="10"/>
      <c r="CF20190" s="31"/>
      <c r="CG20190" s="9"/>
      <c r="CH20190" s="9"/>
      <c r="CI20190" s="9"/>
      <c r="CJ20190" s="31"/>
      <c r="CK20190" s="9"/>
      <c r="CL20190" s="128"/>
      <c r="CM20190" s="216">
        <f t="shared" si="780"/>
        <v>0</v>
      </c>
      <c r="CN20190" s="128"/>
      <c r="CO20190" s="30"/>
      <c r="CP20190" s="30">
        <f t="shared" si="781"/>
        <v>0</v>
      </c>
      <c r="CQ20190" s="30"/>
      <c r="CR20190" s="30">
        <f t="shared" si="782"/>
        <v>0</v>
      </c>
      <c r="CS20190" s="30"/>
      <c r="CT20190" s="30"/>
      <c r="CU20190" s="30"/>
      <c r="CV20190" s="30">
        <f t="shared" si="783"/>
        <v>0</v>
      </c>
    </row>
    <row r="20191" spans="80:100" x14ac:dyDescent="0.25">
      <c r="CB20191" s="134">
        <f t="shared" si="779"/>
        <v>369</v>
      </c>
      <c r="CC20191" s="7"/>
      <c r="CD20191" s="10"/>
      <c r="CE20191" s="10"/>
      <c r="CF20191" s="31"/>
      <c r="CG20191" s="9"/>
      <c r="CH20191" s="9"/>
      <c r="CI20191" s="9"/>
      <c r="CJ20191" s="31"/>
      <c r="CK20191" s="9"/>
      <c r="CL20191" s="128"/>
      <c r="CM20191" s="216">
        <f t="shared" si="780"/>
        <v>0</v>
      </c>
      <c r="CN20191" s="128"/>
      <c r="CO20191" s="30"/>
      <c r="CP20191" s="30">
        <f t="shared" si="781"/>
        <v>0</v>
      </c>
      <c r="CQ20191" s="30"/>
      <c r="CR20191" s="30">
        <f t="shared" si="782"/>
        <v>0</v>
      </c>
      <c r="CS20191" s="30"/>
      <c r="CT20191" s="30"/>
      <c r="CU20191" s="30"/>
      <c r="CV20191" s="30">
        <f t="shared" si="783"/>
        <v>0</v>
      </c>
    </row>
    <row r="20192" spans="80:100" x14ac:dyDescent="0.25">
      <c r="CB20192" s="134">
        <f t="shared" si="779"/>
        <v>370</v>
      </c>
      <c r="CC20192" s="7"/>
      <c r="CD20192" s="10"/>
      <c r="CE20192" s="10"/>
      <c r="CF20192" s="31"/>
      <c r="CG20192" s="9"/>
      <c r="CH20192" s="9"/>
      <c r="CI20192" s="9"/>
      <c r="CJ20192" s="31"/>
      <c r="CK20192" s="9"/>
      <c r="CL20192" s="128"/>
      <c r="CM20192" s="216">
        <f t="shared" si="780"/>
        <v>0</v>
      </c>
      <c r="CN20192" s="128"/>
      <c r="CO20192" s="30"/>
      <c r="CP20192" s="30">
        <f t="shared" si="781"/>
        <v>0</v>
      </c>
      <c r="CQ20192" s="30"/>
      <c r="CR20192" s="30">
        <f t="shared" si="782"/>
        <v>0</v>
      </c>
      <c r="CS20192" s="30"/>
      <c r="CT20192" s="30"/>
      <c r="CU20192" s="30"/>
      <c r="CV20192" s="30">
        <f t="shared" si="783"/>
        <v>0</v>
      </c>
    </row>
    <row r="20193" spans="80:100" x14ac:dyDescent="0.25">
      <c r="CB20193" s="134">
        <f t="shared" si="779"/>
        <v>371</v>
      </c>
      <c r="CC20193" s="7"/>
      <c r="CD20193" s="10"/>
      <c r="CE20193" s="10"/>
      <c r="CF20193" s="31"/>
      <c r="CG20193" s="9"/>
      <c r="CH20193" s="9"/>
      <c r="CI20193" s="9"/>
      <c r="CJ20193" s="31"/>
      <c r="CK20193" s="9"/>
      <c r="CL20193" s="128"/>
      <c r="CM20193" s="216">
        <f t="shared" si="780"/>
        <v>0</v>
      </c>
      <c r="CN20193" s="128"/>
      <c r="CO20193" s="30"/>
      <c r="CP20193" s="30">
        <f t="shared" si="781"/>
        <v>0</v>
      </c>
      <c r="CQ20193" s="30"/>
      <c r="CR20193" s="30">
        <f t="shared" si="782"/>
        <v>0</v>
      </c>
      <c r="CS20193" s="30"/>
      <c r="CT20193" s="30"/>
      <c r="CU20193" s="30"/>
      <c r="CV20193" s="30">
        <f t="shared" si="783"/>
        <v>0</v>
      </c>
    </row>
    <row r="20194" spans="80:100" x14ac:dyDescent="0.25">
      <c r="CB20194" s="134">
        <f t="shared" si="779"/>
        <v>372</v>
      </c>
      <c r="CC20194" s="7"/>
      <c r="CD20194" s="10"/>
      <c r="CE20194" s="10"/>
      <c r="CF20194" s="31"/>
      <c r="CG20194" s="9"/>
      <c r="CH20194" s="9"/>
      <c r="CI20194" s="9"/>
      <c r="CJ20194" s="31"/>
      <c r="CK20194" s="9"/>
      <c r="CL20194" s="128"/>
      <c r="CM20194" s="216">
        <f t="shared" si="780"/>
        <v>0</v>
      </c>
      <c r="CN20194" s="128"/>
      <c r="CO20194" s="30"/>
      <c r="CP20194" s="30">
        <f t="shared" si="781"/>
        <v>0</v>
      </c>
      <c r="CQ20194" s="30"/>
      <c r="CR20194" s="30">
        <f t="shared" si="782"/>
        <v>0</v>
      </c>
      <c r="CS20194" s="30"/>
      <c r="CT20194" s="30"/>
      <c r="CU20194" s="30"/>
      <c r="CV20194" s="30">
        <f t="shared" si="783"/>
        <v>0</v>
      </c>
    </row>
    <row r="20195" spans="80:100" x14ac:dyDescent="0.25">
      <c r="CB20195" s="134">
        <f t="shared" si="779"/>
        <v>373</v>
      </c>
      <c r="CC20195" s="7"/>
      <c r="CD20195" s="10"/>
      <c r="CE20195" s="10"/>
      <c r="CF20195" s="31"/>
      <c r="CG20195" s="9"/>
      <c r="CH20195" s="9"/>
      <c r="CI20195" s="9"/>
      <c r="CJ20195" s="31"/>
      <c r="CK20195" s="9"/>
      <c r="CL20195" s="128"/>
      <c r="CM20195" s="216">
        <f t="shared" si="780"/>
        <v>0</v>
      </c>
      <c r="CN20195" s="128"/>
      <c r="CO20195" s="30"/>
      <c r="CP20195" s="30">
        <f t="shared" si="781"/>
        <v>0</v>
      </c>
      <c r="CQ20195" s="30"/>
      <c r="CR20195" s="30">
        <f t="shared" si="782"/>
        <v>0</v>
      </c>
      <c r="CS20195" s="30"/>
      <c r="CT20195" s="30"/>
      <c r="CU20195" s="30"/>
      <c r="CV20195" s="30">
        <f t="shared" si="783"/>
        <v>0</v>
      </c>
    </row>
    <row r="20196" spans="80:100" x14ac:dyDescent="0.25">
      <c r="CB20196" s="134">
        <f t="shared" si="779"/>
        <v>374</v>
      </c>
      <c r="CC20196" s="7"/>
      <c r="CD20196" s="10"/>
      <c r="CE20196" s="10"/>
      <c r="CF20196" s="31"/>
      <c r="CG20196" s="9"/>
      <c r="CH20196" s="9"/>
      <c r="CI20196" s="9"/>
      <c r="CJ20196" s="31"/>
      <c r="CK20196" s="9"/>
      <c r="CL20196" s="128"/>
      <c r="CM20196" s="216">
        <f t="shared" si="780"/>
        <v>0</v>
      </c>
      <c r="CN20196" s="128"/>
      <c r="CO20196" s="30"/>
      <c r="CP20196" s="30">
        <f t="shared" si="781"/>
        <v>0</v>
      </c>
      <c r="CQ20196" s="30"/>
      <c r="CR20196" s="30">
        <f t="shared" si="782"/>
        <v>0</v>
      </c>
      <c r="CS20196" s="30"/>
      <c r="CT20196" s="30"/>
      <c r="CU20196" s="30"/>
      <c r="CV20196" s="30">
        <f t="shared" si="783"/>
        <v>0</v>
      </c>
    </row>
    <row r="20197" spans="80:100" x14ac:dyDescent="0.25">
      <c r="CB20197" s="134">
        <f t="shared" si="779"/>
        <v>375</v>
      </c>
      <c r="CC20197" s="7"/>
      <c r="CD20197" s="10"/>
      <c r="CE20197" s="10"/>
      <c r="CF20197" s="31"/>
      <c r="CG20197" s="9"/>
      <c r="CH20197" s="9"/>
      <c r="CI20197" s="9"/>
      <c r="CJ20197" s="31"/>
      <c r="CK20197" s="9"/>
      <c r="CL20197" s="128"/>
      <c r="CM20197" s="216">
        <f t="shared" si="780"/>
        <v>0</v>
      </c>
      <c r="CN20197" s="128"/>
      <c r="CO20197" s="30"/>
      <c r="CP20197" s="30">
        <f t="shared" si="781"/>
        <v>0</v>
      </c>
      <c r="CQ20197" s="30"/>
      <c r="CR20197" s="30">
        <f t="shared" si="782"/>
        <v>0</v>
      </c>
      <c r="CS20197" s="30"/>
      <c r="CT20197" s="30"/>
      <c r="CU20197" s="30"/>
      <c r="CV20197" s="30">
        <f t="shared" si="783"/>
        <v>0</v>
      </c>
    </row>
    <row r="20198" spans="80:100" x14ac:dyDescent="0.25">
      <c r="CB20198" s="134">
        <f t="shared" si="779"/>
        <v>376</v>
      </c>
      <c r="CC20198" s="7"/>
      <c r="CD20198" s="10"/>
      <c r="CE20198" s="10"/>
      <c r="CF20198" s="31"/>
      <c r="CG20198" s="9"/>
      <c r="CH20198" s="9"/>
      <c r="CI20198" s="9"/>
      <c r="CJ20198" s="31"/>
      <c r="CK20198" s="9"/>
      <c r="CL20198" s="128"/>
      <c r="CM20198" s="216">
        <f t="shared" si="780"/>
        <v>0</v>
      </c>
      <c r="CN20198" s="128"/>
      <c r="CO20198" s="30"/>
      <c r="CP20198" s="30">
        <f t="shared" si="781"/>
        <v>0</v>
      </c>
      <c r="CQ20198" s="30"/>
      <c r="CR20198" s="30">
        <f t="shared" si="782"/>
        <v>0</v>
      </c>
      <c r="CS20198" s="30"/>
      <c r="CT20198" s="30"/>
      <c r="CU20198" s="30"/>
      <c r="CV20198" s="30">
        <f t="shared" si="783"/>
        <v>0</v>
      </c>
    </row>
    <row r="20199" spans="80:100" x14ac:dyDescent="0.25">
      <c r="CB20199" s="134">
        <f t="shared" si="779"/>
        <v>377</v>
      </c>
      <c r="CC20199" s="7"/>
      <c r="CD20199" s="10"/>
      <c r="CE20199" s="10"/>
      <c r="CF20199" s="31"/>
      <c r="CG20199" s="9"/>
      <c r="CH20199" s="9"/>
      <c r="CI20199" s="9"/>
      <c r="CJ20199" s="31"/>
      <c r="CK20199" s="9"/>
      <c r="CL20199" s="128"/>
      <c r="CM20199" s="216">
        <f t="shared" si="780"/>
        <v>0</v>
      </c>
      <c r="CN20199" s="128"/>
      <c r="CO20199" s="30"/>
      <c r="CP20199" s="30">
        <f t="shared" si="781"/>
        <v>0</v>
      </c>
      <c r="CQ20199" s="30"/>
      <c r="CR20199" s="30">
        <f t="shared" si="782"/>
        <v>0</v>
      </c>
      <c r="CS20199" s="30"/>
      <c r="CT20199" s="30"/>
      <c r="CU20199" s="30"/>
      <c r="CV20199" s="30">
        <f t="shared" si="783"/>
        <v>0</v>
      </c>
    </row>
    <row r="20200" spans="80:100" x14ac:dyDescent="0.25">
      <c r="CB20200" s="134">
        <f t="shared" si="779"/>
        <v>378</v>
      </c>
      <c r="CC20200" s="7"/>
      <c r="CD20200" s="10"/>
      <c r="CE20200" s="10"/>
      <c r="CF20200" s="31"/>
      <c r="CG20200" s="9"/>
      <c r="CH20200" s="9"/>
      <c r="CI20200" s="9"/>
      <c r="CJ20200" s="31"/>
      <c r="CK20200" s="9"/>
      <c r="CL20200" s="128"/>
      <c r="CM20200" s="216">
        <f t="shared" si="780"/>
        <v>0</v>
      </c>
      <c r="CN20200" s="128"/>
      <c r="CO20200" s="30"/>
      <c r="CP20200" s="30">
        <f t="shared" si="781"/>
        <v>0</v>
      </c>
      <c r="CQ20200" s="30"/>
      <c r="CR20200" s="30">
        <f t="shared" si="782"/>
        <v>0</v>
      </c>
      <c r="CS20200" s="30"/>
      <c r="CT20200" s="30"/>
      <c r="CU20200" s="30"/>
      <c r="CV20200" s="30">
        <f t="shared" si="783"/>
        <v>0</v>
      </c>
    </row>
    <row r="20201" spans="80:100" x14ac:dyDescent="0.25">
      <c r="CB20201" s="134">
        <f t="shared" si="779"/>
        <v>379</v>
      </c>
      <c r="CC20201" s="7"/>
      <c r="CD20201" s="10"/>
      <c r="CE20201" s="10"/>
      <c r="CF20201" s="31"/>
      <c r="CG20201" s="9"/>
      <c r="CH20201" s="9"/>
      <c r="CI20201" s="9"/>
      <c r="CJ20201" s="31"/>
      <c r="CK20201" s="9"/>
      <c r="CL20201" s="128"/>
      <c r="CM20201" s="216">
        <f t="shared" si="780"/>
        <v>0</v>
      </c>
      <c r="CN20201" s="128"/>
      <c r="CO20201" s="30"/>
      <c r="CP20201" s="30">
        <f t="shared" si="781"/>
        <v>0</v>
      </c>
      <c r="CQ20201" s="30"/>
      <c r="CR20201" s="30">
        <f t="shared" si="782"/>
        <v>0</v>
      </c>
      <c r="CS20201" s="30"/>
      <c r="CT20201" s="30"/>
      <c r="CU20201" s="30"/>
      <c r="CV20201" s="30">
        <f t="shared" si="783"/>
        <v>0</v>
      </c>
    </row>
    <row r="20202" spans="80:100" x14ac:dyDescent="0.25">
      <c r="CB20202" s="134">
        <f t="shared" si="779"/>
        <v>380</v>
      </c>
      <c r="CC20202" s="7"/>
      <c r="CD20202" s="10"/>
      <c r="CE20202" s="10"/>
      <c r="CF20202" s="31"/>
      <c r="CG20202" s="9"/>
      <c r="CH20202" s="9"/>
      <c r="CI20202" s="9"/>
      <c r="CJ20202" s="31"/>
      <c r="CK20202" s="9"/>
      <c r="CL20202" s="128"/>
      <c r="CM20202" s="216">
        <f t="shared" si="780"/>
        <v>0</v>
      </c>
      <c r="CN20202" s="128"/>
      <c r="CO20202" s="30"/>
      <c r="CP20202" s="30">
        <f t="shared" si="781"/>
        <v>0</v>
      </c>
      <c r="CQ20202" s="30"/>
      <c r="CR20202" s="30">
        <f t="shared" si="782"/>
        <v>0</v>
      </c>
      <c r="CS20202" s="30"/>
      <c r="CT20202" s="30"/>
      <c r="CU20202" s="30"/>
      <c r="CV20202" s="30">
        <f t="shared" si="783"/>
        <v>0</v>
      </c>
    </row>
    <row r="20203" spans="80:100" x14ac:dyDescent="0.25">
      <c r="CB20203" s="134">
        <f t="shared" si="779"/>
        <v>381</v>
      </c>
      <c r="CC20203" s="7"/>
      <c r="CD20203" s="10"/>
      <c r="CE20203" s="10"/>
      <c r="CF20203" s="31"/>
      <c r="CG20203" s="9"/>
      <c r="CH20203" s="9"/>
      <c r="CI20203" s="9"/>
      <c r="CJ20203" s="31"/>
      <c r="CK20203" s="9"/>
      <c r="CL20203" s="128"/>
      <c r="CM20203" s="216">
        <f t="shared" si="780"/>
        <v>0</v>
      </c>
      <c r="CN20203" s="128"/>
      <c r="CO20203" s="30"/>
      <c r="CP20203" s="30">
        <f t="shared" si="781"/>
        <v>0</v>
      </c>
      <c r="CQ20203" s="30"/>
      <c r="CR20203" s="30">
        <f t="shared" si="782"/>
        <v>0</v>
      </c>
      <c r="CS20203" s="30"/>
      <c r="CT20203" s="30"/>
      <c r="CU20203" s="30"/>
      <c r="CV20203" s="30">
        <f t="shared" si="783"/>
        <v>0</v>
      </c>
    </row>
    <row r="20204" spans="80:100" x14ac:dyDescent="0.25">
      <c r="CB20204" s="134">
        <f t="shared" si="779"/>
        <v>382</v>
      </c>
      <c r="CC20204" s="7"/>
      <c r="CD20204" s="10"/>
      <c r="CE20204" s="10"/>
      <c r="CF20204" s="31"/>
      <c r="CG20204" s="9"/>
      <c r="CH20204" s="9"/>
      <c r="CI20204" s="9"/>
      <c r="CJ20204" s="31"/>
      <c r="CK20204" s="9"/>
      <c r="CL20204" s="128"/>
      <c r="CM20204" s="216">
        <f t="shared" si="780"/>
        <v>0</v>
      </c>
      <c r="CN20204" s="128"/>
      <c r="CO20204" s="30"/>
      <c r="CP20204" s="30">
        <f t="shared" si="781"/>
        <v>0</v>
      </c>
      <c r="CQ20204" s="30"/>
      <c r="CR20204" s="30">
        <f t="shared" si="782"/>
        <v>0</v>
      </c>
      <c r="CS20204" s="30"/>
      <c r="CT20204" s="30"/>
      <c r="CU20204" s="30"/>
      <c r="CV20204" s="30">
        <f t="shared" si="783"/>
        <v>0</v>
      </c>
    </row>
    <row r="20205" spans="80:100" x14ac:dyDescent="0.25">
      <c r="CB20205" s="134">
        <f t="shared" si="779"/>
        <v>383</v>
      </c>
      <c r="CC20205" s="7"/>
      <c r="CD20205" s="10"/>
      <c r="CE20205" s="10"/>
      <c r="CF20205" s="31"/>
      <c r="CG20205" s="9"/>
      <c r="CH20205" s="9"/>
      <c r="CI20205" s="9"/>
      <c r="CJ20205" s="31"/>
      <c r="CK20205" s="9"/>
      <c r="CL20205" s="128"/>
      <c r="CM20205" s="216">
        <f t="shared" si="780"/>
        <v>0</v>
      </c>
      <c r="CN20205" s="128"/>
      <c r="CO20205" s="30"/>
      <c r="CP20205" s="30">
        <f t="shared" si="781"/>
        <v>0</v>
      </c>
      <c r="CQ20205" s="30"/>
      <c r="CR20205" s="30">
        <f t="shared" si="782"/>
        <v>0</v>
      </c>
      <c r="CS20205" s="30"/>
      <c r="CT20205" s="30"/>
      <c r="CU20205" s="30"/>
      <c r="CV20205" s="30">
        <f t="shared" si="783"/>
        <v>0</v>
      </c>
    </row>
    <row r="20206" spans="80:100" x14ac:dyDescent="0.25">
      <c r="CB20206" s="134">
        <f t="shared" si="779"/>
        <v>384</v>
      </c>
      <c r="CC20206" s="7"/>
      <c r="CD20206" s="10"/>
      <c r="CE20206" s="10"/>
      <c r="CF20206" s="31"/>
      <c r="CG20206" s="9"/>
      <c r="CH20206" s="9"/>
      <c r="CI20206" s="9"/>
      <c r="CJ20206" s="31"/>
      <c r="CK20206" s="9"/>
      <c r="CL20206" s="128"/>
      <c r="CM20206" s="216">
        <f t="shared" si="780"/>
        <v>0</v>
      </c>
      <c r="CN20206" s="128"/>
      <c r="CO20206" s="30"/>
      <c r="CP20206" s="30">
        <f t="shared" si="781"/>
        <v>0</v>
      </c>
      <c r="CQ20206" s="30"/>
      <c r="CR20206" s="30">
        <f t="shared" si="782"/>
        <v>0</v>
      </c>
      <c r="CS20206" s="30"/>
      <c r="CT20206" s="30"/>
      <c r="CU20206" s="30"/>
      <c r="CV20206" s="30">
        <f t="shared" si="783"/>
        <v>0</v>
      </c>
    </row>
    <row r="20207" spans="80:100" x14ac:dyDescent="0.25">
      <c r="CB20207" s="134">
        <f t="shared" ref="CB20207:CB20270" si="784">1+CB20206</f>
        <v>385</v>
      </c>
      <c r="CC20207" s="7"/>
      <c r="CD20207" s="10"/>
      <c r="CE20207" s="10"/>
      <c r="CF20207" s="31"/>
      <c r="CG20207" s="9"/>
      <c r="CH20207" s="9"/>
      <c r="CI20207" s="9"/>
      <c r="CJ20207" s="31"/>
      <c r="CK20207" s="9"/>
      <c r="CL20207" s="128"/>
      <c r="CM20207" s="216">
        <f t="shared" ref="CM20207:CM20270" si="785">IF(CC20207=0,0,IF(CD20207=0,0,IF(CE20207=0,0,IF(CF20207=0,0,IF(CG20207=0,0,IF(CH20207=0,0,IF(CI20207=0,0,IF(CJ20207=0,0,IF(CK20207=0,0,CV20207)))))))))</f>
        <v>0</v>
      </c>
      <c r="CN20207" s="128"/>
      <c r="CO20207" s="30"/>
      <c r="CP20207" s="30">
        <f t="shared" si="781"/>
        <v>0</v>
      </c>
      <c r="CQ20207" s="30"/>
      <c r="CR20207" s="30">
        <f t="shared" si="782"/>
        <v>0</v>
      </c>
      <c r="CS20207" s="30"/>
      <c r="CT20207" s="30"/>
      <c r="CU20207" s="30"/>
      <c r="CV20207" s="30">
        <f t="shared" si="783"/>
        <v>0</v>
      </c>
    </row>
    <row r="20208" spans="80:100" x14ac:dyDescent="0.25">
      <c r="CB20208" s="134">
        <f t="shared" si="784"/>
        <v>386</v>
      </c>
      <c r="CC20208" s="7"/>
      <c r="CD20208" s="10"/>
      <c r="CE20208" s="10"/>
      <c r="CF20208" s="31"/>
      <c r="CG20208" s="9"/>
      <c r="CH20208" s="9"/>
      <c r="CI20208" s="9"/>
      <c r="CJ20208" s="31"/>
      <c r="CK20208" s="9"/>
      <c r="CL20208" s="128"/>
      <c r="CM20208" s="216">
        <f t="shared" si="785"/>
        <v>0</v>
      </c>
      <c r="CN20208" s="128"/>
      <c r="CO20208" s="30"/>
      <c r="CP20208" s="30">
        <f t="shared" ref="CP20208:CP20271" si="786">IF(AND(CI20208="Classroom",CH20208="Non-SAR"),25,IF(AND(CI20208="Non-Classroom",CH20208="Non-SAR"),25,IF(AND(CI20208="Non-Classroom",CH20208="SAR"),10,0)))</f>
        <v>0</v>
      </c>
      <c r="CQ20208" s="30"/>
      <c r="CR20208" s="30">
        <f t="shared" ref="CR20208:CR20271" si="787">IF(CP20208=0,0,IF(CK20208="Yes",5,0))</f>
        <v>0</v>
      </c>
      <c r="CS20208" s="30"/>
      <c r="CT20208" s="30"/>
      <c r="CU20208" s="30"/>
      <c r="CV20208" s="30">
        <f t="shared" ref="CV20208:CV20271" si="788">SUM(CP20208:CU20208)</f>
        <v>0</v>
      </c>
    </row>
    <row r="20209" spans="80:100" x14ac:dyDescent="0.25">
      <c r="CB20209" s="134">
        <f t="shared" si="784"/>
        <v>387</v>
      </c>
      <c r="CC20209" s="7"/>
      <c r="CD20209" s="10"/>
      <c r="CE20209" s="10"/>
      <c r="CF20209" s="31"/>
      <c r="CG20209" s="9"/>
      <c r="CH20209" s="9"/>
      <c r="CI20209" s="9"/>
      <c r="CJ20209" s="31"/>
      <c r="CK20209" s="9"/>
      <c r="CL20209" s="128"/>
      <c r="CM20209" s="216">
        <f t="shared" si="785"/>
        <v>0</v>
      </c>
      <c r="CN20209" s="128"/>
      <c r="CO20209" s="30"/>
      <c r="CP20209" s="30">
        <f t="shared" si="786"/>
        <v>0</v>
      </c>
      <c r="CQ20209" s="30"/>
      <c r="CR20209" s="30">
        <f t="shared" si="787"/>
        <v>0</v>
      </c>
      <c r="CS20209" s="30"/>
      <c r="CT20209" s="30"/>
      <c r="CU20209" s="30"/>
      <c r="CV20209" s="30">
        <f t="shared" si="788"/>
        <v>0</v>
      </c>
    </row>
    <row r="20210" spans="80:100" x14ac:dyDescent="0.25">
      <c r="CB20210" s="134">
        <f t="shared" si="784"/>
        <v>388</v>
      </c>
      <c r="CC20210" s="7"/>
      <c r="CD20210" s="10"/>
      <c r="CE20210" s="10"/>
      <c r="CF20210" s="31"/>
      <c r="CG20210" s="9"/>
      <c r="CH20210" s="9"/>
      <c r="CI20210" s="9"/>
      <c r="CJ20210" s="31"/>
      <c r="CK20210" s="9"/>
      <c r="CL20210" s="128"/>
      <c r="CM20210" s="216">
        <f t="shared" si="785"/>
        <v>0</v>
      </c>
      <c r="CN20210" s="128"/>
      <c r="CO20210" s="30"/>
      <c r="CP20210" s="30">
        <f t="shared" si="786"/>
        <v>0</v>
      </c>
      <c r="CQ20210" s="30"/>
      <c r="CR20210" s="30">
        <f t="shared" si="787"/>
        <v>0</v>
      </c>
      <c r="CS20210" s="30"/>
      <c r="CT20210" s="30"/>
      <c r="CU20210" s="30"/>
      <c r="CV20210" s="30">
        <f t="shared" si="788"/>
        <v>0</v>
      </c>
    </row>
    <row r="20211" spans="80:100" x14ac:dyDescent="0.25">
      <c r="CB20211" s="134">
        <f t="shared" si="784"/>
        <v>389</v>
      </c>
      <c r="CC20211" s="7"/>
      <c r="CD20211" s="10"/>
      <c r="CE20211" s="10"/>
      <c r="CF20211" s="31"/>
      <c r="CG20211" s="9"/>
      <c r="CH20211" s="9"/>
      <c r="CI20211" s="9"/>
      <c r="CJ20211" s="31"/>
      <c r="CK20211" s="9"/>
      <c r="CL20211" s="128"/>
      <c r="CM20211" s="216">
        <f t="shared" si="785"/>
        <v>0</v>
      </c>
      <c r="CN20211" s="128"/>
      <c r="CO20211" s="30"/>
      <c r="CP20211" s="30">
        <f t="shared" si="786"/>
        <v>0</v>
      </c>
      <c r="CQ20211" s="30"/>
      <c r="CR20211" s="30">
        <f t="shared" si="787"/>
        <v>0</v>
      </c>
      <c r="CS20211" s="30"/>
      <c r="CT20211" s="30"/>
      <c r="CU20211" s="30"/>
      <c r="CV20211" s="30">
        <f t="shared" si="788"/>
        <v>0</v>
      </c>
    </row>
    <row r="20212" spans="80:100" x14ac:dyDescent="0.25">
      <c r="CB20212" s="134">
        <f t="shared" si="784"/>
        <v>390</v>
      </c>
      <c r="CC20212" s="7"/>
      <c r="CD20212" s="10"/>
      <c r="CE20212" s="10"/>
      <c r="CF20212" s="31"/>
      <c r="CG20212" s="9"/>
      <c r="CH20212" s="9"/>
      <c r="CI20212" s="9"/>
      <c r="CJ20212" s="31"/>
      <c r="CK20212" s="9"/>
      <c r="CL20212" s="128"/>
      <c r="CM20212" s="216">
        <f t="shared" si="785"/>
        <v>0</v>
      </c>
      <c r="CN20212" s="128"/>
      <c r="CO20212" s="30"/>
      <c r="CP20212" s="30">
        <f t="shared" si="786"/>
        <v>0</v>
      </c>
      <c r="CQ20212" s="30"/>
      <c r="CR20212" s="30">
        <f t="shared" si="787"/>
        <v>0</v>
      </c>
      <c r="CS20212" s="30"/>
      <c r="CT20212" s="30"/>
      <c r="CU20212" s="30"/>
      <c r="CV20212" s="30">
        <f t="shared" si="788"/>
        <v>0</v>
      </c>
    </row>
    <row r="20213" spans="80:100" x14ac:dyDescent="0.25">
      <c r="CB20213" s="134">
        <f t="shared" si="784"/>
        <v>391</v>
      </c>
      <c r="CC20213" s="7"/>
      <c r="CD20213" s="10"/>
      <c r="CE20213" s="10"/>
      <c r="CF20213" s="31"/>
      <c r="CG20213" s="9"/>
      <c r="CH20213" s="9"/>
      <c r="CI20213" s="9"/>
      <c r="CJ20213" s="31"/>
      <c r="CK20213" s="9"/>
      <c r="CL20213" s="128"/>
      <c r="CM20213" s="216">
        <f t="shared" si="785"/>
        <v>0</v>
      </c>
      <c r="CN20213" s="128"/>
      <c r="CO20213" s="30"/>
      <c r="CP20213" s="30">
        <f t="shared" si="786"/>
        <v>0</v>
      </c>
      <c r="CQ20213" s="30"/>
      <c r="CR20213" s="30">
        <f t="shared" si="787"/>
        <v>0</v>
      </c>
      <c r="CS20213" s="30"/>
      <c r="CT20213" s="30"/>
      <c r="CU20213" s="30"/>
      <c r="CV20213" s="30">
        <f t="shared" si="788"/>
        <v>0</v>
      </c>
    </row>
    <row r="20214" spans="80:100" x14ac:dyDescent="0.25">
      <c r="CB20214" s="134">
        <f t="shared" si="784"/>
        <v>392</v>
      </c>
      <c r="CC20214" s="7"/>
      <c r="CD20214" s="10"/>
      <c r="CE20214" s="10"/>
      <c r="CF20214" s="31"/>
      <c r="CG20214" s="9"/>
      <c r="CH20214" s="9"/>
      <c r="CI20214" s="9"/>
      <c r="CJ20214" s="31"/>
      <c r="CK20214" s="9"/>
      <c r="CL20214" s="128"/>
      <c r="CM20214" s="216">
        <f t="shared" si="785"/>
        <v>0</v>
      </c>
      <c r="CN20214" s="128"/>
      <c r="CO20214" s="30"/>
      <c r="CP20214" s="30">
        <f t="shared" si="786"/>
        <v>0</v>
      </c>
      <c r="CQ20214" s="30"/>
      <c r="CR20214" s="30">
        <f t="shared" si="787"/>
        <v>0</v>
      </c>
      <c r="CS20214" s="30"/>
      <c r="CT20214" s="30"/>
      <c r="CU20214" s="30"/>
      <c r="CV20214" s="30">
        <f t="shared" si="788"/>
        <v>0</v>
      </c>
    </row>
    <row r="20215" spans="80:100" x14ac:dyDescent="0.25">
      <c r="CB20215" s="134">
        <f t="shared" si="784"/>
        <v>393</v>
      </c>
      <c r="CC20215" s="7"/>
      <c r="CD20215" s="10"/>
      <c r="CE20215" s="10"/>
      <c r="CF20215" s="31"/>
      <c r="CG20215" s="9"/>
      <c r="CH20215" s="9"/>
      <c r="CI20215" s="9"/>
      <c r="CJ20215" s="31"/>
      <c r="CK20215" s="9"/>
      <c r="CL20215" s="128"/>
      <c r="CM20215" s="216">
        <f t="shared" si="785"/>
        <v>0</v>
      </c>
      <c r="CN20215" s="128"/>
      <c r="CO20215" s="30"/>
      <c r="CP20215" s="30">
        <f t="shared" si="786"/>
        <v>0</v>
      </c>
      <c r="CQ20215" s="30"/>
      <c r="CR20215" s="30">
        <f t="shared" si="787"/>
        <v>0</v>
      </c>
      <c r="CS20215" s="30"/>
      <c r="CT20215" s="30"/>
      <c r="CU20215" s="30"/>
      <c r="CV20215" s="30">
        <f t="shared" si="788"/>
        <v>0</v>
      </c>
    </row>
    <row r="20216" spans="80:100" x14ac:dyDescent="0.25">
      <c r="CB20216" s="134">
        <f t="shared" si="784"/>
        <v>394</v>
      </c>
      <c r="CC20216" s="7"/>
      <c r="CD20216" s="10"/>
      <c r="CE20216" s="10"/>
      <c r="CF20216" s="31"/>
      <c r="CG20216" s="9"/>
      <c r="CH20216" s="9"/>
      <c r="CI20216" s="9"/>
      <c r="CJ20216" s="31"/>
      <c r="CK20216" s="9"/>
      <c r="CL20216" s="128"/>
      <c r="CM20216" s="216">
        <f t="shared" si="785"/>
        <v>0</v>
      </c>
      <c r="CN20216" s="128"/>
      <c r="CO20216" s="30"/>
      <c r="CP20216" s="30">
        <f t="shared" si="786"/>
        <v>0</v>
      </c>
      <c r="CQ20216" s="30"/>
      <c r="CR20216" s="30">
        <f t="shared" si="787"/>
        <v>0</v>
      </c>
      <c r="CS20216" s="30"/>
      <c r="CT20216" s="30"/>
      <c r="CU20216" s="30"/>
      <c r="CV20216" s="30">
        <f t="shared" si="788"/>
        <v>0</v>
      </c>
    </row>
    <row r="20217" spans="80:100" x14ac:dyDescent="0.25">
      <c r="CB20217" s="134">
        <f t="shared" si="784"/>
        <v>395</v>
      </c>
      <c r="CC20217" s="7"/>
      <c r="CD20217" s="10"/>
      <c r="CE20217" s="10"/>
      <c r="CF20217" s="31"/>
      <c r="CG20217" s="9"/>
      <c r="CH20217" s="9"/>
      <c r="CI20217" s="9"/>
      <c r="CJ20217" s="31"/>
      <c r="CK20217" s="9"/>
      <c r="CL20217" s="128"/>
      <c r="CM20217" s="216">
        <f t="shared" si="785"/>
        <v>0</v>
      </c>
      <c r="CN20217" s="128"/>
      <c r="CO20217" s="30"/>
      <c r="CP20217" s="30">
        <f t="shared" si="786"/>
        <v>0</v>
      </c>
      <c r="CQ20217" s="30"/>
      <c r="CR20217" s="30">
        <f t="shared" si="787"/>
        <v>0</v>
      </c>
      <c r="CS20217" s="30"/>
      <c r="CT20217" s="30"/>
      <c r="CU20217" s="30"/>
      <c r="CV20217" s="30">
        <f t="shared" si="788"/>
        <v>0</v>
      </c>
    </row>
    <row r="20218" spans="80:100" x14ac:dyDescent="0.25">
      <c r="CB20218" s="134">
        <f t="shared" si="784"/>
        <v>396</v>
      </c>
      <c r="CC20218" s="7"/>
      <c r="CD20218" s="10"/>
      <c r="CE20218" s="10"/>
      <c r="CF20218" s="31"/>
      <c r="CG20218" s="9"/>
      <c r="CH20218" s="9"/>
      <c r="CI20218" s="9"/>
      <c r="CJ20218" s="31"/>
      <c r="CK20218" s="9"/>
      <c r="CL20218" s="128"/>
      <c r="CM20218" s="216">
        <f t="shared" si="785"/>
        <v>0</v>
      </c>
      <c r="CN20218" s="128"/>
      <c r="CO20218" s="30"/>
      <c r="CP20218" s="30">
        <f t="shared" si="786"/>
        <v>0</v>
      </c>
      <c r="CQ20218" s="30"/>
      <c r="CR20218" s="30">
        <f t="shared" si="787"/>
        <v>0</v>
      </c>
      <c r="CS20218" s="30"/>
      <c r="CT20218" s="30"/>
      <c r="CU20218" s="30"/>
      <c r="CV20218" s="30">
        <f t="shared" si="788"/>
        <v>0</v>
      </c>
    </row>
    <row r="20219" spans="80:100" x14ac:dyDescent="0.25">
      <c r="CB20219" s="134">
        <f t="shared" si="784"/>
        <v>397</v>
      </c>
      <c r="CC20219" s="7"/>
      <c r="CD20219" s="10"/>
      <c r="CE20219" s="10"/>
      <c r="CF20219" s="31"/>
      <c r="CG20219" s="9"/>
      <c r="CH20219" s="9"/>
      <c r="CI20219" s="9"/>
      <c r="CJ20219" s="31"/>
      <c r="CK20219" s="9"/>
      <c r="CL20219" s="128"/>
      <c r="CM20219" s="216">
        <f t="shared" si="785"/>
        <v>0</v>
      </c>
      <c r="CN20219" s="128"/>
      <c r="CO20219" s="30"/>
      <c r="CP20219" s="30">
        <f t="shared" si="786"/>
        <v>0</v>
      </c>
      <c r="CQ20219" s="30"/>
      <c r="CR20219" s="30">
        <f t="shared" si="787"/>
        <v>0</v>
      </c>
      <c r="CS20219" s="30"/>
      <c r="CT20219" s="30"/>
      <c r="CU20219" s="30"/>
      <c r="CV20219" s="30">
        <f t="shared" si="788"/>
        <v>0</v>
      </c>
    </row>
    <row r="20220" spans="80:100" x14ac:dyDescent="0.25">
      <c r="CB20220" s="134">
        <f t="shared" si="784"/>
        <v>398</v>
      </c>
      <c r="CC20220" s="7"/>
      <c r="CD20220" s="10"/>
      <c r="CE20220" s="10"/>
      <c r="CF20220" s="31"/>
      <c r="CG20220" s="9"/>
      <c r="CH20220" s="9"/>
      <c r="CI20220" s="9"/>
      <c r="CJ20220" s="31"/>
      <c r="CK20220" s="9"/>
      <c r="CL20220" s="128"/>
      <c r="CM20220" s="216">
        <f t="shared" si="785"/>
        <v>0</v>
      </c>
      <c r="CN20220" s="128"/>
      <c r="CO20220" s="30"/>
      <c r="CP20220" s="30">
        <f t="shared" si="786"/>
        <v>0</v>
      </c>
      <c r="CQ20220" s="30"/>
      <c r="CR20220" s="30">
        <f t="shared" si="787"/>
        <v>0</v>
      </c>
      <c r="CS20220" s="30"/>
      <c r="CT20220" s="30"/>
      <c r="CU20220" s="30"/>
      <c r="CV20220" s="30">
        <f t="shared" si="788"/>
        <v>0</v>
      </c>
    </row>
    <row r="20221" spans="80:100" x14ac:dyDescent="0.25">
      <c r="CB20221" s="134">
        <f t="shared" si="784"/>
        <v>399</v>
      </c>
      <c r="CC20221" s="7"/>
      <c r="CD20221" s="10"/>
      <c r="CE20221" s="10"/>
      <c r="CF20221" s="31"/>
      <c r="CG20221" s="9"/>
      <c r="CH20221" s="9"/>
      <c r="CI20221" s="9"/>
      <c r="CJ20221" s="31"/>
      <c r="CK20221" s="9"/>
      <c r="CL20221" s="128"/>
      <c r="CM20221" s="216">
        <f t="shared" si="785"/>
        <v>0</v>
      </c>
      <c r="CN20221" s="128"/>
      <c r="CO20221" s="30"/>
      <c r="CP20221" s="30">
        <f t="shared" si="786"/>
        <v>0</v>
      </c>
      <c r="CQ20221" s="30"/>
      <c r="CR20221" s="30">
        <f t="shared" si="787"/>
        <v>0</v>
      </c>
      <c r="CS20221" s="30"/>
      <c r="CT20221" s="30"/>
      <c r="CU20221" s="30"/>
      <c r="CV20221" s="30">
        <f t="shared" si="788"/>
        <v>0</v>
      </c>
    </row>
    <row r="20222" spans="80:100" x14ac:dyDescent="0.25">
      <c r="CB20222" s="134">
        <f t="shared" si="784"/>
        <v>400</v>
      </c>
      <c r="CC20222" s="7"/>
      <c r="CD20222" s="10"/>
      <c r="CE20222" s="10"/>
      <c r="CF20222" s="31"/>
      <c r="CG20222" s="9"/>
      <c r="CH20222" s="9"/>
      <c r="CI20222" s="9"/>
      <c r="CJ20222" s="31"/>
      <c r="CK20222" s="9"/>
      <c r="CL20222" s="128"/>
      <c r="CM20222" s="216">
        <f t="shared" si="785"/>
        <v>0</v>
      </c>
      <c r="CN20222" s="128"/>
      <c r="CO20222" s="30"/>
      <c r="CP20222" s="30">
        <f t="shared" si="786"/>
        <v>0</v>
      </c>
      <c r="CQ20222" s="30"/>
      <c r="CR20222" s="30">
        <f t="shared" si="787"/>
        <v>0</v>
      </c>
      <c r="CS20222" s="30"/>
      <c r="CT20222" s="30"/>
      <c r="CU20222" s="30"/>
      <c r="CV20222" s="30">
        <f t="shared" si="788"/>
        <v>0</v>
      </c>
    </row>
    <row r="20223" spans="80:100" x14ac:dyDescent="0.25">
      <c r="CB20223" s="134">
        <f t="shared" si="784"/>
        <v>401</v>
      </c>
      <c r="CC20223" s="7"/>
      <c r="CD20223" s="10"/>
      <c r="CE20223" s="10"/>
      <c r="CF20223" s="31"/>
      <c r="CG20223" s="9"/>
      <c r="CH20223" s="9"/>
      <c r="CI20223" s="9"/>
      <c r="CJ20223" s="31"/>
      <c r="CK20223" s="9"/>
      <c r="CL20223" s="128"/>
      <c r="CM20223" s="216">
        <f t="shared" si="785"/>
        <v>0</v>
      </c>
      <c r="CN20223" s="128"/>
      <c r="CO20223" s="30"/>
      <c r="CP20223" s="30">
        <f t="shared" si="786"/>
        <v>0</v>
      </c>
      <c r="CQ20223" s="30"/>
      <c r="CR20223" s="30">
        <f t="shared" si="787"/>
        <v>0</v>
      </c>
      <c r="CS20223" s="30"/>
      <c r="CT20223" s="30"/>
      <c r="CU20223" s="30"/>
      <c r="CV20223" s="30">
        <f t="shared" si="788"/>
        <v>0</v>
      </c>
    </row>
    <row r="20224" spans="80:100" x14ac:dyDescent="0.25">
      <c r="CB20224" s="134">
        <f t="shared" si="784"/>
        <v>402</v>
      </c>
      <c r="CC20224" s="7"/>
      <c r="CD20224" s="10"/>
      <c r="CE20224" s="10"/>
      <c r="CF20224" s="31"/>
      <c r="CG20224" s="9"/>
      <c r="CH20224" s="9"/>
      <c r="CI20224" s="9"/>
      <c r="CJ20224" s="31"/>
      <c r="CK20224" s="9"/>
      <c r="CL20224" s="128"/>
      <c r="CM20224" s="216">
        <f t="shared" si="785"/>
        <v>0</v>
      </c>
      <c r="CN20224" s="128"/>
      <c r="CO20224" s="30"/>
      <c r="CP20224" s="30">
        <f t="shared" si="786"/>
        <v>0</v>
      </c>
      <c r="CQ20224" s="30"/>
      <c r="CR20224" s="30">
        <f t="shared" si="787"/>
        <v>0</v>
      </c>
      <c r="CS20224" s="30"/>
      <c r="CT20224" s="30"/>
      <c r="CU20224" s="30"/>
      <c r="CV20224" s="30">
        <f t="shared" si="788"/>
        <v>0</v>
      </c>
    </row>
    <row r="20225" spans="80:100" x14ac:dyDescent="0.25">
      <c r="CB20225" s="134">
        <f t="shared" si="784"/>
        <v>403</v>
      </c>
      <c r="CC20225" s="7"/>
      <c r="CD20225" s="10"/>
      <c r="CE20225" s="10"/>
      <c r="CF20225" s="31"/>
      <c r="CG20225" s="9"/>
      <c r="CH20225" s="9"/>
      <c r="CI20225" s="9"/>
      <c r="CJ20225" s="31"/>
      <c r="CK20225" s="9"/>
      <c r="CL20225" s="128"/>
      <c r="CM20225" s="216">
        <f t="shared" si="785"/>
        <v>0</v>
      </c>
      <c r="CN20225" s="128"/>
      <c r="CO20225" s="30"/>
      <c r="CP20225" s="30">
        <f t="shared" si="786"/>
        <v>0</v>
      </c>
      <c r="CQ20225" s="30"/>
      <c r="CR20225" s="30">
        <f t="shared" si="787"/>
        <v>0</v>
      </c>
      <c r="CS20225" s="30"/>
      <c r="CT20225" s="30"/>
      <c r="CU20225" s="30"/>
      <c r="CV20225" s="30">
        <f t="shared" si="788"/>
        <v>0</v>
      </c>
    </row>
    <row r="20226" spans="80:100" x14ac:dyDescent="0.25">
      <c r="CB20226" s="134">
        <f t="shared" si="784"/>
        <v>404</v>
      </c>
      <c r="CC20226" s="7"/>
      <c r="CD20226" s="10"/>
      <c r="CE20226" s="10"/>
      <c r="CF20226" s="31"/>
      <c r="CG20226" s="9"/>
      <c r="CH20226" s="9"/>
      <c r="CI20226" s="9"/>
      <c r="CJ20226" s="31"/>
      <c r="CK20226" s="9"/>
      <c r="CL20226" s="128"/>
      <c r="CM20226" s="216">
        <f t="shared" si="785"/>
        <v>0</v>
      </c>
      <c r="CN20226" s="128"/>
      <c r="CO20226" s="30"/>
      <c r="CP20226" s="30">
        <f t="shared" si="786"/>
        <v>0</v>
      </c>
      <c r="CQ20226" s="30"/>
      <c r="CR20226" s="30">
        <f t="shared" si="787"/>
        <v>0</v>
      </c>
      <c r="CS20226" s="30"/>
      <c r="CT20226" s="30"/>
      <c r="CU20226" s="30"/>
      <c r="CV20226" s="30">
        <f t="shared" si="788"/>
        <v>0</v>
      </c>
    </row>
    <row r="20227" spans="80:100" x14ac:dyDescent="0.25">
      <c r="CB20227" s="134">
        <f t="shared" si="784"/>
        <v>405</v>
      </c>
      <c r="CC20227" s="7"/>
      <c r="CD20227" s="10"/>
      <c r="CE20227" s="10"/>
      <c r="CF20227" s="31"/>
      <c r="CG20227" s="9"/>
      <c r="CH20227" s="9"/>
      <c r="CI20227" s="9"/>
      <c r="CJ20227" s="31"/>
      <c r="CK20227" s="9"/>
      <c r="CL20227" s="128"/>
      <c r="CM20227" s="216">
        <f t="shared" si="785"/>
        <v>0</v>
      </c>
      <c r="CN20227" s="128"/>
      <c r="CO20227" s="30"/>
      <c r="CP20227" s="30">
        <f t="shared" si="786"/>
        <v>0</v>
      </c>
      <c r="CQ20227" s="30"/>
      <c r="CR20227" s="30">
        <f t="shared" si="787"/>
        <v>0</v>
      </c>
      <c r="CS20227" s="30"/>
      <c r="CT20227" s="30"/>
      <c r="CU20227" s="30"/>
      <c r="CV20227" s="30">
        <f t="shared" si="788"/>
        <v>0</v>
      </c>
    </row>
    <row r="20228" spans="80:100" x14ac:dyDescent="0.25">
      <c r="CB20228" s="134">
        <f t="shared" si="784"/>
        <v>406</v>
      </c>
      <c r="CC20228" s="7"/>
      <c r="CD20228" s="10"/>
      <c r="CE20228" s="10"/>
      <c r="CF20228" s="31"/>
      <c r="CG20228" s="9"/>
      <c r="CH20228" s="9"/>
      <c r="CI20228" s="9"/>
      <c r="CJ20228" s="31"/>
      <c r="CK20228" s="9"/>
      <c r="CL20228" s="128"/>
      <c r="CM20228" s="216">
        <f t="shared" si="785"/>
        <v>0</v>
      </c>
      <c r="CN20228" s="128"/>
      <c r="CO20228" s="30"/>
      <c r="CP20228" s="30">
        <f t="shared" si="786"/>
        <v>0</v>
      </c>
      <c r="CQ20228" s="30"/>
      <c r="CR20228" s="30">
        <f t="shared" si="787"/>
        <v>0</v>
      </c>
      <c r="CS20228" s="30"/>
      <c r="CT20228" s="30"/>
      <c r="CU20228" s="30"/>
      <c r="CV20228" s="30">
        <f t="shared" si="788"/>
        <v>0</v>
      </c>
    </row>
    <row r="20229" spans="80:100" x14ac:dyDescent="0.25">
      <c r="CB20229" s="134">
        <f t="shared" si="784"/>
        <v>407</v>
      </c>
      <c r="CC20229" s="7"/>
      <c r="CD20229" s="10"/>
      <c r="CE20229" s="10"/>
      <c r="CF20229" s="31"/>
      <c r="CG20229" s="9"/>
      <c r="CH20229" s="9"/>
      <c r="CI20229" s="9"/>
      <c r="CJ20229" s="31"/>
      <c r="CK20229" s="9"/>
      <c r="CL20229" s="128"/>
      <c r="CM20229" s="216">
        <f t="shared" si="785"/>
        <v>0</v>
      </c>
      <c r="CN20229" s="128"/>
      <c r="CO20229" s="30"/>
      <c r="CP20229" s="30">
        <f t="shared" si="786"/>
        <v>0</v>
      </c>
      <c r="CQ20229" s="30"/>
      <c r="CR20229" s="30">
        <f t="shared" si="787"/>
        <v>0</v>
      </c>
      <c r="CS20229" s="30"/>
      <c r="CT20229" s="30"/>
      <c r="CU20229" s="30"/>
      <c r="CV20229" s="30">
        <f t="shared" si="788"/>
        <v>0</v>
      </c>
    </row>
    <row r="20230" spans="80:100" x14ac:dyDescent="0.25">
      <c r="CB20230" s="134">
        <f t="shared" si="784"/>
        <v>408</v>
      </c>
      <c r="CC20230" s="7"/>
      <c r="CD20230" s="10"/>
      <c r="CE20230" s="10"/>
      <c r="CF20230" s="31"/>
      <c r="CG20230" s="9"/>
      <c r="CH20230" s="9"/>
      <c r="CI20230" s="9"/>
      <c r="CJ20230" s="31"/>
      <c r="CK20230" s="9"/>
      <c r="CL20230" s="128"/>
      <c r="CM20230" s="216">
        <f t="shared" si="785"/>
        <v>0</v>
      </c>
      <c r="CN20230" s="128"/>
      <c r="CO20230" s="30"/>
      <c r="CP20230" s="30">
        <f t="shared" si="786"/>
        <v>0</v>
      </c>
      <c r="CQ20230" s="30"/>
      <c r="CR20230" s="30">
        <f t="shared" si="787"/>
        <v>0</v>
      </c>
      <c r="CS20230" s="30"/>
      <c r="CT20230" s="30"/>
      <c r="CU20230" s="30"/>
      <c r="CV20230" s="30">
        <f t="shared" si="788"/>
        <v>0</v>
      </c>
    </row>
    <row r="20231" spans="80:100" x14ac:dyDescent="0.25">
      <c r="CB20231" s="134">
        <f t="shared" si="784"/>
        <v>409</v>
      </c>
      <c r="CC20231" s="7"/>
      <c r="CD20231" s="10"/>
      <c r="CE20231" s="10"/>
      <c r="CF20231" s="31"/>
      <c r="CG20231" s="9"/>
      <c r="CH20231" s="9"/>
      <c r="CI20231" s="9"/>
      <c r="CJ20231" s="31"/>
      <c r="CK20231" s="9"/>
      <c r="CL20231" s="128"/>
      <c r="CM20231" s="216">
        <f t="shared" si="785"/>
        <v>0</v>
      </c>
      <c r="CN20231" s="128"/>
      <c r="CO20231" s="30"/>
      <c r="CP20231" s="30">
        <f t="shared" si="786"/>
        <v>0</v>
      </c>
      <c r="CQ20231" s="30"/>
      <c r="CR20231" s="30">
        <f t="shared" si="787"/>
        <v>0</v>
      </c>
      <c r="CS20231" s="30"/>
      <c r="CT20231" s="30"/>
      <c r="CU20231" s="30"/>
      <c r="CV20231" s="30">
        <f t="shared" si="788"/>
        <v>0</v>
      </c>
    </row>
    <row r="20232" spans="80:100" x14ac:dyDescent="0.25">
      <c r="CB20232" s="134">
        <f t="shared" si="784"/>
        <v>410</v>
      </c>
      <c r="CC20232" s="7"/>
      <c r="CD20232" s="10"/>
      <c r="CE20232" s="10"/>
      <c r="CF20232" s="31"/>
      <c r="CG20232" s="9"/>
      <c r="CH20232" s="9"/>
      <c r="CI20232" s="9"/>
      <c r="CJ20232" s="31"/>
      <c r="CK20232" s="9"/>
      <c r="CL20232" s="128"/>
      <c r="CM20232" s="216">
        <f t="shared" si="785"/>
        <v>0</v>
      </c>
      <c r="CN20232" s="128"/>
      <c r="CO20232" s="30"/>
      <c r="CP20232" s="30">
        <f t="shared" si="786"/>
        <v>0</v>
      </c>
      <c r="CQ20232" s="30"/>
      <c r="CR20232" s="30">
        <f t="shared" si="787"/>
        <v>0</v>
      </c>
      <c r="CS20232" s="30"/>
      <c r="CT20232" s="30"/>
      <c r="CU20232" s="30"/>
      <c r="CV20232" s="30">
        <f t="shared" si="788"/>
        <v>0</v>
      </c>
    </row>
    <row r="20233" spans="80:100" x14ac:dyDescent="0.25">
      <c r="CB20233" s="134">
        <f t="shared" si="784"/>
        <v>411</v>
      </c>
      <c r="CC20233" s="7"/>
      <c r="CD20233" s="10"/>
      <c r="CE20233" s="10"/>
      <c r="CF20233" s="31"/>
      <c r="CG20233" s="9"/>
      <c r="CH20233" s="9"/>
      <c r="CI20233" s="9"/>
      <c r="CJ20233" s="31"/>
      <c r="CK20233" s="9"/>
      <c r="CL20233" s="128"/>
      <c r="CM20233" s="216">
        <f t="shared" si="785"/>
        <v>0</v>
      </c>
      <c r="CN20233" s="128"/>
      <c r="CO20233" s="30"/>
      <c r="CP20233" s="30">
        <f t="shared" si="786"/>
        <v>0</v>
      </c>
      <c r="CQ20233" s="30"/>
      <c r="CR20233" s="30">
        <f t="shared" si="787"/>
        <v>0</v>
      </c>
      <c r="CS20233" s="30"/>
      <c r="CT20233" s="30"/>
      <c r="CU20233" s="30"/>
      <c r="CV20233" s="30">
        <f t="shared" si="788"/>
        <v>0</v>
      </c>
    </row>
    <row r="20234" spans="80:100" x14ac:dyDescent="0.25">
      <c r="CB20234" s="134">
        <f t="shared" si="784"/>
        <v>412</v>
      </c>
      <c r="CC20234" s="7"/>
      <c r="CD20234" s="10"/>
      <c r="CE20234" s="10"/>
      <c r="CF20234" s="31"/>
      <c r="CG20234" s="9"/>
      <c r="CH20234" s="9"/>
      <c r="CI20234" s="9"/>
      <c r="CJ20234" s="31"/>
      <c r="CK20234" s="9"/>
      <c r="CL20234" s="128"/>
      <c r="CM20234" s="216">
        <f t="shared" si="785"/>
        <v>0</v>
      </c>
      <c r="CN20234" s="128"/>
      <c r="CO20234" s="30"/>
      <c r="CP20234" s="30">
        <f t="shared" si="786"/>
        <v>0</v>
      </c>
      <c r="CQ20234" s="30"/>
      <c r="CR20234" s="30">
        <f t="shared" si="787"/>
        <v>0</v>
      </c>
      <c r="CS20234" s="30"/>
      <c r="CT20234" s="30"/>
      <c r="CU20234" s="30"/>
      <c r="CV20234" s="30">
        <f t="shared" si="788"/>
        <v>0</v>
      </c>
    </row>
    <row r="20235" spans="80:100" x14ac:dyDescent="0.25">
      <c r="CB20235" s="134">
        <f t="shared" si="784"/>
        <v>413</v>
      </c>
      <c r="CC20235" s="7"/>
      <c r="CD20235" s="10"/>
      <c r="CE20235" s="10"/>
      <c r="CF20235" s="31"/>
      <c r="CG20235" s="9"/>
      <c r="CH20235" s="9"/>
      <c r="CI20235" s="9"/>
      <c r="CJ20235" s="31"/>
      <c r="CK20235" s="9"/>
      <c r="CL20235" s="128"/>
      <c r="CM20235" s="216">
        <f t="shared" si="785"/>
        <v>0</v>
      </c>
      <c r="CN20235" s="128"/>
      <c r="CO20235" s="30"/>
      <c r="CP20235" s="30">
        <f t="shared" si="786"/>
        <v>0</v>
      </c>
      <c r="CQ20235" s="30"/>
      <c r="CR20235" s="30">
        <f t="shared" si="787"/>
        <v>0</v>
      </c>
      <c r="CS20235" s="30"/>
      <c r="CT20235" s="30"/>
      <c r="CU20235" s="30"/>
      <c r="CV20235" s="30">
        <f t="shared" si="788"/>
        <v>0</v>
      </c>
    </row>
    <row r="20236" spans="80:100" x14ac:dyDescent="0.25">
      <c r="CB20236" s="134">
        <f t="shared" si="784"/>
        <v>414</v>
      </c>
      <c r="CC20236" s="7"/>
      <c r="CD20236" s="10"/>
      <c r="CE20236" s="10"/>
      <c r="CF20236" s="31"/>
      <c r="CG20236" s="9"/>
      <c r="CH20236" s="9"/>
      <c r="CI20236" s="9"/>
      <c r="CJ20236" s="31"/>
      <c r="CK20236" s="9"/>
      <c r="CL20236" s="128"/>
      <c r="CM20236" s="216">
        <f t="shared" si="785"/>
        <v>0</v>
      </c>
      <c r="CN20236" s="128"/>
      <c r="CO20236" s="30"/>
      <c r="CP20236" s="30">
        <f t="shared" si="786"/>
        <v>0</v>
      </c>
      <c r="CQ20236" s="30"/>
      <c r="CR20236" s="30">
        <f t="shared" si="787"/>
        <v>0</v>
      </c>
      <c r="CS20236" s="30"/>
      <c r="CT20236" s="30"/>
      <c r="CU20236" s="30"/>
      <c r="CV20236" s="30">
        <f t="shared" si="788"/>
        <v>0</v>
      </c>
    </row>
    <row r="20237" spans="80:100" x14ac:dyDescent="0.25">
      <c r="CB20237" s="134">
        <f t="shared" si="784"/>
        <v>415</v>
      </c>
      <c r="CC20237" s="7"/>
      <c r="CD20237" s="10"/>
      <c r="CE20237" s="10"/>
      <c r="CF20237" s="31"/>
      <c r="CG20237" s="9"/>
      <c r="CH20237" s="9"/>
      <c r="CI20237" s="9"/>
      <c r="CJ20237" s="31"/>
      <c r="CK20237" s="9"/>
      <c r="CL20237" s="128"/>
      <c r="CM20237" s="216">
        <f t="shared" si="785"/>
        <v>0</v>
      </c>
      <c r="CN20237" s="128"/>
      <c r="CO20237" s="30"/>
      <c r="CP20237" s="30">
        <f t="shared" si="786"/>
        <v>0</v>
      </c>
      <c r="CQ20237" s="30"/>
      <c r="CR20237" s="30">
        <f t="shared" si="787"/>
        <v>0</v>
      </c>
      <c r="CS20237" s="30"/>
      <c r="CT20237" s="30"/>
      <c r="CU20237" s="30"/>
      <c r="CV20237" s="30">
        <f t="shared" si="788"/>
        <v>0</v>
      </c>
    </row>
    <row r="20238" spans="80:100" x14ac:dyDescent="0.25">
      <c r="CB20238" s="134">
        <f t="shared" si="784"/>
        <v>416</v>
      </c>
      <c r="CC20238" s="7"/>
      <c r="CD20238" s="10"/>
      <c r="CE20238" s="10"/>
      <c r="CF20238" s="31"/>
      <c r="CG20238" s="9"/>
      <c r="CH20238" s="9"/>
      <c r="CI20238" s="9"/>
      <c r="CJ20238" s="31"/>
      <c r="CK20238" s="9"/>
      <c r="CL20238" s="128"/>
      <c r="CM20238" s="216">
        <f t="shared" si="785"/>
        <v>0</v>
      </c>
      <c r="CN20238" s="128"/>
      <c r="CO20238" s="30"/>
      <c r="CP20238" s="30">
        <f t="shared" si="786"/>
        <v>0</v>
      </c>
      <c r="CQ20238" s="30"/>
      <c r="CR20238" s="30">
        <f t="shared" si="787"/>
        <v>0</v>
      </c>
      <c r="CS20238" s="30"/>
      <c r="CT20238" s="30"/>
      <c r="CU20238" s="30"/>
      <c r="CV20238" s="30">
        <f t="shared" si="788"/>
        <v>0</v>
      </c>
    </row>
    <row r="20239" spans="80:100" x14ac:dyDescent="0.25">
      <c r="CB20239" s="134">
        <f t="shared" si="784"/>
        <v>417</v>
      </c>
      <c r="CC20239" s="7"/>
      <c r="CD20239" s="10"/>
      <c r="CE20239" s="10"/>
      <c r="CF20239" s="31"/>
      <c r="CG20239" s="9"/>
      <c r="CH20239" s="9"/>
      <c r="CI20239" s="9"/>
      <c r="CJ20239" s="31"/>
      <c r="CK20239" s="9"/>
      <c r="CL20239" s="128"/>
      <c r="CM20239" s="216">
        <f t="shared" si="785"/>
        <v>0</v>
      </c>
      <c r="CN20239" s="128"/>
      <c r="CO20239" s="30"/>
      <c r="CP20239" s="30">
        <f t="shared" si="786"/>
        <v>0</v>
      </c>
      <c r="CQ20239" s="30"/>
      <c r="CR20239" s="30">
        <f t="shared" si="787"/>
        <v>0</v>
      </c>
      <c r="CS20239" s="30"/>
      <c r="CT20239" s="30"/>
      <c r="CU20239" s="30"/>
      <c r="CV20239" s="30">
        <f t="shared" si="788"/>
        <v>0</v>
      </c>
    </row>
    <row r="20240" spans="80:100" x14ac:dyDescent="0.25">
      <c r="CB20240" s="134">
        <f t="shared" si="784"/>
        <v>418</v>
      </c>
      <c r="CC20240" s="7"/>
      <c r="CD20240" s="10"/>
      <c r="CE20240" s="10"/>
      <c r="CF20240" s="31"/>
      <c r="CG20240" s="9"/>
      <c r="CH20240" s="9"/>
      <c r="CI20240" s="9"/>
      <c r="CJ20240" s="31"/>
      <c r="CK20240" s="9"/>
      <c r="CL20240" s="128"/>
      <c r="CM20240" s="216">
        <f t="shared" si="785"/>
        <v>0</v>
      </c>
      <c r="CN20240" s="128"/>
      <c r="CO20240" s="30"/>
      <c r="CP20240" s="30">
        <f t="shared" si="786"/>
        <v>0</v>
      </c>
      <c r="CQ20240" s="30"/>
      <c r="CR20240" s="30">
        <f t="shared" si="787"/>
        <v>0</v>
      </c>
      <c r="CS20240" s="30"/>
      <c r="CT20240" s="30"/>
      <c r="CU20240" s="30"/>
      <c r="CV20240" s="30">
        <f t="shared" si="788"/>
        <v>0</v>
      </c>
    </row>
    <row r="20241" spans="80:100" x14ac:dyDescent="0.25">
      <c r="CB20241" s="134">
        <f t="shared" si="784"/>
        <v>419</v>
      </c>
      <c r="CC20241" s="7"/>
      <c r="CD20241" s="10"/>
      <c r="CE20241" s="10"/>
      <c r="CF20241" s="31"/>
      <c r="CG20241" s="9"/>
      <c r="CH20241" s="9"/>
      <c r="CI20241" s="9"/>
      <c r="CJ20241" s="31"/>
      <c r="CK20241" s="9"/>
      <c r="CL20241" s="128"/>
      <c r="CM20241" s="216">
        <f t="shared" si="785"/>
        <v>0</v>
      </c>
      <c r="CN20241" s="128"/>
      <c r="CO20241" s="30"/>
      <c r="CP20241" s="30">
        <f t="shared" si="786"/>
        <v>0</v>
      </c>
      <c r="CQ20241" s="30"/>
      <c r="CR20241" s="30">
        <f t="shared" si="787"/>
        <v>0</v>
      </c>
      <c r="CS20241" s="30"/>
      <c r="CT20241" s="30"/>
      <c r="CU20241" s="30"/>
      <c r="CV20241" s="30">
        <f t="shared" si="788"/>
        <v>0</v>
      </c>
    </row>
    <row r="20242" spans="80:100" x14ac:dyDescent="0.25">
      <c r="CB20242" s="134">
        <f t="shared" si="784"/>
        <v>420</v>
      </c>
      <c r="CC20242" s="7"/>
      <c r="CD20242" s="10"/>
      <c r="CE20242" s="10"/>
      <c r="CF20242" s="31"/>
      <c r="CG20242" s="9"/>
      <c r="CH20242" s="9"/>
      <c r="CI20242" s="9"/>
      <c r="CJ20242" s="31"/>
      <c r="CK20242" s="9"/>
      <c r="CL20242" s="128"/>
      <c r="CM20242" s="216">
        <f t="shared" si="785"/>
        <v>0</v>
      </c>
      <c r="CN20242" s="128"/>
      <c r="CO20242" s="30"/>
      <c r="CP20242" s="30">
        <f t="shared" si="786"/>
        <v>0</v>
      </c>
      <c r="CQ20242" s="30"/>
      <c r="CR20242" s="30">
        <f t="shared" si="787"/>
        <v>0</v>
      </c>
      <c r="CS20242" s="30"/>
      <c r="CT20242" s="30"/>
      <c r="CU20242" s="30"/>
      <c r="CV20242" s="30">
        <f t="shared" si="788"/>
        <v>0</v>
      </c>
    </row>
    <row r="20243" spans="80:100" x14ac:dyDescent="0.25">
      <c r="CB20243" s="134">
        <f t="shared" si="784"/>
        <v>421</v>
      </c>
      <c r="CC20243" s="7"/>
      <c r="CD20243" s="10"/>
      <c r="CE20243" s="10"/>
      <c r="CF20243" s="31"/>
      <c r="CG20243" s="9"/>
      <c r="CH20243" s="9"/>
      <c r="CI20243" s="9"/>
      <c r="CJ20243" s="31"/>
      <c r="CK20243" s="9"/>
      <c r="CL20243" s="128"/>
      <c r="CM20243" s="216">
        <f t="shared" si="785"/>
        <v>0</v>
      </c>
      <c r="CN20243" s="128"/>
      <c r="CO20243" s="30"/>
      <c r="CP20243" s="30">
        <f t="shared" si="786"/>
        <v>0</v>
      </c>
      <c r="CQ20243" s="30"/>
      <c r="CR20243" s="30">
        <f t="shared" si="787"/>
        <v>0</v>
      </c>
      <c r="CS20243" s="30"/>
      <c r="CT20243" s="30"/>
      <c r="CU20243" s="30"/>
      <c r="CV20243" s="30">
        <f t="shared" si="788"/>
        <v>0</v>
      </c>
    </row>
    <row r="20244" spans="80:100" x14ac:dyDescent="0.25">
      <c r="CB20244" s="134">
        <f t="shared" si="784"/>
        <v>422</v>
      </c>
      <c r="CC20244" s="7"/>
      <c r="CD20244" s="10"/>
      <c r="CE20244" s="10"/>
      <c r="CF20244" s="31"/>
      <c r="CG20244" s="9"/>
      <c r="CH20244" s="9"/>
      <c r="CI20244" s="9"/>
      <c r="CJ20244" s="31"/>
      <c r="CK20244" s="9"/>
      <c r="CL20244" s="128"/>
      <c r="CM20244" s="216">
        <f t="shared" si="785"/>
        <v>0</v>
      </c>
      <c r="CN20244" s="128"/>
      <c r="CO20244" s="30"/>
      <c r="CP20244" s="30">
        <f t="shared" si="786"/>
        <v>0</v>
      </c>
      <c r="CQ20244" s="30"/>
      <c r="CR20244" s="30">
        <f t="shared" si="787"/>
        <v>0</v>
      </c>
      <c r="CS20244" s="30"/>
      <c r="CT20244" s="30"/>
      <c r="CU20244" s="30"/>
      <c r="CV20244" s="30">
        <f t="shared" si="788"/>
        <v>0</v>
      </c>
    </row>
    <row r="20245" spans="80:100" x14ac:dyDescent="0.25">
      <c r="CB20245" s="134">
        <f t="shared" si="784"/>
        <v>423</v>
      </c>
      <c r="CC20245" s="7"/>
      <c r="CD20245" s="10"/>
      <c r="CE20245" s="10"/>
      <c r="CF20245" s="31"/>
      <c r="CG20245" s="9"/>
      <c r="CH20245" s="9"/>
      <c r="CI20245" s="9"/>
      <c r="CJ20245" s="31"/>
      <c r="CK20245" s="9"/>
      <c r="CL20245" s="128"/>
      <c r="CM20245" s="216">
        <f t="shared" si="785"/>
        <v>0</v>
      </c>
      <c r="CN20245" s="128"/>
      <c r="CO20245" s="30"/>
      <c r="CP20245" s="30">
        <f t="shared" si="786"/>
        <v>0</v>
      </c>
      <c r="CQ20245" s="30"/>
      <c r="CR20245" s="30">
        <f t="shared" si="787"/>
        <v>0</v>
      </c>
      <c r="CS20245" s="30"/>
      <c r="CT20245" s="30"/>
      <c r="CU20245" s="30"/>
      <c r="CV20245" s="30">
        <f t="shared" si="788"/>
        <v>0</v>
      </c>
    </row>
    <row r="20246" spans="80:100" x14ac:dyDescent="0.25">
      <c r="CB20246" s="134">
        <f t="shared" si="784"/>
        <v>424</v>
      </c>
      <c r="CC20246" s="7"/>
      <c r="CD20246" s="10"/>
      <c r="CE20246" s="10"/>
      <c r="CF20246" s="31"/>
      <c r="CG20246" s="9"/>
      <c r="CH20246" s="9"/>
      <c r="CI20246" s="9"/>
      <c r="CJ20246" s="31"/>
      <c r="CK20246" s="9"/>
      <c r="CL20246" s="128"/>
      <c r="CM20246" s="216">
        <f t="shared" si="785"/>
        <v>0</v>
      </c>
      <c r="CN20246" s="128"/>
      <c r="CO20246" s="30"/>
      <c r="CP20246" s="30">
        <f t="shared" si="786"/>
        <v>0</v>
      </c>
      <c r="CQ20246" s="30"/>
      <c r="CR20246" s="30">
        <f t="shared" si="787"/>
        <v>0</v>
      </c>
      <c r="CS20246" s="30"/>
      <c r="CT20246" s="30"/>
      <c r="CU20246" s="30"/>
      <c r="CV20246" s="30">
        <f t="shared" si="788"/>
        <v>0</v>
      </c>
    </row>
    <row r="20247" spans="80:100" x14ac:dyDescent="0.25">
      <c r="CB20247" s="134">
        <f t="shared" si="784"/>
        <v>425</v>
      </c>
      <c r="CC20247" s="7"/>
      <c r="CD20247" s="10"/>
      <c r="CE20247" s="10"/>
      <c r="CF20247" s="31"/>
      <c r="CG20247" s="9"/>
      <c r="CH20247" s="9"/>
      <c r="CI20247" s="9"/>
      <c r="CJ20247" s="31"/>
      <c r="CK20247" s="9"/>
      <c r="CL20247" s="128"/>
      <c r="CM20247" s="216">
        <f t="shared" si="785"/>
        <v>0</v>
      </c>
      <c r="CN20247" s="128"/>
      <c r="CO20247" s="30"/>
      <c r="CP20247" s="30">
        <f t="shared" si="786"/>
        <v>0</v>
      </c>
      <c r="CQ20247" s="30"/>
      <c r="CR20247" s="30">
        <f t="shared" si="787"/>
        <v>0</v>
      </c>
      <c r="CS20247" s="30"/>
      <c r="CT20247" s="30"/>
      <c r="CU20247" s="30"/>
      <c r="CV20247" s="30">
        <f t="shared" si="788"/>
        <v>0</v>
      </c>
    </row>
    <row r="20248" spans="80:100" x14ac:dyDescent="0.25">
      <c r="CB20248" s="134">
        <f t="shared" si="784"/>
        <v>426</v>
      </c>
      <c r="CC20248" s="7"/>
      <c r="CD20248" s="10"/>
      <c r="CE20248" s="10"/>
      <c r="CF20248" s="31"/>
      <c r="CG20248" s="9"/>
      <c r="CH20248" s="9"/>
      <c r="CI20248" s="9"/>
      <c r="CJ20248" s="31"/>
      <c r="CK20248" s="9"/>
      <c r="CL20248" s="128"/>
      <c r="CM20248" s="216">
        <f t="shared" si="785"/>
        <v>0</v>
      </c>
      <c r="CN20248" s="128"/>
      <c r="CO20248" s="30"/>
      <c r="CP20248" s="30">
        <f t="shared" si="786"/>
        <v>0</v>
      </c>
      <c r="CQ20248" s="30"/>
      <c r="CR20248" s="30">
        <f t="shared" si="787"/>
        <v>0</v>
      </c>
      <c r="CS20248" s="30"/>
      <c r="CT20248" s="30"/>
      <c r="CU20248" s="30"/>
      <c r="CV20248" s="30">
        <f t="shared" si="788"/>
        <v>0</v>
      </c>
    </row>
    <row r="20249" spans="80:100" x14ac:dyDescent="0.25">
      <c r="CB20249" s="134">
        <f t="shared" si="784"/>
        <v>427</v>
      </c>
      <c r="CC20249" s="7"/>
      <c r="CD20249" s="10"/>
      <c r="CE20249" s="10"/>
      <c r="CF20249" s="31"/>
      <c r="CG20249" s="9"/>
      <c r="CH20249" s="9"/>
      <c r="CI20249" s="9"/>
      <c r="CJ20249" s="31"/>
      <c r="CK20249" s="9"/>
      <c r="CL20249" s="128"/>
      <c r="CM20249" s="216">
        <f t="shared" si="785"/>
        <v>0</v>
      </c>
      <c r="CN20249" s="128"/>
      <c r="CO20249" s="30"/>
      <c r="CP20249" s="30">
        <f t="shared" si="786"/>
        <v>0</v>
      </c>
      <c r="CQ20249" s="30"/>
      <c r="CR20249" s="30">
        <f t="shared" si="787"/>
        <v>0</v>
      </c>
      <c r="CS20249" s="30"/>
      <c r="CT20249" s="30"/>
      <c r="CU20249" s="30"/>
      <c r="CV20249" s="30">
        <f t="shared" si="788"/>
        <v>0</v>
      </c>
    </row>
    <row r="20250" spans="80:100" x14ac:dyDescent="0.25">
      <c r="CB20250" s="134">
        <f t="shared" si="784"/>
        <v>428</v>
      </c>
      <c r="CC20250" s="7"/>
      <c r="CD20250" s="10"/>
      <c r="CE20250" s="10"/>
      <c r="CF20250" s="31"/>
      <c r="CG20250" s="9"/>
      <c r="CH20250" s="9"/>
      <c r="CI20250" s="9"/>
      <c r="CJ20250" s="31"/>
      <c r="CK20250" s="9"/>
      <c r="CL20250" s="128"/>
      <c r="CM20250" s="216">
        <f t="shared" si="785"/>
        <v>0</v>
      </c>
      <c r="CN20250" s="128"/>
      <c r="CO20250" s="30"/>
      <c r="CP20250" s="30">
        <f t="shared" si="786"/>
        <v>0</v>
      </c>
      <c r="CQ20250" s="30"/>
      <c r="CR20250" s="30">
        <f t="shared" si="787"/>
        <v>0</v>
      </c>
      <c r="CS20250" s="30"/>
      <c r="CT20250" s="30"/>
      <c r="CU20250" s="30"/>
      <c r="CV20250" s="30">
        <f t="shared" si="788"/>
        <v>0</v>
      </c>
    </row>
    <row r="20251" spans="80:100" x14ac:dyDescent="0.25">
      <c r="CB20251" s="134">
        <f t="shared" si="784"/>
        <v>429</v>
      </c>
      <c r="CC20251" s="7"/>
      <c r="CD20251" s="10"/>
      <c r="CE20251" s="10"/>
      <c r="CF20251" s="31"/>
      <c r="CG20251" s="9"/>
      <c r="CH20251" s="9"/>
      <c r="CI20251" s="9"/>
      <c r="CJ20251" s="31"/>
      <c r="CK20251" s="9"/>
      <c r="CL20251" s="128"/>
      <c r="CM20251" s="216">
        <f t="shared" si="785"/>
        <v>0</v>
      </c>
      <c r="CN20251" s="128"/>
      <c r="CO20251" s="30"/>
      <c r="CP20251" s="30">
        <f t="shared" si="786"/>
        <v>0</v>
      </c>
      <c r="CQ20251" s="30"/>
      <c r="CR20251" s="30">
        <f t="shared" si="787"/>
        <v>0</v>
      </c>
      <c r="CS20251" s="30"/>
      <c r="CT20251" s="30"/>
      <c r="CU20251" s="30"/>
      <c r="CV20251" s="30">
        <f t="shared" si="788"/>
        <v>0</v>
      </c>
    </row>
    <row r="20252" spans="80:100" x14ac:dyDescent="0.25">
      <c r="CB20252" s="134">
        <f t="shared" si="784"/>
        <v>430</v>
      </c>
      <c r="CC20252" s="7"/>
      <c r="CD20252" s="10"/>
      <c r="CE20252" s="10"/>
      <c r="CF20252" s="31"/>
      <c r="CG20252" s="9"/>
      <c r="CH20252" s="9"/>
      <c r="CI20252" s="9"/>
      <c r="CJ20252" s="31"/>
      <c r="CK20252" s="9"/>
      <c r="CL20252" s="128"/>
      <c r="CM20252" s="216">
        <f t="shared" si="785"/>
        <v>0</v>
      </c>
      <c r="CN20252" s="128"/>
      <c r="CO20252" s="30"/>
      <c r="CP20252" s="30">
        <f t="shared" si="786"/>
        <v>0</v>
      </c>
      <c r="CQ20252" s="30"/>
      <c r="CR20252" s="30">
        <f t="shared" si="787"/>
        <v>0</v>
      </c>
      <c r="CS20252" s="30"/>
      <c r="CT20252" s="30"/>
      <c r="CU20252" s="30"/>
      <c r="CV20252" s="30">
        <f t="shared" si="788"/>
        <v>0</v>
      </c>
    </row>
    <row r="20253" spans="80:100" x14ac:dyDescent="0.25">
      <c r="CB20253" s="134">
        <f t="shared" si="784"/>
        <v>431</v>
      </c>
      <c r="CC20253" s="7"/>
      <c r="CD20253" s="10"/>
      <c r="CE20253" s="10"/>
      <c r="CF20253" s="31"/>
      <c r="CG20253" s="9"/>
      <c r="CH20253" s="9"/>
      <c r="CI20253" s="9"/>
      <c r="CJ20253" s="31"/>
      <c r="CK20253" s="9"/>
      <c r="CL20253" s="128"/>
      <c r="CM20253" s="216">
        <f t="shared" si="785"/>
        <v>0</v>
      </c>
      <c r="CN20253" s="128"/>
      <c r="CO20253" s="30"/>
      <c r="CP20253" s="30">
        <f t="shared" si="786"/>
        <v>0</v>
      </c>
      <c r="CQ20253" s="30"/>
      <c r="CR20253" s="30">
        <f t="shared" si="787"/>
        <v>0</v>
      </c>
      <c r="CS20253" s="30"/>
      <c r="CT20253" s="30"/>
      <c r="CU20253" s="30"/>
      <c r="CV20253" s="30">
        <f t="shared" si="788"/>
        <v>0</v>
      </c>
    </row>
    <row r="20254" spans="80:100" x14ac:dyDescent="0.25">
      <c r="CB20254" s="134">
        <f t="shared" si="784"/>
        <v>432</v>
      </c>
      <c r="CC20254" s="7"/>
      <c r="CD20254" s="10"/>
      <c r="CE20254" s="10"/>
      <c r="CF20254" s="31"/>
      <c r="CG20254" s="9"/>
      <c r="CH20254" s="9"/>
      <c r="CI20254" s="9"/>
      <c r="CJ20254" s="31"/>
      <c r="CK20254" s="9"/>
      <c r="CL20254" s="128"/>
      <c r="CM20254" s="216">
        <f t="shared" si="785"/>
        <v>0</v>
      </c>
      <c r="CN20254" s="128"/>
      <c r="CO20254" s="30"/>
      <c r="CP20254" s="30">
        <f t="shared" si="786"/>
        <v>0</v>
      </c>
      <c r="CQ20254" s="30"/>
      <c r="CR20254" s="30">
        <f t="shared" si="787"/>
        <v>0</v>
      </c>
      <c r="CS20254" s="30"/>
      <c r="CT20254" s="30"/>
      <c r="CU20254" s="30"/>
      <c r="CV20254" s="30">
        <f t="shared" si="788"/>
        <v>0</v>
      </c>
    </row>
    <row r="20255" spans="80:100" x14ac:dyDescent="0.25">
      <c r="CB20255" s="134">
        <f t="shared" si="784"/>
        <v>433</v>
      </c>
      <c r="CC20255" s="7"/>
      <c r="CD20255" s="10"/>
      <c r="CE20255" s="10"/>
      <c r="CF20255" s="31"/>
      <c r="CG20255" s="9"/>
      <c r="CH20255" s="9"/>
      <c r="CI20255" s="9"/>
      <c r="CJ20255" s="31"/>
      <c r="CK20255" s="9"/>
      <c r="CL20255" s="128"/>
      <c r="CM20255" s="216">
        <f t="shared" si="785"/>
        <v>0</v>
      </c>
      <c r="CN20255" s="128"/>
      <c r="CO20255" s="30"/>
      <c r="CP20255" s="30">
        <f t="shared" si="786"/>
        <v>0</v>
      </c>
      <c r="CQ20255" s="30"/>
      <c r="CR20255" s="30">
        <f t="shared" si="787"/>
        <v>0</v>
      </c>
      <c r="CS20255" s="30"/>
      <c r="CT20255" s="30"/>
      <c r="CU20255" s="30"/>
      <c r="CV20255" s="30">
        <f t="shared" si="788"/>
        <v>0</v>
      </c>
    </row>
    <row r="20256" spans="80:100" x14ac:dyDescent="0.25">
      <c r="CB20256" s="134">
        <f t="shared" si="784"/>
        <v>434</v>
      </c>
      <c r="CC20256" s="7"/>
      <c r="CD20256" s="10"/>
      <c r="CE20256" s="10"/>
      <c r="CF20256" s="31"/>
      <c r="CG20256" s="9"/>
      <c r="CH20256" s="9"/>
      <c r="CI20256" s="9"/>
      <c r="CJ20256" s="31"/>
      <c r="CK20256" s="9"/>
      <c r="CL20256" s="128"/>
      <c r="CM20256" s="216">
        <f t="shared" si="785"/>
        <v>0</v>
      </c>
      <c r="CN20256" s="128"/>
      <c r="CO20256" s="30"/>
      <c r="CP20256" s="30">
        <f t="shared" si="786"/>
        <v>0</v>
      </c>
      <c r="CQ20256" s="30"/>
      <c r="CR20256" s="30">
        <f t="shared" si="787"/>
        <v>0</v>
      </c>
      <c r="CS20256" s="30"/>
      <c r="CT20256" s="30"/>
      <c r="CU20256" s="30"/>
      <c r="CV20256" s="30">
        <f t="shared" si="788"/>
        <v>0</v>
      </c>
    </row>
    <row r="20257" spans="80:100" x14ac:dyDescent="0.25">
      <c r="CB20257" s="134">
        <f t="shared" si="784"/>
        <v>435</v>
      </c>
      <c r="CC20257" s="7"/>
      <c r="CD20257" s="10"/>
      <c r="CE20257" s="10"/>
      <c r="CF20257" s="31"/>
      <c r="CG20257" s="9"/>
      <c r="CH20257" s="9"/>
      <c r="CI20257" s="9"/>
      <c r="CJ20257" s="31"/>
      <c r="CK20257" s="9"/>
      <c r="CL20257" s="128"/>
      <c r="CM20257" s="216">
        <f t="shared" si="785"/>
        <v>0</v>
      </c>
      <c r="CN20257" s="128"/>
      <c r="CO20257" s="30"/>
      <c r="CP20257" s="30">
        <f t="shared" si="786"/>
        <v>0</v>
      </c>
      <c r="CQ20257" s="30"/>
      <c r="CR20257" s="30">
        <f t="shared" si="787"/>
        <v>0</v>
      </c>
      <c r="CS20257" s="30"/>
      <c r="CT20257" s="30"/>
      <c r="CU20257" s="30"/>
      <c r="CV20257" s="30">
        <f t="shared" si="788"/>
        <v>0</v>
      </c>
    </row>
    <row r="20258" spans="80:100" x14ac:dyDescent="0.25">
      <c r="CB20258" s="134">
        <f t="shared" si="784"/>
        <v>436</v>
      </c>
      <c r="CC20258" s="7"/>
      <c r="CD20258" s="10"/>
      <c r="CE20258" s="10"/>
      <c r="CF20258" s="31"/>
      <c r="CG20258" s="9"/>
      <c r="CH20258" s="9"/>
      <c r="CI20258" s="9"/>
      <c r="CJ20258" s="31"/>
      <c r="CK20258" s="9"/>
      <c r="CL20258" s="128"/>
      <c r="CM20258" s="216">
        <f t="shared" si="785"/>
        <v>0</v>
      </c>
      <c r="CN20258" s="128"/>
      <c r="CO20258" s="30"/>
      <c r="CP20258" s="30">
        <f t="shared" si="786"/>
        <v>0</v>
      </c>
      <c r="CQ20258" s="30"/>
      <c r="CR20258" s="30">
        <f t="shared" si="787"/>
        <v>0</v>
      </c>
      <c r="CS20258" s="30"/>
      <c r="CT20258" s="30"/>
      <c r="CU20258" s="30"/>
      <c r="CV20258" s="30">
        <f t="shared" si="788"/>
        <v>0</v>
      </c>
    </row>
    <row r="20259" spans="80:100" x14ac:dyDescent="0.25">
      <c r="CB20259" s="134">
        <f t="shared" si="784"/>
        <v>437</v>
      </c>
      <c r="CC20259" s="7"/>
      <c r="CD20259" s="10"/>
      <c r="CE20259" s="10"/>
      <c r="CF20259" s="31"/>
      <c r="CG20259" s="9"/>
      <c r="CH20259" s="9"/>
      <c r="CI20259" s="9"/>
      <c r="CJ20259" s="31"/>
      <c r="CK20259" s="9"/>
      <c r="CL20259" s="128"/>
      <c r="CM20259" s="216">
        <f t="shared" si="785"/>
        <v>0</v>
      </c>
      <c r="CN20259" s="128"/>
      <c r="CO20259" s="30"/>
      <c r="CP20259" s="30">
        <f t="shared" si="786"/>
        <v>0</v>
      </c>
      <c r="CQ20259" s="30"/>
      <c r="CR20259" s="30">
        <f t="shared" si="787"/>
        <v>0</v>
      </c>
      <c r="CS20259" s="30"/>
      <c r="CT20259" s="30"/>
      <c r="CU20259" s="30"/>
      <c r="CV20259" s="30">
        <f t="shared" si="788"/>
        <v>0</v>
      </c>
    </row>
    <row r="20260" spans="80:100" x14ac:dyDescent="0.25">
      <c r="CB20260" s="134">
        <f t="shared" si="784"/>
        <v>438</v>
      </c>
      <c r="CC20260" s="7"/>
      <c r="CD20260" s="10"/>
      <c r="CE20260" s="10"/>
      <c r="CF20260" s="31"/>
      <c r="CG20260" s="9"/>
      <c r="CH20260" s="9"/>
      <c r="CI20260" s="9"/>
      <c r="CJ20260" s="31"/>
      <c r="CK20260" s="9"/>
      <c r="CL20260" s="128"/>
      <c r="CM20260" s="216">
        <f t="shared" si="785"/>
        <v>0</v>
      </c>
      <c r="CN20260" s="128"/>
      <c r="CO20260" s="30"/>
      <c r="CP20260" s="30">
        <f t="shared" si="786"/>
        <v>0</v>
      </c>
      <c r="CQ20260" s="30"/>
      <c r="CR20260" s="30">
        <f t="shared" si="787"/>
        <v>0</v>
      </c>
      <c r="CS20260" s="30"/>
      <c r="CT20260" s="30"/>
      <c r="CU20260" s="30"/>
      <c r="CV20260" s="30">
        <f t="shared" si="788"/>
        <v>0</v>
      </c>
    </row>
    <row r="20261" spans="80:100" x14ac:dyDescent="0.25">
      <c r="CB20261" s="134">
        <f t="shared" si="784"/>
        <v>439</v>
      </c>
      <c r="CC20261" s="7"/>
      <c r="CD20261" s="10"/>
      <c r="CE20261" s="10"/>
      <c r="CF20261" s="31"/>
      <c r="CG20261" s="9"/>
      <c r="CH20261" s="9"/>
      <c r="CI20261" s="9"/>
      <c r="CJ20261" s="31"/>
      <c r="CK20261" s="9"/>
      <c r="CL20261" s="128"/>
      <c r="CM20261" s="216">
        <f t="shared" si="785"/>
        <v>0</v>
      </c>
      <c r="CN20261" s="128"/>
      <c r="CO20261" s="30"/>
      <c r="CP20261" s="30">
        <f t="shared" si="786"/>
        <v>0</v>
      </c>
      <c r="CQ20261" s="30"/>
      <c r="CR20261" s="30">
        <f t="shared" si="787"/>
        <v>0</v>
      </c>
      <c r="CS20261" s="30"/>
      <c r="CT20261" s="30"/>
      <c r="CU20261" s="30"/>
      <c r="CV20261" s="30">
        <f t="shared" si="788"/>
        <v>0</v>
      </c>
    </row>
    <row r="20262" spans="80:100" x14ac:dyDescent="0.25">
      <c r="CB20262" s="134">
        <f t="shared" si="784"/>
        <v>440</v>
      </c>
      <c r="CC20262" s="7"/>
      <c r="CD20262" s="10"/>
      <c r="CE20262" s="10"/>
      <c r="CF20262" s="31"/>
      <c r="CG20262" s="9"/>
      <c r="CH20262" s="9"/>
      <c r="CI20262" s="9"/>
      <c r="CJ20262" s="31"/>
      <c r="CK20262" s="9"/>
      <c r="CL20262" s="128"/>
      <c r="CM20262" s="216">
        <f t="shared" si="785"/>
        <v>0</v>
      </c>
      <c r="CN20262" s="128"/>
      <c r="CO20262" s="30"/>
      <c r="CP20262" s="30">
        <f t="shared" si="786"/>
        <v>0</v>
      </c>
      <c r="CQ20262" s="30"/>
      <c r="CR20262" s="30">
        <f t="shared" si="787"/>
        <v>0</v>
      </c>
      <c r="CS20262" s="30"/>
      <c r="CT20262" s="30"/>
      <c r="CU20262" s="30"/>
      <c r="CV20262" s="30">
        <f t="shared" si="788"/>
        <v>0</v>
      </c>
    </row>
    <row r="20263" spans="80:100" x14ac:dyDescent="0.25">
      <c r="CB20263" s="134">
        <f t="shared" si="784"/>
        <v>441</v>
      </c>
      <c r="CC20263" s="7"/>
      <c r="CD20263" s="10"/>
      <c r="CE20263" s="10"/>
      <c r="CF20263" s="31"/>
      <c r="CG20263" s="9"/>
      <c r="CH20263" s="9"/>
      <c r="CI20263" s="9"/>
      <c r="CJ20263" s="31"/>
      <c r="CK20263" s="9"/>
      <c r="CL20263" s="128"/>
      <c r="CM20263" s="216">
        <f t="shared" si="785"/>
        <v>0</v>
      </c>
      <c r="CN20263" s="128"/>
      <c r="CO20263" s="30"/>
      <c r="CP20263" s="30">
        <f t="shared" si="786"/>
        <v>0</v>
      </c>
      <c r="CQ20263" s="30"/>
      <c r="CR20263" s="30">
        <f t="shared" si="787"/>
        <v>0</v>
      </c>
      <c r="CS20263" s="30"/>
      <c r="CT20263" s="30"/>
      <c r="CU20263" s="30"/>
      <c r="CV20263" s="30">
        <f t="shared" si="788"/>
        <v>0</v>
      </c>
    </row>
    <row r="20264" spans="80:100" x14ac:dyDescent="0.25">
      <c r="CB20264" s="134">
        <f t="shared" si="784"/>
        <v>442</v>
      </c>
      <c r="CC20264" s="7"/>
      <c r="CD20264" s="10"/>
      <c r="CE20264" s="10"/>
      <c r="CF20264" s="31"/>
      <c r="CG20264" s="9"/>
      <c r="CH20264" s="9"/>
      <c r="CI20264" s="9"/>
      <c r="CJ20264" s="31"/>
      <c r="CK20264" s="9"/>
      <c r="CL20264" s="128"/>
      <c r="CM20264" s="216">
        <f t="shared" si="785"/>
        <v>0</v>
      </c>
      <c r="CN20264" s="128"/>
      <c r="CO20264" s="30"/>
      <c r="CP20264" s="30">
        <f t="shared" si="786"/>
        <v>0</v>
      </c>
      <c r="CQ20264" s="30"/>
      <c r="CR20264" s="30">
        <f t="shared" si="787"/>
        <v>0</v>
      </c>
      <c r="CS20264" s="30"/>
      <c r="CT20264" s="30"/>
      <c r="CU20264" s="30"/>
      <c r="CV20264" s="30">
        <f t="shared" si="788"/>
        <v>0</v>
      </c>
    </row>
    <row r="20265" spans="80:100" x14ac:dyDescent="0.25">
      <c r="CB20265" s="134">
        <f t="shared" si="784"/>
        <v>443</v>
      </c>
      <c r="CC20265" s="7"/>
      <c r="CD20265" s="10"/>
      <c r="CE20265" s="10"/>
      <c r="CF20265" s="31"/>
      <c r="CG20265" s="9"/>
      <c r="CH20265" s="9"/>
      <c r="CI20265" s="9"/>
      <c r="CJ20265" s="31"/>
      <c r="CK20265" s="9"/>
      <c r="CL20265" s="128"/>
      <c r="CM20265" s="216">
        <f t="shared" si="785"/>
        <v>0</v>
      </c>
      <c r="CN20265" s="128"/>
      <c r="CO20265" s="30"/>
      <c r="CP20265" s="30">
        <f t="shared" si="786"/>
        <v>0</v>
      </c>
      <c r="CQ20265" s="30"/>
      <c r="CR20265" s="30">
        <f t="shared" si="787"/>
        <v>0</v>
      </c>
      <c r="CS20265" s="30"/>
      <c r="CT20265" s="30"/>
      <c r="CU20265" s="30"/>
      <c r="CV20265" s="30">
        <f t="shared" si="788"/>
        <v>0</v>
      </c>
    </row>
    <row r="20266" spans="80:100" x14ac:dyDescent="0.25">
      <c r="CB20266" s="134">
        <f t="shared" si="784"/>
        <v>444</v>
      </c>
      <c r="CC20266" s="7"/>
      <c r="CD20266" s="10"/>
      <c r="CE20266" s="10"/>
      <c r="CF20266" s="31"/>
      <c r="CG20266" s="9"/>
      <c r="CH20266" s="9"/>
      <c r="CI20266" s="9"/>
      <c r="CJ20266" s="31"/>
      <c r="CK20266" s="9"/>
      <c r="CL20266" s="128"/>
      <c r="CM20266" s="216">
        <f t="shared" si="785"/>
        <v>0</v>
      </c>
      <c r="CN20266" s="128"/>
      <c r="CO20266" s="30"/>
      <c r="CP20266" s="30">
        <f t="shared" si="786"/>
        <v>0</v>
      </c>
      <c r="CQ20266" s="30"/>
      <c r="CR20266" s="30">
        <f t="shared" si="787"/>
        <v>0</v>
      </c>
      <c r="CS20266" s="30"/>
      <c r="CT20266" s="30"/>
      <c r="CU20266" s="30"/>
      <c r="CV20266" s="30">
        <f t="shared" si="788"/>
        <v>0</v>
      </c>
    </row>
    <row r="20267" spans="80:100" x14ac:dyDescent="0.25">
      <c r="CB20267" s="134">
        <f t="shared" si="784"/>
        <v>445</v>
      </c>
      <c r="CC20267" s="7"/>
      <c r="CD20267" s="10"/>
      <c r="CE20267" s="10"/>
      <c r="CF20267" s="31"/>
      <c r="CG20267" s="9"/>
      <c r="CH20267" s="9"/>
      <c r="CI20267" s="9"/>
      <c r="CJ20267" s="31"/>
      <c r="CK20267" s="9"/>
      <c r="CL20267" s="128"/>
      <c r="CM20267" s="216">
        <f t="shared" si="785"/>
        <v>0</v>
      </c>
      <c r="CN20267" s="128"/>
      <c r="CO20267" s="30"/>
      <c r="CP20267" s="30">
        <f t="shared" si="786"/>
        <v>0</v>
      </c>
      <c r="CQ20267" s="30"/>
      <c r="CR20267" s="30">
        <f t="shared" si="787"/>
        <v>0</v>
      </c>
      <c r="CS20267" s="30"/>
      <c r="CT20267" s="30"/>
      <c r="CU20267" s="30"/>
      <c r="CV20267" s="30">
        <f t="shared" si="788"/>
        <v>0</v>
      </c>
    </row>
    <row r="20268" spans="80:100" x14ac:dyDescent="0.25">
      <c r="CB20268" s="134">
        <f t="shared" si="784"/>
        <v>446</v>
      </c>
      <c r="CC20268" s="7"/>
      <c r="CD20268" s="10"/>
      <c r="CE20268" s="10"/>
      <c r="CF20268" s="31"/>
      <c r="CG20268" s="9"/>
      <c r="CH20268" s="9"/>
      <c r="CI20268" s="9"/>
      <c r="CJ20268" s="31"/>
      <c r="CK20268" s="9"/>
      <c r="CL20268" s="128"/>
      <c r="CM20268" s="216">
        <f t="shared" si="785"/>
        <v>0</v>
      </c>
      <c r="CN20268" s="128"/>
      <c r="CO20268" s="30"/>
      <c r="CP20268" s="30">
        <f t="shared" si="786"/>
        <v>0</v>
      </c>
      <c r="CQ20268" s="30"/>
      <c r="CR20268" s="30">
        <f t="shared" si="787"/>
        <v>0</v>
      </c>
      <c r="CS20268" s="30"/>
      <c r="CT20268" s="30"/>
      <c r="CU20268" s="30"/>
      <c r="CV20268" s="30">
        <f t="shared" si="788"/>
        <v>0</v>
      </c>
    </row>
    <row r="20269" spans="80:100" x14ac:dyDescent="0.25">
      <c r="CB20269" s="134">
        <f t="shared" si="784"/>
        <v>447</v>
      </c>
      <c r="CC20269" s="7"/>
      <c r="CD20269" s="10"/>
      <c r="CE20269" s="10"/>
      <c r="CF20269" s="31"/>
      <c r="CG20269" s="9"/>
      <c r="CH20269" s="9"/>
      <c r="CI20269" s="9"/>
      <c r="CJ20269" s="31"/>
      <c r="CK20269" s="9"/>
      <c r="CL20269" s="128"/>
      <c r="CM20269" s="216">
        <f t="shared" si="785"/>
        <v>0</v>
      </c>
      <c r="CN20269" s="128"/>
      <c r="CO20269" s="30"/>
      <c r="CP20269" s="30">
        <f t="shared" si="786"/>
        <v>0</v>
      </c>
      <c r="CQ20269" s="30"/>
      <c r="CR20269" s="30">
        <f t="shared" si="787"/>
        <v>0</v>
      </c>
      <c r="CS20269" s="30"/>
      <c r="CT20269" s="30"/>
      <c r="CU20269" s="30"/>
      <c r="CV20269" s="30">
        <f t="shared" si="788"/>
        <v>0</v>
      </c>
    </row>
    <row r="20270" spans="80:100" x14ac:dyDescent="0.25">
      <c r="CB20270" s="134">
        <f t="shared" si="784"/>
        <v>448</v>
      </c>
      <c r="CC20270" s="7"/>
      <c r="CD20270" s="10"/>
      <c r="CE20270" s="10"/>
      <c r="CF20270" s="31"/>
      <c r="CG20270" s="9"/>
      <c r="CH20270" s="9"/>
      <c r="CI20270" s="9"/>
      <c r="CJ20270" s="31"/>
      <c r="CK20270" s="9"/>
      <c r="CL20270" s="128"/>
      <c r="CM20270" s="216">
        <f t="shared" si="785"/>
        <v>0</v>
      </c>
      <c r="CN20270" s="128"/>
      <c r="CO20270" s="30"/>
      <c r="CP20270" s="30">
        <f t="shared" si="786"/>
        <v>0</v>
      </c>
      <c r="CQ20270" s="30"/>
      <c r="CR20270" s="30">
        <f t="shared" si="787"/>
        <v>0</v>
      </c>
      <c r="CS20270" s="30"/>
      <c r="CT20270" s="30"/>
      <c r="CU20270" s="30"/>
      <c r="CV20270" s="30">
        <f t="shared" si="788"/>
        <v>0</v>
      </c>
    </row>
    <row r="20271" spans="80:100" x14ac:dyDescent="0.25">
      <c r="CB20271" s="134">
        <f t="shared" ref="CB20271:CB20334" si="789">1+CB20270</f>
        <v>449</v>
      </c>
      <c r="CC20271" s="7"/>
      <c r="CD20271" s="10"/>
      <c r="CE20271" s="10"/>
      <c r="CF20271" s="31"/>
      <c r="CG20271" s="9"/>
      <c r="CH20271" s="9"/>
      <c r="CI20271" s="9"/>
      <c r="CJ20271" s="31"/>
      <c r="CK20271" s="9"/>
      <c r="CL20271" s="128"/>
      <c r="CM20271" s="216">
        <f t="shared" ref="CM20271:CM20334" si="790">IF(CC20271=0,0,IF(CD20271=0,0,IF(CE20271=0,0,IF(CF20271=0,0,IF(CG20271=0,0,IF(CH20271=0,0,IF(CI20271=0,0,IF(CJ20271=0,0,IF(CK20271=0,0,CV20271)))))))))</f>
        <v>0</v>
      </c>
      <c r="CN20271" s="128"/>
      <c r="CO20271" s="30"/>
      <c r="CP20271" s="30">
        <f t="shared" si="786"/>
        <v>0</v>
      </c>
      <c r="CQ20271" s="30"/>
      <c r="CR20271" s="30">
        <f t="shared" si="787"/>
        <v>0</v>
      </c>
      <c r="CS20271" s="30"/>
      <c r="CT20271" s="30"/>
      <c r="CU20271" s="30"/>
      <c r="CV20271" s="30">
        <f t="shared" si="788"/>
        <v>0</v>
      </c>
    </row>
    <row r="20272" spans="80:100" x14ac:dyDescent="0.25">
      <c r="CB20272" s="134">
        <f t="shared" si="789"/>
        <v>450</v>
      </c>
      <c r="CC20272" s="7"/>
      <c r="CD20272" s="10"/>
      <c r="CE20272" s="10"/>
      <c r="CF20272" s="31"/>
      <c r="CG20272" s="9"/>
      <c r="CH20272" s="9"/>
      <c r="CI20272" s="9"/>
      <c r="CJ20272" s="31"/>
      <c r="CK20272" s="9"/>
      <c r="CL20272" s="128"/>
      <c r="CM20272" s="216">
        <f t="shared" si="790"/>
        <v>0</v>
      </c>
      <c r="CN20272" s="128"/>
      <c r="CO20272" s="30"/>
      <c r="CP20272" s="30">
        <f t="shared" ref="CP20272:CP20335" si="791">IF(AND(CI20272="Classroom",CH20272="Non-SAR"),25,IF(AND(CI20272="Non-Classroom",CH20272="Non-SAR"),25,IF(AND(CI20272="Non-Classroom",CH20272="SAR"),10,0)))</f>
        <v>0</v>
      </c>
      <c r="CQ20272" s="30"/>
      <c r="CR20272" s="30">
        <f t="shared" ref="CR20272:CR20335" si="792">IF(CP20272=0,0,IF(CK20272="Yes",5,0))</f>
        <v>0</v>
      </c>
      <c r="CS20272" s="30"/>
      <c r="CT20272" s="30"/>
      <c r="CU20272" s="30"/>
      <c r="CV20272" s="30">
        <f t="shared" ref="CV20272:CV20335" si="793">SUM(CP20272:CU20272)</f>
        <v>0</v>
      </c>
    </row>
    <row r="20273" spans="80:100" x14ac:dyDescent="0.25">
      <c r="CB20273" s="134">
        <f t="shared" si="789"/>
        <v>451</v>
      </c>
      <c r="CC20273" s="7"/>
      <c r="CD20273" s="10"/>
      <c r="CE20273" s="10"/>
      <c r="CF20273" s="31"/>
      <c r="CG20273" s="9"/>
      <c r="CH20273" s="9"/>
      <c r="CI20273" s="9"/>
      <c r="CJ20273" s="31"/>
      <c r="CK20273" s="9"/>
      <c r="CL20273" s="128"/>
      <c r="CM20273" s="216">
        <f t="shared" si="790"/>
        <v>0</v>
      </c>
      <c r="CN20273" s="128"/>
      <c r="CO20273" s="30"/>
      <c r="CP20273" s="30">
        <f t="shared" si="791"/>
        <v>0</v>
      </c>
      <c r="CQ20273" s="30"/>
      <c r="CR20273" s="30">
        <f t="shared" si="792"/>
        <v>0</v>
      </c>
      <c r="CS20273" s="30"/>
      <c r="CT20273" s="30"/>
      <c r="CU20273" s="30"/>
      <c r="CV20273" s="30">
        <f t="shared" si="793"/>
        <v>0</v>
      </c>
    </row>
    <row r="20274" spans="80:100" x14ac:dyDescent="0.25">
      <c r="CB20274" s="134">
        <f t="shared" si="789"/>
        <v>452</v>
      </c>
      <c r="CC20274" s="7"/>
      <c r="CD20274" s="10"/>
      <c r="CE20274" s="10"/>
      <c r="CF20274" s="31"/>
      <c r="CG20274" s="9"/>
      <c r="CH20274" s="9"/>
      <c r="CI20274" s="9"/>
      <c r="CJ20274" s="31"/>
      <c r="CK20274" s="9"/>
      <c r="CL20274" s="128"/>
      <c r="CM20274" s="216">
        <f t="shared" si="790"/>
        <v>0</v>
      </c>
      <c r="CN20274" s="128"/>
      <c r="CO20274" s="30"/>
      <c r="CP20274" s="30">
        <f t="shared" si="791"/>
        <v>0</v>
      </c>
      <c r="CQ20274" s="30"/>
      <c r="CR20274" s="30">
        <f t="shared" si="792"/>
        <v>0</v>
      </c>
      <c r="CS20274" s="30"/>
      <c r="CT20274" s="30"/>
      <c r="CU20274" s="30"/>
      <c r="CV20274" s="30">
        <f t="shared" si="793"/>
        <v>0</v>
      </c>
    </row>
    <row r="20275" spans="80:100" x14ac:dyDescent="0.25">
      <c r="CB20275" s="134">
        <f t="shared" si="789"/>
        <v>453</v>
      </c>
      <c r="CC20275" s="7"/>
      <c r="CD20275" s="10"/>
      <c r="CE20275" s="10"/>
      <c r="CF20275" s="31"/>
      <c r="CG20275" s="9"/>
      <c r="CH20275" s="9"/>
      <c r="CI20275" s="9"/>
      <c r="CJ20275" s="31"/>
      <c r="CK20275" s="9"/>
      <c r="CL20275" s="128"/>
      <c r="CM20275" s="216">
        <f t="shared" si="790"/>
        <v>0</v>
      </c>
      <c r="CN20275" s="128"/>
      <c r="CO20275" s="30"/>
      <c r="CP20275" s="30">
        <f t="shared" si="791"/>
        <v>0</v>
      </c>
      <c r="CQ20275" s="30"/>
      <c r="CR20275" s="30">
        <f t="shared" si="792"/>
        <v>0</v>
      </c>
      <c r="CS20275" s="30"/>
      <c r="CT20275" s="30"/>
      <c r="CU20275" s="30"/>
      <c r="CV20275" s="30">
        <f t="shared" si="793"/>
        <v>0</v>
      </c>
    </row>
    <row r="20276" spans="80:100" x14ac:dyDescent="0.25">
      <c r="CB20276" s="134">
        <f t="shared" si="789"/>
        <v>454</v>
      </c>
      <c r="CC20276" s="7"/>
      <c r="CD20276" s="10"/>
      <c r="CE20276" s="10"/>
      <c r="CF20276" s="31"/>
      <c r="CG20276" s="9"/>
      <c r="CH20276" s="9"/>
      <c r="CI20276" s="9"/>
      <c r="CJ20276" s="31"/>
      <c r="CK20276" s="9"/>
      <c r="CL20276" s="128"/>
      <c r="CM20276" s="216">
        <f t="shared" si="790"/>
        <v>0</v>
      </c>
      <c r="CN20276" s="128"/>
      <c r="CO20276" s="30"/>
      <c r="CP20276" s="30">
        <f t="shared" si="791"/>
        <v>0</v>
      </c>
      <c r="CQ20276" s="30"/>
      <c r="CR20276" s="30">
        <f t="shared" si="792"/>
        <v>0</v>
      </c>
      <c r="CS20276" s="30"/>
      <c r="CT20276" s="30"/>
      <c r="CU20276" s="30"/>
      <c r="CV20276" s="30">
        <f t="shared" si="793"/>
        <v>0</v>
      </c>
    </row>
    <row r="20277" spans="80:100" x14ac:dyDescent="0.25">
      <c r="CB20277" s="134">
        <f t="shared" si="789"/>
        <v>455</v>
      </c>
      <c r="CC20277" s="7"/>
      <c r="CD20277" s="10"/>
      <c r="CE20277" s="10"/>
      <c r="CF20277" s="31"/>
      <c r="CG20277" s="9"/>
      <c r="CH20277" s="9"/>
      <c r="CI20277" s="9"/>
      <c r="CJ20277" s="31"/>
      <c r="CK20277" s="9"/>
      <c r="CL20277" s="128"/>
      <c r="CM20277" s="216">
        <f t="shared" si="790"/>
        <v>0</v>
      </c>
      <c r="CN20277" s="128"/>
      <c r="CO20277" s="30"/>
      <c r="CP20277" s="30">
        <f t="shared" si="791"/>
        <v>0</v>
      </c>
      <c r="CQ20277" s="30"/>
      <c r="CR20277" s="30">
        <f t="shared" si="792"/>
        <v>0</v>
      </c>
      <c r="CS20277" s="30"/>
      <c r="CT20277" s="30"/>
      <c r="CU20277" s="30"/>
      <c r="CV20277" s="30">
        <f t="shared" si="793"/>
        <v>0</v>
      </c>
    </row>
    <row r="20278" spans="80:100" x14ac:dyDescent="0.25">
      <c r="CB20278" s="134">
        <f t="shared" si="789"/>
        <v>456</v>
      </c>
      <c r="CC20278" s="7"/>
      <c r="CD20278" s="10"/>
      <c r="CE20278" s="10"/>
      <c r="CF20278" s="31"/>
      <c r="CG20278" s="9"/>
      <c r="CH20278" s="9"/>
      <c r="CI20278" s="9"/>
      <c r="CJ20278" s="31"/>
      <c r="CK20278" s="9"/>
      <c r="CL20278" s="128"/>
      <c r="CM20278" s="216">
        <f t="shared" si="790"/>
        <v>0</v>
      </c>
      <c r="CN20278" s="128"/>
      <c r="CO20278" s="30"/>
      <c r="CP20278" s="30">
        <f t="shared" si="791"/>
        <v>0</v>
      </c>
      <c r="CQ20278" s="30"/>
      <c r="CR20278" s="30">
        <f t="shared" si="792"/>
        <v>0</v>
      </c>
      <c r="CS20278" s="30"/>
      <c r="CT20278" s="30"/>
      <c r="CU20278" s="30"/>
      <c r="CV20278" s="30">
        <f t="shared" si="793"/>
        <v>0</v>
      </c>
    </row>
    <row r="20279" spans="80:100" x14ac:dyDescent="0.25">
      <c r="CB20279" s="134">
        <f t="shared" si="789"/>
        <v>457</v>
      </c>
      <c r="CC20279" s="7"/>
      <c r="CD20279" s="10"/>
      <c r="CE20279" s="10"/>
      <c r="CF20279" s="31"/>
      <c r="CG20279" s="9"/>
      <c r="CH20279" s="9"/>
      <c r="CI20279" s="9"/>
      <c r="CJ20279" s="31"/>
      <c r="CK20279" s="9"/>
      <c r="CL20279" s="128"/>
      <c r="CM20279" s="216">
        <f t="shared" si="790"/>
        <v>0</v>
      </c>
      <c r="CN20279" s="128"/>
      <c r="CO20279" s="30"/>
      <c r="CP20279" s="30">
        <f t="shared" si="791"/>
        <v>0</v>
      </c>
      <c r="CQ20279" s="30"/>
      <c r="CR20279" s="30">
        <f t="shared" si="792"/>
        <v>0</v>
      </c>
      <c r="CS20279" s="30"/>
      <c r="CT20279" s="30"/>
      <c r="CU20279" s="30"/>
      <c r="CV20279" s="30">
        <f t="shared" si="793"/>
        <v>0</v>
      </c>
    </row>
    <row r="20280" spans="80:100" x14ac:dyDescent="0.25">
      <c r="CB20280" s="134">
        <f t="shared" si="789"/>
        <v>458</v>
      </c>
      <c r="CC20280" s="7"/>
      <c r="CD20280" s="10"/>
      <c r="CE20280" s="10"/>
      <c r="CF20280" s="31"/>
      <c r="CG20280" s="9"/>
      <c r="CH20280" s="9"/>
      <c r="CI20280" s="9"/>
      <c r="CJ20280" s="31"/>
      <c r="CK20280" s="9"/>
      <c r="CL20280" s="128"/>
      <c r="CM20280" s="216">
        <f t="shared" si="790"/>
        <v>0</v>
      </c>
      <c r="CN20280" s="128"/>
      <c r="CO20280" s="30"/>
      <c r="CP20280" s="30">
        <f t="shared" si="791"/>
        <v>0</v>
      </c>
      <c r="CQ20280" s="30"/>
      <c r="CR20280" s="30">
        <f t="shared" si="792"/>
        <v>0</v>
      </c>
      <c r="CS20280" s="30"/>
      <c r="CT20280" s="30"/>
      <c r="CU20280" s="30"/>
      <c r="CV20280" s="30">
        <f t="shared" si="793"/>
        <v>0</v>
      </c>
    </row>
    <row r="20281" spans="80:100" x14ac:dyDescent="0.25">
      <c r="CB20281" s="134">
        <f t="shared" si="789"/>
        <v>459</v>
      </c>
      <c r="CC20281" s="7"/>
      <c r="CD20281" s="10"/>
      <c r="CE20281" s="10"/>
      <c r="CF20281" s="31"/>
      <c r="CG20281" s="9"/>
      <c r="CH20281" s="9"/>
      <c r="CI20281" s="9"/>
      <c r="CJ20281" s="31"/>
      <c r="CK20281" s="9"/>
      <c r="CL20281" s="128"/>
      <c r="CM20281" s="216">
        <f t="shared" si="790"/>
        <v>0</v>
      </c>
      <c r="CN20281" s="128"/>
      <c r="CO20281" s="30"/>
      <c r="CP20281" s="30">
        <f t="shared" si="791"/>
        <v>0</v>
      </c>
      <c r="CQ20281" s="30"/>
      <c r="CR20281" s="30">
        <f t="shared" si="792"/>
        <v>0</v>
      </c>
      <c r="CS20281" s="30"/>
      <c r="CT20281" s="30"/>
      <c r="CU20281" s="30"/>
      <c r="CV20281" s="30">
        <f t="shared" si="793"/>
        <v>0</v>
      </c>
    </row>
    <row r="20282" spans="80:100" x14ac:dyDescent="0.25">
      <c r="CB20282" s="134">
        <f t="shared" si="789"/>
        <v>460</v>
      </c>
      <c r="CC20282" s="7"/>
      <c r="CD20282" s="10"/>
      <c r="CE20282" s="10"/>
      <c r="CF20282" s="31"/>
      <c r="CG20282" s="9"/>
      <c r="CH20282" s="9"/>
      <c r="CI20282" s="9"/>
      <c r="CJ20282" s="31"/>
      <c r="CK20282" s="9"/>
      <c r="CL20282" s="128"/>
      <c r="CM20282" s="216">
        <f t="shared" si="790"/>
        <v>0</v>
      </c>
      <c r="CN20282" s="128"/>
      <c r="CO20282" s="30"/>
      <c r="CP20282" s="30">
        <f t="shared" si="791"/>
        <v>0</v>
      </c>
      <c r="CQ20282" s="30"/>
      <c r="CR20282" s="30">
        <f t="shared" si="792"/>
        <v>0</v>
      </c>
      <c r="CS20282" s="30"/>
      <c r="CT20282" s="30"/>
      <c r="CU20282" s="30"/>
      <c r="CV20282" s="30">
        <f t="shared" si="793"/>
        <v>0</v>
      </c>
    </row>
    <row r="20283" spans="80:100" x14ac:dyDescent="0.25">
      <c r="CB20283" s="134">
        <f t="shared" si="789"/>
        <v>461</v>
      </c>
      <c r="CC20283" s="7"/>
      <c r="CD20283" s="10"/>
      <c r="CE20283" s="10"/>
      <c r="CF20283" s="31"/>
      <c r="CG20283" s="9"/>
      <c r="CH20283" s="9"/>
      <c r="CI20283" s="9"/>
      <c r="CJ20283" s="31"/>
      <c r="CK20283" s="9"/>
      <c r="CL20283" s="128"/>
      <c r="CM20283" s="216">
        <f t="shared" si="790"/>
        <v>0</v>
      </c>
      <c r="CN20283" s="128"/>
      <c r="CO20283" s="30"/>
      <c r="CP20283" s="30">
        <f t="shared" si="791"/>
        <v>0</v>
      </c>
      <c r="CQ20283" s="30"/>
      <c r="CR20283" s="30">
        <f t="shared" si="792"/>
        <v>0</v>
      </c>
      <c r="CS20283" s="30"/>
      <c r="CT20283" s="30"/>
      <c r="CU20283" s="30"/>
      <c r="CV20283" s="30">
        <f t="shared" si="793"/>
        <v>0</v>
      </c>
    </row>
    <row r="20284" spans="80:100" x14ac:dyDescent="0.25">
      <c r="CB20284" s="134">
        <f t="shared" si="789"/>
        <v>462</v>
      </c>
      <c r="CC20284" s="7"/>
      <c r="CD20284" s="10"/>
      <c r="CE20284" s="10"/>
      <c r="CF20284" s="31"/>
      <c r="CG20284" s="9"/>
      <c r="CH20284" s="9"/>
      <c r="CI20284" s="9"/>
      <c r="CJ20284" s="31"/>
      <c r="CK20284" s="9"/>
      <c r="CL20284" s="128"/>
      <c r="CM20284" s="216">
        <f t="shared" si="790"/>
        <v>0</v>
      </c>
      <c r="CN20284" s="128"/>
      <c r="CO20284" s="30"/>
      <c r="CP20284" s="30">
        <f t="shared" si="791"/>
        <v>0</v>
      </c>
      <c r="CQ20284" s="30"/>
      <c r="CR20284" s="30">
        <f t="shared" si="792"/>
        <v>0</v>
      </c>
      <c r="CS20284" s="30"/>
      <c r="CT20284" s="30"/>
      <c r="CU20284" s="30"/>
      <c r="CV20284" s="30">
        <f t="shared" si="793"/>
        <v>0</v>
      </c>
    </row>
    <row r="20285" spans="80:100" x14ac:dyDescent="0.25">
      <c r="CB20285" s="134">
        <f t="shared" si="789"/>
        <v>463</v>
      </c>
      <c r="CC20285" s="7"/>
      <c r="CD20285" s="10"/>
      <c r="CE20285" s="10"/>
      <c r="CF20285" s="31"/>
      <c r="CG20285" s="9"/>
      <c r="CH20285" s="9"/>
      <c r="CI20285" s="9"/>
      <c r="CJ20285" s="31"/>
      <c r="CK20285" s="9"/>
      <c r="CL20285" s="128"/>
      <c r="CM20285" s="216">
        <f t="shared" si="790"/>
        <v>0</v>
      </c>
      <c r="CN20285" s="128"/>
      <c r="CO20285" s="30"/>
      <c r="CP20285" s="30">
        <f t="shared" si="791"/>
        <v>0</v>
      </c>
      <c r="CQ20285" s="30"/>
      <c r="CR20285" s="30">
        <f t="shared" si="792"/>
        <v>0</v>
      </c>
      <c r="CS20285" s="30"/>
      <c r="CT20285" s="30"/>
      <c r="CU20285" s="30"/>
      <c r="CV20285" s="30">
        <f t="shared" si="793"/>
        <v>0</v>
      </c>
    </row>
    <row r="20286" spans="80:100" x14ac:dyDescent="0.25">
      <c r="CB20286" s="134">
        <f t="shared" si="789"/>
        <v>464</v>
      </c>
      <c r="CC20286" s="7"/>
      <c r="CD20286" s="10"/>
      <c r="CE20286" s="10"/>
      <c r="CF20286" s="31"/>
      <c r="CG20286" s="9"/>
      <c r="CH20286" s="9"/>
      <c r="CI20286" s="9"/>
      <c r="CJ20286" s="31"/>
      <c r="CK20286" s="9"/>
      <c r="CL20286" s="128"/>
      <c r="CM20286" s="216">
        <f t="shared" si="790"/>
        <v>0</v>
      </c>
      <c r="CN20286" s="128"/>
      <c r="CO20286" s="30"/>
      <c r="CP20286" s="30">
        <f t="shared" si="791"/>
        <v>0</v>
      </c>
      <c r="CQ20286" s="30"/>
      <c r="CR20286" s="30">
        <f t="shared" si="792"/>
        <v>0</v>
      </c>
      <c r="CS20286" s="30"/>
      <c r="CT20286" s="30"/>
      <c r="CU20286" s="30"/>
      <c r="CV20286" s="30">
        <f t="shared" si="793"/>
        <v>0</v>
      </c>
    </row>
    <row r="20287" spans="80:100" x14ac:dyDescent="0.25">
      <c r="CB20287" s="134">
        <f t="shared" si="789"/>
        <v>465</v>
      </c>
      <c r="CC20287" s="7"/>
      <c r="CD20287" s="10"/>
      <c r="CE20287" s="10"/>
      <c r="CF20287" s="31"/>
      <c r="CG20287" s="9"/>
      <c r="CH20287" s="9"/>
      <c r="CI20287" s="9"/>
      <c r="CJ20287" s="31"/>
      <c r="CK20287" s="9"/>
      <c r="CL20287" s="128"/>
      <c r="CM20287" s="216">
        <f t="shared" si="790"/>
        <v>0</v>
      </c>
      <c r="CN20287" s="128"/>
      <c r="CO20287" s="30"/>
      <c r="CP20287" s="30">
        <f t="shared" si="791"/>
        <v>0</v>
      </c>
      <c r="CQ20287" s="30"/>
      <c r="CR20287" s="30">
        <f t="shared" si="792"/>
        <v>0</v>
      </c>
      <c r="CS20287" s="30"/>
      <c r="CT20287" s="30"/>
      <c r="CU20287" s="30"/>
      <c r="CV20287" s="30">
        <f t="shared" si="793"/>
        <v>0</v>
      </c>
    </row>
    <row r="20288" spans="80:100" x14ac:dyDescent="0.25">
      <c r="CB20288" s="134">
        <f t="shared" si="789"/>
        <v>466</v>
      </c>
      <c r="CC20288" s="7"/>
      <c r="CD20288" s="10"/>
      <c r="CE20288" s="10"/>
      <c r="CF20288" s="31"/>
      <c r="CG20288" s="9"/>
      <c r="CH20288" s="9"/>
      <c r="CI20288" s="9"/>
      <c r="CJ20288" s="31"/>
      <c r="CK20288" s="9"/>
      <c r="CL20288" s="128"/>
      <c r="CM20288" s="216">
        <f t="shared" si="790"/>
        <v>0</v>
      </c>
      <c r="CN20288" s="128"/>
      <c r="CO20288" s="30"/>
      <c r="CP20288" s="30">
        <f t="shared" si="791"/>
        <v>0</v>
      </c>
      <c r="CQ20288" s="30"/>
      <c r="CR20288" s="30">
        <f t="shared" si="792"/>
        <v>0</v>
      </c>
      <c r="CS20288" s="30"/>
      <c r="CT20288" s="30"/>
      <c r="CU20288" s="30"/>
      <c r="CV20288" s="30">
        <f t="shared" si="793"/>
        <v>0</v>
      </c>
    </row>
    <row r="20289" spans="80:100" x14ac:dyDescent="0.25">
      <c r="CB20289" s="134">
        <f t="shared" si="789"/>
        <v>467</v>
      </c>
      <c r="CC20289" s="7"/>
      <c r="CD20289" s="10"/>
      <c r="CE20289" s="10"/>
      <c r="CF20289" s="31"/>
      <c r="CG20289" s="9"/>
      <c r="CH20289" s="9"/>
      <c r="CI20289" s="9"/>
      <c r="CJ20289" s="31"/>
      <c r="CK20289" s="9"/>
      <c r="CL20289" s="128"/>
      <c r="CM20289" s="216">
        <f t="shared" si="790"/>
        <v>0</v>
      </c>
      <c r="CN20289" s="128"/>
      <c r="CO20289" s="30"/>
      <c r="CP20289" s="30">
        <f t="shared" si="791"/>
        <v>0</v>
      </c>
      <c r="CQ20289" s="30"/>
      <c r="CR20289" s="30">
        <f t="shared" si="792"/>
        <v>0</v>
      </c>
      <c r="CS20289" s="30"/>
      <c r="CT20289" s="30"/>
      <c r="CU20289" s="30"/>
      <c r="CV20289" s="30">
        <f t="shared" si="793"/>
        <v>0</v>
      </c>
    </row>
    <row r="20290" spans="80:100" x14ac:dyDescent="0.25">
      <c r="CB20290" s="134">
        <f t="shared" si="789"/>
        <v>468</v>
      </c>
      <c r="CC20290" s="7"/>
      <c r="CD20290" s="10"/>
      <c r="CE20290" s="10"/>
      <c r="CF20290" s="31"/>
      <c r="CG20290" s="9"/>
      <c r="CH20290" s="9"/>
      <c r="CI20290" s="9"/>
      <c r="CJ20290" s="31"/>
      <c r="CK20290" s="9"/>
      <c r="CL20290" s="128"/>
      <c r="CM20290" s="216">
        <f t="shared" si="790"/>
        <v>0</v>
      </c>
      <c r="CN20290" s="128"/>
      <c r="CO20290" s="30"/>
      <c r="CP20290" s="30">
        <f t="shared" si="791"/>
        <v>0</v>
      </c>
      <c r="CQ20290" s="30"/>
      <c r="CR20290" s="30">
        <f t="shared" si="792"/>
        <v>0</v>
      </c>
      <c r="CS20290" s="30"/>
      <c r="CT20290" s="30"/>
      <c r="CU20290" s="30"/>
      <c r="CV20290" s="30">
        <f t="shared" si="793"/>
        <v>0</v>
      </c>
    </row>
    <row r="20291" spans="80:100" x14ac:dyDescent="0.25">
      <c r="CB20291" s="134">
        <f t="shared" si="789"/>
        <v>469</v>
      </c>
      <c r="CC20291" s="7"/>
      <c r="CD20291" s="10"/>
      <c r="CE20291" s="10"/>
      <c r="CF20291" s="31"/>
      <c r="CG20291" s="9"/>
      <c r="CH20291" s="9"/>
      <c r="CI20291" s="9"/>
      <c r="CJ20291" s="31"/>
      <c r="CK20291" s="9"/>
      <c r="CL20291" s="128"/>
      <c r="CM20291" s="216">
        <f t="shared" si="790"/>
        <v>0</v>
      </c>
      <c r="CN20291" s="128"/>
      <c r="CO20291" s="30"/>
      <c r="CP20291" s="30">
        <f t="shared" si="791"/>
        <v>0</v>
      </c>
      <c r="CQ20291" s="30"/>
      <c r="CR20291" s="30">
        <f t="shared" si="792"/>
        <v>0</v>
      </c>
      <c r="CS20291" s="30"/>
      <c r="CT20291" s="30"/>
      <c r="CU20291" s="30"/>
      <c r="CV20291" s="30">
        <f t="shared" si="793"/>
        <v>0</v>
      </c>
    </row>
    <row r="20292" spans="80:100" x14ac:dyDescent="0.25">
      <c r="CB20292" s="134">
        <f t="shared" si="789"/>
        <v>470</v>
      </c>
      <c r="CC20292" s="7"/>
      <c r="CD20292" s="10"/>
      <c r="CE20292" s="10"/>
      <c r="CF20292" s="31"/>
      <c r="CG20292" s="9"/>
      <c r="CH20292" s="9"/>
      <c r="CI20292" s="9"/>
      <c r="CJ20292" s="31"/>
      <c r="CK20292" s="9"/>
      <c r="CL20292" s="128"/>
      <c r="CM20292" s="216">
        <f t="shared" si="790"/>
        <v>0</v>
      </c>
      <c r="CN20292" s="128"/>
      <c r="CO20292" s="30"/>
      <c r="CP20292" s="30">
        <f t="shared" si="791"/>
        <v>0</v>
      </c>
      <c r="CQ20292" s="30"/>
      <c r="CR20292" s="30">
        <f t="shared" si="792"/>
        <v>0</v>
      </c>
      <c r="CS20292" s="30"/>
      <c r="CT20292" s="30"/>
      <c r="CU20292" s="30"/>
      <c r="CV20292" s="30">
        <f t="shared" si="793"/>
        <v>0</v>
      </c>
    </row>
    <row r="20293" spans="80:100" x14ac:dyDescent="0.25">
      <c r="CB20293" s="134">
        <f t="shared" si="789"/>
        <v>471</v>
      </c>
      <c r="CC20293" s="7"/>
      <c r="CD20293" s="10"/>
      <c r="CE20293" s="10"/>
      <c r="CF20293" s="31"/>
      <c r="CG20293" s="9"/>
      <c r="CH20293" s="9"/>
      <c r="CI20293" s="9"/>
      <c r="CJ20293" s="31"/>
      <c r="CK20293" s="9"/>
      <c r="CL20293" s="128"/>
      <c r="CM20293" s="216">
        <f t="shared" si="790"/>
        <v>0</v>
      </c>
      <c r="CN20293" s="128"/>
      <c r="CO20293" s="30"/>
      <c r="CP20293" s="30">
        <f t="shared" si="791"/>
        <v>0</v>
      </c>
      <c r="CQ20293" s="30"/>
      <c r="CR20293" s="30">
        <f t="shared" si="792"/>
        <v>0</v>
      </c>
      <c r="CS20293" s="30"/>
      <c r="CT20293" s="30"/>
      <c r="CU20293" s="30"/>
      <c r="CV20293" s="30">
        <f t="shared" si="793"/>
        <v>0</v>
      </c>
    </row>
    <row r="20294" spans="80:100" x14ac:dyDescent="0.25">
      <c r="CB20294" s="134">
        <f t="shared" si="789"/>
        <v>472</v>
      </c>
      <c r="CC20294" s="7"/>
      <c r="CD20294" s="10"/>
      <c r="CE20294" s="10"/>
      <c r="CF20294" s="31"/>
      <c r="CG20294" s="9"/>
      <c r="CH20294" s="9"/>
      <c r="CI20294" s="9"/>
      <c r="CJ20294" s="31"/>
      <c r="CK20294" s="9"/>
      <c r="CL20294" s="128"/>
      <c r="CM20294" s="216">
        <f t="shared" si="790"/>
        <v>0</v>
      </c>
      <c r="CN20294" s="128"/>
      <c r="CO20294" s="30"/>
      <c r="CP20294" s="30">
        <f t="shared" si="791"/>
        <v>0</v>
      </c>
      <c r="CQ20294" s="30"/>
      <c r="CR20294" s="30">
        <f t="shared" si="792"/>
        <v>0</v>
      </c>
      <c r="CS20294" s="30"/>
      <c r="CT20294" s="30"/>
      <c r="CU20294" s="30"/>
      <c r="CV20294" s="30">
        <f t="shared" si="793"/>
        <v>0</v>
      </c>
    </row>
    <row r="20295" spans="80:100" x14ac:dyDescent="0.25">
      <c r="CB20295" s="134">
        <f t="shared" si="789"/>
        <v>473</v>
      </c>
      <c r="CC20295" s="7"/>
      <c r="CD20295" s="10"/>
      <c r="CE20295" s="10"/>
      <c r="CF20295" s="31"/>
      <c r="CG20295" s="9"/>
      <c r="CH20295" s="9"/>
      <c r="CI20295" s="9"/>
      <c r="CJ20295" s="31"/>
      <c r="CK20295" s="9"/>
      <c r="CL20295" s="128"/>
      <c r="CM20295" s="216">
        <f t="shared" si="790"/>
        <v>0</v>
      </c>
      <c r="CN20295" s="128"/>
      <c r="CO20295" s="30"/>
      <c r="CP20295" s="30">
        <f t="shared" si="791"/>
        <v>0</v>
      </c>
      <c r="CQ20295" s="30"/>
      <c r="CR20295" s="30">
        <f t="shared" si="792"/>
        <v>0</v>
      </c>
      <c r="CS20295" s="30"/>
      <c r="CT20295" s="30"/>
      <c r="CU20295" s="30"/>
      <c r="CV20295" s="30">
        <f t="shared" si="793"/>
        <v>0</v>
      </c>
    </row>
    <row r="20296" spans="80:100" x14ac:dyDescent="0.25">
      <c r="CB20296" s="134">
        <f t="shared" si="789"/>
        <v>474</v>
      </c>
      <c r="CC20296" s="7"/>
      <c r="CD20296" s="10"/>
      <c r="CE20296" s="10"/>
      <c r="CF20296" s="31"/>
      <c r="CG20296" s="9"/>
      <c r="CH20296" s="9"/>
      <c r="CI20296" s="9"/>
      <c r="CJ20296" s="31"/>
      <c r="CK20296" s="9"/>
      <c r="CL20296" s="128"/>
      <c r="CM20296" s="216">
        <f t="shared" si="790"/>
        <v>0</v>
      </c>
      <c r="CN20296" s="128"/>
      <c r="CO20296" s="30"/>
      <c r="CP20296" s="30">
        <f t="shared" si="791"/>
        <v>0</v>
      </c>
      <c r="CQ20296" s="30"/>
      <c r="CR20296" s="30">
        <f t="shared" si="792"/>
        <v>0</v>
      </c>
      <c r="CS20296" s="30"/>
      <c r="CT20296" s="30"/>
      <c r="CU20296" s="30"/>
      <c r="CV20296" s="30">
        <f t="shared" si="793"/>
        <v>0</v>
      </c>
    </row>
    <row r="20297" spans="80:100" x14ac:dyDescent="0.25">
      <c r="CB20297" s="134">
        <f t="shared" si="789"/>
        <v>475</v>
      </c>
      <c r="CC20297" s="7"/>
      <c r="CD20297" s="10"/>
      <c r="CE20297" s="10"/>
      <c r="CF20297" s="31"/>
      <c r="CG20297" s="9"/>
      <c r="CH20297" s="9"/>
      <c r="CI20297" s="9"/>
      <c r="CJ20297" s="31"/>
      <c r="CK20297" s="9"/>
      <c r="CL20297" s="128"/>
      <c r="CM20297" s="216">
        <f t="shared" si="790"/>
        <v>0</v>
      </c>
      <c r="CN20297" s="128"/>
      <c r="CO20297" s="30"/>
      <c r="CP20297" s="30">
        <f t="shared" si="791"/>
        <v>0</v>
      </c>
      <c r="CQ20297" s="30"/>
      <c r="CR20297" s="30">
        <f t="shared" si="792"/>
        <v>0</v>
      </c>
      <c r="CS20297" s="30"/>
      <c r="CT20297" s="30"/>
      <c r="CU20297" s="30"/>
      <c r="CV20297" s="30">
        <f t="shared" si="793"/>
        <v>0</v>
      </c>
    </row>
    <row r="20298" spans="80:100" x14ac:dyDescent="0.25">
      <c r="CB20298" s="134">
        <f t="shared" si="789"/>
        <v>476</v>
      </c>
      <c r="CC20298" s="7"/>
      <c r="CD20298" s="10"/>
      <c r="CE20298" s="10"/>
      <c r="CF20298" s="31"/>
      <c r="CG20298" s="9"/>
      <c r="CH20298" s="9"/>
      <c r="CI20298" s="9"/>
      <c r="CJ20298" s="31"/>
      <c r="CK20298" s="9"/>
      <c r="CL20298" s="128"/>
      <c r="CM20298" s="216">
        <f t="shared" si="790"/>
        <v>0</v>
      </c>
      <c r="CN20298" s="128"/>
      <c r="CO20298" s="30"/>
      <c r="CP20298" s="30">
        <f t="shared" si="791"/>
        <v>0</v>
      </c>
      <c r="CQ20298" s="30"/>
      <c r="CR20298" s="30">
        <f t="shared" si="792"/>
        <v>0</v>
      </c>
      <c r="CS20298" s="30"/>
      <c r="CT20298" s="30"/>
      <c r="CU20298" s="30"/>
      <c r="CV20298" s="30">
        <f t="shared" si="793"/>
        <v>0</v>
      </c>
    </row>
    <row r="20299" spans="80:100" x14ac:dyDescent="0.25">
      <c r="CB20299" s="134">
        <f t="shared" si="789"/>
        <v>477</v>
      </c>
      <c r="CC20299" s="7"/>
      <c r="CD20299" s="10"/>
      <c r="CE20299" s="10"/>
      <c r="CF20299" s="31"/>
      <c r="CG20299" s="9"/>
      <c r="CH20299" s="9"/>
      <c r="CI20299" s="9"/>
      <c r="CJ20299" s="31"/>
      <c r="CK20299" s="9"/>
      <c r="CL20299" s="128"/>
      <c r="CM20299" s="216">
        <f t="shared" si="790"/>
        <v>0</v>
      </c>
      <c r="CN20299" s="128"/>
      <c r="CO20299" s="30"/>
      <c r="CP20299" s="30">
        <f t="shared" si="791"/>
        <v>0</v>
      </c>
      <c r="CQ20299" s="30"/>
      <c r="CR20299" s="30">
        <f t="shared" si="792"/>
        <v>0</v>
      </c>
      <c r="CS20299" s="30"/>
      <c r="CT20299" s="30"/>
      <c r="CU20299" s="30"/>
      <c r="CV20299" s="30">
        <f t="shared" si="793"/>
        <v>0</v>
      </c>
    </row>
    <row r="20300" spans="80:100" x14ac:dyDescent="0.25">
      <c r="CB20300" s="134">
        <f t="shared" si="789"/>
        <v>478</v>
      </c>
      <c r="CC20300" s="7"/>
      <c r="CD20300" s="10"/>
      <c r="CE20300" s="10"/>
      <c r="CF20300" s="31"/>
      <c r="CG20300" s="9"/>
      <c r="CH20300" s="9"/>
      <c r="CI20300" s="9"/>
      <c r="CJ20300" s="31"/>
      <c r="CK20300" s="9"/>
      <c r="CL20300" s="128"/>
      <c r="CM20300" s="216">
        <f t="shared" si="790"/>
        <v>0</v>
      </c>
      <c r="CN20300" s="128"/>
      <c r="CO20300" s="30"/>
      <c r="CP20300" s="30">
        <f t="shared" si="791"/>
        <v>0</v>
      </c>
      <c r="CQ20300" s="30"/>
      <c r="CR20300" s="30">
        <f t="shared" si="792"/>
        <v>0</v>
      </c>
      <c r="CS20300" s="30"/>
      <c r="CT20300" s="30"/>
      <c r="CU20300" s="30"/>
      <c r="CV20300" s="30">
        <f t="shared" si="793"/>
        <v>0</v>
      </c>
    </row>
    <row r="20301" spans="80:100" x14ac:dyDescent="0.25">
      <c r="CB20301" s="134">
        <f t="shared" si="789"/>
        <v>479</v>
      </c>
      <c r="CC20301" s="7"/>
      <c r="CD20301" s="10"/>
      <c r="CE20301" s="10"/>
      <c r="CF20301" s="31"/>
      <c r="CG20301" s="9"/>
      <c r="CH20301" s="9"/>
      <c r="CI20301" s="9"/>
      <c r="CJ20301" s="31"/>
      <c r="CK20301" s="9"/>
      <c r="CL20301" s="128"/>
      <c r="CM20301" s="216">
        <f t="shared" si="790"/>
        <v>0</v>
      </c>
      <c r="CN20301" s="128"/>
      <c r="CO20301" s="30"/>
      <c r="CP20301" s="30">
        <f t="shared" si="791"/>
        <v>0</v>
      </c>
      <c r="CQ20301" s="30"/>
      <c r="CR20301" s="30">
        <f t="shared" si="792"/>
        <v>0</v>
      </c>
      <c r="CS20301" s="30"/>
      <c r="CT20301" s="30"/>
      <c r="CU20301" s="30"/>
      <c r="CV20301" s="30">
        <f t="shared" si="793"/>
        <v>0</v>
      </c>
    </row>
    <row r="20302" spans="80:100" x14ac:dyDescent="0.25">
      <c r="CB20302" s="134">
        <f t="shared" si="789"/>
        <v>480</v>
      </c>
      <c r="CC20302" s="7"/>
      <c r="CD20302" s="10"/>
      <c r="CE20302" s="10"/>
      <c r="CF20302" s="31"/>
      <c r="CG20302" s="9"/>
      <c r="CH20302" s="9"/>
      <c r="CI20302" s="9"/>
      <c r="CJ20302" s="31"/>
      <c r="CK20302" s="9"/>
      <c r="CL20302" s="128"/>
      <c r="CM20302" s="216">
        <f t="shared" si="790"/>
        <v>0</v>
      </c>
      <c r="CN20302" s="128"/>
      <c r="CO20302" s="30"/>
      <c r="CP20302" s="30">
        <f t="shared" si="791"/>
        <v>0</v>
      </c>
      <c r="CQ20302" s="30"/>
      <c r="CR20302" s="30">
        <f t="shared" si="792"/>
        <v>0</v>
      </c>
      <c r="CS20302" s="30"/>
      <c r="CT20302" s="30"/>
      <c r="CU20302" s="30"/>
      <c r="CV20302" s="30">
        <f t="shared" si="793"/>
        <v>0</v>
      </c>
    </row>
    <row r="20303" spans="80:100" x14ac:dyDescent="0.25">
      <c r="CB20303" s="134">
        <f t="shared" si="789"/>
        <v>481</v>
      </c>
      <c r="CC20303" s="7"/>
      <c r="CD20303" s="10"/>
      <c r="CE20303" s="10"/>
      <c r="CF20303" s="31"/>
      <c r="CG20303" s="9"/>
      <c r="CH20303" s="9"/>
      <c r="CI20303" s="9"/>
      <c r="CJ20303" s="31"/>
      <c r="CK20303" s="9"/>
      <c r="CL20303" s="128"/>
      <c r="CM20303" s="216">
        <f t="shared" si="790"/>
        <v>0</v>
      </c>
      <c r="CN20303" s="128"/>
      <c r="CO20303" s="30"/>
      <c r="CP20303" s="30">
        <f t="shared" si="791"/>
        <v>0</v>
      </c>
      <c r="CQ20303" s="30"/>
      <c r="CR20303" s="30">
        <f t="shared" si="792"/>
        <v>0</v>
      </c>
      <c r="CS20303" s="30"/>
      <c r="CT20303" s="30"/>
      <c r="CU20303" s="30"/>
      <c r="CV20303" s="30">
        <f t="shared" si="793"/>
        <v>0</v>
      </c>
    </row>
    <row r="20304" spans="80:100" x14ac:dyDescent="0.25">
      <c r="CB20304" s="134">
        <f t="shared" si="789"/>
        <v>482</v>
      </c>
      <c r="CC20304" s="7"/>
      <c r="CD20304" s="10"/>
      <c r="CE20304" s="10"/>
      <c r="CF20304" s="31"/>
      <c r="CG20304" s="9"/>
      <c r="CH20304" s="9"/>
      <c r="CI20304" s="9"/>
      <c r="CJ20304" s="31"/>
      <c r="CK20304" s="9"/>
      <c r="CL20304" s="128"/>
      <c r="CM20304" s="216">
        <f t="shared" si="790"/>
        <v>0</v>
      </c>
      <c r="CN20304" s="128"/>
      <c r="CO20304" s="30"/>
      <c r="CP20304" s="30">
        <f t="shared" si="791"/>
        <v>0</v>
      </c>
      <c r="CQ20304" s="30"/>
      <c r="CR20304" s="30">
        <f t="shared" si="792"/>
        <v>0</v>
      </c>
      <c r="CS20304" s="30"/>
      <c r="CT20304" s="30"/>
      <c r="CU20304" s="30"/>
      <c r="CV20304" s="30">
        <f t="shared" si="793"/>
        <v>0</v>
      </c>
    </row>
    <row r="20305" spans="80:100" x14ac:dyDescent="0.25">
      <c r="CB20305" s="134">
        <f t="shared" si="789"/>
        <v>483</v>
      </c>
      <c r="CC20305" s="7"/>
      <c r="CD20305" s="10"/>
      <c r="CE20305" s="10"/>
      <c r="CF20305" s="31"/>
      <c r="CG20305" s="9"/>
      <c r="CH20305" s="9"/>
      <c r="CI20305" s="9"/>
      <c r="CJ20305" s="31"/>
      <c r="CK20305" s="9"/>
      <c r="CL20305" s="128"/>
      <c r="CM20305" s="216">
        <f t="shared" si="790"/>
        <v>0</v>
      </c>
      <c r="CN20305" s="128"/>
      <c r="CO20305" s="30"/>
      <c r="CP20305" s="30">
        <f t="shared" si="791"/>
        <v>0</v>
      </c>
      <c r="CQ20305" s="30"/>
      <c r="CR20305" s="30">
        <f t="shared" si="792"/>
        <v>0</v>
      </c>
      <c r="CS20305" s="30"/>
      <c r="CT20305" s="30"/>
      <c r="CU20305" s="30"/>
      <c r="CV20305" s="30">
        <f t="shared" si="793"/>
        <v>0</v>
      </c>
    </row>
    <row r="20306" spans="80:100" x14ac:dyDescent="0.25">
      <c r="CB20306" s="134">
        <f t="shared" si="789"/>
        <v>484</v>
      </c>
      <c r="CC20306" s="7"/>
      <c r="CD20306" s="10"/>
      <c r="CE20306" s="10"/>
      <c r="CF20306" s="31"/>
      <c r="CG20306" s="9"/>
      <c r="CH20306" s="9"/>
      <c r="CI20306" s="9"/>
      <c r="CJ20306" s="31"/>
      <c r="CK20306" s="9"/>
      <c r="CL20306" s="128"/>
      <c r="CM20306" s="216">
        <f t="shared" si="790"/>
        <v>0</v>
      </c>
      <c r="CN20306" s="128"/>
      <c r="CO20306" s="30"/>
      <c r="CP20306" s="30">
        <f t="shared" si="791"/>
        <v>0</v>
      </c>
      <c r="CQ20306" s="30"/>
      <c r="CR20306" s="30">
        <f t="shared" si="792"/>
        <v>0</v>
      </c>
      <c r="CS20306" s="30"/>
      <c r="CT20306" s="30"/>
      <c r="CU20306" s="30"/>
      <c r="CV20306" s="30">
        <f t="shared" si="793"/>
        <v>0</v>
      </c>
    </row>
    <row r="20307" spans="80:100" x14ac:dyDescent="0.25">
      <c r="CB20307" s="134">
        <f t="shared" si="789"/>
        <v>485</v>
      </c>
      <c r="CC20307" s="7"/>
      <c r="CD20307" s="10"/>
      <c r="CE20307" s="10"/>
      <c r="CF20307" s="31"/>
      <c r="CG20307" s="9"/>
      <c r="CH20307" s="9"/>
      <c r="CI20307" s="9"/>
      <c r="CJ20307" s="31"/>
      <c r="CK20307" s="9"/>
      <c r="CL20307" s="128"/>
      <c r="CM20307" s="216">
        <f t="shared" si="790"/>
        <v>0</v>
      </c>
      <c r="CN20307" s="128"/>
      <c r="CO20307" s="30"/>
      <c r="CP20307" s="30">
        <f t="shared" si="791"/>
        <v>0</v>
      </c>
      <c r="CQ20307" s="30"/>
      <c r="CR20307" s="30">
        <f t="shared" si="792"/>
        <v>0</v>
      </c>
      <c r="CS20307" s="30"/>
      <c r="CT20307" s="30"/>
      <c r="CU20307" s="30"/>
      <c r="CV20307" s="30">
        <f t="shared" si="793"/>
        <v>0</v>
      </c>
    </row>
    <row r="20308" spans="80:100" x14ac:dyDescent="0.25">
      <c r="CB20308" s="134">
        <f t="shared" si="789"/>
        <v>486</v>
      </c>
      <c r="CC20308" s="7"/>
      <c r="CD20308" s="10"/>
      <c r="CE20308" s="10"/>
      <c r="CF20308" s="31"/>
      <c r="CG20308" s="9"/>
      <c r="CH20308" s="9"/>
      <c r="CI20308" s="9"/>
      <c r="CJ20308" s="31"/>
      <c r="CK20308" s="9"/>
      <c r="CL20308" s="128"/>
      <c r="CM20308" s="216">
        <f t="shared" si="790"/>
        <v>0</v>
      </c>
      <c r="CN20308" s="128"/>
      <c r="CO20308" s="30"/>
      <c r="CP20308" s="30">
        <f t="shared" si="791"/>
        <v>0</v>
      </c>
      <c r="CQ20308" s="30"/>
      <c r="CR20308" s="30">
        <f t="shared" si="792"/>
        <v>0</v>
      </c>
      <c r="CS20308" s="30"/>
      <c r="CT20308" s="30"/>
      <c r="CU20308" s="30"/>
      <c r="CV20308" s="30">
        <f t="shared" si="793"/>
        <v>0</v>
      </c>
    </row>
    <row r="20309" spans="80:100" x14ac:dyDescent="0.25">
      <c r="CB20309" s="134">
        <f t="shared" si="789"/>
        <v>487</v>
      </c>
      <c r="CC20309" s="7"/>
      <c r="CD20309" s="10"/>
      <c r="CE20309" s="10"/>
      <c r="CF20309" s="31"/>
      <c r="CG20309" s="9"/>
      <c r="CH20309" s="9"/>
      <c r="CI20309" s="9"/>
      <c r="CJ20309" s="31"/>
      <c r="CK20309" s="9"/>
      <c r="CL20309" s="128"/>
      <c r="CM20309" s="216">
        <f t="shared" si="790"/>
        <v>0</v>
      </c>
      <c r="CN20309" s="128"/>
      <c r="CO20309" s="30"/>
      <c r="CP20309" s="30">
        <f t="shared" si="791"/>
        <v>0</v>
      </c>
      <c r="CQ20309" s="30"/>
      <c r="CR20309" s="30">
        <f t="shared" si="792"/>
        <v>0</v>
      </c>
      <c r="CS20309" s="30"/>
      <c r="CT20309" s="30"/>
      <c r="CU20309" s="30"/>
      <c r="CV20309" s="30">
        <f t="shared" si="793"/>
        <v>0</v>
      </c>
    </row>
    <row r="20310" spans="80:100" x14ac:dyDescent="0.25">
      <c r="CB20310" s="134">
        <f t="shared" si="789"/>
        <v>488</v>
      </c>
      <c r="CC20310" s="7"/>
      <c r="CD20310" s="10"/>
      <c r="CE20310" s="10"/>
      <c r="CF20310" s="31"/>
      <c r="CG20310" s="9"/>
      <c r="CH20310" s="9"/>
      <c r="CI20310" s="9"/>
      <c r="CJ20310" s="31"/>
      <c r="CK20310" s="9"/>
      <c r="CL20310" s="128"/>
      <c r="CM20310" s="216">
        <f t="shared" si="790"/>
        <v>0</v>
      </c>
      <c r="CN20310" s="128"/>
      <c r="CO20310" s="30"/>
      <c r="CP20310" s="30">
        <f t="shared" si="791"/>
        <v>0</v>
      </c>
      <c r="CQ20310" s="30"/>
      <c r="CR20310" s="30">
        <f t="shared" si="792"/>
        <v>0</v>
      </c>
      <c r="CS20310" s="30"/>
      <c r="CT20310" s="30"/>
      <c r="CU20310" s="30"/>
      <c r="CV20310" s="30">
        <f t="shared" si="793"/>
        <v>0</v>
      </c>
    </row>
    <row r="20311" spans="80:100" x14ac:dyDescent="0.25">
      <c r="CB20311" s="134">
        <f t="shared" si="789"/>
        <v>489</v>
      </c>
      <c r="CC20311" s="7"/>
      <c r="CD20311" s="10"/>
      <c r="CE20311" s="10"/>
      <c r="CF20311" s="31"/>
      <c r="CG20311" s="9"/>
      <c r="CH20311" s="9"/>
      <c r="CI20311" s="9"/>
      <c r="CJ20311" s="31"/>
      <c r="CK20311" s="9"/>
      <c r="CL20311" s="128"/>
      <c r="CM20311" s="216">
        <f t="shared" si="790"/>
        <v>0</v>
      </c>
      <c r="CN20311" s="128"/>
      <c r="CO20311" s="30"/>
      <c r="CP20311" s="30">
        <f t="shared" si="791"/>
        <v>0</v>
      </c>
      <c r="CQ20311" s="30"/>
      <c r="CR20311" s="30">
        <f t="shared" si="792"/>
        <v>0</v>
      </c>
      <c r="CS20311" s="30"/>
      <c r="CT20311" s="30"/>
      <c r="CU20311" s="30"/>
      <c r="CV20311" s="30">
        <f t="shared" si="793"/>
        <v>0</v>
      </c>
    </row>
    <row r="20312" spans="80:100" x14ac:dyDescent="0.25">
      <c r="CB20312" s="134">
        <f t="shared" si="789"/>
        <v>490</v>
      </c>
      <c r="CC20312" s="7"/>
      <c r="CD20312" s="10"/>
      <c r="CE20312" s="10"/>
      <c r="CF20312" s="31"/>
      <c r="CG20312" s="9"/>
      <c r="CH20312" s="9"/>
      <c r="CI20312" s="9"/>
      <c r="CJ20312" s="31"/>
      <c r="CK20312" s="9"/>
      <c r="CL20312" s="128"/>
      <c r="CM20312" s="216">
        <f t="shared" si="790"/>
        <v>0</v>
      </c>
      <c r="CN20312" s="128"/>
      <c r="CO20312" s="30"/>
      <c r="CP20312" s="30">
        <f t="shared" si="791"/>
        <v>0</v>
      </c>
      <c r="CQ20312" s="30"/>
      <c r="CR20312" s="30">
        <f t="shared" si="792"/>
        <v>0</v>
      </c>
      <c r="CS20312" s="30"/>
      <c r="CT20312" s="30"/>
      <c r="CU20312" s="30"/>
      <c r="CV20312" s="30">
        <f t="shared" si="793"/>
        <v>0</v>
      </c>
    </row>
    <row r="20313" spans="80:100" x14ac:dyDescent="0.25">
      <c r="CB20313" s="134">
        <f t="shared" si="789"/>
        <v>491</v>
      </c>
      <c r="CC20313" s="7"/>
      <c r="CD20313" s="10"/>
      <c r="CE20313" s="10"/>
      <c r="CF20313" s="31"/>
      <c r="CG20313" s="9"/>
      <c r="CH20313" s="9"/>
      <c r="CI20313" s="9"/>
      <c r="CJ20313" s="31"/>
      <c r="CK20313" s="9"/>
      <c r="CL20313" s="128"/>
      <c r="CM20313" s="216">
        <f t="shared" si="790"/>
        <v>0</v>
      </c>
      <c r="CN20313" s="128"/>
      <c r="CO20313" s="30"/>
      <c r="CP20313" s="30">
        <f t="shared" si="791"/>
        <v>0</v>
      </c>
      <c r="CQ20313" s="30"/>
      <c r="CR20313" s="30">
        <f t="shared" si="792"/>
        <v>0</v>
      </c>
      <c r="CS20313" s="30"/>
      <c r="CT20313" s="30"/>
      <c r="CU20313" s="30"/>
      <c r="CV20313" s="30">
        <f t="shared" si="793"/>
        <v>0</v>
      </c>
    </row>
    <row r="20314" spans="80:100" x14ac:dyDescent="0.25">
      <c r="CB20314" s="134">
        <f t="shared" si="789"/>
        <v>492</v>
      </c>
      <c r="CC20314" s="7"/>
      <c r="CD20314" s="10"/>
      <c r="CE20314" s="10"/>
      <c r="CF20314" s="31"/>
      <c r="CG20314" s="9"/>
      <c r="CH20314" s="9"/>
      <c r="CI20314" s="9"/>
      <c r="CJ20314" s="31"/>
      <c r="CK20314" s="9"/>
      <c r="CL20314" s="128"/>
      <c r="CM20314" s="216">
        <f t="shared" si="790"/>
        <v>0</v>
      </c>
      <c r="CN20314" s="128"/>
      <c r="CO20314" s="30"/>
      <c r="CP20314" s="30">
        <f t="shared" si="791"/>
        <v>0</v>
      </c>
      <c r="CQ20314" s="30"/>
      <c r="CR20314" s="30">
        <f t="shared" si="792"/>
        <v>0</v>
      </c>
      <c r="CS20314" s="30"/>
      <c r="CT20314" s="30"/>
      <c r="CU20314" s="30"/>
      <c r="CV20314" s="30">
        <f t="shared" si="793"/>
        <v>0</v>
      </c>
    </row>
    <row r="20315" spans="80:100" x14ac:dyDescent="0.25">
      <c r="CB20315" s="134">
        <f t="shared" si="789"/>
        <v>493</v>
      </c>
      <c r="CC20315" s="7"/>
      <c r="CD20315" s="10"/>
      <c r="CE20315" s="10"/>
      <c r="CF20315" s="31"/>
      <c r="CG20315" s="9"/>
      <c r="CH20315" s="9"/>
      <c r="CI20315" s="9"/>
      <c r="CJ20315" s="31"/>
      <c r="CK20315" s="9"/>
      <c r="CL20315" s="128"/>
      <c r="CM20315" s="216">
        <f t="shared" si="790"/>
        <v>0</v>
      </c>
      <c r="CN20315" s="128"/>
      <c r="CO20315" s="30"/>
      <c r="CP20315" s="30">
        <f t="shared" si="791"/>
        <v>0</v>
      </c>
      <c r="CQ20315" s="30"/>
      <c r="CR20315" s="30">
        <f t="shared" si="792"/>
        <v>0</v>
      </c>
      <c r="CS20315" s="30"/>
      <c r="CT20315" s="30"/>
      <c r="CU20315" s="30"/>
      <c r="CV20315" s="30">
        <f t="shared" si="793"/>
        <v>0</v>
      </c>
    </row>
    <row r="20316" spans="80:100" x14ac:dyDescent="0.25">
      <c r="CB20316" s="134">
        <f t="shared" si="789"/>
        <v>494</v>
      </c>
      <c r="CC20316" s="7"/>
      <c r="CD20316" s="10"/>
      <c r="CE20316" s="10"/>
      <c r="CF20316" s="31"/>
      <c r="CG20316" s="9"/>
      <c r="CH20316" s="9"/>
      <c r="CI20316" s="9"/>
      <c r="CJ20316" s="31"/>
      <c r="CK20316" s="9"/>
      <c r="CL20316" s="128"/>
      <c r="CM20316" s="216">
        <f t="shared" si="790"/>
        <v>0</v>
      </c>
      <c r="CN20316" s="128"/>
      <c r="CO20316" s="30"/>
      <c r="CP20316" s="30">
        <f t="shared" si="791"/>
        <v>0</v>
      </c>
      <c r="CQ20316" s="30"/>
      <c r="CR20316" s="30">
        <f t="shared" si="792"/>
        <v>0</v>
      </c>
      <c r="CS20316" s="30"/>
      <c r="CT20316" s="30"/>
      <c r="CU20316" s="30"/>
      <c r="CV20316" s="30">
        <f t="shared" si="793"/>
        <v>0</v>
      </c>
    </row>
    <row r="20317" spans="80:100" x14ac:dyDescent="0.25">
      <c r="CB20317" s="134">
        <f t="shared" si="789"/>
        <v>495</v>
      </c>
      <c r="CC20317" s="7"/>
      <c r="CD20317" s="10"/>
      <c r="CE20317" s="10"/>
      <c r="CF20317" s="31"/>
      <c r="CG20317" s="9"/>
      <c r="CH20317" s="9"/>
      <c r="CI20317" s="9"/>
      <c r="CJ20317" s="31"/>
      <c r="CK20317" s="9"/>
      <c r="CL20317" s="128"/>
      <c r="CM20317" s="216">
        <f t="shared" si="790"/>
        <v>0</v>
      </c>
      <c r="CN20317" s="128"/>
      <c r="CO20317" s="30"/>
      <c r="CP20317" s="30">
        <f t="shared" si="791"/>
        <v>0</v>
      </c>
      <c r="CQ20317" s="30"/>
      <c r="CR20317" s="30">
        <f t="shared" si="792"/>
        <v>0</v>
      </c>
      <c r="CS20317" s="30"/>
      <c r="CT20317" s="30"/>
      <c r="CU20317" s="30"/>
      <c r="CV20317" s="30">
        <f t="shared" si="793"/>
        <v>0</v>
      </c>
    </row>
    <row r="20318" spans="80:100" x14ac:dyDescent="0.25">
      <c r="CB20318" s="134">
        <f t="shared" si="789"/>
        <v>496</v>
      </c>
      <c r="CC20318" s="7"/>
      <c r="CD20318" s="10"/>
      <c r="CE20318" s="10"/>
      <c r="CF20318" s="31"/>
      <c r="CG20318" s="9"/>
      <c r="CH20318" s="9"/>
      <c r="CI20318" s="9"/>
      <c r="CJ20318" s="31"/>
      <c r="CK20318" s="9"/>
      <c r="CL20318" s="128"/>
      <c r="CM20318" s="216">
        <f t="shared" si="790"/>
        <v>0</v>
      </c>
      <c r="CN20318" s="128"/>
      <c r="CO20318" s="30"/>
      <c r="CP20318" s="30">
        <f t="shared" si="791"/>
        <v>0</v>
      </c>
      <c r="CQ20318" s="30"/>
      <c r="CR20318" s="30">
        <f t="shared" si="792"/>
        <v>0</v>
      </c>
      <c r="CS20318" s="30"/>
      <c r="CT20318" s="30"/>
      <c r="CU20318" s="30"/>
      <c r="CV20318" s="30">
        <f t="shared" si="793"/>
        <v>0</v>
      </c>
    </row>
    <row r="20319" spans="80:100" x14ac:dyDescent="0.25">
      <c r="CB20319" s="134">
        <f t="shared" si="789"/>
        <v>497</v>
      </c>
      <c r="CC20319" s="7"/>
      <c r="CD20319" s="10"/>
      <c r="CE20319" s="10"/>
      <c r="CF20319" s="31"/>
      <c r="CG20319" s="9"/>
      <c r="CH20319" s="9"/>
      <c r="CI20319" s="9"/>
      <c r="CJ20319" s="31"/>
      <c r="CK20319" s="9"/>
      <c r="CL20319" s="128"/>
      <c r="CM20319" s="216">
        <f t="shared" si="790"/>
        <v>0</v>
      </c>
      <c r="CN20319" s="128"/>
      <c r="CO20319" s="30"/>
      <c r="CP20319" s="30">
        <f t="shared" si="791"/>
        <v>0</v>
      </c>
      <c r="CQ20319" s="30"/>
      <c r="CR20319" s="30">
        <f t="shared" si="792"/>
        <v>0</v>
      </c>
      <c r="CS20319" s="30"/>
      <c r="CT20319" s="30"/>
      <c r="CU20319" s="30"/>
      <c r="CV20319" s="30">
        <f t="shared" si="793"/>
        <v>0</v>
      </c>
    </row>
    <row r="20320" spans="80:100" x14ac:dyDescent="0.25">
      <c r="CB20320" s="134">
        <f t="shared" si="789"/>
        <v>498</v>
      </c>
      <c r="CC20320" s="7"/>
      <c r="CD20320" s="10"/>
      <c r="CE20320" s="10"/>
      <c r="CF20320" s="31"/>
      <c r="CG20320" s="9"/>
      <c r="CH20320" s="9"/>
      <c r="CI20320" s="9"/>
      <c r="CJ20320" s="31"/>
      <c r="CK20320" s="9"/>
      <c r="CL20320" s="128"/>
      <c r="CM20320" s="216">
        <f t="shared" si="790"/>
        <v>0</v>
      </c>
      <c r="CN20320" s="128"/>
      <c r="CO20320" s="30"/>
      <c r="CP20320" s="30">
        <f t="shared" si="791"/>
        <v>0</v>
      </c>
      <c r="CQ20320" s="30"/>
      <c r="CR20320" s="30">
        <f t="shared" si="792"/>
        <v>0</v>
      </c>
      <c r="CS20320" s="30"/>
      <c r="CT20320" s="30"/>
      <c r="CU20320" s="30"/>
      <c r="CV20320" s="30">
        <f t="shared" si="793"/>
        <v>0</v>
      </c>
    </row>
    <row r="20321" spans="80:100" x14ac:dyDescent="0.25">
      <c r="CB20321" s="134">
        <f t="shared" si="789"/>
        <v>499</v>
      </c>
      <c r="CC20321" s="7"/>
      <c r="CD20321" s="10"/>
      <c r="CE20321" s="10"/>
      <c r="CF20321" s="31"/>
      <c r="CG20321" s="9"/>
      <c r="CH20321" s="9"/>
      <c r="CI20321" s="9"/>
      <c r="CJ20321" s="31"/>
      <c r="CK20321" s="9"/>
      <c r="CL20321" s="128"/>
      <c r="CM20321" s="216">
        <f t="shared" si="790"/>
        <v>0</v>
      </c>
      <c r="CN20321" s="128"/>
      <c r="CO20321" s="30"/>
      <c r="CP20321" s="30">
        <f t="shared" si="791"/>
        <v>0</v>
      </c>
      <c r="CQ20321" s="30"/>
      <c r="CR20321" s="30">
        <f t="shared" si="792"/>
        <v>0</v>
      </c>
      <c r="CS20321" s="30"/>
      <c r="CT20321" s="30"/>
      <c r="CU20321" s="30"/>
      <c r="CV20321" s="30">
        <f t="shared" si="793"/>
        <v>0</v>
      </c>
    </row>
    <row r="20322" spans="80:100" x14ac:dyDescent="0.25">
      <c r="CB20322" s="134">
        <f t="shared" si="789"/>
        <v>500</v>
      </c>
      <c r="CC20322" s="7"/>
      <c r="CD20322" s="10"/>
      <c r="CE20322" s="10"/>
      <c r="CF20322" s="31"/>
      <c r="CG20322" s="9"/>
      <c r="CH20322" s="9"/>
      <c r="CI20322" s="9"/>
      <c r="CJ20322" s="31"/>
      <c r="CK20322" s="9"/>
      <c r="CL20322" s="128"/>
      <c r="CM20322" s="216">
        <f t="shared" si="790"/>
        <v>0</v>
      </c>
      <c r="CN20322" s="128"/>
      <c r="CO20322" s="30"/>
      <c r="CP20322" s="30">
        <f t="shared" si="791"/>
        <v>0</v>
      </c>
      <c r="CQ20322" s="30"/>
      <c r="CR20322" s="30">
        <f t="shared" si="792"/>
        <v>0</v>
      </c>
      <c r="CS20322" s="30"/>
      <c r="CT20322" s="30"/>
      <c r="CU20322" s="30"/>
      <c r="CV20322" s="30">
        <f t="shared" si="793"/>
        <v>0</v>
      </c>
    </row>
    <row r="20323" spans="80:100" x14ac:dyDescent="0.25">
      <c r="CB20323" s="134">
        <f t="shared" si="789"/>
        <v>501</v>
      </c>
      <c r="CC20323" s="7"/>
      <c r="CD20323" s="10"/>
      <c r="CE20323" s="10"/>
      <c r="CF20323" s="31"/>
      <c r="CG20323" s="9"/>
      <c r="CH20323" s="9"/>
      <c r="CI20323" s="9"/>
      <c r="CJ20323" s="31"/>
      <c r="CK20323" s="9"/>
      <c r="CL20323" s="128"/>
      <c r="CM20323" s="216">
        <f t="shared" si="790"/>
        <v>0</v>
      </c>
      <c r="CN20323" s="128"/>
      <c r="CO20323" s="30"/>
      <c r="CP20323" s="30">
        <f t="shared" si="791"/>
        <v>0</v>
      </c>
      <c r="CQ20323" s="30"/>
      <c r="CR20323" s="30">
        <f t="shared" si="792"/>
        <v>0</v>
      </c>
      <c r="CS20323" s="30"/>
      <c r="CT20323" s="30"/>
      <c r="CU20323" s="30"/>
      <c r="CV20323" s="30">
        <f t="shared" si="793"/>
        <v>0</v>
      </c>
    </row>
    <row r="20324" spans="80:100" x14ac:dyDescent="0.25">
      <c r="CB20324" s="134">
        <f t="shared" si="789"/>
        <v>502</v>
      </c>
      <c r="CC20324" s="7"/>
      <c r="CD20324" s="10"/>
      <c r="CE20324" s="10"/>
      <c r="CF20324" s="31"/>
      <c r="CG20324" s="9"/>
      <c r="CH20324" s="9"/>
      <c r="CI20324" s="9"/>
      <c r="CJ20324" s="31"/>
      <c r="CK20324" s="9"/>
      <c r="CL20324" s="128"/>
      <c r="CM20324" s="216">
        <f t="shared" si="790"/>
        <v>0</v>
      </c>
      <c r="CN20324" s="128"/>
      <c r="CO20324" s="30"/>
      <c r="CP20324" s="30">
        <f t="shared" si="791"/>
        <v>0</v>
      </c>
      <c r="CQ20324" s="30"/>
      <c r="CR20324" s="30">
        <f t="shared" si="792"/>
        <v>0</v>
      </c>
      <c r="CS20324" s="30"/>
      <c r="CT20324" s="30"/>
      <c r="CU20324" s="30"/>
      <c r="CV20324" s="30">
        <f t="shared" si="793"/>
        <v>0</v>
      </c>
    </row>
    <row r="20325" spans="80:100" x14ac:dyDescent="0.25">
      <c r="CB20325" s="134">
        <f t="shared" si="789"/>
        <v>503</v>
      </c>
      <c r="CC20325" s="7"/>
      <c r="CD20325" s="10"/>
      <c r="CE20325" s="10"/>
      <c r="CF20325" s="31"/>
      <c r="CG20325" s="9"/>
      <c r="CH20325" s="9"/>
      <c r="CI20325" s="9"/>
      <c r="CJ20325" s="31"/>
      <c r="CK20325" s="9"/>
      <c r="CL20325" s="128"/>
      <c r="CM20325" s="216">
        <f t="shared" si="790"/>
        <v>0</v>
      </c>
      <c r="CN20325" s="128"/>
      <c r="CO20325" s="30"/>
      <c r="CP20325" s="30">
        <f t="shared" si="791"/>
        <v>0</v>
      </c>
      <c r="CQ20325" s="30"/>
      <c r="CR20325" s="30">
        <f t="shared" si="792"/>
        <v>0</v>
      </c>
      <c r="CS20325" s="30"/>
      <c r="CT20325" s="30"/>
      <c r="CU20325" s="30"/>
      <c r="CV20325" s="30">
        <f t="shared" si="793"/>
        <v>0</v>
      </c>
    </row>
    <row r="20326" spans="80:100" x14ac:dyDescent="0.25">
      <c r="CB20326" s="134">
        <f t="shared" si="789"/>
        <v>504</v>
      </c>
      <c r="CC20326" s="7"/>
      <c r="CD20326" s="10"/>
      <c r="CE20326" s="10"/>
      <c r="CF20326" s="31"/>
      <c r="CG20326" s="9"/>
      <c r="CH20326" s="9"/>
      <c r="CI20326" s="9"/>
      <c r="CJ20326" s="31"/>
      <c r="CK20326" s="9"/>
      <c r="CL20326" s="128"/>
      <c r="CM20326" s="216">
        <f t="shared" si="790"/>
        <v>0</v>
      </c>
      <c r="CN20326" s="128"/>
      <c r="CO20326" s="30"/>
      <c r="CP20326" s="30">
        <f t="shared" si="791"/>
        <v>0</v>
      </c>
      <c r="CQ20326" s="30"/>
      <c r="CR20326" s="30">
        <f t="shared" si="792"/>
        <v>0</v>
      </c>
      <c r="CS20326" s="30"/>
      <c r="CT20326" s="30"/>
      <c r="CU20326" s="30"/>
      <c r="CV20326" s="30">
        <f t="shared" si="793"/>
        <v>0</v>
      </c>
    </row>
    <row r="20327" spans="80:100" x14ac:dyDescent="0.25">
      <c r="CB20327" s="134">
        <f t="shared" si="789"/>
        <v>505</v>
      </c>
      <c r="CC20327" s="7"/>
      <c r="CD20327" s="10"/>
      <c r="CE20327" s="10"/>
      <c r="CF20327" s="31"/>
      <c r="CG20327" s="9"/>
      <c r="CH20327" s="9"/>
      <c r="CI20327" s="9"/>
      <c r="CJ20327" s="31"/>
      <c r="CK20327" s="9"/>
      <c r="CL20327" s="128"/>
      <c r="CM20327" s="216">
        <f t="shared" si="790"/>
        <v>0</v>
      </c>
      <c r="CN20327" s="128"/>
      <c r="CO20327" s="30"/>
      <c r="CP20327" s="30">
        <f t="shared" si="791"/>
        <v>0</v>
      </c>
      <c r="CQ20327" s="30"/>
      <c r="CR20327" s="30">
        <f t="shared" si="792"/>
        <v>0</v>
      </c>
      <c r="CS20327" s="30"/>
      <c r="CT20327" s="30"/>
      <c r="CU20327" s="30"/>
      <c r="CV20327" s="30">
        <f t="shared" si="793"/>
        <v>0</v>
      </c>
    </row>
    <row r="20328" spans="80:100" x14ac:dyDescent="0.25">
      <c r="CB20328" s="134">
        <f t="shared" si="789"/>
        <v>506</v>
      </c>
      <c r="CC20328" s="7"/>
      <c r="CD20328" s="10"/>
      <c r="CE20328" s="10"/>
      <c r="CF20328" s="31"/>
      <c r="CG20328" s="9"/>
      <c r="CH20328" s="9"/>
      <c r="CI20328" s="9"/>
      <c r="CJ20328" s="31"/>
      <c r="CK20328" s="9"/>
      <c r="CL20328" s="128"/>
      <c r="CM20328" s="216">
        <f t="shared" si="790"/>
        <v>0</v>
      </c>
      <c r="CN20328" s="128"/>
      <c r="CO20328" s="30"/>
      <c r="CP20328" s="30">
        <f t="shared" si="791"/>
        <v>0</v>
      </c>
      <c r="CQ20328" s="30"/>
      <c r="CR20328" s="30">
        <f t="shared" si="792"/>
        <v>0</v>
      </c>
      <c r="CS20328" s="30"/>
      <c r="CT20328" s="30"/>
      <c r="CU20328" s="30"/>
      <c r="CV20328" s="30">
        <f t="shared" si="793"/>
        <v>0</v>
      </c>
    </row>
    <row r="20329" spans="80:100" x14ac:dyDescent="0.25">
      <c r="CB20329" s="134">
        <f t="shared" si="789"/>
        <v>507</v>
      </c>
      <c r="CC20329" s="7"/>
      <c r="CD20329" s="10"/>
      <c r="CE20329" s="10"/>
      <c r="CF20329" s="31"/>
      <c r="CG20329" s="9"/>
      <c r="CH20329" s="9"/>
      <c r="CI20329" s="9"/>
      <c r="CJ20329" s="31"/>
      <c r="CK20329" s="9"/>
      <c r="CL20329" s="128"/>
      <c r="CM20329" s="216">
        <f t="shared" si="790"/>
        <v>0</v>
      </c>
      <c r="CN20329" s="128"/>
      <c r="CO20329" s="30"/>
      <c r="CP20329" s="30">
        <f t="shared" si="791"/>
        <v>0</v>
      </c>
      <c r="CQ20329" s="30"/>
      <c r="CR20329" s="30">
        <f t="shared" si="792"/>
        <v>0</v>
      </c>
      <c r="CS20329" s="30"/>
      <c r="CT20329" s="30"/>
      <c r="CU20329" s="30"/>
      <c r="CV20329" s="30">
        <f t="shared" si="793"/>
        <v>0</v>
      </c>
    </row>
    <row r="20330" spans="80:100" x14ac:dyDescent="0.25">
      <c r="CB20330" s="134">
        <f t="shared" si="789"/>
        <v>508</v>
      </c>
      <c r="CC20330" s="7"/>
      <c r="CD20330" s="10"/>
      <c r="CE20330" s="10"/>
      <c r="CF20330" s="31"/>
      <c r="CG20330" s="9"/>
      <c r="CH20330" s="9"/>
      <c r="CI20330" s="9"/>
      <c r="CJ20330" s="31"/>
      <c r="CK20330" s="9"/>
      <c r="CL20330" s="128"/>
      <c r="CM20330" s="216">
        <f t="shared" si="790"/>
        <v>0</v>
      </c>
      <c r="CN20330" s="128"/>
      <c r="CO20330" s="30"/>
      <c r="CP20330" s="30">
        <f t="shared" si="791"/>
        <v>0</v>
      </c>
      <c r="CQ20330" s="30"/>
      <c r="CR20330" s="30">
        <f t="shared" si="792"/>
        <v>0</v>
      </c>
      <c r="CS20330" s="30"/>
      <c r="CT20330" s="30"/>
      <c r="CU20330" s="30"/>
      <c r="CV20330" s="30">
        <f t="shared" si="793"/>
        <v>0</v>
      </c>
    </row>
    <row r="20331" spans="80:100" x14ac:dyDescent="0.25">
      <c r="CB20331" s="134">
        <f t="shared" si="789"/>
        <v>509</v>
      </c>
      <c r="CC20331" s="7"/>
      <c r="CD20331" s="10"/>
      <c r="CE20331" s="10"/>
      <c r="CF20331" s="31"/>
      <c r="CG20331" s="9"/>
      <c r="CH20331" s="9"/>
      <c r="CI20331" s="9"/>
      <c r="CJ20331" s="31"/>
      <c r="CK20331" s="9"/>
      <c r="CL20331" s="128"/>
      <c r="CM20331" s="216">
        <f t="shared" si="790"/>
        <v>0</v>
      </c>
      <c r="CN20331" s="128"/>
      <c r="CO20331" s="30"/>
      <c r="CP20331" s="30">
        <f t="shared" si="791"/>
        <v>0</v>
      </c>
      <c r="CQ20331" s="30"/>
      <c r="CR20331" s="30">
        <f t="shared" si="792"/>
        <v>0</v>
      </c>
      <c r="CS20331" s="30"/>
      <c r="CT20331" s="30"/>
      <c r="CU20331" s="30"/>
      <c r="CV20331" s="30">
        <f t="shared" si="793"/>
        <v>0</v>
      </c>
    </row>
    <row r="20332" spans="80:100" x14ac:dyDescent="0.25">
      <c r="CB20332" s="134">
        <f t="shared" si="789"/>
        <v>510</v>
      </c>
      <c r="CC20332" s="7"/>
      <c r="CD20332" s="10"/>
      <c r="CE20332" s="10"/>
      <c r="CF20332" s="31"/>
      <c r="CG20332" s="9"/>
      <c r="CH20332" s="9"/>
      <c r="CI20332" s="9"/>
      <c r="CJ20332" s="31"/>
      <c r="CK20332" s="9"/>
      <c r="CL20332" s="128"/>
      <c r="CM20332" s="216">
        <f t="shared" si="790"/>
        <v>0</v>
      </c>
      <c r="CN20332" s="128"/>
      <c r="CO20332" s="30"/>
      <c r="CP20332" s="30">
        <f t="shared" si="791"/>
        <v>0</v>
      </c>
      <c r="CQ20332" s="30"/>
      <c r="CR20332" s="30">
        <f t="shared" si="792"/>
        <v>0</v>
      </c>
      <c r="CS20332" s="30"/>
      <c r="CT20332" s="30"/>
      <c r="CU20332" s="30"/>
      <c r="CV20332" s="30">
        <f t="shared" si="793"/>
        <v>0</v>
      </c>
    </row>
    <row r="20333" spans="80:100" x14ac:dyDescent="0.25">
      <c r="CB20333" s="134">
        <f t="shared" si="789"/>
        <v>511</v>
      </c>
      <c r="CC20333" s="7"/>
      <c r="CD20333" s="10"/>
      <c r="CE20333" s="10"/>
      <c r="CF20333" s="31"/>
      <c r="CG20333" s="9"/>
      <c r="CH20333" s="9"/>
      <c r="CI20333" s="9"/>
      <c r="CJ20333" s="31"/>
      <c r="CK20333" s="9"/>
      <c r="CL20333" s="128"/>
      <c r="CM20333" s="216">
        <f t="shared" si="790"/>
        <v>0</v>
      </c>
      <c r="CN20333" s="128"/>
      <c r="CO20333" s="30"/>
      <c r="CP20333" s="30">
        <f t="shared" si="791"/>
        <v>0</v>
      </c>
      <c r="CQ20333" s="30"/>
      <c r="CR20333" s="30">
        <f t="shared" si="792"/>
        <v>0</v>
      </c>
      <c r="CS20333" s="30"/>
      <c r="CT20333" s="30"/>
      <c r="CU20333" s="30"/>
      <c r="CV20333" s="30">
        <f t="shared" si="793"/>
        <v>0</v>
      </c>
    </row>
    <row r="20334" spans="80:100" x14ac:dyDescent="0.25">
      <c r="CB20334" s="134">
        <f t="shared" si="789"/>
        <v>512</v>
      </c>
      <c r="CC20334" s="7"/>
      <c r="CD20334" s="10"/>
      <c r="CE20334" s="10"/>
      <c r="CF20334" s="31"/>
      <c r="CG20334" s="9"/>
      <c r="CH20334" s="9"/>
      <c r="CI20334" s="9"/>
      <c r="CJ20334" s="31"/>
      <c r="CK20334" s="9"/>
      <c r="CL20334" s="128"/>
      <c r="CM20334" s="216">
        <f t="shared" si="790"/>
        <v>0</v>
      </c>
      <c r="CN20334" s="128"/>
      <c r="CO20334" s="30"/>
      <c r="CP20334" s="30">
        <f t="shared" si="791"/>
        <v>0</v>
      </c>
      <c r="CQ20334" s="30"/>
      <c r="CR20334" s="30">
        <f t="shared" si="792"/>
        <v>0</v>
      </c>
      <c r="CS20334" s="30"/>
      <c r="CT20334" s="30"/>
      <c r="CU20334" s="30"/>
      <c r="CV20334" s="30">
        <f t="shared" si="793"/>
        <v>0</v>
      </c>
    </row>
    <row r="20335" spans="80:100" x14ac:dyDescent="0.25">
      <c r="CB20335" s="134">
        <f t="shared" ref="CB20335:CB20398" si="794">1+CB20334</f>
        <v>513</v>
      </c>
      <c r="CC20335" s="7"/>
      <c r="CD20335" s="10"/>
      <c r="CE20335" s="10"/>
      <c r="CF20335" s="31"/>
      <c r="CG20335" s="9"/>
      <c r="CH20335" s="9"/>
      <c r="CI20335" s="9"/>
      <c r="CJ20335" s="31"/>
      <c r="CK20335" s="9"/>
      <c r="CL20335" s="128"/>
      <c r="CM20335" s="216">
        <f t="shared" ref="CM20335:CM20398" si="795">IF(CC20335=0,0,IF(CD20335=0,0,IF(CE20335=0,0,IF(CF20335=0,0,IF(CG20335=0,0,IF(CH20335=0,0,IF(CI20335=0,0,IF(CJ20335=0,0,IF(CK20335=0,0,CV20335)))))))))</f>
        <v>0</v>
      </c>
      <c r="CN20335" s="128"/>
      <c r="CO20335" s="30"/>
      <c r="CP20335" s="30">
        <f t="shared" si="791"/>
        <v>0</v>
      </c>
      <c r="CQ20335" s="30"/>
      <c r="CR20335" s="30">
        <f t="shared" si="792"/>
        <v>0</v>
      </c>
      <c r="CS20335" s="30"/>
      <c r="CT20335" s="30"/>
      <c r="CU20335" s="30"/>
      <c r="CV20335" s="30">
        <f t="shared" si="793"/>
        <v>0</v>
      </c>
    </row>
    <row r="20336" spans="80:100" x14ac:dyDescent="0.25">
      <c r="CB20336" s="134">
        <f t="shared" si="794"/>
        <v>514</v>
      </c>
      <c r="CC20336" s="7"/>
      <c r="CD20336" s="10"/>
      <c r="CE20336" s="10"/>
      <c r="CF20336" s="31"/>
      <c r="CG20336" s="9"/>
      <c r="CH20336" s="9"/>
      <c r="CI20336" s="9"/>
      <c r="CJ20336" s="31"/>
      <c r="CK20336" s="9"/>
      <c r="CL20336" s="128"/>
      <c r="CM20336" s="216">
        <f t="shared" si="795"/>
        <v>0</v>
      </c>
      <c r="CN20336" s="128"/>
      <c r="CO20336" s="30"/>
      <c r="CP20336" s="30">
        <f t="shared" ref="CP20336:CP20399" si="796">IF(AND(CI20336="Classroom",CH20336="Non-SAR"),25,IF(AND(CI20336="Non-Classroom",CH20336="Non-SAR"),25,IF(AND(CI20336="Non-Classroom",CH20336="SAR"),10,0)))</f>
        <v>0</v>
      </c>
      <c r="CQ20336" s="30"/>
      <c r="CR20336" s="30">
        <f t="shared" ref="CR20336:CR20399" si="797">IF(CP20336=0,0,IF(CK20336="Yes",5,0))</f>
        <v>0</v>
      </c>
      <c r="CS20336" s="30"/>
      <c r="CT20336" s="30"/>
      <c r="CU20336" s="30"/>
      <c r="CV20336" s="30">
        <f t="shared" ref="CV20336:CV20399" si="798">SUM(CP20336:CU20336)</f>
        <v>0</v>
      </c>
    </row>
    <row r="20337" spans="80:100" x14ac:dyDescent="0.25">
      <c r="CB20337" s="134">
        <f t="shared" si="794"/>
        <v>515</v>
      </c>
      <c r="CC20337" s="7"/>
      <c r="CD20337" s="10"/>
      <c r="CE20337" s="10"/>
      <c r="CF20337" s="31"/>
      <c r="CG20337" s="9"/>
      <c r="CH20337" s="9"/>
      <c r="CI20337" s="9"/>
      <c r="CJ20337" s="31"/>
      <c r="CK20337" s="9"/>
      <c r="CL20337" s="128"/>
      <c r="CM20337" s="216">
        <f t="shared" si="795"/>
        <v>0</v>
      </c>
      <c r="CN20337" s="128"/>
      <c r="CO20337" s="30"/>
      <c r="CP20337" s="30">
        <f t="shared" si="796"/>
        <v>0</v>
      </c>
      <c r="CQ20337" s="30"/>
      <c r="CR20337" s="30">
        <f t="shared" si="797"/>
        <v>0</v>
      </c>
      <c r="CS20337" s="30"/>
      <c r="CT20337" s="30"/>
      <c r="CU20337" s="30"/>
      <c r="CV20337" s="30">
        <f t="shared" si="798"/>
        <v>0</v>
      </c>
    </row>
    <row r="20338" spans="80:100" x14ac:dyDescent="0.25">
      <c r="CB20338" s="134">
        <f t="shared" si="794"/>
        <v>516</v>
      </c>
      <c r="CC20338" s="7"/>
      <c r="CD20338" s="10"/>
      <c r="CE20338" s="10"/>
      <c r="CF20338" s="31"/>
      <c r="CG20338" s="9"/>
      <c r="CH20338" s="9"/>
      <c r="CI20338" s="9"/>
      <c r="CJ20338" s="31"/>
      <c r="CK20338" s="9"/>
      <c r="CL20338" s="128"/>
      <c r="CM20338" s="216">
        <f t="shared" si="795"/>
        <v>0</v>
      </c>
      <c r="CN20338" s="128"/>
      <c r="CO20338" s="30"/>
      <c r="CP20338" s="30">
        <f t="shared" si="796"/>
        <v>0</v>
      </c>
      <c r="CQ20338" s="30"/>
      <c r="CR20338" s="30">
        <f t="shared" si="797"/>
        <v>0</v>
      </c>
      <c r="CS20338" s="30"/>
      <c r="CT20338" s="30"/>
      <c r="CU20338" s="30"/>
      <c r="CV20338" s="30">
        <f t="shared" si="798"/>
        <v>0</v>
      </c>
    </row>
    <row r="20339" spans="80:100" x14ac:dyDescent="0.25">
      <c r="CB20339" s="134">
        <f t="shared" si="794"/>
        <v>517</v>
      </c>
      <c r="CC20339" s="7"/>
      <c r="CD20339" s="10"/>
      <c r="CE20339" s="10"/>
      <c r="CF20339" s="31"/>
      <c r="CG20339" s="9"/>
      <c r="CH20339" s="9"/>
      <c r="CI20339" s="9"/>
      <c r="CJ20339" s="31"/>
      <c r="CK20339" s="9"/>
      <c r="CL20339" s="128"/>
      <c r="CM20339" s="216">
        <f t="shared" si="795"/>
        <v>0</v>
      </c>
      <c r="CN20339" s="128"/>
      <c r="CO20339" s="30"/>
      <c r="CP20339" s="30">
        <f t="shared" si="796"/>
        <v>0</v>
      </c>
      <c r="CQ20339" s="30"/>
      <c r="CR20339" s="30">
        <f t="shared" si="797"/>
        <v>0</v>
      </c>
      <c r="CS20339" s="30"/>
      <c r="CT20339" s="30"/>
      <c r="CU20339" s="30"/>
      <c r="CV20339" s="30">
        <f t="shared" si="798"/>
        <v>0</v>
      </c>
    </row>
    <row r="20340" spans="80:100" x14ac:dyDescent="0.25">
      <c r="CB20340" s="134">
        <f t="shared" si="794"/>
        <v>518</v>
      </c>
      <c r="CC20340" s="7"/>
      <c r="CD20340" s="10"/>
      <c r="CE20340" s="10"/>
      <c r="CF20340" s="31"/>
      <c r="CG20340" s="9"/>
      <c r="CH20340" s="9"/>
      <c r="CI20340" s="9"/>
      <c r="CJ20340" s="31"/>
      <c r="CK20340" s="9"/>
      <c r="CL20340" s="128"/>
      <c r="CM20340" s="216">
        <f t="shared" si="795"/>
        <v>0</v>
      </c>
      <c r="CN20340" s="128"/>
      <c r="CO20340" s="30"/>
      <c r="CP20340" s="30">
        <f t="shared" si="796"/>
        <v>0</v>
      </c>
      <c r="CQ20340" s="30"/>
      <c r="CR20340" s="30">
        <f t="shared" si="797"/>
        <v>0</v>
      </c>
      <c r="CS20340" s="30"/>
      <c r="CT20340" s="30"/>
      <c r="CU20340" s="30"/>
      <c r="CV20340" s="30">
        <f t="shared" si="798"/>
        <v>0</v>
      </c>
    </row>
    <row r="20341" spans="80:100" x14ac:dyDescent="0.25">
      <c r="CB20341" s="134">
        <f t="shared" si="794"/>
        <v>519</v>
      </c>
      <c r="CC20341" s="7"/>
      <c r="CD20341" s="10"/>
      <c r="CE20341" s="10"/>
      <c r="CF20341" s="31"/>
      <c r="CG20341" s="9"/>
      <c r="CH20341" s="9"/>
      <c r="CI20341" s="9"/>
      <c r="CJ20341" s="31"/>
      <c r="CK20341" s="9"/>
      <c r="CL20341" s="128"/>
      <c r="CM20341" s="216">
        <f t="shared" si="795"/>
        <v>0</v>
      </c>
      <c r="CN20341" s="128"/>
      <c r="CO20341" s="30"/>
      <c r="CP20341" s="30">
        <f t="shared" si="796"/>
        <v>0</v>
      </c>
      <c r="CQ20341" s="30"/>
      <c r="CR20341" s="30">
        <f t="shared" si="797"/>
        <v>0</v>
      </c>
      <c r="CS20341" s="30"/>
      <c r="CT20341" s="30"/>
      <c r="CU20341" s="30"/>
      <c r="CV20341" s="30">
        <f t="shared" si="798"/>
        <v>0</v>
      </c>
    </row>
    <row r="20342" spans="80:100" x14ac:dyDescent="0.25">
      <c r="CB20342" s="134">
        <f t="shared" si="794"/>
        <v>520</v>
      </c>
      <c r="CC20342" s="7"/>
      <c r="CD20342" s="10"/>
      <c r="CE20342" s="10"/>
      <c r="CF20342" s="31"/>
      <c r="CG20342" s="9"/>
      <c r="CH20342" s="9"/>
      <c r="CI20342" s="9"/>
      <c r="CJ20342" s="31"/>
      <c r="CK20342" s="9"/>
      <c r="CL20342" s="128"/>
      <c r="CM20342" s="216">
        <f t="shared" si="795"/>
        <v>0</v>
      </c>
      <c r="CN20342" s="128"/>
      <c r="CO20342" s="30"/>
      <c r="CP20342" s="30">
        <f t="shared" si="796"/>
        <v>0</v>
      </c>
      <c r="CQ20342" s="30"/>
      <c r="CR20342" s="30">
        <f t="shared" si="797"/>
        <v>0</v>
      </c>
      <c r="CS20342" s="30"/>
      <c r="CT20342" s="30"/>
      <c r="CU20342" s="30"/>
      <c r="CV20342" s="30">
        <f t="shared" si="798"/>
        <v>0</v>
      </c>
    </row>
    <row r="20343" spans="80:100" x14ac:dyDescent="0.25">
      <c r="CB20343" s="134">
        <f t="shared" si="794"/>
        <v>521</v>
      </c>
      <c r="CC20343" s="7"/>
      <c r="CD20343" s="10"/>
      <c r="CE20343" s="10"/>
      <c r="CF20343" s="31"/>
      <c r="CG20343" s="9"/>
      <c r="CH20343" s="9"/>
      <c r="CI20343" s="9"/>
      <c r="CJ20343" s="31"/>
      <c r="CK20343" s="9"/>
      <c r="CL20343" s="128"/>
      <c r="CM20343" s="216">
        <f t="shared" si="795"/>
        <v>0</v>
      </c>
      <c r="CN20343" s="128"/>
      <c r="CO20343" s="30"/>
      <c r="CP20343" s="30">
        <f t="shared" si="796"/>
        <v>0</v>
      </c>
      <c r="CQ20343" s="30"/>
      <c r="CR20343" s="30">
        <f t="shared" si="797"/>
        <v>0</v>
      </c>
      <c r="CS20343" s="30"/>
      <c r="CT20343" s="30"/>
      <c r="CU20343" s="30"/>
      <c r="CV20343" s="30">
        <f t="shared" si="798"/>
        <v>0</v>
      </c>
    </row>
    <row r="20344" spans="80:100" x14ac:dyDescent="0.25">
      <c r="CB20344" s="134">
        <f t="shared" si="794"/>
        <v>522</v>
      </c>
      <c r="CC20344" s="7"/>
      <c r="CD20344" s="10"/>
      <c r="CE20344" s="10"/>
      <c r="CF20344" s="31"/>
      <c r="CG20344" s="9"/>
      <c r="CH20344" s="9"/>
      <c r="CI20344" s="9"/>
      <c r="CJ20344" s="31"/>
      <c r="CK20344" s="9"/>
      <c r="CL20344" s="128"/>
      <c r="CM20344" s="216">
        <f t="shared" si="795"/>
        <v>0</v>
      </c>
      <c r="CN20344" s="128"/>
      <c r="CO20344" s="30"/>
      <c r="CP20344" s="30">
        <f t="shared" si="796"/>
        <v>0</v>
      </c>
      <c r="CQ20344" s="30"/>
      <c r="CR20344" s="30">
        <f t="shared" si="797"/>
        <v>0</v>
      </c>
      <c r="CS20344" s="30"/>
      <c r="CT20344" s="30"/>
      <c r="CU20344" s="30"/>
      <c r="CV20344" s="30">
        <f t="shared" si="798"/>
        <v>0</v>
      </c>
    </row>
    <row r="20345" spans="80:100" x14ac:dyDescent="0.25">
      <c r="CB20345" s="134">
        <f t="shared" si="794"/>
        <v>523</v>
      </c>
      <c r="CC20345" s="7"/>
      <c r="CD20345" s="10"/>
      <c r="CE20345" s="10"/>
      <c r="CF20345" s="31"/>
      <c r="CG20345" s="9"/>
      <c r="CH20345" s="9"/>
      <c r="CI20345" s="9"/>
      <c r="CJ20345" s="31"/>
      <c r="CK20345" s="9"/>
      <c r="CL20345" s="128"/>
      <c r="CM20345" s="216">
        <f t="shared" si="795"/>
        <v>0</v>
      </c>
      <c r="CN20345" s="128"/>
      <c r="CO20345" s="30"/>
      <c r="CP20345" s="30">
        <f t="shared" si="796"/>
        <v>0</v>
      </c>
      <c r="CQ20345" s="30"/>
      <c r="CR20345" s="30">
        <f t="shared" si="797"/>
        <v>0</v>
      </c>
      <c r="CS20345" s="30"/>
      <c r="CT20345" s="30"/>
      <c r="CU20345" s="30"/>
      <c r="CV20345" s="30">
        <f t="shared" si="798"/>
        <v>0</v>
      </c>
    </row>
    <row r="20346" spans="80:100" x14ac:dyDescent="0.25">
      <c r="CB20346" s="134">
        <f t="shared" si="794"/>
        <v>524</v>
      </c>
      <c r="CC20346" s="7"/>
      <c r="CD20346" s="10"/>
      <c r="CE20346" s="10"/>
      <c r="CF20346" s="31"/>
      <c r="CG20346" s="9"/>
      <c r="CH20346" s="9"/>
      <c r="CI20346" s="9"/>
      <c r="CJ20346" s="31"/>
      <c r="CK20346" s="9"/>
      <c r="CL20346" s="128"/>
      <c r="CM20346" s="216">
        <f t="shared" si="795"/>
        <v>0</v>
      </c>
      <c r="CN20346" s="128"/>
      <c r="CO20346" s="30"/>
      <c r="CP20346" s="30">
        <f t="shared" si="796"/>
        <v>0</v>
      </c>
      <c r="CQ20346" s="30"/>
      <c r="CR20346" s="30">
        <f t="shared" si="797"/>
        <v>0</v>
      </c>
      <c r="CS20346" s="30"/>
      <c r="CT20346" s="30"/>
      <c r="CU20346" s="30"/>
      <c r="CV20346" s="30">
        <f t="shared" si="798"/>
        <v>0</v>
      </c>
    </row>
    <row r="20347" spans="80:100" x14ac:dyDescent="0.25">
      <c r="CB20347" s="134">
        <f t="shared" si="794"/>
        <v>525</v>
      </c>
      <c r="CC20347" s="7"/>
      <c r="CD20347" s="10"/>
      <c r="CE20347" s="10"/>
      <c r="CF20347" s="31"/>
      <c r="CG20347" s="9"/>
      <c r="CH20347" s="9"/>
      <c r="CI20347" s="9"/>
      <c r="CJ20347" s="31"/>
      <c r="CK20347" s="9"/>
      <c r="CL20347" s="128"/>
      <c r="CM20347" s="216">
        <f t="shared" si="795"/>
        <v>0</v>
      </c>
      <c r="CN20347" s="128"/>
      <c r="CO20347" s="30"/>
      <c r="CP20347" s="30">
        <f t="shared" si="796"/>
        <v>0</v>
      </c>
      <c r="CQ20347" s="30"/>
      <c r="CR20347" s="30">
        <f t="shared" si="797"/>
        <v>0</v>
      </c>
      <c r="CS20347" s="30"/>
      <c r="CT20347" s="30"/>
      <c r="CU20347" s="30"/>
      <c r="CV20347" s="30">
        <f t="shared" si="798"/>
        <v>0</v>
      </c>
    </row>
    <row r="20348" spans="80:100" x14ac:dyDescent="0.25">
      <c r="CB20348" s="134">
        <f t="shared" si="794"/>
        <v>526</v>
      </c>
      <c r="CC20348" s="7"/>
      <c r="CD20348" s="10"/>
      <c r="CE20348" s="10"/>
      <c r="CF20348" s="31"/>
      <c r="CG20348" s="9"/>
      <c r="CH20348" s="9"/>
      <c r="CI20348" s="9"/>
      <c r="CJ20348" s="31"/>
      <c r="CK20348" s="9"/>
      <c r="CL20348" s="128"/>
      <c r="CM20348" s="216">
        <f t="shared" si="795"/>
        <v>0</v>
      </c>
      <c r="CN20348" s="128"/>
      <c r="CO20348" s="30"/>
      <c r="CP20348" s="30">
        <f t="shared" si="796"/>
        <v>0</v>
      </c>
      <c r="CQ20348" s="30"/>
      <c r="CR20348" s="30">
        <f t="shared" si="797"/>
        <v>0</v>
      </c>
      <c r="CS20348" s="30"/>
      <c r="CT20348" s="30"/>
      <c r="CU20348" s="30"/>
      <c r="CV20348" s="30">
        <f t="shared" si="798"/>
        <v>0</v>
      </c>
    </row>
    <row r="20349" spans="80:100" x14ac:dyDescent="0.25">
      <c r="CB20349" s="134">
        <f t="shared" si="794"/>
        <v>527</v>
      </c>
      <c r="CC20349" s="7"/>
      <c r="CD20349" s="10"/>
      <c r="CE20349" s="10"/>
      <c r="CF20349" s="31"/>
      <c r="CG20349" s="9"/>
      <c r="CH20349" s="9"/>
      <c r="CI20349" s="9"/>
      <c r="CJ20349" s="31"/>
      <c r="CK20349" s="9"/>
      <c r="CL20349" s="128"/>
      <c r="CM20349" s="216">
        <f t="shared" si="795"/>
        <v>0</v>
      </c>
      <c r="CN20349" s="128"/>
      <c r="CO20349" s="30"/>
      <c r="CP20349" s="30">
        <f t="shared" si="796"/>
        <v>0</v>
      </c>
      <c r="CQ20349" s="30"/>
      <c r="CR20349" s="30">
        <f t="shared" si="797"/>
        <v>0</v>
      </c>
      <c r="CS20349" s="30"/>
      <c r="CT20349" s="30"/>
      <c r="CU20349" s="30"/>
      <c r="CV20349" s="30">
        <f t="shared" si="798"/>
        <v>0</v>
      </c>
    </row>
    <row r="20350" spans="80:100" x14ac:dyDescent="0.25">
      <c r="CB20350" s="134">
        <f t="shared" si="794"/>
        <v>528</v>
      </c>
      <c r="CC20350" s="7"/>
      <c r="CD20350" s="10"/>
      <c r="CE20350" s="10"/>
      <c r="CF20350" s="31"/>
      <c r="CG20350" s="9"/>
      <c r="CH20350" s="9"/>
      <c r="CI20350" s="9"/>
      <c r="CJ20350" s="31"/>
      <c r="CK20350" s="9"/>
      <c r="CL20350" s="128"/>
      <c r="CM20350" s="216">
        <f t="shared" si="795"/>
        <v>0</v>
      </c>
      <c r="CN20350" s="128"/>
      <c r="CO20350" s="30"/>
      <c r="CP20350" s="30">
        <f t="shared" si="796"/>
        <v>0</v>
      </c>
      <c r="CQ20350" s="30"/>
      <c r="CR20350" s="30">
        <f t="shared" si="797"/>
        <v>0</v>
      </c>
      <c r="CS20350" s="30"/>
      <c r="CT20350" s="30"/>
      <c r="CU20350" s="30"/>
      <c r="CV20350" s="30">
        <f t="shared" si="798"/>
        <v>0</v>
      </c>
    </row>
    <row r="20351" spans="80:100" x14ac:dyDescent="0.25">
      <c r="CB20351" s="134">
        <f t="shared" si="794"/>
        <v>529</v>
      </c>
      <c r="CC20351" s="7"/>
      <c r="CD20351" s="10"/>
      <c r="CE20351" s="10"/>
      <c r="CF20351" s="31"/>
      <c r="CG20351" s="9"/>
      <c r="CH20351" s="9"/>
      <c r="CI20351" s="9"/>
      <c r="CJ20351" s="31"/>
      <c r="CK20351" s="9"/>
      <c r="CL20351" s="128"/>
      <c r="CM20351" s="216">
        <f t="shared" si="795"/>
        <v>0</v>
      </c>
      <c r="CN20351" s="128"/>
      <c r="CO20351" s="30"/>
      <c r="CP20351" s="30">
        <f t="shared" si="796"/>
        <v>0</v>
      </c>
      <c r="CQ20351" s="30"/>
      <c r="CR20351" s="30">
        <f t="shared" si="797"/>
        <v>0</v>
      </c>
      <c r="CS20351" s="30"/>
      <c r="CT20351" s="30"/>
      <c r="CU20351" s="30"/>
      <c r="CV20351" s="30">
        <f t="shared" si="798"/>
        <v>0</v>
      </c>
    </row>
    <row r="20352" spans="80:100" x14ac:dyDescent="0.25">
      <c r="CB20352" s="134">
        <f t="shared" si="794"/>
        <v>530</v>
      </c>
      <c r="CC20352" s="7"/>
      <c r="CD20352" s="10"/>
      <c r="CE20352" s="10"/>
      <c r="CF20352" s="31"/>
      <c r="CG20352" s="9"/>
      <c r="CH20352" s="9"/>
      <c r="CI20352" s="9"/>
      <c r="CJ20352" s="31"/>
      <c r="CK20352" s="9"/>
      <c r="CL20352" s="128"/>
      <c r="CM20352" s="216">
        <f t="shared" si="795"/>
        <v>0</v>
      </c>
      <c r="CN20352" s="128"/>
      <c r="CO20352" s="30"/>
      <c r="CP20352" s="30">
        <f t="shared" si="796"/>
        <v>0</v>
      </c>
      <c r="CQ20352" s="30"/>
      <c r="CR20352" s="30">
        <f t="shared" si="797"/>
        <v>0</v>
      </c>
      <c r="CS20352" s="30"/>
      <c r="CT20352" s="30"/>
      <c r="CU20352" s="30"/>
      <c r="CV20352" s="30">
        <f t="shared" si="798"/>
        <v>0</v>
      </c>
    </row>
    <row r="20353" spans="80:100" x14ac:dyDescent="0.25">
      <c r="CB20353" s="134">
        <f t="shared" si="794"/>
        <v>531</v>
      </c>
      <c r="CC20353" s="7"/>
      <c r="CD20353" s="10"/>
      <c r="CE20353" s="10"/>
      <c r="CF20353" s="31"/>
      <c r="CG20353" s="9"/>
      <c r="CH20353" s="9"/>
      <c r="CI20353" s="9"/>
      <c r="CJ20353" s="31"/>
      <c r="CK20353" s="9"/>
      <c r="CL20353" s="128"/>
      <c r="CM20353" s="216">
        <f t="shared" si="795"/>
        <v>0</v>
      </c>
      <c r="CN20353" s="128"/>
      <c r="CO20353" s="30"/>
      <c r="CP20353" s="30">
        <f t="shared" si="796"/>
        <v>0</v>
      </c>
      <c r="CQ20353" s="30"/>
      <c r="CR20353" s="30">
        <f t="shared" si="797"/>
        <v>0</v>
      </c>
      <c r="CS20353" s="30"/>
      <c r="CT20353" s="30"/>
      <c r="CU20353" s="30"/>
      <c r="CV20353" s="30">
        <f t="shared" si="798"/>
        <v>0</v>
      </c>
    </row>
    <row r="20354" spans="80:100" x14ac:dyDescent="0.25">
      <c r="CB20354" s="134">
        <f t="shared" si="794"/>
        <v>532</v>
      </c>
      <c r="CC20354" s="7"/>
      <c r="CD20354" s="10"/>
      <c r="CE20354" s="10"/>
      <c r="CF20354" s="31"/>
      <c r="CG20354" s="9"/>
      <c r="CH20354" s="9"/>
      <c r="CI20354" s="9"/>
      <c r="CJ20354" s="31"/>
      <c r="CK20354" s="9"/>
      <c r="CL20354" s="128"/>
      <c r="CM20354" s="216">
        <f t="shared" si="795"/>
        <v>0</v>
      </c>
      <c r="CN20354" s="128"/>
      <c r="CO20354" s="30"/>
      <c r="CP20354" s="30">
        <f t="shared" si="796"/>
        <v>0</v>
      </c>
      <c r="CQ20354" s="30"/>
      <c r="CR20354" s="30">
        <f t="shared" si="797"/>
        <v>0</v>
      </c>
      <c r="CS20354" s="30"/>
      <c r="CT20354" s="30"/>
      <c r="CU20354" s="30"/>
      <c r="CV20354" s="30">
        <f t="shared" si="798"/>
        <v>0</v>
      </c>
    </row>
    <row r="20355" spans="80:100" x14ac:dyDescent="0.25">
      <c r="CB20355" s="134">
        <f t="shared" si="794"/>
        <v>533</v>
      </c>
      <c r="CC20355" s="7"/>
      <c r="CD20355" s="10"/>
      <c r="CE20355" s="10"/>
      <c r="CF20355" s="31"/>
      <c r="CG20355" s="9"/>
      <c r="CH20355" s="9"/>
      <c r="CI20355" s="9"/>
      <c r="CJ20355" s="31"/>
      <c r="CK20355" s="9"/>
      <c r="CL20355" s="128"/>
      <c r="CM20355" s="216">
        <f t="shared" si="795"/>
        <v>0</v>
      </c>
      <c r="CN20355" s="128"/>
      <c r="CO20355" s="30"/>
      <c r="CP20355" s="30">
        <f t="shared" si="796"/>
        <v>0</v>
      </c>
      <c r="CQ20355" s="30"/>
      <c r="CR20355" s="30">
        <f t="shared" si="797"/>
        <v>0</v>
      </c>
      <c r="CS20355" s="30"/>
      <c r="CT20355" s="30"/>
      <c r="CU20355" s="30"/>
      <c r="CV20355" s="30">
        <f t="shared" si="798"/>
        <v>0</v>
      </c>
    </row>
    <row r="20356" spans="80:100" x14ac:dyDescent="0.25">
      <c r="CB20356" s="134">
        <f t="shared" si="794"/>
        <v>534</v>
      </c>
      <c r="CC20356" s="7"/>
      <c r="CD20356" s="10"/>
      <c r="CE20356" s="10"/>
      <c r="CF20356" s="31"/>
      <c r="CG20356" s="9"/>
      <c r="CH20356" s="9"/>
      <c r="CI20356" s="9"/>
      <c r="CJ20356" s="31"/>
      <c r="CK20356" s="9"/>
      <c r="CL20356" s="128"/>
      <c r="CM20356" s="216">
        <f t="shared" si="795"/>
        <v>0</v>
      </c>
      <c r="CN20356" s="128"/>
      <c r="CO20356" s="30"/>
      <c r="CP20356" s="30">
        <f t="shared" si="796"/>
        <v>0</v>
      </c>
      <c r="CQ20356" s="30"/>
      <c r="CR20356" s="30">
        <f t="shared" si="797"/>
        <v>0</v>
      </c>
      <c r="CS20356" s="30"/>
      <c r="CT20356" s="30"/>
      <c r="CU20356" s="30"/>
      <c r="CV20356" s="30">
        <f t="shared" si="798"/>
        <v>0</v>
      </c>
    </row>
    <row r="20357" spans="80:100" x14ac:dyDescent="0.25">
      <c r="CB20357" s="134">
        <f t="shared" si="794"/>
        <v>535</v>
      </c>
      <c r="CC20357" s="7"/>
      <c r="CD20357" s="10"/>
      <c r="CE20357" s="10"/>
      <c r="CF20357" s="31"/>
      <c r="CG20357" s="9"/>
      <c r="CH20357" s="9"/>
      <c r="CI20357" s="9"/>
      <c r="CJ20357" s="31"/>
      <c r="CK20357" s="9"/>
      <c r="CL20357" s="128"/>
      <c r="CM20357" s="216">
        <f t="shared" si="795"/>
        <v>0</v>
      </c>
      <c r="CN20357" s="128"/>
      <c r="CO20357" s="30"/>
      <c r="CP20357" s="30">
        <f t="shared" si="796"/>
        <v>0</v>
      </c>
      <c r="CQ20357" s="30"/>
      <c r="CR20357" s="30">
        <f t="shared" si="797"/>
        <v>0</v>
      </c>
      <c r="CS20357" s="30"/>
      <c r="CT20357" s="30"/>
      <c r="CU20357" s="30"/>
      <c r="CV20357" s="30">
        <f t="shared" si="798"/>
        <v>0</v>
      </c>
    </row>
    <row r="20358" spans="80:100" x14ac:dyDescent="0.25">
      <c r="CB20358" s="134">
        <f t="shared" si="794"/>
        <v>536</v>
      </c>
      <c r="CC20358" s="7"/>
      <c r="CD20358" s="10"/>
      <c r="CE20358" s="10"/>
      <c r="CF20358" s="31"/>
      <c r="CG20358" s="9"/>
      <c r="CH20358" s="9"/>
      <c r="CI20358" s="9"/>
      <c r="CJ20358" s="31"/>
      <c r="CK20358" s="9"/>
      <c r="CL20358" s="128"/>
      <c r="CM20358" s="216">
        <f t="shared" si="795"/>
        <v>0</v>
      </c>
      <c r="CN20358" s="128"/>
      <c r="CO20358" s="30"/>
      <c r="CP20358" s="30">
        <f t="shared" si="796"/>
        <v>0</v>
      </c>
      <c r="CQ20358" s="30"/>
      <c r="CR20358" s="30">
        <f t="shared" si="797"/>
        <v>0</v>
      </c>
      <c r="CS20358" s="30"/>
      <c r="CT20358" s="30"/>
      <c r="CU20358" s="30"/>
      <c r="CV20358" s="30">
        <f t="shared" si="798"/>
        <v>0</v>
      </c>
    </row>
    <row r="20359" spans="80:100" x14ac:dyDescent="0.25">
      <c r="CB20359" s="134">
        <f t="shared" si="794"/>
        <v>537</v>
      </c>
      <c r="CC20359" s="7"/>
      <c r="CD20359" s="10"/>
      <c r="CE20359" s="10"/>
      <c r="CF20359" s="31"/>
      <c r="CG20359" s="9"/>
      <c r="CH20359" s="9"/>
      <c r="CI20359" s="9"/>
      <c r="CJ20359" s="31"/>
      <c r="CK20359" s="9"/>
      <c r="CL20359" s="128"/>
      <c r="CM20359" s="216">
        <f t="shared" si="795"/>
        <v>0</v>
      </c>
      <c r="CN20359" s="128"/>
      <c r="CO20359" s="30"/>
      <c r="CP20359" s="30">
        <f t="shared" si="796"/>
        <v>0</v>
      </c>
      <c r="CQ20359" s="30"/>
      <c r="CR20359" s="30">
        <f t="shared" si="797"/>
        <v>0</v>
      </c>
      <c r="CS20359" s="30"/>
      <c r="CT20359" s="30"/>
      <c r="CU20359" s="30"/>
      <c r="CV20359" s="30">
        <f t="shared" si="798"/>
        <v>0</v>
      </c>
    </row>
    <row r="20360" spans="80:100" x14ac:dyDescent="0.25">
      <c r="CB20360" s="134">
        <f t="shared" si="794"/>
        <v>538</v>
      </c>
      <c r="CC20360" s="7"/>
      <c r="CD20360" s="10"/>
      <c r="CE20360" s="10"/>
      <c r="CF20360" s="31"/>
      <c r="CG20360" s="9"/>
      <c r="CH20360" s="9"/>
      <c r="CI20360" s="9"/>
      <c r="CJ20360" s="31"/>
      <c r="CK20360" s="9"/>
      <c r="CL20360" s="128"/>
      <c r="CM20360" s="216">
        <f t="shared" si="795"/>
        <v>0</v>
      </c>
      <c r="CN20360" s="128"/>
      <c r="CO20360" s="30"/>
      <c r="CP20360" s="30">
        <f t="shared" si="796"/>
        <v>0</v>
      </c>
      <c r="CQ20360" s="30"/>
      <c r="CR20360" s="30">
        <f t="shared" si="797"/>
        <v>0</v>
      </c>
      <c r="CS20360" s="30"/>
      <c r="CT20360" s="30"/>
      <c r="CU20360" s="30"/>
      <c r="CV20360" s="30">
        <f t="shared" si="798"/>
        <v>0</v>
      </c>
    </row>
    <row r="20361" spans="80:100" x14ac:dyDescent="0.25">
      <c r="CB20361" s="134">
        <f t="shared" si="794"/>
        <v>539</v>
      </c>
      <c r="CC20361" s="7"/>
      <c r="CD20361" s="10"/>
      <c r="CE20361" s="10"/>
      <c r="CF20361" s="31"/>
      <c r="CG20361" s="9"/>
      <c r="CH20361" s="9"/>
      <c r="CI20361" s="9"/>
      <c r="CJ20361" s="31"/>
      <c r="CK20361" s="9"/>
      <c r="CL20361" s="128"/>
      <c r="CM20361" s="216">
        <f t="shared" si="795"/>
        <v>0</v>
      </c>
      <c r="CN20361" s="128"/>
      <c r="CO20361" s="30"/>
      <c r="CP20361" s="30">
        <f t="shared" si="796"/>
        <v>0</v>
      </c>
      <c r="CQ20361" s="30"/>
      <c r="CR20361" s="30">
        <f t="shared" si="797"/>
        <v>0</v>
      </c>
      <c r="CS20361" s="30"/>
      <c r="CT20361" s="30"/>
      <c r="CU20361" s="30"/>
      <c r="CV20361" s="30">
        <f t="shared" si="798"/>
        <v>0</v>
      </c>
    </row>
    <row r="20362" spans="80:100" x14ac:dyDescent="0.25">
      <c r="CB20362" s="134">
        <f t="shared" si="794"/>
        <v>540</v>
      </c>
      <c r="CC20362" s="7"/>
      <c r="CD20362" s="10"/>
      <c r="CE20362" s="10"/>
      <c r="CF20362" s="31"/>
      <c r="CG20362" s="9"/>
      <c r="CH20362" s="9"/>
      <c r="CI20362" s="9"/>
      <c r="CJ20362" s="31"/>
      <c r="CK20362" s="9"/>
      <c r="CL20362" s="128"/>
      <c r="CM20362" s="216">
        <f t="shared" si="795"/>
        <v>0</v>
      </c>
      <c r="CN20362" s="128"/>
      <c r="CO20362" s="30"/>
      <c r="CP20362" s="30">
        <f t="shared" si="796"/>
        <v>0</v>
      </c>
      <c r="CQ20362" s="30"/>
      <c r="CR20362" s="30">
        <f t="shared" si="797"/>
        <v>0</v>
      </c>
      <c r="CS20362" s="30"/>
      <c r="CT20362" s="30"/>
      <c r="CU20362" s="30"/>
      <c r="CV20362" s="30">
        <f t="shared" si="798"/>
        <v>0</v>
      </c>
    </row>
    <row r="20363" spans="80:100" x14ac:dyDescent="0.25">
      <c r="CB20363" s="134">
        <f t="shared" si="794"/>
        <v>541</v>
      </c>
      <c r="CC20363" s="7"/>
      <c r="CD20363" s="10"/>
      <c r="CE20363" s="10"/>
      <c r="CF20363" s="31"/>
      <c r="CG20363" s="9"/>
      <c r="CH20363" s="9"/>
      <c r="CI20363" s="9"/>
      <c r="CJ20363" s="31"/>
      <c r="CK20363" s="9"/>
      <c r="CL20363" s="128"/>
      <c r="CM20363" s="216">
        <f t="shared" si="795"/>
        <v>0</v>
      </c>
      <c r="CN20363" s="128"/>
      <c r="CO20363" s="30"/>
      <c r="CP20363" s="30">
        <f t="shared" si="796"/>
        <v>0</v>
      </c>
      <c r="CQ20363" s="30"/>
      <c r="CR20363" s="30">
        <f t="shared" si="797"/>
        <v>0</v>
      </c>
      <c r="CS20363" s="30"/>
      <c r="CT20363" s="30"/>
      <c r="CU20363" s="30"/>
      <c r="CV20363" s="30">
        <f t="shared" si="798"/>
        <v>0</v>
      </c>
    </row>
    <row r="20364" spans="80:100" x14ac:dyDescent="0.25">
      <c r="CB20364" s="134">
        <f t="shared" si="794"/>
        <v>542</v>
      </c>
      <c r="CC20364" s="7"/>
      <c r="CD20364" s="10"/>
      <c r="CE20364" s="10"/>
      <c r="CF20364" s="31"/>
      <c r="CG20364" s="9"/>
      <c r="CH20364" s="9"/>
      <c r="CI20364" s="9"/>
      <c r="CJ20364" s="31"/>
      <c r="CK20364" s="9"/>
      <c r="CL20364" s="128"/>
      <c r="CM20364" s="216">
        <f t="shared" si="795"/>
        <v>0</v>
      </c>
      <c r="CN20364" s="128"/>
      <c r="CO20364" s="30"/>
      <c r="CP20364" s="30">
        <f t="shared" si="796"/>
        <v>0</v>
      </c>
      <c r="CQ20364" s="30"/>
      <c r="CR20364" s="30">
        <f t="shared" si="797"/>
        <v>0</v>
      </c>
      <c r="CS20364" s="30"/>
      <c r="CT20364" s="30"/>
      <c r="CU20364" s="30"/>
      <c r="CV20364" s="30">
        <f t="shared" si="798"/>
        <v>0</v>
      </c>
    </row>
    <row r="20365" spans="80:100" x14ac:dyDescent="0.25">
      <c r="CB20365" s="134">
        <f t="shared" si="794"/>
        <v>543</v>
      </c>
      <c r="CC20365" s="7"/>
      <c r="CD20365" s="10"/>
      <c r="CE20365" s="10"/>
      <c r="CF20365" s="31"/>
      <c r="CG20365" s="9"/>
      <c r="CH20365" s="9"/>
      <c r="CI20365" s="9"/>
      <c r="CJ20365" s="31"/>
      <c r="CK20365" s="9"/>
      <c r="CL20365" s="128"/>
      <c r="CM20365" s="216">
        <f t="shared" si="795"/>
        <v>0</v>
      </c>
      <c r="CN20365" s="128"/>
      <c r="CO20365" s="30"/>
      <c r="CP20365" s="30">
        <f t="shared" si="796"/>
        <v>0</v>
      </c>
      <c r="CQ20365" s="30"/>
      <c r="CR20365" s="30">
        <f t="shared" si="797"/>
        <v>0</v>
      </c>
      <c r="CS20365" s="30"/>
      <c r="CT20365" s="30"/>
      <c r="CU20365" s="30"/>
      <c r="CV20365" s="30">
        <f t="shared" si="798"/>
        <v>0</v>
      </c>
    </row>
    <row r="20366" spans="80:100" x14ac:dyDescent="0.25">
      <c r="CB20366" s="134">
        <f t="shared" si="794"/>
        <v>544</v>
      </c>
      <c r="CC20366" s="7"/>
      <c r="CD20366" s="10"/>
      <c r="CE20366" s="10"/>
      <c r="CF20366" s="31"/>
      <c r="CG20366" s="9"/>
      <c r="CH20366" s="9"/>
      <c r="CI20366" s="9"/>
      <c r="CJ20366" s="31"/>
      <c r="CK20366" s="9"/>
      <c r="CL20366" s="128"/>
      <c r="CM20366" s="216">
        <f t="shared" si="795"/>
        <v>0</v>
      </c>
      <c r="CN20366" s="128"/>
      <c r="CO20366" s="30"/>
      <c r="CP20366" s="30">
        <f t="shared" si="796"/>
        <v>0</v>
      </c>
      <c r="CQ20366" s="30"/>
      <c r="CR20366" s="30">
        <f t="shared" si="797"/>
        <v>0</v>
      </c>
      <c r="CS20366" s="30"/>
      <c r="CT20366" s="30"/>
      <c r="CU20366" s="30"/>
      <c r="CV20366" s="30">
        <f t="shared" si="798"/>
        <v>0</v>
      </c>
    </row>
    <row r="20367" spans="80:100" x14ac:dyDescent="0.25">
      <c r="CB20367" s="134">
        <f t="shared" si="794"/>
        <v>545</v>
      </c>
      <c r="CC20367" s="7"/>
      <c r="CD20367" s="10"/>
      <c r="CE20367" s="10"/>
      <c r="CF20367" s="31"/>
      <c r="CG20367" s="9"/>
      <c r="CH20367" s="9"/>
      <c r="CI20367" s="9"/>
      <c r="CJ20367" s="31"/>
      <c r="CK20367" s="9"/>
      <c r="CL20367" s="128"/>
      <c r="CM20367" s="216">
        <f t="shared" si="795"/>
        <v>0</v>
      </c>
      <c r="CN20367" s="128"/>
      <c r="CO20367" s="30"/>
      <c r="CP20367" s="30">
        <f t="shared" si="796"/>
        <v>0</v>
      </c>
      <c r="CQ20367" s="30"/>
      <c r="CR20367" s="30">
        <f t="shared" si="797"/>
        <v>0</v>
      </c>
      <c r="CS20367" s="30"/>
      <c r="CT20367" s="30"/>
      <c r="CU20367" s="30"/>
      <c r="CV20367" s="30">
        <f t="shared" si="798"/>
        <v>0</v>
      </c>
    </row>
    <row r="20368" spans="80:100" x14ac:dyDescent="0.25">
      <c r="CB20368" s="134">
        <f t="shared" si="794"/>
        <v>546</v>
      </c>
      <c r="CC20368" s="7"/>
      <c r="CD20368" s="10"/>
      <c r="CE20368" s="10"/>
      <c r="CF20368" s="31"/>
      <c r="CG20368" s="9"/>
      <c r="CH20368" s="9"/>
      <c r="CI20368" s="9"/>
      <c r="CJ20368" s="31"/>
      <c r="CK20368" s="9"/>
      <c r="CL20368" s="128"/>
      <c r="CM20368" s="216">
        <f t="shared" si="795"/>
        <v>0</v>
      </c>
      <c r="CN20368" s="128"/>
      <c r="CO20368" s="30"/>
      <c r="CP20368" s="30">
        <f t="shared" si="796"/>
        <v>0</v>
      </c>
      <c r="CQ20368" s="30"/>
      <c r="CR20368" s="30">
        <f t="shared" si="797"/>
        <v>0</v>
      </c>
      <c r="CS20368" s="30"/>
      <c r="CT20368" s="30"/>
      <c r="CU20368" s="30"/>
      <c r="CV20368" s="30">
        <f t="shared" si="798"/>
        <v>0</v>
      </c>
    </row>
    <row r="20369" spans="80:100" x14ac:dyDescent="0.25">
      <c r="CB20369" s="134">
        <f t="shared" si="794"/>
        <v>547</v>
      </c>
      <c r="CC20369" s="7"/>
      <c r="CD20369" s="10"/>
      <c r="CE20369" s="10"/>
      <c r="CF20369" s="31"/>
      <c r="CG20369" s="9"/>
      <c r="CH20369" s="9"/>
      <c r="CI20369" s="9"/>
      <c r="CJ20369" s="31"/>
      <c r="CK20369" s="9"/>
      <c r="CL20369" s="128"/>
      <c r="CM20369" s="216">
        <f t="shared" si="795"/>
        <v>0</v>
      </c>
      <c r="CN20369" s="128"/>
      <c r="CO20369" s="30"/>
      <c r="CP20369" s="30">
        <f t="shared" si="796"/>
        <v>0</v>
      </c>
      <c r="CQ20369" s="30"/>
      <c r="CR20369" s="30">
        <f t="shared" si="797"/>
        <v>0</v>
      </c>
      <c r="CS20369" s="30"/>
      <c r="CT20369" s="30"/>
      <c r="CU20369" s="30"/>
      <c r="CV20369" s="30">
        <f t="shared" si="798"/>
        <v>0</v>
      </c>
    </row>
    <row r="20370" spans="80:100" x14ac:dyDescent="0.25">
      <c r="CB20370" s="134">
        <f t="shared" si="794"/>
        <v>548</v>
      </c>
      <c r="CC20370" s="7"/>
      <c r="CD20370" s="10"/>
      <c r="CE20370" s="10"/>
      <c r="CF20370" s="31"/>
      <c r="CG20370" s="9"/>
      <c r="CH20370" s="9"/>
      <c r="CI20370" s="9"/>
      <c r="CJ20370" s="31"/>
      <c r="CK20370" s="9"/>
      <c r="CL20370" s="128"/>
      <c r="CM20370" s="216">
        <f t="shared" si="795"/>
        <v>0</v>
      </c>
      <c r="CN20370" s="128"/>
      <c r="CO20370" s="30"/>
      <c r="CP20370" s="30">
        <f t="shared" si="796"/>
        <v>0</v>
      </c>
      <c r="CQ20370" s="30"/>
      <c r="CR20370" s="30">
        <f t="shared" si="797"/>
        <v>0</v>
      </c>
      <c r="CS20370" s="30"/>
      <c r="CT20370" s="30"/>
      <c r="CU20370" s="30"/>
      <c r="CV20370" s="30">
        <f t="shared" si="798"/>
        <v>0</v>
      </c>
    </row>
    <row r="20371" spans="80:100" x14ac:dyDescent="0.25">
      <c r="CB20371" s="134">
        <f t="shared" si="794"/>
        <v>549</v>
      </c>
      <c r="CC20371" s="7"/>
      <c r="CD20371" s="10"/>
      <c r="CE20371" s="10"/>
      <c r="CF20371" s="31"/>
      <c r="CG20371" s="9"/>
      <c r="CH20371" s="9"/>
      <c r="CI20371" s="9"/>
      <c r="CJ20371" s="31"/>
      <c r="CK20371" s="9"/>
      <c r="CL20371" s="128"/>
      <c r="CM20371" s="216">
        <f t="shared" si="795"/>
        <v>0</v>
      </c>
      <c r="CN20371" s="128"/>
      <c r="CO20371" s="30"/>
      <c r="CP20371" s="30">
        <f t="shared" si="796"/>
        <v>0</v>
      </c>
      <c r="CQ20371" s="30"/>
      <c r="CR20371" s="30">
        <f t="shared" si="797"/>
        <v>0</v>
      </c>
      <c r="CS20371" s="30"/>
      <c r="CT20371" s="30"/>
      <c r="CU20371" s="30"/>
      <c r="CV20371" s="30">
        <f t="shared" si="798"/>
        <v>0</v>
      </c>
    </row>
    <row r="20372" spans="80:100" x14ac:dyDescent="0.25">
      <c r="CB20372" s="134">
        <f t="shared" si="794"/>
        <v>550</v>
      </c>
      <c r="CC20372" s="7"/>
      <c r="CD20372" s="10"/>
      <c r="CE20372" s="10"/>
      <c r="CF20372" s="31"/>
      <c r="CG20372" s="9"/>
      <c r="CH20372" s="9"/>
      <c r="CI20372" s="9"/>
      <c r="CJ20372" s="31"/>
      <c r="CK20372" s="9"/>
      <c r="CL20372" s="128"/>
      <c r="CM20372" s="216">
        <f t="shared" si="795"/>
        <v>0</v>
      </c>
      <c r="CN20372" s="128"/>
      <c r="CO20372" s="30"/>
      <c r="CP20372" s="30">
        <f t="shared" si="796"/>
        <v>0</v>
      </c>
      <c r="CQ20372" s="30"/>
      <c r="CR20372" s="30">
        <f t="shared" si="797"/>
        <v>0</v>
      </c>
      <c r="CS20372" s="30"/>
      <c r="CT20372" s="30"/>
      <c r="CU20372" s="30"/>
      <c r="CV20372" s="30">
        <f t="shared" si="798"/>
        <v>0</v>
      </c>
    </row>
    <row r="20373" spans="80:100" x14ac:dyDescent="0.25">
      <c r="CB20373" s="134">
        <f t="shared" si="794"/>
        <v>551</v>
      </c>
      <c r="CC20373" s="7"/>
      <c r="CD20373" s="10"/>
      <c r="CE20373" s="10"/>
      <c r="CF20373" s="31"/>
      <c r="CG20373" s="9"/>
      <c r="CH20373" s="9"/>
      <c r="CI20373" s="9"/>
      <c r="CJ20373" s="31"/>
      <c r="CK20373" s="9"/>
      <c r="CL20373" s="128"/>
      <c r="CM20373" s="216">
        <f t="shared" si="795"/>
        <v>0</v>
      </c>
      <c r="CN20373" s="128"/>
      <c r="CO20373" s="30"/>
      <c r="CP20373" s="30">
        <f t="shared" si="796"/>
        <v>0</v>
      </c>
      <c r="CQ20373" s="30"/>
      <c r="CR20373" s="30">
        <f t="shared" si="797"/>
        <v>0</v>
      </c>
      <c r="CS20373" s="30"/>
      <c r="CT20373" s="30"/>
      <c r="CU20373" s="30"/>
      <c r="CV20373" s="30">
        <f t="shared" si="798"/>
        <v>0</v>
      </c>
    </row>
    <row r="20374" spans="80:100" x14ac:dyDescent="0.25">
      <c r="CB20374" s="134">
        <f t="shared" si="794"/>
        <v>552</v>
      </c>
      <c r="CC20374" s="7"/>
      <c r="CD20374" s="10"/>
      <c r="CE20374" s="10"/>
      <c r="CF20374" s="31"/>
      <c r="CG20374" s="9"/>
      <c r="CH20374" s="9"/>
      <c r="CI20374" s="9"/>
      <c r="CJ20374" s="31"/>
      <c r="CK20374" s="9"/>
      <c r="CL20374" s="128"/>
      <c r="CM20374" s="216">
        <f t="shared" si="795"/>
        <v>0</v>
      </c>
      <c r="CN20374" s="128"/>
      <c r="CO20374" s="30"/>
      <c r="CP20374" s="30">
        <f t="shared" si="796"/>
        <v>0</v>
      </c>
      <c r="CQ20374" s="30"/>
      <c r="CR20374" s="30">
        <f t="shared" si="797"/>
        <v>0</v>
      </c>
      <c r="CS20374" s="30"/>
      <c r="CT20374" s="30"/>
      <c r="CU20374" s="30"/>
      <c r="CV20374" s="30">
        <f t="shared" si="798"/>
        <v>0</v>
      </c>
    </row>
    <row r="20375" spans="80:100" x14ac:dyDescent="0.25">
      <c r="CB20375" s="134">
        <f t="shared" si="794"/>
        <v>553</v>
      </c>
      <c r="CC20375" s="7"/>
      <c r="CD20375" s="10"/>
      <c r="CE20375" s="10"/>
      <c r="CF20375" s="31"/>
      <c r="CG20375" s="9"/>
      <c r="CH20375" s="9"/>
      <c r="CI20375" s="9"/>
      <c r="CJ20375" s="31"/>
      <c r="CK20375" s="9"/>
      <c r="CL20375" s="128"/>
      <c r="CM20375" s="216">
        <f t="shared" si="795"/>
        <v>0</v>
      </c>
      <c r="CN20375" s="128"/>
      <c r="CO20375" s="30"/>
      <c r="CP20375" s="30">
        <f t="shared" si="796"/>
        <v>0</v>
      </c>
      <c r="CQ20375" s="30"/>
      <c r="CR20375" s="30">
        <f t="shared" si="797"/>
        <v>0</v>
      </c>
      <c r="CS20375" s="30"/>
      <c r="CT20375" s="30"/>
      <c r="CU20375" s="30"/>
      <c r="CV20375" s="30">
        <f t="shared" si="798"/>
        <v>0</v>
      </c>
    </row>
    <row r="20376" spans="80:100" x14ac:dyDescent="0.25">
      <c r="CB20376" s="134">
        <f t="shared" si="794"/>
        <v>554</v>
      </c>
      <c r="CC20376" s="7"/>
      <c r="CD20376" s="10"/>
      <c r="CE20376" s="10"/>
      <c r="CF20376" s="31"/>
      <c r="CG20376" s="9"/>
      <c r="CH20376" s="9"/>
      <c r="CI20376" s="9"/>
      <c r="CJ20376" s="31"/>
      <c r="CK20376" s="9"/>
      <c r="CL20376" s="128"/>
      <c r="CM20376" s="216">
        <f t="shared" si="795"/>
        <v>0</v>
      </c>
      <c r="CN20376" s="128"/>
      <c r="CO20376" s="30"/>
      <c r="CP20376" s="30">
        <f t="shared" si="796"/>
        <v>0</v>
      </c>
      <c r="CQ20376" s="30"/>
      <c r="CR20376" s="30">
        <f t="shared" si="797"/>
        <v>0</v>
      </c>
      <c r="CS20376" s="30"/>
      <c r="CT20376" s="30"/>
      <c r="CU20376" s="30"/>
      <c r="CV20376" s="30">
        <f t="shared" si="798"/>
        <v>0</v>
      </c>
    </row>
    <row r="20377" spans="80:100" x14ac:dyDescent="0.25">
      <c r="CB20377" s="134">
        <f t="shared" si="794"/>
        <v>555</v>
      </c>
      <c r="CC20377" s="7"/>
      <c r="CD20377" s="10"/>
      <c r="CE20377" s="10"/>
      <c r="CF20377" s="31"/>
      <c r="CG20377" s="9"/>
      <c r="CH20377" s="9"/>
      <c r="CI20377" s="9"/>
      <c r="CJ20377" s="31"/>
      <c r="CK20377" s="9"/>
      <c r="CL20377" s="128"/>
      <c r="CM20377" s="216">
        <f t="shared" si="795"/>
        <v>0</v>
      </c>
      <c r="CN20377" s="128"/>
      <c r="CO20377" s="30"/>
      <c r="CP20377" s="30">
        <f t="shared" si="796"/>
        <v>0</v>
      </c>
      <c r="CQ20377" s="30"/>
      <c r="CR20377" s="30">
        <f t="shared" si="797"/>
        <v>0</v>
      </c>
      <c r="CS20377" s="30"/>
      <c r="CT20377" s="30"/>
      <c r="CU20377" s="30"/>
      <c r="CV20377" s="30">
        <f t="shared" si="798"/>
        <v>0</v>
      </c>
    </row>
    <row r="20378" spans="80:100" x14ac:dyDescent="0.25">
      <c r="CB20378" s="134">
        <f t="shared" si="794"/>
        <v>556</v>
      </c>
      <c r="CC20378" s="7"/>
      <c r="CD20378" s="10"/>
      <c r="CE20378" s="10"/>
      <c r="CF20378" s="31"/>
      <c r="CG20378" s="9"/>
      <c r="CH20378" s="9"/>
      <c r="CI20378" s="9"/>
      <c r="CJ20378" s="31"/>
      <c r="CK20378" s="9"/>
      <c r="CL20378" s="128"/>
      <c r="CM20378" s="216">
        <f t="shared" si="795"/>
        <v>0</v>
      </c>
      <c r="CN20378" s="128"/>
      <c r="CO20378" s="30"/>
      <c r="CP20378" s="30">
        <f t="shared" si="796"/>
        <v>0</v>
      </c>
      <c r="CQ20378" s="30"/>
      <c r="CR20378" s="30">
        <f t="shared" si="797"/>
        <v>0</v>
      </c>
      <c r="CS20378" s="30"/>
      <c r="CT20378" s="30"/>
      <c r="CU20378" s="30"/>
      <c r="CV20378" s="30">
        <f t="shared" si="798"/>
        <v>0</v>
      </c>
    </row>
    <row r="20379" spans="80:100" x14ac:dyDescent="0.25">
      <c r="CB20379" s="134">
        <f t="shared" si="794"/>
        <v>557</v>
      </c>
      <c r="CC20379" s="7"/>
      <c r="CD20379" s="10"/>
      <c r="CE20379" s="10"/>
      <c r="CF20379" s="31"/>
      <c r="CG20379" s="9"/>
      <c r="CH20379" s="9"/>
      <c r="CI20379" s="9"/>
      <c r="CJ20379" s="31"/>
      <c r="CK20379" s="9"/>
      <c r="CL20379" s="128"/>
      <c r="CM20379" s="216">
        <f t="shared" si="795"/>
        <v>0</v>
      </c>
      <c r="CN20379" s="128"/>
      <c r="CO20379" s="30"/>
      <c r="CP20379" s="30">
        <f t="shared" si="796"/>
        <v>0</v>
      </c>
      <c r="CQ20379" s="30"/>
      <c r="CR20379" s="30">
        <f t="shared" si="797"/>
        <v>0</v>
      </c>
      <c r="CS20379" s="30"/>
      <c r="CT20379" s="30"/>
      <c r="CU20379" s="30"/>
      <c r="CV20379" s="30">
        <f t="shared" si="798"/>
        <v>0</v>
      </c>
    </row>
    <row r="20380" spans="80:100" x14ac:dyDescent="0.25">
      <c r="CB20380" s="134">
        <f t="shared" si="794"/>
        <v>558</v>
      </c>
      <c r="CC20380" s="7"/>
      <c r="CD20380" s="10"/>
      <c r="CE20380" s="10"/>
      <c r="CF20380" s="31"/>
      <c r="CG20380" s="9"/>
      <c r="CH20380" s="9"/>
      <c r="CI20380" s="9"/>
      <c r="CJ20380" s="31"/>
      <c r="CK20380" s="9"/>
      <c r="CL20380" s="128"/>
      <c r="CM20380" s="216">
        <f t="shared" si="795"/>
        <v>0</v>
      </c>
      <c r="CN20380" s="128"/>
      <c r="CO20380" s="30"/>
      <c r="CP20380" s="30">
        <f t="shared" si="796"/>
        <v>0</v>
      </c>
      <c r="CQ20380" s="30"/>
      <c r="CR20380" s="30">
        <f t="shared" si="797"/>
        <v>0</v>
      </c>
      <c r="CS20380" s="30"/>
      <c r="CT20380" s="30"/>
      <c r="CU20380" s="30"/>
      <c r="CV20380" s="30">
        <f t="shared" si="798"/>
        <v>0</v>
      </c>
    </row>
    <row r="20381" spans="80:100" x14ac:dyDescent="0.25">
      <c r="CB20381" s="134">
        <f t="shared" si="794"/>
        <v>559</v>
      </c>
      <c r="CC20381" s="7"/>
      <c r="CD20381" s="10"/>
      <c r="CE20381" s="10"/>
      <c r="CF20381" s="31"/>
      <c r="CG20381" s="9"/>
      <c r="CH20381" s="9"/>
      <c r="CI20381" s="9"/>
      <c r="CJ20381" s="31"/>
      <c r="CK20381" s="9"/>
      <c r="CL20381" s="128"/>
      <c r="CM20381" s="216">
        <f t="shared" si="795"/>
        <v>0</v>
      </c>
      <c r="CN20381" s="128"/>
      <c r="CO20381" s="30"/>
      <c r="CP20381" s="30">
        <f t="shared" si="796"/>
        <v>0</v>
      </c>
      <c r="CQ20381" s="30"/>
      <c r="CR20381" s="30">
        <f t="shared" si="797"/>
        <v>0</v>
      </c>
      <c r="CS20381" s="30"/>
      <c r="CT20381" s="30"/>
      <c r="CU20381" s="30"/>
      <c r="CV20381" s="30">
        <f t="shared" si="798"/>
        <v>0</v>
      </c>
    </row>
    <row r="20382" spans="80:100" x14ac:dyDescent="0.25">
      <c r="CB20382" s="134">
        <f t="shared" si="794"/>
        <v>560</v>
      </c>
      <c r="CC20382" s="7"/>
      <c r="CD20382" s="10"/>
      <c r="CE20382" s="10"/>
      <c r="CF20382" s="31"/>
      <c r="CG20382" s="9"/>
      <c r="CH20382" s="9"/>
      <c r="CI20382" s="9"/>
      <c r="CJ20382" s="31"/>
      <c r="CK20382" s="9"/>
      <c r="CL20382" s="128"/>
      <c r="CM20382" s="216">
        <f t="shared" si="795"/>
        <v>0</v>
      </c>
      <c r="CN20382" s="128"/>
      <c r="CO20382" s="30"/>
      <c r="CP20382" s="30">
        <f t="shared" si="796"/>
        <v>0</v>
      </c>
      <c r="CQ20382" s="30"/>
      <c r="CR20382" s="30">
        <f t="shared" si="797"/>
        <v>0</v>
      </c>
      <c r="CS20382" s="30"/>
      <c r="CT20382" s="30"/>
      <c r="CU20382" s="30"/>
      <c r="CV20382" s="30">
        <f t="shared" si="798"/>
        <v>0</v>
      </c>
    </row>
    <row r="20383" spans="80:100" x14ac:dyDescent="0.25">
      <c r="CB20383" s="134">
        <f t="shared" si="794"/>
        <v>561</v>
      </c>
      <c r="CC20383" s="7"/>
      <c r="CD20383" s="10"/>
      <c r="CE20383" s="10"/>
      <c r="CF20383" s="31"/>
      <c r="CG20383" s="9"/>
      <c r="CH20383" s="9"/>
      <c r="CI20383" s="9"/>
      <c r="CJ20383" s="31"/>
      <c r="CK20383" s="9"/>
      <c r="CL20383" s="128"/>
      <c r="CM20383" s="216">
        <f t="shared" si="795"/>
        <v>0</v>
      </c>
      <c r="CN20383" s="128"/>
      <c r="CO20383" s="30"/>
      <c r="CP20383" s="30">
        <f t="shared" si="796"/>
        <v>0</v>
      </c>
      <c r="CQ20383" s="30"/>
      <c r="CR20383" s="30">
        <f t="shared" si="797"/>
        <v>0</v>
      </c>
      <c r="CS20383" s="30"/>
      <c r="CT20383" s="30"/>
      <c r="CU20383" s="30"/>
      <c r="CV20383" s="30">
        <f t="shared" si="798"/>
        <v>0</v>
      </c>
    </row>
    <row r="20384" spans="80:100" x14ac:dyDescent="0.25">
      <c r="CB20384" s="134">
        <f t="shared" si="794"/>
        <v>562</v>
      </c>
      <c r="CC20384" s="7"/>
      <c r="CD20384" s="10"/>
      <c r="CE20384" s="10"/>
      <c r="CF20384" s="31"/>
      <c r="CG20384" s="9"/>
      <c r="CH20384" s="9"/>
      <c r="CI20384" s="9"/>
      <c r="CJ20384" s="31"/>
      <c r="CK20384" s="9"/>
      <c r="CL20384" s="128"/>
      <c r="CM20384" s="216">
        <f t="shared" si="795"/>
        <v>0</v>
      </c>
      <c r="CN20384" s="128"/>
      <c r="CO20384" s="30"/>
      <c r="CP20384" s="30">
        <f t="shared" si="796"/>
        <v>0</v>
      </c>
      <c r="CQ20384" s="30"/>
      <c r="CR20384" s="30">
        <f t="shared" si="797"/>
        <v>0</v>
      </c>
      <c r="CS20384" s="30"/>
      <c r="CT20384" s="30"/>
      <c r="CU20384" s="30"/>
      <c r="CV20384" s="30">
        <f t="shared" si="798"/>
        <v>0</v>
      </c>
    </row>
    <row r="20385" spans="80:100" x14ac:dyDescent="0.25">
      <c r="CB20385" s="134">
        <f t="shared" si="794"/>
        <v>563</v>
      </c>
      <c r="CC20385" s="7"/>
      <c r="CD20385" s="10"/>
      <c r="CE20385" s="10"/>
      <c r="CF20385" s="31"/>
      <c r="CG20385" s="9"/>
      <c r="CH20385" s="9"/>
      <c r="CI20385" s="9"/>
      <c r="CJ20385" s="31"/>
      <c r="CK20385" s="9"/>
      <c r="CL20385" s="128"/>
      <c r="CM20385" s="216">
        <f t="shared" si="795"/>
        <v>0</v>
      </c>
      <c r="CN20385" s="128"/>
      <c r="CO20385" s="30"/>
      <c r="CP20385" s="30">
        <f t="shared" si="796"/>
        <v>0</v>
      </c>
      <c r="CQ20385" s="30"/>
      <c r="CR20385" s="30">
        <f t="shared" si="797"/>
        <v>0</v>
      </c>
      <c r="CS20385" s="30"/>
      <c r="CT20385" s="30"/>
      <c r="CU20385" s="30"/>
      <c r="CV20385" s="30">
        <f t="shared" si="798"/>
        <v>0</v>
      </c>
    </row>
    <row r="20386" spans="80:100" x14ac:dyDescent="0.25">
      <c r="CB20386" s="134">
        <f t="shared" si="794"/>
        <v>564</v>
      </c>
      <c r="CC20386" s="7"/>
      <c r="CD20386" s="10"/>
      <c r="CE20386" s="10"/>
      <c r="CF20386" s="31"/>
      <c r="CG20386" s="9"/>
      <c r="CH20386" s="9"/>
      <c r="CI20386" s="9"/>
      <c r="CJ20386" s="31"/>
      <c r="CK20386" s="9"/>
      <c r="CL20386" s="128"/>
      <c r="CM20386" s="216">
        <f t="shared" si="795"/>
        <v>0</v>
      </c>
      <c r="CN20386" s="128"/>
      <c r="CO20386" s="30"/>
      <c r="CP20386" s="30">
        <f t="shared" si="796"/>
        <v>0</v>
      </c>
      <c r="CQ20386" s="30"/>
      <c r="CR20386" s="30">
        <f t="shared" si="797"/>
        <v>0</v>
      </c>
      <c r="CS20386" s="30"/>
      <c r="CT20386" s="30"/>
      <c r="CU20386" s="30"/>
      <c r="CV20386" s="30">
        <f t="shared" si="798"/>
        <v>0</v>
      </c>
    </row>
    <row r="20387" spans="80:100" x14ac:dyDescent="0.25">
      <c r="CB20387" s="134">
        <f t="shared" si="794"/>
        <v>565</v>
      </c>
      <c r="CC20387" s="7"/>
      <c r="CD20387" s="10"/>
      <c r="CE20387" s="10"/>
      <c r="CF20387" s="31"/>
      <c r="CG20387" s="9"/>
      <c r="CH20387" s="9"/>
      <c r="CI20387" s="9"/>
      <c r="CJ20387" s="31"/>
      <c r="CK20387" s="9"/>
      <c r="CL20387" s="128"/>
      <c r="CM20387" s="216">
        <f t="shared" si="795"/>
        <v>0</v>
      </c>
      <c r="CN20387" s="128"/>
      <c r="CO20387" s="30"/>
      <c r="CP20387" s="30">
        <f t="shared" si="796"/>
        <v>0</v>
      </c>
      <c r="CQ20387" s="30"/>
      <c r="CR20387" s="30">
        <f t="shared" si="797"/>
        <v>0</v>
      </c>
      <c r="CS20387" s="30"/>
      <c r="CT20387" s="30"/>
      <c r="CU20387" s="30"/>
      <c r="CV20387" s="30">
        <f t="shared" si="798"/>
        <v>0</v>
      </c>
    </row>
    <row r="20388" spans="80:100" x14ac:dyDescent="0.25">
      <c r="CB20388" s="134">
        <f t="shared" si="794"/>
        <v>566</v>
      </c>
      <c r="CC20388" s="7"/>
      <c r="CD20388" s="10"/>
      <c r="CE20388" s="10"/>
      <c r="CF20388" s="31"/>
      <c r="CG20388" s="9"/>
      <c r="CH20388" s="9"/>
      <c r="CI20388" s="9"/>
      <c r="CJ20388" s="31"/>
      <c r="CK20388" s="9"/>
      <c r="CL20388" s="128"/>
      <c r="CM20388" s="216">
        <f t="shared" si="795"/>
        <v>0</v>
      </c>
      <c r="CN20388" s="128"/>
      <c r="CO20388" s="30"/>
      <c r="CP20388" s="30">
        <f t="shared" si="796"/>
        <v>0</v>
      </c>
      <c r="CQ20388" s="30"/>
      <c r="CR20388" s="30">
        <f t="shared" si="797"/>
        <v>0</v>
      </c>
      <c r="CS20388" s="30"/>
      <c r="CT20388" s="30"/>
      <c r="CU20388" s="30"/>
      <c r="CV20388" s="30">
        <f t="shared" si="798"/>
        <v>0</v>
      </c>
    </row>
    <row r="20389" spans="80:100" x14ac:dyDescent="0.25">
      <c r="CB20389" s="134">
        <f t="shared" si="794"/>
        <v>567</v>
      </c>
      <c r="CC20389" s="7"/>
      <c r="CD20389" s="10"/>
      <c r="CE20389" s="10"/>
      <c r="CF20389" s="31"/>
      <c r="CG20389" s="9"/>
      <c r="CH20389" s="9"/>
      <c r="CI20389" s="9"/>
      <c r="CJ20389" s="31"/>
      <c r="CK20389" s="9"/>
      <c r="CL20389" s="128"/>
      <c r="CM20389" s="216">
        <f t="shared" si="795"/>
        <v>0</v>
      </c>
      <c r="CN20389" s="128"/>
      <c r="CO20389" s="30"/>
      <c r="CP20389" s="30">
        <f t="shared" si="796"/>
        <v>0</v>
      </c>
      <c r="CQ20389" s="30"/>
      <c r="CR20389" s="30">
        <f t="shared" si="797"/>
        <v>0</v>
      </c>
      <c r="CS20389" s="30"/>
      <c r="CT20389" s="30"/>
      <c r="CU20389" s="30"/>
      <c r="CV20389" s="30">
        <f t="shared" si="798"/>
        <v>0</v>
      </c>
    </row>
    <row r="20390" spans="80:100" x14ac:dyDescent="0.25">
      <c r="CB20390" s="134">
        <f t="shared" si="794"/>
        <v>568</v>
      </c>
      <c r="CC20390" s="7"/>
      <c r="CD20390" s="10"/>
      <c r="CE20390" s="10"/>
      <c r="CF20390" s="31"/>
      <c r="CG20390" s="9"/>
      <c r="CH20390" s="9"/>
      <c r="CI20390" s="9"/>
      <c r="CJ20390" s="31"/>
      <c r="CK20390" s="9"/>
      <c r="CL20390" s="128"/>
      <c r="CM20390" s="216">
        <f t="shared" si="795"/>
        <v>0</v>
      </c>
      <c r="CN20390" s="128"/>
      <c r="CO20390" s="30"/>
      <c r="CP20390" s="30">
        <f t="shared" si="796"/>
        <v>0</v>
      </c>
      <c r="CQ20390" s="30"/>
      <c r="CR20390" s="30">
        <f t="shared" si="797"/>
        <v>0</v>
      </c>
      <c r="CS20390" s="30"/>
      <c r="CT20390" s="30"/>
      <c r="CU20390" s="30"/>
      <c r="CV20390" s="30">
        <f t="shared" si="798"/>
        <v>0</v>
      </c>
    </row>
    <row r="20391" spans="80:100" x14ac:dyDescent="0.25">
      <c r="CB20391" s="134">
        <f t="shared" si="794"/>
        <v>569</v>
      </c>
      <c r="CC20391" s="7"/>
      <c r="CD20391" s="10"/>
      <c r="CE20391" s="10"/>
      <c r="CF20391" s="31"/>
      <c r="CG20391" s="9"/>
      <c r="CH20391" s="9"/>
      <c r="CI20391" s="9"/>
      <c r="CJ20391" s="31"/>
      <c r="CK20391" s="9"/>
      <c r="CL20391" s="128"/>
      <c r="CM20391" s="216">
        <f t="shared" si="795"/>
        <v>0</v>
      </c>
      <c r="CN20391" s="128"/>
      <c r="CO20391" s="30"/>
      <c r="CP20391" s="30">
        <f t="shared" si="796"/>
        <v>0</v>
      </c>
      <c r="CQ20391" s="30"/>
      <c r="CR20391" s="30">
        <f t="shared" si="797"/>
        <v>0</v>
      </c>
      <c r="CS20391" s="30"/>
      <c r="CT20391" s="30"/>
      <c r="CU20391" s="30"/>
      <c r="CV20391" s="30">
        <f t="shared" si="798"/>
        <v>0</v>
      </c>
    </row>
    <row r="20392" spans="80:100" x14ac:dyDescent="0.25">
      <c r="CB20392" s="134">
        <f t="shared" si="794"/>
        <v>570</v>
      </c>
      <c r="CC20392" s="7"/>
      <c r="CD20392" s="10"/>
      <c r="CE20392" s="10"/>
      <c r="CF20392" s="31"/>
      <c r="CG20392" s="9"/>
      <c r="CH20392" s="9"/>
      <c r="CI20392" s="9"/>
      <c r="CJ20392" s="31"/>
      <c r="CK20392" s="9"/>
      <c r="CL20392" s="128"/>
      <c r="CM20392" s="216">
        <f t="shared" si="795"/>
        <v>0</v>
      </c>
      <c r="CN20392" s="128"/>
      <c r="CO20392" s="30"/>
      <c r="CP20392" s="30">
        <f t="shared" si="796"/>
        <v>0</v>
      </c>
      <c r="CQ20392" s="30"/>
      <c r="CR20392" s="30">
        <f t="shared" si="797"/>
        <v>0</v>
      </c>
      <c r="CS20392" s="30"/>
      <c r="CT20392" s="30"/>
      <c r="CU20392" s="30"/>
      <c r="CV20392" s="30">
        <f t="shared" si="798"/>
        <v>0</v>
      </c>
    </row>
    <row r="20393" spans="80:100" x14ac:dyDescent="0.25">
      <c r="CB20393" s="134">
        <f t="shared" si="794"/>
        <v>571</v>
      </c>
      <c r="CC20393" s="7"/>
      <c r="CD20393" s="10"/>
      <c r="CE20393" s="10"/>
      <c r="CF20393" s="31"/>
      <c r="CG20393" s="9"/>
      <c r="CH20393" s="9"/>
      <c r="CI20393" s="9"/>
      <c r="CJ20393" s="31"/>
      <c r="CK20393" s="9"/>
      <c r="CL20393" s="128"/>
      <c r="CM20393" s="216">
        <f t="shared" si="795"/>
        <v>0</v>
      </c>
      <c r="CN20393" s="128"/>
      <c r="CO20393" s="30"/>
      <c r="CP20393" s="30">
        <f t="shared" si="796"/>
        <v>0</v>
      </c>
      <c r="CQ20393" s="30"/>
      <c r="CR20393" s="30">
        <f t="shared" si="797"/>
        <v>0</v>
      </c>
      <c r="CS20393" s="30"/>
      <c r="CT20393" s="30"/>
      <c r="CU20393" s="30"/>
      <c r="CV20393" s="30">
        <f t="shared" si="798"/>
        <v>0</v>
      </c>
    </row>
    <row r="20394" spans="80:100" x14ac:dyDescent="0.25">
      <c r="CB20394" s="134">
        <f t="shared" si="794"/>
        <v>572</v>
      </c>
      <c r="CC20394" s="7"/>
      <c r="CD20394" s="10"/>
      <c r="CE20394" s="10"/>
      <c r="CF20394" s="31"/>
      <c r="CG20394" s="9"/>
      <c r="CH20394" s="9"/>
      <c r="CI20394" s="9"/>
      <c r="CJ20394" s="31"/>
      <c r="CK20394" s="9"/>
      <c r="CL20394" s="128"/>
      <c r="CM20394" s="216">
        <f t="shared" si="795"/>
        <v>0</v>
      </c>
      <c r="CN20394" s="128"/>
      <c r="CO20394" s="30"/>
      <c r="CP20394" s="30">
        <f t="shared" si="796"/>
        <v>0</v>
      </c>
      <c r="CQ20394" s="30"/>
      <c r="CR20394" s="30">
        <f t="shared" si="797"/>
        <v>0</v>
      </c>
      <c r="CS20394" s="30"/>
      <c r="CT20394" s="30"/>
      <c r="CU20394" s="30"/>
      <c r="CV20394" s="30">
        <f t="shared" si="798"/>
        <v>0</v>
      </c>
    </row>
    <row r="20395" spans="80:100" x14ac:dyDescent="0.25">
      <c r="CB20395" s="134">
        <f t="shared" si="794"/>
        <v>573</v>
      </c>
      <c r="CC20395" s="7"/>
      <c r="CD20395" s="10"/>
      <c r="CE20395" s="10"/>
      <c r="CF20395" s="31"/>
      <c r="CG20395" s="9"/>
      <c r="CH20395" s="9"/>
      <c r="CI20395" s="9"/>
      <c r="CJ20395" s="31"/>
      <c r="CK20395" s="9"/>
      <c r="CL20395" s="128"/>
      <c r="CM20395" s="216">
        <f t="shared" si="795"/>
        <v>0</v>
      </c>
      <c r="CN20395" s="128"/>
      <c r="CO20395" s="30"/>
      <c r="CP20395" s="30">
        <f t="shared" si="796"/>
        <v>0</v>
      </c>
      <c r="CQ20395" s="30"/>
      <c r="CR20395" s="30">
        <f t="shared" si="797"/>
        <v>0</v>
      </c>
      <c r="CS20395" s="30"/>
      <c r="CT20395" s="30"/>
      <c r="CU20395" s="30"/>
      <c r="CV20395" s="30">
        <f t="shared" si="798"/>
        <v>0</v>
      </c>
    </row>
    <row r="20396" spans="80:100" x14ac:dyDescent="0.25">
      <c r="CB20396" s="134">
        <f t="shared" si="794"/>
        <v>574</v>
      </c>
      <c r="CC20396" s="7"/>
      <c r="CD20396" s="10"/>
      <c r="CE20396" s="10"/>
      <c r="CF20396" s="31"/>
      <c r="CG20396" s="9"/>
      <c r="CH20396" s="9"/>
      <c r="CI20396" s="9"/>
      <c r="CJ20396" s="31"/>
      <c r="CK20396" s="9"/>
      <c r="CL20396" s="128"/>
      <c r="CM20396" s="216">
        <f t="shared" si="795"/>
        <v>0</v>
      </c>
      <c r="CN20396" s="128"/>
      <c r="CO20396" s="30"/>
      <c r="CP20396" s="30">
        <f t="shared" si="796"/>
        <v>0</v>
      </c>
      <c r="CQ20396" s="30"/>
      <c r="CR20396" s="30">
        <f t="shared" si="797"/>
        <v>0</v>
      </c>
      <c r="CS20396" s="30"/>
      <c r="CT20396" s="30"/>
      <c r="CU20396" s="30"/>
      <c r="CV20396" s="30">
        <f t="shared" si="798"/>
        <v>0</v>
      </c>
    </row>
    <row r="20397" spans="80:100" x14ac:dyDescent="0.25">
      <c r="CB20397" s="134">
        <f t="shared" si="794"/>
        <v>575</v>
      </c>
      <c r="CC20397" s="7"/>
      <c r="CD20397" s="10"/>
      <c r="CE20397" s="10"/>
      <c r="CF20397" s="31"/>
      <c r="CG20397" s="9"/>
      <c r="CH20397" s="9"/>
      <c r="CI20397" s="9"/>
      <c r="CJ20397" s="31"/>
      <c r="CK20397" s="9"/>
      <c r="CL20397" s="128"/>
      <c r="CM20397" s="216">
        <f t="shared" si="795"/>
        <v>0</v>
      </c>
      <c r="CN20397" s="128"/>
      <c r="CO20397" s="30"/>
      <c r="CP20397" s="30">
        <f t="shared" si="796"/>
        <v>0</v>
      </c>
      <c r="CQ20397" s="30"/>
      <c r="CR20397" s="30">
        <f t="shared" si="797"/>
        <v>0</v>
      </c>
      <c r="CS20397" s="30"/>
      <c r="CT20397" s="30"/>
      <c r="CU20397" s="30"/>
      <c r="CV20397" s="30">
        <f t="shared" si="798"/>
        <v>0</v>
      </c>
    </row>
    <row r="20398" spans="80:100" x14ac:dyDescent="0.25">
      <c r="CB20398" s="134">
        <f t="shared" si="794"/>
        <v>576</v>
      </c>
      <c r="CC20398" s="7"/>
      <c r="CD20398" s="10"/>
      <c r="CE20398" s="10"/>
      <c r="CF20398" s="31"/>
      <c r="CG20398" s="9"/>
      <c r="CH20398" s="9"/>
      <c r="CI20398" s="9"/>
      <c r="CJ20398" s="31"/>
      <c r="CK20398" s="9"/>
      <c r="CL20398" s="128"/>
      <c r="CM20398" s="216">
        <f t="shared" si="795"/>
        <v>0</v>
      </c>
      <c r="CN20398" s="128"/>
      <c r="CO20398" s="30"/>
      <c r="CP20398" s="30">
        <f t="shared" si="796"/>
        <v>0</v>
      </c>
      <c r="CQ20398" s="30"/>
      <c r="CR20398" s="30">
        <f t="shared" si="797"/>
        <v>0</v>
      </c>
      <c r="CS20398" s="30"/>
      <c r="CT20398" s="30"/>
      <c r="CU20398" s="30"/>
      <c r="CV20398" s="30">
        <f t="shared" si="798"/>
        <v>0</v>
      </c>
    </row>
    <row r="20399" spans="80:100" x14ac:dyDescent="0.25">
      <c r="CB20399" s="134">
        <f t="shared" ref="CB20399:CB20462" si="799">1+CB20398</f>
        <v>577</v>
      </c>
      <c r="CC20399" s="7"/>
      <c r="CD20399" s="10"/>
      <c r="CE20399" s="10"/>
      <c r="CF20399" s="31"/>
      <c r="CG20399" s="9"/>
      <c r="CH20399" s="9"/>
      <c r="CI20399" s="9"/>
      <c r="CJ20399" s="31"/>
      <c r="CK20399" s="9"/>
      <c r="CL20399" s="128"/>
      <c r="CM20399" s="216">
        <f t="shared" ref="CM20399:CM20462" si="800">IF(CC20399=0,0,IF(CD20399=0,0,IF(CE20399=0,0,IF(CF20399=0,0,IF(CG20399=0,0,IF(CH20399=0,0,IF(CI20399=0,0,IF(CJ20399=0,0,IF(CK20399=0,0,CV20399)))))))))</f>
        <v>0</v>
      </c>
      <c r="CN20399" s="128"/>
      <c r="CO20399" s="30"/>
      <c r="CP20399" s="30">
        <f t="shared" si="796"/>
        <v>0</v>
      </c>
      <c r="CQ20399" s="30"/>
      <c r="CR20399" s="30">
        <f t="shared" si="797"/>
        <v>0</v>
      </c>
      <c r="CS20399" s="30"/>
      <c r="CT20399" s="30"/>
      <c r="CU20399" s="30"/>
      <c r="CV20399" s="30">
        <f t="shared" si="798"/>
        <v>0</v>
      </c>
    </row>
    <row r="20400" spans="80:100" x14ac:dyDescent="0.25">
      <c r="CB20400" s="134">
        <f t="shared" si="799"/>
        <v>578</v>
      </c>
      <c r="CC20400" s="7"/>
      <c r="CD20400" s="10"/>
      <c r="CE20400" s="10"/>
      <c r="CF20400" s="31"/>
      <c r="CG20400" s="9"/>
      <c r="CH20400" s="9"/>
      <c r="CI20400" s="9"/>
      <c r="CJ20400" s="31"/>
      <c r="CK20400" s="9"/>
      <c r="CL20400" s="128"/>
      <c r="CM20400" s="216">
        <f t="shared" si="800"/>
        <v>0</v>
      </c>
      <c r="CN20400" s="128"/>
      <c r="CO20400" s="30"/>
      <c r="CP20400" s="30">
        <f t="shared" ref="CP20400:CP20463" si="801">IF(AND(CI20400="Classroom",CH20400="Non-SAR"),25,IF(AND(CI20400="Non-Classroom",CH20400="Non-SAR"),25,IF(AND(CI20400="Non-Classroom",CH20400="SAR"),10,0)))</f>
        <v>0</v>
      </c>
      <c r="CQ20400" s="30"/>
      <c r="CR20400" s="30">
        <f t="shared" ref="CR20400:CR20463" si="802">IF(CP20400=0,0,IF(CK20400="Yes",5,0))</f>
        <v>0</v>
      </c>
      <c r="CS20400" s="30"/>
      <c r="CT20400" s="30"/>
      <c r="CU20400" s="30"/>
      <c r="CV20400" s="30">
        <f t="shared" ref="CV20400:CV20463" si="803">SUM(CP20400:CU20400)</f>
        <v>0</v>
      </c>
    </row>
    <row r="20401" spans="80:100" x14ac:dyDescent="0.25">
      <c r="CB20401" s="134">
        <f t="shared" si="799"/>
        <v>579</v>
      </c>
      <c r="CC20401" s="7"/>
      <c r="CD20401" s="10"/>
      <c r="CE20401" s="10"/>
      <c r="CF20401" s="31"/>
      <c r="CG20401" s="9"/>
      <c r="CH20401" s="9"/>
      <c r="CI20401" s="9"/>
      <c r="CJ20401" s="31"/>
      <c r="CK20401" s="9"/>
      <c r="CL20401" s="128"/>
      <c r="CM20401" s="216">
        <f t="shared" si="800"/>
        <v>0</v>
      </c>
      <c r="CN20401" s="128"/>
      <c r="CO20401" s="30"/>
      <c r="CP20401" s="30">
        <f t="shared" si="801"/>
        <v>0</v>
      </c>
      <c r="CQ20401" s="30"/>
      <c r="CR20401" s="30">
        <f t="shared" si="802"/>
        <v>0</v>
      </c>
      <c r="CS20401" s="30"/>
      <c r="CT20401" s="30"/>
      <c r="CU20401" s="30"/>
      <c r="CV20401" s="30">
        <f t="shared" si="803"/>
        <v>0</v>
      </c>
    </row>
    <row r="20402" spans="80:100" x14ac:dyDescent="0.25">
      <c r="CB20402" s="134">
        <f t="shared" si="799"/>
        <v>580</v>
      </c>
      <c r="CC20402" s="7"/>
      <c r="CD20402" s="10"/>
      <c r="CE20402" s="10"/>
      <c r="CF20402" s="31"/>
      <c r="CG20402" s="9"/>
      <c r="CH20402" s="9"/>
      <c r="CI20402" s="9"/>
      <c r="CJ20402" s="31"/>
      <c r="CK20402" s="9"/>
      <c r="CL20402" s="128"/>
      <c r="CM20402" s="216">
        <f t="shared" si="800"/>
        <v>0</v>
      </c>
      <c r="CN20402" s="128"/>
      <c r="CO20402" s="30"/>
      <c r="CP20402" s="30">
        <f t="shared" si="801"/>
        <v>0</v>
      </c>
      <c r="CQ20402" s="30"/>
      <c r="CR20402" s="30">
        <f t="shared" si="802"/>
        <v>0</v>
      </c>
      <c r="CS20402" s="30"/>
      <c r="CT20402" s="30"/>
      <c r="CU20402" s="30"/>
      <c r="CV20402" s="30">
        <f t="shared" si="803"/>
        <v>0</v>
      </c>
    </row>
    <row r="20403" spans="80:100" x14ac:dyDescent="0.25">
      <c r="CB20403" s="134">
        <f t="shared" si="799"/>
        <v>581</v>
      </c>
      <c r="CC20403" s="7"/>
      <c r="CD20403" s="10"/>
      <c r="CE20403" s="10"/>
      <c r="CF20403" s="31"/>
      <c r="CG20403" s="9"/>
      <c r="CH20403" s="9"/>
      <c r="CI20403" s="9"/>
      <c r="CJ20403" s="31"/>
      <c r="CK20403" s="9"/>
      <c r="CL20403" s="128"/>
      <c r="CM20403" s="216">
        <f t="shared" si="800"/>
        <v>0</v>
      </c>
      <c r="CN20403" s="128"/>
      <c r="CO20403" s="30"/>
      <c r="CP20403" s="30">
        <f t="shared" si="801"/>
        <v>0</v>
      </c>
      <c r="CQ20403" s="30"/>
      <c r="CR20403" s="30">
        <f t="shared" si="802"/>
        <v>0</v>
      </c>
      <c r="CS20403" s="30"/>
      <c r="CT20403" s="30"/>
      <c r="CU20403" s="30"/>
      <c r="CV20403" s="30">
        <f t="shared" si="803"/>
        <v>0</v>
      </c>
    </row>
    <row r="20404" spans="80:100" x14ac:dyDescent="0.25">
      <c r="CB20404" s="134">
        <f t="shared" si="799"/>
        <v>582</v>
      </c>
      <c r="CC20404" s="7"/>
      <c r="CD20404" s="10"/>
      <c r="CE20404" s="10"/>
      <c r="CF20404" s="31"/>
      <c r="CG20404" s="9"/>
      <c r="CH20404" s="9"/>
      <c r="CI20404" s="9"/>
      <c r="CJ20404" s="31"/>
      <c r="CK20404" s="9"/>
      <c r="CL20404" s="128"/>
      <c r="CM20404" s="216">
        <f t="shared" si="800"/>
        <v>0</v>
      </c>
      <c r="CN20404" s="128"/>
      <c r="CO20404" s="30"/>
      <c r="CP20404" s="30">
        <f t="shared" si="801"/>
        <v>0</v>
      </c>
      <c r="CQ20404" s="30"/>
      <c r="CR20404" s="30">
        <f t="shared" si="802"/>
        <v>0</v>
      </c>
      <c r="CS20404" s="30"/>
      <c r="CT20404" s="30"/>
      <c r="CU20404" s="30"/>
      <c r="CV20404" s="30">
        <f t="shared" si="803"/>
        <v>0</v>
      </c>
    </row>
    <row r="20405" spans="80:100" x14ac:dyDescent="0.25">
      <c r="CB20405" s="134">
        <f t="shared" si="799"/>
        <v>583</v>
      </c>
      <c r="CC20405" s="7"/>
      <c r="CD20405" s="10"/>
      <c r="CE20405" s="10"/>
      <c r="CF20405" s="31"/>
      <c r="CG20405" s="9"/>
      <c r="CH20405" s="9"/>
      <c r="CI20405" s="9"/>
      <c r="CJ20405" s="31"/>
      <c r="CK20405" s="9"/>
      <c r="CL20405" s="128"/>
      <c r="CM20405" s="216">
        <f t="shared" si="800"/>
        <v>0</v>
      </c>
      <c r="CN20405" s="128"/>
      <c r="CO20405" s="30"/>
      <c r="CP20405" s="30">
        <f t="shared" si="801"/>
        <v>0</v>
      </c>
      <c r="CQ20405" s="30"/>
      <c r="CR20405" s="30">
        <f t="shared" si="802"/>
        <v>0</v>
      </c>
      <c r="CS20405" s="30"/>
      <c r="CT20405" s="30"/>
      <c r="CU20405" s="30"/>
      <c r="CV20405" s="30">
        <f t="shared" si="803"/>
        <v>0</v>
      </c>
    </row>
    <row r="20406" spans="80:100" x14ac:dyDescent="0.25">
      <c r="CB20406" s="134">
        <f t="shared" si="799"/>
        <v>584</v>
      </c>
      <c r="CC20406" s="7"/>
      <c r="CD20406" s="10"/>
      <c r="CE20406" s="10"/>
      <c r="CF20406" s="31"/>
      <c r="CG20406" s="9"/>
      <c r="CH20406" s="9"/>
      <c r="CI20406" s="9"/>
      <c r="CJ20406" s="31"/>
      <c r="CK20406" s="9"/>
      <c r="CL20406" s="128"/>
      <c r="CM20406" s="216">
        <f t="shared" si="800"/>
        <v>0</v>
      </c>
      <c r="CN20406" s="128"/>
      <c r="CO20406" s="30"/>
      <c r="CP20406" s="30">
        <f t="shared" si="801"/>
        <v>0</v>
      </c>
      <c r="CQ20406" s="30"/>
      <c r="CR20406" s="30">
        <f t="shared" si="802"/>
        <v>0</v>
      </c>
      <c r="CS20406" s="30"/>
      <c r="CT20406" s="30"/>
      <c r="CU20406" s="30"/>
      <c r="CV20406" s="30">
        <f t="shared" si="803"/>
        <v>0</v>
      </c>
    </row>
    <row r="20407" spans="80:100" x14ac:dyDescent="0.25">
      <c r="CB20407" s="134">
        <f t="shared" si="799"/>
        <v>585</v>
      </c>
      <c r="CC20407" s="7"/>
      <c r="CD20407" s="10"/>
      <c r="CE20407" s="10"/>
      <c r="CF20407" s="31"/>
      <c r="CG20407" s="9"/>
      <c r="CH20407" s="9"/>
      <c r="CI20407" s="9"/>
      <c r="CJ20407" s="31"/>
      <c r="CK20407" s="9"/>
      <c r="CL20407" s="128"/>
      <c r="CM20407" s="216">
        <f t="shared" si="800"/>
        <v>0</v>
      </c>
      <c r="CN20407" s="128"/>
      <c r="CO20407" s="30"/>
      <c r="CP20407" s="30">
        <f t="shared" si="801"/>
        <v>0</v>
      </c>
      <c r="CQ20407" s="30"/>
      <c r="CR20407" s="30">
        <f t="shared" si="802"/>
        <v>0</v>
      </c>
      <c r="CS20407" s="30"/>
      <c r="CT20407" s="30"/>
      <c r="CU20407" s="30"/>
      <c r="CV20407" s="30">
        <f t="shared" si="803"/>
        <v>0</v>
      </c>
    </row>
    <row r="20408" spans="80:100" x14ac:dyDescent="0.25">
      <c r="CB20408" s="134">
        <f t="shared" si="799"/>
        <v>586</v>
      </c>
      <c r="CC20408" s="7"/>
      <c r="CD20408" s="10"/>
      <c r="CE20408" s="10"/>
      <c r="CF20408" s="31"/>
      <c r="CG20408" s="9"/>
      <c r="CH20408" s="9"/>
      <c r="CI20408" s="9"/>
      <c r="CJ20408" s="31"/>
      <c r="CK20408" s="9"/>
      <c r="CL20408" s="128"/>
      <c r="CM20408" s="216">
        <f t="shared" si="800"/>
        <v>0</v>
      </c>
      <c r="CN20408" s="128"/>
      <c r="CO20408" s="30"/>
      <c r="CP20408" s="30">
        <f t="shared" si="801"/>
        <v>0</v>
      </c>
      <c r="CQ20408" s="30"/>
      <c r="CR20408" s="30">
        <f t="shared" si="802"/>
        <v>0</v>
      </c>
      <c r="CS20408" s="30"/>
      <c r="CT20408" s="30"/>
      <c r="CU20408" s="30"/>
      <c r="CV20408" s="30">
        <f t="shared" si="803"/>
        <v>0</v>
      </c>
    </row>
    <row r="20409" spans="80:100" x14ac:dyDescent="0.25">
      <c r="CB20409" s="134">
        <f t="shared" si="799"/>
        <v>587</v>
      </c>
      <c r="CC20409" s="7"/>
      <c r="CD20409" s="10"/>
      <c r="CE20409" s="10"/>
      <c r="CF20409" s="31"/>
      <c r="CG20409" s="9"/>
      <c r="CH20409" s="9"/>
      <c r="CI20409" s="9"/>
      <c r="CJ20409" s="31"/>
      <c r="CK20409" s="9"/>
      <c r="CL20409" s="128"/>
      <c r="CM20409" s="216">
        <f t="shared" si="800"/>
        <v>0</v>
      </c>
      <c r="CN20409" s="128"/>
      <c r="CO20409" s="30"/>
      <c r="CP20409" s="30">
        <f t="shared" si="801"/>
        <v>0</v>
      </c>
      <c r="CQ20409" s="30"/>
      <c r="CR20409" s="30">
        <f t="shared" si="802"/>
        <v>0</v>
      </c>
      <c r="CS20409" s="30"/>
      <c r="CT20409" s="30"/>
      <c r="CU20409" s="30"/>
      <c r="CV20409" s="30">
        <f t="shared" si="803"/>
        <v>0</v>
      </c>
    </row>
    <row r="20410" spans="80:100" x14ac:dyDescent="0.25">
      <c r="CB20410" s="134">
        <f t="shared" si="799"/>
        <v>588</v>
      </c>
      <c r="CC20410" s="7"/>
      <c r="CD20410" s="10"/>
      <c r="CE20410" s="10"/>
      <c r="CF20410" s="31"/>
      <c r="CG20410" s="9"/>
      <c r="CH20410" s="9"/>
      <c r="CI20410" s="9"/>
      <c r="CJ20410" s="31"/>
      <c r="CK20410" s="9"/>
      <c r="CL20410" s="128"/>
      <c r="CM20410" s="216">
        <f t="shared" si="800"/>
        <v>0</v>
      </c>
      <c r="CN20410" s="128"/>
      <c r="CO20410" s="30"/>
      <c r="CP20410" s="30">
        <f t="shared" si="801"/>
        <v>0</v>
      </c>
      <c r="CQ20410" s="30"/>
      <c r="CR20410" s="30">
        <f t="shared" si="802"/>
        <v>0</v>
      </c>
      <c r="CS20410" s="30"/>
      <c r="CT20410" s="30"/>
      <c r="CU20410" s="30"/>
      <c r="CV20410" s="30">
        <f t="shared" si="803"/>
        <v>0</v>
      </c>
    </row>
    <row r="20411" spans="80:100" x14ac:dyDescent="0.25">
      <c r="CB20411" s="134">
        <f t="shared" si="799"/>
        <v>589</v>
      </c>
      <c r="CC20411" s="7"/>
      <c r="CD20411" s="10"/>
      <c r="CE20411" s="10"/>
      <c r="CF20411" s="31"/>
      <c r="CG20411" s="9"/>
      <c r="CH20411" s="9"/>
      <c r="CI20411" s="9"/>
      <c r="CJ20411" s="31"/>
      <c r="CK20411" s="9"/>
      <c r="CL20411" s="128"/>
      <c r="CM20411" s="216">
        <f t="shared" si="800"/>
        <v>0</v>
      </c>
      <c r="CN20411" s="128"/>
      <c r="CO20411" s="30"/>
      <c r="CP20411" s="30">
        <f t="shared" si="801"/>
        <v>0</v>
      </c>
      <c r="CQ20411" s="30"/>
      <c r="CR20411" s="30">
        <f t="shared" si="802"/>
        <v>0</v>
      </c>
      <c r="CS20411" s="30"/>
      <c r="CT20411" s="30"/>
      <c r="CU20411" s="30"/>
      <c r="CV20411" s="30">
        <f t="shared" si="803"/>
        <v>0</v>
      </c>
    </row>
    <row r="20412" spans="80:100" x14ac:dyDescent="0.25">
      <c r="CB20412" s="134">
        <f t="shared" si="799"/>
        <v>590</v>
      </c>
      <c r="CC20412" s="7"/>
      <c r="CD20412" s="10"/>
      <c r="CE20412" s="10"/>
      <c r="CF20412" s="31"/>
      <c r="CG20412" s="9"/>
      <c r="CH20412" s="9"/>
      <c r="CI20412" s="9"/>
      <c r="CJ20412" s="31"/>
      <c r="CK20412" s="9"/>
      <c r="CL20412" s="128"/>
      <c r="CM20412" s="216">
        <f t="shared" si="800"/>
        <v>0</v>
      </c>
      <c r="CN20412" s="128"/>
      <c r="CO20412" s="30"/>
      <c r="CP20412" s="30">
        <f t="shared" si="801"/>
        <v>0</v>
      </c>
      <c r="CQ20412" s="30"/>
      <c r="CR20412" s="30">
        <f t="shared" si="802"/>
        <v>0</v>
      </c>
      <c r="CS20412" s="30"/>
      <c r="CT20412" s="30"/>
      <c r="CU20412" s="30"/>
      <c r="CV20412" s="30">
        <f t="shared" si="803"/>
        <v>0</v>
      </c>
    </row>
    <row r="20413" spans="80:100" x14ac:dyDescent="0.25">
      <c r="CB20413" s="134">
        <f t="shared" si="799"/>
        <v>591</v>
      </c>
      <c r="CC20413" s="7"/>
      <c r="CD20413" s="10"/>
      <c r="CE20413" s="10"/>
      <c r="CF20413" s="31"/>
      <c r="CG20413" s="9"/>
      <c r="CH20413" s="9"/>
      <c r="CI20413" s="9"/>
      <c r="CJ20413" s="31"/>
      <c r="CK20413" s="9"/>
      <c r="CL20413" s="128"/>
      <c r="CM20413" s="216">
        <f t="shared" si="800"/>
        <v>0</v>
      </c>
      <c r="CN20413" s="128"/>
      <c r="CO20413" s="30"/>
      <c r="CP20413" s="30">
        <f t="shared" si="801"/>
        <v>0</v>
      </c>
      <c r="CQ20413" s="30"/>
      <c r="CR20413" s="30">
        <f t="shared" si="802"/>
        <v>0</v>
      </c>
      <c r="CS20413" s="30"/>
      <c r="CT20413" s="30"/>
      <c r="CU20413" s="30"/>
      <c r="CV20413" s="30">
        <f t="shared" si="803"/>
        <v>0</v>
      </c>
    </row>
    <row r="20414" spans="80:100" x14ac:dyDescent="0.25">
      <c r="CB20414" s="134">
        <f t="shared" si="799"/>
        <v>592</v>
      </c>
      <c r="CC20414" s="7"/>
      <c r="CD20414" s="10"/>
      <c r="CE20414" s="10"/>
      <c r="CF20414" s="31"/>
      <c r="CG20414" s="9"/>
      <c r="CH20414" s="9"/>
      <c r="CI20414" s="9"/>
      <c r="CJ20414" s="31"/>
      <c r="CK20414" s="9"/>
      <c r="CL20414" s="128"/>
      <c r="CM20414" s="216">
        <f t="shared" si="800"/>
        <v>0</v>
      </c>
      <c r="CN20414" s="128"/>
      <c r="CO20414" s="30"/>
      <c r="CP20414" s="30">
        <f t="shared" si="801"/>
        <v>0</v>
      </c>
      <c r="CQ20414" s="30"/>
      <c r="CR20414" s="30">
        <f t="shared" si="802"/>
        <v>0</v>
      </c>
      <c r="CS20414" s="30"/>
      <c r="CT20414" s="30"/>
      <c r="CU20414" s="30"/>
      <c r="CV20414" s="30">
        <f t="shared" si="803"/>
        <v>0</v>
      </c>
    </row>
    <row r="20415" spans="80:100" x14ac:dyDescent="0.25">
      <c r="CB20415" s="134">
        <f t="shared" si="799"/>
        <v>593</v>
      </c>
      <c r="CC20415" s="7"/>
      <c r="CD20415" s="10"/>
      <c r="CE20415" s="10"/>
      <c r="CF20415" s="31"/>
      <c r="CG20415" s="9"/>
      <c r="CH20415" s="9"/>
      <c r="CI20415" s="9"/>
      <c r="CJ20415" s="31"/>
      <c r="CK20415" s="9"/>
      <c r="CL20415" s="128"/>
      <c r="CM20415" s="216">
        <f t="shared" si="800"/>
        <v>0</v>
      </c>
      <c r="CN20415" s="128"/>
      <c r="CO20415" s="30"/>
      <c r="CP20415" s="30">
        <f t="shared" si="801"/>
        <v>0</v>
      </c>
      <c r="CQ20415" s="30"/>
      <c r="CR20415" s="30">
        <f t="shared" si="802"/>
        <v>0</v>
      </c>
      <c r="CS20415" s="30"/>
      <c r="CT20415" s="30"/>
      <c r="CU20415" s="30"/>
      <c r="CV20415" s="30">
        <f t="shared" si="803"/>
        <v>0</v>
      </c>
    </row>
    <row r="20416" spans="80:100" x14ac:dyDescent="0.25">
      <c r="CB20416" s="134">
        <f t="shared" si="799"/>
        <v>594</v>
      </c>
      <c r="CC20416" s="7"/>
      <c r="CD20416" s="10"/>
      <c r="CE20416" s="10"/>
      <c r="CF20416" s="31"/>
      <c r="CG20416" s="9"/>
      <c r="CH20416" s="9"/>
      <c r="CI20416" s="9"/>
      <c r="CJ20416" s="31"/>
      <c r="CK20416" s="9"/>
      <c r="CL20416" s="128"/>
      <c r="CM20416" s="216">
        <f t="shared" si="800"/>
        <v>0</v>
      </c>
      <c r="CN20416" s="128"/>
      <c r="CO20416" s="30"/>
      <c r="CP20416" s="30">
        <f t="shared" si="801"/>
        <v>0</v>
      </c>
      <c r="CQ20416" s="30"/>
      <c r="CR20416" s="30">
        <f t="shared" si="802"/>
        <v>0</v>
      </c>
      <c r="CS20416" s="30"/>
      <c r="CT20416" s="30"/>
      <c r="CU20416" s="30"/>
      <c r="CV20416" s="30">
        <f t="shared" si="803"/>
        <v>0</v>
      </c>
    </row>
    <row r="20417" spans="80:100" x14ac:dyDescent="0.25">
      <c r="CB20417" s="134">
        <f t="shared" si="799"/>
        <v>595</v>
      </c>
      <c r="CC20417" s="7"/>
      <c r="CD20417" s="10"/>
      <c r="CE20417" s="10"/>
      <c r="CF20417" s="31"/>
      <c r="CG20417" s="9"/>
      <c r="CH20417" s="9"/>
      <c r="CI20417" s="9"/>
      <c r="CJ20417" s="31"/>
      <c r="CK20417" s="9"/>
      <c r="CL20417" s="128"/>
      <c r="CM20417" s="216">
        <f t="shared" si="800"/>
        <v>0</v>
      </c>
      <c r="CN20417" s="128"/>
      <c r="CO20417" s="30"/>
      <c r="CP20417" s="30">
        <f t="shared" si="801"/>
        <v>0</v>
      </c>
      <c r="CQ20417" s="30"/>
      <c r="CR20417" s="30">
        <f t="shared" si="802"/>
        <v>0</v>
      </c>
      <c r="CS20417" s="30"/>
      <c r="CT20417" s="30"/>
      <c r="CU20417" s="30"/>
      <c r="CV20417" s="30">
        <f t="shared" si="803"/>
        <v>0</v>
      </c>
    </row>
    <row r="20418" spans="80:100" x14ac:dyDescent="0.25">
      <c r="CB20418" s="134">
        <f t="shared" si="799"/>
        <v>596</v>
      </c>
      <c r="CC20418" s="7"/>
      <c r="CD20418" s="10"/>
      <c r="CE20418" s="10"/>
      <c r="CF20418" s="31"/>
      <c r="CG20418" s="9"/>
      <c r="CH20418" s="9"/>
      <c r="CI20418" s="9"/>
      <c r="CJ20418" s="31"/>
      <c r="CK20418" s="9"/>
      <c r="CL20418" s="128"/>
      <c r="CM20418" s="216">
        <f t="shared" si="800"/>
        <v>0</v>
      </c>
      <c r="CN20418" s="128"/>
      <c r="CO20418" s="30"/>
      <c r="CP20418" s="30">
        <f t="shared" si="801"/>
        <v>0</v>
      </c>
      <c r="CQ20418" s="30"/>
      <c r="CR20418" s="30">
        <f t="shared" si="802"/>
        <v>0</v>
      </c>
      <c r="CS20418" s="30"/>
      <c r="CT20418" s="30"/>
      <c r="CU20418" s="30"/>
      <c r="CV20418" s="30">
        <f t="shared" si="803"/>
        <v>0</v>
      </c>
    </row>
    <row r="20419" spans="80:100" x14ac:dyDescent="0.25">
      <c r="CB20419" s="134">
        <f t="shared" si="799"/>
        <v>597</v>
      </c>
      <c r="CC20419" s="7"/>
      <c r="CD20419" s="10"/>
      <c r="CE20419" s="10"/>
      <c r="CF20419" s="31"/>
      <c r="CG20419" s="9"/>
      <c r="CH20419" s="9"/>
      <c r="CI20419" s="9"/>
      <c r="CJ20419" s="31"/>
      <c r="CK20419" s="9"/>
      <c r="CL20419" s="128"/>
      <c r="CM20419" s="216">
        <f t="shared" si="800"/>
        <v>0</v>
      </c>
      <c r="CN20419" s="128"/>
      <c r="CO20419" s="30"/>
      <c r="CP20419" s="30">
        <f t="shared" si="801"/>
        <v>0</v>
      </c>
      <c r="CQ20419" s="30"/>
      <c r="CR20419" s="30">
        <f t="shared" si="802"/>
        <v>0</v>
      </c>
      <c r="CS20419" s="30"/>
      <c r="CT20419" s="30"/>
      <c r="CU20419" s="30"/>
      <c r="CV20419" s="30">
        <f t="shared" si="803"/>
        <v>0</v>
      </c>
    </row>
    <row r="20420" spans="80:100" x14ac:dyDescent="0.25">
      <c r="CB20420" s="134">
        <f t="shared" si="799"/>
        <v>598</v>
      </c>
      <c r="CC20420" s="7"/>
      <c r="CD20420" s="10"/>
      <c r="CE20420" s="10"/>
      <c r="CF20420" s="31"/>
      <c r="CG20420" s="9"/>
      <c r="CH20420" s="9"/>
      <c r="CI20420" s="9"/>
      <c r="CJ20420" s="31"/>
      <c r="CK20420" s="9"/>
      <c r="CL20420" s="128"/>
      <c r="CM20420" s="216">
        <f t="shared" si="800"/>
        <v>0</v>
      </c>
      <c r="CN20420" s="128"/>
      <c r="CO20420" s="30"/>
      <c r="CP20420" s="30">
        <f t="shared" si="801"/>
        <v>0</v>
      </c>
      <c r="CQ20420" s="30"/>
      <c r="CR20420" s="30">
        <f t="shared" si="802"/>
        <v>0</v>
      </c>
      <c r="CS20420" s="30"/>
      <c r="CT20420" s="30"/>
      <c r="CU20420" s="30"/>
      <c r="CV20420" s="30">
        <f t="shared" si="803"/>
        <v>0</v>
      </c>
    </row>
    <row r="20421" spans="80:100" x14ac:dyDescent="0.25">
      <c r="CB20421" s="134">
        <f t="shared" si="799"/>
        <v>599</v>
      </c>
      <c r="CC20421" s="7"/>
      <c r="CD20421" s="10"/>
      <c r="CE20421" s="10"/>
      <c r="CF20421" s="31"/>
      <c r="CG20421" s="9"/>
      <c r="CH20421" s="9"/>
      <c r="CI20421" s="9"/>
      <c r="CJ20421" s="31"/>
      <c r="CK20421" s="9"/>
      <c r="CL20421" s="128"/>
      <c r="CM20421" s="216">
        <f t="shared" si="800"/>
        <v>0</v>
      </c>
      <c r="CN20421" s="128"/>
      <c r="CO20421" s="30"/>
      <c r="CP20421" s="30">
        <f t="shared" si="801"/>
        <v>0</v>
      </c>
      <c r="CQ20421" s="30"/>
      <c r="CR20421" s="30">
        <f t="shared" si="802"/>
        <v>0</v>
      </c>
      <c r="CS20421" s="30"/>
      <c r="CT20421" s="30"/>
      <c r="CU20421" s="30"/>
      <c r="CV20421" s="30">
        <f t="shared" si="803"/>
        <v>0</v>
      </c>
    </row>
    <row r="20422" spans="80:100" x14ac:dyDescent="0.25">
      <c r="CB20422" s="134">
        <f t="shared" si="799"/>
        <v>600</v>
      </c>
      <c r="CC20422" s="7"/>
      <c r="CD20422" s="10"/>
      <c r="CE20422" s="10"/>
      <c r="CF20422" s="31"/>
      <c r="CG20422" s="9"/>
      <c r="CH20422" s="9"/>
      <c r="CI20422" s="9"/>
      <c r="CJ20422" s="31"/>
      <c r="CK20422" s="9"/>
      <c r="CL20422" s="128"/>
      <c r="CM20422" s="216">
        <f t="shared" si="800"/>
        <v>0</v>
      </c>
      <c r="CN20422" s="128"/>
      <c r="CO20422" s="30"/>
      <c r="CP20422" s="30">
        <f t="shared" si="801"/>
        <v>0</v>
      </c>
      <c r="CQ20422" s="30"/>
      <c r="CR20422" s="30">
        <f t="shared" si="802"/>
        <v>0</v>
      </c>
      <c r="CS20422" s="30"/>
      <c r="CT20422" s="30"/>
      <c r="CU20422" s="30"/>
      <c r="CV20422" s="30">
        <f t="shared" si="803"/>
        <v>0</v>
      </c>
    </row>
    <row r="20423" spans="80:100" x14ac:dyDescent="0.25">
      <c r="CB20423" s="134">
        <f t="shared" si="799"/>
        <v>601</v>
      </c>
      <c r="CC20423" s="7"/>
      <c r="CD20423" s="10"/>
      <c r="CE20423" s="10"/>
      <c r="CF20423" s="31"/>
      <c r="CG20423" s="9"/>
      <c r="CH20423" s="9"/>
      <c r="CI20423" s="9"/>
      <c r="CJ20423" s="31"/>
      <c r="CK20423" s="9"/>
      <c r="CL20423" s="128"/>
      <c r="CM20423" s="216">
        <f t="shared" si="800"/>
        <v>0</v>
      </c>
      <c r="CN20423" s="128"/>
      <c r="CO20423" s="30"/>
      <c r="CP20423" s="30">
        <f t="shared" si="801"/>
        <v>0</v>
      </c>
      <c r="CQ20423" s="30"/>
      <c r="CR20423" s="30">
        <f t="shared" si="802"/>
        <v>0</v>
      </c>
      <c r="CS20423" s="30"/>
      <c r="CT20423" s="30"/>
      <c r="CU20423" s="30"/>
      <c r="CV20423" s="30">
        <f t="shared" si="803"/>
        <v>0</v>
      </c>
    </row>
    <row r="20424" spans="80:100" x14ac:dyDescent="0.25">
      <c r="CB20424" s="134">
        <f t="shared" si="799"/>
        <v>602</v>
      </c>
      <c r="CC20424" s="7"/>
      <c r="CD20424" s="10"/>
      <c r="CE20424" s="10"/>
      <c r="CF20424" s="31"/>
      <c r="CG20424" s="9"/>
      <c r="CH20424" s="9"/>
      <c r="CI20424" s="9"/>
      <c r="CJ20424" s="31"/>
      <c r="CK20424" s="9"/>
      <c r="CL20424" s="128"/>
      <c r="CM20424" s="216">
        <f t="shared" si="800"/>
        <v>0</v>
      </c>
      <c r="CN20424" s="128"/>
      <c r="CO20424" s="30"/>
      <c r="CP20424" s="30">
        <f t="shared" si="801"/>
        <v>0</v>
      </c>
      <c r="CQ20424" s="30"/>
      <c r="CR20424" s="30">
        <f t="shared" si="802"/>
        <v>0</v>
      </c>
      <c r="CS20424" s="30"/>
      <c r="CT20424" s="30"/>
      <c r="CU20424" s="30"/>
      <c r="CV20424" s="30">
        <f t="shared" si="803"/>
        <v>0</v>
      </c>
    </row>
    <row r="20425" spans="80:100" x14ac:dyDescent="0.25">
      <c r="CB20425" s="134">
        <f t="shared" si="799"/>
        <v>603</v>
      </c>
      <c r="CC20425" s="7"/>
      <c r="CD20425" s="10"/>
      <c r="CE20425" s="10"/>
      <c r="CF20425" s="31"/>
      <c r="CG20425" s="9"/>
      <c r="CH20425" s="9"/>
      <c r="CI20425" s="9"/>
      <c r="CJ20425" s="31"/>
      <c r="CK20425" s="9"/>
      <c r="CL20425" s="128"/>
      <c r="CM20425" s="216">
        <f t="shared" si="800"/>
        <v>0</v>
      </c>
      <c r="CN20425" s="128"/>
      <c r="CO20425" s="30"/>
      <c r="CP20425" s="30">
        <f t="shared" si="801"/>
        <v>0</v>
      </c>
      <c r="CQ20425" s="30"/>
      <c r="CR20425" s="30">
        <f t="shared" si="802"/>
        <v>0</v>
      </c>
      <c r="CS20425" s="30"/>
      <c r="CT20425" s="30"/>
      <c r="CU20425" s="30"/>
      <c r="CV20425" s="30">
        <f t="shared" si="803"/>
        <v>0</v>
      </c>
    </row>
    <row r="20426" spans="80:100" x14ac:dyDescent="0.25">
      <c r="CB20426" s="134">
        <f t="shared" si="799"/>
        <v>604</v>
      </c>
      <c r="CC20426" s="7"/>
      <c r="CD20426" s="10"/>
      <c r="CE20426" s="10"/>
      <c r="CF20426" s="31"/>
      <c r="CG20426" s="9"/>
      <c r="CH20426" s="9"/>
      <c r="CI20426" s="9"/>
      <c r="CJ20426" s="31"/>
      <c r="CK20426" s="9"/>
      <c r="CL20426" s="128"/>
      <c r="CM20426" s="216">
        <f t="shared" si="800"/>
        <v>0</v>
      </c>
      <c r="CN20426" s="128"/>
      <c r="CO20426" s="30"/>
      <c r="CP20426" s="30">
        <f t="shared" si="801"/>
        <v>0</v>
      </c>
      <c r="CQ20426" s="30"/>
      <c r="CR20426" s="30">
        <f t="shared" si="802"/>
        <v>0</v>
      </c>
      <c r="CS20426" s="30"/>
      <c r="CT20426" s="30"/>
      <c r="CU20426" s="30"/>
      <c r="CV20426" s="30">
        <f t="shared" si="803"/>
        <v>0</v>
      </c>
    </row>
    <row r="20427" spans="80:100" x14ac:dyDescent="0.25">
      <c r="CB20427" s="134">
        <f t="shared" si="799"/>
        <v>605</v>
      </c>
      <c r="CC20427" s="7"/>
      <c r="CD20427" s="10"/>
      <c r="CE20427" s="10"/>
      <c r="CF20427" s="31"/>
      <c r="CG20427" s="9"/>
      <c r="CH20427" s="9"/>
      <c r="CI20427" s="9"/>
      <c r="CJ20427" s="31"/>
      <c r="CK20427" s="9"/>
      <c r="CL20427" s="128"/>
      <c r="CM20427" s="216">
        <f t="shared" si="800"/>
        <v>0</v>
      </c>
      <c r="CN20427" s="128"/>
      <c r="CO20427" s="30"/>
      <c r="CP20427" s="30">
        <f t="shared" si="801"/>
        <v>0</v>
      </c>
      <c r="CQ20427" s="30"/>
      <c r="CR20427" s="30">
        <f t="shared" si="802"/>
        <v>0</v>
      </c>
      <c r="CS20427" s="30"/>
      <c r="CT20427" s="30"/>
      <c r="CU20427" s="30"/>
      <c r="CV20427" s="30">
        <f t="shared" si="803"/>
        <v>0</v>
      </c>
    </row>
    <row r="20428" spans="80:100" x14ac:dyDescent="0.25">
      <c r="CB20428" s="134">
        <f t="shared" si="799"/>
        <v>606</v>
      </c>
      <c r="CC20428" s="7"/>
      <c r="CD20428" s="10"/>
      <c r="CE20428" s="10"/>
      <c r="CF20428" s="31"/>
      <c r="CG20428" s="9"/>
      <c r="CH20428" s="9"/>
      <c r="CI20428" s="9"/>
      <c r="CJ20428" s="31"/>
      <c r="CK20428" s="9"/>
      <c r="CL20428" s="128"/>
      <c r="CM20428" s="216">
        <f t="shared" si="800"/>
        <v>0</v>
      </c>
      <c r="CN20428" s="128"/>
      <c r="CO20428" s="30"/>
      <c r="CP20428" s="30">
        <f t="shared" si="801"/>
        <v>0</v>
      </c>
      <c r="CQ20428" s="30"/>
      <c r="CR20428" s="30">
        <f t="shared" si="802"/>
        <v>0</v>
      </c>
      <c r="CS20428" s="30"/>
      <c r="CT20428" s="30"/>
      <c r="CU20428" s="30"/>
      <c r="CV20428" s="30">
        <f t="shared" si="803"/>
        <v>0</v>
      </c>
    </row>
    <row r="20429" spans="80:100" x14ac:dyDescent="0.25">
      <c r="CB20429" s="134">
        <f t="shared" si="799"/>
        <v>607</v>
      </c>
      <c r="CC20429" s="7"/>
      <c r="CD20429" s="10"/>
      <c r="CE20429" s="10"/>
      <c r="CF20429" s="31"/>
      <c r="CG20429" s="9"/>
      <c r="CH20429" s="9"/>
      <c r="CI20429" s="9"/>
      <c r="CJ20429" s="31"/>
      <c r="CK20429" s="9"/>
      <c r="CL20429" s="128"/>
      <c r="CM20429" s="216">
        <f t="shared" si="800"/>
        <v>0</v>
      </c>
      <c r="CN20429" s="128"/>
      <c r="CO20429" s="30"/>
      <c r="CP20429" s="30">
        <f t="shared" si="801"/>
        <v>0</v>
      </c>
      <c r="CQ20429" s="30"/>
      <c r="CR20429" s="30">
        <f t="shared" si="802"/>
        <v>0</v>
      </c>
      <c r="CS20429" s="30"/>
      <c r="CT20429" s="30"/>
      <c r="CU20429" s="30"/>
      <c r="CV20429" s="30">
        <f t="shared" si="803"/>
        <v>0</v>
      </c>
    </row>
    <row r="20430" spans="80:100" x14ac:dyDescent="0.25">
      <c r="CB20430" s="134">
        <f t="shared" si="799"/>
        <v>608</v>
      </c>
      <c r="CC20430" s="7"/>
      <c r="CD20430" s="10"/>
      <c r="CE20430" s="10"/>
      <c r="CF20430" s="31"/>
      <c r="CG20430" s="9"/>
      <c r="CH20430" s="9"/>
      <c r="CI20430" s="9"/>
      <c r="CJ20430" s="31"/>
      <c r="CK20430" s="9"/>
      <c r="CL20430" s="128"/>
      <c r="CM20430" s="216">
        <f t="shared" si="800"/>
        <v>0</v>
      </c>
      <c r="CN20430" s="128"/>
      <c r="CO20430" s="30"/>
      <c r="CP20430" s="30">
        <f t="shared" si="801"/>
        <v>0</v>
      </c>
      <c r="CQ20430" s="30"/>
      <c r="CR20430" s="30">
        <f t="shared" si="802"/>
        <v>0</v>
      </c>
      <c r="CS20430" s="30"/>
      <c r="CT20430" s="30"/>
      <c r="CU20430" s="30"/>
      <c r="CV20430" s="30">
        <f t="shared" si="803"/>
        <v>0</v>
      </c>
    </row>
    <row r="20431" spans="80:100" x14ac:dyDescent="0.25">
      <c r="CB20431" s="134">
        <f t="shared" si="799"/>
        <v>609</v>
      </c>
      <c r="CC20431" s="7"/>
      <c r="CD20431" s="10"/>
      <c r="CE20431" s="10"/>
      <c r="CF20431" s="31"/>
      <c r="CG20431" s="9"/>
      <c r="CH20431" s="9"/>
      <c r="CI20431" s="9"/>
      <c r="CJ20431" s="31"/>
      <c r="CK20431" s="9"/>
      <c r="CL20431" s="128"/>
      <c r="CM20431" s="216">
        <f t="shared" si="800"/>
        <v>0</v>
      </c>
      <c r="CN20431" s="128"/>
      <c r="CO20431" s="30"/>
      <c r="CP20431" s="30">
        <f t="shared" si="801"/>
        <v>0</v>
      </c>
      <c r="CQ20431" s="30"/>
      <c r="CR20431" s="30">
        <f t="shared" si="802"/>
        <v>0</v>
      </c>
      <c r="CS20431" s="30"/>
      <c r="CT20431" s="30"/>
      <c r="CU20431" s="30"/>
      <c r="CV20431" s="30">
        <f t="shared" si="803"/>
        <v>0</v>
      </c>
    </row>
    <row r="20432" spans="80:100" x14ac:dyDescent="0.25">
      <c r="CB20432" s="134">
        <f t="shared" si="799"/>
        <v>610</v>
      </c>
      <c r="CC20432" s="7"/>
      <c r="CD20432" s="10"/>
      <c r="CE20432" s="10"/>
      <c r="CF20432" s="31"/>
      <c r="CG20432" s="9"/>
      <c r="CH20432" s="9"/>
      <c r="CI20432" s="9"/>
      <c r="CJ20432" s="31"/>
      <c r="CK20432" s="9"/>
      <c r="CL20432" s="128"/>
      <c r="CM20432" s="216">
        <f t="shared" si="800"/>
        <v>0</v>
      </c>
      <c r="CN20432" s="128"/>
      <c r="CO20432" s="30"/>
      <c r="CP20432" s="30">
        <f t="shared" si="801"/>
        <v>0</v>
      </c>
      <c r="CQ20432" s="30"/>
      <c r="CR20432" s="30">
        <f t="shared" si="802"/>
        <v>0</v>
      </c>
      <c r="CS20432" s="30"/>
      <c r="CT20432" s="30"/>
      <c r="CU20432" s="30"/>
      <c r="CV20432" s="30">
        <f t="shared" si="803"/>
        <v>0</v>
      </c>
    </row>
    <row r="20433" spans="80:100" x14ac:dyDescent="0.25">
      <c r="CB20433" s="134">
        <f t="shared" si="799"/>
        <v>611</v>
      </c>
      <c r="CC20433" s="7"/>
      <c r="CD20433" s="10"/>
      <c r="CE20433" s="10"/>
      <c r="CF20433" s="31"/>
      <c r="CG20433" s="9"/>
      <c r="CH20433" s="9"/>
      <c r="CI20433" s="9"/>
      <c r="CJ20433" s="31"/>
      <c r="CK20433" s="9"/>
      <c r="CL20433" s="128"/>
      <c r="CM20433" s="216">
        <f t="shared" si="800"/>
        <v>0</v>
      </c>
      <c r="CN20433" s="128"/>
      <c r="CO20433" s="30"/>
      <c r="CP20433" s="30">
        <f t="shared" si="801"/>
        <v>0</v>
      </c>
      <c r="CQ20433" s="30"/>
      <c r="CR20433" s="30">
        <f t="shared" si="802"/>
        <v>0</v>
      </c>
      <c r="CS20433" s="30"/>
      <c r="CT20433" s="30"/>
      <c r="CU20433" s="30"/>
      <c r="CV20433" s="30">
        <f t="shared" si="803"/>
        <v>0</v>
      </c>
    </row>
    <row r="20434" spans="80:100" x14ac:dyDescent="0.25">
      <c r="CB20434" s="134">
        <f t="shared" si="799"/>
        <v>612</v>
      </c>
      <c r="CC20434" s="7"/>
      <c r="CD20434" s="10"/>
      <c r="CE20434" s="10"/>
      <c r="CF20434" s="31"/>
      <c r="CG20434" s="9"/>
      <c r="CH20434" s="9"/>
      <c r="CI20434" s="9"/>
      <c r="CJ20434" s="31"/>
      <c r="CK20434" s="9"/>
      <c r="CL20434" s="128"/>
      <c r="CM20434" s="216">
        <f t="shared" si="800"/>
        <v>0</v>
      </c>
      <c r="CN20434" s="128"/>
      <c r="CO20434" s="30"/>
      <c r="CP20434" s="30">
        <f t="shared" si="801"/>
        <v>0</v>
      </c>
      <c r="CQ20434" s="30"/>
      <c r="CR20434" s="30">
        <f t="shared" si="802"/>
        <v>0</v>
      </c>
      <c r="CS20434" s="30"/>
      <c r="CT20434" s="30"/>
      <c r="CU20434" s="30"/>
      <c r="CV20434" s="30">
        <f t="shared" si="803"/>
        <v>0</v>
      </c>
    </row>
    <row r="20435" spans="80:100" x14ac:dyDescent="0.25">
      <c r="CB20435" s="134">
        <f t="shared" si="799"/>
        <v>613</v>
      </c>
      <c r="CC20435" s="7"/>
      <c r="CD20435" s="10"/>
      <c r="CE20435" s="10"/>
      <c r="CF20435" s="31"/>
      <c r="CG20435" s="9"/>
      <c r="CH20435" s="9"/>
      <c r="CI20435" s="9"/>
      <c r="CJ20435" s="31"/>
      <c r="CK20435" s="9"/>
      <c r="CL20435" s="128"/>
      <c r="CM20435" s="216">
        <f t="shared" si="800"/>
        <v>0</v>
      </c>
      <c r="CN20435" s="128"/>
      <c r="CO20435" s="30"/>
      <c r="CP20435" s="30">
        <f t="shared" si="801"/>
        <v>0</v>
      </c>
      <c r="CQ20435" s="30"/>
      <c r="CR20435" s="30">
        <f t="shared" si="802"/>
        <v>0</v>
      </c>
      <c r="CS20435" s="30"/>
      <c r="CT20435" s="30"/>
      <c r="CU20435" s="30"/>
      <c r="CV20435" s="30">
        <f t="shared" si="803"/>
        <v>0</v>
      </c>
    </row>
    <row r="20436" spans="80:100" x14ac:dyDescent="0.25">
      <c r="CB20436" s="134">
        <f t="shared" si="799"/>
        <v>614</v>
      </c>
      <c r="CC20436" s="7"/>
      <c r="CD20436" s="10"/>
      <c r="CE20436" s="10"/>
      <c r="CF20436" s="31"/>
      <c r="CG20436" s="9"/>
      <c r="CH20436" s="9"/>
      <c r="CI20436" s="9"/>
      <c r="CJ20436" s="31"/>
      <c r="CK20436" s="9"/>
      <c r="CL20436" s="128"/>
      <c r="CM20436" s="216">
        <f t="shared" si="800"/>
        <v>0</v>
      </c>
      <c r="CN20436" s="128"/>
      <c r="CO20436" s="30"/>
      <c r="CP20436" s="30">
        <f t="shared" si="801"/>
        <v>0</v>
      </c>
      <c r="CQ20436" s="30"/>
      <c r="CR20436" s="30">
        <f t="shared" si="802"/>
        <v>0</v>
      </c>
      <c r="CS20436" s="30"/>
      <c r="CT20436" s="30"/>
      <c r="CU20436" s="30"/>
      <c r="CV20436" s="30">
        <f t="shared" si="803"/>
        <v>0</v>
      </c>
    </row>
    <row r="20437" spans="80:100" x14ac:dyDescent="0.25">
      <c r="CB20437" s="134">
        <f t="shared" si="799"/>
        <v>615</v>
      </c>
      <c r="CC20437" s="7"/>
      <c r="CD20437" s="10"/>
      <c r="CE20437" s="10"/>
      <c r="CF20437" s="31"/>
      <c r="CG20437" s="9"/>
      <c r="CH20437" s="9"/>
      <c r="CI20437" s="9"/>
      <c r="CJ20437" s="31"/>
      <c r="CK20437" s="9"/>
      <c r="CL20437" s="128"/>
      <c r="CM20437" s="216">
        <f t="shared" si="800"/>
        <v>0</v>
      </c>
      <c r="CN20437" s="128"/>
      <c r="CO20437" s="30"/>
      <c r="CP20437" s="30">
        <f t="shared" si="801"/>
        <v>0</v>
      </c>
      <c r="CQ20437" s="30"/>
      <c r="CR20437" s="30">
        <f t="shared" si="802"/>
        <v>0</v>
      </c>
      <c r="CS20437" s="30"/>
      <c r="CT20437" s="30"/>
      <c r="CU20437" s="30"/>
      <c r="CV20437" s="30">
        <f t="shared" si="803"/>
        <v>0</v>
      </c>
    </row>
    <row r="20438" spans="80:100" x14ac:dyDescent="0.25">
      <c r="CB20438" s="134">
        <f t="shared" si="799"/>
        <v>616</v>
      </c>
      <c r="CC20438" s="7"/>
      <c r="CD20438" s="10"/>
      <c r="CE20438" s="10"/>
      <c r="CF20438" s="31"/>
      <c r="CG20438" s="9"/>
      <c r="CH20438" s="9"/>
      <c r="CI20438" s="9"/>
      <c r="CJ20438" s="31"/>
      <c r="CK20438" s="9"/>
      <c r="CL20438" s="128"/>
      <c r="CM20438" s="216">
        <f t="shared" si="800"/>
        <v>0</v>
      </c>
      <c r="CN20438" s="128"/>
      <c r="CO20438" s="30"/>
      <c r="CP20438" s="30">
        <f t="shared" si="801"/>
        <v>0</v>
      </c>
      <c r="CQ20438" s="30"/>
      <c r="CR20438" s="30">
        <f t="shared" si="802"/>
        <v>0</v>
      </c>
      <c r="CS20438" s="30"/>
      <c r="CT20438" s="30"/>
      <c r="CU20438" s="30"/>
      <c r="CV20438" s="30">
        <f t="shared" si="803"/>
        <v>0</v>
      </c>
    </row>
    <row r="20439" spans="80:100" x14ac:dyDescent="0.25">
      <c r="CB20439" s="134">
        <f t="shared" si="799"/>
        <v>617</v>
      </c>
      <c r="CC20439" s="7"/>
      <c r="CD20439" s="10"/>
      <c r="CE20439" s="10"/>
      <c r="CF20439" s="31"/>
      <c r="CG20439" s="9"/>
      <c r="CH20439" s="9"/>
      <c r="CI20439" s="9"/>
      <c r="CJ20439" s="31"/>
      <c r="CK20439" s="9"/>
      <c r="CL20439" s="128"/>
      <c r="CM20439" s="216">
        <f t="shared" si="800"/>
        <v>0</v>
      </c>
      <c r="CN20439" s="128"/>
      <c r="CO20439" s="30"/>
      <c r="CP20439" s="30">
        <f t="shared" si="801"/>
        <v>0</v>
      </c>
      <c r="CQ20439" s="30"/>
      <c r="CR20439" s="30">
        <f t="shared" si="802"/>
        <v>0</v>
      </c>
      <c r="CS20439" s="30"/>
      <c r="CT20439" s="30"/>
      <c r="CU20439" s="30"/>
      <c r="CV20439" s="30">
        <f t="shared" si="803"/>
        <v>0</v>
      </c>
    </row>
    <row r="20440" spans="80:100" x14ac:dyDescent="0.25">
      <c r="CB20440" s="134">
        <f t="shared" si="799"/>
        <v>618</v>
      </c>
      <c r="CC20440" s="7"/>
      <c r="CD20440" s="10"/>
      <c r="CE20440" s="10"/>
      <c r="CF20440" s="31"/>
      <c r="CG20440" s="9"/>
      <c r="CH20440" s="9"/>
      <c r="CI20440" s="9"/>
      <c r="CJ20440" s="31"/>
      <c r="CK20440" s="9"/>
      <c r="CL20440" s="128"/>
      <c r="CM20440" s="216">
        <f t="shared" si="800"/>
        <v>0</v>
      </c>
      <c r="CN20440" s="128"/>
      <c r="CO20440" s="30"/>
      <c r="CP20440" s="30">
        <f t="shared" si="801"/>
        <v>0</v>
      </c>
      <c r="CQ20440" s="30"/>
      <c r="CR20440" s="30">
        <f t="shared" si="802"/>
        <v>0</v>
      </c>
      <c r="CS20440" s="30"/>
      <c r="CT20440" s="30"/>
      <c r="CU20440" s="30"/>
      <c r="CV20440" s="30">
        <f t="shared" si="803"/>
        <v>0</v>
      </c>
    </row>
    <row r="20441" spans="80:100" x14ac:dyDescent="0.25">
      <c r="CB20441" s="134">
        <f t="shared" si="799"/>
        <v>619</v>
      </c>
      <c r="CC20441" s="7"/>
      <c r="CD20441" s="10"/>
      <c r="CE20441" s="10"/>
      <c r="CF20441" s="31"/>
      <c r="CG20441" s="9"/>
      <c r="CH20441" s="9"/>
      <c r="CI20441" s="9"/>
      <c r="CJ20441" s="31"/>
      <c r="CK20441" s="9"/>
      <c r="CL20441" s="128"/>
      <c r="CM20441" s="216">
        <f t="shared" si="800"/>
        <v>0</v>
      </c>
      <c r="CN20441" s="128"/>
      <c r="CO20441" s="30"/>
      <c r="CP20441" s="30">
        <f t="shared" si="801"/>
        <v>0</v>
      </c>
      <c r="CQ20441" s="30"/>
      <c r="CR20441" s="30">
        <f t="shared" si="802"/>
        <v>0</v>
      </c>
      <c r="CS20441" s="30"/>
      <c r="CT20441" s="30"/>
      <c r="CU20441" s="30"/>
      <c r="CV20441" s="30">
        <f t="shared" si="803"/>
        <v>0</v>
      </c>
    </row>
    <row r="20442" spans="80:100" x14ac:dyDescent="0.25">
      <c r="CB20442" s="134">
        <f t="shared" si="799"/>
        <v>620</v>
      </c>
      <c r="CC20442" s="7"/>
      <c r="CD20442" s="10"/>
      <c r="CE20442" s="10"/>
      <c r="CF20442" s="31"/>
      <c r="CG20442" s="9"/>
      <c r="CH20442" s="9"/>
      <c r="CI20442" s="9"/>
      <c r="CJ20442" s="31"/>
      <c r="CK20442" s="9"/>
      <c r="CL20442" s="128"/>
      <c r="CM20442" s="216">
        <f t="shared" si="800"/>
        <v>0</v>
      </c>
      <c r="CN20442" s="128"/>
      <c r="CO20442" s="30"/>
      <c r="CP20442" s="30">
        <f t="shared" si="801"/>
        <v>0</v>
      </c>
      <c r="CQ20442" s="30"/>
      <c r="CR20442" s="30">
        <f t="shared" si="802"/>
        <v>0</v>
      </c>
      <c r="CS20442" s="30"/>
      <c r="CT20442" s="30"/>
      <c r="CU20442" s="30"/>
      <c r="CV20442" s="30">
        <f t="shared" si="803"/>
        <v>0</v>
      </c>
    </row>
    <row r="20443" spans="80:100" x14ac:dyDescent="0.25">
      <c r="CB20443" s="134">
        <f t="shared" si="799"/>
        <v>621</v>
      </c>
      <c r="CC20443" s="7"/>
      <c r="CD20443" s="10"/>
      <c r="CE20443" s="10"/>
      <c r="CF20443" s="31"/>
      <c r="CG20443" s="9"/>
      <c r="CH20443" s="9"/>
      <c r="CI20443" s="9"/>
      <c r="CJ20443" s="31"/>
      <c r="CK20443" s="9"/>
      <c r="CL20443" s="128"/>
      <c r="CM20443" s="216">
        <f t="shared" si="800"/>
        <v>0</v>
      </c>
      <c r="CN20443" s="128"/>
      <c r="CO20443" s="30"/>
      <c r="CP20443" s="30">
        <f t="shared" si="801"/>
        <v>0</v>
      </c>
      <c r="CQ20443" s="30"/>
      <c r="CR20443" s="30">
        <f t="shared" si="802"/>
        <v>0</v>
      </c>
      <c r="CS20443" s="30"/>
      <c r="CT20443" s="30"/>
      <c r="CU20443" s="30"/>
      <c r="CV20443" s="30">
        <f t="shared" si="803"/>
        <v>0</v>
      </c>
    </row>
    <row r="20444" spans="80:100" x14ac:dyDescent="0.25">
      <c r="CB20444" s="134">
        <f t="shared" si="799"/>
        <v>622</v>
      </c>
      <c r="CC20444" s="7"/>
      <c r="CD20444" s="10"/>
      <c r="CE20444" s="10"/>
      <c r="CF20444" s="31"/>
      <c r="CG20444" s="9"/>
      <c r="CH20444" s="9"/>
      <c r="CI20444" s="9"/>
      <c r="CJ20444" s="31"/>
      <c r="CK20444" s="9"/>
      <c r="CL20444" s="128"/>
      <c r="CM20444" s="216">
        <f t="shared" si="800"/>
        <v>0</v>
      </c>
      <c r="CN20444" s="128"/>
      <c r="CO20444" s="30"/>
      <c r="CP20444" s="30">
        <f t="shared" si="801"/>
        <v>0</v>
      </c>
      <c r="CQ20444" s="30"/>
      <c r="CR20444" s="30">
        <f t="shared" si="802"/>
        <v>0</v>
      </c>
      <c r="CS20444" s="30"/>
      <c r="CT20444" s="30"/>
      <c r="CU20444" s="30"/>
      <c r="CV20444" s="30">
        <f t="shared" si="803"/>
        <v>0</v>
      </c>
    </row>
    <row r="20445" spans="80:100" x14ac:dyDescent="0.25">
      <c r="CB20445" s="134">
        <f t="shared" si="799"/>
        <v>623</v>
      </c>
      <c r="CC20445" s="7"/>
      <c r="CD20445" s="10"/>
      <c r="CE20445" s="10"/>
      <c r="CF20445" s="31"/>
      <c r="CG20445" s="9"/>
      <c r="CH20445" s="9"/>
      <c r="CI20445" s="9"/>
      <c r="CJ20445" s="31"/>
      <c r="CK20445" s="9"/>
      <c r="CL20445" s="128"/>
      <c r="CM20445" s="216">
        <f t="shared" si="800"/>
        <v>0</v>
      </c>
      <c r="CN20445" s="128"/>
      <c r="CO20445" s="30"/>
      <c r="CP20445" s="30">
        <f t="shared" si="801"/>
        <v>0</v>
      </c>
      <c r="CQ20445" s="30"/>
      <c r="CR20445" s="30">
        <f t="shared" si="802"/>
        <v>0</v>
      </c>
      <c r="CS20445" s="30"/>
      <c r="CT20445" s="30"/>
      <c r="CU20445" s="30"/>
      <c r="CV20445" s="30">
        <f t="shared" si="803"/>
        <v>0</v>
      </c>
    </row>
    <row r="20446" spans="80:100" x14ac:dyDescent="0.25">
      <c r="CB20446" s="134">
        <f t="shared" si="799"/>
        <v>624</v>
      </c>
      <c r="CC20446" s="7"/>
      <c r="CD20446" s="10"/>
      <c r="CE20446" s="10"/>
      <c r="CF20446" s="31"/>
      <c r="CG20446" s="9"/>
      <c r="CH20446" s="9"/>
      <c r="CI20446" s="9"/>
      <c r="CJ20446" s="31"/>
      <c r="CK20446" s="9"/>
      <c r="CL20446" s="128"/>
      <c r="CM20446" s="216">
        <f t="shared" si="800"/>
        <v>0</v>
      </c>
      <c r="CN20446" s="128"/>
      <c r="CO20446" s="30"/>
      <c r="CP20446" s="30">
        <f t="shared" si="801"/>
        <v>0</v>
      </c>
      <c r="CQ20446" s="30"/>
      <c r="CR20446" s="30">
        <f t="shared" si="802"/>
        <v>0</v>
      </c>
      <c r="CS20446" s="30"/>
      <c r="CT20446" s="30"/>
      <c r="CU20446" s="30"/>
      <c r="CV20446" s="30">
        <f t="shared" si="803"/>
        <v>0</v>
      </c>
    </row>
    <row r="20447" spans="80:100" x14ac:dyDescent="0.25">
      <c r="CB20447" s="134">
        <f t="shared" si="799"/>
        <v>625</v>
      </c>
      <c r="CC20447" s="7"/>
      <c r="CD20447" s="10"/>
      <c r="CE20447" s="10"/>
      <c r="CF20447" s="31"/>
      <c r="CG20447" s="9"/>
      <c r="CH20447" s="9"/>
      <c r="CI20447" s="9"/>
      <c r="CJ20447" s="31"/>
      <c r="CK20447" s="9"/>
      <c r="CL20447" s="128"/>
      <c r="CM20447" s="216">
        <f t="shared" si="800"/>
        <v>0</v>
      </c>
      <c r="CN20447" s="128"/>
      <c r="CO20447" s="30"/>
      <c r="CP20447" s="30">
        <f t="shared" si="801"/>
        <v>0</v>
      </c>
      <c r="CQ20447" s="30"/>
      <c r="CR20447" s="30">
        <f t="shared" si="802"/>
        <v>0</v>
      </c>
      <c r="CS20447" s="30"/>
      <c r="CT20447" s="30"/>
      <c r="CU20447" s="30"/>
      <c r="CV20447" s="30">
        <f t="shared" si="803"/>
        <v>0</v>
      </c>
    </row>
    <row r="20448" spans="80:100" x14ac:dyDescent="0.25">
      <c r="CB20448" s="134">
        <f t="shared" si="799"/>
        <v>626</v>
      </c>
      <c r="CC20448" s="7"/>
      <c r="CD20448" s="10"/>
      <c r="CE20448" s="10"/>
      <c r="CF20448" s="31"/>
      <c r="CG20448" s="9"/>
      <c r="CH20448" s="9"/>
      <c r="CI20448" s="9"/>
      <c r="CJ20448" s="31"/>
      <c r="CK20448" s="9"/>
      <c r="CL20448" s="128"/>
      <c r="CM20448" s="216">
        <f t="shared" si="800"/>
        <v>0</v>
      </c>
      <c r="CN20448" s="128"/>
      <c r="CO20448" s="30"/>
      <c r="CP20448" s="30">
        <f t="shared" si="801"/>
        <v>0</v>
      </c>
      <c r="CQ20448" s="30"/>
      <c r="CR20448" s="30">
        <f t="shared" si="802"/>
        <v>0</v>
      </c>
      <c r="CS20448" s="30"/>
      <c r="CT20448" s="30"/>
      <c r="CU20448" s="30"/>
      <c r="CV20448" s="30">
        <f t="shared" si="803"/>
        <v>0</v>
      </c>
    </row>
    <row r="20449" spans="80:100" x14ac:dyDescent="0.25">
      <c r="CB20449" s="134">
        <f t="shared" si="799"/>
        <v>627</v>
      </c>
      <c r="CC20449" s="7"/>
      <c r="CD20449" s="10"/>
      <c r="CE20449" s="10"/>
      <c r="CF20449" s="31"/>
      <c r="CG20449" s="9"/>
      <c r="CH20449" s="9"/>
      <c r="CI20449" s="9"/>
      <c r="CJ20449" s="31"/>
      <c r="CK20449" s="9"/>
      <c r="CL20449" s="128"/>
      <c r="CM20449" s="216">
        <f t="shared" si="800"/>
        <v>0</v>
      </c>
      <c r="CN20449" s="128"/>
      <c r="CO20449" s="30"/>
      <c r="CP20449" s="30">
        <f t="shared" si="801"/>
        <v>0</v>
      </c>
      <c r="CQ20449" s="30"/>
      <c r="CR20449" s="30">
        <f t="shared" si="802"/>
        <v>0</v>
      </c>
      <c r="CS20449" s="30"/>
      <c r="CT20449" s="30"/>
      <c r="CU20449" s="30"/>
      <c r="CV20449" s="30">
        <f t="shared" si="803"/>
        <v>0</v>
      </c>
    </row>
    <row r="20450" spans="80:100" x14ac:dyDescent="0.25">
      <c r="CB20450" s="134">
        <f t="shared" si="799"/>
        <v>628</v>
      </c>
      <c r="CC20450" s="7"/>
      <c r="CD20450" s="10"/>
      <c r="CE20450" s="10"/>
      <c r="CF20450" s="31"/>
      <c r="CG20450" s="9"/>
      <c r="CH20450" s="9"/>
      <c r="CI20450" s="9"/>
      <c r="CJ20450" s="31"/>
      <c r="CK20450" s="9"/>
      <c r="CL20450" s="128"/>
      <c r="CM20450" s="216">
        <f t="shared" si="800"/>
        <v>0</v>
      </c>
      <c r="CN20450" s="128"/>
      <c r="CO20450" s="30"/>
      <c r="CP20450" s="30">
        <f t="shared" si="801"/>
        <v>0</v>
      </c>
      <c r="CQ20450" s="30"/>
      <c r="CR20450" s="30">
        <f t="shared" si="802"/>
        <v>0</v>
      </c>
      <c r="CS20450" s="30"/>
      <c r="CT20450" s="30"/>
      <c r="CU20450" s="30"/>
      <c r="CV20450" s="30">
        <f t="shared" si="803"/>
        <v>0</v>
      </c>
    </row>
    <row r="20451" spans="80:100" x14ac:dyDescent="0.25">
      <c r="CB20451" s="134">
        <f t="shared" si="799"/>
        <v>629</v>
      </c>
      <c r="CC20451" s="7"/>
      <c r="CD20451" s="10"/>
      <c r="CE20451" s="10"/>
      <c r="CF20451" s="31"/>
      <c r="CG20451" s="9"/>
      <c r="CH20451" s="9"/>
      <c r="CI20451" s="9"/>
      <c r="CJ20451" s="31"/>
      <c r="CK20451" s="9"/>
      <c r="CL20451" s="128"/>
      <c r="CM20451" s="216">
        <f t="shared" si="800"/>
        <v>0</v>
      </c>
      <c r="CN20451" s="128"/>
      <c r="CO20451" s="30"/>
      <c r="CP20451" s="30">
        <f t="shared" si="801"/>
        <v>0</v>
      </c>
      <c r="CQ20451" s="30"/>
      <c r="CR20451" s="30">
        <f t="shared" si="802"/>
        <v>0</v>
      </c>
      <c r="CS20451" s="30"/>
      <c r="CT20451" s="30"/>
      <c r="CU20451" s="30"/>
      <c r="CV20451" s="30">
        <f t="shared" si="803"/>
        <v>0</v>
      </c>
    </row>
    <row r="20452" spans="80:100" x14ac:dyDescent="0.25">
      <c r="CB20452" s="134">
        <f t="shared" si="799"/>
        <v>630</v>
      </c>
      <c r="CC20452" s="7"/>
      <c r="CD20452" s="10"/>
      <c r="CE20452" s="10"/>
      <c r="CF20452" s="31"/>
      <c r="CG20452" s="9"/>
      <c r="CH20452" s="9"/>
      <c r="CI20452" s="9"/>
      <c r="CJ20452" s="31"/>
      <c r="CK20452" s="9"/>
      <c r="CL20452" s="128"/>
      <c r="CM20452" s="216">
        <f t="shared" si="800"/>
        <v>0</v>
      </c>
      <c r="CN20452" s="128"/>
      <c r="CO20452" s="30"/>
      <c r="CP20452" s="30">
        <f t="shared" si="801"/>
        <v>0</v>
      </c>
      <c r="CQ20452" s="30"/>
      <c r="CR20452" s="30">
        <f t="shared" si="802"/>
        <v>0</v>
      </c>
      <c r="CS20452" s="30"/>
      <c r="CT20452" s="30"/>
      <c r="CU20452" s="30"/>
      <c r="CV20452" s="30">
        <f t="shared" si="803"/>
        <v>0</v>
      </c>
    </row>
    <row r="20453" spans="80:100" x14ac:dyDescent="0.25">
      <c r="CB20453" s="134">
        <f t="shared" si="799"/>
        <v>631</v>
      </c>
      <c r="CC20453" s="7"/>
      <c r="CD20453" s="10"/>
      <c r="CE20453" s="10"/>
      <c r="CF20453" s="31"/>
      <c r="CG20453" s="9"/>
      <c r="CH20453" s="9"/>
      <c r="CI20453" s="9"/>
      <c r="CJ20453" s="31"/>
      <c r="CK20453" s="9"/>
      <c r="CL20453" s="128"/>
      <c r="CM20453" s="216">
        <f t="shared" si="800"/>
        <v>0</v>
      </c>
      <c r="CN20453" s="128"/>
      <c r="CO20453" s="30"/>
      <c r="CP20453" s="30">
        <f t="shared" si="801"/>
        <v>0</v>
      </c>
      <c r="CQ20453" s="30"/>
      <c r="CR20453" s="30">
        <f t="shared" si="802"/>
        <v>0</v>
      </c>
      <c r="CS20453" s="30"/>
      <c r="CT20453" s="30"/>
      <c r="CU20453" s="30"/>
      <c r="CV20453" s="30">
        <f t="shared" si="803"/>
        <v>0</v>
      </c>
    </row>
    <row r="20454" spans="80:100" x14ac:dyDescent="0.25">
      <c r="CB20454" s="134">
        <f t="shared" si="799"/>
        <v>632</v>
      </c>
      <c r="CC20454" s="7"/>
      <c r="CD20454" s="10"/>
      <c r="CE20454" s="10"/>
      <c r="CF20454" s="31"/>
      <c r="CG20454" s="9"/>
      <c r="CH20454" s="9"/>
      <c r="CI20454" s="9"/>
      <c r="CJ20454" s="31"/>
      <c r="CK20454" s="9"/>
      <c r="CL20454" s="128"/>
      <c r="CM20454" s="216">
        <f t="shared" si="800"/>
        <v>0</v>
      </c>
      <c r="CN20454" s="128"/>
      <c r="CO20454" s="30"/>
      <c r="CP20454" s="30">
        <f t="shared" si="801"/>
        <v>0</v>
      </c>
      <c r="CQ20454" s="30"/>
      <c r="CR20454" s="30">
        <f t="shared" si="802"/>
        <v>0</v>
      </c>
      <c r="CS20454" s="30"/>
      <c r="CT20454" s="30"/>
      <c r="CU20454" s="30"/>
      <c r="CV20454" s="30">
        <f t="shared" si="803"/>
        <v>0</v>
      </c>
    </row>
    <row r="20455" spans="80:100" x14ac:dyDescent="0.25">
      <c r="CB20455" s="134">
        <f t="shared" si="799"/>
        <v>633</v>
      </c>
      <c r="CC20455" s="7"/>
      <c r="CD20455" s="10"/>
      <c r="CE20455" s="10"/>
      <c r="CF20455" s="31"/>
      <c r="CG20455" s="9"/>
      <c r="CH20455" s="9"/>
      <c r="CI20455" s="9"/>
      <c r="CJ20455" s="31"/>
      <c r="CK20455" s="9"/>
      <c r="CL20455" s="128"/>
      <c r="CM20455" s="216">
        <f t="shared" si="800"/>
        <v>0</v>
      </c>
      <c r="CN20455" s="128"/>
      <c r="CO20455" s="30"/>
      <c r="CP20455" s="30">
        <f t="shared" si="801"/>
        <v>0</v>
      </c>
      <c r="CQ20455" s="30"/>
      <c r="CR20455" s="30">
        <f t="shared" si="802"/>
        <v>0</v>
      </c>
      <c r="CS20455" s="30"/>
      <c r="CT20455" s="30"/>
      <c r="CU20455" s="30"/>
      <c r="CV20455" s="30">
        <f t="shared" si="803"/>
        <v>0</v>
      </c>
    </row>
    <row r="20456" spans="80:100" x14ac:dyDescent="0.25">
      <c r="CB20456" s="134">
        <f t="shared" si="799"/>
        <v>634</v>
      </c>
      <c r="CC20456" s="7"/>
      <c r="CD20456" s="10"/>
      <c r="CE20456" s="10"/>
      <c r="CF20456" s="31"/>
      <c r="CG20456" s="9"/>
      <c r="CH20456" s="9"/>
      <c r="CI20456" s="9"/>
      <c r="CJ20456" s="31"/>
      <c r="CK20456" s="9"/>
      <c r="CL20456" s="128"/>
      <c r="CM20456" s="216">
        <f t="shared" si="800"/>
        <v>0</v>
      </c>
      <c r="CN20456" s="128"/>
      <c r="CO20456" s="30"/>
      <c r="CP20456" s="30">
        <f t="shared" si="801"/>
        <v>0</v>
      </c>
      <c r="CQ20456" s="30"/>
      <c r="CR20456" s="30">
        <f t="shared" si="802"/>
        <v>0</v>
      </c>
      <c r="CS20456" s="30"/>
      <c r="CT20456" s="30"/>
      <c r="CU20456" s="30"/>
      <c r="CV20456" s="30">
        <f t="shared" si="803"/>
        <v>0</v>
      </c>
    </row>
    <row r="20457" spans="80:100" x14ac:dyDescent="0.25">
      <c r="CB20457" s="134">
        <f t="shared" si="799"/>
        <v>635</v>
      </c>
      <c r="CC20457" s="7"/>
      <c r="CD20457" s="10"/>
      <c r="CE20457" s="10"/>
      <c r="CF20457" s="31"/>
      <c r="CG20457" s="9"/>
      <c r="CH20457" s="9"/>
      <c r="CI20457" s="9"/>
      <c r="CJ20457" s="31"/>
      <c r="CK20457" s="9"/>
      <c r="CL20457" s="128"/>
      <c r="CM20457" s="216">
        <f t="shared" si="800"/>
        <v>0</v>
      </c>
      <c r="CN20457" s="128"/>
      <c r="CO20457" s="30"/>
      <c r="CP20457" s="30">
        <f t="shared" si="801"/>
        <v>0</v>
      </c>
      <c r="CQ20457" s="30"/>
      <c r="CR20457" s="30">
        <f t="shared" si="802"/>
        <v>0</v>
      </c>
      <c r="CS20457" s="30"/>
      <c r="CT20457" s="30"/>
      <c r="CU20457" s="30"/>
      <c r="CV20457" s="30">
        <f t="shared" si="803"/>
        <v>0</v>
      </c>
    </row>
    <row r="20458" spans="80:100" x14ac:dyDescent="0.25">
      <c r="CB20458" s="134">
        <f t="shared" si="799"/>
        <v>636</v>
      </c>
      <c r="CC20458" s="7"/>
      <c r="CD20458" s="10"/>
      <c r="CE20458" s="10"/>
      <c r="CF20458" s="31"/>
      <c r="CG20458" s="9"/>
      <c r="CH20458" s="9"/>
      <c r="CI20458" s="9"/>
      <c r="CJ20458" s="31"/>
      <c r="CK20458" s="9"/>
      <c r="CL20458" s="128"/>
      <c r="CM20458" s="216">
        <f t="shared" si="800"/>
        <v>0</v>
      </c>
      <c r="CN20458" s="128"/>
      <c r="CO20458" s="30"/>
      <c r="CP20458" s="30">
        <f t="shared" si="801"/>
        <v>0</v>
      </c>
      <c r="CQ20458" s="30"/>
      <c r="CR20458" s="30">
        <f t="shared" si="802"/>
        <v>0</v>
      </c>
      <c r="CS20458" s="30"/>
      <c r="CT20458" s="30"/>
      <c r="CU20458" s="30"/>
      <c r="CV20458" s="30">
        <f t="shared" si="803"/>
        <v>0</v>
      </c>
    </row>
    <row r="20459" spans="80:100" x14ac:dyDescent="0.25">
      <c r="CB20459" s="134">
        <f t="shared" si="799"/>
        <v>637</v>
      </c>
      <c r="CC20459" s="7"/>
      <c r="CD20459" s="10"/>
      <c r="CE20459" s="10"/>
      <c r="CF20459" s="31"/>
      <c r="CG20459" s="9"/>
      <c r="CH20459" s="9"/>
      <c r="CI20459" s="9"/>
      <c r="CJ20459" s="31"/>
      <c r="CK20459" s="9"/>
      <c r="CL20459" s="128"/>
      <c r="CM20459" s="216">
        <f t="shared" si="800"/>
        <v>0</v>
      </c>
      <c r="CN20459" s="128"/>
      <c r="CO20459" s="30"/>
      <c r="CP20459" s="30">
        <f t="shared" si="801"/>
        <v>0</v>
      </c>
      <c r="CQ20459" s="30"/>
      <c r="CR20459" s="30">
        <f t="shared" si="802"/>
        <v>0</v>
      </c>
      <c r="CS20459" s="30"/>
      <c r="CT20459" s="30"/>
      <c r="CU20459" s="30"/>
      <c r="CV20459" s="30">
        <f t="shared" si="803"/>
        <v>0</v>
      </c>
    </row>
    <row r="20460" spans="80:100" x14ac:dyDescent="0.25">
      <c r="CB20460" s="134">
        <f t="shared" si="799"/>
        <v>638</v>
      </c>
      <c r="CC20460" s="7"/>
      <c r="CD20460" s="10"/>
      <c r="CE20460" s="10"/>
      <c r="CF20460" s="31"/>
      <c r="CG20460" s="9"/>
      <c r="CH20460" s="9"/>
      <c r="CI20460" s="9"/>
      <c r="CJ20460" s="31"/>
      <c r="CK20460" s="9"/>
      <c r="CL20460" s="128"/>
      <c r="CM20460" s="216">
        <f t="shared" si="800"/>
        <v>0</v>
      </c>
      <c r="CN20460" s="128"/>
      <c r="CO20460" s="30"/>
      <c r="CP20460" s="30">
        <f t="shared" si="801"/>
        <v>0</v>
      </c>
      <c r="CQ20460" s="30"/>
      <c r="CR20460" s="30">
        <f t="shared" si="802"/>
        <v>0</v>
      </c>
      <c r="CS20460" s="30"/>
      <c r="CT20460" s="30"/>
      <c r="CU20460" s="30"/>
      <c r="CV20460" s="30">
        <f t="shared" si="803"/>
        <v>0</v>
      </c>
    </row>
    <row r="20461" spans="80:100" x14ac:dyDescent="0.25">
      <c r="CB20461" s="134">
        <f t="shared" si="799"/>
        <v>639</v>
      </c>
      <c r="CC20461" s="7"/>
      <c r="CD20461" s="10"/>
      <c r="CE20461" s="10"/>
      <c r="CF20461" s="31"/>
      <c r="CG20461" s="9"/>
      <c r="CH20461" s="9"/>
      <c r="CI20461" s="9"/>
      <c r="CJ20461" s="31"/>
      <c r="CK20461" s="9"/>
      <c r="CL20461" s="128"/>
      <c r="CM20461" s="216">
        <f t="shared" si="800"/>
        <v>0</v>
      </c>
      <c r="CN20461" s="128"/>
      <c r="CO20461" s="30"/>
      <c r="CP20461" s="30">
        <f t="shared" si="801"/>
        <v>0</v>
      </c>
      <c r="CQ20461" s="30"/>
      <c r="CR20461" s="30">
        <f t="shared" si="802"/>
        <v>0</v>
      </c>
      <c r="CS20461" s="30"/>
      <c r="CT20461" s="30"/>
      <c r="CU20461" s="30"/>
      <c r="CV20461" s="30">
        <f t="shared" si="803"/>
        <v>0</v>
      </c>
    </row>
    <row r="20462" spans="80:100" x14ac:dyDescent="0.25">
      <c r="CB20462" s="134">
        <f t="shared" si="799"/>
        <v>640</v>
      </c>
      <c r="CC20462" s="7"/>
      <c r="CD20462" s="10"/>
      <c r="CE20462" s="10"/>
      <c r="CF20462" s="31"/>
      <c r="CG20462" s="9"/>
      <c r="CH20462" s="9"/>
      <c r="CI20462" s="9"/>
      <c r="CJ20462" s="31"/>
      <c r="CK20462" s="9"/>
      <c r="CL20462" s="128"/>
      <c r="CM20462" s="216">
        <f t="shared" si="800"/>
        <v>0</v>
      </c>
      <c r="CN20462" s="128"/>
      <c r="CO20462" s="30"/>
      <c r="CP20462" s="30">
        <f t="shared" si="801"/>
        <v>0</v>
      </c>
      <c r="CQ20462" s="30"/>
      <c r="CR20462" s="30">
        <f t="shared" si="802"/>
        <v>0</v>
      </c>
      <c r="CS20462" s="30"/>
      <c r="CT20462" s="30"/>
      <c r="CU20462" s="30"/>
      <c r="CV20462" s="30">
        <f t="shared" si="803"/>
        <v>0</v>
      </c>
    </row>
    <row r="20463" spans="80:100" x14ac:dyDescent="0.25">
      <c r="CB20463" s="134">
        <f t="shared" ref="CB20463:CB20526" si="804">1+CB20462</f>
        <v>641</v>
      </c>
      <c r="CC20463" s="7"/>
      <c r="CD20463" s="10"/>
      <c r="CE20463" s="10"/>
      <c r="CF20463" s="31"/>
      <c r="CG20463" s="9"/>
      <c r="CH20463" s="9"/>
      <c r="CI20463" s="9"/>
      <c r="CJ20463" s="31"/>
      <c r="CK20463" s="9"/>
      <c r="CL20463" s="128"/>
      <c r="CM20463" s="216">
        <f t="shared" ref="CM20463:CM20526" si="805">IF(CC20463=0,0,IF(CD20463=0,0,IF(CE20463=0,0,IF(CF20463=0,0,IF(CG20463=0,0,IF(CH20463=0,0,IF(CI20463=0,0,IF(CJ20463=0,0,IF(CK20463=0,0,CV20463)))))))))</f>
        <v>0</v>
      </c>
      <c r="CN20463" s="128"/>
      <c r="CO20463" s="30"/>
      <c r="CP20463" s="30">
        <f t="shared" si="801"/>
        <v>0</v>
      </c>
      <c r="CQ20463" s="30"/>
      <c r="CR20463" s="30">
        <f t="shared" si="802"/>
        <v>0</v>
      </c>
      <c r="CS20463" s="30"/>
      <c r="CT20463" s="30"/>
      <c r="CU20463" s="30"/>
      <c r="CV20463" s="30">
        <f t="shared" si="803"/>
        <v>0</v>
      </c>
    </row>
    <row r="20464" spans="80:100" x14ac:dyDescent="0.25">
      <c r="CB20464" s="134">
        <f t="shared" si="804"/>
        <v>642</v>
      </c>
      <c r="CC20464" s="7"/>
      <c r="CD20464" s="10"/>
      <c r="CE20464" s="10"/>
      <c r="CF20464" s="31"/>
      <c r="CG20464" s="9"/>
      <c r="CH20464" s="9"/>
      <c r="CI20464" s="9"/>
      <c r="CJ20464" s="31"/>
      <c r="CK20464" s="9"/>
      <c r="CL20464" s="128"/>
      <c r="CM20464" s="216">
        <f t="shared" si="805"/>
        <v>0</v>
      </c>
      <c r="CN20464" s="128"/>
      <c r="CO20464" s="30"/>
      <c r="CP20464" s="30">
        <f t="shared" ref="CP20464:CP20527" si="806">IF(AND(CI20464="Classroom",CH20464="Non-SAR"),25,IF(AND(CI20464="Non-Classroom",CH20464="Non-SAR"),25,IF(AND(CI20464="Non-Classroom",CH20464="SAR"),10,0)))</f>
        <v>0</v>
      </c>
      <c r="CQ20464" s="30"/>
      <c r="CR20464" s="30">
        <f t="shared" ref="CR20464:CR20527" si="807">IF(CP20464=0,0,IF(CK20464="Yes",5,0))</f>
        <v>0</v>
      </c>
      <c r="CS20464" s="30"/>
      <c r="CT20464" s="30"/>
      <c r="CU20464" s="30"/>
      <c r="CV20464" s="30">
        <f t="shared" ref="CV20464:CV20527" si="808">SUM(CP20464:CU20464)</f>
        <v>0</v>
      </c>
    </row>
    <row r="20465" spans="80:100" x14ac:dyDescent="0.25">
      <c r="CB20465" s="134">
        <f t="shared" si="804"/>
        <v>643</v>
      </c>
      <c r="CC20465" s="7"/>
      <c r="CD20465" s="10"/>
      <c r="CE20465" s="10"/>
      <c r="CF20465" s="31"/>
      <c r="CG20465" s="9"/>
      <c r="CH20465" s="9"/>
      <c r="CI20465" s="9"/>
      <c r="CJ20465" s="31"/>
      <c r="CK20465" s="9"/>
      <c r="CL20465" s="128"/>
      <c r="CM20465" s="216">
        <f t="shared" si="805"/>
        <v>0</v>
      </c>
      <c r="CN20465" s="128"/>
      <c r="CO20465" s="30"/>
      <c r="CP20465" s="30">
        <f t="shared" si="806"/>
        <v>0</v>
      </c>
      <c r="CQ20465" s="30"/>
      <c r="CR20465" s="30">
        <f t="shared" si="807"/>
        <v>0</v>
      </c>
      <c r="CS20465" s="30"/>
      <c r="CT20465" s="30"/>
      <c r="CU20465" s="30"/>
      <c r="CV20465" s="30">
        <f t="shared" si="808"/>
        <v>0</v>
      </c>
    </row>
    <row r="20466" spans="80:100" x14ac:dyDescent="0.25">
      <c r="CB20466" s="134">
        <f t="shared" si="804"/>
        <v>644</v>
      </c>
      <c r="CC20466" s="7"/>
      <c r="CD20466" s="10"/>
      <c r="CE20466" s="10"/>
      <c r="CF20466" s="31"/>
      <c r="CG20466" s="9"/>
      <c r="CH20466" s="9"/>
      <c r="CI20466" s="9"/>
      <c r="CJ20466" s="31"/>
      <c r="CK20466" s="9"/>
      <c r="CL20466" s="128"/>
      <c r="CM20466" s="216">
        <f t="shared" si="805"/>
        <v>0</v>
      </c>
      <c r="CN20466" s="128"/>
      <c r="CO20466" s="30"/>
      <c r="CP20466" s="30">
        <f t="shared" si="806"/>
        <v>0</v>
      </c>
      <c r="CQ20466" s="30"/>
      <c r="CR20466" s="30">
        <f t="shared" si="807"/>
        <v>0</v>
      </c>
      <c r="CS20466" s="30"/>
      <c r="CT20466" s="30"/>
      <c r="CU20466" s="30"/>
      <c r="CV20466" s="30">
        <f t="shared" si="808"/>
        <v>0</v>
      </c>
    </row>
    <row r="20467" spans="80:100" x14ac:dyDescent="0.25">
      <c r="CB20467" s="134">
        <f t="shared" si="804"/>
        <v>645</v>
      </c>
      <c r="CC20467" s="7"/>
      <c r="CD20467" s="10"/>
      <c r="CE20467" s="10"/>
      <c r="CF20467" s="31"/>
      <c r="CG20467" s="9"/>
      <c r="CH20467" s="9"/>
      <c r="CI20467" s="9"/>
      <c r="CJ20467" s="31"/>
      <c r="CK20467" s="9"/>
      <c r="CL20467" s="128"/>
      <c r="CM20467" s="216">
        <f t="shared" si="805"/>
        <v>0</v>
      </c>
      <c r="CN20467" s="128"/>
      <c r="CO20467" s="30"/>
      <c r="CP20467" s="30">
        <f t="shared" si="806"/>
        <v>0</v>
      </c>
      <c r="CQ20467" s="30"/>
      <c r="CR20467" s="30">
        <f t="shared" si="807"/>
        <v>0</v>
      </c>
      <c r="CS20467" s="30"/>
      <c r="CT20467" s="30"/>
      <c r="CU20467" s="30"/>
      <c r="CV20467" s="30">
        <f t="shared" si="808"/>
        <v>0</v>
      </c>
    </row>
    <row r="20468" spans="80:100" x14ac:dyDescent="0.25">
      <c r="CB20468" s="134">
        <f t="shared" si="804"/>
        <v>646</v>
      </c>
      <c r="CC20468" s="7"/>
      <c r="CD20468" s="10"/>
      <c r="CE20468" s="10"/>
      <c r="CF20468" s="31"/>
      <c r="CG20468" s="9"/>
      <c r="CH20468" s="9"/>
      <c r="CI20468" s="9"/>
      <c r="CJ20468" s="31"/>
      <c r="CK20468" s="9"/>
      <c r="CL20468" s="128"/>
      <c r="CM20468" s="216">
        <f t="shared" si="805"/>
        <v>0</v>
      </c>
      <c r="CN20468" s="128"/>
      <c r="CO20468" s="30"/>
      <c r="CP20468" s="30">
        <f t="shared" si="806"/>
        <v>0</v>
      </c>
      <c r="CQ20468" s="30"/>
      <c r="CR20468" s="30">
        <f t="shared" si="807"/>
        <v>0</v>
      </c>
      <c r="CS20468" s="30"/>
      <c r="CT20468" s="30"/>
      <c r="CU20468" s="30"/>
      <c r="CV20468" s="30">
        <f t="shared" si="808"/>
        <v>0</v>
      </c>
    </row>
    <row r="20469" spans="80:100" x14ac:dyDescent="0.25">
      <c r="CB20469" s="134">
        <f t="shared" si="804"/>
        <v>647</v>
      </c>
      <c r="CC20469" s="7"/>
      <c r="CD20469" s="10"/>
      <c r="CE20469" s="10"/>
      <c r="CF20469" s="31"/>
      <c r="CG20469" s="9"/>
      <c r="CH20469" s="9"/>
      <c r="CI20469" s="9"/>
      <c r="CJ20469" s="31"/>
      <c r="CK20469" s="9"/>
      <c r="CL20469" s="128"/>
      <c r="CM20469" s="216">
        <f t="shared" si="805"/>
        <v>0</v>
      </c>
      <c r="CN20469" s="128"/>
      <c r="CO20469" s="30"/>
      <c r="CP20469" s="30">
        <f t="shared" si="806"/>
        <v>0</v>
      </c>
      <c r="CQ20469" s="30"/>
      <c r="CR20469" s="30">
        <f t="shared" si="807"/>
        <v>0</v>
      </c>
      <c r="CS20469" s="30"/>
      <c r="CT20469" s="30"/>
      <c r="CU20469" s="30"/>
      <c r="CV20469" s="30">
        <f t="shared" si="808"/>
        <v>0</v>
      </c>
    </row>
    <row r="20470" spans="80:100" x14ac:dyDescent="0.25">
      <c r="CB20470" s="134">
        <f t="shared" si="804"/>
        <v>648</v>
      </c>
      <c r="CC20470" s="7"/>
      <c r="CD20470" s="10"/>
      <c r="CE20470" s="10"/>
      <c r="CF20470" s="31"/>
      <c r="CG20470" s="9"/>
      <c r="CH20470" s="9"/>
      <c r="CI20470" s="9"/>
      <c r="CJ20470" s="31"/>
      <c r="CK20470" s="9"/>
      <c r="CL20470" s="128"/>
      <c r="CM20470" s="216">
        <f t="shared" si="805"/>
        <v>0</v>
      </c>
      <c r="CN20470" s="128"/>
      <c r="CO20470" s="30"/>
      <c r="CP20470" s="30">
        <f t="shared" si="806"/>
        <v>0</v>
      </c>
      <c r="CQ20470" s="30"/>
      <c r="CR20470" s="30">
        <f t="shared" si="807"/>
        <v>0</v>
      </c>
      <c r="CS20470" s="30"/>
      <c r="CT20470" s="30"/>
      <c r="CU20470" s="30"/>
      <c r="CV20470" s="30">
        <f t="shared" si="808"/>
        <v>0</v>
      </c>
    </row>
    <row r="20471" spans="80:100" x14ac:dyDescent="0.25">
      <c r="CB20471" s="134">
        <f t="shared" si="804"/>
        <v>649</v>
      </c>
      <c r="CC20471" s="7"/>
      <c r="CD20471" s="10"/>
      <c r="CE20471" s="10"/>
      <c r="CF20471" s="31"/>
      <c r="CG20471" s="9"/>
      <c r="CH20471" s="9"/>
      <c r="CI20471" s="9"/>
      <c r="CJ20471" s="31"/>
      <c r="CK20471" s="9"/>
      <c r="CL20471" s="128"/>
      <c r="CM20471" s="216">
        <f t="shared" si="805"/>
        <v>0</v>
      </c>
      <c r="CN20471" s="128"/>
      <c r="CO20471" s="30"/>
      <c r="CP20471" s="30">
        <f t="shared" si="806"/>
        <v>0</v>
      </c>
      <c r="CQ20471" s="30"/>
      <c r="CR20471" s="30">
        <f t="shared" si="807"/>
        <v>0</v>
      </c>
      <c r="CS20471" s="30"/>
      <c r="CT20471" s="30"/>
      <c r="CU20471" s="30"/>
      <c r="CV20471" s="30">
        <f t="shared" si="808"/>
        <v>0</v>
      </c>
    </row>
    <row r="20472" spans="80:100" x14ac:dyDescent="0.25">
      <c r="CB20472" s="134">
        <f t="shared" si="804"/>
        <v>650</v>
      </c>
      <c r="CC20472" s="7"/>
      <c r="CD20472" s="10"/>
      <c r="CE20472" s="10"/>
      <c r="CF20472" s="31"/>
      <c r="CG20472" s="9"/>
      <c r="CH20472" s="9"/>
      <c r="CI20472" s="9"/>
      <c r="CJ20472" s="31"/>
      <c r="CK20472" s="9"/>
      <c r="CL20472" s="128"/>
      <c r="CM20472" s="216">
        <f t="shared" si="805"/>
        <v>0</v>
      </c>
      <c r="CN20472" s="128"/>
      <c r="CO20472" s="30"/>
      <c r="CP20472" s="30">
        <f t="shared" si="806"/>
        <v>0</v>
      </c>
      <c r="CQ20472" s="30"/>
      <c r="CR20472" s="30">
        <f t="shared" si="807"/>
        <v>0</v>
      </c>
      <c r="CS20472" s="30"/>
      <c r="CT20472" s="30"/>
      <c r="CU20472" s="30"/>
      <c r="CV20472" s="30">
        <f t="shared" si="808"/>
        <v>0</v>
      </c>
    </row>
    <row r="20473" spans="80:100" x14ac:dyDescent="0.25">
      <c r="CB20473" s="134">
        <f t="shared" si="804"/>
        <v>651</v>
      </c>
      <c r="CC20473" s="7"/>
      <c r="CD20473" s="10"/>
      <c r="CE20473" s="10"/>
      <c r="CF20473" s="31"/>
      <c r="CG20473" s="9"/>
      <c r="CH20473" s="9"/>
      <c r="CI20473" s="9"/>
      <c r="CJ20473" s="31"/>
      <c r="CK20473" s="9"/>
      <c r="CL20473" s="128"/>
      <c r="CM20473" s="216">
        <f t="shared" si="805"/>
        <v>0</v>
      </c>
      <c r="CN20473" s="128"/>
      <c r="CO20473" s="30"/>
      <c r="CP20473" s="30">
        <f t="shared" si="806"/>
        <v>0</v>
      </c>
      <c r="CQ20473" s="30"/>
      <c r="CR20473" s="30">
        <f t="shared" si="807"/>
        <v>0</v>
      </c>
      <c r="CS20473" s="30"/>
      <c r="CT20473" s="30"/>
      <c r="CU20473" s="30"/>
      <c r="CV20473" s="30">
        <f t="shared" si="808"/>
        <v>0</v>
      </c>
    </row>
    <row r="20474" spans="80:100" x14ac:dyDescent="0.25">
      <c r="CB20474" s="134">
        <f t="shared" si="804"/>
        <v>652</v>
      </c>
      <c r="CC20474" s="7"/>
      <c r="CD20474" s="10"/>
      <c r="CE20474" s="10"/>
      <c r="CF20474" s="31"/>
      <c r="CG20474" s="9"/>
      <c r="CH20474" s="9"/>
      <c r="CI20474" s="9"/>
      <c r="CJ20474" s="31"/>
      <c r="CK20474" s="9"/>
      <c r="CL20474" s="128"/>
      <c r="CM20474" s="216">
        <f t="shared" si="805"/>
        <v>0</v>
      </c>
      <c r="CN20474" s="128"/>
      <c r="CO20474" s="30"/>
      <c r="CP20474" s="30">
        <f t="shared" si="806"/>
        <v>0</v>
      </c>
      <c r="CQ20474" s="30"/>
      <c r="CR20474" s="30">
        <f t="shared" si="807"/>
        <v>0</v>
      </c>
      <c r="CS20474" s="30"/>
      <c r="CT20474" s="30"/>
      <c r="CU20474" s="30"/>
      <c r="CV20474" s="30">
        <f t="shared" si="808"/>
        <v>0</v>
      </c>
    </row>
    <row r="20475" spans="80:100" x14ac:dyDescent="0.25">
      <c r="CB20475" s="134">
        <f t="shared" si="804"/>
        <v>653</v>
      </c>
      <c r="CC20475" s="7"/>
      <c r="CD20475" s="10"/>
      <c r="CE20475" s="10"/>
      <c r="CF20475" s="31"/>
      <c r="CG20475" s="9"/>
      <c r="CH20475" s="9"/>
      <c r="CI20475" s="9"/>
      <c r="CJ20475" s="31"/>
      <c r="CK20475" s="9"/>
      <c r="CL20475" s="128"/>
      <c r="CM20475" s="216">
        <f t="shared" si="805"/>
        <v>0</v>
      </c>
      <c r="CN20475" s="128"/>
      <c r="CO20475" s="30"/>
      <c r="CP20475" s="30">
        <f t="shared" si="806"/>
        <v>0</v>
      </c>
      <c r="CQ20475" s="30"/>
      <c r="CR20475" s="30">
        <f t="shared" si="807"/>
        <v>0</v>
      </c>
      <c r="CS20475" s="30"/>
      <c r="CT20475" s="30"/>
      <c r="CU20475" s="30"/>
      <c r="CV20475" s="30">
        <f t="shared" si="808"/>
        <v>0</v>
      </c>
    </row>
    <row r="20476" spans="80:100" x14ac:dyDescent="0.25">
      <c r="CB20476" s="134">
        <f t="shared" si="804"/>
        <v>654</v>
      </c>
      <c r="CC20476" s="7"/>
      <c r="CD20476" s="10"/>
      <c r="CE20476" s="10"/>
      <c r="CF20476" s="31"/>
      <c r="CG20476" s="9"/>
      <c r="CH20476" s="9"/>
      <c r="CI20476" s="9"/>
      <c r="CJ20476" s="31"/>
      <c r="CK20476" s="9"/>
      <c r="CL20476" s="128"/>
      <c r="CM20476" s="216">
        <f t="shared" si="805"/>
        <v>0</v>
      </c>
      <c r="CN20476" s="128"/>
      <c r="CO20476" s="30"/>
      <c r="CP20476" s="30">
        <f t="shared" si="806"/>
        <v>0</v>
      </c>
      <c r="CQ20476" s="30"/>
      <c r="CR20476" s="30">
        <f t="shared" si="807"/>
        <v>0</v>
      </c>
      <c r="CS20476" s="30"/>
      <c r="CT20476" s="30"/>
      <c r="CU20476" s="30"/>
      <c r="CV20476" s="30">
        <f t="shared" si="808"/>
        <v>0</v>
      </c>
    </row>
    <row r="20477" spans="80:100" x14ac:dyDescent="0.25">
      <c r="CB20477" s="134">
        <f t="shared" si="804"/>
        <v>655</v>
      </c>
      <c r="CC20477" s="7"/>
      <c r="CD20477" s="10"/>
      <c r="CE20477" s="10"/>
      <c r="CF20477" s="31"/>
      <c r="CG20477" s="9"/>
      <c r="CH20477" s="9"/>
      <c r="CI20477" s="9"/>
      <c r="CJ20477" s="31"/>
      <c r="CK20477" s="9"/>
      <c r="CL20477" s="128"/>
      <c r="CM20477" s="216">
        <f t="shared" si="805"/>
        <v>0</v>
      </c>
      <c r="CN20477" s="128"/>
      <c r="CO20477" s="30"/>
      <c r="CP20477" s="30">
        <f t="shared" si="806"/>
        <v>0</v>
      </c>
      <c r="CQ20477" s="30"/>
      <c r="CR20477" s="30">
        <f t="shared" si="807"/>
        <v>0</v>
      </c>
      <c r="CS20477" s="30"/>
      <c r="CT20477" s="30"/>
      <c r="CU20477" s="30"/>
      <c r="CV20477" s="30">
        <f t="shared" si="808"/>
        <v>0</v>
      </c>
    </row>
    <row r="20478" spans="80:100" x14ac:dyDescent="0.25">
      <c r="CB20478" s="134">
        <f t="shared" si="804"/>
        <v>656</v>
      </c>
      <c r="CC20478" s="7"/>
      <c r="CD20478" s="10"/>
      <c r="CE20478" s="10"/>
      <c r="CF20478" s="31"/>
      <c r="CG20478" s="9"/>
      <c r="CH20478" s="9"/>
      <c r="CI20478" s="9"/>
      <c r="CJ20478" s="31"/>
      <c r="CK20478" s="9"/>
      <c r="CL20478" s="128"/>
      <c r="CM20478" s="216">
        <f t="shared" si="805"/>
        <v>0</v>
      </c>
      <c r="CN20478" s="128"/>
      <c r="CO20478" s="30"/>
      <c r="CP20478" s="30">
        <f t="shared" si="806"/>
        <v>0</v>
      </c>
      <c r="CQ20478" s="30"/>
      <c r="CR20478" s="30">
        <f t="shared" si="807"/>
        <v>0</v>
      </c>
      <c r="CS20478" s="30"/>
      <c r="CT20478" s="30"/>
      <c r="CU20478" s="30"/>
      <c r="CV20478" s="30">
        <f t="shared" si="808"/>
        <v>0</v>
      </c>
    </row>
    <row r="20479" spans="80:100" x14ac:dyDescent="0.25">
      <c r="CB20479" s="134">
        <f t="shared" si="804"/>
        <v>657</v>
      </c>
      <c r="CC20479" s="7"/>
      <c r="CD20479" s="10"/>
      <c r="CE20479" s="10"/>
      <c r="CF20479" s="31"/>
      <c r="CG20479" s="9"/>
      <c r="CH20479" s="9"/>
      <c r="CI20479" s="9"/>
      <c r="CJ20479" s="31"/>
      <c r="CK20479" s="9"/>
      <c r="CL20479" s="128"/>
      <c r="CM20479" s="216">
        <f t="shared" si="805"/>
        <v>0</v>
      </c>
      <c r="CN20479" s="128"/>
      <c r="CO20479" s="30"/>
      <c r="CP20479" s="30">
        <f t="shared" si="806"/>
        <v>0</v>
      </c>
      <c r="CQ20479" s="30"/>
      <c r="CR20479" s="30">
        <f t="shared" si="807"/>
        <v>0</v>
      </c>
      <c r="CS20479" s="30"/>
      <c r="CT20479" s="30"/>
      <c r="CU20479" s="30"/>
      <c r="CV20479" s="30">
        <f t="shared" si="808"/>
        <v>0</v>
      </c>
    </row>
    <row r="20480" spans="80:100" x14ac:dyDescent="0.25">
      <c r="CB20480" s="134">
        <f t="shared" si="804"/>
        <v>658</v>
      </c>
      <c r="CC20480" s="7"/>
      <c r="CD20480" s="10"/>
      <c r="CE20480" s="10"/>
      <c r="CF20480" s="31"/>
      <c r="CG20480" s="9"/>
      <c r="CH20480" s="9"/>
      <c r="CI20480" s="9"/>
      <c r="CJ20480" s="31"/>
      <c r="CK20480" s="9"/>
      <c r="CL20480" s="128"/>
      <c r="CM20480" s="216">
        <f t="shared" si="805"/>
        <v>0</v>
      </c>
      <c r="CN20480" s="128"/>
      <c r="CO20480" s="30"/>
      <c r="CP20480" s="30">
        <f t="shared" si="806"/>
        <v>0</v>
      </c>
      <c r="CQ20480" s="30"/>
      <c r="CR20480" s="30">
        <f t="shared" si="807"/>
        <v>0</v>
      </c>
      <c r="CS20480" s="30"/>
      <c r="CT20480" s="30"/>
      <c r="CU20480" s="30"/>
      <c r="CV20480" s="30">
        <f t="shared" si="808"/>
        <v>0</v>
      </c>
    </row>
    <row r="20481" spans="80:100" x14ac:dyDescent="0.25">
      <c r="CB20481" s="134">
        <f t="shared" si="804"/>
        <v>659</v>
      </c>
      <c r="CC20481" s="7"/>
      <c r="CD20481" s="10"/>
      <c r="CE20481" s="10"/>
      <c r="CF20481" s="31"/>
      <c r="CG20481" s="9"/>
      <c r="CH20481" s="9"/>
      <c r="CI20481" s="9"/>
      <c r="CJ20481" s="31"/>
      <c r="CK20481" s="9"/>
      <c r="CL20481" s="128"/>
      <c r="CM20481" s="216">
        <f t="shared" si="805"/>
        <v>0</v>
      </c>
      <c r="CN20481" s="128"/>
      <c r="CO20481" s="30"/>
      <c r="CP20481" s="30">
        <f t="shared" si="806"/>
        <v>0</v>
      </c>
      <c r="CQ20481" s="30"/>
      <c r="CR20481" s="30">
        <f t="shared" si="807"/>
        <v>0</v>
      </c>
      <c r="CS20481" s="30"/>
      <c r="CT20481" s="30"/>
      <c r="CU20481" s="30"/>
      <c r="CV20481" s="30">
        <f t="shared" si="808"/>
        <v>0</v>
      </c>
    </row>
    <row r="20482" spans="80:100" x14ac:dyDescent="0.25">
      <c r="CB20482" s="134">
        <f t="shared" si="804"/>
        <v>660</v>
      </c>
      <c r="CC20482" s="7"/>
      <c r="CD20482" s="10"/>
      <c r="CE20482" s="10"/>
      <c r="CF20482" s="31"/>
      <c r="CG20482" s="9"/>
      <c r="CH20482" s="9"/>
      <c r="CI20482" s="9"/>
      <c r="CJ20482" s="31"/>
      <c r="CK20482" s="9"/>
      <c r="CL20482" s="128"/>
      <c r="CM20482" s="216">
        <f t="shared" si="805"/>
        <v>0</v>
      </c>
      <c r="CN20482" s="128"/>
      <c r="CO20482" s="30"/>
      <c r="CP20482" s="30">
        <f t="shared" si="806"/>
        <v>0</v>
      </c>
      <c r="CQ20482" s="30"/>
      <c r="CR20482" s="30">
        <f t="shared" si="807"/>
        <v>0</v>
      </c>
      <c r="CS20482" s="30"/>
      <c r="CT20482" s="30"/>
      <c r="CU20482" s="30"/>
      <c r="CV20482" s="30">
        <f t="shared" si="808"/>
        <v>0</v>
      </c>
    </row>
    <row r="20483" spans="80:100" x14ac:dyDescent="0.25">
      <c r="CB20483" s="134">
        <f t="shared" si="804"/>
        <v>661</v>
      </c>
      <c r="CC20483" s="7"/>
      <c r="CD20483" s="10"/>
      <c r="CE20483" s="10"/>
      <c r="CF20483" s="31"/>
      <c r="CG20483" s="9"/>
      <c r="CH20483" s="9"/>
      <c r="CI20483" s="9"/>
      <c r="CJ20483" s="31"/>
      <c r="CK20483" s="9"/>
      <c r="CL20483" s="128"/>
      <c r="CM20483" s="216">
        <f t="shared" si="805"/>
        <v>0</v>
      </c>
      <c r="CN20483" s="128"/>
      <c r="CO20483" s="30"/>
      <c r="CP20483" s="30">
        <f t="shared" si="806"/>
        <v>0</v>
      </c>
      <c r="CQ20483" s="30"/>
      <c r="CR20483" s="30">
        <f t="shared" si="807"/>
        <v>0</v>
      </c>
      <c r="CS20483" s="30"/>
      <c r="CT20483" s="30"/>
      <c r="CU20483" s="30"/>
      <c r="CV20483" s="30">
        <f t="shared" si="808"/>
        <v>0</v>
      </c>
    </row>
    <row r="20484" spans="80:100" x14ac:dyDescent="0.25">
      <c r="CB20484" s="134">
        <f t="shared" si="804"/>
        <v>662</v>
      </c>
      <c r="CC20484" s="7"/>
      <c r="CD20484" s="10"/>
      <c r="CE20484" s="10"/>
      <c r="CF20484" s="31"/>
      <c r="CG20484" s="9"/>
      <c r="CH20484" s="9"/>
      <c r="CI20484" s="9"/>
      <c r="CJ20484" s="31"/>
      <c r="CK20484" s="9"/>
      <c r="CL20484" s="128"/>
      <c r="CM20484" s="216">
        <f t="shared" si="805"/>
        <v>0</v>
      </c>
      <c r="CN20484" s="128"/>
      <c r="CO20484" s="30"/>
      <c r="CP20484" s="30">
        <f t="shared" si="806"/>
        <v>0</v>
      </c>
      <c r="CQ20484" s="30"/>
      <c r="CR20484" s="30">
        <f t="shared" si="807"/>
        <v>0</v>
      </c>
      <c r="CS20484" s="30"/>
      <c r="CT20484" s="30"/>
      <c r="CU20484" s="30"/>
      <c r="CV20484" s="30">
        <f t="shared" si="808"/>
        <v>0</v>
      </c>
    </row>
    <row r="20485" spans="80:100" x14ac:dyDescent="0.25">
      <c r="CB20485" s="134">
        <f t="shared" si="804"/>
        <v>663</v>
      </c>
      <c r="CC20485" s="7"/>
      <c r="CD20485" s="10"/>
      <c r="CE20485" s="10"/>
      <c r="CF20485" s="31"/>
      <c r="CG20485" s="9"/>
      <c r="CH20485" s="9"/>
      <c r="CI20485" s="9"/>
      <c r="CJ20485" s="31"/>
      <c r="CK20485" s="9"/>
      <c r="CL20485" s="128"/>
      <c r="CM20485" s="216">
        <f t="shared" si="805"/>
        <v>0</v>
      </c>
      <c r="CN20485" s="128"/>
      <c r="CO20485" s="30"/>
      <c r="CP20485" s="30">
        <f t="shared" si="806"/>
        <v>0</v>
      </c>
      <c r="CQ20485" s="30"/>
      <c r="CR20485" s="30">
        <f t="shared" si="807"/>
        <v>0</v>
      </c>
      <c r="CS20485" s="30"/>
      <c r="CT20485" s="30"/>
      <c r="CU20485" s="30"/>
      <c r="CV20485" s="30">
        <f t="shared" si="808"/>
        <v>0</v>
      </c>
    </row>
    <row r="20486" spans="80:100" x14ac:dyDescent="0.25">
      <c r="CB20486" s="134">
        <f t="shared" si="804"/>
        <v>664</v>
      </c>
      <c r="CC20486" s="7"/>
      <c r="CD20486" s="10"/>
      <c r="CE20486" s="10"/>
      <c r="CF20486" s="31"/>
      <c r="CG20486" s="9"/>
      <c r="CH20486" s="9"/>
      <c r="CI20486" s="9"/>
      <c r="CJ20486" s="31"/>
      <c r="CK20486" s="9"/>
      <c r="CL20486" s="128"/>
      <c r="CM20486" s="216">
        <f t="shared" si="805"/>
        <v>0</v>
      </c>
      <c r="CN20486" s="128"/>
      <c r="CO20486" s="30"/>
      <c r="CP20486" s="30">
        <f t="shared" si="806"/>
        <v>0</v>
      </c>
      <c r="CQ20486" s="30"/>
      <c r="CR20486" s="30">
        <f t="shared" si="807"/>
        <v>0</v>
      </c>
      <c r="CS20486" s="30"/>
      <c r="CT20486" s="30"/>
      <c r="CU20486" s="30"/>
      <c r="CV20486" s="30">
        <f t="shared" si="808"/>
        <v>0</v>
      </c>
    </row>
    <row r="20487" spans="80:100" x14ac:dyDescent="0.25">
      <c r="CB20487" s="134">
        <f t="shared" si="804"/>
        <v>665</v>
      </c>
      <c r="CC20487" s="7"/>
      <c r="CD20487" s="10"/>
      <c r="CE20487" s="10"/>
      <c r="CF20487" s="31"/>
      <c r="CG20487" s="9"/>
      <c r="CH20487" s="9"/>
      <c r="CI20487" s="9"/>
      <c r="CJ20487" s="31"/>
      <c r="CK20487" s="9"/>
      <c r="CL20487" s="128"/>
      <c r="CM20487" s="216">
        <f t="shared" si="805"/>
        <v>0</v>
      </c>
      <c r="CN20487" s="128"/>
      <c r="CO20487" s="30"/>
      <c r="CP20487" s="30">
        <f t="shared" si="806"/>
        <v>0</v>
      </c>
      <c r="CQ20487" s="30"/>
      <c r="CR20487" s="30">
        <f t="shared" si="807"/>
        <v>0</v>
      </c>
      <c r="CS20487" s="30"/>
      <c r="CT20487" s="30"/>
      <c r="CU20487" s="30"/>
      <c r="CV20487" s="30">
        <f t="shared" si="808"/>
        <v>0</v>
      </c>
    </row>
    <row r="20488" spans="80:100" x14ac:dyDescent="0.25">
      <c r="CB20488" s="134">
        <f t="shared" si="804"/>
        <v>666</v>
      </c>
      <c r="CC20488" s="7"/>
      <c r="CD20488" s="10"/>
      <c r="CE20488" s="10"/>
      <c r="CF20488" s="31"/>
      <c r="CG20488" s="9"/>
      <c r="CH20488" s="9"/>
      <c r="CI20488" s="9"/>
      <c r="CJ20488" s="31"/>
      <c r="CK20488" s="9"/>
      <c r="CL20488" s="128"/>
      <c r="CM20488" s="216">
        <f t="shared" si="805"/>
        <v>0</v>
      </c>
      <c r="CN20488" s="128"/>
      <c r="CO20488" s="30"/>
      <c r="CP20488" s="30">
        <f t="shared" si="806"/>
        <v>0</v>
      </c>
      <c r="CQ20488" s="30"/>
      <c r="CR20488" s="30">
        <f t="shared" si="807"/>
        <v>0</v>
      </c>
      <c r="CS20488" s="30"/>
      <c r="CT20488" s="30"/>
      <c r="CU20488" s="30"/>
      <c r="CV20488" s="30">
        <f t="shared" si="808"/>
        <v>0</v>
      </c>
    </row>
    <row r="20489" spans="80:100" x14ac:dyDescent="0.25">
      <c r="CB20489" s="134">
        <f t="shared" si="804"/>
        <v>667</v>
      </c>
      <c r="CC20489" s="7"/>
      <c r="CD20489" s="10"/>
      <c r="CE20489" s="10"/>
      <c r="CF20489" s="31"/>
      <c r="CG20489" s="9"/>
      <c r="CH20489" s="9"/>
      <c r="CI20489" s="9"/>
      <c r="CJ20489" s="31"/>
      <c r="CK20489" s="9"/>
      <c r="CL20489" s="128"/>
      <c r="CM20489" s="216">
        <f t="shared" si="805"/>
        <v>0</v>
      </c>
      <c r="CN20489" s="128"/>
      <c r="CO20489" s="30"/>
      <c r="CP20489" s="30">
        <f t="shared" si="806"/>
        <v>0</v>
      </c>
      <c r="CQ20489" s="30"/>
      <c r="CR20489" s="30">
        <f t="shared" si="807"/>
        <v>0</v>
      </c>
      <c r="CS20489" s="30"/>
      <c r="CT20489" s="30"/>
      <c r="CU20489" s="30"/>
      <c r="CV20489" s="30">
        <f t="shared" si="808"/>
        <v>0</v>
      </c>
    </row>
    <row r="20490" spans="80:100" x14ac:dyDescent="0.25">
      <c r="CB20490" s="134">
        <f t="shared" si="804"/>
        <v>668</v>
      </c>
      <c r="CC20490" s="7"/>
      <c r="CD20490" s="10"/>
      <c r="CE20490" s="10"/>
      <c r="CF20490" s="31"/>
      <c r="CG20490" s="9"/>
      <c r="CH20490" s="9"/>
      <c r="CI20490" s="9"/>
      <c r="CJ20490" s="31"/>
      <c r="CK20490" s="9"/>
      <c r="CL20490" s="128"/>
      <c r="CM20490" s="216">
        <f t="shared" si="805"/>
        <v>0</v>
      </c>
      <c r="CN20490" s="128"/>
      <c r="CO20490" s="30"/>
      <c r="CP20490" s="30">
        <f t="shared" si="806"/>
        <v>0</v>
      </c>
      <c r="CQ20490" s="30"/>
      <c r="CR20490" s="30">
        <f t="shared" si="807"/>
        <v>0</v>
      </c>
      <c r="CS20490" s="30"/>
      <c r="CT20490" s="30"/>
      <c r="CU20490" s="30"/>
      <c r="CV20490" s="30">
        <f t="shared" si="808"/>
        <v>0</v>
      </c>
    </row>
    <row r="20491" spans="80:100" x14ac:dyDescent="0.25">
      <c r="CB20491" s="134">
        <f t="shared" si="804"/>
        <v>669</v>
      </c>
      <c r="CC20491" s="7"/>
      <c r="CD20491" s="10"/>
      <c r="CE20491" s="10"/>
      <c r="CF20491" s="31"/>
      <c r="CG20491" s="9"/>
      <c r="CH20491" s="9"/>
      <c r="CI20491" s="9"/>
      <c r="CJ20491" s="31"/>
      <c r="CK20491" s="9"/>
      <c r="CL20491" s="128"/>
      <c r="CM20491" s="216">
        <f t="shared" si="805"/>
        <v>0</v>
      </c>
      <c r="CN20491" s="128"/>
      <c r="CO20491" s="30"/>
      <c r="CP20491" s="30">
        <f t="shared" si="806"/>
        <v>0</v>
      </c>
      <c r="CQ20491" s="30"/>
      <c r="CR20491" s="30">
        <f t="shared" si="807"/>
        <v>0</v>
      </c>
      <c r="CS20491" s="30"/>
      <c r="CT20491" s="30"/>
      <c r="CU20491" s="30"/>
      <c r="CV20491" s="30">
        <f t="shared" si="808"/>
        <v>0</v>
      </c>
    </row>
    <row r="20492" spans="80:100" x14ac:dyDescent="0.25">
      <c r="CB20492" s="134">
        <f t="shared" si="804"/>
        <v>670</v>
      </c>
      <c r="CC20492" s="7"/>
      <c r="CD20492" s="10"/>
      <c r="CE20492" s="10"/>
      <c r="CF20492" s="31"/>
      <c r="CG20492" s="9"/>
      <c r="CH20492" s="9"/>
      <c r="CI20492" s="9"/>
      <c r="CJ20492" s="31"/>
      <c r="CK20492" s="9"/>
      <c r="CL20492" s="128"/>
      <c r="CM20492" s="216">
        <f t="shared" si="805"/>
        <v>0</v>
      </c>
      <c r="CN20492" s="128"/>
      <c r="CO20492" s="30"/>
      <c r="CP20492" s="30">
        <f t="shared" si="806"/>
        <v>0</v>
      </c>
      <c r="CQ20492" s="30"/>
      <c r="CR20492" s="30">
        <f t="shared" si="807"/>
        <v>0</v>
      </c>
      <c r="CS20492" s="30"/>
      <c r="CT20492" s="30"/>
      <c r="CU20492" s="30"/>
      <c r="CV20492" s="30">
        <f t="shared" si="808"/>
        <v>0</v>
      </c>
    </row>
    <row r="20493" spans="80:100" x14ac:dyDescent="0.25">
      <c r="CB20493" s="134">
        <f t="shared" si="804"/>
        <v>671</v>
      </c>
      <c r="CC20493" s="7"/>
      <c r="CD20493" s="10"/>
      <c r="CE20493" s="10"/>
      <c r="CF20493" s="31"/>
      <c r="CG20493" s="9"/>
      <c r="CH20493" s="9"/>
      <c r="CI20493" s="9"/>
      <c r="CJ20493" s="31"/>
      <c r="CK20493" s="9"/>
      <c r="CL20493" s="128"/>
      <c r="CM20493" s="216">
        <f t="shared" si="805"/>
        <v>0</v>
      </c>
      <c r="CN20493" s="128"/>
      <c r="CO20493" s="30"/>
      <c r="CP20493" s="30">
        <f t="shared" si="806"/>
        <v>0</v>
      </c>
      <c r="CQ20493" s="30"/>
      <c r="CR20493" s="30">
        <f t="shared" si="807"/>
        <v>0</v>
      </c>
      <c r="CS20493" s="30"/>
      <c r="CT20493" s="30"/>
      <c r="CU20493" s="30"/>
      <c r="CV20493" s="30">
        <f t="shared" si="808"/>
        <v>0</v>
      </c>
    </row>
    <row r="20494" spans="80:100" x14ac:dyDescent="0.25">
      <c r="CB20494" s="134">
        <f t="shared" si="804"/>
        <v>672</v>
      </c>
      <c r="CC20494" s="7"/>
      <c r="CD20494" s="10"/>
      <c r="CE20494" s="10"/>
      <c r="CF20494" s="31"/>
      <c r="CG20494" s="9"/>
      <c r="CH20494" s="9"/>
      <c r="CI20494" s="9"/>
      <c r="CJ20494" s="31"/>
      <c r="CK20494" s="9"/>
      <c r="CL20494" s="128"/>
      <c r="CM20494" s="216">
        <f t="shared" si="805"/>
        <v>0</v>
      </c>
      <c r="CN20494" s="128"/>
      <c r="CO20494" s="30"/>
      <c r="CP20494" s="30">
        <f t="shared" si="806"/>
        <v>0</v>
      </c>
      <c r="CQ20494" s="30"/>
      <c r="CR20494" s="30">
        <f t="shared" si="807"/>
        <v>0</v>
      </c>
      <c r="CS20494" s="30"/>
      <c r="CT20494" s="30"/>
      <c r="CU20494" s="30"/>
      <c r="CV20494" s="30">
        <f t="shared" si="808"/>
        <v>0</v>
      </c>
    </row>
    <row r="20495" spans="80:100" x14ac:dyDescent="0.25">
      <c r="CB20495" s="134">
        <f t="shared" si="804"/>
        <v>673</v>
      </c>
      <c r="CC20495" s="7"/>
      <c r="CD20495" s="10"/>
      <c r="CE20495" s="10"/>
      <c r="CF20495" s="31"/>
      <c r="CG20495" s="9"/>
      <c r="CH20495" s="9"/>
      <c r="CI20495" s="9"/>
      <c r="CJ20495" s="31"/>
      <c r="CK20495" s="9"/>
      <c r="CL20495" s="128"/>
      <c r="CM20495" s="216">
        <f t="shared" si="805"/>
        <v>0</v>
      </c>
      <c r="CN20495" s="128"/>
      <c r="CO20495" s="30"/>
      <c r="CP20495" s="30">
        <f t="shared" si="806"/>
        <v>0</v>
      </c>
      <c r="CQ20495" s="30"/>
      <c r="CR20495" s="30">
        <f t="shared" si="807"/>
        <v>0</v>
      </c>
      <c r="CS20495" s="30"/>
      <c r="CT20495" s="30"/>
      <c r="CU20495" s="30"/>
      <c r="CV20495" s="30">
        <f t="shared" si="808"/>
        <v>0</v>
      </c>
    </row>
    <row r="20496" spans="80:100" x14ac:dyDescent="0.25">
      <c r="CB20496" s="134">
        <f t="shared" si="804"/>
        <v>674</v>
      </c>
      <c r="CC20496" s="7"/>
      <c r="CD20496" s="10"/>
      <c r="CE20496" s="10"/>
      <c r="CF20496" s="31"/>
      <c r="CG20496" s="9"/>
      <c r="CH20496" s="9"/>
      <c r="CI20496" s="9"/>
      <c r="CJ20496" s="31"/>
      <c r="CK20496" s="9"/>
      <c r="CL20496" s="128"/>
      <c r="CM20496" s="216">
        <f t="shared" si="805"/>
        <v>0</v>
      </c>
      <c r="CN20496" s="128"/>
      <c r="CO20496" s="30"/>
      <c r="CP20496" s="30">
        <f t="shared" si="806"/>
        <v>0</v>
      </c>
      <c r="CQ20496" s="30"/>
      <c r="CR20496" s="30">
        <f t="shared" si="807"/>
        <v>0</v>
      </c>
      <c r="CS20496" s="30"/>
      <c r="CT20496" s="30"/>
      <c r="CU20496" s="30"/>
      <c r="CV20496" s="30">
        <f t="shared" si="808"/>
        <v>0</v>
      </c>
    </row>
    <row r="20497" spans="80:100" x14ac:dyDescent="0.25">
      <c r="CB20497" s="134">
        <f t="shared" si="804"/>
        <v>675</v>
      </c>
      <c r="CC20497" s="7"/>
      <c r="CD20497" s="10"/>
      <c r="CE20497" s="10"/>
      <c r="CF20497" s="31"/>
      <c r="CG20497" s="9"/>
      <c r="CH20497" s="9"/>
      <c r="CI20497" s="9"/>
      <c r="CJ20497" s="31"/>
      <c r="CK20497" s="9"/>
      <c r="CL20497" s="128"/>
      <c r="CM20497" s="216">
        <f t="shared" si="805"/>
        <v>0</v>
      </c>
      <c r="CN20497" s="128"/>
      <c r="CO20497" s="30"/>
      <c r="CP20497" s="30">
        <f t="shared" si="806"/>
        <v>0</v>
      </c>
      <c r="CQ20497" s="30"/>
      <c r="CR20497" s="30">
        <f t="shared" si="807"/>
        <v>0</v>
      </c>
      <c r="CS20497" s="30"/>
      <c r="CT20497" s="30"/>
      <c r="CU20497" s="30"/>
      <c r="CV20497" s="30">
        <f t="shared" si="808"/>
        <v>0</v>
      </c>
    </row>
    <row r="20498" spans="80:100" x14ac:dyDescent="0.25">
      <c r="CB20498" s="134">
        <f t="shared" si="804"/>
        <v>676</v>
      </c>
      <c r="CC20498" s="7"/>
      <c r="CD20498" s="10"/>
      <c r="CE20498" s="10"/>
      <c r="CF20498" s="31"/>
      <c r="CG20498" s="9"/>
      <c r="CH20498" s="9"/>
      <c r="CI20498" s="9"/>
      <c r="CJ20498" s="31"/>
      <c r="CK20498" s="9"/>
      <c r="CL20498" s="128"/>
      <c r="CM20498" s="216">
        <f t="shared" si="805"/>
        <v>0</v>
      </c>
      <c r="CN20498" s="128"/>
      <c r="CO20498" s="30"/>
      <c r="CP20498" s="30">
        <f t="shared" si="806"/>
        <v>0</v>
      </c>
      <c r="CQ20498" s="30"/>
      <c r="CR20498" s="30">
        <f t="shared" si="807"/>
        <v>0</v>
      </c>
      <c r="CS20498" s="30"/>
      <c r="CT20498" s="30"/>
      <c r="CU20498" s="30"/>
      <c r="CV20498" s="30">
        <f t="shared" si="808"/>
        <v>0</v>
      </c>
    </row>
    <row r="20499" spans="80:100" x14ac:dyDescent="0.25">
      <c r="CB20499" s="134">
        <f t="shared" si="804"/>
        <v>677</v>
      </c>
      <c r="CC20499" s="7"/>
      <c r="CD20499" s="10"/>
      <c r="CE20499" s="10"/>
      <c r="CF20499" s="31"/>
      <c r="CG20499" s="9"/>
      <c r="CH20499" s="9"/>
      <c r="CI20499" s="9"/>
      <c r="CJ20499" s="31"/>
      <c r="CK20499" s="9"/>
      <c r="CL20499" s="128"/>
      <c r="CM20499" s="216">
        <f t="shared" si="805"/>
        <v>0</v>
      </c>
      <c r="CN20499" s="128"/>
      <c r="CO20499" s="30"/>
      <c r="CP20499" s="30">
        <f t="shared" si="806"/>
        <v>0</v>
      </c>
      <c r="CQ20499" s="30"/>
      <c r="CR20499" s="30">
        <f t="shared" si="807"/>
        <v>0</v>
      </c>
      <c r="CS20499" s="30"/>
      <c r="CT20499" s="30"/>
      <c r="CU20499" s="30"/>
      <c r="CV20499" s="30">
        <f t="shared" si="808"/>
        <v>0</v>
      </c>
    </row>
    <row r="20500" spans="80:100" x14ac:dyDescent="0.25">
      <c r="CB20500" s="134">
        <f t="shared" si="804"/>
        <v>678</v>
      </c>
      <c r="CC20500" s="7"/>
      <c r="CD20500" s="10"/>
      <c r="CE20500" s="10"/>
      <c r="CF20500" s="31"/>
      <c r="CG20500" s="9"/>
      <c r="CH20500" s="9"/>
      <c r="CI20500" s="9"/>
      <c r="CJ20500" s="31"/>
      <c r="CK20500" s="9"/>
      <c r="CL20500" s="128"/>
      <c r="CM20500" s="216">
        <f t="shared" si="805"/>
        <v>0</v>
      </c>
      <c r="CN20500" s="128"/>
      <c r="CO20500" s="30"/>
      <c r="CP20500" s="30">
        <f t="shared" si="806"/>
        <v>0</v>
      </c>
      <c r="CQ20500" s="30"/>
      <c r="CR20500" s="30">
        <f t="shared" si="807"/>
        <v>0</v>
      </c>
      <c r="CS20500" s="30"/>
      <c r="CT20500" s="30"/>
      <c r="CU20500" s="30"/>
      <c r="CV20500" s="30">
        <f t="shared" si="808"/>
        <v>0</v>
      </c>
    </row>
    <row r="20501" spans="80:100" x14ac:dyDescent="0.25">
      <c r="CB20501" s="134">
        <f t="shared" si="804"/>
        <v>679</v>
      </c>
      <c r="CC20501" s="7"/>
      <c r="CD20501" s="10"/>
      <c r="CE20501" s="10"/>
      <c r="CF20501" s="31"/>
      <c r="CG20501" s="9"/>
      <c r="CH20501" s="9"/>
      <c r="CI20501" s="9"/>
      <c r="CJ20501" s="31"/>
      <c r="CK20501" s="9"/>
      <c r="CL20501" s="128"/>
      <c r="CM20501" s="216">
        <f t="shared" si="805"/>
        <v>0</v>
      </c>
      <c r="CN20501" s="128"/>
      <c r="CO20501" s="30"/>
      <c r="CP20501" s="30">
        <f t="shared" si="806"/>
        <v>0</v>
      </c>
      <c r="CQ20501" s="30"/>
      <c r="CR20501" s="30">
        <f t="shared" si="807"/>
        <v>0</v>
      </c>
      <c r="CS20501" s="30"/>
      <c r="CT20501" s="30"/>
      <c r="CU20501" s="30"/>
      <c r="CV20501" s="30">
        <f t="shared" si="808"/>
        <v>0</v>
      </c>
    </row>
    <row r="20502" spans="80:100" x14ac:dyDescent="0.25">
      <c r="CB20502" s="134">
        <f t="shared" si="804"/>
        <v>680</v>
      </c>
      <c r="CC20502" s="7"/>
      <c r="CD20502" s="10"/>
      <c r="CE20502" s="10"/>
      <c r="CF20502" s="31"/>
      <c r="CG20502" s="9"/>
      <c r="CH20502" s="9"/>
      <c r="CI20502" s="9"/>
      <c r="CJ20502" s="31"/>
      <c r="CK20502" s="9"/>
      <c r="CL20502" s="128"/>
      <c r="CM20502" s="216">
        <f t="shared" si="805"/>
        <v>0</v>
      </c>
      <c r="CN20502" s="128"/>
      <c r="CO20502" s="30"/>
      <c r="CP20502" s="30">
        <f t="shared" si="806"/>
        <v>0</v>
      </c>
      <c r="CQ20502" s="30"/>
      <c r="CR20502" s="30">
        <f t="shared" si="807"/>
        <v>0</v>
      </c>
      <c r="CS20502" s="30"/>
      <c r="CT20502" s="30"/>
      <c r="CU20502" s="30"/>
      <c r="CV20502" s="30">
        <f t="shared" si="808"/>
        <v>0</v>
      </c>
    </row>
    <row r="20503" spans="80:100" x14ac:dyDescent="0.25">
      <c r="CB20503" s="134">
        <f t="shared" si="804"/>
        <v>681</v>
      </c>
      <c r="CC20503" s="7"/>
      <c r="CD20503" s="10"/>
      <c r="CE20503" s="10"/>
      <c r="CF20503" s="31"/>
      <c r="CG20503" s="9"/>
      <c r="CH20503" s="9"/>
      <c r="CI20503" s="9"/>
      <c r="CJ20503" s="31"/>
      <c r="CK20503" s="9"/>
      <c r="CL20503" s="128"/>
      <c r="CM20503" s="216">
        <f t="shared" si="805"/>
        <v>0</v>
      </c>
      <c r="CN20503" s="128"/>
      <c r="CO20503" s="30"/>
      <c r="CP20503" s="30">
        <f t="shared" si="806"/>
        <v>0</v>
      </c>
      <c r="CQ20503" s="30"/>
      <c r="CR20503" s="30">
        <f t="shared" si="807"/>
        <v>0</v>
      </c>
      <c r="CS20503" s="30"/>
      <c r="CT20503" s="30"/>
      <c r="CU20503" s="30"/>
      <c r="CV20503" s="30">
        <f t="shared" si="808"/>
        <v>0</v>
      </c>
    </row>
    <row r="20504" spans="80:100" x14ac:dyDescent="0.25">
      <c r="CB20504" s="134">
        <f t="shared" si="804"/>
        <v>682</v>
      </c>
      <c r="CC20504" s="7"/>
      <c r="CD20504" s="10"/>
      <c r="CE20504" s="10"/>
      <c r="CF20504" s="31"/>
      <c r="CG20504" s="9"/>
      <c r="CH20504" s="9"/>
      <c r="CI20504" s="9"/>
      <c r="CJ20504" s="31"/>
      <c r="CK20504" s="9"/>
      <c r="CL20504" s="128"/>
      <c r="CM20504" s="216">
        <f t="shared" si="805"/>
        <v>0</v>
      </c>
      <c r="CN20504" s="128"/>
      <c r="CO20504" s="30"/>
      <c r="CP20504" s="30">
        <f t="shared" si="806"/>
        <v>0</v>
      </c>
      <c r="CQ20504" s="30"/>
      <c r="CR20504" s="30">
        <f t="shared" si="807"/>
        <v>0</v>
      </c>
      <c r="CS20504" s="30"/>
      <c r="CT20504" s="30"/>
      <c r="CU20504" s="30"/>
      <c r="CV20504" s="30">
        <f t="shared" si="808"/>
        <v>0</v>
      </c>
    </row>
    <row r="20505" spans="80:100" x14ac:dyDescent="0.25">
      <c r="CB20505" s="134">
        <f t="shared" si="804"/>
        <v>683</v>
      </c>
      <c r="CC20505" s="7"/>
      <c r="CD20505" s="10"/>
      <c r="CE20505" s="10"/>
      <c r="CF20505" s="31"/>
      <c r="CG20505" s="9"/>
      <c r="CH20505" s="9"/>
      <c r="CI20505" s="9"/>
      <c r="CJ20505" s="31"/>
      <c r="CK20505" s="9"/>
      <c r="CL20505" s="128"/>
      <c r="CM20505" s="216">
        <f t="shared" si="805"/>
        <v>0</v>
      </c>
      <c r="CN20505" s="128"/>
      <c r="CO20505" s="30"/>
      <c r="CP20505" s="30">
        <f t="shared" si="806"/>
        <v>0</v>
      </c>
      <c r="CQ20505" s="30"/>
      <c r="CR20505" s="30">
        <f t="shared" si="807"/>
        <v>0</v>
      </c>
      <c r="CS20505" s="30"/>
      <c r="CT20505" s="30"/>
      <c r="CU20505" s="30"/>
      <c r="CV20505" s="30">
        <f t="shared" si="808"/>
        <v>0</v>
      </c>
    </row>
    <row r="20506" spans="80:100" x14ac:dyDescent="0.25">
      <c r="CB20506" s="134">
        <f t="shared" si="804"/>
        <v>684</v>
      </c>
      <c r="CC20506" s="7"/>
      <c r="CD20506" s="10"/>
      <c r="CE20506" s="10"/>
      <c r="CF20506" s="31"/>
      <c r="CG20506" s="9"/>
      <c r="CH20506" s="9"/>
      <c r="CI20506" s="9"/>
      <c r="CJ20506" s="31"/>
      <c r="CK20506" s="9"/>
      <c r="CL20506" s="128"/>
      <c r="CM20506" s="216">
        <f t="shared" si="805"/>
        <v>0</v>
      </c>
      <c r="CN20506" s="128"/>
      <c r="CO20506" s="30"/>
      <c r="CP20506" s="30">
        <f t="shared" si="806"/>
        <v>0</v>
      </c>
      <c r="CQ20506" s="30"/>
      <c r="CR20506" s="30">
        <f t="shared" si="807"/>
        <v>0</v>
      </c>
      <c r="CS20506" s="30"/>
      <c r="CT20506" s="30"/>
      <c r="CU20506" s="30"/>
      <c r="CV20506" s="30">
        <f t="shared" si="808"/>
        <v>0</v>
      </c>
    </row>
    <row r="20507" spans="80:100" x14ac:dyDescent="0.25">
      <c r="CB20507" s="134">
        <f t="shared" si="804"/>
        <v>685</v>
      </c>
      <c r="CC20507" s="7"/>
      <c r="CD20507" s="10"/>
      <c r="CE20507" s="10"/>
      <c r="CF20507" s="31"/>
      <c r="CG20507" s="9"/>
      <c r="CH20507" s="9"/>
      <c r="CI20507" s="9"/>
      <c r="CJ20507" s="31"/>
      <c r="CK20507" s="9"/>
      <c r="CL20507" s="128"/>
      <c r="CM20507" s="216">
        <f t="shared" si="805"/>
        <v>0</v>
      </c>
      <c r="CN20507" s="128"/>
      <c r="CO20507" s="30"/>
      <c r="CP20507" s="30">
        <f t="shared" si="806"/>
        <v>0</v>
      </c>
      <c r="CQ20507" s="30"/>
      <c r="CR20507" s="30">
        <f t="shared" si="807"/>
        <v>0</v>
      </c>
      <c r="CS20507" s="30"/>
      <c r="CT20507" s="30"/>
      <c r="CU20507" s="30"/>
      <c r="CV20507" s="30">
        <f t="shared" si="808"/>
        <v>0</v>
      </c>
    </row>
    <row r="20508" spans="80:100" x14ac:dyDescent="0.25">
      <c r="CB20508" s="134">
        <f t="shared" si="804"/>
        <v>686</v>
      </c>
      <c r="CC20508" s="7"/>
      <c r="CD20508" s="10"/>
      <c r="CE20508" s="10"/>
      <c r="CF20508" s="31"/>
      <c r="CG20508" s="9"/>
      <c r="CH20508" s="9"/>
      <c r="CI20508" s="9"/>
      <c r="CJ20508" s="31"/>
      <c r="CK20508" s="9"/>
      <c r="CL20508" s="128"/>
      <c r="CM20508" s="216">
        <f t="shared" si="805"/>
        <v>0</v>
      </c>
      <c r="CN20508" s="128"/>
      <c r="CO20508" s="30"/>
      <c r="CP20508" s="30">
        <f t="shared" si="806"/>
        <v>0</v>
      </c>
      <c r="CQ20508" s="30"/>
      <c r="CR20508" s="30">
        <f t="shared" si="807"/>
        <v>0</v>
      </c>
      <c r="CS20508" s="30"/>
      <c r="CT20508" s="30"/>
      <c r="CU20508" s="30"/>
      <c r="CV20508" s="30">
        <f t="shared" si="808"/>
        <v>0</v>
      </c>
    </row>
    <row r="20509" spans="80:100" x14ac:dyDescent="0.25">
      <c r="CB20509" s="134">
        <f t="shared" si="804"/>
        <v>687</v>
      </c>
      <c r="CC20509" s="7"/>
      <c r="CD20509" s="10"/>
      <c r="CE20509" s="10"/>
      <c r="CF20509" s="31"/>
      <c r="CG20509" s="9"/>
      <c r="CH20509" s="9"/>
      <c r="CI20509" s="9"/>
      <c r="CJ20509" s="31"/>
      <c r="CK20509" s="9"/>
      <c r="CL20509" s="128"/>
      <c r="CM20509" s="216">
        <f t="shared" si="805"/>
        <v>0</v>
      </c>
      <c r="CN20509" s="128"/>
      <c r="CO20509" s="30"/>
      <c r="CP20509" s="30">
        <f t="shared" si="806"/>
        <v>0</v>
      </c>
      <c r="CQ20509" s="30"/>
      <c r="CR20509" s="30">
        <f t="shared" si="807"/>
        <v>0</v>
      </c>
      <c r="CS20509" s="30"/>
      <c r="CT20509" s="30"/>
      <c r="CU20509" s="30"/>
      <c r="CV20509" s="30">
        <f t="shared" si="808"/>
        <v>0</v>
      </c>
    </row>
    <row r="20510" spans="80:100" x14ac:dyDescent="0.25">
      <c r="CB20510" s="134">
        <f t="shared" si="804"/>
        <v>688</v>
      </c>
      <c r="CC20510" s="7"/>
      <c r="CD20510" s="10"/>
      <c r="CE20510" s="10"/>
      <c r="CF20510" s="31"/>
      <c r="CG20510" s="9"/>
      <c r="CH20510" s="9"/>
      <c r="CI20510" s="9"/>
      <c r="CJ20510" s="31"/>
      <c r="CK20510" s="9"/>
      <c r="CL20510" s="128"/>
      <c r="CM20510" s="216">
        <f t="shared" si="805"/>
        <v>0</v>
      </c>
      <c r="CN20510" s="128"/>
      <c r="CO20510" s="30"/>
      <c r="CP20510" s="30">
        <f t="shared" si="806"/>
        <v>0</v>
      </c>
      <c r="CQ20510" s="30"/>
      <c r="CR20510" s="30">
        <f t="shared" si="807"/>
        <v>0</v>
      </c>
      <c r="CS20510" s="30"/>
      <c r="CT20510" s="30"/>
      <c r="CU20510" s="30"/>
      <c r="CV20510" s="30">
        <f t="shared" si="808"/>
        <v>0</v>
      </c>
    </row>
    <row r="20511" spans="80:100" x14ac:dyDescent="0.25">
      <c r="CB20511" s="134">
        <f t="shared" si="804"/>
        <v>689</v>
      </c>
      <c r="CC20511" s="7"/>
      <c r="CD20511" s="10"/>
      <c r="CE20511" s="10"/>
      <c r="CF20511" s="31"/>
      <c r="CG20511" s="9"/>
      <c r="CH20511" s="9"/>
      <c r="CI20511" s="9"/>
      <c r="CJ20511" s="31"/>
      <c r="CK20511" s="9"/>
      <c r="CL20511" s="128"/>
      <c r="CM20511" s="216">
        <f t="shared" si="805"/>
        <v>0</v>
      </c>
      <c r="CN20511" s="128"/>
      <c r="CO20511" s="30"/>
      <c r="CP20511" s="30">
        <f t="shared" si="806"/>
        <v>0</v>
      </c>
      <c r="CQ20511" s="30"/>
      <c r="CR20511" s="30">
        <f t="shared" si="807"/>
        <v>0</v>
      </c>
      <c r="CS20511" s="30"/>
      <c r="CT20511" s="30"/>
      <c r="CU20511" s="30"/>
      <c r="CV20511" s="30">
        <f t="shared" si="808"/>
        <v>0</v>
      </c>
    </row>
    <row r="20512" spans="80:100" x14ac:dyDescent="0.25">
      <c r="CB20512" s="134">
        <f t="shared" si="804"/>
        <v>690</v>
      </c>
      <c r="CC20512" s="7"/>
      <c r="CD20512" s="10"/>
      <c r="CE20512" s="10"/>
      <c r="CF20512" s="31"/>
      <c r="CG20512" s="9"/>
      <c r="CH20512" s="9"/>
      <c r="CI20512" s="9"/>
      <c r="CJ20512" s="31"/>
      <c r="CK20512" s="9"/>
      <c r="CL20512" s="128"/>
      <c r="CM20512" s="216">
        <f t="shared" si="805"/>
        <v>0</v>
      </c>
      <c r="CN20512" s="128"/>
      <c r="CO20512" s="30"/>
      <c r="CP20512" s="30">
        <f t="shared" si="806"/>
        <v>0</v>
      </c>
      <c r="CQ20512" s="30"/>
      <c r="CR20512" s="30">
        <f t="shared" si="807"/>
        <v>0</v>
      </c>
      <c r="CS20512" s="30"/>
      <c r="CT20512" s="30"/>
      <c r="CU20512" s="30"/>
      <c r="CV20512" s="30">
        <f t="shared" si="808"/>
        <v>0</v>
      </c>
    </row>
    <row r="20513" spans="80:100" x14ac:dyDescent="0.25">
      <c r="CB20513" s="134">
        <f t="shared" si="804"/>
        <v>691</v>
      </c>
      <c r="CC20513" s="7"/>
      <c r="CD20513" s="10"/>
      <c r="CE20513" s="10"/>
      <c r="CF20513" s="31"/>
      <c r="CG20513" s="9"/>
      <c r="CH20513" s="9"/>
      <c r="CI20513" s="9"/>
      <c r="CJ20513" s="31"/>
      <c r="CK20513" s="9"/>
      <c r="CL20513" s="128"/>
      <c r="CM20513" s="216">
        <f t="shared" si="805"/>
        <v>0</v>
      </c>
      <c r="CN20513" s="128"/>
      <c r="CO20513" s="30"/>
      <c r="CP20513" s="30">
        <f t="shared" si="806"/>
        <v>0</v>
      </c>
      <c r="CQ20513" s="30"/>
      <c r="CR20513" s="30">
        <f t="shared" si="807"/>
        <v>0</v>
      </c>
      <c r="CS20513" s="30"/>
      <c r="CT20513" s="30"/>
      <c r="CU20513" s="30"/>
      <c r="CV20513" s="30">
        <f t="shared" si="808"/>
        <v>0</v>
      </c>
    </row>
    <row r="20514" spans="80:100" x14ac:dyDescent="0.25">
      <c r="CB20514" s="134">
        <f t="shared" si="804"/>
        <v>692</v>
      </c>
      <c r="CC20514" s="7"/>
      <c r="CD20514" s="10"/>
      <c r="CE20514" s="10"/>
      <c r="CF20514" s="31"/>
      <c r="CG20514" s="9"/>
      <c r="CH20514" s="9"/>
      <c r="CI20514" s="9"/>
      <c r="CJ20514" s="31"/>
      <c r="CK20514" s="9"/>
      <c r="CL20514" s="128"/>
      <c r="CM20514" s="216">
        <f t="shared" si="805"/>
        <v>0</v>
      </c>
      <c r="CN20514" s="128"/>
      <c r="CO20514" s="30"/>
      <c r="CP20514" s="30">
        <f t="shared" si="806"/>
        <v>0</v>
      </c>
      <c r="CQ20514" s="30"/>
      <c r="CR20514" s="30">
        <f t="shared" si="807"/>
        <v>0</v>
      </c>
      <c r="CS20514" s="30"/>
      <c r="CT20514" s="30"/>
      <c r="CU20514" s="30"/>
      <c r="CV20514" s="30">
        <f t="shared" si="808"/>
        <v>0</v>
      </c>
    </row>
    <row r="20515" spans="80:100" x14ac:dyDescent="0.25">
      <c r="CB20515" s="134">
        <f t="shared" si="804"/>
        <v>693</v>
      </c>
      <c r="CC20515" s="7"/>
      <c r="CD20515" s="10"/>
      <c r="CE20515" s="10"/>
      <c r="CF20515" s="31"/>
      <c r="CG20515" s="9"/>
      <c r="CH20515" s="9"/>
      <c r="CI20515" s="9"/>
      <c r="CJ20515" s="31"/>
      <c r="CK20515" s="9"/>
      <c r="CL20515" s="128"/>
      <c r="CM20515" s="216">
        <f t="shared" si="805"/>
        <v>0</v>
      </c>
      <c r="CN20515" s="128"/>
      <c r="CO20515" s="30"/>
      <c r="CP20515" s="30">
        <f t="shared" si="806"/>
        <v>0</v>
      </c>
      <c r="CQ20515" s="30"/>
      <c r="CR20515" s="30">
        <f t="shared" si="807"/>
        <v>0</v>
      </c>
      <c r="CS20515" s="30"/>
      <c r="CT20515" s="30"/>
      <c r="CU20515" s="30"/>
      <c r="CV20515" s="30">
        <f t="shared" si="808"/>
        <v>0</v>
      </c>
    </row>
    <row r="20516" spans="80:100" x14ac:dyDescent="0.25">
      <c r="CB20516" s="134">
        <f t="shared" si="804"/>
        <v>694</v>
      </c>
      <c r="CC20516" s="7"/>
      <c r="CD20516" s="10"/>
      <c r="CE20516" s="10"/>
      <c r="CF20516" s="31"/>
      <c r="CG20516" s="9"/>
      <c r="CH20516" s="9"/>
      <c r="CI20516" s="9"/>
      <c r="CJ20516" s="31"/>
      <c r="CK20516" s="9"/>
      <c r="CL20516" s="128"/>
      <c r="CM20516" s="216">
        <f t="shared" si="805"/>
        <v>0</v>
      </c>
      <c r="CN20516" s="128"/>
      <c r="CO20516" s="30"/>
      <c r="CP20516" s="30">
        <f t="shared" si="806"/>
        <v>0</v>
      </c>
      <c r="CQ20516" s="30"/>
      <c r="CR20516" s="30">
        <f t="shared" si="807"/>
        <v>0</v>
      </c>
      <c r="CS20516" s="30"/>
      <c r="CT20516" s="30"/>
      <c r="CU20516" s="30"/>
      <c r="CV20516" s="30">
        <f t="shared" si="808"/>
        <v>0</v>
      </c>
    </row>
    <row r="20517" spans="80:100" x14ac:dyDescent="0.25">
      <c r="CB20517" s="134">
        <f t="shared" si="804"/>
        <v>695</v>
      </c>
      <c r="CC20517" s="7"/>
      <c r="CD20517" s="10"/>
      <c r="CE20517" s="10"/>
      <c r="CF20517" s="31"/>
      <c r="CG20517" s="9"/>
      <c r="CH20517" s="9"/>
      <c r="CI20517" s="9"/>
      <c r="CJ20517" s="31"/>
      <c r="CK20517" s="9"/>
      <c r="CL20517" s="128"/>
      <c r="CM20517" s="216">
        <f t="shared" si="805"/>
        <v>0</v>
      </c>
      <c r="CN20517" s="128"/>
      <c r="CO20517" s="30"/>
      <c r="CP20517" s="30">
        <f t="shared" si="806"/>
        <v>0</v>
      </c>
      <c r="CQ20517" s="30"/>
      <c r="CR20517" s="30">
        <f t="shared" si="807"/>
        <v>0</v>
      </c>
      <c r="CS20517" s="30"/>
      <c r="CT20517" s="30"/>
      <c r="CU20517" s="30"/>
      <c r="CV20517" s="30">
        <f t="shared" si="808"/>
        <v>0</v>
      </c>
    </row>
    <row r="20518" spans="80:100" x14ac:dyDescent="0.25">
      <c r="CB20518" s="134">
        <f t="shared" si="804"/>
        <v>696</v>
      </c>
      <c r="CC20518" s="7"/>
      <c r="CD20518" s="10"/>
      <c r="CE20518" s="10"/>
      <c r="CF20518" s="31"/>
      <c r="CG20518" s="9"/>
      <c r="CH20518" s="9"/>
      <c r="CI20518" s="9"/>
      <c r="CJ20518" s="31"/>
      <c r="CK20518" s="9"/>
      <c r="CL20518" s="128"/>
      <c r="CM20518" s="216">
        <f t="shared" si="805"/>
        <v>0</v>
      </c>
      <c r="CN20518" s="128"/>
      <c r="CO20518" s="30"/>
      <c r="CP20518" s="30">
        <f t="shared" si="806"/>
        <v>0</v>
      </c>
      <c r="CQ20518" s="30"/>
      <c r="CR20518" s="30">
        <f t="shared" si="807"/>
        <v>0</v>
      </c>
      <c r="CS20518" s="30"/>
      <c r="CT20518" s="30"/>
      <c r="CU20518" s="30"/>
      <c r="CV20518" s="30">
        <f t="shared" si="808"/>
        <v>0</v>
      </c>
    </row>
    <row r="20519" spans="80:100" x14ac:dyDescent="0.25">
      <c r="CB20519" s="134">
        <f t="shared" si="804"/>
        <v>697</v>
      </c>
      <c r="CC20519" s="7"/>
      <c r="CD20519" s="10"/>
      <c r="CE20519" s="10"/>
      <c r="CF20519" s="31"/>
      <c r="CG20519" s="9"/>
      <c r="CH20519" s="9"/>
      <c r="CI20519" s="9"/>
      <c r="CJ20519" s="31"/>
      <c r="CK20519" s="9"/>
      <c r="CL20519" s="128"/>
      <c r="CM20519" s="216">
        <f t="shared" si="805"/>
        <v>0</v>
      </c>
      <c r="CN20519" s="128"/>
      <c r="CO20519" s="30"/>
      <c r="CP20519" s="30">
        <f t="shared" si="806"/>
        <v>0</v>
      </c>
      <c r="CQ20519" s="30"/>
      <c r="CR20519" s="30">
        <f t="shared" si="807"/>
        <v>0</v>
      </c>
      <c r="CS20519" s="30"/>
      <c r="CT20519" s="30"/>
      <c r="CU20519" s="30"/>
      <c r="CV20519" s="30">
        <f t="shared" si="808"/>
        <v>0</v>
      </c>
    </row>
    <row r="20520" spans="80:100" x14ac:dyDescent="0.25">
      <c r="CB20520" s="134">
        <f t="shared" si="804"/>
        <v>698</v>
      </c>
      <c r="CC20520" s="7"/>
      <c r="CD20520" s="10"/>
      <c r="CE20520" s="10"/>
      <c r="CF20520" s="31"/>
      <c r="CG20520" s="9"/>
      <c r="CH20520" s="9"/>
      <c r="CI20520" s="9"/>
      <c r="CJ20520" s="31"/>
      <c r="CK20520" s="9"/>
      <c r="CL20520" s="128"/>
      <c r="CM20520" s="216">
        <f t="shared" si="805"/>
        <v>0</v>
      </c>
      <c r="CN20520" s="128"/>
      <c r="CO20520" s="30"/>
      <c r="CP20520" s="30">
        <f t="shared" si="806"/>
        <v>0</v>
      </c>
      <c r="CQ20520" s="30"/>
      <c r="CR20520" s="30">
        <f t="shared" si="807"/>
        <v>0</v>
      </c>
      <c r="CS20520" s="30"/>
      <c r="CT20520" s="30"/>
      <c r="CU20520" s="30"/>
      <c r="CV20520" s="30">
        <f t="shared" si="808"/>
        <v>0</v>
      </c>
    </row>
    <row r="20521" spans="80:100" x14ac:dyDescent="0.25">
      <c r="CB20521" s="134">
        <f t="shared" si="804"/>
        <v>699</v>
      </c>
      <c r="CC20521" s="7"/>
      <c r="CD20521" s="10"/>
      <c r="CE20521" s="10"/>
      <c r="CF20521" s="31"/>
      <c r="CG20521" s="9"/>
      <c r="CH20521" s="9"/>
      <c r="CI20521" s="9"/>
      <c r="CJ20521" s="31"/>
      <c r="CK20521" s="9"/>
      <c r="CL20521" s="128"/>
      <c r="CM20521" s="216">
        <f t="shared" si="805"/>
        <v>0</v>
      </c>
      <c r="CN20521" s="128"/>
      <c r="CO20521" s="30"/>
      <c r="CP20521" s="30">
        <f t="shared" si="806"/>
        <v>0</v>
      </c>
      <c r="CQ20521" s="30"/>
      <c r="CR20521" s="30">
        <f t="shared" si="807"/>
        <v>0</v>
      </c>
      <c r="CS20521" s="30"/>
      <c r="CT20521" s="30"/>
      <c r="CU20521" s="30"/>
      <c r="CV20521" s="30">
        <f t="shared" si="808"/>
        <v>0</v>
      </c>
    </row>
    <row r="20522" spans="80:100" x14ac:dyDescent="0.25">
      <c r="CB20522" s="134">
        <f t="shared" si="804"/>
        <v>700</v>
      </c>
      <c r="CC20522" s="7"/>
      <c r="CD20522" s="10"/>
      <c r="CE20522" s="10"/>
      <c r="CF20522" s="31"/>
      <c r="CG20522" s="9"/>
      <c r="CH20522" s="9"/>
      <c r="CI20522" s="9"/>
      <c r="CJ20522" s="31"/>
      <c r="CK20522" s="9"/>
      <c r="CL20522" s="128"/>
      <c r="CM20522" s="216">
        <f t="shared" si="805"/>
        <v>0</v>
      </c>
      <c r="CN20522" s="128"/>
      <c r="CO20522" s="30"/>
      <c r="CP20522" s="30">
        <f t="shared" si="806"/>
        <v>0</v>
      </c>
      <c r="CQ20522" s="30"/>
      <c r="CR20522" s="30">
        <f t="shared" si="807"/>
        <v>0</v>
      </c>
      <c r="CS20522" s="30"/>
      <c r="CT20522" s="30"/>
      <c r="CU20522" s="30"/>
      <c r="CV20522" s="30">
        <f t="shared" si="808"/>
        <v>0</v>
      </c>
    </row>
    <row r="20523" spans="80:100" x14ac:dyDescent="0.25">
      <c r="CB20523" s="134">
        <f t="shared" si="804"/>
        <v>701</v>
      </c>
      <c r="CC20523" s="7"/>
      <c r="CD20523" s="10"/>
      <c r="CE20523" s="10"/>
      <c r="CF20523" s="31"/>
      <c r="CG20523" s="9"/>
      <c r="CH20523" s="9"/>
      <c r="CI20523" s="9"/>
      <c r="CJ20523" s="31"/>
      <c r="CK20523" s="9"/>
      <c r="CL20523" s="128"/>
      <c r="CM20523" s="216">
        <f t="shared" si="805"/>
        <v>0</v>
      </c>
      <c r="CN20523" s="128"/>
      <c r="CO20523" s="30"/>
      <c r="CP20523" s="30">
        <f t="shared" si="806"/>
        <v>0</v>
      </c>
      <c r="CQ20523" s="30"/>
      <c r="CR20523" s="30">
        <f t="shared" si="807"/>
        <v>0</v>
      </c>
      <c r="CS20523" s="30"/>
      <c r="CT20523" s="30"/>
      <c r="CU20523" s="30"/>
      <c r="CV20523" s="30">
        <f t="shared" si="808"/>
        <v>0</v>
      </c>
    </row>
    <row r="20524" spans="80:100" x14ac:dyDescent="0.25">
      <c r="CB20524" s="134">
        <f t="shared" si="804"/>
        <v>702</v>
      </c>
      <c r="CC20524" s="7"/>
      <c r="CD20524" s="10"/>
      <c r="CE20524" s="10"/>
      <c r="CF20524" s="31"/>
      <c r="CG20524" s="9"/>
      <c r="CH20524" s="9"/>
      <c r="CI20524" s="9"/>
      <c r="CJ20524" s="31"/>
      <c r="CK20524" s="9"/>
      <c r="CL20524" s="128"/>
      <c r="CM20524" s="216">
        <f t="shared" si="805"/>
        <v>0</v>
      </c>
      <c r="CN20524" s="128"/>
      <c r="CO20524" s="30"/>
      <c r="CP20524" s="30">
        <f t="shared" si="806"/>
        <v>0</v>
      </c>
      <c r="CQ20524" s="30"/>
      <c r="CR20524" s="30">
        <f t="shared" si="807"/>
        <v>0</v>
      </c>
      <c r="CS20524" s="30"/>
      <c r="CT20524" s="30"/>
      <c r="CU20524" s="30"/>
      <c r="CV20524" s="30">
        <f t="shared" si="808"/>
        <v>0</v>
      </c>
    </row>
    <row r="20525" spans="80:100" x14ac:dyDescent="0.25">
      <c r="CB20525" s="134">
        <f t="shared" si="804"/>
        <v>703</v>
      </c>
      <c r="CC20525" s="7"/>
      <c r="CD20525" s="10"/>
      <c r="CE20525" s="10"/>
      <c r="CF20525" s="31"/>
      <c r="CG20525" s="9"/>
      <c r="CH20525" s="9"/>
      <c r="CI20525" s="9"/>
      <c r="CJ20525" s="31"/>
      <c r="CK20525" s="9"/>
      <c r="CL20525" s="128"/>
      <c r="CM20525" s="216">
        <f t="shared" si="805"/>
        <v>0</v>
      </c>
      <c r="CN20525" s="128"/>
      <c r="CO20525" s="30"/>
      <c r="CP20525" s="30">
        <f t="shared" si="806"/>
        <v>0</v>
      </c>
      <c r="CQ20525" s="30"/>
      <c r="CR20525" s="30">
        <f t="shared" si="807"/>
        <v>0</v>
      </c>
      <c r="CS20525" s="30"/>
      <c r="CT20525" s="30"/>
      <c r="CU20525" s="30"/>
      <c r="CV20525" s="30">
        <f t="shared" si="808"/>
        <v>0</v>
      </c>
    </row>
    <row r="20526" spans="80:100" x14ac:dyDescent="0.25">
      <c r="CB20526" s="134">
        <f t="shared" si="804"/>
        <v>704</v>
      </c>
      <c r="CC20526" s="7"/>
      <c r="CD20526" s="10"/>
      <c r="CE20526" s="10"/>
      <c r="CF20526" s="31"/>
      <c r="CG20526" s="9"/>
      <c r="CH20526" s="9"/>
      <c r="CI20526" s="9"/>
      <c r="CJ20526" s="31"/>
      <c r="CK20526" s="9"/>
      <c r="CL20526" s="128"/>
      <c r="CM20526" s="216">
        <f t="shared" si="805"/>
        <v>0</v>
      </c>
      <c r="CN20526" s="128"/>
      <c r="CO20526" s="30"/>
      <c r="CP20526" s="30">
        <f t="shared" si="806"/>
        <v>0</v>
      </c>
      <c r="CQ20526" s="30"/>
      <c r="CR20526" s="30">
        <f t="shared" si="807"/>
        <v>0</v>
      </c>
      <c r="CS20526" s="30"/>
      <c r="CT20526" s="30"/>
      <c r="CU20526" s="30"/>
      <c r="CV20526" s="30">
        <f t="shared" si="808"/>
        <v>0</v>
      </c>
    </row>
    <row r="20527" spans="80:100" x14ac:dyDescent="0.25">
      <c r="CB20527" s="134">
        <f t="shared" ref="CB20527:CB20590" si="809">1+CB20526</f>
        <v>705</v>
      </c>
      <c r="CC20527" s="7"/>
      <c r="CD20527" s="10"/>
      <c r="CE20527" s="10"/>
      <c r="CF20527" s="31"/>
      <c r="CG20527" s="9"/>
      <c r="CH20527" s="9"/>
      <c r="CI20527" s="9"/>
      <c r="CJ20527" s="31"/>
      <c r="CK20527" s="9"/>
      <c r="CL20527" s="128"/>
      <c r="CM20527" s="216">
        <f t="shared" ref="CM20527:CM20590" si="810">IF(CC20527=0,0,IF(CD20527=0,0,IF(CE20527=0,0,IF(CF20527=0,0,IF(CG20527=0,0,IF(CH20527=0,0,IF(CI20527=0,0,IF(CJ20527=0,0,IF(CK20527=0,0,CV20527)))))))))</f>
        <v>0</v>
      </c>
      <c r="CN20527" s="128"/>
      <c r="CO20527" s="30"/>
      <c r="CP20527" s="30">
        <f t="shared" si="806"/>
        <v>0</v>
      </c>
      <c r="CQ20527" s="30"/>
      <c r="CR20527" s="30">
        <f t="shared" si="807"/>
        <v>0</v>
      </c>
      <c r="CS20527" s="30"/>
      <c r="CT20527" s="30"/>
      <c r="CU20527" s="30"/>
      <c r="CV20527" s="30">
        <f t="shared" si="808"/>
        <v>0</v>
      </c>
    </row>
    <row r="20528" spans="80:100" x14ac:dyDescent="0.25">
      <c r="CB20528" s="134">
        <f t="shared" si="809"/>
        <v>706</v>
      </c>
      <c r="CC20528" s="7"/>
      <c r="CD20528" s="10"/>
      <c r="CE20528" s="10"/>
      <c r="CF20528" s="31"/>
      <c r="CG20528" s="9"/>
      <c r="CH20528" s="9"/>
      <c r="CI20528" s="9"/>
      <c r="CJ20528" s="31"/>
      <c r="CK20528" s="9"/>
      <c r="CL20528" s="128"/>
      <c r="CM20528" s="216">
        <f t="shared" si="810"/>
        <v>0</v>
      </c>
      <c r="CN20528" s="128"/>
      <c r="CO20528" s="30"/>
      <c r="CP20528" s="30">
        <f t="shared" ref="CP20528:CP20591" si="811">IF(AND(CI20528="Classroom",CH20528="Non-SAR"),25,IF(AND(CI20528="Non-Classroom",CH20528="Non-SAR"),25,IF(AND(CI20528="Non-Classroom",CH20528="SAR"),10,0)))</f>
        <v>0</v>
      </c>
      <c r="CQ20528" s="30"/>
      <c r="CR20528" s="30">
        <f t="shared" ref="CR20528:CR20591" si="812">IF(CP20528=0,0,IF(CK20528="Yes",5,0))</f>
        <v>0</v>
      </c>
      <c r="CS20528" s="30"/>
      <c r="CT20528" s="30"/>
      <c r="CU20528" s="30"/>
      <c r="CV20528" s="30">
        <f t="shared" ref="CV20528:CV20591" si="813">SUM(CP20528:CU20528)</f>
        <v>0</v>
      </c>
    </row>
    <row r="20529" spans="80:100" x14ac:dyDescent="0.25">
      <c r="CB20529" s="134">
        <f t="shared" si="809"/>
        <v>707</v>
      </c>
      <c r="CC20529" s="7"/>
      <c r="CD20529" s="10"/>
      <c r="CE20529" s="10"/>
      <c r="CF20529" s="31"/>
      <c r="CG20529" s="9"/>
      <c r="CH20529" s="9"/>
      <c r="CI20529" s="9"/>
      <c r="CJ20529" s="31"/>
      <c r="CK20529" s="9"/>
      <c r="CL20529" s="128"/>
      <c r="CM20529" s="216">
        <f t="shared" si="810"/>
        <v>0</v>
      </c>
      <c r="CN20529" s="128"/>
      <c r="CO20529" s="30"/>
      <c r="CP20529" s="30">
        <f t="shared" si="811"/>
        <v>0</v>
      </c>
      <c r="CQ20529" s="30"/>
      <c r="CR20529" s="30">
        <f t="shared" si="812"/>
        <v>0</v>
      </c>
      <c r="CS20529" s="30"/>
      <c r="CT20529" s="30"/>
      <c r="CU20529" s="30"/>
      <c r="CV20529" s="30">
        <f t="shared" si="813"/>
        <v>0</v>
      </c>
    </row>
    <row r="20530" spans="80:100" x14ac:dyDescent="0.25">
      <c r="CB20530" s="134">
        <f t="shared" si="809"/>
        <v>708</v>
      </c>
      <c r="CC20530" s="7"/>
      <c r="CD20530" s="10"/>
      <c r="CE20530" s="10"/>
      <c r="CF20530" s="31"/>
      <c r="CG20530" s="9"/>
      <c r="CH20530" s="9"/>
      <c r="CI20530" s="9"/>
      <c r="CJ20530" s="31"/>
      <c r="CK20530" s="9"/>
      <c r="CL20530" s="128"/>
      <c r="CM20530" s="216">
        <f t="shared" si="810"/>
        <v>0</v>
      </c>
      <c r="CN20530" s="128"/>
      <c r="CO20530" s="30"/>
      <c r="CP20530" s="30">
        <f t="shared" si="811"/>
        <v>0</v>
      </c>
      <c r="CQ20530" s="30"/>
      <c r="CR20530" s="30">
        <f t="shared" si="812"/>
        <v>0</v>
      </c>
      <c r="CS20530" s="30"/>
      <c r="CT20530" s="30"/>
      <c r="CU20530" s="30"/>
      <c r="CV20530" s="30">
        <f t="shared" si="813"/>
        <v>0</v>
      </c>
    </row>
    <row r="20531" spans="80:100" x14ac:dyDescent="0.25">
      <c r="CB20531" s="134">
        <f t="shared" si="809"/>
        <v>709</v>
      </c>
      <c r="CC20531" s="7"/>
      <c r="CD20531" s="10"/>
      <c r="CE20531" s="10"/>
      <c r="CF20531" s="31"/>
      <c r="CG20531" s="9"/>
      <c r="CH20531" s="9"/>
      <c r="CI20531" s="9"/>
      <c r="CJ20531" s="31"/>
      <c r="CK20531" s="9"/>
      <c r="CL20531" s="128"/>
      <c r="CM20531" s="216">
        <f t="shared" si="810"/>
        <v>0</v>
      </c>
      <c r="CN20531" s="128"/>
      <c r="CO20531" s="30"/>
      <c r="CP20531" s="30">
        <f t="shared" si="811"/>
        <v>0</v>
      </c>
      <c r="CQ20531" s="30"/>
      <c r="CR20531" s="30">
        <f t="shared" si="812"/>
        <v>0</v>
      </c>
      <c r="CS20531" s="30"/>
      <c r="CT20531" s="30"/>
      <c r="CU20531" s="30"/>
      <c r="CV20531" s="30">
        <f t="shared" si="813"/>
        <v>0</v>
      </c>
    </row>
    <row r="20532" spans="80:100" x14ac:dyDescent="0.25">
      <c r="CB20532" s="134">
        <f t="shared" si="809"/>
        <v>710</v>
      </c>
      <c r="CC20532" s="7"/>
      <c r="CD20532" s="10"/>
      <c r="CE20532" s="10"/>
      <c r="CF20532" s="31"/>
      <c r="CG20532" s="9"/>
      <c r="CH20532" s="9"/>
      <c r="CI20532" s="9"/>
      <c r="CJ20532" s="31"/>
      <c r="CK20532" s="9"/>
      <c r="CL20532" s="128"/>
      <c r="CM20532" s="216">
        <f t="shared" si="810"/>
        <v>0</v>
      </c>
      <c r="CN20532" s="128"/>
      <c r="CO20532" s="30"/>
      <c r="CP20532" s="30">
        <f t="shared" si="811"/>
        <v>0</v>
      </c>
      <c r="CQ20532" s="30"/>
      <c r="CR20532" s="30">
        <f t="shared" si="812"/>
        <v>0</v>
      </c>
      <c r="CS20532" s="30"/>
      <c r="CT20532" s="30"/>
      <c r="CU20532" s="30"/>
      <c r="CV20532" s="30">
        <f t="shared" si="813"/>
        <v>0</v>
      </c>
    </row>
    <row r="20533" spans="80:100" x14ac:dyDescent="0.25">
      <c r="CB20533" s="134">
        <f t="shared" si="809"/>
        <v>711</v>
      </c>
      <c r="CC20533" s="7"/>
      <c r="CD20533" s="10"/>
      <c r="CE20533" s="10"/>
      <c r="CF20533" s="31"/>
      <c r="CG20533" s="9"/>
      <c r="CH20533" s="9"/>
      <c r="CI20533" s="9"/>
      <c r="CJ20533" s="31"/>
      <c r="CK20533" s="9"/>
      <c r="CL20533" s="128"/>
      <c r="CM20533" s="216">
        <f t="shared" si="810"/>
        <v>0</v>
      </c>
      <c r="CN20533" s="128"/>
      <c r="CO20533" s="30"/>
      <c r="CP20533" s="30">
        <f t="shared" si="811"/>
        <v>0</v>
      </c>
      <c r="CQ20533" s="30"/>
      <c r="CR20533" s="30">
        <f t="shared" si="812"/>
        <v>0</v>
      </c>
      <c r="CS20533" s="30"/>
      <c r="CT20533" s="30"/>
      <c r="CU20533" s="30"/>
      <c r="CV20533" s="30">
        <f t="shared" si="813"/>
        <v>0</v>
      </c>
    </row>
    <row r="20534" spans="80:100" x14ac:dyDescent="0.25">
      <c r="CB20534" s="134">
        <f t="shared" si="809"/>
        <v>712</v>
      </c>
      <c r="CC20534" s="7"/>
      <c r="CD20534" s="10"/>
      <c r="CE20534" s="10"/>
      <c r="CF20534" s="31"/>
      <c r="CG20534" s="9"/>
      <c r="CH20534" s="9"/>
      <c r="CI20534" s="9"/>
      <c r="CJ20534" s="31"/>
      <c r="CK20534" s="9"/>
      <c r="CL20534" s="128"/>
      <c r="CM20534" s="216">
        <f t="shared" si="810"/>
        <v>0</v>
      </c>
      <c r="CN20534" s="128"/>
      <c r="CO20534" s="30"/>
      <c r="CP20534" s="30">
        <f t="shared" si="811"/>
        <v>0</v>
      </c>
      <c r="CQ20534" s="30"/>
      <c r="CR20534" s="30">
        <f t="shared" si="812"/>
        <v>0</v>
      </c>
      <c r="CS20534" s="30"/>
      <c r="CT20534" s="30"/>
      <c r="CU20534" s="30"/>
      <c r="CV20534" s="30">
        <f t="shared" si="813"/>
        <v>0</v>
      </c>
    </row>
    <row r="20535" spans="80:100" x14ac:dyDescent="0.25">
      <c r="CB20535" s="134">
        <f t="shared" si="809"/>
        <v>713</v>
      </c>
      <c r="CC20535" s="7"/>
      <c r="CD20535" s="10"/>
      <c r="CE20535" s="10"/>
      <c r="CF20535" s="31"/>
      <c r="CG20535" s="9"/>
      <c r="CH20535" s="9"/>
      <c r="CI20535" s="9"/>
      <c r="CJ20535" s="31"/>
      <c r="CK20535" s="9"/>
      <c r="CL20535" s="128"/>
      <c r="CM20535" s="216">
        <f t="shared" si="810"/>
        <v>0</v>
      </c>
      <c r="CN20535" s="128"/>
      <c r="CO20535" s="30"/>
      <c r="CP20535" s="30">
        <f t="shared" si="811"/>
        <v>0</v>
      </c>
      <c r="CQ20535" s="30"/>
      <c r="CR20535" s="30">
        <f t="shared" si="812"/>
        <v>0</v>
      </c>
      <c r="CS20535" s="30"/>
      <c r="CT20535" s="30"/>
      <c r="CU20535" s="30"/>
      <c r="CV20535" s="30">
        <f t="shared" si="813"/>
        <v>0</v>
      </c>
    </row>
    <row r="20536" spans="80:100" x14ac:dyDescent="0.25">
      <c r="CB20536" s="134">
        <f t="shared" si="809"/>
        <v>714</v>
      </c>
      <c r="CC20536" s="7"/>
      <c r="CD20536" s="10"/>
      <c r="CE20536" s="10"/>
      <c r="CF20536" s="31"/>
      <c r="CG20536" s="9"/>
      <c r="CH20536" s="9"/>
      <c r="CI20536" s="9"/>
      <c r="CJ20536" s="31"/>
      <c r="CK20536" s="9"/>
      <c r="CL20536" s="128"/>
      <c r="CM20536" s="216">
        <f t="shared" si="810"/>
        <v>0</v>
      </c>
      <c r="CN20536" s="128"/>
      <c r="CO20536" s="30"/>
      <c r="CP20536" s="30">
        <f t="shared" si="811"/>
        <v>0</v>
      </c>
      <c r="CQ20536" s="30"/>
      <c r="CR20536" s="30">
        <f t="shared" si="812"/>
        <v>0</v>
      </c>
      <c r="CS20536" s="30"/>
      <c r="CT20536" s="30"/>
      <c r="CU20536" s="30"/>
      <c r="CV20536" s="30">
        <f t="shared" si="813"/>
        <v>0</v>
      </c>
    </row>
    <row r="20537" spans="80:100" x14ac:dyDescent="0.25">
      <c r="CB20537" s="134">
        <f t="shared" si="809"/>
        <v>715</v>
      </c>
      <c r="CC20537" s="7"/>
      <c r="CD20537" s="10"/>
      <c r="CE20537" s="10"/>
      <c r="CF20537" s="31"/>
      <c r="CG20537" s="9"/>
      <c r="CH20537" s="9"/>
      <c r="CI20537" s="9"/>
      <c r="CJ20537" s="31"/>
      <c r="CK20537" s="9"/>
      <c r="CL20537" s="128"/>
      <c r="CM20537" s="216">
        <f t="shared" si="810"/>
        <v>0</v>
      </c>
      <c r="CN20537" s="128"/>
      <c r="CO20537" s="30"/>
      <c r="CP20537" s="30">
        <f t="shared" si="811"/>
        <v>0</v>
      </c>
      <c r="CQ20537" s="30"/>
      <c r="CR20537" s="30">
        <f t="shared" si="812"/>
        <v>0</v>
      </c>
      <c r="CS20537" s="30"/>
      <c r="CT20537" s="30"/>
      <c r="CU20537" s="30"/>
      <c r="CV20537" s="30">
        <f t="shared" si="813"/>
        <v>0</v>
      </c>
    </row>
    <row r="20538" spans="80:100" x14ac:dyDescent="0.25">
      <c r="CB20538" s="134">
        <f t="shared" si="809"/>
        <v>716</v>
      </c>
      <c r="CC20538" s="7"/>
      <c r="CD20538" s="10"/>
      <c r="CE20538" s="10"/>
      <c r="CF20538" s="31"/>
      <c r="CG20538" s="9"/>
      <c r="CH20538" s="9"/>
      <c r="CI20538" s="9"/>
      <c r="CJ20538" s="31"/>
      <c r="CK20538" s="9"/>
      <c r="CL20538" s="128"/>
      <c r="CM20538" s="216">
        <f t="shared" si="810"/>
        <v>0</v>
      </c>
      <c r="CN20538" s="128"/>
      <c r="CO20538" s="30"/>
      <c r="CP20538" s="30">
        <f t="shared" si="811"/>
        <v>0</v>
      </c>
      <c r="CQ20538" s="30"/>
      <c r="CR20538" s="30">
        <f t="shared" si="812"/>
        <v>0</v>
      </c>
      <c r="CS20538" s="30"/>
      <c r="CT20538" s="30"/>
      <c r="CU20538" s="30"/>
      <c r="CV20538" s="30">
        <f t="shared" si="813"/>
        <v>0</v>
      </c>
    </row>
    <row r="20539" spans="80:100" x14ac:dyDescent="0.25">
      <c r="CB20539" s="134">
        <f t="shared" si="809"/>
        <v>717</v>
      </c>
      <c r="CC20539" s="7"/>
      <c r="CD20539" s="10"/>
      <c r="CE20539" s="10"/>
      <c r="CF20539" s="31"/>
      <c r="CG20539" s="9"/>
      <c r="CH20539" s="9"/>
      <c r="CI20539" s="9"/>
      <c r="CJ20539" s="31"/>
      <c r="CK20539" s="9"/>
      <c r="CL20539" s="128"/>
      <c r="CM20539" s="216">
        <f t="shared" si="810"/>
        <v>0</v>
      </c>
      <c r="CN20539" s="128"/>
      <c r="CO20539" s="30"/>
      <c r="CP20539" s="30">
        <f t="shared" si="811"/>
        <v>0</v>
      </c>
      <c r="CQ20539" s="30"/>
      <c r="CR20539" s="30">
        <f t="shared" si="812"/>
        <v>0</v>
      </c>
      <c r="CS20539" s="30"/>
      <c r="CT20539" s="30"/>
      <c r="CU20539" s="30"/>
      <c r="CV20539" s="30">
        <f t="shared" si="813"/>
        <v>0</v>
      </c>
    </row>
    <row r="20540" spans="80:100" x14ac:dyDescent="0.25">
      <c r="CB20540" s="134">
        <f t="shared" si="809"/>
        <v>718</v>
      </c>
      <c r="CC20540" s="7"/>
      <c r="CD20540" s="10"/>
      <c r="CE20540" s="10"/>
      <c r="CF20540" s="31"/>
      <c r="CG20540" s="9"/>
      <c r="CH20540" s="9"/>
      <c r="CI20540" s="9"/>
      <c r="CJ20540" s="31"/>
      <c r="CK20540" s="9"/>
      <c r="CL20540" s="128"/>
      <c r="CM20540" s="216">
        <f t="shared" si="810"/>
        <v>0</v>
      </c>
      <c r="CN20540" s="128"/>
      <c r="CO20540" s="30"/>
      <c r="CP20540" s="30">
        <f t="shared" si="811"/>
        <v>0</v>
      </c>
      <c r="CQ20540" s="30"/>
      <c r="CR20540" s="30">
        <f t="shared" si="812"/>
        <v>0</v>
      </c>
      <c r="CS20540" s="30"/>
      <c r="CT20540" s="30"/>
      <c r="CU20540" s="30"/>
      <c r="CV20540" s="30">
        <f t="shared" si="813"/>
        <v>0</v>
      </c>
    </row>
    <row r="20541" spans="80:100" x14ac:dyDescent="0.25">
      <c r="CB20541" s="134">
        <f t="shared" si="809"/>
        <v>719</v>
      </c>
      <c r="CC20541" s="7"/>
      <c r="CD20541" s="10"/>
      <c r="CE20541" s="10"/>
      <c r="CF20541" s="31"/>
      <c r="CG20541" s="9"/>
      <c r="CH20541" s="9"/>
      <c r="CI20541" s="9"/>
      <c r="CJ20541" s="31"/>
      <c r="CK20541" s="9"/>
      <c r="CL20541" s="128"/>
      <c r="CM20541" s="216">
        <f t="shared" si="810"/>
        <v>0</v>
      </c>
      <c r="CN20541" s="128"/>
      <c r="CO20541" s="30"/>
      <c r="CP20541" s="30">
        <f t="shared" si="811"/>
        <v>0</v>
      </c>
      <c r="CQ20541" s="30"/>
      <c r="CR20541" s="30">
        <f t="shared" si="812"/>
        <v>0</v>
      </c>
      <c r="CS20541" s="30"/>
      <c r="CT20541" s="30"/>
      <c r="CU20541" s="30"/>
      <c r="CV20541" s="30">
        <f t="shared" si="813"/>
        <v>0</v>
      </c>
    </row>
    <row r="20542" spans="80:100" x14ac:dyDescent="0.25">
      <c r="CB20542" s="134">
        <f t="shared" si="809"/>
        <v>720</v>
      </c>
      <c r="CC20542" s="7"/>
      <c r="CD20542" s="10"/>
      <c r="CE20542" s="10"/>
      <c r="CF20542" s="31"/>
      <c r="CG20542" s="9"/>
      <c r="CH20542" s="9"/>
      <c r="CI20542" s="9"/>
      <c r="CJ20542" s="31"/>
      <c r="CK20542" s="9"/>
      <c r="CL20542" s="128"/>
      <c r="CM20542" s="216">
        <f t="shared" si="810"/>
        <v>0</v>
      </c>
      <c r="CN20542" s="128"/>
      <c r="CO20542" s="30"/>
      <c r="CP20542" s="30">
        <f t="shared" si="811"/>
        <v>0</v>
      </c>
      <c r="CQ20542" s="30"/>
      <c r="CR20542" s="30">
        <f t="shared" si="812"/>
        <v>0</v>
      </c>
      <c r="CS20542" s="30"/>
      <c r="CT20542" s="30"/>
      <c r="CU20542" s="30"/>
      <c r="CV20542" s="30">
        <f t="shared" si="813"/>
        <v>0</v>
      </c>
    </row>
    <row r="20543" spans="80:100" x14ac:dyDescent="0.25">
      <c r="CB20543" s="134">
        <f t="shared" si="809"/>
        <v>721</v>
      </c>
      <c r="CC20543" s="7"/>
      <c r="CD20543" s="10"/>
      <c r="CE20543" s="10"/>
      <c r="CF20543" s="31"/>
      <c r="CG20543" s="9"/>
      <c r="CH20543" s="9"/>
      <c r="CI20543" s="9"/>
      <c r="CJ20543" s="31"/>
      <c r="CK20543" s="9"/>
      <c r="CL20543" s="128"/>
      <c r="CM20543" s="216">
        <f t="shared" si="810"/>
        <v>0</v>
      </c>
      <c r="CN20543" s="128"/>
      <c r="CO20543" s="30"/>
      <c r="CP20543" s="30">
        <f t="shared" si="811"/>
        <v>0</v>
      </c>
      <c r="CQ20543" s="30"/>
      <c r="CR20543" s="30">
        <f t="shared" si="812"/>
        <v>0</v>
      </c>
      <c r="CS20543" s="30"/>
      <c r="CT20543" s="30"/>
      <c r="CU20543" s="30"/>
      <c r="CV20543" s="30">
        <f t="shared" si="813"/>
        <v>0</v>
      </c>
    </row>
    <row r="20544" spans="80:100" x14ac:dyDescent="0.25">
      <c r="CB20544" s="134">
        <f t="shared" si="809"/>
        <v>722</v>
      </c>
      <c r="CC20544" s="7"/>
      <c r="CD20544" s="10"/>
      <c r="CE20544" s="10"/>
      <c r="CF20544" s="31"/>
      <c r="CG20544" s="9"/>
      <c r="CH20544" s="9"/>
      <c r="CI20544" s="9"/>
      <c r="CJ20544" s="31"/>
      <c r="CK20544" s="9"/>
      <c r="CL20544" s="128"/>
      <c r="CM20544" s="216">
        <f t="shared" si="810"/>
        <v>0</v>
      </c>
      <c r="CN20544" s="128"/>
      <c r="CO20544" s="30"/>
      <c r="CP20544" s="30">
        <f t="shared" si="811"/>
        <v>0</v>
      </c>
      <c r="CQ20544" s="30"/>
      <c r="CR20544" s="30">
        <f t="shared" si="812"/>
        <v>0</v>
      </c>
      <c r="CS20544" s="30"/>
      <c r="CT20544" s="30"/>
      <c r="CU20544" s="30"/>
      <c r="CV20544" s="30">
        <f t="shared" si="813"/>
        <v>0</v>
      </c>
    </row>
    <row r="20545" spans="80:100" x14ac:dyDescent="0.25">
      <c r="CB20545" s="134">
        <f t="shared" si="809"/>
        <v>723</v>
      </c>
      <c r="CC20545" s="7"/>
      <c r="CD20545" s="10"/>
      <c r="CE20545" s="10"/>
      <c r="CF20545" s="31"/>
      <c r="CG20545" s="9"/>
      <c r="CH20545" s="9"/>
      <c r="CI20545" s="9"/>
      <c r="CJ20545" s="31"/>
      <c r="CK20545" s="9"/>
      <c r="CL20545" s="128"/>
      <c r="CM20545" s="216">
        <f t="shared" si="810"/>
        <v>0</v>
      </c>
      <c r="CN20545" s="128"/>
      <c r="CO20545" s="30"/>
      <c r="CP20545" s="30">
        <f t="shared" si="811"/>
        <v>0</v>
      </c>
      <c r="CQ20545" s="30"/>
      <c r="CR20545" s="30">
        <f t="shared" si="812"/>
        <v>0</v>
      </c>
      <c r="CS20545" s="30"/>
      <c r="CT20545" s="30"/>
      <c r="CU20545" s="30"/>
      <c r="CV20545" s="30">
        <f t="shared" si="813"/>
        <v>0</v>
      </c>
    </row>
    <row r="20546" spans="80:100" x14ac:dyDescent="0.25">
      <c r="CB20546" s="134">
        <f t="shared" si="809"/>
        <v>724</v>
      </c>
      <c r="CC20546" s="7"/>
      <c r="CD20546" s="10"/>
      <c r="CE20546" s="10"/>
      <c r="CF20546" s="31"/>
      <c r="CG20546" s="9"/>
      <c r="CH20546" s="9"/>
      <c r="CI20546" s="9"/>
      <c r="CJ20546" s="31"/>
      <c r="CK20546" s="9"/>
      <c r="CL20546" s="128"/>
      <c r="CM20546" s="216">
        <f t="shared" si="810"/>
        <v>0</v>
      </c>
      <c r="CN20546" s="128"/>
      <c r="CO20546" s="30"/>
      <c r="CP20546" s="30">
        <f t="shared" si="811"/>
        <v>0</v>
      </c>
      <c r="CQ20546" s="30"/>
      <c r="CR20546" s="30">
        <f t="shared" si="812"/>
        <v>0</v>
      </c>
      <c r="CS20546" s="30"/>
      <c r="CT20546" s="30"/>
      <c r="CU20546" s="30"/>
      <c r="CV20546" s="30">
        <f t="shared" si="813"/>
        <v>0</v>
      </c>
    </row>
    <row r="20547" spans="80:100" x14ac:dyDescent="0.25">
      <c r="CB20547" s="134">
        <f t="shared" si="809"/>
        <v>725</v>
      </c>
      <c r="CC20547" s="7"/>
      <c r="CD20547" s="10"/>
      <c r="CE20547" s="10"/>
      <c r="CF20547" s="31"/>
      <c r="CG20547" s="9"/>
      <c r="CH20547" s="9"/>
      <c r="CI20547" s="9"/>
      <c r="CJ20547" s="31"/>
      <c r="CK20547" s="9"/>
      <c r="CL20547" s="128"/>
      <c r="CM20547" s="216">
        <f t="shared" si="810"/>
        <v>0</v>
      </c>
      <c r="CN20547" s="128"/>
      <c r="CO20547" s="30"/>
      <c r="CP20547" s="30">
        <f t="shared" si="811"/>
        <v>0</v>
      </c>
      <c r="CQ20547" s="30"/>
      <c r="CR20547" s="30">
        <f t="shared" si="812"/>
        <v>0</v>
      </c>
      <c r="CS20547" s="30"/>
      <c r="CT20547" s="30"/>
      <c r="CU20547" s="30"/>
      <c r="CV20547" s="30">
        <f t="shared" si="813"/>
        <v>0</v>
      </c>
    </row>
    <row r="20548" spans="80:100" x14ac:dyDescent="0.25">
      <c r="CB20548" s="134">
        <f t="shared" si="809"/>
        <v>726</v>
      </c>
      <c r="CC20548" s="7"/>
      <c r="CD20548" s="10"/>
      <c r="CE20548" s="10"/>
      <c r="CF20548" s="31"/>
      <c r="CG20548" s="9"/>
      <c r="CH20548" s="9"/>
      <c r="CI20548" s="9"/>
      <c r="CJ20548" s="31"/>
      <c r="CK20548" s="9"/>
      <c r="CL20548" s="128"/>
      <c r="CM20548" s="216">
        <f t="shared" si="810"/>
        <v>0</v>
      </c>
      <c r="CN20548" s="128"/>
      <c r="CO20548" s="30"/>
      <c r="CP20548" s="30">
        <f t="shared" si="811"/>
        <v>0</v>
      </c>
      <c r="CQ20548" s="30"/>
      <c r="CR20548" s="30">
        <f t="shared" si="812"/>
        <v>0</v>
      </c>
      <c r="CS20548" s="30"/>
      <c r="CT20548" s="30"/>
      <c r="CU20548" s="30"/>
      <c r="CV20548" s="30">
        <f t="shared" si="813"/>
        <v>0</v>
      </c>
    </row>
    <row r="20549" spans="80:100" x14ac:dyDescent="0.25">
      <c r="CB20549" s="134">
        <f t="shared" si="809"/>
        <v>727</v>
      </c>
      <c r="CC20549" s="7"/>
      <c r="CD20549" s="10"/>
      <c r="CE20549" s="10"/>
      <c r="CF20549" s="31"/>
      <c r="CG20549" s="9"/>
      <c r="CH20549" s="9"/>
      <c r="CI20549" s="9"/>
      <c r="CJ20549" s="31"/>
      <c r="CK20549" s="9"/>
      <c r="CL20549" s="128"/>
      <c r="CM20549" s="216">
        <f t="shared" si="810"/>
        <v>0</v>
      </c>
      <c r="CN20549" s="128"/>
      <c r="CO20549" s="30"/>
      <c r="CP20549" s="30">
        <f t="shared" si="811"/>
        <v>0</v>
      </c>
      <c r="CQ20549" s="30"/>
      <c r="CR20549" s="30">
        <f t="shared" si="812"/>
        <v>0</v>
      </c>
      <c r="CS20549" s="30"/>
      <c r="CT20549" s="30"/>
      <c r="CU20549" s="30"/>
      <c r="CV20549" s="30">
        <f t="shared" si="813"/>
        <v>0</v>
      </c>
    </row>
    <row r="20550" spans="80:100" x14ac:dyDescent="0.25">
      <c r="CB20550" s="134">
        <f t="shared" si="809"/>
        <v>728</v>
      </c>
      <c r="CC20550" s="7"/>
      <c r="CD20550" s="10"/>
      <c r="CE20550" s="10"/>
      <c r="CF20550" s="31"/>
      <c r="CG20550" s="9"/>
      <c r="CH20550" s="9"/>
      <c r="CI20550" s="9"/>
      <c r="CJ20550" s="31"/>
      <c r="CK20550" s="9"/>
      <c r="CL20550" s="128"/>
      <c r="CM20550" s="216">
        <f t="shared" si="810"/>
        <v>0</v>
      </c>
      <c r="CN20550" s="128"/>
      <c r="CO20550" s="30"/>
      <c r="CP20550" s="30">
        <f t="shared" si="811"/>
        <v>0</v>
      </c>
      <c r="CQ20550" s="30"/>
      <c r="CR20550" s="30">
        <f t="shared" si="812"/>
        <v>0</v>
      </c>
      <c r="CS20550" s="30"/>
      <c r="CT20550" s="30"/>
      <c r="CU20550" s="30"/>
      <c r="CV20550" s="30">
        <f t="shared" si="813"/>
        <v>0</v>
      </c>
    </row>
    <row r="20551" spans="80:100" x14ac:dyDescent="0.25">
      <c r="CB20551" s="134">
        <f t="shared" si="809"/>
        <v>729</v>
      </c>
      <c r="CC20551" s="7"/>
      <c r="CD20551" s="10"/>
      <c r="CE20551" s="10"/>
      <c r="CF20551" s="31"/>
      <c r="CG20551" s="9"/>
      <c r="CH20551" s="9"/>
      <c r="CI20551" s="9"/>
      <c r="CJ20551" s="31"/>
      <c r="CK20551" s="9"/>
      <c r="CL20551" s="128"/>
      <c r="CM20551" s="216">
        <f t="shared" si="810"/>
        <v>0</v>
      </c>
      <c r="CN20551" s="128"/>
      <c r="CO20551" s="30"/>
      <c r="CP20551" s="30">
        <f t="shared" si="811"/>
        <v>0</v>
      </c>
      <c r="CQ20551" s="30"/>
      <c r="CR20551" s="30">
        <f t="shared" si="812"/>
        <v>0</v>
      </c>
      <c r="CS20551" s="30"/>
      <c r="CT20551" s="30"/>
      <c r="CU20551" s="30"/>
      <c r="CV20551" s="30">
        <f t="shared" si="813"/>
        <v>0</v>
      </c>
    </row>
    <row r="20552" spans="80:100" x14ac:dyDescent="0.25">
      <c r="CB20552" s="134">
        <f t="shared" si="809"/>
        <v>730</v>
      </c>
      <c r="CC20552" s="7"/>
      <c r="CD20552" s="10"/>
      <c r="CE20552" s="10"/>
      <c r="CF20552" s="31"/>
      <c r="CG20552" s="9"/>
      <c r="CH20552" s="9"/>
      <c r="CI20552" s="9"/>
      <c r="CJ20552" s="31"/>
      <c r="CK20552" s="9"/>
      <c r="CL20552" s="128"/>
      <c r="CM20552" s="216">
        <f t="shared" si="810"/>
        <v>0</v>
      </c>
      <c r="CN20552" s="128"/>
      <c r="CO20552" s="30"/>
      <c r="CP20552" s="30">
        <f t="shared" si="811"/>
        <v>0</v>
      </c>
      <c r="CQ20552" s="30"/>
      <c r="CR20552" s="30">
        <f t="shared" si="812"/>
        <v>0</v>
      </c>
      <c r="CS20552" s="30"/>
      <c r="CT20552" s="30"/>
      <c r="CU20552" s="30"/>
      <c r="CV20552" s="30">
        <f t="shared" si="813"/>
        <v>0</v>
      </c>
    </row>
    <row r="20553" spans="80:100" x14ac:dyDescent="0.25">
      <c r="CB20553" s="134">
        <f t="shared" si="809"/>
        <v>731</v>
      </c>
      <c r="CC20553" s="7"/>
      <c r="CD20553" s="10"/>
      <c r="CE20553" s="10"/>
      <c r="CF20553" s="31"/>
      <c r="CG20553" s="9"/>
      <c r="CH20553" s="9"/>
      <c r="CI20553" s="9"/>
      <c r="CJ20553" s="31"/>
      <c r="CK20553" s="9"/>
      <c r="CL20553" s="128"/>
      <c r="CM20553" s="216">
        <f t="shared" si="810"/>
        <v>0</v>
      </c>
      <c r="CN20553" s="128"/>
      <c r="CO20553" s="30"/>
      <c r="CP20553" s="30">
        <f t="shared" si="811"/>
        <v>0</v>
      </c>
      <c r="CQ20553" s="30"/>
      <c r="CR20553" s="30">
        <f t="shared" si="812"/>
        <v>0</v>
      </c>
      <c r="CS20553" s="30"/>
      <c r="CT20553" s="30"/>
      <c r="CU20553" s="30"/>
      <c r="CV20553" s="30">
        <f t="shared" si="813"/>
        <v>0</v>
      </c>
    </row>
    <row r="20554" spans="80:100" x14ac:dyDescent="0.25">
      <c r="CB20554" s="134">
        <f t="shared" si="809"/>
        <v>732</v>
      </c>
      <c r="CC20554" s="7"/>
      <c r="CD20554" s="10"/>
      <c r="CE20554" s="10"/>
      <c r="CF20554" s="31"/>
      <c r="CG20554" s="9"/>
      <c r="CH20554" s="9"/>
      <c r="CI20554" s="9"/>
      <c r="CJ20554" s="31"/>
      <c r="CK20554" s="9"/>
      <c r="CL20554" s="128"/>
      <c r="CM20554" s="216">
        <f t="shared" si="810"/>
        <v>0</v>
      </c>
      <c r="CN20554" s="128"/>
      <c r="CO20554" s="30"/>
      <c r="CP20554" s="30">
        <f t="shared" si="811"/>
        <v>0</v>
      </c>
      <c r="CQ20554" s="30"/>
      <c r="CR20554" s="30">
        <f t="shared" si="812"/>
        <v>0</v>
      </c>
      <c r="CS20554" s="30"/>
      <c r="CT20554" s="30"/>
      <c r="CU20554" s="30"/>
      <c r="CV20554" s="30">
        <f t="shared" si="813"/>
        <v>0</v>
      </c>
    </row>
    <row r="20555" spans="80:100" x14ac:dyDescent="0.25">
      <c r="CB20555" s="134">
        <f t="shared" si="809"/>
        <v>733</v>
      </c>
      <c r="CC20555" s="7"/>
      <c r="CD20555" s="10"/>
      <c r="CE20555" s="10"/>
      <c r="CF20555" s="31"/>
      <c r="CG20555" s="9"/>
      <c r="CH20555" s="9"/>
      <c r="CI20555" s="9"/>
      <c r="CJ20555" s="31"/>
      <c r="CK20555" s="9"/>
      <c r="CL20555" s="128"/>
      <c r="CM20555" s="216">
        <f t="shared" si="810"/>
        <v>0</v>
      </c>
      <c r="CN20555" s="128"/>
      <c r="CO20555" s="30"/>
      <c r="CP20555" s="30">
        <f t="shared" si="811"/>
        <v>0</v>
      </c>
      <c r="CQ20555" s="30"/>
      <c r="CR20555" s="30">
        <f t="shared" si="812"/>
        <v>0</v>
      </c>
      <c r="CS20555" s="30"/>
      <c r="CT20555" s="30"/>
      <c r="CU20555" s="30"/>
      <c r="CV20555" s="30">
        <f t="shared" si="813"/>
        <v>0</v>
      </c>
    </row>
    <row r="20556" spans="80:100" x14ac:dyDescent="0.25">
      <c r="CB20556" s="134">
        <f t="shared" si="809"/>
        <v>734</v>
      </c>
      <c r="CC20556" s="7"/>
      <c r="CD20556" s="10"/>
      <c r="CE20556" s="10"/>
      <c r="CF20556" s="31"/>
      <c r="CG20556" s="9"/>
      <c r="CH20556" s="9"/>
      <c r="CI20556" s="9"/>
      <c r="CJ20556" s="31"/>
      <c r="CK20556" s="9"/>
      <c r="CL20556" s="128"/>
      <c r="CM20556" s="216">
        <f t="shared" si="810"/>
        <v>0</v>
      </c>
      <c r="CN20556" s="128"/>
      <c r="CO20556" s="30"/>
      <c r="CP20556" s="30">
        <f t="shared" si="811"/>
        <v>0</v>
      </c>
      <c r="CQ20556" s="30"/>
      <c r="CR20556" s="30">
        <f t="shared" si="812"/>
        <v>0</v>
      </c>
      <c r="CS20556" s="30"/>
      <c r="CT20556" s="30"/>
      <c r="CU20556" s="30"/>
      <c r="CV20556" s="30">
        <f t="shared" si="813"/>
        <v>0</v>
      </c>
    </row>
    <row r="20557" spans="80:100" x14ac:dyDescent="0.25">
      <c r="CB20557" s="134">
        <f t="shared" si="809"/>
        <v>735</v>
      </c>
      <c r="CC20557" s="7"/>
      <c r="CD20557" s="10"/>
      <c r="CE20557" s="10"/>
      <c r="CF20557" s="31"/>
      <c r="CG20557" s="9"/>
      <c r="CH20557" s="9"/>
      <c r="CI20557" s="9"/>
      <c r="CJ20557" s="31"/>
      <c r="CK20557" s="9"/>
      <c r="CL20557" s="128"/>
      <c r="CM20557" s="216">
        <f t="shared" si="810"/>
        <v>0</v>
      </c>
      <c r="CN20557" s="128"/>
      <c r="CO20557" s="30"/>
      <c r="CP20557" s="30">
        <f t="shared" si="811"/>
        <v>0</v>
      </c>
      <c r="CQ20557" s="30"/>
      <c r="CR20557" s="30">
        <f t="shared" si="812"/>
        <v>0</v>
      </c>
      <c r="CS20557" s="30"/>
      <c r="CT20557" s="30"/>
      <c r="CU20557" s="30"/>
      <c r="CV20557" s="30">
        <f t="shared" si="813"/>
        <v>0</v>
      </c>
    </row>
    <row r="20558" spans="80:100" x14ac:dyDescent="0.25">
      <c r="CB20558" s="134">
        <f t="shared" si="809"/>
        <v>736</v>
      </c>
      <c r="CC20558" s="7"/>
      <c r="CD20558" s="10"/>
      <c r="CE20558" s="10"/>
      <c r="CF20558" s="31"/>
      <c r="CG20558" s="9"/>
      <c r="CH20558" s="9"/>
      <c r="CI20558" s="9"/>
      <c r="CJ20558" s="31"/>
      <c r="CK20558" s="9"/>
      <c r="CL20558" s="128"/>
      <c r="CM20558" s="216">
        <f t="shared" si="810"/>
        <v>0</v>
      </c>
      <c r="CN20558" s="128"/>
      <c r="CO20558" s="30"/>
      <c r="CP20558" s="30">
        <f t="shared" si="811"/>
        <v>0</v>
      </c>
      <c r="CQ20558" s="30"/>
      <c r="CR20558" s="30">
        <f t="shared" si="812"/>
        <v>0</v>
      </c>
      <c r="CS20558" s="30"/>
      <c r="CT20558" s="30"/>
      <c r="CU20558" s="30"/>
      <c r="CV20558" s="30">
        <f t="shared" si="813"/>
        <v>0</v>
      </c>
    </row>
    <row r="20559" spans="80:100" x14ac:dyDescent="0.25">
      <c r="CB20559" s="134">
        <f t="shared" si="809"/>
        <v>737</v>
      </c>
      <c r="CC20559" s="7"/>
      <c r="CD20559" s="10"/>
      <c r="CE20559" s="10"/>
      <c r="CF20559" s="31"/>
      <c r="CG20559" s="9"/>
      <c r="CH20559" s="9"/>
      <c r="CI20559" s="9"/>
      <c r="CJ20559" s="31"/>
      <c r="CK20559" s="9"/>
      <c r="CL20559" s="128"/>
      <c r="CM20559" s="216">
        <f t="shared" si="810"/>
        <v>0</v>
      </c>
      <c r="CN20559" s="128"/>
      <c r="CO20559" s="30"/>
      <c r="CP20559" s="30">
        <f t="shared" si="811"/>
        <v>0</v>
      </c>
      <c r="CQ20559" s="30"/>
      <c r="CR20559" s="30">
        <f t="shared" si="812"/>
        <v>0</v>
      </c>
      <c r="CS20559" s="30"/>
      <c r="CT20559" s="30"/>
      <c r="CU20559" s="30"/>
      <c r="CV20559" s="30">
        <f t="shared" si="813"/>
        <v>0</v>
      </c>
    </row>
    <row r="20560" spans="80:100" x14ac:dyDescent="0.25">
      <c r="CB20560" s="134">
        <f t="shared" si="809"/>
        <v>738</v>
      </c>
      <c r="CC20560" s="7"/>
      <c r="CD20560" s="10"/>
      <c r="CE20560" s="10"/>
      <c r="CF20560" s="31"/>
      <c r="CG20560" s="9"/>
      <c r="CH20560" s="9"/>
      <c r="CI20560" s="9"/>
      <c r="CJ20560" s="31"/>
      <c r="CK20560" s="9"/>
      <c r="CL20560" s="128"/>
      <c r="CM20560" s="216">
        <f t="shared" si="810"/>
        <v>0</v>
      </c>
      <c r="CN20560" s="128"/>
      <c r="CO20560" s="30"/>
      <c r="CP20560" s="30">
        <f t="shared" si="811"/>
        <v>0</v>
      </c>
      <c r="CQ20560" s="30"/>
      <c r="CR20560" s="30">
        <f t="shared" si="812"/>
        <v>0</v>
      </c>
      <c r="CS20560" s="30"/>
      <c r="CT20560" s="30"/>
      <c r="CU20560" s="30"/>
      <c r="CV20560" s="30">
        <f t="shared" si="813"/>
        <v>0</v>
      </c>
    </row>
    <row r="20561" spans="80:100" x14ac:dyDescent="0.25">
      <c r="CB20561" s="134">
        <f t="shared" si="809"/>
        <v>739</v>
      </c>
      <c r="CC20561" s="7"/>
      <c r="CD20561" s="10"/>
      <c r="CE20561" s="10"/>
      <c r="CF20561" s="31"/>
      <c r="CG20561" s="9"/>
      <c r="CH20561" s="9"/>
      <c r="CI20561" s="9"/>
      <c r="CJ20561" s="31"/>
      <c r="CK20561" s="9"/>
      <c r="CL20561" s="128"/>
      <c r="CM20561" s="216">
        <f t="shared" si="810"/>
        <v>0</v>
      </c>
      <c r="CN20561" s="128"/>
      <c r="CO20561" s="30"/>
      <c r="CP20561" s="30">
        <f t="shared" si="811"/>
        <v>0</v>
      </c>
      <c r="CQ20561" s="30"/>
      <c r="CR20561" s="30">
        <f t="shared" si="812"/>
        <v>0</v>
      </c>
      <c r="CS20561" s="30"/>
      <c r="CT20561" s="30"/>
      <c r="CU20561" s="30"/>
      <c r="CV20561" s="30">
        <f t="shared" si="813"/>
        <v>0</v>
      </c>
    </row>
    <row r="20562" spans="80:100" x14ac:dyDescent="0.25">
      <c r="CB20562" s="134">
        <f t="shared" si="809"/>
        <v>740</v>
      </c>
      <c r="CC20562" s="7"/>
      <c r="CD20562" s="10"/>
      <c r="CE20562" s="10"/>
      <c r="CF20562" s="31"/>
      <c r="CG20562" s="9"/>
      <c r="CH20562" s="9"/>
      <c r="CI20562" s="9"/>
      <c r="CJ20562" s="31"/>
      <c r="CK20562" s="9"/>
      <c r="CL20562" s="128"/>
      <c r="CM20562" s="216">
        <f t="shared" si="810"/>
        <v>0</v>
      </c>
      <c r="CN20562" s="128"/>
      <c r="CO20562" s="30"/>
      <c r="CP20562" s="30">
        <f t="shared" si="811"/>
        <v>0</v>
      </c>
      <c r="CQ20562" s="30"/>
      <c r="CR20562" s="30">
        <f t="shared" si="812"/>
        <v>0</v>
      </c>
      <c r="CS20562" s="30"/>
      <c r="CT20562" s="30"/>
      <c r="CU20562" s="30"/>
      <c r="CV20562" s="30">
        <f t="shared" si="813"/>
        <v>0</v>
      </c>
    </row>
    <row r="20563" spans="80:100" x14ac:dyDescent="0.25">
      <c r="CB20563" s="134">
        <f t="shared" si="809"/>
        <v>741</v>
      </c>
      <c r="CC20563" s="7"/>
      <c r="CD20563" s="10"/>
      <c r="CE20563" s="10"/>
      <c r="CF20563" s="31"/>
      <c r="CG20563" s="9"/>
      <c r="CH20563" s="9"/>
      <c r="CI20563" s="9"/>
      <c r="CJ20563" s="31"/>
      <c r="CK20563" s="9"/>
      <c r="CL20563" s="128"/>
      <c r="CM20563" s="216">
        <f t="shared" si="810"/>
        <v>0</v>
      </c>
      <c r="CN20563" s="128"/>
      <c r="CO20563" s="30"/>
      <c r="CP20563" s="30">
        <f t="shared" si="811"/>
        <v>0</v>
      </c>
      <c r="CQ20563" s="30"/>
      <c r="CR20563" s="30">
        <f t="shared" si="812"/>
        <v>0</v>
      </c>
      <c r="CS20563" s="30"/>
      <c r="CT20563" s="30"/>
      <c r="CU20563" s="30"/>
      <c r="CV20563" s="30">
        <f t="shared" si="813"/>
        <v>0</v>
      </c>
    </row>
    <row r="20564" spans="80:100" x14ac:dyDescent="0.25">
      <c r="CB20564" s="134">
        <f t="shared" si="809"/>
        <v>742</v>
      </c>
      <c r="CC20564" s="7"/>
      <c r="CD20564" s="10"/>
      <c r="CE20564" s="10"/>
      <c r="CF20564" s="31"/>
      <c r="CG20564" s="9"/>
      <c r="CH20564" s="9"/>
      <c r="CI20564" s="9"/>
      <c r="CJ20564" s="31"/>
      <c r="CK20564" s="9"/>
      <c r="CL20564" s="128"/>
      <c r="CM20564" s="216">
        <f t="shared" si="810"/>
        <v>0</v>
      </c>
      <c r="CN20564" s="128"/>
      <c r="CO20564" s="30"/>
      <c r="CP20564" s="30">
        <f t="shared" si="811"/>
        <v>0</v>
      </c>
      <c r="CQ20564" s="30"/>
      <c r="CR20564" s="30">
        <f t="shared" si="812"/>
        <v>0</v>
      </c>
      <c r="CS20564" s="30"/>
      <c r="CT20564" s="30"/>
      <c r="CU20564" s="30"/>
      <c r="CV20564" s="30">
        <f t="shared" si="813"/>
        <v>0</v>
      </c>
    </row>
    <row r="20565" spans="80:100" x14ac:dyDescent="0.25">
      <c r="CB20565" s="134">
        <f t="shared" si="809"/>
        <v>743</v>
      </c>
      <c r="CC20565" s="7"/>
      <c r="CD20565" s="10"/>
      <c r="CE20565" s="10"/>
      <c r="CF20565" s="31"/>
      <c r="CG20565" s="9"/>
      <c r="CH20565" s="9"/>
      <c r="CI20565" s="9"/>
      <c r="CJ20565" s="31"/>
      <c r="CK20565" s="9"/>
      <c r="CL20565" s="128"/>
      <c r="CM20565" s="216">
        <f t="shared" si="810"/>
        <v>0</v>
      </c>
      <c r="CN20565" s="128"/>
      <c r="CO20565" s="30"/>
      <c r="CP20565" s="30">
        <f t="shared" si="811"/>
        <v>0</v>
      </c>
      <c r="CQ20565" s="30"/>
      <c r="CR20565" s="30">
        <f t="shared" si="812"/>
        <v>0</v>
      </c>
      <c r="CS20565" s="30"/>
      <c r="CT20565" s="30"/>
      <c r="CU20565" s="30"/>
      <c r="CV20565" s="30">
        <f t="shared" si="813"/>
        <v>0</v>
      </c>
    </row>
    <row r="20566" spans="80:100" x14ac:dyDescent="0.25">
      <c r="CB20566" s="134">
        <f t="shared" si="809"/>
        <v>744</v>
      </c>
      <c r="CC20566" s="7"/>
      <c r="CD20566" s="10"/>
      <c r="CE20566" s="10"/>
      <c r="CF20566" s="31"/>
      <c r="CG20566" s="9"/>
      <c r="CH20566" s="9"/>
      <c r="CI20566" s="9"/>
      <c r="CJ20566" s="31"/>
      <c r="CK20566" s="9"/>
      <c r="CL20566" s="128"/>
      <c r="CM20566" s="216">
        <f t="shared" si="810"/>
        <v>0</v>
      </c>
      <c r="CN20566" s="128"/>
      <c r="CO20566" s="30"/>
      <c r="CP20566" s="30">
        <f t="shared" si="811"/>
        <v>0</v>
      </c>
      <c r="CQ20566" s="30"/>
      <c r="CR20566" s="30">
        <f t="shared" si="812"/>
        <v>0</v>
      </c>
      <c r="CS20566" s="30"/>
      <c r="CT20566" s="30"/>
      <c r="CU20566" s="30"/>
      <c r="CV20566" s="30">
        <f t="shared" si="813"/>
        <v>0</v>
      </c>
    </row>
    <row r="20567" spans="80:100" x14ac:dyDescent="0.25">
      <c r="CB20567" s="134">
        <f t="shared" si="809"/>
        <v>745</v>
      </c>
      <c r="CC20567" s="7"/>
      <c r="CD20567" s="10"/>
      <c r="CE20567" s="10"/>
      <c r="CF20567" s="31"/>
      <c r="CG20567" s="9"/>
      <c r="CH20567" s="9"/>
      <c r="CI20567" s="9"/>
      <c r="CJ20567" s="31"/>
      <c r="CK20567" s="9"/>
      <c r="CL20567" s="128"/>
      <c r="CM20567" s="216">
        <f t="shared" si="810"/>
        <v>0</v>
      </c>
      <c r="CN20567" s="128"/>
      <c r="CO20567" s="30"/>
      <c r="CP20567" s="30">
        <f t="shared" si="811"/>
        <v>0</v>
      </c>
      <c r="CQ20567" s="30"/>
      <c r="CR20567" s="30">
        <f t="shared" si="812"/>
        <v>0</v>
      </c>
      <c r="CS20567" s="30"/>
      <c r="CT20567" s="30"/>
      <c r="CU20567" s="30"/>
      <c r="CV20567" s="30">
        <f t="shared" si="813"/>
        <v>0</v>
      </c>
    </row>
    <row r="20568" spans="80:100" x14ac:dyDescent="0.25">
      <c r="CB20568" s="134">
        <f t="shared" si="809"/>
        <v>746</v>
      </c>
      <c r="CC20568" s="7"/>
      <c r="CD20568" s="10"/>
      <c r="CE20568" s="10"/>
      <c r="CF20568" s="31"/>
      <c r="CG20568" s="9"/>
      <c r="CH20568" s="9"/>
      <c r="CI20568" s="9"/>
      <c r="CJ20568" s="31"/>
      <c r="CK20568" s="9"/>
      <c r="CL20568" s="128"/>
      <c r="CM20568" s="216">
        <f t="shared" si="810"/>
        <v>0</v>
      </c>
      <c r="CN20568" s="128"/>
      <c r="CO20568" s="30"/>
      <c r="CP20568" s="30">
        <f t="shared" si="811"/>
        <v>0</v>
      </c>
      <c r="CQ20568" s="30"/>
      <c r="CR20568" s="30">
        <f t="shared" si="812"/>
        <v>0</v>
      </c>
      <c r="CS20568" s="30"/>
      <c r="CT20568" s="30"/>
      <c r="CU20568" s="30"/>
      <c r="CV20568" s="30">
        <f t="shared" si="813"/>
        <v>0</v>
      </c>
    </row>
    <row r="20569" spans="80:100" x14ac:dyDescent="0.25">
      <c r="CB20569" s="134">
        <f t="shared" si="809"/>
        <v>747</v>
      </c>
      <c r="CC20569" s="7"/>
      <c r="CD20569" s="10"/>
      <c r="CE20569" s="10"/>
      <c r="CF20569" s="31"/>
      <c r="CG20569" s="9"/>
      <c r="CH20569" s="9"/>
      <c r="CI20569" s="9"/>
      <c r="CJ20569" s="31"/>
      <c r="CK20569" s="9"/>
      <c r="CL20569" s="128"/>
      <c r="CM20569" s="216">
        <f t="shared" si="810"/>
        <v>0</v>
      </c>
      <c r="CN20569" s="128"/>
      <c r="CO20569" s="30"/>
      <c r="CP20569" s="30">
        <f t="shared" si="811"/>
        <v>0</v>
      </c>
      <c r="CQ20569" s="30"/>
      <c r="CR20569" s="30">
        <f t="shared" si="812"/>
        <v>0</v>
      </c>
      <c r="CS20569" s="30"/>
      <c r="CT20569" s="30"/>
      <c r="CU20569" s="30"/>
      <c r="CV20569" s="30">
        <f t="shared" si="813"/>
        <v>0</v>
      </c>
    </row>
    <row r="20570" spans="80:100" x14ac:dyDescent="0.25">
      <c r="CB20570" s="134">
        <f t="shared" si="809"/>
        <v>748</v>
      </c>
      <c r="CC20570" s="7"/>
      <c r="CD20570" s="10"/>
      <c r="CE20570" s="10"/>
      <c r="CF20570" s="31"/>
      <c r="CG20570" s="9"/>
      <c r="CH20570" s="9"/>
      <c r="CI20570" s="9"/>
      <c r="CJ20570" s="31"/>
      <c r="CK20570" s="9"/>
      <c r="CL20570" s="128"/>
      <c r="CM20570" s="216">
        <f t="shared" si="810"/>
        <v>0</v>
      </c>
      <c r="CN20570" s="128"/>
      <c r="CO20570" s="30"/>
      <c r="CP20570" s="30">
        <f t="shared" si="811"/>
        <v>0</v>
      </c>
      <c r="CQ20570" s="30"/>
      <c r="CR20570" s="30">
        <f t="shared" si="812"/>
        <v>0</v>
      </c>
      <c r="CS20570" s="30"/>
      <c r="CT20570" s="30"/>
      <c r="CU20570" s="30"/>
      <c r="CV20570" s="30">
        <f t="shared" si="813"/>
        <v>0</v>
      </c>
    </row>
    <row r="20571" spans="80:100" x14ac:dyDescent="0.25">
      <c r="CB20571" s="134">
        <f t="shared" si="809"/>
        <v>749</v>
      </c>
      <c r="CC20571" s="7"/>
      <c r="CD20571" s="10"/>
      <c r="CE20571" s="10"/>
      <c r="CF20571" s="31"/>
      <c r="CG20571" s="9"/>
      <c r="CH20571" s="9"/>
      <c r="CI20571" s="9"/>
      <c r="CJ20571" s="31"/>
      <c r="CK20571" s="9"/>
      <c r="CL20571" s="128"/>
      <c r="CM20571" s="216">
        <f t="shared" si="810"/>
        <v>0</v>
      </c>
      <c r="CN20571" s="128"/>
      <c r="CO20571" s="30"/>
      <c r="CP20571" s="30">
        <f t="shared" si="811"/>
        <v>0</v>
      </c>
      <c r="CQ20571" s="30"/>
      <c r="CR20571" s="30">
        <f t="shared" si="812"/>
        <v>0</v>
      </c>
      <c r="CS20571" s="30"/>
      <c r="CT20571" s="30"/>
      <c r="CU20571" s="30"/>
      <c r="CV20571" s="30">
        <f t="shared" si="813"/>
        <v>0</v>
      </c>
    </row>
    <row r="20572" spans="80:100" x14ac:dyDescent="0.25">
      <c r="CB20572" s="134">
        <f t="shared" si="809"/>
        <v>750</v>
      </c>
      <c r="CC20572" s="7"/>
      <c r="CD20572" s="10"/>
      <c r="CE20572" s="10"/>
      <c r="CF20572" s="31"/>
      <c r="CG20572" s="9"/>
      <c r="CH20572" s="9"/>
      <c r="CI20572" s="9"/>
      <c r="CJ20572" s="31"/>
      <c r="CK20572" s="9"/>
      <c r="CL20572" s="128"/>
      <c r="CM20572" s="216">
        <f t="shared" si="810"/>
        <v>0</v>
      </c>
      <c r="CN20572" s="128"/>
      <c r="CO20572" s="30"/>
      <c r="CP20572" s="30">
        <f t="shared" si="811"/>
        <v>0</v>
      </c>
      <c r="CQ20572" s="30"/>
      <c r="CR20572" s="30">
        <f t="shared" si="812"/>
        <v>0</v>
      </c>
      <c r="CS20572" s="30"/>
      <c r="CT20572" s="30"/>
      <c r="CU20572" s="30"/>
      <c r="CV20572" s="30">
        <f t="shared" si="813"/>
        <v>0</v>
      </c>
    </row>
    <row r="20573" spans="80:100" x14ac:dyDescent="0.25">
      <c r="CB20573" s="134">
        <f t="shared" si="809"/>
        <v>751</v>
      </c>
      <c r="CC20573" s="7"/>
      <c r="CD20573" s="10"/>
      <c r="CE20573" s="10"/>
      <c r="CF20573" s="31"/>
      <c r="CG20573" s="9"/>
      <c r="CH20573" s="9"/>
      <c r="CI20573" s="9"/>
      <c r="CJ20573" s="31"/>
      <c r="CK20573" s="9"/>
      <c r="CL20573" s="128"/>
      <c r="CM20573" s="216">
        <f t="shared" si="810"/>
        <v>0</v>
      </c>
      <c r="CN20573" s="128"/>
      <c r="CO20573" s="30"/>
      <c r="CP20573" s="30">
        <f t="shared" si="811"/>
        <v>0</v>
      </c>
      <c r="CQ20573" s="30"/>
      <c r="CR20573" s="30">
        <f t="shared" si="812"/>
        <v>0</v>
      </c>
      <c r="CS20573" s="30"/>
      <c r="CT20573" s="30"/>
      <c r="CU20573" s="30"/>
      <c r="CV20573" s="30">
        <f t="shared" si="813"/>
        <v>0</v>
      </c>
    </row>
    <row r="20574" spans="80:100" x14ac:dyDescent="0.25">
      <c r="CB20574" s="134">
        <f t="shared" si="809"/>
        <v>752</v>
      </c>
      <c r="CC20574" s="7"/>
      <c r="CD20574" s="10"/>
      <c r="CE20574" s="10"/>
      <c r="CF20574" s="31"/>
      <c r="CG20574" s="9"/>
      <c r="CH20574" s="9"/>
      <c r="CI20574" s="9"/>
      <c r="CJ20574" s="31"/>
      <c r="CK20574" s="9"/>
      <c r="CL20574" s="128"/>
      <c r="CM20574" s="216">
        <f t="shared" si="810"/>
        <v>0</v>
      </c>
      <c r="CN20574" s="128"/>
      <c r="CO20574" s="30"/>
      <c r="CP20574" s="30">
        <f t="shared" si="811"/>
        <v>0</v>
      </c>
      <c r="CQ20574" s="30"/>
      <c r="CR20574" s="30">
        <f t="shared" si="812"/>
        <v>0</v>
      </c>
      <c r="CS20574" s="30"/>
      <c r="CT20574" s="30"/>
      <c r="CU20574" s="30"/>
      <c r="CV20574" s="30">
        <f t="shared" si="813"/>
        <v>0</v>
      </c>
    </row>
    <row r="20575" spans="80:100" x14ac:dyDescent="0.25">
      <c r="CB20575" s="134">
        <f t="shared" si="809"/>
        <v>753</v>
      </c>
      <c r="CC20575" s="7"/>
      <c r="CD20575" s="10"/>
      <c r="CE20575" s="10"/>
      <c r="CF20575" s="31"/>
      <c r="CG20575" s="9"/>
      <c r="CH20575" s="9"/>
      <c r="CI20575" s="9"/>
      <c r="CJ20575" s="31"/>
      <c r="CK20575" s="9"/>
      <c r="CL20575" s="128"/>
      <c r="CM20575" s="216">
        <f t="shared" si="810"/>
        <v>0</v>
      </c>
      <c r="CN20575" s="128"/>
      <c r="CO20575" s="30"/>
      <c r="CP20575" s="30">
        <f t="shared" si="811"/>
        <v>0</v>
      </c>
      <c r="CQ20575" s="30"/>
      <c r="CR20575" s="30">
        <f t="shared" si="812"/>
        <v>0</v>
      </c>
      <c r="CS20575" s="30"/>
      <c r="CT20575" s="30"/>
      <c r="CU20575" s="30"/>
      <c r="CV20575" s="30">
        <f t="shared" si="813"/>
        <v>0</v>
      </c>
    </row>
    <row r="20576" spans="80:100" x14ac:dyDescent="0.25">
      <c r="CB20576" s="134">
        <f t="shared" si="809"/>
        <v>754</v>
      </c>
      <c r="CC20576" s="7"/>
      <c r="CD20576" s="10"/>
      <c r="CE20576" s="10"/>
      <c r="CF20576" s="31"/>
      <c r="CG20576" s="9"/>
      <c r="CH20576" s="9"/>
      <c r="CI20576" s="9"/>
      <c r="CJ20576" s="31"/>
      <c r="CK20576" s="9"/>
      <c r="CL20576" s="128"/>
      <c r="CM20576" s="216">
        <f t="shared" si="810"/>
        <v>0</v>
      </c>
      <c r="CN20576" s="128"/>
      <c r="CO20576" s="30"/>
      <c r="CP20576" s="30">
        <f t="shared" si="811"/>
        <v>0</v>
      </c>
      <c r="CQ20576" s="30"/>
      <c r="CR20576" s="30">
        <f t="shared" si="812"/>
        <v>0</v>
      </c>
      <c r="CS20576" s="30"/>
      <c r="CT20576" s="30"/>
      <c r="CU20576" s="30"/>
      <c r="CV20576" s="30">
        <f t="shared" si="813"/>
        <v>0</v>
      </c>
    </row>
    <row r="20577" spans="80:100" x14ac:dyDescent="0.25">
      <c r="CB20577" s="134">
        <f t="shared" si="809"/>
        <v>755</v>
      </c>
      <c r="CC20577" s="7"/>
      <c r="CD20577" s="10"/>
      <c r="CE20577" s="10"/>
      <c r="CF20577" s="31"/>
      <c r="CG20577" s="9"/>
      <c r="CH20577" s="9"/>
      <c r="CI20577" s="9"/>
      <c r="CJ20577" s="31"/>
      <c r="CK20577" s="9"/>
      <c r="CL20577" s="128"/>
      <c r="CM20577" s="216">
        <f t="shared" si="810"/>
        <v>0</v>
      </c>
      <c r="CN20577" s="128"/>
      <c r="CO20577" s="30"/>
      <c r="CP20577" s="30">
        <f t="shared" si="811"/>
        <v>0</v>
      </c>
      <c r="CQ20577" s="30"/>
      <c r="CR20577" s="30">
        <f t="shared" si="812"/>
        <v>0</v>
      </c>
      <c r="CS20577" s="30"/>
      <c r="CT20577" s="30"/>
      <c r="CU20577" s="30"/>
      <c r="CV20577" s="30">
        <f t="shared" si="813"/>
        <v>0</v>
      </c>
    </row>
    <row r="20578" spans="80:100" x14ac:dyDescent="0.25">
      <c r="CB20578" s="134">
        <f t="shared" si="809"/>
        <v>756</v>
      </c>
      <c r="CC20578" s="7"/>
      <c r="CD20578" s="10"/>
      <c r="CE20578" s="10"/>
      <c r="CF20578" s="31"/>
      <c r="CG20578" s="9"/>
      <c r="CH20578" s="9"/>
      <c r="CI20578" s="9"/>
      <c r="CJ20578" s="31"/>
      <c r="CK20578" s="9"/>
      <c r="CL20578" s="128"/>
      <c r="CM20578" s="216">
        <f t="shared" si="810"/>
        <v>0</v>
      </c>
      <c r="CN20578" s="128"/>
      <c r="CO20578" s="30"/>
      <c r="CP20578" s="30">
        <f t="shared" si="811"/>
        <v>0</v>
      </c>
      <c r="CQ20578" s="30"/>
      <c r="CR20578" s="30">
        <f t="shared" si="812"/>
        <v>0</v>
      </c>
      <c r="CS20578" s="30"/>
      <c r="CT20578" s="30"/>
      <c r="CU20578" s="30"/>
      <c r="CV20578" s="30">
        <f t="shared" si="813"/>
        <v>0</v>
      </c>
    </row>
    <row r="20579" spans="80:100" x14ac:dyDescent="0.25">
      <c r="CB20579" s="134">
        <f t="shared" si="809"/>
        <v>757</v>
      </c>
      <c r="CC20579" s="7"/>
      <c r="CD20579" s="10"/>
      <c r="CE20579" s="10"/>
      <c r="CF20579" s="31"/>
      <c r="CG20579" s="9"/>
      <c r="CH20579" s="9"/>
      <c r="CI20579" s="9"/>
      <c r="CJ20579" s="31"/>
      <c r="CK20579" s="9"/>
      <c r="CL20579" s="128"/>
      <c r="CM20579" s="216">
        <f t="shared" si="810"/>
        <v>0</v>
      </c>
      <c r="CN20579" s="128"/>
      <c r="CO20579" s="30"/>
      <c r="CP20579" s="30">
        <f t="shared" si="811"/>
        <v>0</v>
      </c>
      <c r="CQ20579" s="30"/>
      <c r="CR20579" s="30">
        <f t="shared" si="812"/>
        <v>0</v>
      </c>
      <c r="CS20579" s="30"/>
      <c r="CT20579" s="30"/>
      <c r="CU20579" s="30"/>
      <c r="CV20579" s="30">
        <f t="shared" si="813"/>
        <v>0</v>
      </c>
    </row>
    <row r="20580" spans="80:100" x14ac:dyDescent="0.25">
      <c r="CB20580" s="134">
        <f t="shared" si="809"/>
        <v>758</v>
      </c>
      <c r="CC20580" s="7"/>
      <c r="CD20580" s="10"/>
      <c r="CE20580" s="10"/>
      <c r="CF20580" s="31"/>
      <c r="CG20580" s="9"/>
      <c r="CH20580" s="9"/>
      <c r="CI20580" s="9"/>
      <c r="CJ20580" s="31"/>
      <c r="CK20580" s="9"/>
      <c r="CL20580" s="128"/>
      <c r="CM20580" s="216">
        <f t="shared" si="810"/>
        <v>0</v>
      </c>
      <c r="CN20580" s="128"/>
      <c r="CO20580" s="30"/>
      <c r="CP20580" s="30">
        <f t="shared" si="811"/>
        <v>0</v>
      </c>
      <c r="CQ20580" s="30"/>
      <c r="CR20580" s="30">
        <f t="shared" si="812"/>
        <v>0</v>
      </c>
      <c r="CS20580" s="30"/>
      <c r="CT20580" s="30"/>
      <c r="CU20580" s="30"/>
      <c r="CV20580" s="30">
        <f t="shared" si="813"/>
        <v>0</v>
      </c>
    </row>
    <row r="20581" spans="80:100" x14ac:dyDescent="0.25">
      <c r="CB20581" s="134">
        <f t="shared" si="809"/>
        <v>759</v>
      </c>
      <c r="CC20581" s="7"/>
      <c r="CD20581" s="10"/>
      <c r="CE20581" s="10"/>
      <c r="CF20581" s="31"/>
      <c r="CG20581" s="9"/>
      <c r="CH20581" s="9"/>
      <c r="CI20581" s="9"/>
      <c r="CJ20581" s="31"/>
      <c r="CK20581" s="9"/>
      <c r="CL20581" s="128"/>
      <c r="CM20581" s="216">
        <f t="shared" si="810"/>
        <v>0</v>
      </c>
      <c r="CN20581" s="128"/>
      <c r="CO20581" s="30"/>
      <c r="CP20581" s="30">
        <f t="shared" si="811"/>
        <v>0</v>
      </c>
      <c r="CQ20581" s="30"/>
      <c r="CR20581" s="30">
        <f t="shared" si="812"/>
        <v>0</v>
      </c>
      <c r="CS20581" s="30"/>
      <c r="CT20581" s="30"/>
      <c r="CU20581" s="30"/>
      <c r="CV20581" s="30">
        <f t="shared" si="813"/>
        <v>0</v>
      </c>
    </row>
    <row r="20582" spans="80:100" x14ac:dyDescent="0.25">
      <c r="CB20582" s="134">
        <f t="shared" si="809"/>
        <v>760</v>
      </c>
      <c r="CC20582" s="7"/>
      <c r="CD20582" s="10"/>
      <c r="CE20582" s="10"/>
      <c r="CF20582" s="31"/>
      <c r="CG20582" s="9"/>
      <c r="CH20582" s="9"/>
      <c r="CI20582" s="9"/>
      <c r="CJ20582" s="31"/>
      <c r="CK20582" s="9"/>
      <c r="CL20582" s="128"/>
      <c r="CM20582" s="216">
        <f t="shared" si="810"/>
        <v>0</v>
      </c>
      <c r="CN20582" s="128"/>
      <c r="CO20582" s="30"/>
      <c r="CP20582" s="30">
        <f t="shared" si="811"/>
        <v>0</v>
      </c>
      <c r="CQ20582" s="30"/>
      <c r="CR20582" s="30">
        <f t="shared" si="812"/>
        <v>0</v>
      </c>
      <c r="CS20582" s="30"/>
      <c r="CT20582" s="30"/>
      <c r="CU20582" s="30"/>
      <c r="CV20582" s="30">
        <f t="shared" si="813"/>
        <v>0</v>
      </c>
    </row>
    <row r="20583" spans="80:100" x14ac:dyDescent="0.25">
      <c r="CB20583" s="134">
        <f t="shared" si="809"/>
        <v>761</v>
      </c>
      <c r="CC20583" s="7"/>
      <c r="CD20583" s="10"/>
      <c r="CE20583" s="10"/>
      <c r="CF20583" s="31"/>
      <c r="CG20583" s="9"/>
      <c r="CH20583" s="9"/>
      <c r="CI20583" s="9"/>
      <c r="CJ20583" s="31"/>
      <c r="CK20583" s="9"/>
      <c r="CL20583" s="128"/>
      <c r="CM20583" s="216">
        <f t="shared" si="810"/>
        <v>0</v>
      </c>
      <c r="CN20583" s="128"/>
      <c r="CO20583" s="30"/>
      <c r="CP20583" s="30">
        <f t="shared" si="811"/>
        <v>0</v>
      </c>
      <c r="CQ20583" s="30"/>
      <c r="CR20583" s="30">
        <f t="shared" si="812"/>
        <v>0</v>
      </c>
      <c r="CS20583" s="30"/>
      <c r="CT20583" s="30"/>
      <c r="CU20583" s="30"/>
      <c r="CV20583" s="30">
        <f t="shared" si="813"/>
        <v>0</v>
      </c>
    </row>
    <row r="20584" spans="80:100" x14ac:dyDescent="0.25">
      <c r="CB20584" s="134">
        <f t="shared" si="809"/>
        <v>762</v>
      </c>
      <c r="CC20584" s="7"/>
      <c r="CD20584" s="10"/>
      <c r="CE20584" s="10"/>
      <c r="CF20584" s="31"/>
      <c r="CG20584" s="9"/>
      <c r="CH20584" s="9"/>
      <c r="CI20584" s="9"/>
      <c r="CJ20584" s="31"/>
      <c r="CK20584" s="9"/>
      <c r="CL20584" s="128"/>
      <c r="CM20584" s="216">
        <f t="shared" si="810"/>
        <v>0</v>
      </c>
      <c r="CN20584" s="128"/>
      <c r="CO20584" s="30"/>
      <c r="CP20584" s="30">
        <f t="shared" si="811"/>
        <v>0</v>
      </c>
      <c r="CQ20584" s="30"/>
      <c r="CR20584" s="30">
        <f t="shared" si="812"/>
        <v>0</v>
      </c>
      <c r="CS20584" s="30"/>
      <c r="CT20584" s="30"/>
      <c r="CU20584" s="30"/>
      <c r="CV20584" s="30">
        <f t="shared" si="813"/>
        <v>0</v>
      </c>
    </row>
    <row r="20585" spans="80:100" x14ac:dyDescent="0.25">
      <c r="CB20585" s="134">
        <f t="shared" si="809"/>
        <v>763</v>
      </c>
      <c r="CC20585" s="7"/>
      <c r="CD20585" s="10"/>
      <c r="CE20585" s="10"/>
      <c r="CF20585" s="31"/>
      <c r="CG20585" s="9"/>
      <c r="CH20585" s="9"/>
      <c r="CI20585" s="9"/>
      <c r="CJ20585" s="31"/>
      <c r="CK20585" s="9"/>
      <c r="CL20585" s="128"/>
      <c r="CM20585" s="216">
        <f t="shared" si="810"/>
        <v>0</v>
      </c>
      <c r="CN20585" s="128"/>
      <c r="CO20585" s="30"/>
      <c r="CP20585" s="30">
        <f t="shared" si="811"/>
        <v>0</v>
      </c>
      <c r="CQ20585" s="30"/>
      <c r="CR20585" s="30">
        <f t="shared" si="812"/>
        <v>0</v>
      </c>
      <c r="CS20585" s="30"/>
      <c r="CT20585" s="30"/>
      <c r="CU20585" s="30"/>
      <c r="CV20585" s="30">
        <f t="shared" si="813"/>
        <v>0</v>
      </c>
    </row>
    <row r="20586" spans="80:100" x14ac:dyDescent="0.25">
      <c r="CB20586" s="134">
        <f t="shared" si="809"/>
        <v>764</v>
      </c>
      <c r="CC20586" s="7"/>
      <c r="CD20586" s="10"/>
      <c r="CE20586" s="10"/>
      <c r="CF20586" s="31"/>
      <c r="CG20586" s="9"/>
      <c r="CH20586" s="9"/>
      <c r="CI20586" s="9"/>
      <c r="CJ20586" s="31"/>
      <c r="CK20586" s="9"/>
      <c r="CL20586" s="128"/>
      <c r="CM20586" s="216">
        <f t="shared" si="810"/>
        <v>0</v>
      </c>
      <c r="CN20586" s="128"/>
      <c r="CO20586" s="30"/>
      <c r="CP20586" s="30">
        <f t="shared" si="811"/>
        <v>0</v>
      </c>
      <c r="CQ20586" s="30"/>
      <c r="CR20586" s="30">
        <f t="shared" si="812"/>
        <v>0</v>
      </c>
      <c r="CS20586" s="30"/>
      <c r="CT20586" s="30"/>
      <c r="CU20586" s="30"/>
      <c r="CV20586" s="30">
        <f t="shared" si="813"/>
        <v>0</v>
      </c>
    </row>
    <row r="20587" spans="80:100" x14ac:dyDescent="0.25">
      <c r="CB20587" s="134">
        <f t="shared" si="809"/>
        <v>765</v>
      </c>
      <c r="CC20587" s="7"/>
      <c r="CD20587" s="10"/>
      <c r="CE20587" s="10"/>
      <c r="CF20587" s="31"/>
      <c r="CG20587" s="9"/>
      <c r="CH20587" s="9"/>
      <c r="CI20587" s="9"/>
      <c r="CJ20587" s="31"/>
      <c r="CK20587" s="9"/>
      <c r="CL20587" s="128"/>
      <c r="CM20587" s="216">
        <f t="shared" si="810"/>
        <v>0</v>
      </c>
      <c r="CN20587" s="128"/>
      <c r="CO20587" s="30"/>
      <c r="CP20587" s="30">
        <f t="shared" si="811"/>
        <v>0</v>
      </c>
      <c r="CQ20587" s="30"/>
      <c r="CR20587" s="30">
        <f t="shared" si="812"/>
        <v>0</v>
      </c>
      <c r="CS20587" s="30"/>
      <c r="CT20587" s="30"/>
      <c r="CU20587" s="30"/>
      <c r="CV20587" s="30">
        <f t="shared" si="813"/>
        <v>0</v>
      </c>
    </row>
    <row r="20588" spans="80:100" x14ac:dyDescent="0.25">
      <c r="CB20588" s="134">
        <f t="shared" si="809"/>
        <v>766</v>
      </c>
      <c r="CC20588" s="7"/>
      <c r="CD20588" s="10"/>
      <c r="CE20588" s="10"/>
      <c r="CF20588" s="31"/>
      <c r="CG20588" s="9"/>
      <c r="CH20588" s="9"/>
      <c r="CI20588" s="9"/>
      <c r="CJ20588" s="31"/>
      <c r="CK20588" s="9"/>
      <c r="CL20588" s="128"/>
      <c r="CM20588" s="216">
        <f t="shared" si="810"/>
        <v>0</v>
      </c>
      <c r="CN20588" s="128"/>
      <c r="CO20588" s="30"/>
      <c r="CP20588" s="30">
        <f t="shared" si="811"/>
        <v>0</v>
      </c>
      <c r="CQ20588" s="30"/>
      <c r="CR20588" s="30">
        <f t="shared" si="812"/>
        <v>0</v>
      </c>
      <c r="CS20588" s="30"/>
      <c r="CT20588" s="30"/>
      <c r="CU20588" s="30"/>
      <c r="CV20588" s="30">
        <f t="shared" si="813"/>
        <v>0</v>
      </c>
    </row>
    <row r="20589" spans="80:100" x14ac:dyDescent="0.25">
      <c r="CB20589" s="134">
        <f t="shared" si="809"/>
        <v>767</v>
      </c>
      <c r="CC20589" s="7"/>
      <c r="CD20589" s="10"/>
      <c r="CE20589" s="10"/>
      <c r="CF20589" s="31"/>
      <c r="CG20589" s="9"/>
      <c r="CH20589" s="9"/>
      <c r="CI20589" s="9"/>
      <c r="CJ20589" s="31"/>
      <c r="CK20589" s="9"/>
      <c r="CL20589" s="128"/>
      <c r="CM20589" s="216">
        <f t="shared" si="810"/>
        <v>0</v>
      </c>
      <c r="CN20589" s="128"/>
      <c r="CO20589" s="30"/>
      <c r="CP20589" s="30">
        <f t="shared" si="811"/>
        <v>0</v>
      </c>
      <c r="CQ20589" s="30"/>
      <c r="CR20589" s="30">
        <f t="shared" si="812"/>
        <v>0</v>
      </c>
      <c r="CS20589" s="30"/>
      <c r="CT20589" s="30"/>
      <c r="CU20589" s="30"/>
      <c r="CV20589" s="30">
        <f t="shared" si="813"/>
        <v>0</v>
      </c>
    </row>
    <row r="20590" spans="80:100" x14ac:dyDescent="0.25">
      <c r="CB20590" s="134">
        <f t="shared" si="809"/>
        <v>768</v>
      </c>
      <c r="CC20590" s="7"/>
      <c r="CD20590" s="10"/>
      <c r="CE20590" s="10"/>
      <c r="CF20590" s="31"/>
      <c r="CG20590" s="9"/>
      <c r="CH20590" s="9"/>
      <c r="CI20590" s="9"/>
      <c r="CJ20590" s="31"/>
      <c r="CK20590" s="9"/>
      <c r="CL20590" s="128"/>
      <c r="CM20590" s="216">
        <f t="shared" si="810"/>
        <v>0</v>
      </c>
      <c r="CN20590" s="128"/>
      <c r="CO20590" s="30"/>
      <c r="CP20590" s="30">
        <f t="shared" si="811"/>
        <v>0</v>
      </c>
      <c r="CQ20590" s="30"/>
      <c r="CR20590" s="30">
        <f t="shared" si="812"/>
        <v>0</v>
      </c>
      <c r="CS20590" s="30"/>
      <c r="CT20590" s="30"/>
      <c r="CU20590" s="30"/>
      <c r="CV20590" s="30">
        <f t="shared" si="813"/>
        <v>0</v>
      </c>
    </row>
    <row r="20591" spans="80:100" x14ac:dyDescent="0.25">
      <c r="CB20591" s="134">
        <f t="shared" ref="CB20591:CB20654" si="814">1+CB20590</f>
        <v>769</v>
      </c>
      <c r="CC20591" s="7"/>
      <c r="CD20591" s="10"/>
      <c r="CE20591" s="10"/>
      <c r="CF20591" s="31"/>
      <c r="CG20591" s="9"/>
      <c r="CH20591" s="9"/>
      <c r="CI20591" s="9"/>
      <c r="CJ20591" s="31"/>
      <c r="CK20591" s="9"/>
      <c r="CL20591" s="128"/>
      <c r="CM20591" s="216">
        <f t="shared" ref="CM20591:CM20654" si="815">IF(CC20591=0,0,IF(CD20591=0,0,IF(CE20591=0,0,IF(CF20591=0,0,IF(CG20591=0,0,IF(CH20591=0,0,IF(CI20591=0,0,IF(CJ20591=0,0,IF(CK20591=0,0,CV20591)))))))))</f>
        <v>0</v>
      </c>
      <c r="CN20591" s="128"/>
      <c r="CO20591" s="30"/>
      <c r="CP20591" s="30">
        <f t="shared" si="811"/>
        <v>0</v>
      </c>
      <c r="CQ20591" s="30"/>
      <c r="CR20591" s="30">
        <f t="shared" si="812"/>
        <v>0</v>
      </c>
      <c r="CS20591" s="30"/>
      <c r="CT20591" s="30"/>
      <c r="CU20591" s="30"/>
      <c r="CV20591" s="30">
        <f t="shared" si="813"/>
        <v>0</v>
      </c>
    </row>
    <row r="20592" spans="80:100" x14ac:dyDescent="0.25">
      <c r="CB20592" s="134">
        <f t="shared" si="814"/>
        <v>770</v>
      </c>
      <c r="CC20592" s="7"/>
      <c r="CD20592" s="10"/>
      <c r="CE20592" s="10"/>
      <c r="CF20592" s="31"/>
      <c r="CG20592" s="9"/>
      <c r="CH20592" s="9"/>
      <c r="CI20592" s="9"/>
      <c r="CJ20592" s="31"/>
      <c r="CK20592" s="9"/>
      <c r="CL20592" s="128"/>
      <c r="CM20592" s="216">
        <f t="shared" si="815"/>
        <v>0</v>
      </c>
      <c r="CN20592" s="128"/>
      <c r="CO20592" s="30"/>
      <c r="CP20592" s="30">
        <f t="shared" ref="CP20592:CP20655" si="816">IF(AND(CI20592="Classroom",CH20592="Non-SAR"),25,IF(AND(CI20592="Non-Classroom",CH20592="Non-SAR"),25,IF(AND(CI20592="Non-Classroom",CH20592="SAR"),10,0)))</f>
        <v>0</v>
      </c>
      <c r="CQ20592" s="30"/>
      <c r="CR20592" s="30">
        <f t="shared" ref="CR20592:CR20655" si="817">IF(CP20592=0,0,IF(CK20592="Yes",5,0))</f>
        <v>0</v>
      </c>
      <c r="CS20592" s="30"/>
      <c r="CT20592" s="30"/>
      <c r="CU20592" s="30"/>
      <c r="CV20592" s="30">
        <f t="shared" ref="CV20592:CV20655" si="818">SUM(CP20592:CU20592)</f>
        <v>0</v>
      </c>
    </row>
    <row r="20593" spans="80:100" x14ac:dyDescent="0.25">
      <c r="CB20593" s="134">
        <f t="shared" si="814"/>
        <v>771</v>
      </c>
      <c r="CC20593" s="7"/>
      <c r="CD20593" s="10"/>
      <c r="CE20593" s="10"/>
      <c r="CF20593" s="31"/>
      <c r="CG20593" s="9"/>
      <c r="CH20593" s="9"/>
      <c r="CI20593" s="9"/>
      <c r="CJ20593" s="31"/>
      <c r="CK20593" s="9"/>
      <c r="CL20593" s="128"/>
      <c r="CM20593" s="216">
        <f t="shared" si="815"/>
        <v>0</v>
      </c>
      <c r="CN20593" s="128"/>
      <c r="CO20593" s="30"/>
      <c r="CP20593" s="30">
        <f t="shared" si="816"/>
        <v>0</v>
      </c>
      <c r="CQ20593" s="30"/>
      <c r="CR20593" s="30">
        <f t="shared" si="817"/>
        <v>0</v>
      </c>
      <c r="CS20593" s="30"/>
      <c r="CT20593" s="30"/>
      <c r="CU20593" s="30"/>
      <c r="CV20593" s="30">
        <f t="shared" si="818"/>
        <v>0</v>
      </c>
    </row>
    <row r="20594" spans="80:100" x14ac:dyDescent="0.25">
      <c r="CB20594" s="134">
        <f t="shared" si="814"/>
        <v>772</v>
      </c>
      <c r="CC20594" s="7"/>
      <c r="CD20594" s="10"/>
      <c r="CE20594" s="10"/>
      <c r="CF20594" s="31"/>
      <c r="CG20594" s="9"/>
      <c r="CH20594" s="9"/>
      <c r="CI20594" s="9"/>
      <c r="CJ20594" s="31"/>
      <c r="CK20594" s="9"/>
      <c r="CL20594" s="128"/>
      <c r="CM20594" s="216">
        <f t="shared" si="815"/>
        <v>0</v>
      </c>
      <c r="CN20594" s="128"/>
      <c r="CO20594" s="30"/>
      <c r="CP20594" s="30">
        <f t="shared" si="816"/>
        <v>0</v>
      </c>
      <c r="CQ20594" s="30"/>
      <c r="CR20594" s="30">
        <f t="shared" si="817"/>
        <v>0</v>
      </c>
      <c r="CS20594" s="30"/>
      <c r="CT20594" s="30"/>
      <c r="CU20594" s="30"/>
      <c r="CV20594" s="30">
        <f t="shared" si="818"/>
        <v>0</v>
      </c>
    </row>
    <row r="20595" spans="80:100" x14ac:dyDescent="0.25">
      <c r="CB20595" s="134">
        <f t="shared" si="814"/>
        <v>773</v>
      </c>
      <c r="CC20595" s="7"/>
      <c r="CD20595" s="10"/>
      <c r="CE20595" s="10"/>
      <c r="CF20595" s="31"/>
      <c r="CG20595" s="9"/>
      <c r="CH20595" s="9"/>
      <c r="CI20595" s="9"/>
      <c r="CJ20595" s="31"/>
      <c r="CK20595" s="9"/>
      <c r="CL20595" s="128"/>
      <c r="CM20595" s="216">
        <f t="shared" si="815"/>
        <v>0</v>
      </c>
      <c r="CN20595" s="128"/>
      <c r="CO20595" s="30"/>
      <c r="CP20595" s="30">
        <f t="shared" si="816"/>
        <v>0</v>
      </c>
      <c r="CQ20595" s="30"/>
      <c r="CR20595" s="30">
        <f t="shared" si="817"/>
        <v>0</v>
      </c>
      <c r="CS20595" s="30"/>
      <c r="CT20595" s="30"/>
      <c r="CU20595" s="30"/>
      <c r="CV20595" s="30">
        <f t="shared" si="818"/>
        <v>0</v>
      </c>
    </row>
    <row r="20596" spans="80:100" x14ac:dyDescent="0.25">
      <c r="CB20596" s="134">
        <f t="shared" si="814"/>
        <v>774</v>
      </c>
      <c r="CC20596" s="7"/>
      <c r="CD20596" s="10"/>
      <c r="CE20596" s="10"/>
      <c r="CF20596" s="31"/>
      <c r="CG20596" s="9"/>
      <c r="CH20596" s="9"/>
      <c r="CI20596" s="9"/>
      <c r="CJ20596" s="31"/>
      <c r="CK20596" s="9"/>
      <c r="CL20596" s="128"/>
      <c r="CM20596" s="216">
        <f t="shared" si="815"/>
        <v>0</v>
      </c>
      <c r="CN20596" s="128"/>
      <c r="CO20596" s="30"/>
      <c r="CP20596" s="30">
        <f t="shared" si="816"/>
        <v>0</v>
      </c>
      <c r="CQ20596" s="30"/>
      <c r="CR20596" s="30">
        <f t="shared" si="817"/>
        <v>0</v>
      </c>
      <c r="CS20596" s="30"/>
      <c r="CT20596" s="30"/>
      <c r="CU20596" s="30"/>
      <c r="CV20596" s="30">
        <f t="shared" si="818"/>
        <v>0</v>
      </c>
    </row>
    <row r="20597" spans="80:100" x14ac:dyDescent="0.25">
      <c r="CB20597" s="134">
        <f t="shared" si="814"/>
        <v>775</v>
      </c>
      <c r="CC20597" s="7"/>
      <c r="CD20597" s="10"/>
      <c r="CE20597" s="10"/>
      <c r="CF20597" s="31"/>
      <c r="CG20597" s="9"/>
      <c r="CH20597" s="9"/>
      <c r="CI20597" s="9"/>
      <c r="CJ20597" s="31"/>
      <c r="CK20597" s="9"/>
      <c r="CL20597" s="128"/>
      <c r="CM20597" s="216">
        <f t="shared" si="815"/>
        <v>0</v>
      </c>
      <c r="CN20597" s="128"/>
      <c r="CO20597" s="30"/>
      <c r="CP20597" s="30">
        <f t="shared" si="816"/>
        <v>0</v>
      </c>
      <c r="CQ20597" s="30"/>
      <c r="CR20597" s="30">
        <f t="shared" si="817"/>
        <v>0</v>
      </c>
      <c r="CS20597" s="30"/>
      <c r="CT20597" s="30"/>
      <c r="CU20597" s="30"/>
      <c r="CV20597" s="30">
        <f t="shared" si="818"/>
        <v>0</v>
      </c>
    </row>
    <row r="20598" spans="80:100" x14ac:dyDescent="0.25">
      <c r="CB20598" s="134">
        <f t="shared" si="814"/>
        <v>776</v>
      </c>
      <c r="CC20598" s="7"/>
      <c r="CD20598" s="10"/>
      <c r="CE20598" s="10"/>
      <c r="CF20598" s="31"/>
      <c r="CG20598" s="9"/>
      <c r="CH20598" s="9"/>
      <c r="CI20598" s="9"/>
      <c r="CJ20598" s="31"/>
      <c r="CK20598" s="9"/>
      <c r="CL20598" s="128"/>
      <c r="CM20598" s="216">
        <f t="shared" si="815"/>
        <v>0</v>
      </c>
      <c r="CN20598" s="128"/>
      <c r="CO20598" s="30"/>
      <c r="CP20598" s="30">
        <f t="shared" si="816"/>
        <v>0</v>
      </c>
      <c r="CQ20598" s="30"/>
      <c r="CR20598" s="30">
        <f t="shared" si="817"/>
        <v>0</v>
      </c>
      <c r="CS20598" s="30"/>
      <c r="CT20598" s="30"/>
      <c r="CU20598" s="30"/>
      <c r="CV20598" s="30">
        <f t="shared" si="818"/>
        <v>0</v>
      </c>
    </row>
    <row r="20599" spans="80:100" x14ac:dyDescent="0.25">
      <c r="CB20599" s="134">
        <f t="shared" si="814"/>
        <v>777</v>
      </c>
      <c r="CC20599" s="7"/>
      <c r="CD20599" s="10"/>
      <c r="CE20599" s="10"/>
      <c r="CF20599" s="31"/>
      <c r="CG20599" s="9"/>
      <c r="CH20599" s="9"/>
      <c r="CI20599" s="9"/>
      <c r="CJ20599" s="31"/>
      <c r="CK20599" s="9"/>
      <c r="CL20599" s="128"/>
      <c r="CM20599" s="216">
        <f t="shared" si="815"/>
        <v>0</v>
      </c>
      <c r="CN20599" s="128"/>
      <c r="CO20599" s="30"/>
      <c r="CP20599" s="30">
        <f t="shared" si="816"/>
        <v>0</v>
      </c>
      <c r="CQ20599" s="30"/>
      <c r="CR20599" s="30">
        <f t="shared" si="817"/>
        <v>0</v>
      </c>
      <c r="CS20599" s="30"/>
      <c r="CT20599" s="30"/>
      <c r="CU20599" s="30"/>
      <c r="CV20599" s="30">
        <f t="shared" si="818"/>
        <v>0</v>
      </c>
    </row>
    <row r="20600" spans="80:100" x14ac:dyDescent="0.25">
      <c r="CB20600" s="134">
        <f t="shared" si="814"/>
        <v>778</v>
      </c>
      <c r="CC20600" s="7"/>
      <c r="CD20600" s="10"/>
      <c r="CE20600" s="10"/>
      <c r="CF20600" s="31"/>
      <c r="CG20600" s="9"/>
      <c r="CH20600" s="9"/>
      <c r="CI20600" s="9"/>
      <c r="CJ20600" s="31"/>
      <c r="CK20600" s="9"/>
      <c r="CL20600" s="128"/>
      <c r="CM20600" s="216">
        <f t="shared" si="815"/>
        <v>0</v>
      </c>
      <c r="CN20600" s="128"/>
      <c r="CO20600" s="30"/>
      <c r="CP20600" s="30">
        <f t="shared" si="816"/>
        <v>0</v>
      </c>
      <c r="CQ20600" s="30"/>
      <c r="CR20600" s="30">
        <f t="shared" si="817"/>
        <v>0</v>
      </c>
      <c r="CS20600" s="30"/>
      <c r="CT20600" s="30"/>
      <c r="CU20600" s="30"/>
      <c r="CV20600" s="30">
        <f t="shared" si="818"/>
        <v>0</v>
      </c>
    </row>
    <row r="20601" spans="80:100" x14ac:dyDescent="0.25">
      <c r="CB20601" s="134">
        <f t="shared" si="814"/>
        <v>779</v>
      </c>
      <c r="CC20601" s="7"/>
      <c r="CD20601" s="10"/>
      <c r="CE20601" s="10"/>
      <c r="CF20601" s="31"/>
      <c r="CG20601" s="9"/>
      <c r="CH20601" s="9"/>
      <c r="CI20601" s="9"/>
      <c r="CJ20601" s="31"/>
      <c r="CK20601" s="9"/>
      <c r="CL20601" s="128"/>
      <c r="CM20601" s="216">
        <f t="shared" si="815"/>
        <v>0</v>
      </c>
      <c r="CN20601" s="128"/>
      <c r="CO20601" s="30"/>
      <c r="CP20601" s="30">
        <f t="shared" si="816"/>
        <v>0</v>
      </c>
      <c r="CQ20601" s="30"/>
      <c r="CR20601" s="30">
        <f t="shared" si="817"/>
        <v>0</v>
      </c>
      <c r="CS20601" s="30"/>
      <c r="CT20601" s="30"/>
      <c r="CU20601" s="30"/>
      <c r="CV20601" s="30">
        <f t="shared" si="818"/>
        <v>0</v>
      </c>
    </row>
    <row r="20602" spans="80:100" x14ac:dyDescent="0.25">
      <c r="CB20602" s="134">
        <f t="shared" si="814"/>
        <v>780</v>
      </c>
      <c r="CC20602" s="7"/>
      <c r="CD20602" s="10"/>
      <c r="CE20602" s="10"/>
      <c r="CF20602" s="31"/>
      <c r="CG20602" s="9"/>
      <c r="CH20602" s="9"/>
      <c r="CI20602" s="9"/>
      <c r="CJ20602" s="31"/>
      <c r="CK20602" s="9"/>
      <c r="CL20602" s="128"/>
      <c r="CM20602" s="216">
        <f t="shared" si="815"/>
        <v>0</v>
      </c>
      <c r="CN20602" s="128"/>
      <c r="CO20602" s="30"/>
      <c r="CP20602" s="30">
        <f t="shared" si="816"/>
        <v>0</v>
      </c>
      <c r="CQ20602" s="30"/>
      <c r="CR20602" s="30">
        <f t="shared" si="817"/>
        <v>0</v>
      </c>
      <c r="CS20602" s="30"/>
      <c r="CT20602" s="30"/>
      <c r="CU20602" s="30"/>
      <c r="CV20602" s="30">
        <f t="shared" si="818"/>
        <v>0</v>
      </c>
    </row>
    <row r="20603" spans="80:100" x14ac:dyDescent="0.25">
      <c r="CB20603" s="134">
        <f t="shared" si="814"/>
        <v>781</v>
      </c>
      <c r="CC20603" s="7"/>
      <c r="CD20603" s="10"/>
      <c r="CE20603" s="10"/>
      <c r="CF20603" s="31"/>
      <c r="CG20603" s="9"/>
      <c r="CH20603" s="9"/>
      <c r="CI20603" s="9"/>
      <c r="CJ20603" s="31"/>
      <c r="CK20603" s="9"/>
      <c r="CL20603" s="128"/>
      <c r="CM20603" s="216">
        <f t="shared" si="815"/>
        <v>0</v>
      </c>
      <c r="CN20603" s="128"/>
      <c r="CO20603" s="30"/>
      <c r="CP20603" s="30">
        <f t="shared" si="816"/>
        <v>0</v>
      </c>
      <c r="CQ20603" s="30"/>
      <c r="CR20603" s="30">
        <f t="shared" si="817"/>
        <v>0</v>
      </c>
      <c r="CS20603" s="30"/>
      <c r="CT20603" s="30"/>
      <c r="CU20603" s="30"/>
      <c r="CV20603" s="30">
        <f t="shared" si="818"/>
        <v>0</v>
      </c>
    </row>
    <row r="20604" spans="80:100" x14ac:dyDescent="0.25">
      <c r="CB20604" s="134">
        <f t="shared" si="814"/>
        <v>782</v>
      </c>
      <c r="CC20604" s="7"/>
      <c r="CD20604" s="10"/>
      <c r="CE20604" s="10"/>
      <c r="CF20604" s="31"/>
      <c r="CG20604" s="9"/>
      <c r="CH20604" s="9"/>
      <c r="CI20604" s="9"/>
      <c r="CJ20604" s="31"/>
      <c r="CK20604" s="9"/>
      <c r="CL20604" s="128"/>
      <c r="CM20604" s="216">
        <f t="shared" si="815"/>
        <v>0</v>
      </c>
      <c r="CN20604" s="128"/>
      <c r="CO20604" s="30"/>
      <c r="CP20604" s="30">
        <f t="shared" si="816"/>
        <v>0</v>
      </c>
      <c r="CQ20604" s="30"/>
      <c r="CR20604" s="30">
        <f t="shared" si="817"/>
        <v>0</v>
      </c>
      <c r="CS20604" s="30"/>
      <c r="CT20604" s="30"/>
      <c r="CU20604" s="30"/>
      <c r="CV20604" s="30">
        <f t="shared" si="818"/>
        <v>0</v>
      </c>
    </row>
    <row r="20605" spans="80:100" x14ac:dyDescent="0.25">
      <c r="CB20605" s="134">
        <f t="shared" si="814"/>
        <v>783</v>
      </c>
      <c r="CC20605" s="7"/>
      <c r="CD20605" s="10"/>
      <c r="CE20605" s="10"/>
      <c r="CF20605" s="31"/>
      <c r="CG20605" s="9"/>
      <c r="CH20605" s="9"/>
      <c r="CI20605" s="9"/>
      <c r="CJ20605" s="31"/>
      <c r="CK20605" s="9"/>
      <c r="CL20605" s="128"/>
      <c r="CM20605" s="216">
        <f t="shared" si="815"/>
        <v>0</v>
      </c>
      <c r="CN20605" s="128"/>
      <c r="CO20605" s="30"/>
      <c r="CP20605" s="30">
        <f t="shared" si="816"/>
        <v>0</v>
      </c>
      <c r="CQ20605" s="30"/>
      <c r="CR20605" s="30">
        <f t="shared" si="817"/>
        <v>0</v>
      </c>
      <c r="CS20605" s="30"/>
      <c r="CT20605" s="30"/>
      <c r="CU20605" s="30"/>
      <c r="CV20605" s="30">
        <f t="shared" si="818"/>
        <v>0</v>
      </c>
    </row>
    <row r="20606" spans="80:100" x14ac:dyDescent="0.25">
      <c r="CB20606" s="134">
        <f t="shared" si="814"/>
        <v>784</v>
      </c>
      <c r="CC20606" s="7"/>
      <c r="CD20606" s="10"/>
      <c r="CE20606" s="10"/>
      <c r="CF20606" s="31"/>
      <c r="CG20606" s="9"/>
      <c r="CH20606" s="9"/>
      <c r="CI20606" s="9"/>
      <c r="CJ20606" s="31"/>
      <c r="CK20606" s="9"/>
      <c r="CL20606" s="128"/>
      <c r="CM20606" s="216">
        <f t="shared" si="815"/>
        <v>0</v>
      </c>
      <c r="CN20606" s="128"/>
      <c r="CO20606" s="30"/>
      <c r="CP20606" s="30">
        <f t="shared" si="816"/>
        <v>0</v>
      </c>
      <c r="CQ20606" s="30"/>
      <c r="CR20606" s="30">
        <f t="shared" si="817"/>
        <v>0</v>
      </c>
      <c r="CS20606" s="30"/>
      <c r="CT20606" s="30"/>
      <c r="CU20606" s="30"/>
      <c r="CV20606" s="30">
        <f t="shared" si="818"/>
        <v>0</v>
      </c>
    </row>
    <row r="20607" spans="80:100" x14ac:dyDescent="0.25">
      <c r="CB20607" s="134">
        <f t="shared" si="814"/>
        <v>785</v>
      </c>
      <c r="CC20607" s="7"/>
      <c r="CD20607" s="10"/>
      <c r="CE20607" s="10"/>
      <c r="CF20607" s="31"/>
      <c r="CG20607" s="9"/>
      <c r="CH20607" s="9"/>
      <c r="CI20607" s="9"/>
      <c r="CJ20607" s="31"/>
      <c r="CK20607" s="9"/>
      <c r="CL20607" s="128"/>
      <c r="CM20607" s="216">
        <f t="shared" si="815"/>
        <v>0</v>
      </c>
      <c r="CN20607" s="128"/>
      <c r="CO20607" s="30"/>
      <c r="CP20607" s="30">
        <f t="shared" si="816"/>
        <v>0</v>
      </c>
      <c r="CQ20607" s="30"/>
      <c r="CR20607" s="30">
        <f t="shared" si="817"/>
        <v>0</v>
      </c>
      <c r="CS20607" s="30"/>
      <c r="CT20607" s="30"/>
      <c r="CU20607" s="30"/>
      <c r="CV20607" s="30">
        <f t="shared" si="818"/>
        <v>0</v>
      </c>
    </row>
    <row r="20608" spans="80:100" x14ac:dyDescent="0.25">
      <c r="CB20608" s="134">
        <f t="shared" si="814"/>
        <v>786</v>
      </c>
      <c r="CC20608" s="7"/>
      <c r="CD20608" s="10"/>
      <c r="CE20608" s="10"/>
      <c r="CF20608" s="31"/>
      <c r="CG20608" s="9"/>
      <c r="CH20608" s="9"/>
      <c r="CI20608" s="9"/>
      <c r="CJ20608" s="31"/>
      <c r="CK20608" s="9"/>
      <c r="CL20608" s="128"/>
      <c r="CM20608" s="216">
        <f t="shared" si="815"/>
        <v>0</v>
      </c>
      <c r="CN20608" s="128"/>
      <c r="CO20608" s="30"/>
      <c r="CP20608" s="30">
        <f t="shared" si="816"/>
        <v>0</v>
      </c>
      <c r="CQ20608" s="30"/>
      <c r="CR20608" s="30">
        <f t="shared" si="817"/>
        <v>0</v>
      </c>
      <c r="CS20608" s="30"/>
      <c r="CT20608" s="30"/>
      <c r="CU20608" s="30"/>
      <c r="CV20608" s="30">
        <f t="shared" si="818"/>
        <v>0</v>
      </c>
    </row>
    <row r="20609" spans="80:100" x14ac:dyDescent="0.25">
      <c r="CB20609" s="134">
        <f t="shared" si="814"/>
        <v>787</v>
      </c>
      <c r="CC20609" s="7"/>
      <c r="CD20609" s="10"/>
      <c r="CE20609" s="10"/>
      <c r="CF20609" s="31"/>
      <c r="CG20609" s="9"/>
      <c r="CH20609" s="9"/>
      <c r="CI20609" s="9"/>
      <c r="CJ20609" s="31"/>
      <c r="CK20609" s="9"/>
      <c r="CL20609" s="128"/>
      <c r="CM20609" s="216">
        <f t="shared" si="815"/>
        <v>0</v>
      </c>
      <c r="CN20609" s="128"/>
      <c r="CO20609" s="30"/>
      <c r="CP20609" s="30">
        <f t="shared" si="816"/>
        <v>0</v>
      </c>
      <c r="CQ20609" s="30"/>
      <c r="CR20609" s="30">
        <f t="shared" si="817"/>
        <v>0</v>
      </c>
      <c r="CS20609" s="30"/>
      <c r="CT20609" s="30"/>
      <c r="CU20609" s="30"/>
      <c r="CV20609" s="30">
        <f t="shared" si="818"/>
        <v>0</v>
      </c>
    </row>
    <row r="20610" spans="80:100" x14ac:dyDescent="0.25">
      <c r="CB20610" s="134">
        <f t="shared" si="814"/>
        <v>788</v>
      </c>
      <c r="CC20610" s="7"/>
      <c r="CD20610" s="10"/>
      <c r="CE20610" s="10"/>
      <c r="CF20610" s="31"/>
      <c r="CG20610" s="9"/>
      <c r="CH20610" s="9"/>
      <c r="CI20610" s="9"/>
      <c r="CJ20610" s="31"/>
      <c r="CK20610" s="9"/>
      <c r="CL20610" s="128"/>
      <c r="CM20610" s="216">
        <f t="shared" si="815"/>
        <v>0</v>
      </c>
      <c r="CN20610" s="128"/>
      <c r="CO20610" s="30"/>
      <c r="CP20610" s="30">
        <f t="shared" si="816"/>
        <v>0</v>
      </c>
      <c r="CQ20610" s="30"/>
      <c r="CR20610" s="30">
        <f t="shared" si="817"/>
        <v>0</v>
      </c>
      <c r="CS20610" s="30"/>
      <c r="CT20610" s="30"/>
      <c r="CU20610" s="30"/>
      <c r="CV20610" s="30">
        <f t="shared" si="818"/>
        <v>0</v>
      </c>
    </row>
    <row r="20611" spans="80:100" x14ac:dyDescent="0.25">
      <c r="CB20611" s="134">
        <f t="shared" si="814"/>
        <v>789</v>
      </c>
      <c r="CC20611" s="7"/>
      <c r="CD20611" s="10"/>
      <c r="CE20611" s="10"/>
      <c r="CF20611" s="31"/>
      <c r="CG20611" s="9"/>
      <c r="CH20611" s="9"/>
      <c r="CI20611" s="9"/>
      <c r="CJ20611" s="31"/>
      <c r="CK20611" s="9"/>
      <c r="CL20611" s="128"/>
      <c r="CM20611" s="216">
        <f t="shared" si="815"/>
        <v>0</v>
      </c>
      <c r="CN20611" s="128"/>
      <c r="CO20611" s="30"/>
      <c r="CP20611" s="30">
        <f t="shared" si="816"/>
        <v>0</v>
      </c>
      <c r="CQ20611" s="30"/>
      <c r="CR20611" s="30">
        <f t="shared" si="817"/>
        <v>0</v>
      </c>
      <c r="CS20611" s="30"/>
      <c r="CT20611" s="30"/>
      <c r="CU20611" s="30"/>
      <c r="CV20611" s="30">
        <f t="shared" si="818"/>
        <v>0</v>
      </c>
    </row>
    <row r="20612" spans="80:100" x14ac:dyDescent="0.25">
      <c r="CB20612" s="134">
        <f t="shared" si="814"/>
        <v>790</v>
      </c>
      <c r="CC20612" s="7"/>
      <c r="CD20612" s="10"/>
      <c r="CE20612" s="10"/>
      <c r="CF20612" s="31"/>
      <c r="CG20612" s="9"/>
      <c r="CH20612" s="9"/>
      <c r="CI20612" s="9"/>
      <c r="CJ20612" s="31"/>
      <c r="CK20612" s="9"/>
      <c r="CL20612" s="128"/>
      <c r="CM20612" s="216">
        <f t="shared" si="815"/>
        <v>0</v>
      </c>
      <c r="CN20612" s="128"/>
      <c r="CO20612" s="30"/>
      <c r="CP20612" s="30">
        <f t="shared" si="816"/>
        <v>0</v>
      </c>
      <c r="CQ20612" s="30"/>
      <c r="CR20612" s="30">
        <f t="shared" si="817"/>
        <v>0</v>
      </c>
      <c r="CS20612" s="30"/>
      <c r="CT20612" s="30"/>
      <c r="CU20612" s="30"/>
      <c r="CV20612" s="30">
        <f t="shared" si="818"/>
        <v>0</v>
      </c>
    </row>
    <row r="20613" spans="80:100" x14ac:dyDescent="0.25">
      <c r="CB20613" s="134">
        <f t="shared" si="814"/>
        <v>791</v>
      </c>
      <c r="CC20613" s="7"/>
      <c r="CD20613" s="10"/>
      <c r="CE20613" s="10"/>
      <c r="CF20613" s="31"/>
      <c r="CG20613" s="9"/>
      <c r="CH20613" s="9"/>
      <c r="CI20613" s="9"/>
      <c r="CJ20613" s="31"/>
      <c r="CK20613" s="9"/>
      <c r="CL20613" s="128"/>
      <c r="CM20613" s="216">
        <f t="shared" si="815"/>
        <v>0</v>
      </c>
      <c r="CN20613" s="128"/>
      <c r="CO20613" s="30"/>
      <c r="CP20613" s="30">
        <f t="shared" si="816"/>
        <v>0</v>
      </c>
      <c r="CQ20613" s="30"/>
      <c r="CR20613" s="30">
        <f t="shared" si="817"/>
        <v>0</v>
      </c>
      <c r="CS20613" s="30"/>
      <c r="CT20613" s="30"/>
      <c r="CU20613" s="30"/>
      <c r="CV20613" s="30">
        <f t="shared" si="818"/>
        <v>0</v>
      </c>
    </row>
    <row r="20614" spans="80:100" x14ac:dyDescent="0.25">
      <c r="CB20614" s="134">
        <f t="shared" si="814"/>
        <v>792</v>
      </c>
      <c r="CC20614" s="7"/>
      <c r="CD20614" s="10"/>
      <c r="CE20614" s="10"/>
      <c r="CF20614" s="31"/>
      <c r="CG20614" s="9"/>
      <c r="CH20614" s="9"/>
      <c r="CI20614" s="9"/>
      <c r="CJ20614" s="31"/>
      <c r="CK20614" s="9"/>
      <c r="CL20614" s="128"/>
      <c r="CM20614" s="216">
        <f t="shared" si="815"/>
        <v>0</v>
      </c>
      <c r="CN20614" s="128"/>
      <c r="CO20614" s="30"/>
      <c r="CP20614" s="30">
        <f t="shared" si="816"/>
        <v>0</v>
      </c>
      <c r="CQ20614" s="30"/>
      <c r="CR20614" s="30">
        <f t="shared" si="817"/>
        <v>0</v>
      </c>
      <c r="CS20614" s="30"/>
      <c r="CT20614" s="30"/>
      <c r="CU20614" s="30"/>
      <c r="CV20614" s="30">
        <f t="shared" si="818"/>
        <v>0</v>
      </c>
    </row>
    <row r="20615" spans="80:100" x14ac:dyDescent="0.25">
      <c r="CB20615" s="134">
        <f t="shared" si="814"/>
        <v>793</v>
      </c>
      <c r="CC20615" s="7"/>
      <c r="CD20615" s="10"/>
      <c r="CE20615" s="10"/>
      <c r="CF20615" s="31"/>
      <c r="CG20615" s="9"/>
      <c r="CH20615" s="9"/>
      <c r="CI20615" s="9"/>
      <c r="CJ20615" s="31"/>
      <c r="CK20615" s="9"/>
      <c r="CL20615" s="128"/>
      <c r="CM20615" s="216">
        <f t="shared" si="815"/>
        <v>0</v>
      </c>
      <c r="CN20615" s="128"/>
      <c r="CO20615" s="30"/>
      <c r="CP20615" s="30">
        <f t="shared" si="816"/>
        <v>0</v>
      </c>
      <c r="CQ20615" s="30"/>
      <c r="CR20615" s="30">
        <f t="shared" si="817"/>
        <v>0</v>
      </c>
      <c r="CS20615" s="30"/>
      <c r="CT20615" s="30"/>
      <c r="CU20615" s="30"/>
      <c r="CV20615" s="30">
        <f t="shared" si="818"/>
        <v>0</v>
      </c>
    </row>
    <row r="20616" spans="80:100" x14ac:dyDescent="0.25">
      <c r="CB20616" s="134">
        <f t="shared" si="814"/>
        <v>794</v>
      </c>
      <c r="CC20616" s="7"/>
      <c r="CD20616" s="10"/>
      <c r="CE20616" s="10"/>
      <c r="CF20616" s="31"/>
      <c r="CG20616" s="9"/>
      <c r="CH20616" s="9"/>
      <c r="CI20616" s="9"/>
      <c r="CJ20616" s="31"/>
      <c r="CK20616" s="9"/>
      <c r="CL20616" s="128"/>
      <c r="CM20616" s="216">
        <f t="shared" si="815"/>
        <v>0</v>
      </c>
      <c r="CN20616" s="128"/>
      <c r="CO20616" s="30"/>
      <c r="CP20616" s="30">
        <f t="shared" si="816"/>
        <v>0</v>
      </c>
      <c r="CQ20616" s="30"/>
      <c r="CR20616" s="30">
        <f t="shared" si="817"/>
        <v>0</v>
      </c>
      <c r="CS20616" s="30"/>
      <c r="CT20616" s="30"/>
      <c r="CU20616" s="30"/>
      <c r="CV20616" s="30">
        <f t="shared" si="818"/>
        <v>0</v>
      </c>
    </row>
    <row r="20617" spans="80:100" x14ac:dyDescent="0.25">
      <c r="CB20617" s="134">
        <f t="shared" si="814"/>
        <v>795</v>
      </c>
      <c r="CC20617" s="7"/>
      <c r="CD20617" s="10"/>
      <c r="CE20617" s="10"/>
      <c r="CF20617" s="31"/>
      <c r="CG20617" s="9"/>
      <c r="CH20617" s="9"/>
      <c r="CI20617" s="9"/>
      <c r="CJ20617" s="31"/>
      <c r="CK20617" s="9"/>
      <c r="CL20617" s="128"/>
      <c r="CM20617" s="216">
        <f t="shared" si="815"/>
        <v>0</v>
      </c>
      <c r="CN20617" s="128"/>
      <c r="CO20617" s="30"/>
      <c r="CP20617" s="30">
        <f t="shared" si="816"/>
        <v>0</v>
      </c>
      <c r="CQ20617" s="30"/>
      <c r="CR20617" s="30">
        <f t="shared" si="817"/>
        <v>0</v>
      </c>
      <c r="CS20617" s="30"/>
      <c r="CT20617" s="30"/>
      <c r="CU20617" s="30"/>
      <c r="CV20617" s="30">
        <f t="shared" si="818"/>
        <v>0</v>
      </c>
    </row>
    <row r="20618" spans="80:100" x14ac:dyDescent="0.25">
      <c r="CB20618" s="134">
        <f t="shared" si="814"/>
        <v>796</v>
      </c>
      <c r="CC20618" s="7"/>
      <c r="CD20618" s="10"/>
      <c r="CE20618" s="10"/>
      <c r="CF20618" s="31"/>
      <c r="CG20618" s="9"/>
      <c r="CH20618" s="9"/>
      <c r="CI20618" s="9"/>
      <c r="CJ20618" s="31"/>
      <c r="CK20618" s="9"/>
      <c r="CL20618" s="128"/>
      <c r="CM20618" s="216">
        <f t="shared" si="815"/>
        <v>0</v>
      </c>
      <c r="CN20618" s="128"/>
      <c r="CO20618" s="30"/>
      <c r="CP20618" s="30">
        <f t="shared" si="816"/>
        <v>0</v>
      </c>
      <c r="CQ20618" s="30"/>
      <c r="CR20618" s="30">
        <f t="shared" si="817"/>
        <v>0</v>
      </c>
      <c r="CS20618" s="30"/>
      <c r="CT20618" s="30"/>
      <c r="CU20618" s="30"/>
      <c r="CV20618" s="30">
        <f t="shared" si="818"/>
        <v>0</v>
      </c>
    </row>
    <row r="20619" spans="80:100" x14ac:dyDescent="0.25">
      <c r="CB20619" s="134">
        <f t="shared" si="814"/>
        <v>797</v>
      </c>
      <c r="CC20619" s="7"/>
      <c r="CD20619" s="10"/>
      <c r="CE20619" s="10"/>
      <c r="CF20619" s="31"/>
      <c r="CG20619" s="9"/>
      <c r="CH20619" s="9"/>
      <c r="CI20619" s="9"/>
      <c r="CJ20619" s="31"/>
      <c r="CK20619" s="9"/>
      <c r="CL20619" s="128"/>
      <c r="CM20619" s="216">
        <f t="shared" si="815"/>
        <v>0</v>
      </c>
      <c r="CN20619" s="128"/>
      <c r="CO20619" s="30"/>
      <c r="CP20619" s="30">
        <f t="shared" si="816"/>
        <v>0</v>
      </c>
      <c r="CQ20619" s="30"/>
      <c r="CR20619" s="30">
        <f t="shared" si="817"/>
        <v>0</v>
      </c>
      <c r="CS20619" s="30"/>
      <c r="CT20619" s="30"/>
      <c r="CU20619" s="30"/>
      <c r="CV20619" s="30">
        <f t="shared" si="818"/>
        <v>0</v>
      </c>
    </row>
    <row r="20620" spans="80:100" x14ac:dyDescent="0.25">
      <c r="CB20620" s="134">
        <f t="shared" si="814"/>
        <v>798</v>
      </c>
      <c r="CC20620" s="7"/>
      <c r="CD20620" s="10"/>
      <c r="CE20620" s="10"/>
      <c r="CF20620" s="31"/>
      <c r="CG20620" s="9"/>
      <c r="CH20620" s="9"/>
      <c r="CI20620" s="9"/>
      <c r="CJ20620" s="31"/>
      <c r="CK20620" s="9"/>
      <c r="CL20620" s="128"/>
      <c r="CM20620" s="216">
        <f t="shared" si="815"/>
        <v>0</v>
      </c>
      <c r="CN20620" s="128"/>
      <c r="CO20620" s="30"/>
      <c r="CP20620" s="30">
        <f t="shared" si="816"/>
        <v>0</v>
      </c>
      <c r="CQ20620" s="30"/>
      <c r="CR20620" s="30">
        <f t="shared" si="817"/>
        <v>0</v>
      </c>
      <c r="CS20620" s="30"/>
      <c r="CT20620" s="30"/>
      <c r="CU20620" s="30"/>
      <c r="CV20620" s="30">
        <f t="shared" si="818"/>
        <v>0</v>
      </c>
    </row>
    <row r="20621" spans="80:100" x14ac:dyDescent="0.25">
      <c r="CB20621" s="134">
        <f t="shared" si="814"/>
        <v>799</v>
      </c>
      <c r="CC20621" s="7"/>
      <c r="CD20621" s="10"/>
      <c r="CE20621" s="10"/>
      <c r="CF20621" s="31"/>
      <c r="CG20621" s="9"/>
      <c r="CH20621" s="9"/>
      <c r="CI20621" s="9"/>
      <c r="CJ20621" s="31"/>
      <c r="CK20621" s="9"/>
      <c r="CL20621" s="128"/>
      <c r="CM20621" s="216">
        <f t="shared" si="815"/>
        <v>0</v>
      </c>
      <c r="CN20621" s="128"/>
      <c r="CO20621" s="30"/>
      <c r="CP20621" s="30">
        <f t="shared" si="816"/>
        <v>0</v>
      </c>
      <c r="CQ20621" s="30"/>
      <c r="CR20621" s="30">
        <f t="shared" si="817"/>
        <v>0</v>
      </c>
      <c r="CS20621" s="30"/>
      <c r="CT20621" s="30"/>
      <c r="CU20621" s="30"/>
      <c r="CV20621" s="30">
        <f t="shared" si="818"/>
        <v>0</v>
      </c>
    </row>
    <row r="20622" spans="80:100" x14ac:dyDescent="0.25">
      <c r="CB20622" s="134">
        <f t="shared" si="814"/>
        <v>800</v>
      </c>
      <c r="CC20622" s="7"/>
      <c r="CD20622" s="10"/>
      <c r="CE20622" s="10"/>
      <c r="CF20622" s="31"/>
      <c r="CG20622" s="9"/>
      <c r="CH20622" s="9"/>
      <c r="CI20622" s="9"/>
      <c r="CJ20622" s="31"/>
      <c r="CK20622" s="9"/>
      <c r="CL20622" s="128"/>
      <c r="CM20622" s="216">
        <f t="shared" si="815"/>
        <v>0</v>
      </c>
      <c r="CN20622" s="128"/>
      <c r="CO20622" s="30"/>
      <c r="CP20622" s="30">
        <f t="shared" si="816"/>
        <v>0</v>
      </c>
      <c r="CQ20622" s="30"/>
      <c r="CR20622" s="30">
        <f t="shared" si="817"/>
        <v>0</v>
      </c>
      <c r="CS20622" s="30"/>
      <c r="CT20622" s="30"/>
      <c r="CU20622" s="30"/>
      <c r="CV20622" s="30">
        <f t="shared" si="818"/>
        <v>0</v>
      </c>
    </row>
    <row r="20623" spans="80:100" x14ac:dyDescent="0.25">
      <c r="CB20623" s="134">
        <f t="shared" si="814"/>
        <v>801</v>
      </c>
      <c r="CC20623" s="7"/>
      <c r="CD20623" s="10"/>
      <c r="CE20623" s="10"/>
      <c r="CF20623" s="31"/>
      <c r="CG20623" s="9"/>
      <c r="CH20623" s="9"/>
      <c r="CI20623" s="9"/>
      <c r="CJ20623" s="31"/>
      <c r="CK20623" s="9"/>
      <c r="CL20623" s="128"/>
      <c r="CM20623" s="216">
        <f t="shared" si="815"/>
        <v>0</v>
      </c>
      <c r="CN20623" s="128"/>
      <c r="CO20623" s="30"/>
      <c r="CP20623" s="30">
        <f t="shared" si="816"/>
        <v>0</v>
      </c>
      <c r="CQ20623" s="30"/>
      <c r="CR20623" s="30">
        <f t="shared" si="817"/>
        <v>0</v>
      </c>
      <c r="CS20623" s="30"/>
      <c r="CT20623" s="30"/>
      <c r="CU20623" s="30"/>
      <c r="CV20623" s="30">
        <f t="shared" si="818"/>
        <v>0</v>
      </c>
    </row>
    <row r="20624" spans="80:100" x14ac:dyDescent="0.25">
      <c r="CB20624" s="134">
        <f t="shared" si="814"/>
        <v>802</v>
      </c>
      <c r="CC20624" s="7"/>
      <c r="CD20624" s="10"/>
      <c r="CE20624" s="10"/>
      <c r="CF20624" s="31"/>
      <c r="CG20624" s="9"/>
      <c r="CH20624" s="9"/>
      <c r="CI20624" s="9"/>
      <c r="CJ20624" s="31"/>
      <c r="CK20624" s="9"/>
      <c r="CL20624" s="128"/>
      <c r="CM20624" s="216">
        <f t="shared" si="815"/>
        <v>0</v>
      </c>
      <c r="CN20624" s="128"/>
      <c r="CO20624" s="30"/>
      <c r="CP20624" s="30">
        <f t="shared" si="816"/>
        <v>0</v>
      </c>
      <c r="CQ20624" s="30"/>
      <c r="CR20624" s="30">
        <f t="shared" si="817"/>
        <v>0</v>
      </c>
      <c r="CS20624" s="30"/>
      <c r="CT20624" s="30"/>
      <c r="CU20624" s="30"/>
      <c r="CV20624" s="30">
        <f t="shared" si="818"/>
        <v>0</v>
      </c>
    </row>
    <row r="20625" spans="80:100" x14ac:dyDescent="0.25">
      <c r="CB20625" s="134">
        <f t="shared" si="814"/>
        <v>803</v>
      </c>
      <c r="CC20625" s="7"/>
      <c r="CD20625" s="10"/>
      <c r="CE20625" s="10"/>
      <c r="CF20625" s="31"/>
      <c r="CG20625" s="9"/>
      <c r="CH20625" s="9"/>
      <c r="CI20625" s="9"/>
      <c r="CJ20625" s="31"/>
      <c r="CK20625" s="9"/>
      <c r="CL20625" s="128"/>
      <c r="CM20625" s="216">
        <f t="shared" si="815"/>
        <v>0</v>
      </c>
      <c r="CN20625" s="128"/>
      <c r="CO20625" s="30"/>
      <c r="CP20625" s="30">
        <f t="shared" si="816"/>
        <v>0</v>
      </c>
      <c r="CQ20625" s="30"/>
      <c r="CR20625" s="30">
        <f t="shared" si="817"/>
        <v>0</v>
      </c>
      <c r="CS20625" s="30"/>
      <c r="CT20625" s="30"/>
      <c r="CU20625" s="30"/>
      <c r="CV20625" s="30">
        <f t="shared" si="818"/>
        <v>0</v>
      </c>
    </row>
    <row r="20626" spans="80:100" x14ac:dyDescent="0.25">
      <c r="CB20626" s="134">
        <f t="shared" si="814"/>
        <v>804</v>
      </c>
      <c r="CC20626" s="7"/>
      <c r="CD20626" s="10"/>
      <c r="CE20626" s="10"/>
      <c r="CF20626" s="31"/>
      <c r="CG20626" s="9"/>
      <c r="CH20626" s="9"/>
      <c r="CI20626" s="9"/>
      <c r="CJ20626" s="31"/>
      <c r="CK20626" s="9"/>
      <c r="CL20626" s="128"/>
      <c r="CM20626" s="216">
        <f t="shared" si="815"/>
        <v>0</v>
      </c>
      <c r="CN20626" s="128"/>
      <c r="CO20626" s="30"/>
      <c r="CP20626" s="30">
        <f t="shared" si="816"/>
        <v>0</v>
      </c>
      <c r="CQ20626" s="30"/>
      <c r="CR20626" s="30">
        <f t="shared" si="817"/>
        <v>0</v>
      </c>
      <c r="CS20626" s="30"/>
      <c r="CT20626" s="30"/>
      <c r="CU20626" s="30"/>
      <c r="CV20626" s="30">
        <f t="shared" si="818"/>
        <v>0</v>
      </c>
    </row>
    <row r="20627" spans="80:100" x14ac:dyDescent="0.25">
      <c r="CB20627" s="134">
        <f t="shared" si="814"/>
        <v>805</v>
      </c>
      <c r="CC20627" s="7"/>
      <c r="CD20627" s="10"/>
      <c r="CE20627" s="10"/>
      <c r="CF20627" s="31"/>
      <c r="CG20627" s="9"/>
      <c r="CH20627" s="9"/>
      <c r="CI20627" s="9"/>
      <c r="CJ20627" s="31"/>
      <c r="CK20627" s="9"/>
      <c r="CL20627" s="128"/>
      <c r="CM20627" s="216">
        <f t="shared" si="815"/>
        <v>0</v>
      </c>
      <c r="CN20627" s="128"/>
      <c r="CO20627" s="30"/>
      <c r="CP20627" s="30">
        <f t="shared" si="816"/>
        <v>0</v>
      </c>
      <c r="CQ20627" s="30"/>
      <c r="CR20627" s="30">
        <f t="shared" si="817"/>
        <v>0</v>
      </c>
      <c r="CS20627" s="30"/>
      <c r="CT20627" s="30"/>
      <c r="CU20627" s="30"/>
      <c r="CV20627" s="30">
        <f t="shared" si="818"/>
        <v>0</v>
      </c>
    </row>
    <row r="20628" spans="80:100" x14ac:dyDescent="0.25">
      <c r="CB20628" s="134">
        <f t="shared" si="814"/>
        <v>806</v>
      </c>
      <c r="CC20628" s="7"/>
      <c r="CD20628" s="10"/>
      <c r="CE20628" s="10"/>
      <c r="CF20628" s="31"/>
      <c r="CG20628" s="9"/>
      <c r="CH20628" s="9"/>
      <c r="CI20628" s="9"/>
      <c r="CJ20628" s="31"/>
      <c r="CK20628" s="9"/>
      <c r="CL20628" s="128"/>
      <c r="CM20628" s="216">
        <f t="shared" si="815"/>
        <v>0</v>
      </c>
      <c r="CN20628" s="128"/>
      <c r="CO20628" s="30"/>
      <c r="CP20628" s="30">
        <f t="shared" si="816"/>
        <v>0</v>
      </c>
      <c r="CQ20628" s="30"/>
      <c r="CR20628" s="30">
        <f t="shared" si="817"/>
        <v>0</v>
      </c>
      <c r="CS20628" s="30"/>
      <c r="CT20628" s="30"/>
      <c r="CU20628" s="30"/>
      <c r="CV20628" s="30">
        <f t="shared" si="818"/>
        <v>0</v>
      </c>
    </row>
    <row r="20629" spans="80:100" x14ac:dyDescent="0.25">
      <c r="CB20629" s="134">
        <f t="shared" si="814"/>
        <v>807</v>
      </c>
      <c r="CC20629" s="7"/>
      <c r="CD20629" s="10"/>
      <c r="CE20629" s="10"/>
      <c r="CF20629" s="31"/>
      <c r="CG20629" s="9"/>
      <c r="CH20629" s="9"/>
      <c r="CI20629" s="9"/>
      <c r="CJ20629" s="31"/>
      <c r="CK20629" s="9"/>
      <c r="CL20629" s="128"/>
      <c r="CM20629" s="216">
        <f t="shared" si="815"/>
        <v>0</v>
      </c>
      <c r="CN20629" s="128"/>
      <c r="CO20629" s="30"/>
      <c r="CP20629" s="30">
        <f t="shared" si="816"/>
        <v>0</v>
      </c>
      <c r="CQ20629" s="30"/>
      <c r="CR20629" s="30">
        <f t="shared" si="817"/>
        <v>0</v>
      </c>
      <c r="CS20629" s="30"/>
      <c r="CT20629" s="30"/>
      <c r="CU20629" s="30"/>
      <c r="CV20629" s="30">
        <f t="shared" si="818"/>
        <v>0</v>
      </c>
    </row>
    <row r="20630" spans="80:100" x14ac:dyDescent="0.25">
      <c r="CB20630" s="134">
        <f t="shared" si="814"/>
        <v>808</v>
      </c>
      <c r="CC20630" s="7"/>
      <c r="CD20630" s="10"/>
      <c r="CE20630" s="10"/>
      <c r="CF20630" s="31"/>
      <c r="CG20630" s="9"/>
      <c r="CH20630" s="9"/>
      <c r="CI20630" s="9"/>
      <c r="CJ20630" s="31"/>
      <c r="CK20630" s="9"/>
      <c r="CL20630" s="128"/>
      <c r="CM20630" s="216">
        <f t="shared" si="815"/>
        <v>0</v>
      </c>
      <c r="CN20630" s="128"/>
      <c r="CO20630" s="30"/>
      <c r="CP20630" s="30">
        <f t="shared" si="816"/>
        <v>0</v>
      </c>
      <c r="CQ20630" s="30"/>
      <c r="CR20630" s="30">
        <f t="shared" si="817"/>
        <v>0</v>
      </c>
      <c r="CS20630" s="30"/>
      <c r="CT20630" s="30"/>
      <c r="CU20630" s="30"/>
      <c r="CV20630" s="30">
        <f t="shared" si="818"/>
        <v>0</v>
      </c>
    </row>
    <row r="20631" spans="80:100" x14ac:dyDescent="0.25">
      <c r="CB20631" s="134">
        <f t="shared" si="814"/>
        <v>809</v>
      </c>
      <c r="CC20631" s="7"/>
      <c r="CD20631" s="10"/>
      <c r="CE20631" s="10"/>
      <c r="CF20631" s="31"/>
      <c r="CG20631" s="9"/>
      <c r="CH20631" s="9"/>
      <c r="CI20631" s="9"/>
      <c r="CJ20631" s="31"/>
      <c r="CK20631" s="9"/>
      <c r="CL20631" s="128"/>
      <c r="CM20631" s="216">
        <f t="shared" si="815"/>
        <v>0</v>
      </c>
      <c r="CN20631" s="128"/>
      <c r="CO20631" s="30"/>
      <c r="CP20631" s="30">
        <f t="shared" si="816"/>
        <v>0</v>
      </c>
      <c r="CQ20631" s="30"/>
      <c r="CR20631" s="30">
        <f t="shared" si="817"/>
        <v>0</v>
      </c>
      <c r="CS20631" s="30"/>
      <c r="CT20631" s="30"/>
      <c r="CU20631" s="30"/>
      <c r="CV20631" s="30">
        <f t="shared" si="818"/>
        <v>0</v>
      </c>
    </row>
    <row r="20632" spans="80:100" x14ac:dyDescent="0.25">
      <c r="CB20632" s="134">
        <f t="shared" si="814"/>
        <v>810</v>
      </c>
      <c r="CC20632" s="7"/>
      <c r="CD20632" s="10"/>
      <c r="CE20632" s="10"/>
      <c r="CF20632" s="31"/>
      <c r="CG20632" s="9"/>
      <c r="CH20632" s="9"/>
      <c r="CI20632" s="9"/>
      <c r="CJ20632" s="31"/>
      <c r="CK20632" s="9"/>
      <c r="CL20632" s="128"/>
      <c r="CM20632" s="216">
        <f t="shared" si="815"/>
        <v>0</v>
      </c>
      <c r="CN20632" s="128"/>
      <c r="CO20632" s="30"/>
      <c r="CP20632" s="30">
        <f t="shared" si="816"/>
        <v>0</v>
      </c>
      <c r="CQ20632" s="30"/>
      <c r="CR20632" s="30">
        <f t="shared" si="817"/>
        <v>0</v>
      </c>
      <c r="CS20632" s="30"/>
      <c r="CT20632" s="30"/>
      <c r="CU20632" s="30"/>
      <c r="CV20632" s="30">
        <f t="shared" si="818"/>
        <v>0</v>
      </c>
    </row>
    <row r="20633" spans="80:100" x14ac:dyDescent="0.25">
      <c r="CB20633" s="134">
        <f t="shared" si="814"/>
        <v>811</v>
      </c>
      <c r="CC20633" s="7"/>
      <c r="CD20633" s="10"/>
      <c r="CE20633" s="10"/>
      <c r="CF20633" s="31"/>
      <c r="CG20633" s="9"/>
      <c r="CH20633" s="9"/>
      <c r="CI20633" s="9"/>
      <c r="CJ20633" s="31"/>
      <c r="CK20633" s="9"/>
      <c r="CL20633" s="128"/>
      <c r="CM20633" s="216">
        <f t="shared" si="815"/>
        <v>0</v>
      </c>
      <c r="CN20633" s="128"/>
      <c r="CO20633" s="30"/>
      <c r="CP20633" s="30">
        <f t="shared" si="816"/>
        <v>0</v>
      </c>
      <c r="CQ20633" s="30"/>
      <c r="CR20633" s="30">
        <f t="shared" si="817"/>
        <v>0</v>
      </c>
      <c r="CS20633" s="30"/>
      <c r="CT20633" s="30"/>
      <c r="CU20633" s="30"/>
      <c r="CV20633" s="30">
        <f t="shared" si="818"/>
        <v>0</v>
      </c>
    </row>
    <row r="20634" spans="80:100" x14ac:dyDescent="0.25">
      <c r="CB20634" s="134">
        <f t="shared" si="814"/>
        <v>812</v>
      </c>
      <c r="CC20634" s="7"/>
      <c r="CD20634" s="10"/>
      <c r="CE20634" s="10"/>
      <c r="CF20634" s="31"/>
      <c r="CG20634" s="9"/>
      <c r="CH20634" s="9"/>
      <c r="CI20634" s="9"/>
      <c r="CJ20634" s="31"/>
      <c r="CK20634" s="9"/>
      <c r="CL20634" s="128"/>
      <c r="CM20634" s="216">
        <f t="shared" si="815"/>
        <v>0</v>
      </c>
      <c r="CN20634" s="128"/>
      <c r="CO20634" s="30"/>
      <c r="CP20634" s="30">
        <f t="shared" si="816"/>
        <v>0</v>
      </c>
      <c r="CQ20634" s="30"/>
      <c r="CR20634" s="30">
        <f t="shared" si="817"/>
        <v>0</v>
      </c>
      <c r="CS20634" s="30"/>
      <c r="CT20634" s="30"/>
      <c r="CU20634" s="30"/>
      <c r="CV20634" s="30">
        <f t="shared" si="818"/>
        <v>0</v>
      </c>
    </row>
    <row r="20635" spans="80:100" x14ac:dyDescent="0.25">
      <c r="CB20635" s="134">
        <f t="shared" si="814"/>
        <v>813</v>
      </c>
      <c r="CC20635" s="7"/>
      <c r="CD20635" s="10"/>
      <c r="CE20635" s="10"/>
      <c r="CF20635" s="31"/>
      <c r="CG20635" s="9"/>
      <c r="CH20635" s="9"/>
      <c r="CI20635" s="9"/>
      <c r="CJ20635" s="31"/>
      <c r="CK20635" s="9"/>
      <c r="CL20635" s="128"/>
      <c r="CM20635" s="216">
        <f t="shared" si="815"/>
        <v>0</v>
      </c>
      <c r="CN20635" s="128"/>
      <c r="CO20635" s="30"/>
      <c r="CP20635" s="30">
        <f t="shared" si="816"/>
        <v>0</v>
      </c>
      <c r="CQ20635" s="30"/>
      <c r="CR20635" s="30">
        <f t="shared" si="817"/>
        <v>0</v>
      </c>
      <c r="CS20635" s="30"/>
      <c r="CT20635" s="30"/>
      <c r="CU20635" s="30"/>
      <c r="CV20635" s="30">
        <f t="shared" si="818"/>
        <v>0</v>
      </c>
    </row>
    <row r="20636" spans="80:100" x14ac:dyDescent="0.25">
      <c r="CB20636" s="134">
        <f t="shared" si="814"/>
        <v>814</v>
      </c>
      <c r="CC20636" s="7"/>
      <c r="CD20636" s="10"/>
      <c r="CE20636" s="10"/>
      <c r="CF20636" s="31"/>
      <c r="CG20636" s="9"/>
      <c r="CH20636" s="9"/>
      <c r="CI20636" s="9"/>
      <c r="CJ20636" s="31"/>
      <c r="CK20636" s="9"/>
      <c r="CL20636" s="128"/>
      <c r="CM20636" s="216">
        <f t="shared" si="815"/>
        <v>0</v>
      </c>
      <c r="CN20636" s="128"/>
      <c r="CO20636" s="30"/>
      <c r="CP20636" s="30">
        <f t="shared" si="816"/>
        <v>0</v>
      </c>
      <c r="CQ20636" s="30"/>
      <c r="CR20636" s="30">
        <f t="shared" si="817"/>
        <v>0</v>
      </c>
      <c r="CS20636" s="30"/>
      <c r="CT20636" s="30"/>
      <c r="CU20636" s="30"/>
      <c r="CV20636" s="30">
        <f t="shared" si="818"/>
        <v>0</v>
      </c>
    </row>
    <row r="20637" spans="80:100" x14ac:dyDescent="0.25">
      <c r="CB20637" s="134">
        <f t="shared" si="814"/>
        <v>815</v>
      </c>
      <c r="CC20637" s="7"/>
      <c r="CD20637" s="10"/>
      <c r="CE20637" s="10"/>
      <c r="CF20637" s="31"/>
      <c r="CG20637" s="9"/>
      <c r="CH20637" s="9"/>
      <c r="CI20637" s="9"/>
      <c r="CJ20637" s="31"/>
      <c r="CK20637" s="9"/>
      <c r="CL20637" s="128"/>
      <c r="CM20637" s="216">
        <f t="shared" si="815"/>
        <v>0</v>
      </c>
      <c r="CN20637" s="128"/>
      <c r="CO20637" s="30"/>
      <c r="CP20637" s="30">
        <f t="shared" si="816"/>
        <v>0</v>
      </c>
      <c r="CQ20637" s="30"/>
      <c r="CR20637" s="30">
        <f t="shared" si="817"/>
        <v>0</v>
      </c>
      <c r="CS20637" s="30"/>
      <c r="CT20637" s="30"/>
      <c r="CU20637" s="30"/>
      <c r="CV20637" s="30">
        <f t="shared" si="818"/>
        <v>0</v>
      </c>
    </row>
    <row r="20638" spans="80:100" x14ac:dyDescent="0.25">
      <c r="CB20638" s="134">
        <f t="shared" si="814"/>
        <v>816</v>
      </c>
      <c r="CC20638" s="7"/>
      <c r="CD20638" s="10"/>
      <c r="CE20638" s="10"/>
      <c r="CF20638" s="31"/>
      <c r="CG20638" s="9"/>
      <c r="CH20638" s="9"/>
      <c r="CI20638" s="9"/>
      <c r="CJ20638" s="31"/>
      <c r="CK20638" s="9"/>
      <c r="CL20638" s="128"/>
      <c r="CM20638" s="216">
        <f t="shared" si="815"/>
        <v>0</v>
      </c>
      <c r="CN20638" s="128"/>
      <c r="CO20638" s="30"/>
      <c r="CP20638" s="30">
        <f t="shared" si="816"/>
        <v>0</v>
      </c>
      <c r="CQ20638" s="30"/>
      <c r="CR20638" s="30">
        <f t="shared" si="817"/>
        <v>0</v>
      </c>
      <c r="CS20638" s="30"/>
      <c r="CT20638" s="30"/>
      <c r="CU20638" s="30"/>
      <c r="CV20638" s="30">
        <f t="shared" si="818"/>
        <v>0</v>
      </c>
    </row>
    <row r="20639" spans="80:100" x14ac:dyDescent="0.25">
      <c r="CB20639" s="134">
        <f t="shared" si="814"/>
        <v>817</v>
      </c>
      <c r="CC20639" s="7"/>
      <c r="CD20639" s="10"/>
      <c r="CE20639" s="10"/>
      <c r="CF20639" s="31"/>
      <c r="CG20639" s="9"/>
      <c r="CH20639" s="9"/>
      <c r="CI20639" s="9"/>
      <c r="CJ20639" s="31"/>
      <c r="CK20639" s="9"/>
      <c r="CL20639" s="128"/>
      <c r="CM20639" s="216">
        <f t="shared" si="815"/>
        <v>0</v>
      </c>
      <c r="CN20639" s="128"/>
      <c r="CO20639" s="30"/>
      <c r="CP20639" s="30">
        <f t="shared" si="816"/>
        <v>0</v>
      </c>
      <c r="CQ20639" s="30"/>
      <c r="CR20639" s="30">
        <f t="shared" si="817"/>
        <v>0</v>
      </c>
      <c r="CS20639" s="30"/>
      <c r="CT20639" s="30"/>
      <c r="CU20639" s="30"/>
      <c r="CV20639" s="30">
        <f t="shared" si="818"/>
        <v>0</v>
      </c>
    </row>
    <row r="20640" spans="80:100" x14ac:dyDescent="0.25">
      <c r="CB20640" s="134">
        <f t="shared" si="814"/>
        <v>818</v>
      </c>
      <c r="CC20640" s="7"/>
      <c r="CD20640" s="10"/>
      <c r="CE20640" s="10"/>
      <c r="CF20640" s="31"/>
      <c r="CG20640" s="9"/>
      <c r="CH20640" s="9"/>
      <c r="CI20640" s="9"/>
      <c r="CJ20640" s="31"/>
      <c r="CK20640" s="9"/>
      <c r="CL20640" s="128"/>
      <c r="CM20640" s="216">
        <f t="shared" si="815"/>
        <v>0</v>
      </c>
      <c r="CN20640" s="128"/>
      <c r="CO20640" s="30"/>
      <c r="CP20640" s="30">
        <f t="shared" si="816"/>
        <v>0</v>
      </c>
      <c r="CQ20640" s="30"/>
      <c r="CR20640" s="30">
        <f t="shared" si="817"/>
        <v>0</v>
      </c>
      <c r="CS20640" s="30"/>
      <c r="CT20640" s="30"/>
      <c r="CU20640" s="30"/>
      <c r="CV20640" s="30">
        <f t="shared" si="818"/>
        <v>0</v>
      </c>
    </row>
    <row r="20641" spans="80:100" x14ac:dyDescent="0.25">
      <c r="CB20641" s="134">
        <f t="shared" si="814"/>
        <v>819</v>
      </c>
      <c r="CC20641" s="7"/>
      <c r="CD20641" s="10"/>
      <c r="CE20641" s="10"/>
      <c r="CF20641" s="31"/>
      <c r="CG20641" s="9"/>
      <c r="CH20641" s="9"/>
      <c r="CI20641" s="9"/>
      <c r="CJ20641" s="31"/>
      <c r="CK20641" s="9"/>
      <c r="CL20641" s="128"/>
      <c r="CM20641" s="216">
        <f t="shared" si="815"/>
        <v>0</v>
      </c>
      <c r="CN20641" s="128"/>
      <c r="CO20641" s="30"/>
      <c r="CP20641" s="30">
        <f t="shared" si="816"/>
        <v>0</v>
      </c>
      <c r="CQ20641" s="30"/>
      <c r="CR20641" s="30">
        <f t="shared" si="817"/>
        <v>0</v>
      </c>
      <c r="CS20641" s="30"/>
      <c r="CT20641" s="30"/>
      <c r="CU20641" s="30"/>
      <c r="CV20641" s="30">
        <f t="shared" si="818"/>
        <v>0</v>
      </c>
    </row>
    <row r="20642" spans="80:100" x14ac:dyDescent="0.25">
      <c r="CB20642" s="134">
        <f t="shared" si="814"/>
        <v>820</v>
      </c>
      <c r="CC20642" s="7"/>
      <c r="CD20642" s="10"/>
      <c r="CE20642" s="10"/>
      <c r="CF20642" s="31"/>
      <c r="CG20642" s="9"/>
      <c r="CH20642" s="9"/>
      <c r="CI20642" s="9"/>
      <c r="CJ20642" s="31"/>
      <c r="CK20642" s="9"/>
      <c r="CL20642" s="128"/>
      <c r="CM20642" s="216">
        <f t="shared" si="815"/>
        <v>0</v>
      </c>
      <c r="CN20642" s="128"/>
      <c r="CO20642" s="30"/>
      <c r="CP20642" s="30">
        <f t="shared" si="816"/>
        <v>0</v>
      </c>
      <c r="CQ20642" s="30"/>
      <c r="CR20642" s="30">
        <f t="shared" si="817"/>
        <v>0</v>
      </c>
      <c r="CS20642" s="30"/>
      <c r="CT20642" s="30"/>
      <c r="CU20642" s="30"/>
      <c r="CV20642" s="30">
        <f t="shared" si="818"/>
        <v>0</v>
      </c>
    </row>
    <row r="20643" spans="80:100" x14ac:dyDescent="0.25">
      <c r="CB20643" s="134">
        <f t="shared" si="814"/>
        <v>821</v>
      </c>
      <c r="CC20643" s="7"/>
      <c r="CD20643" s="10"/>
      <c r="CE20643" s="10"/>
      <c r="CF20643" s="31"/>
      <c r="CG20643" s="9"/>
      <c r="CH20643" s="9"/>
      <c r="CI20643" s="9"/>
      <c r="CJ20643" s="31"/>
      <c r="CK20643" s="9"/>
      <c r="CL20643" s="128"/>
      <c r="CM20643" s="216">
        <f t="shared" si="815"/>
        <v>0</v>
      </c>
      <c r="CN20643" s="128"/>
      <c r="CO20643" s="30"/>
      <c r="CP20643" s="30">
        <f t="shared" si="816"/>
        <v>0</v>
      </c>
      <c r="CQ20643" s="30"/>
      <c r="CR20643" s="30">
        <f t="shared" si="817"/>
        <v>0</v>
      </c>
      <c r="CS20643" s="30"/>
      <c r="CT20643" s="30"/>
      <c r="CU20643" s="30"/>
      <c r="CV20643" s="30">
        <f t="shared" si="818"/>
        <v>0</v>
      </c>
    </row>
    <row r="20644" spans="80:100" x14ac:dyDescent="0.25">
      <c r="CB20644" s="134">
        <f t="shared" si="814"/>
        <v>822</v>
      </c>
      <c r="CC20644" s="7"/>
      <c r="CD20644" s="10"/>
      <c r="CE20644" s="10"/>
      <c r="CF20644" s="31"/>
      <c r="CG20644" s="9"/>
      <c r="CH20644" s="9"/>
      <c r="CI20644" s="9"/>
      <c r="CJ20644" s="31"/>
      <c r="CK20644" s="9"/>
      <c r="CL20644" s="128"/>
      <c r="CM20644" s="216">
        <f t="shared" si="815"/>
        <v>0</v>
      </c>
      <c r="CN20644" s="128"/>
      <c r="CO20644" s="30"/>
      <c r="CP20644" s="30">
        <f t="shared" si="816"/>
        <v>0</v>
      </c>
      <c r="CQ20644" s="30"/>
      <c r="CR20644" s="30">
        <f t="shared" si="817"/>
        <v>0</v>
      </c>
      <c r="CS20644" s="30"/>
      <c r="CT20644" s="30"/>
      <c r="CU20644" s="30"/>
      <c r="CV20644" s="30">
        <f t="shared" si="818"/>
        <v>0</v>
      </c>
    </row>
    <row r="20645" spans="80:100" x14ac:dyDescent="0.25">
      <c r="CB20645" s="134">
        <f t="shared" si="814"/>
        <v>823</v>
      </c>
      <c r="CC20645" s="7"/>
      <c r="CD20645" s="10"/>
      <c r="CE20645" s="10"/>
      <c r="CF20645" s="31"/>
      <c r="CG20645" s="9"/>
      <c r="CH20645" s="9"/>
      <c r="CI20645" s="9"/>
      <c r="CJ20645" s="31"/>
      <c r="CK20645" s="9"/>
      <c r="CL20645" s="128"/>
      <c r="CM20645" s="216">
        <f t="shared" si="815"/>
        <v>0</v>
      </c>
      <c r="CN20645" s="128"/>
      <c r="CO20645" s="30"/>
      <c r="CP20645" s="30">
        <f t="shared" si="816"/>
        <v>0</v>
      </c>
      <c r="CQ20645" s="30"/>
      <c r="CR20645" s="30">
        <f t="shared" si="817"/>
        <v>0</v>
      </c>
      <c r="CS20645" s="30"/>
      <c r="CT20645" s="30"/>
      <c r="CU20645" s="30"/>
      <c r="CV20645" s="30">
        <f t="shared" si="818"/>
        <v>0</v>
      </c>
    </row>
    <row r="20646" spans="80:100" x14ac:dyDescent="0.25">
      <c r="CB20646" s="134">
        <f t="shared" si="814"/>
        <v>824</v>
      </c>
      <c r="CC20646" s="7"/>
      <c r="CD20646" s="10"/>
      <c r="CE20646" s="10"/>
      <c r="CF20646" s="31"/>
      <c r="CG20646" s="9"/>
      <c r="CH20646" s="9"/>
      <c r="CI20646" s="9"/>
      <c r="CJ20646" s="31"/>
      <c r="CK20646" s="9"/>
      <c r="CL20646" s="128"/>
      <c r="CM20646" s="216">
        <f t="shared" si="815"/>
        <v>0</v>
      </c>
      <c r="CN20646" s="128"/>
      <c r="CO20646" s="30"/>
      <c r="CP20646" s="30">
        <f t="shared" si="816"/>
        <v>0</v>
      </c>
      <c r="CQ20646" s="30"/>
      <c r="CR20646" s="30">
        <f t="shared" si="817"/>
        <v>0</v>
      </c>
      <c r="CS20646" s="30"/>
      <c r="CT20646" s="30"/>
      <c r="CU20646" s="30"/>
      <c r="CV20646" s="30">
        <f t="shared" si="818"/>
        <v>0</v>
      </c>
    </row>
    <row r="20647" spans="80:100" x14ac:dyDescent="0.25">
      <c r="CB20647" s="134">
        <f t="shared" si="814"/>
        <v>825</v>
      </c>
      <c r="CC20647" s="7"/>
      <c r="CD20647" s="10"/>
      <c r="CE20647" s="10"/>
      <c r="CF20647" s="31"/>
      <c r="CG20647" s="9"/>
      <c r="CH20647" s="9"/>
      <c r="CI20647" s="9"/>
      <c r="CJ20647" s="31"/>
      <c r="CK20647" s="9"/>
      <c r="CL20647" s="128"/>
      <c r="CM20647" s="216">
        <f t="shared" si="815"/>
        <v>0</v>
      </c>
      <c r="CN20647" s="128"/>
      <c r="CO20647" s="30"/>
      <c r="CP20647" s="30">
        <f t="shared" si="816"/>
        <v>0</v>
      </c>
      <c r="CQ20647" s="30"/>
      <c r="CR20647" s="30">
        <f t="shared" si="817"/>
        <v>0</v>
      </c>
      <c r="CS20647" s="30"/>
      <c r="CT20647" s="30"/>
      <c r="CU20647" s="30"/>
      <c r="CV20647" s="30">
        <f t="shared" si="818"/>
        <v>0</v>
      </c>
    </row>
    <row r="20648" spans="80:100" x14ac:dyDescent="0.25">
      <c r="CB20648" s="134">
        <f t="shared" si="814"/>
        <v>826</v>
      </c>
      <c r="CC20648" s="7"/>
      <c r="CD20648" s="10"/>
      <c r="CE20648" s="10"/>
      <c r="CF20648" s="31"/>
      <c r="CG20648" s="9"/>
      <c r="CH20648" s="9"/>
      <c r="CI20648" s="9"/>
      <c r="CJ20648" s="31"/>
      <c r="CK20648" s="9"/>
      <c r="CL20648" s="128"/>
      <c r="CM20648" s="216">
        <f t="shared" si="815"/>
        <v>0</v>
      </c>
      <c r="CN20648" s="128"/>
      <c r="CO20648" s="30"/>
      <c r="CP20648" s="30">
        <f t="shared" si="816"/>
        <v>0</v>
      </c>
      <c r="CQ20648" s="30"/>
      <c r="CR20648" s="30">
        <f t="shared" si="817"/>
        <v>0</v>
      </c>
      <c r="CS20648" s="30"/>
      <c r="CT20648" s="30"/>
      <c r="CU20648" s="30"/>
      <c r="CV20648" s="30">
        <f t="shared" si="818"/>
        <v>0</v>
      </c>
    </row>
    <row r="20649" spans="80:100" x14ac:dyDescent="0.25">
      <c r="CB20649" s="134">
        <f t="shared" si="814"/>
        <v>827</v>
      </c>
      <c r="CC20649" s="7"/>
      <c r="CD20649" s="10"/>
      <c r="CE20649" s="10"/>
      <c r="CF20649" s="31"/>
      <c r="CG20649" s="9"/>
      <c r="CH20649" s="9"/>
      <c r="CI20649" s="9"/>
      <c r="CJ20649" s="31"/>
      <c r="CK20649" s="9"/>
      <c r="CL20649" s="128"/>
      <c r="CM20649" s="216">
        <f t="shared" si="815"/>
        <v>0</v>
      </c>
      <c r="CN20649" s="128"/>
      <c r="CO20649" s="30"/>
      <c r="CP20649" s="30">
        <f t="shared" si="816"/>
        <v>0</v>
      </c>
      <c r="CQ20649" s="30"/>
      <c r="CR20649" s="30">
        <f t="shared" si="817"/>
        <v>0</v>
      </c>
      <c r="CS20649" s="30"/>
      <c r="CT20649" s="30"/>
      <c r="CU20649" s="30"/>
      <c r="CV20649" s="30">
        <f t="shared" si="818"/>
        <v>0</v>
      </c>
    </row>
    <row r="20650" spans="80:100" x14ac:dyDescent="0.25">
      <c r="CB20650" s="134">
        <f t="shared" si="814"/>
        <v>828</v>
      </c>
      <c r="CC20650" s="7"/>
      <c r="CD20650" s="10"/>
      <c r="CE20650" s="10"/>
      <c r="CF20650" s="31"/>
      <c r="CG20650" s="9"/>
      <c r="CH20650" s="9"/>
      <c r="CI20650" s="9"/>
      <c r="CJ20650" s="31"/>
      <c r="CK20650" s="9"/>
      <c r="CL20650" s="128"/>
      <c r="CM20650" s="216">
        <f t="shared" si="815"/>
        <v>0</v>
      </c>
      <c r="CN20650" s="128"/>
      <c r="CO20650" s="30"/>
      <c r="CP20650" s="30">
        <f t="shared" si="816"/>
        <v>0</v>
      </c>
      <c r="CQ20650" s="30"/>
      <c r="CR20650" s="30">
        <f t="shared" si="817"/>
        <v>0</v>
      </c>
      <c r="CS20650" s="30"/>
      <c r="CT20650" s="30"/>
      <c r="CU20650" s="30"/>
      <c r="CV20650" s="30">
        <f t="shared" si="818"/>
        <v>0</v>
      </c>
    </row>
    <row r="20651" spans="80:100" x14ac:dyDescent="0.25">
      <c r="CB20651" s="134">
        <f t="shared" si="814"/>
        <v>829</v>
      </c>
      <c r="CC20651" s="7"/>
      <c r="CD20651" s="10"/>
      <c r="CE20651" s="10"/>
      <c r="CF20651" s="31"/>
      <c r="CG20651" s="9"/>
      <c r="CH20651" s="9"/>
      <c r="CI20651" s="9"/>
      <c r="CJ20651" s="31"/>
      <c r="CK20651" s="9"/>
      <c r="CL20651" s="128"/>
      <c r="CM20651" s="216">
        <f t="shared" si="815"/>
        <v>0</v>
      </c>
      <c r="CN20651" s="128"/>
      <c r="CO20651" s="30"/>
      <c r="CP20651" s="30">
        <f t="shared" si="816"/>
        <v>0</v>
      </c>
      <c r="CQ20651" s="30"/>
      <c r="CR20651" s="30">
        <f t="shared" si="817"/>
        <v>0</v>
      </c>
      <c r="CS20651" s="30"/>
      <c r="CT20651" s="30"/>
      <c r="CU20651" s="30"/>
      <c r="CV20651" s="30">
        <f t="shared" si="818"/>
        <v>0</v>
      </c>
    </row>
    <row r="20652" spans="80:100" x14ac:dyDescent="0.25">
      <c r="CB20652" s="134">
        <f t="shared" si="814"/>
        <v>830</v>
      </c>
      <c r="CC20652" s="7"/>
      <c r="CD20652" s="10"/>
      <c r="CE20652" s="10"/>
      <c r="CF20652" s="31"/>
      <c r="CG20652" s="9"/>
      <c r="CH20652" s="9"/>
      <c r="CI20652" s="9"/>
      <c r="CJ20652" s="31"/>
      <c r="CK20652" s="9"/>
      <c r="CL20652" s="128"/>
      <c r="CM20652" s="216">
        <f t="shared" si="815"/>
        <v>0</v>
      </c>
      <c r="CN20652" s="128"/>
      <c r="CO20652" s="30"/>
      <c r="CP20652" s="30">
        <f t="shared" si="816"/>
        <v>0</v>
      </c>
      <c r="CQ20652" s="30"/>
      <c r="CR20652" s="30">
        <f t="shared" si="817"/>
        <v>0</v>
      </c>
      <c r="CS20652" s="30"/>
      <c r="CT20652" s="30"/>
      <c r="CU20652" s="30"/>
      <c r="CV20652" s="30">
        <f t="shared" si="818"/>
        <v>0</v>
      </c>
    </row>
    <row r="20653" spans="80:100" x14ac:dyDescent="0.25">
      <c r="CB20653" s="134">
        <f t="shared" si="814"/>
        <v>831</v>
      </c>
      <c r="CC20653" s="7"/>
      <c r="CD20653" s="10"/>
      <c r="CE20653" s="10"/>
      <c r="CF20653" s="31"/>
      <c r="CG20653" s="9"/>
      <c r="CH20653" s="9"/>
      <c r="CI20653" s="9"/>
      <c r="CJ20653" s="31"/>
      <c r="CK20653" s="9"/>
      <c r="CL20653" s="128"/>
      <c r="CM20653" s="216">
        <f t="shared" si="815"/>
        <v>0</v>
      </c>
      <c r="CN20653" s="128"/>
      <c r="CO20653" s="30"/>
      <c r="CP20653" s="30">
        <f t="shared" si="816"/>
        <v>0</v>
      </c>
      <c r="CQ20653" s="30"/>
      <c r="CR20653" s="30">
        <f t="shared" si="817"/>
        <v>0</v>
      </c>
      <c r="CS20653" s="30"/>
      <c r="CT20653" s="30"/>
      <c r="CU20653" s="30"/>
      <c r="CV20653" s="30">
        <f t="shared" si="818"/>
        <v>0</v>
      </c>
    </row>
    <row r="20654" spans="80:100" x14ac:dyDescent="0.25">
      <c r="CB20654" s="134">
        <f t="shared" si="814"/>
        <v>832</v>
      </c>
      <c r="CC20654" s="7"/>
      <c r="CD20654" s="10"/>
      <c r="CE20654" s="10"/>
      <c r="CF20654" s="31"/>
      <c r="CG20654" s="9"/>
      <c r="CH20654" s="9"/>
      <c r="CI20654" s="9"/>
      <c r="CJ20654" s="31"/>
      <c r="CK20654" s="9"/>
      <c r="CL20654" s="128"/>
      <c r="CM20654" s="216">
        <f t="shared" si="815"/>
        <v>0</v>
      </c>
      <c r="CN20654" s="128"/>
      <c r="CO20654" s="30"/>
      <c r="CP20654" s="30">
        <f t="shared" si="816"/>
        <v>0</v>
      </c>
      <c r="CQ20654" s="30"/>
      <c r="CR20654" s="30">
        <f t="shared" si="817"/>
        <v>0</v>
      </c>
      <c r="CS20654" s="30"/>
      <c r="CT20654" s="30"/>
      <c r="CU20654" s="30"/>
      <c r="CV20654" s="30">
        <f t="shared" si="818"/>
        <v>0</v>
      </c>
    </row>
    <row r="20655" spans="80:100" x14ac:dyDescent="0.25">
      <c r="CB20655" s="134">
        <f t="shared" ref="CB20655:CB20718" si="819">1+CB20654</f>
        <v>833</v>
      </c>
      <c r="CC20655" s="7"/>
      <c r="CD20655" s="10"/>
      <c r="CE20655" s="10"/>
      <c r="CF20655" s="31"/>
      <c r="CG20655" s="9"/>
      <c r="CH20655" s="9"/>
      <c r="CI20655" s="9"/>
      <c r="CJ20655" s="31"/>
      <c r="CK20655" s="9"/>
      <c r="CL20655" s="128"/>
      <c r="CM20655" s="216">
        <f t="shared" ref="CM20655:CM20718" si="820">IF(CC20655=0,0,IF(CD20655=0,0,IF(CE20655=0,0,IF(CF20655=0,0,IF(CG20655=0,0,IF(CH20655=0,0,IF(CI20655=0,0,IF(CJ20655=0,0,IF(CK20655=0,0,CV20655)))))))))</f>
        <v>0</v>
      </c>
      <c r="CN20655" s="128"/>
      <c r="CO20655" s="30"/>
      <c r="CP20655" s="30">
        <f t="shared" si="816"/>
        <v>0</v>
      </c>
      <c r="CQ20655" s="30"/>
      <c r="CR20655" s="30">
        <f t="shared" si="817"/>
        <v>0</v>
      </c>
      <c r="CS20655" s="30"/>
      <c r="CT20655" s="30"/>
      <c r="CU20655" s="30"/>
      <c r="CV20655" s="30">
        <f t="shared" si="818"/>
        <v>0</v>
      </c>
    </row>
    <row r="20656" spans="80:100" x14ac:dyDescent="0.25">
      <c r="CB20656" s="134">
        <f t="shared" si="819"/>
        <v>834</v>
      </c>
      <c r="CC20656" s="7"/>
      <c r="CD20656" s="10"/>
      <c r="CE20656" s="10"/>
      <c r="CF20656" s="31"/>
      <c r="CG20656" s="9"/>
      <c r="CH20656" s="9"/>
      <c r="CI20656" s="9"/>
      <c r="CJ20656" s="31"/>
      <c r="CK20656" s="9"/>
      <c r="CL20656" s="128"/>
      <c r="CM20656" s="216">
        <f t="shared" si="820"/>
        <v>0</v>
      </c>
      <c r="CN20656" s="128"/>
      <c r="CO20656" s="30"/>
      <c r="CP20656" s="30">
        <f t="shared" ref="CP20656:CP20719" si="821">IF(AND(CI20656="Classroom",CH20656="Non-SAR"),25,IF(AND(CI20656="Non-Classroom",CH20656="Non-SAR"),25,IF(AND(CI20656="Non-Classroom",CH20656="SAR"),10,0)))</f>
        <v>0</v>
      </c>
      <c r="CQ20656" s="30"/>
      <c r="CR20656" s="30">
        <f t="shared" ref="CR20656:CR20719" si="822">IF(CP20656=0,0,IF(CK20656="Yes",5,0))</f>
        <v>0</v>
      </c>
      <c r="CS20656" s="30"/>
      <c r="CT20656" s="30"/>
      <c r="CU20656" s="30"/>
      <c r="CV20656" s="30">
        <f t="shared" ref="CV20656:CV20719" si="823">SUM(CP20656:CU20656)</f>
        <v>0</v>
      </c>
    </row>
    <row r="20657" spans="80:100" x14ac:dyDescent="0.25">
      <c r="CB20657" s="134">
        <f t="shared" si="819"/>
        <v>835</v>
      </c>
      <c r="CC20657" s="7"/>
      <c r="CD20657" s="10"/>
      <c r="CE20657" s="10"/>
      <c r="CF20657" s="31"/>
      <c r="CG20657" s="9"/>
      <c r="CH20657" s="9"/>
      <c r="CI20657" s="9"/>
      <c r="CJ20657" s="31"/>
      <c r="CK20657" s="9"/>
      <c r="CL20657" s="128"/>
      <c r="CM20657" s="216">
        <f t="shared" si="820"/>
        <v>0</v>
      </c>
      <c r="CN20657" s="128"/>
      <c r="CO20657" s="30"/>
      <c r="CP20657" s="30">
        <f t="shared" si="821"/>
        <v>0</v>
      </c>
      <c r="CQ20657" s="30"/>
      <c r="CR20657" s="30">
        <f t="shared" si="822"/>
        <v>0</v>
      </c>
      <c r="CS20657" s="30"/>
      <c r="CT20657" s="30"/>
      <c r="CU20657" s="30"/>
      <c r="CV20657" s="30">
        <f t="shared" si="823"/>
        <v>0</v>
      </c>
    </row>
    <row r="20658" spans="80:100" x14ac:dyDescent="0.25">
      <c r="CB20658" s="134">
        <f t="shared" si="819"/>
        <v>836</v>
      </c>
      <c r="CC20658" s="7"/>
      <c r="CD20658" s="10"/>
      <c r="CE20658" s="10"/>
      <c r="CF20658" s="31"/>
      <c r="CG20658" s="9"/>
      <c r="CH20658" s="9"/>
      <c r="CI20658" s="9"/>
      <c r="CJ20658" s="31"/>
      <c r="CK20658" s="9"/>
      <c r="CL20658" s="128"/>
      <c r="CM20658" s="216">
        <f t="shared" si="820"/>
        <v>0</v>
      </c>
      <c r="CN20658" s="128"/>
      <c r="CO20658" s="30"/>
      <c r="CP20658" s="30">
        <f t="shared" si="821"/>
        <v>0</v>
      </c>
      <c r="CQ20658" s="30"/>
      <c r="CR20658" s="30">
        <f t="shared" si="822"/>
        <v>0</v>
      </c>
      <c r="CS20658" s="30"/>
      <c r="CT20658" s="30"/>
      <c r="CU20658" s="30"/>
      <c r="CV20658" s="30">
        <f t="shared" si="823"/>
        <v>0</v>
      </c>
    </row>
    <row r="20659" spans="80:100" x14ac:dyDescent="0.25">
      <c r="CB20659" s="134">
        <f t="shared" si="819"/>
        <v>837</v>
      </c>
      <c r="CC20659" s="7"/>
      <c r="CD20659" s="10"/>
      <c r="CE20659" s="10"/>
      <c r="CF20659" s="31"/>
      <c r="CG20659" s="9"/>
      <c r="CH20659" s="9"/>
      <c r="CI20659" s="9"/>
      <c r="CJ20659" s="31"/>
      <c r="CK20659" s="9"/>
      <c r="CL20659" s="128"/>
      <c r="CM20659" s="216">
        <f t="shared" si="820"/>
        <v>0</v>
      </c>
      <c r="CN20659" s="128"/>
      <c r="CO20659" s="30"/>
      <c r="CP20659" s="30">
        <f t="shared" si="821"/>
        <v>0</v>
      </c>
      <c r="CQ20659" s="30"/>
      <c r="CR20659" s="30">
        <f t="shared" si="822"/>
        <v>0</v>
      </c>
      <c r="CS20659" s="30"/>
      <c r="CT20659" s="30"/>
      <c r="CU20659" s="30"/>
      <c r="CV20659" s="30">
        <f t="shared" si="823"/>
        <v>0</v>
      </c>
    </row>
    <row r="20660" spans="80:100" x14ac:dyDescent="0.25">
      <c r="CB20660" s="134">
        <f t="shared" si="819"/>
        <v>838</v>
      </c>
      <c r="CC20660" s="7"/>
      <c r="CD20660" s="10"/>
      <c r="CE20660" s="10"/>
      <c r="CF20660" s="31"/>
      <c r="CG20660" s="9"/>
      <c r="CH20660" s="9"/>
      <c r="CI20660" s="9"/>
      <c r="CJ20660" s="31"/>
      <c r="CK20660" s="9"/>
      <c r="CL20660" s="128"/>
      <c r="CM20660" s="216">
        <f t="shared" si="820"/>
        <v>0</v>
      </c>
      <c r="CN20660" s="128"/>
      <c r="CO20660" s="30"/>
      <c r="CP20660" s="30">
        <f t="shared" si="821"/>
        <v>0</v>
      </c>
      <c r="CQ20660" s="30"/>
      <c r="CR20660" s="30">
        <f t="shared" si="822"/>
        <v>0</v>
      </c>
      <c r="CS20660" s="30"/>
      <c r="CT20660" s="30"/>
      <c r="CU20660" s="30"/>
      <c r="CV20660" s="30">
        <f t="shared" si="823"/>
        <v>0</v>
      </c>
    </row>
    <row r="20661" spans="80:100" x14ac:dyDescent="0.25">
      <c r="CB20661" s="134">
        <f t="shared" si="819"/>
        <v>839</v>
      </c>
      <c r="CC20661" s="7"/>
      <c r="CD20661" s="10"/>
      <c r="CE20661" s="10"/>
      <c r="CF20661" s="31"/>
      <c r="CG20661" s="9"/>
      <c r="CH20661" s="9"/>
      <c r="CI20661" s="9"/>
      <c r="CJ20661" s="31"/>
      <c r="CK20661" s="9"/>
      <c r="CL20661" s="128"/>
      <c r="CM20661" s="216">
        <f t="shared" si="820"/>
        <v>0</v>
      </c>
      <c r="CN20661" s="128"/>
      <c r="CO20661" s="30"/>
      <c r="CP20661" s="30">
        <f t="shared" si="821"/>
        <v>0</v>
      </c>
      <c r="CQ20661" s="30"/>
      <c r="CR20661" s="30">
        <f t="shared" si="822"/>
        <v>0</v>
      </c>
      <c r="CS20661" s="30"/>
      <c r="CT20661" s="30"/>
      <c r="CU20661" s="30"/>
      <c r="CV20661" s="30">
        <f t="shared" si="823"/>
        <v>0</v>
      </c>
    </row>
    <row r="20662" spans="80:100" x14ac:dyDescent="0.25">
      <c r="CB20662" s="134">
        <f t="shared" si="819"/>
        <v>840</v>
      </c>
      <c r="CC20662" s="7"/>
      <c r="CD20662" s="10"/>
      <c r="CE20662" s="10"/>
      <c r="CF20662" s="31"/>
      <c r="CG20662" s="9"/>
      <c r="CH20662" s="9"/>
      <c r="CI20662" s="9"/>
      <c r="CJ20662" s="31"/>
      <c r="CK20662" s="9"/>
      <c r="CL20662" s="128"/>
      <c r="CM20662" s="216">
        <f t="shared" si="820"/>
        <v>0</v>
      </c>
      <c r="CN20662" s="128"/>
      <c r="CO20662" s="30"/>
      <c r="CP20662" s="30">
        <f t="shared" si="821"/>
        <v>0</v>
      </c>
      <c r="CQ20662" s="30"/>
      <c r="CR20662" s="30">
        <f t="shared" si="822"/>
        <v>0</v>
      </c>
      <c r="CS20662" s="30"/>
      <c r="CT20662" s="30"/>
      <c r="CU20662" s="30"/>
      <c r="CV20662" s="30">
        <f t="shared" si="823"/>
        <v>0</v>
      </c>
    </row>
    <row r="20663" spans="80:100" x14ac:dyDescent="0.25">
      <c r="CB20663" s="134">
        <f t="shared" si="819"/>
        <v>841</v>
      </c>
      <c r="CC20663" s="7"/>
      <c r="CD20663" s="10"/>
      <c r="CE20663" s="10"/>
      <c r="CF20663" s="31"/>
      <c r="CG20663" s="9"/>
      <c r="CH20663" s="9"/>
      <c r="CI20663" s="9"/>
      <c r="CJ20663" s="31"/>
      <c r="CK20663" s="9"/>
      <c r="CL20663" s="128"/>
      <c r="CM20663" s="216">
        <f t="shared" si="820"/>
        <v>0</v>
      </c>
      <c r="CN20663" s="128"/>
      <c r="CO20663" s="30"/>
      <c r="CP20663" s="30">
        <f t="shared" si="821"/>
        <v>0</v>
      </c>
      <c r="CQ20663" s="30"/>
      <c r="CR20663" s="30">
        <f t="shared" si="822"/>
        <v>0</v>
      </c>
      <c r="CS20663" s="30"/>
      <c r="CT20663" s="30"/>
      <c r="CU20663" s="30"/>
      <c r="CV20663" s="30">
        <f t="shared" si="823"/>
        <v>0</v>
      </c>
    </row>
    <row r="20664" spans="80:100" x14ac:dyDescent="0.25">
      <c r="CB20664" s="134">
        <f t="shared" si="819"/>
        <v>842</v>
      </c>
      <c r="CC20664" s="7"/>
      <c r="CD20664" s="10"/>
      <c r="CE20664" s="10"/>
      <c r="CF20664" s="31"/>
      <c r="CG20664" s="9"/>
      <c r="CH20664" s="9"/>
      <c r="CI20664" s="9"/>
      <c r="CJ20664" s="31"/>
      <c r="CK20664" s="9"/>
      <c r="CL20664" s="128"/>
      <c r="CM20664" s="216">
        <f t="shared" si="820"/>
        <v>0</v>
      </c>
      <c r="CN20664" s="128"/>
      <c r="CO20664" s="30"/>
      <c r="CP20664" s="30">
        <f t="shared" si="821"/>
        <v>0</v>
      </c>
      <c r="CQ20664" s="30"/>
      <c r="CR20664" s="30">
        <f t="shared" si="822"/>
        <v>0</v>
      </c>
      <c r="CS20664" s="30"/>
      <c r="CT20664" s="30"/>
      <c r="CU20664" s="30"/>
      <c r="CV20664" s="30">
        <f t="shared" si="823"/>
        <v>0</v>
      </c>
    </row>
    <row r="20665" spans="80:100" x14ac:dyDescent="0.25">
      <c r="CB20665" s="134">
        <f t="shared" si="819"/>
        <v>843</v>
      </c>
      <c r="CC20665" s="7"/>
      <c r="CD20665" s="10"/>
      <c r="CE20665" s="10"/>
      <c r="CF20665" s="31"/>
      <c r="CG20665" s="9"/>
      <c r="CH20665" s="9"/>
      <c r="CI20665" s="9"/>
      <c r="CJ20665" s="31"/>
      <c r="CK20665" s="9"/>
      <c r="CL20665" s="128"/>
      <c r="CM20665" s="216">
        <f t="shared" si="820"/>
        <v>0</v>
      </c>
      <c r="CN20665" s="128"/>
      <c r="CO20665" s="30"/>
      <c r="CP20665" s="30">
        <f t="shared" si="821"/>
        <v>0</v>
      </c>
      <c r="CQ20665" s="30"/>
      <c r="CR20665" s="30">
        <f t="shared" si="822"/>
        <v>0</v>
      </c>
      <c r="CS20665" s="30"/>
      <c r="CT20665" s="30"/>
      <c r="CU20665" s="30"/>
      <c r="CV20665" s="30">
        <f t="shared" si="823"/>
        <v>0</v>
      </c>
    </row>
    <row r="20666" spans="80:100" x14ac:dyDescent="0.25">
      <c r="CB20666" s="134">
        <f t="shared" si="819"/>
        <v>844</v>
      </c>
      <c r="CC20666" s="7"/>
      <c r="CD20666" s="10"/>
      <c r="CE20666" s="10"/>
      <c r="CF20666" s="31"/>
      <c r="CG20666" s="9"/>
      <c r="CH20666" s="9"/>
      <c r="CI20666" s="9"/>
      <c r="CJ20666" s="31"/>
      <c r="CK20666" s="9"/>
      <c r="CL20666" s="128"/>
      <c r="CM20666" s="216">
        <f t="shared" si="820"/>
        <v>0</v>
      </c>
      <c r="CN20666" s="128"/>
      <c r="CO20666" s="30"/>
      <c r="CP20666" s="30">
        <f t="shared" si="821"/>
        <v>0</v>
      </c>
      <c r="CQ20666" s="30"/>
      <c r="CR20666" s="30">
        <f t="shared" si="822"/>
        <v>0</v>
      </c>
      <c r="CS20666" s="30"/>
      <c r="CT20666" s="30"/>
      <c r="CU20666" s="30"/>
      <c r="CV20666" s="30">
        <f t="shared" si="823"/>
        <v>0</v>
      </c>
    </row>
    <row r="20667" spans="80:100" x14ac:dyDescent="0.25">
      <c r="CB20667" s="134">
        <f t="shared" si="819"/>
        <v>845</v>
      </c>
      <c r="CC20667" s="7"/>
      <c r="CD20667" s="10"/>
      <c r="CE20667" s="10"/>
      <c r="CF20667" s="31"/>
      <c r="CG20667" s="9"/>
      <c r="CH20667" s="9"/>
      <c r="CI20667" s="9"/>
      <c r="CJ20667" s="31"/>
      <c r="CK20667" s="9"/>
      <c r="CL20667" s="128"/>
      <c r="CM20667" s="216">
        <f t="shared" si="820"/>
        <v>0</v>
      </c>
      <c r="CN20667" s="128"/>
      <c r="CO20667" s="30"/>
      <c r="CP20667" s="30">
        <f t="shared" si="821"/>
        <v>0</v>
      </c>
      <c r="CQ20667" s="30"/>
      <c r="CR20667" s="30">
        <f t="shared" si="822"/>
        <v>0</v>
      </c>
      <c r="CS20667" s="30"/>
      <c r="CT20667" s="30"/>
      <c r="CU20667" s="30"/>
      <c r="CV20667" s="30">
        <f t="shared" si="823"/>
        <v>0</v>
      </c>
    </row>
    <row r="20668" spans="80:100" x14ac:dyDescent="0.25">
      <c r="CB20668" s="134">
        <f t="shared" si="819"/>
        <v>846</v>
      </c>
      <c r="CC20668" s="7"/>
      <c r="CD20668" s="10"/>
      <c r="CE20668" s="10"/>
      <c r="CF20668" s="31"/>
      <c r="CG20668" s="9"/>
      <c r="CH20668" s="9"/>
      <c r="CI20668" s="9"/>
      <c r="CJ20668" s="31"/>
      <c r="CK20668" s="9"/>
      <c r="CL20668" s="128"/>
      <c r="CM20668" s="216">
        <f t="shared" si="820"/>
        <v>0</v>
      </c>
      <c r="CN20668" s="128"/>
      <c r="CO20668" s="30"/>
      <c r="CP20668" s="30">
        <f t="shared" si="821"/>
        <v>0</v>
      </c>
      <c r="CQ20668" s="30"/>
      <c r="CR20668" s="30">
        <f t="shared" si="822"/>
        <v>0</v>
      </c>
      <c r="CS20668" s="30"/>
      <c r="CT20668" s="30"/>
      <c r="CU20668" s="30"/>
      <c r="CV20668" s="30">
        <f t="shared" si="823"/>
        <v>0</v>
      </c>
    </row>
    <row r="20669" spans="80:100" x14ac:dyDescent="0.25">
      <c r="CB20669" s="134">
        <f t="shared" si="819"/>
        <v>847</v>
      </c>
      <c r="CC20669" s="7"/>
      <c r="CD20669" s="10"/>
      <c r="CE20669" s="10"/>
      <c r="CF20669" s="31"/>
      <c r="CG20669" s="9"/>
      <c r="CH20669" s="9"/>
      <c r="CI20669" s="9"/>
      <c r="CJ20669" s="31"/>
      <c r="CK20669" s="9"/>
      <c r="CL20669" s="128"/>
      <c r="CM20669" s="216">
        <f t="shared" si="820"/>
        <v>0</v>
      </c>
      <c r="CN20669" s="128"/>
      <c r="CO20669" s="30"/>
      <c r="CP20669" s="30">
        <f t="shared" si="821"/>
        <v>0</v>
      </c>
      <c r="CQ20669" s="30"/>
      <c r="CR20669" s="30">
        <f t="shared" si="822"/>
        <v>0</v>
      </c>
      <c r="CS20669" s="30"/>
      <c r="CT20669" s="30"/>
      <c r="CU20669" s="30"/>
      <c r="CV20669" s="30">
        <f t="shared" si="823"/>
        <v>0</v>
      </c>
    </row>
    <row r="20670" spans="80:100" x14ac:dyDescent="0.25">
      <c r="CB20670" s="134">
        <f t="shared" si="819"/>
        <v>848</v>
      </c>
      <c r="CC20670" s="7"/>
      <c r="CD20670" s="10"/>
      <c r="CE20670" s="10"/>
      <c r="CF20670" s="31"/>
      <c r="CG20670" s="9"/>
      <c r="CH20670" s="9"/>
      <c r="CI20670" s="9"/>
      <c r="CJ20670" s="31"/>
      <c r="CK20670" s="9"/>
      <c r="CL20670" s="128"/>
      <c r="CM20670" s="216">
        <f t="shared" si="820"/>
        <v>0</v>
      </c>
      <c r="CN20670" s="128"/>
      <c r="CO20670" s="30"/>
      <c r="CP20670" s="30">
        <f t="shared" si="821"/>
        <v>0</v>
      </c>
      <c r="CQ20670" s="30"/>
      <c r="CR20670" s="30">
        <f t="shared" si="822"/>
        <v>0</v>
      </c>
      <c r="CS20670" s="30"/>
      <c r="CT20670" s="30"/>
      <c r="CU20670" s="30"/>
      <c r="CV20670" s="30">
        <f t="shared" si="823"/>
        <v>0</v>
      </c>
    </row>
    <row r="20671" spans="80:100" x14ac:dyDescent="0.25">
      <c r="CB20671" s="134">
        <f t="shared" si="819"/>
        <v>849</v>
      </c>
      <c r="CC20671" s="7"/>
      <c r="CD20671" s="10"/>
      <c r="CE20671" s="10"/>
      <c r="CF20671" s="31"/>
      <c r="CG20671" s="9"/>
      <c r="CH20671" s="9"/>
      <c r="CI20671" s="9"/>
      <c r="CJ20671" s="31"/>
      <c r="CK20671" s="9"/>
      <c r="CL20671" s="128"/>
      <c r="CM20671" s="216">
        <f t="shared" si="820"/>
        <v>0</v>
      </c>
      <c r="CN20671" s="128"/>
      <c r="CO20671" s="30"/>
      <c r="CP20671" s="30">
        <f t="shared" si="821"/>
        <v>0</v>
      </c>
      <c r="CQ20671" s="30"/>
      <c r="CR20671" s="30">
        <f t="shared" si="822"/>
        <v>0</v>
      </c>
      <c r="CS20671" s="30"/>
      <c r="CT20671" s="30"/>
      <c r="CU20671" s="30"/>
      <c r="CV20671" s="30">
        <f t="shared" si="823"/>
        <v>0</v>
      </c>
    </row>
    <row r="20672" spans="80:100" x14ac:dyDescent="0.25">
      <c r="CB20672" s="134">
        <f t="shared" si="819"/>
        <v>850</v>
      </c>
      <c r="CC20672" s="7"/>
      <c r="CD20672" s="10"/>
      <c r="CE20672" s="10"/>
      <c r="CF20672" s="31"/>
      <c r="CG20672" s="9"/>
      <c r="CH20672" s="9"/>
      <c r="CI20672" s="9"/>
      <c r="CJ20672" s="31"/>
      <c r="CK20672" s="9"/>
      <c r="CL20672" s="128"/>
      <c r="CM20672" s="216">
        <f t="shared" si="820"/>
        <v>0</v>
      </c>
      <c r="CN20672" s="128"/>
      <c r="CO20672" s="30"/>
      <c r="CP20672" s="30">
        <f t="shared" si="821"/>
        <v>0</v>
      </c>
      <c r="CQ20672" s="30"/>
      <c r="CR20672" s="30">
        <f t="shared" si="822"/>
        <v>0</v>
      </c>
      <c r="CS20672" s="30"/>
      <c r="CT20672" s="30"/>
      <c r="CU20672" s="30"/>
      <c r="CV20672" s="30">
        <f t="shared" si="823"/>
        <v>0</v>
      </c>
    </row>
    <row r="20673" spans="80:100" x14ac:dyDescent="0.25">
      <c r="CB20673" s="134">
        <f t="shared" si="819"/>
        <v>851</v>
      </c>
      <c r="CC20673" s="7"/>
      <c r="CD20673" s="10"/>
      <c r="CE20673" s="10"/>
      <c r="CF20673" s="31"/>
      <c r="CG20673" s="9"/>
      <c r="CH20673" s="9"/>
      <c r="CI20673" s="9"/>
      <c r="CJ20673" s="31"/>
      <c r="CK20673" s="9"/>
      <c r="CL20673" s="128"/>
      <c r="CM20673" s="216">
        <f t="shared" si="820"/>
        <v>0</v>
      </c>
      <c r="CN20673" s="128"/>
      <c r="CO20673" s="30"/>
      <c r="CP20673" s="30">
        <f t="shared" si="821"/>
        <v>0</v>
      </c>
      <c r="CQ20673" s="30"/>
      <c r="CR20673" s="30">
        <f t="shared" si="822"/>
        <v>0</v>
      </c>
      <c r="CS20673" s="30"/>
      <c r="CT20673" s="30"/>
      <c r="CU20673" s="30"/>
      <c r="CV20673" s="30">
        <f t="shared" si="823"/>
        <v>0</v>
      </c>
    </row>
    <row r="20674" spans="80:100" x14ac:dyDescent="0.25">
      <c r="CB20674" s="134">
        <f t="shared" si="819"/>
        <v>852</v>
      </c>
      <c r="CC20674" s="7"/>
      <c r="CD20674" s="10"/>
      <c r="CE20674" s="10"/>
      <c r="CF20674" s="31"/>
      <c r="CG20674" s="9"/>
      <c r="CH20674" s="9"/>
      <c r="CI20674" s="9"/>
      <c r="CJ20674" s="31"/>
      <c r="CK20674" s="9"/>
      <c r="CL20674" s="128"/>
      <c r="CM20674" s="216">
        <f t="shared" si="820"/>
        <v>0</v>
      </c>
      <c r="CN20674" s="128"/>
      <c r="CO20674" s="30"/>
      <c r="CP20674" s="30">
        <f t="shared" si="821"/>
        <v>0</v>
      </c>
      <c r="CQ20674" s="30"/>
      <c r="CR20674" s="30">
        <f t="shared" si="822"/>
        <v>0</v>
      </c>
      <c r="CS20674" s="30"/>
      <c r="CT20674" s="30"/>
      <c r="CU20674" s="30"/>
      <c r="CV20674" s="30">
        <f t="shared" si="823"/>
        <v>0</v>
      </c>
    </row>
    <row r="20675" spans="80:100" x14ac:dyDescent="0.25">
      <c r="CB20675" s="134">
        <f t="shared" si="819"/>
        <v>853</v>
      </c>
      <c r="CC20675" s="7"/>
      <c r="CD20675" s="10"/>
      <c r="CE20675" s="10"/>
      <c r="CF20675" s="31"/>
      <c r="CG20675" s="9"/>
      <c r="CH20675" s="9"/>
      <c r="CI20675" s="9"/>
      <c r="CJ20675" s="31"/>
      <c r="CK20675" s="9"/>
      <c r="CL20675" s="128"/>
      <c r="CM20675" s="216">
        <f t="shared" si="820"/>
        <v>0</v>
      </c>
      <c r="CN20675" s="128"/>
      <c r="CO20675" s="30"/>
      <c r="CP20675" s="30">
        <f t="shared" si="821"/>
        <v>0</v>
      </c>
      <c r="CQ20675" s="30"/>
      <c r="CR20675" s="30">
        <f t="shared" si="822"/>
        <v>0</v>
      </c>
      <c r="CS20675" s="30"/>
      <c r="CT20675" s="30"/>
      <c r="CU20675" s="30"/>
      <c r="CV20675" s="30">
        <f t="shared" si="823"/>
        <v>0</v>
      </c>
    </row>
    <row r="20676" spans="80:100" x14ac:dyDescent="0.25">
      <c r="CB20676" s="134">
        <f t="shared" si="819"/>
        <v>854</v>
      </c>
      <c r="CC20676" s="7"/>
      <c r="CD20676" s="10"/>
      <c r="CE20676" s="10"/>
      <c r="CF20676" s="31"/>
      <c r="CG20676" s="9"/>
      <c r="CH20676" s="9"/>
      <c r="CI20676" s="9"/>
      <c r="CJ20676" s="31"/>
      <c r="CK20676" s="9"/>
      <c r="CL20676" s="128"/>
      <c r="CM20676" s="216">
        <f t="shared" si="820"/>
        <v>0</v>
      </c>
      <c r="CN20676" s="128"/>
      <c r="CO20676" s="30"/>
      <c r="CP20676" s="30">
        <f t="shared" si="821"/>
        <v>0</v>
      </c>
      <c r="CQ20676" s="30"/>
      <c r="CR20676" s="30">
        <f t="shared" si="822"/>
        <v>0</v>
      </c>
      <c r="CS20676" s="30"/>
      <c r="CT20676" s="30"/>
      <c r="CU20676" s="30"/>
      <c r="CV20676" s="30">
        <f t="shared" si="823"/>
        <v>0</v>
      </c>
    </row>
    <row r="20677" spans="80:100" x14ac:dyDescent="0.25">
      <c r="CB20677" s="134">
        <f t="shared" si="819"/>
        <v>855</v>
      </c>
      <c r="CC20677" s="7"/>
      <c r="CD20677" s="10"/>
      <c r="CE20677" s="10"/>
      <c r="CF20677" s="31"/>
      <c r="CG20677" s="9"/>
      <c r="CH20677" s="9"/>
      <c r="CI20677" s="9"/>
      <c r="CJ20677" s="31"/>
      <c r="CK20677" s="9"/>
      <c r="CL20677" s="128"/>
      <c r="CM20677" s="216">
        <f t="shared" si="820"/>
        <v>0</v>
      </c>
      <c r="CN20677" s="128"/>
      <c r="CO20677" s="30"/>
      <c r="CP20677" s="30">
        <f t="shared" si="821"/>
        <v>0</v>
      </c>
      <c r="CQ20677" s="30"/>
      <c r="CR20677" s="30">
        <f t="shared" si="822"/>
        <v>0</v>
      </c>
      <c r="CS20677" s="30"/>
      <c r="CT20677" s="30"/>
      <c r="CU20677" s="30"/>
      <c r="CV20677" s="30">
        <f t="shared" si="823"/>
        <v>0</v>
      </c>
    </row>
    <row r="20678" spans="80:100" x14ac:dyDescent="0.25">
      <c r="CB20678" s="134">
        <f t="shared" si="819"/>
        <v>856</v>
      </c>
      <c r="CC20678" s="7"/>
      <c r="CD20678" s="10"/>
      <c r="CE20678" s="10"/>
      <c r="CF20678" s="31"/>
      <c r="CG20678" s="9"/>
      <c r="CH20678" s="9"/>
      <c r="CI20678" s="9"/>
      <c r="CJ20678" s="31"/>
      <c r="CK20678" s="9"/>
      <c r="CL20678" s="128"/>
      <c r="CM20678" s="216">
        <f t="shared" si="820"/>
        <v>0</v>
      </c>
      <c r="CN20678" s="128"/>
      <c r="CO20678" s="30"/>
      <c r="CP20678" s="30">
        <f t="shared" si="821"/>
        <v>0</v>
      </c>
      <c r="CQ20678" s="30"/>
      <c r="CR20678" s="30">
        <f t="shared" si="822"/>
        <v>0</v>
      </c>
      <c r="CS20678" s="30"/>
      <c r="CT20678" s="30"/>
      <c r="CU20678" s="30"/>
      <c r="CV20678" s="30">
        <f t="shared" si="823"/>
        <v>0</v>
      </c>
    </row>
    <row r="20679" spans="80:100" x14ac:dyDescent="0.25">
      <c r="CB20679" s="134">
        <f t="shared" si="819"/>
        <v>857</v>
      </c>
      <c r="CC20679" s="7"/>
      <c r="CD20679" s="10"/>
      <c r="CE20679" s="10"/>
      <c r="CF20679" s="31"/>
      <c r="CG20679" s="9"/>
      <c r="CH20679" s="9"/>
      <c r="CI20679" s="9"/>
      <c r="CJ20679" s="31"/>
      <c r="CK20679" s="9"/>
      <c r="CL20679" s="128"/>
      <c r="CM20679" s="216">
        <f t="shared" si="820"/>
        <v>0</v>
      </c>
      <c r="CN20679" s="128"/>
      <c r="CO20679" s="30"/>
      <c r="CP20679" s="30">
        <f t="shared" si="821"/>
        <v>0</v>
      </c>
      <c r="CQ20679" s="30"/>
      <c r="CR20679" s="30">
        <f t="shared" si="822"/>
        <v>0</v>
      </c>
      <c r="CS20679" s="30"/>
      <c r="CT20679" s="30"/>
      <c r="CU20679" s="30"/>
      <c r="CV20679" s="30">
        <f t="shared" si="823"/>
        <v>0</v>
      </c>
    </row>
    <row r="20680" spans="80:100" x14ac:dyDescent="0.25">
      <c r="CB20680" s="134">
        <f t="shared" si="819"/>
        <v>858</v>
      </c>
      <c r="CC20680" s="7"/>
      <c r="CD20680" s="10"/>
      <c r="CE20680" s="10"/>
      <c r="CF20680" s="31"/>
      <c r="CG20680" s="9"/>
      <c r="CH20680" s="9"/>
      <c r="CI20680" s="9"/>
      <c r="CJ20680" s="31"/>
      <c r="CK20680" s="9"/>
      <c r="CL20680" s="128"/>
      <c r="CM20680" s="216">
        <f t="shared" si="820"/>
        <v>0</v>
      </c>
      <c r="CN20680" s="128"/>
      <c r="CO20680" s="30"/>
      <c r="CP20680" s="30">
        <f t="shared" si="821"/>
        <v>0</v>
      </c>
      <c r="CQ20680" s="30"/>
      <c r="CR20680" s="30">
        <f t="shared" si="822"/>
        <v>0</v>
      </c>
      <c r="CS20680" s="30"/>
      <c r="CT20680" s="30"/>
      <c r="CU20680" s="30"/>
      <c r="CV20680" s="30">
        <f t="shared" si="823"/>
        <v>0</v>
      </c>
    </row>
    <row r="20681" spans="80:100" x14ac:dyDescent="0.25">
      <c r="CB20681" s="134">
        <f t="shared" si="819"/>
        <v>859</v>
      </c>
      <c r="CC20681" s="7"/>
      <c r="CD20681" s="10"/>
      <c r="CE20681" s="10"/>
      <c r="CF20681" s="31"/>
      <c r="CG20681" s="9"/>
      <c r="CH20681" s="9"/>
      <c r="CI20681" s="9"/>
      <c r="CJ20681" s="31"/>
      <c r="CK20681" s="9"/>
      <c r="CL20681" s="128"/>
      <c r="CM20681" s="216">
        <f t="shared" si="820"/>
        <v>0</v>
      </c>
      <c r="CN20681" s="128"/>
      <c r="CO20681" s="30"/>
      <c r="CP20681" s="30">
        <f t="shared" si="821"/>
        <v>0</v>
      </c>
      <c r="CQ20681" s="30"/>
      <c r="CR20681" s="30">
        <f t="shared" si="822"/>
        <v>0</v>
      </c>
      <c r="CS20681" s="30"/>
      <c r="CT20681" s="30"/>
      <c r="CU20681" s="30"/>
      <c r="CV20681" s="30">
        <f t="shared" si="823"/>
        <v>0</v>
      </c>
    </row>
    <row r="20682" spans="80:100" x14ac:dyDescent="0.25">
      <c r="CB20682" s="134">
        <f t="shared" si="819"/>
        <v>860</v>
      </c>
      <c r="CC20682" s="7"/>
      <c r="CD20682" s="10"/>
      <c r="CE20682" s="10"/>
      <c r="CF20682" s="31"/>
      <c r="CG20682" s="9"/>
      <c r="CH20682" s="9"/>
      <c r="CI20682" s="9"/>
      <c r="CJ20682" s="31"/>
      <c r="CK20682" s="9"/>
      <c r="CL20682" s="128"/>
      <c r="CM20682" s="216">
        <f t="shared" si="820"/>
        <v>0</v>
      </c>
      <c r="CN20682" s="128"/>
      <c r="CO20682" s="30"/>
      <c r="CP20682" s="30">
        <f t="shared" si="821"/>
        <v>0</v>
      </c>
      <c r="CQ20682" s="30"/>
      <c r="CR20682" s="30">
        <f t="shared" si="822"/>
        <v>0</v>
      </c>
      <c r="CS20682" s="30"/>
      <c r="CT20682" s="30"/>
      <c r="CU20682" s="30"/>
      <c r="CV20682" s="30">
        <f t="shared" si="823"/>
        <v>0</v>
      </c>
    </row>
    <row r="20683" spans="80:100" x14ac:dyDescent="0.25">
      <c r="CB20683" s="134">
        <f t="shared" si="819"/>
        <v>861</v>
      </c>
      <c r="CC20683" s="7"/>
      <c r="CD20683" s="10"/>
      <c r="CE20683" s="10"/>
      <c r="CF20683" s="31"/>
      <c r="CG20683" s="9"/>
      <c r="CH20683" s="9"/>
      <c r="CI20683" s="9"/>
      <c r="CJ20683" s="31"/>
      <c r="CK20683" s="9"/>
      <c r="CL20683" s="128"/>
      <c r="CM20683" s="216">
        <f t="shared" si="820"/>
        <v>0</v>
      </c>
      <c r="CN20683" s="128"/>
      <c r="CO20683" s="30"/>
      <c r="CP20683" s="30">
        <f t="shared" si="821"/>
        <v>0</v>
      </c>
      <c r="CQ20683" s="30"/>
      <c r="CR20683" s="30">
        <f t="shared" si="822"/>
        <v>0</v>
      </c>
      <c r="CS20683" s="30"/>
      <c r="CT20683" s="30"/>
      <c r="CU20683" s="30"/>
      <c r="CV20683" s="30">
        <f t="shared" si="823"/>
        <v>0</v>
      </c>
    </row>
    <row r="20684" spans="80:100" x14ac:dyDescent="0.25">
      <c r="CB20684" s="134">
        <f t="shared" si="819"/>
        <v>862</v>
      </c>
      <c r="CC20684" s="7"/>
      <c r="CD20684" s="10"/>
      <c r="CE20684" s="10"/>
      <c r="CF20684" s="31"/>
      <c r="CG20684" s="9"/>
      <c r="CH20684" s="9"/>
      <c r="CI20684" s="9"/>
      <c r="CJ20684" s="31"/>
      <c r="CK20684" s="9"/>
      <c r="CL20684" s="128"/>
      <c r="CM20684" s="216">
        <f t="shared" si="820"/>
        <v>0</v>
      </c>
      <c r="CN20684" s="128"/>
      <c r="CO20684" s="30"/>
      <c r="CP20684" s="30">
        <f t="shared" si="821"/>
        <v>0</v>
      </c>
      <c r="CQ20684" s="30"/>
      <c r="CR20684" s="30">
        <f t="shared" si="822"/>
        <v>0</v>
      </c>
      <c r="CS20684" s="30"/>
      <c r="CT20684" s="30"/>
      <c r="CU20684" s="30"/>
      <c r="CV20684" s="30">
        <f t="shared" si="823"/>
        <v>0</v>
      </c>
    </row>
    <row r="20685" spans="80:100" x14ac:dyDescent="0.25">
      <c r="CB20685" s="134">
        <f t="shared" si="819"/>
        <v>863</v>
      </c>
      <c r="CC20685" s="7"/>
      <c r="CD20685" s="10"/>
      <c r="CE20685" s="10"/>
      <c r="CF20685" s="31"/>
      <c r="CG20685" s="9"/>
      <c r="CH20685" s="9"/>
      <c r="CI20685" s="9"/>
      <c r="CJ20685" s="31"/>
      <c r="CK20685" s="9"/>
      <c r="CL20685" s="128"/>
      <c r="CM20685" s="216">
        <f t="shared" si="820"/>
        <v>0</v>
      </c>
      <c r="CN20685" s="128"/>
      <c r="CO20685" s="30"/>
      <c r="CP20685" s="30">
        <f t="shared" si="821"/>
        <v>0</v>
      </c>
      <c r="CQ20685" s="30"/>
      <c r="CR20685" s="30">
        <f t="shared" si="822"/>
        <v>0</v>
      </c>
      <c r="CS20685" s="30"/>
      <c r="CT20685" s="30"/>
      <c r="CU20685" s="30"/>
      <c r="CV20685" s="30">
        <f t="shared" si="823"/>
        <v>0</v>
      </c>
    </row>
    <row r="20686" spans="80:100" x14ac:dyDescent="0.25">
      <c r="CB20686" s="134">
        <f t="shared" si="819"/>
        <v>864</v>
      </c>
      <c r="CC20686" s="7"/>
      <c r="CD20686" s="10"/>
      <c r="CE20686" s="10"/>
      <c r="CF20686" s="31"/>
      <c r="CG20686" s="9"/>
      <c r="CH20686" s="9"/>
      <c r="CI20686" s="9"/>
      <c r="CJ20686" s="31"/>
      <c r="CK20686" s="9"/>
      <c r="CL20686" s="128"/>
      <c r="CM20686" s="216">
        <f t="shared" si="820"/>
        <v>0</v>
      </c>
      <c r="CN20686" s="128"/>
      <c r="CO20686" s="30"/>
      <c r="CP20686" s="30">
        <f t="shared" si="821"/>
        <v>0</v>
      </c>
      <c r="CQ20686" s="30"/>
      <c r="CR20686" s="30">
        <f t="shared" si="822"/>
        <v>0</v>
      </c>
      <c r="CS20686" s="30"/>
      <c r="CT20686" s="30"/>
      <c r="CU20686" s="30"/>
      <c r="CV20686" s="30">
        <f t="shared" si="823"/>
        <v>0</v>
      </c>
    </row>
    <row r="20687" spans="80:100" x14ac:dyDescent="0.25">
      <c r="CB20687" s="134">
        <f t="shared" si="819"/>
        <v>865</v>
      </c>
      <c r="CC20687" s="7"/>
      <c r="CD20687" s="10"/>
      <c r="CE20687" s="10"/>
      <c r="CF20687" s="31"/>
      <c r="CG20687" s="9"/>
      <c r="CH20687" s="9"/>
      <c r="CI20687" s="9"/>
      <c r="CJ20687" s="31"/>
      <c r="CK20687" s="9"/>
      <c r="CL20687" s="128"/>
      <c r="CM20687" s="216">
        <f t="shared" si="820"/>
        <v>0</v>
      </c>
      <c r="CN20687" s="128"/>
      <c r="CO20687" s="30"/>
      <c r="CP20687" s="30">
        <f t="shared" si="821"/>
        <v>0</v>
      </c>
      <c r="CQ20687" s="30"/>
      <c r="CR20687" s="30">
        <f t="shared" si="822"/>
        <v>0</v>
      </c>
      <c r="CS20687" s="30"/>
      <c r="CT20687" s="30"/>
      <c r="CU20687" s="30"/>
      <c r="CV20687" s="30">
        <f t="shared" si="823"/>
        <v>0</v>
      </c>
    </row>
    <row r="20688" spans="80:100" x14ac:dyDescent="0.25">
      <c r="CB20688" s="134">
        <f t="shared" si="819"/>
        <v>866</v>
      </c>
      <c r="CC20688" s="7"/>
      <c r="CD20688" s="10"/>
      <c r="CE20688" s="10"/>
      <c r="CF20688" s="31"/>
      <c r="CG20688" s="9"/>
      <c r="CH20688" s="9"/>
      <c r="CI20688" s="9"/>
      <c r="CJ20688" s="31"/>
      <c r="CK20688" s="9"/>
      <c r="CL20688" s="128"/>
      <c r="CM20688" s="216">
        <f t="shared" si="820"/>
        <v>0</v>
      </c>
      <c r="CN20688" s="128"/>
      <c r="CO20688" s="30"/>
      <c r="CP20688" s="30">
        <f t="shared" si="821"/>
        <v>0</v>
      </c>
      <c r="CQ20688" s="30"/>
      <c r="CR20688" s="30">
        <f t="shared" si="822"/>
        <v>0</v>
      </c>
      <c r="CS20688" s="30"/>
      <c r="CT20688" s="30"/>
      <c r="CU20688" s="30"/>
      <c r="CV20688" s="30">
        <f t="shared" si="823"/>
        <v>0</v>
      </c>
    </row>
    <row r="20689" spans="80:100" x14ac:dyDescent="0.25">
      <c r="CB20689" s="134">
        <f t="shared" si="819"/>
        <v>867</v>
      </c>
      <c r="CC20689" s="7"/>
      <c r="CD20689" s="10"/>
      <c r="CE20689" s="10"/>
      <c r="CF20689" s="31"/>
      <c r="CG20689" s="9"/>
      <c r="CH20689" s="9"/>
      <c r="CI20689" s="9"/>
      <c r="CJ20689" s="31"/>
      <c r="CK20689" s="9"/>
      <c r="CL20689" s="128"/>
      <c r="CM20689" s="216">
        <f t="shared" si="820"/>
        <v>0</v>
      </c>
      <c r="CN20689" s="128"/>
      <c r="CO20689" s="30"/>
      <c r="CP20689" s="30">
        <f t="shared" si="821"/>
        <v>0</v>
      </c>
      <c r="CQ20689" s="30"/>
      <c r="CR20689" s="30">
        <f t="shared" si="822"/>
        <v>0</v>
      </c>
      <c r="CS20689" s="30"/>
      <c r="CT20689" s="30"/>
      <c r="CU20689" s="30"/>
      <c r="CV20689" s="30">
        <f t="shared" si="823"/>
        <v>0</v>
      </c>
    </row>
    <row r="20690" spans="80:100" x14ac:dyDescent="0.25">
      <c r="CB20690" s="134">
        <f t="shared" si="819"/>
        <v>868</v>
      </c>
      <c r="CC20690" s="7"/>
      <c r="CD20690" s="10"/>
      <c r="CE20690" s="10"/>
      <c r="CF20690" s="31"/>
      <c r="CG20690" s="9"/>
      <c r="CH20690" s="9"/>
      <c r="CI20690" s="9"/>
      <c r="CJ20690" s="31"/>
      <c r="CK20690" s="9"/>
      <c r="CL20690" s="128"/>
      <c r="CM20690" s="216">
        <f t="shared" si="820"/>
        <v>0</v>
      </c>
      <c r="CN20690" s="128"/>
      <c r="CO20690" s="30"/>
      <c r="CP20690" s="30">
        <f t="shared" si="821"/>
        <v>0</v>
      </c>
      <c r="CQ20690" s="30"/>
      <c r="CR20690" s="30">
        <f t="shared" si="822"/>
        <v>0</v>
      </c>
      <c r="CS20690" s="30"/>
      <c r="CT20690" s="30"/>
      <c r="CU20690" s="30"/>
      <c r="CV20690" s="30">
        <f t="shared" si="823"/>
        <v>0</v>
      </c>
    </row>
    <row r="20691" spans="80:100" x14ac:dyDescent="0.25">
      <c r="CB20691" s="134">
        <f t="shared" si="819"/>
        <v>869</v>
      </c>
      <c r="CC20691" s="7"/>
      <c r="CD20691" s="10"/>
      <c r="CE20691" s="10"/>
      <c r="CF20691" s="31"/>
      <c r="CG20691" s="9"/>
      <c r="CH20691" s="9"/>
      <c r="CI20691" s="9"/>
      <c r="CJ20691" s="31"/>
      <c r="CK20691" s="9"/>
      <c r="CL20691" s="128"/>
      <c r="CM20691" s="216">
        <f t="shared" si="820"/>
        <v>0</v>
      </c>
      <c r="CN20691" s="128"/>
      <c r="CO20691" s="30"/>
      <c r="CP20691" s="30">
        <f t="shared" si="821"/>
        <v>0</v>
      </c>
      <c r="CQ20691" s="30"/>
      <c r="CR20691" s="30">
        <f t="shared" si="822"/>
        <v>0</v>
      </c>
      <c r="CS20691" s="30"/>
      <c r="CT20691" s="30"/>
      <c r="CU20691" s="30"/>
      <c r="CV20691" s="30">
        <f t="shared" si="823"/>
        <v>0</v>
      </c>
    </row>
    <row r="20692" spans="80:100" x14ac:dyDescent="0.25">
      <c r="CB20692" s="134">
        <f t="shared" si="819"/>
        <v>870</v>
      </c>
      <c r="CC20692" s="7"/>
      <c r="CD20692" s="10"/>
      <c r="CE20692" s="10"/>
      <c r="CF20692" s="31"/>
      <c r="CG20692" s="9"/>
      <c r="CH20692" s="9"/>
      <c r="CI20692" s="9"/>
      <c r="CJ20692" s="31"/>
      <c r="CK20692" s="9"/>
      <c r="CL20692" s="128"/>
      <c r="CM20692" s="216">
        <f t="shared" si="820"/>
        <v>0</v>
      </c>
      <c r="CN20692" s="128"/>
      <c r="CO20692" s="30"/>
      <c r="CP20692" s="30">
        <f t="shared" si="821"/>
        <v>0</v>
      </c>
      <c r="CQ20692" s="30"/>
      <c r="CR20692" s="30">
        <f t="shared" si="822"/>
        <v>0</v>
      </c>
      <c r="CS20692" s="30"/>
      <c r="CT20692" s="30"/>
      <c r="CU20692" s="30"/>
      <c r="CV20692" s="30">
        <f t="shared" si="823"/>
        <v>0</v>
      </c>
    </row>
    <row r="20693" spans="80:100" x14ac:dyDescent="0.25">
      <c r="CB20693" s="134">
        <f t="shared" si="819"/>
        <v>871</v>
      </c>
      <c r="CC20693" s="7"/>
      <c r="CD20693" s="10"/>
      <c r="CE20693" s="10"/>
      <c r="CF20693" s="31"/>
      <c r="CG20693" s="9"/>
      <c r="CH20693" s="9"/>
      <c r="CI20693" s="9"/>
      <c r="CJ20693" s="31"/>
      <c r="CK20693" s="9"/>
      <c r="CL20693" s="128"/>
      <c r="CM20693" s="216">
        <f t="shared" si="820"/>
        <v>0</v>
      </c>
      <c r="CN20693" s="128"/>
      <c r="CO20693" s="30"/>
      <c r="CP20693" s="30">
        <f t="shared" si="821"/>
        <v>0</v>
      </c>
      <c r="CQ20693" s="30"/>
      <c r="CR20693" s="30">
        <f t="shared" si="822"/>
        <v>0</v>
      </c>
      <c r="CS20693" s="30"/>
      <c r="CT20693" s="30"/>
      <c r="CU20693" s="30"/>
      <c r="CV20693" s="30">
        <f t="shared" si="823"/>
        <v>0</v>
      </c>
    </row>
    <row r="20694" spans="80:100" x14ac:dyDescent="0.25">
      <c r="CB20694" s="134">
        <f t="shared" si="819"/>
        <v>872</v>
      </c>
      <c r="CC20694" s="7"/>
      <c r="CD20694" s="10"/>
      <c r="CE20694" s="10"/>
      <c r="CF20694" s="31"/>
      <c r="CG20694" s="9"/>
      <c r="CH20694" s="9"/>
      <c r="CI20694" s="9"/>
      <c r="CJ20694" s="31"/>
      <c r="CK20694" s="9"/>
      <c r="CL20694" s="128"/>
      <c r="CM20694" s="216">
        <f t="shared" si="820"/>
        <v>0</v>
      </c>
      <c r="CN20694" s="128"/>
      <c r="CO20694" s="30"/>
      <c r="CP20694" s="30">
        <f t="shared" si="821"/>
        <v>0</v>
      </c>
      <c r="CQ20694" s="30"/>
      <c r="CR20694" s="30">
        <f t="shared" si="822"/>
        <v>0</v>
      </c>
      <c r="CS20694" s="30"/>
      <c r="CT20694" s="30"/>
      <c r="CU20694" s="30"/>
      <c r="CV20694" s="30">
        <f t="shared" si="823"/>
        <v>0</v>
      </c>
    </row>
    <row r="20695" spans="80:100" x14ac:dyDescent="0.25">
      <c r="CB20695" s="134">
        <f t="shared" si="819"/>
        <v>873</v>
      </c>
      <c r="CC20695" s="7"/>
      <c r="CD20695" s="10"/>
      <c r="CE20695" s="10"/>
      <c r="CF20695" s="31"/>
      <c r="CG20695" s="9"/>
      <c r="CH20695" s="9"/>
      <c r="CI20695" s="9"/>
      <c r="CJ20695" s="31"/>
      <c r="CK20695" s="9"/>
      <c r="CL20695" s="128"/>
      <c r="CM20695" s="216">
        <f t="shared" si="820"/>
        <v>0</v>
      </c>
      <c r="CN20695" s="128"/>
      <c r="CO20695" s="30"/>
      <c r="CP20695" s="30">
        <f t="shared" si="821"/>
        <v>0</v>
      </c>
      <c r="CQ20695" s="30"/>
      <c r="CR20695" s="30">
        <f t="shared" si="822"/>
        <v>0</v>
      </c>
      <c r="CS20695" s="30"/>
      <c r="CT20695" s="30"/>
      <c r="CU20695" s="30"/>
      <c r="CV20695" s="30">
        <f t="shared" si="823"/>
        <v>0</v>
      </c>
    </row>
    <row r="20696" spans="80:100" x14ac:dyDescent="0.25">
      <c r="CB20696" s="134">
        <f t="shared" si="819"/>
        <v>874</v>
      </c>
      <c r="CC20696" s="7"/>
      <c r="CD20696" s="10"/>
      <c r="CE20696" s="10"/>
      <c r="CF20696" s="31"/>
      <c r="CG20696" s="9"/>
      <c r="CH20696" s="9"/>
      <c r="CI20696" s="9"/>
      <c r="CJ20696" s="31"/>
      <c r="CK20696" s="9"/>
      <c r="CL20696" s="128"/>
      <c r="CM20696" s="216">
        <f t="shared" si="820"/>
        <v>0</v>
      </c>
      <c r="CN20696" s="128"/>
      <c r="CO20696" s="30"/>
      <c r="CP20696" s="30">
        <f t="shared" si="821"/>
        <v>0</v>
      </c>
      <c r="CQ20696" s="30"/>
      <c r="CR20696" s="30">
        <f t="shared" si="822"/>
        <v>0</v>
      </c>
      <c r="CS20696" s="30"/>
      <c r="CT20696" s="30"/>
      <c r="CU20696" s="30"/>
      <c r="CV20696" s="30">
        <f t="shared" si="823"/>
        <v>0</v>
      </c>
    </row>
    <row r="20697" spans="80:100" x14ac:dyDescent="0.25">
      <c r="CB20697" s="134">
        <f t="shared" si="819"/>
        <v>875</v>
      </c>
      <c r="CC20697" s="7"/>
      <c r="CD20697" s="10"/>
      <c r="CE20697" s="10"/>
      <c r="CF20697" s="31"/>
      <c r="CG20697" s="9"/>
      <c r="CH20697" s="9"/>
      <c r="CI20697" s="9"/>
      <c r="CJ20697" s="31"/>
      <c r="CK20697" s="9"/>
      <c r="CL20697" s="128"/>
      <c r="CM20697" s="216">
        <f t="shared" si="820"/>
        <v>0</v>
      </c>
      <c r="CN20697" s="128"/>
      <c r="CO20697" s="30"/>
      <c r="CP20697" s="30">
        <f t="shared" si="821"/>
        <v>0</v>
      </c>
      <c r="CQ20697" s="30"/>
      <c r="CR20697" s="30">
        <f t="shared" si="822"/>
        <v>0</v>
      </c>
      <c r="CS20697" s="30"/>
      <c r="CT20697" s="30"/>
      <c r="CU20697" s="30"/>
      <c r="CV20697" s="30">
        <f t="shared" si="823"/>
        <v>0</v>
      </c>
    </row>
    <row r="20698" spans="80:100" x14ac:dyDescent="0.25">
      <c r="CB20698" s="134">
        <f t="shared" si="819"/>
        <v>876</v>
      </c>
      <c r="CC20698" s="7"/>
      <c r="CD20698" s="10"/>
      <c r="CE20698" s="10"/>
      <c r="CF20698" s="31"/>
      <c r="CG20698" s="9"/>
      <c r="CH20698" s="9"/>
      <c r="CI20698" s="9"/>
      <c r="CJ20698" s="31"/>
      <c r="CK20698" s="9"/>
      <c r="CL20698" s="128"/>
      <c r="CM20698" s="216">
        <f t="shared" si="820"/>
        <v>0</v>
      </c>
      <c r="CN20698" s="128"/>
      <c r="CO20698" s="30"/>
      <c r="CP20698" s="30">
        <f t="shared" si="821"/>
        <v>0</v>
      </c>
      <c r="CQ20698" s="30"/>
      <c r="CR20698" s="30">
        <f t="shared" si="822"/>
        <v>0</v>
      </c>
      <c r="CS20698" s="30"/>
      <c r="CT20698" s="30"/>
      <c r="CU20698" s="30"/>
      <c r="CV20698" s="30">
        <f t="shared" si="823"/>
        <v>0</v>
      </c>
    </row>
    <row r="20699" spans="80:100" x14ac:dyDescent="0.25">
      <c r="CB20699" s="134">
        <f t="shared" si="819"/>
        <v>877</v>
      </c>
      <c r="CC20699" s="7"/>
      <c r="CD20699" s="10"/>
      <c r="CE20699" s="10"/>
      <c r="CF20699" s="31"/>
      <c r="CG20699" s="9"/>
      <c r="CH20699" s="9"/>
      <c r="CI20699" s="9"/>
      <c r="CJ20699" s="31"/>
      <c r="CK20699" s="9"/>
      <c r="CL20699" s="128"/>
      <c r="CM20699" s="216">
        <f t="shared" si="820"/>
        <v>0</v>
      </c>
      <c r="CN20699" s="128"/>
      <c r="CO20699" s="30"/>
      <c r="CP20699" s="30">
        <f t="shared" si="821"/>
        <v>0</v>
      </c>
      <c r="CQ20699" s="30"/>
      <c r="CR20699" s="30">
        <f t="shared" si="822"/>
        <v>0</v>
      </c>
      <c r="CS20699" s="30"/>
      <c r="CT20699" s="30"/>
      <c r="CU20699" s="30"/>
      <c r="CV20699" s="30">
        <f t="shared" si="823"/>
        <v>0</v>
      </c>
    </row>
    <row r="20700" spans="80:100" x14ac:dyDescent="0.25">
      <c r="CB20700" s="134">
        <f t="shared" si="819"/>
        <v>878</v>
      </c>
      <c r="CC20700" s="7"/>
      <c r="CD20700" s="10"/>
      <c r="CE20700" s="10"/>
      <c r="CF20700" s="31"/>
      <c r="CG20700" s="9"/>
      <c r="CH20700" s="9"/>
      <c r="CI20700" s="9"/>
      <c r="CJ20700" s="31"/>
      <c r="CK20700" s="9"/>
      <c r="CL20700" s="128"/>
      <c r="CM20700" s="216">
        <f t="shared" si="820"/>
        <v>0</v>
      </c>
      <c r="CN20700" s="128"/>
      <c r="CO20700" s="30"/>
      <c r="CP20700" s="30">
        <f t="shared" si="821"/>
        <v>0</v>
      </c>
      <c r="CQ20700" s="30"/>
      <c r="CR20700" s="30">
        <f t="shared" si="822"/>
        <v>0</v>
      </c>
      <c r="CS20700" s="30"/>
      <c r="CT20700" s="30"/>
      <c r="CU20700" s="30"/>
      <c r="CV20700" s="30">
        <f t="shared" si="823"/>
        <v>0</v>
      </c>
    </row>
    <row r="20701" spans="80:100" x14ac:dyDescent="0.25">
      <c r="CB20701" s="134">
        <f t="shared" si="819"/>
        <v>879</v>
      </c>
      <c r="CC20701" s="7"/>
      <c r="CD20701" s="10"/>
      <c r="CE20701" s="10"/>
      <c r="CF20701" s="31"/>
      <c r="CG20701" s="9"/>
      <c r="CH20701" s="9"/>
      <c r="CI20701" s="9"/>
      <c r="CJ20701" s="31"/>
      <c r="CK20701" s="9"/>
      <c r="CL20701" s="128"/>
      <c r="CM20701" s="216">
        <f t="shared" si="820"/>
        <v>0</v>
      </c>
      <c r="CN20701" s="128"/>
      <c r="CO20701" s="30"/>
      <c r="CP20701" s="30">
        <f t="shared" si="821"/>
        <v>0</v>
      </c>
      <c r="CQ20701" s="30"/>
      <c r="CR20701" s="30">
        <f t="shared" si="822"/>
        <v>0</v>
      </c>
      <c r="CS20701" s="30"/>
      <c r="CT20701" s="30"/>
      <c r="CU20701" s="30"/>
      <c r="CV20701" s="30">
        <f t="shared" si="823"/>
        <v>0</v>
      </c>
    </row>
    <row r="20702" spans="80:100" x14ac:dyDescent="0.25">
      <c r="CB20702" s="134">
        <f t="shared" si="819"/>
        <v>880</v>
      </c>
      <c r="CC20702" s="7"/>
      <c r="CD20702" s="10"/>
      <c r="CE20702" s="10"/>
      <c r="CF20702" s="31"/>
      <c r="CG20702" s="9"/>
      <c r="CH20702" s="9"/>
      <c r="CI20702" s="9"/>
      <c r="CJ20702" s="31"/>
      <c r="CK20702" s="9"/>
      <c r="CL20702" s="128"/>
      <c r="CM20702" s="216">
        <f t="shared" si="820"/>
        <v>0</v>
      </c>
      <c r="CN20702" s="128"/>
      <c r="CO20702" s="30"/>
      <c r="CP20702" s="30">
        <f t="shared" si="821"/>
        <v>0</v>
      </c>
      <c r="CQ20702" s="30"/>
      <c r="CR20702" s="30">
        <f t="shared" si="822"/>
        <v>0</v>
      </c>
      <c r="CS20702" s="30"/>
      <c r="CT20702" s="30"/>
      <c r="CU20702" s="30"/>
      <c r="CV20702" s="30">
        <f t="shared" si="823"/>
        <v>0</v>
      </c>
    </row>
    <row r="20703" spans="80:100" x14ac:dyDescent="0.25">
      <c r="CB20703" s="134">
        <f t="shared" si="819"/>
        <v>881</v>
      </c>
      <c r="CC20703" s="7"/>
      <c r="CD20703" s="10"/>
      <c r="CE20703" s="10"/>
      <c r="CF20703" s="31"/>
      <c r="CG20703" s="9"/>
      <c r="CH20703" s="9"/>
      <c r="CI20703" s="9"/>
      <c r="CJ20703" s="31"/>
      <c r="CK20703" s="9"/>
      <c r="CL20703" s="128"/>
      <c r="CM20703" s="216">
        <f t="shared" si="820"/>
        <v>0</v>
      </c>
      <c r="CN20703" s="128"/>
      <c r="CO20703" s="30"/>
      <c r="CP20703" s="30">
        <f t="shared" si="821"/>
        <v>0</v>
      </c>
      <c r="CQ20703" s="30"/>
      <c r="CR20703" s="30">
        <f t="shared" si="822"/>
        <v>0</v>
      </c>
      <c r="CS20703" s="30"/>
      <c r="CT20703" s="30"/>
      <c r="CU20703" s="30"/>
      <c r="CV20703" s="30">
        <f t="shared" si="823"/>
        <v>0</v>
      </c>
    </row>
    <row r="20704" spans="80:100" x14ac:dyDescent="0.25">
      <c r="CB20704" s="134">
        <f t="shared" si="819"/>
        <v>882</v>
      </c>
      <c r="CC20704" s="7"/>
      <c r="CD20704" s="10"/>
      <c r="CE20704" s="10"/>
      <c r="CF20704" s="31"/>
      <c r="CG20704" s="9"/>
      <c r="CH20704" s="9"/>
      <c r="CI20704" s="9"/>
      <c r="CJ20704" s="31"/>
      <c r="CK20704" s="9"/>
      <c r="CL20704" s="128"/>
      <c r="CM20704" s="216">
        <f t="shared" si="820"/>
        <v>0</v>
      </c>
      <c r="CN20704" s="128"/>
      <c r="CO20704" s="30"/>
      <c r="CP20704" s="30">
        <f t="shared" si="821"/>
        <v>0</v>
      </c>
      <c r="CQ20704" s="30"/>
      <c r="CR20704" s="30">
        <f t="shared" si="822"/>
        <v>0</v>
      </c>
      <c r="CS20704" s="30"/>
      <c r="CT20704" s="30"/>
      <c r="CU20704" s="30"/>
      <c r="CV20704" s="30">
        <f t="shared" si="823"/>
        <v>0</v>
      </c>
    </row>
    <row r="20705" spans="80:100" x14ac:dyDescent="0.25">
      <c r="CB20705" s="134">
        <f t="shared" si="819"/>
        <v>883</v>
      </c>
      <c r="CC20705" s="7"/>
      <c r="CD20705" s="10"/>
      <c r="CE20705" s="10"/>
      <c r="CF20705" s="31"/>
      <c r="CG20705" s="9"/>
      <c r="CH20705" s="9"/>
      <c r="CI20705" s="9"/>
      <c r="CJ20705" s="31"/>
      <c r="CK20705" s="9"/>
      <c r="CL20705" s="128"/>
      <c r="CM20705" s="216">
        <f t="shared" si="820"/>
        <v>0</v>
      </c>
      <c r="CN20705" s="128"/>
      <c r="CO20705" s="30"/>
      <c r="CP20705" s="30">
        <f t="shared" si="821"/>
        <v>0</v>
      </c>
      <c r="CQ20705" s="30"/>
      <c r="CR20705" s="30">
        <f t="shared" si="822"/>
        <v>0</v>
      </c>
      <c r="CS20705" s="30"/>
      <c r="CT20705" s="30"/>
      <c r="CU20705" s="30"/>
      <c r="CV20705" s="30">
        <f t="shared" si="823"/>
        <v>0</v>
      </c>
    </row>
    <row r="20706" spans="80:100" x14ac:dyDescent="0.25">
      <c r="CB20706" s="134">
        <f t="shared" si="819"/>
        <v>884</v>
      </c>
      <c r="CC20706" s="7"/>
      <c r="CD20706" s="10"/>
      <c r="CE20706" s="10"/>
      <c r="CF20706" s="31"/>
      <c r="CG20706" s="9"/>
      <c r="CH20706" s="9"/>
      <c r="CI20706" s="9"/>
      <c r="CJ20706" s="31"/>
      <c r="CK20706" s="9"/>
      <c r="CL20706" s="128"/>
      <c r="CM20706" s="216">
        <f t="shared" si="820"/>
        <v>0</v>
      </c>
      <c r="CN20706" s="128"/>
      <c r="CO20706" s="30"/>
      <c r="CP20706" s="30">
        <f t="shared" si="821"/>
        <v>0</v>
      </c>
      <c r="CQ20706" s="30"/>
      <c r="CR20706" s="30">
        <f t="shared" si="822"/>
        <v>0</v>
      </c>
      <c r="CS20706" s="30"/>
      <c r="CT20706" s="30"/>
      <c r="CU20706" s="30"/>
      <c r="CV20706" s="30">
        <f t="shared" si="823"/>
        <v>0</v>
      </c>
    </row>
    <row r="20707" spans="80:100" x14ac:dyDescent="0.25">
      <c r="CB20707" s="134">
        <f t="shared" si="819"/>
        <v>885</v>
      </c>
      <c r="CC20707" s="7"/>
      <c r="CD20707" s="10"/>
      <c r="CE20707" s="10"/>
      <c r="CF20707" s="31"/>
      <c r="CG20707" s="9"/>
      <c r="CH20707" s="9"/>
      <c r="CI20707" s="9"/>
      <c r="CJ20707" s="31"/>
      <c r="CK20707" s="9"/>
      <c r="CL20707" s="128"/>
      <c r="CM20707" s="216">
        <f t="shared" si="820"/>
        <v>0</v>
      </c>
      <c r="CN20707" s="128"/>
      <c r="CO20707" s="30"/>
      <c r="CP20707" s="30">
        <f t="shared" si="821"/>
        <v>0</v>
      </c>
      <c r="CQ20707" s="30"/>
      <c r="CR20707" s="30">
        <f t="shared" si="822"/>
        <v>0</v>
      </c>
      <c r="CS20707" s="30"/>
      <c r="CT20707" s="30"/>
      <c r="CU20707" s="30"/>
      <c r="CV20707" s="30">
        <f t="shared" si="823"/>
        <v>0</v>
      </c>
    </row>
    <row r="20708" spans="80:100" x14ac:dyDescent="0.25">
      <c r="CB20708" s="134">
        <f t="shared" si="819"/>
        <v>886</v>
      </c>
      <c r="CC20708" s="7"/>
      <c r="CD20708" s="10"/>
      <c r="CE20708" s="10"/>
      <c r="CF20708" s="31"/>
      <c r="CG20708" s="9"/>
      <c r="CH20708" s="9"/>
      <c r="CI20708" s="9"/>
      <c r="CJ20708" s="31"/>
      <c r="CK20708" s="9"/>
      <c r="CL20708" s="128"/>
      <c r="CM20708" s="216">
        <f t="shared" si="820"/>
        <v>0</v>
      </c>
      <c r="CN20708" s="128"/>
      <c r="CO20708" s="30"/>
      <c r="CP20708" s="30">
        <f t="shared" si="821"/>
        <v>0</v>
      </c>
      <c r="CQ20708" s="30"/>
      <c r="CR20708" s="30">
        <f t="shared" si="822"/>
        <v>0</v>
      </c>
      <c r="CS20708" s="30"/>
      <c r="CT20708" s="30"/>
      <c r="CU20708" s="30"/>
      <c r="CV20708" s="30">
        <f t="shared" si="823"/>
        <v>0</v>
      </c>
    </row>
    <row r="20709" spans="80:100" x14ac:dyDescent="0.25">
      <c r="CB20709" s="134">
        <f t="shared" si="819"/>
        <v>887</v>
      </c>
      <c r="CC20709" s="7"/>
      <c r="CD20709" s="10"/>
      <c r="CE20709" s="10"/>
      <c r="CF20709" s="31"/>
      <c r="CG20709" s="9"/>
      <c r="CH20709" s="9"/>
      <c r="CI20709" s="9"/>
      <c r="CJ20709" s="31"/>
      <c r="CK20709" s="9"/>
      <c r="CL20709" s="128"/>
      <c r="CM20709" s="216">
        <f t="shared" si="820"/>
        <v>0</v>
      </c>
      <c r="CN20709" s="128"/>
      <c r="CO20709" s="30"/>
      <c r="CP20709" s="30">
        <f t="shared" si="821"/>
        <v>0</v>
      </c>
      <c r="CQ20709" s="30"/>
      <c r="CR20709" s="30">
        <f t="shared" si="822"/>
        <v>0</v>
      </c>
      <c r="CS20709" s="30"/>
      <c r="CT20709" s="30"/>
      <c r="CU20709" s="30"/>
      <c r="CV20709" s="30">
        <f t="shared" si="823"/>
        <v>0</v>
      </c>
    </row>
    <row r="20710" spans="80:100" x14ac:dyDescent="0.25">
      <c r="CB20710" s="134">
        <f t="shared" si="819"/>
        <v>888</v>
      </c>
      <c r="CC20710" s="7"/>
      <c r="CD20710" s="10"/>
      <c r="CE20710" s="10"/>
      <c r="CF20710" s="31"/>
      <c r="CG20710" s="9"/>
      <c r="CH20710" s="9"/>
      <c r="CI20710" s="9"/>
      <c r="CJ20710" s="31"/>
      <c r="CK20710" s="9"/>
      <c r="CL20710" s="128"/>
      <c r="CM20710" s="216">
        <f t="shared" si="820"/>
        <v>0</v>
      </c>
      <c r="CN20710" s="128"/>
      <c r="CO20710" s="30"/>
      <c r="CP20710" s="30">
        <f t="shared" si="821"/>
        <v>0</v>
      </c>
      <c r="CQ20710" s="30"/>
      <c r="CR20710" s="30">
        <f t="shared" si="822"/>
        <v>0</v>
      </c>
      <c r="CS20710" s="30"/>
      <c r="CT20710" s="30"/>
      <c r="CU20710" s="30"/>
      <c r="CV20710" s="30">
        <f t="shared" si="823"/>
        <v>0</v>
      </c>
    </row>
    <row r="20711" spans="80:100" x14ac:dyDescent="0.25">
      <c r="CB20711" s="134">
        <f t="shared" si="819"/>
        <v>889</v>
      </c>
      <c r="CC20711" s="7"/>
      <c r="CD20711" s="10"/>
      <c r="CE20711" s="10"/>
      <c r="CF20711" s="31"/>
      <c r="CG20711" s="9"/>
      <c r="CH20711" s="9"/>
      <c r="CI20711" s="9"/>
      <c r="CJ20711" s="31"/>
      <c r="CK20711" s="9"/>
      <c r="CL20711" s="128"/>
      <c r="CM20711" s="216">
        <f t="shared" si="820"/>
        <v>0</v>
      </c>
      <c r="CN20711" s="128"/>
      <c r="CO20711" s="30"/>
      <c r="CP20711" s="30">
        <f t="shared" si="821"/>
        <v>0</v>
      </c>
      <c r="CQ20711" s="30"/>
      <c r="CR20711" s="30">
        <f t="shared" si="822"/>
        <v>0</v>
      </c>
      <c r="CS20711" s="30"/>
      <c r="CT20711" s="30"/>
      <c r="CU20711" s="30"/>
      <c r="CV20711" s="30">
        <f t="shared" si="823"/>
        <v>0</v>
      </c>
    </row>
    <row r="20712" spans="80:100" x14ac:dyDescent="0.25">
      <c r="CB20712" s="134">
        <f t="shared" si="819"/>
        <v>890</v>
      </c>
      <c r="CC20712" s="7"/>
      <c r="CD20712" s="10"/>
      <c r="CE20712" s="10"/>
      <c r="CF20712" s="31"/>
      <c r="CG20712" s="9"/>
      <c r="CH20712" s="9"/>
      <c r="CI20712" s="9"/>
      <c r="CJ20712" s="31"/>
      <c r="CK20712" s="9"/>
      <c r="CL20712" s="128"/>
      <c r="CM20712" s="216">
        <f t="shared" si="820"/>
        <v>0</v>
      </c>
      <c r="CN20712" s="128"/>
      <c r="CO20712" s="30"/>
      <c r="CP20712" s="30">
        <f t="shared" si="821"/>
        <v>0</v>
      </c>
      <c r="CQ20712" s="30"/>
      <c r="CR20712" s="30">
        <f t="shared" si="822"/>
        <v>0</v>
      </c>
      <c r="CS20712" s="30"/>
      <c r="CT20712" s="30"/>
      <c r="CU20712" s="30"/>
      <c r="CV20712" s="30">
        <f t="shared" si="823"/>
        <v>0</v>
      </c>
    </row>
    <row r="20713" spans="80:100" x14ac:dyDescent="0.25">
      <c r="CB20713" s="134">
        <f t="shared" si="819"/>
        <v>891</v>
      </c>
      <c r="CC20713" s="7"/>
      <c r="CD20713" s="10"/>
      <c r="CE20713" s="10"/>
      <c r="CF20713" s="31"/>
      <c r="CG20713" s="9"/>
      <c r="CH20713" s="9"/>
      <c r="CI20713" s="9"/>
      <c r="CJ20713" s="31"/>
      <c r="CK20713" s="9"/>
      <c r="CL20713" s="128"/>
      <c r="CM20713" s="216">
        <f t="shared" si="820"/>
        <v>0</v>
      </c>
      <c r="CN20713" s="128"/>
      <c r="CO20713" s="30"/>
      <c r="CP20713" s="30">
        <f t="shared" si="821"/>
        <v>0</v>
      </c>
      <c r="CQ20713" s="30"/>
      <c r="CR20713" s="30">
        <f t="shared" si="822"/>
        <v>0</v>
      </c>
      <c r="CS20713" s="30"/>
      <c r="CT20713" s="30"/>
      <c r="CU20713" s="30"/>
      <c r="CV20713" s="30">
        <f t="shared" si="823"/>
        <v>0</v>
      </c>
    </row>
    <row r="20714" spans="80:100" x14ac:dyDescent="0.25">
      <c r="CB20714" s="134">
        <f t="shared" si="819"/>
        <v>892</v>
      </c>
      <c r="CC20714" s="7"/>
      <c r="CD20714" s="10"/>
      <c r="CE20714" s="10"/>
      <c r="CF20714" s="31"/>
      <c r="CG20714" s="9"/>
      <c r="CH20714" s="9"/>
      <c r="CI20714" s="9"/>
      <c r="CJ20714" s="31"/>
      <c r="CK20714" s="9"/>
      <c r="CL20714" s="128"/>
      <c r="CM20714" s="216">
        <f t="shared" si="820"/>
        <v>0</v>
      </c>
      <c r="CN20714" s="128"/>
      <c r="CO20714" s="30"/>
      <c r="CP20714" s="30">
        <f t="shared" si="821"/>
        <v>0</v>
      </c>
      <c r="CQ20714" s="30"/>
      <c r="CR20714" s="30">
        <f t="shared" si="822"/>
        <v>0</v>
      </c>
      <c r="CS20714" s="30"/>
      <c r="CT20714" s="30"/>
      <c r="CU20714" s="30"/>
      <c r="CV20714" s="30">
        <f t="shared" si="823"/>
        <v>0</v>
      </c>
    </row>
    <row r="20715" spans="80:100" x14ac:dyDescent="0.25">
      <c r="CB20715" s="134">
        <f t="shared" si="819"/>
        <v>893</v>
      </c>
      <c r="CC20715" s="7"/>
      <c r="CD20715" s="10"/>
      <c r="CE20715" s="10"/>
      <c r="CF20715" s="31"/>
      <c r="CG20715" s="9"/>
      <c r="CH20715" s="9"/>
      <c r="CI20715" s="9"/>
      <c r="CJ20715" s="31"/>
      <c r="CK20715" s="9"/>
      <c r="CL20715" s="128"/>
      <c r="CM20715" s="216">
        <f t="shared" si="820"/>
        <v>0</v>
      </c>
      <c r="CN20715" s="128"/>
      <c r="CO20715" s="30"/>
      <c r="CP20715" s="30">
        <f t="shared" si="821"/>
        <v>0</v>
      </c>
      <c r="CQ20715" s="30"/>
      <c r="CR20715" s="30">
        <f t="shared" si="822"/>
        <v>0</v>
      </c>
      <c r="CS20715" s="30"/>
      <c r="CT20715" s="30"/>
      <c r="CU20715" s="30"/>
      <c r="CV20715" s="30">
        <f t="shared" si="823"/>
        <v>0</v>
      </c>
    </row>
    <row r="20716" spans="80:100" x14ac:dyDescent="0.25">
      <c r="CB20716" s="134">
        <f t="shared" si="819"/>
        <v>894</v>
      </c>
      <c r="CC20716" s="7"/>
      <c r="CD20716" s="10"/>
      <c r="CE20716" s="10"/>
      <c r="CF20716" s="31"/>
      <c r="CG20716" s="9"/>
      <c r="CH20716" s="9"/>
      <c r="CI20716" s="9"/>
      <c r="CJ20716" s="31"/>
      <c r="CK20716" s="9"/>
      <c r="CL20716" s="128"/>
      <c r="CM20716" s="216">
        <f t="shared" si="820"/>
        <v>0</v>
      </c>
      <c r="CN20716" s="128"/>
      <c r="CO20716" s="30"/>
      <c r="CP20716" s="30">
        <f t="shared" si="821"/>
        <v>0</v>
      </c>
      <c r="CQ20716" s="30"/>
      <c r="CR20716" s="30">
        <f t="shared" si="822"/>
        <v>0</v>
      </c>
      <c r="CS20716" s="30"/>
      <c r="CT20716" s="30"/>
      <c r="CU20716" s="30"/>
      <c r="CV20716" s="30">
        <f t="shared" si="823"/>
        <v>0</v>
      </c>
    </row>
    <row r="20717" spans="80:100" x14ac:dyDescent="0.25">
      <c r="CB20717" s="134">
        <f t="shared" si="819"/>
        <v>895</v>
      </c>
      <c r="CC20717" s="7"/>
      <c r="CD20717" s="10"/>
      <c r="CE20717" s="10"/>
      <c r="CF20717" s="31"/>
      <c r="CG20717" s="9"/>
      <c r="CH20717" s="9"/>
      <c r="CI20717" s="9"/>
      <c r="CJ20717" s="31"/>
      <c r="CK20717" s="9"/>
      <c r="CL20717" s="128"/>
      <c r="CM20717" s="216">
        <f t="shared" si="820"/>
        <v>0</v>
      </c>
      <c r="CN20717" s="128"/>
      <c r="CO20717" s="30"/>
      <c r="CP20717" s="30">
        <f t="shared" si="821"/>
        <v>0</v>
      </c>
      <c r="CQ20717" s="30"/>
      <c r="CR20717" s="30">
        <f t="shared" si="822"/>
        <v>0</v>
      </c>
      <c r="CS20717" s="30"/>
      <c r="CT20717" s="30"/>
      <c r="CU20717" s="30"/>
      <c r="CV20717" s="30">
        <f t="shared" si="823"/>
        <v>0</v>
      </c>
    </row>
    <row r="20718" spans="80:100" x14ac:dyDescent="0.25">
      <c r="CB20718" s="134">
        <f t="shared" si="819"/>
        <v>896</v>
      </c>
      <c r="CC20718" s="7"/>
      <c r="CD20718" s="10"/>
      <c r="CE20718" s="10"/>
      <c r="CF20718" s="31"/>
      <c r="CG20718" s="9"/>
      <c r="CH20718" s="9"/>
      <c r="CI20718" s="9"/>
      <c r="CJ20718" s="31"/>
      <c r="CK20718" s="9"/>
      <c r="CL20718" s="128"/>
      <c r="CM20718" s="216">
        <f t="shared" si="820"/>
        <v>0</v>
      </c>
      <c r="CN20718" s="128"/>
      <c r="CO20718" s="30"/>
      <c r="CP20718" s="30">
        <f t="shared" si="821"/>
        <v>0</v>
      </c>
      <c r="CQ20718" s="30"/>
      <c r="CR20718" s="30">
        <f t="shared" si="822"/>
        <v>0</v>
      </c>
      <c r="CS20718" s="30"/>
      <c r="CT20718" s="30"/>
      <c r="CU20718" s="30"/>
      <c r="CV20718" s="30">
        <f t="shared" si="823"/>
        <v>0</v>
      </c>
    </row>
    <row r="20719" spans="80:100" x14ac:dyDescent="0.25">
      <c r="CB20719" s="134">
        <f t="shared" ref="CB20719:CB20782" si="824">1+CB20718</f>
        <v>897</v>
      </c>
      <c r="CC20719" s="7"/>
      <c r="CD20719" s="10"/>
      <c r="CE20719" s="10"/>
      <c r="CF20719" s="31"/>
      <c r="CG20719" s="9"/>
      <c r="CH20719" s="9"/>
      <c r="CI20719" s="9"/>
      <c r="CJ20719" s="31"/>
      <c r="CK20719" s="9"/>
      <c r="CL20719" s="128"/>
      <c r="CM20719" s="216">
        <f t="shared" ref="CM20719:CM20782" si="825">IF(CC20719=0,0,IF(CD20719=0,0,IF(CE20719=0,0,IF(CF20719=0,0,IF(CG20719=0,0,IF(CH20719=0,0,IF(CI20719=0,0,IF(CJ20719=0,0,IF(CK20719=0,0,CV20719)))))))))</f>
        <v>0</v>
      </c>
      <c r="CN20719" s="128"/>
      <c r="CO20719" s="30"/>
      <c r="CP20719" s="30">
        <f t="shared" si="821"/>
        <v>0</v>
      </c>
      <c r="CQ20719" s="30"/>
      <c r="CR20719" s="30">
        <f t="shared" si="822"/>
        <v>0</v>
      </c>
      <c r="CS20719" s="30"/>
      <c r="CT20719" s="30"/>
      <c r="CU20719" s="30"/>
      <c r="CV20719" s="30">
        <f t="shared" si="823"/>
        <v>0</v>
      </c>
    </row>
    <row r="20720" spans="80:100" x14ac:dyDescent="0.25">
      <c r="CB20720" s="134">
        <f t="shared" si="824"/>
        <v>898</v>
      </c>
      <c r="CC20720" s="7"/>
      <c r="CD20720" s="10"/>
      <c r="CE20720" s="10"/>
      <c r="CF20720" s="31"/>
      <c r="CG20720" s="9"/>
      <c r="CH20720" s="9"/>
      <c r="CI20720" s="9"/>
      <c r="CJ20720" s="31"/>
      <c r="CK20720" s="9"/>
      <c r="CL20720" s="128"/>
      <c r="CM20720" s="216">
        <f t="shared" si="825"/>
        <v>0</v>
      </c>
      <c r="CN20720" s="128"/>
      <c r="CO20720" s="30"/>
      <c r="CP20720" s="30">
        <f t="shared" ref="CP20720:CP20783" si="826">IF(AND(CI20720="Classroom",CH20720="Non-SAR"),25,IF(AND(CI20720="Non-Classroom",CH20720="Non-SAR"),25,IF(AND(CI20720="Non-Classroom",CH20720="SAR"),10,0)))</f>
        <v>0</v>
      </c>
      <c r="CQ20720" s="30"/>
      <c r="CR20720" s="30">
        <f t="shared" ref="CR20720:CR20783" si="827">IF(CP20720=0,0,IF(CK20720="Yes",5,0))</f>
        <v>0</v>
      </c>
      <c r="CS20720" s="30"/>
      <c r="CT20720" s="30"/>
      <c r="CU20720" s="30"/>
      <c r="CV20720" s="30">
        <f t="shared" ref="CV20720:CV20783" si="828">SUM(CP20720:CU20720)</f>
        <v>0</v>
      </c>
    </row>
    <row r="20721" spans="80:100" x14ac:dyDescent="0.25">
      <c r="CB20721" s="134">
        <f t="shared" si="824"/>
        <v>899</v>
      </c>
      <c r="CC20721" s="7"/>
      <c r="CD20721" s="10"/>
      <c r="CE20721" s="10"/>
      <c r="CF20721" s="31"/>
      <c r="CG20721" s="9"/>
      <c r="CH20721" s="9"/>
      <c r="CI20721" s="9"/>
      <c r="CJ20721" s="31"/>
      <c r="CK20721" s="9"/>
      <c r="CL20721" s="128"/>
      <c r="CM20721" s="216">
        <f t="shared" si="825"/>
        <v>0</v>
      </c>
      <c r="CN20721" s="128"/>
      <c r="CO20721" s="30"/>
      <c r="CP20721" s="30">
        <f t="shared" si="826"/>
        <v>0</v>
      </c>
      <c r="CQ20721" s="30"/>
      <c r="CR20721" s="30">
        <f t="shared" si="827"/>
        <v>0</v>
      </c>
      <c r="CS20721" s="30"/>
      <c r="CT20721" s="30"/>
      <c r="CU20721" s="30"/>
      <c r="CV20721" s="30">
        <f t="shared" si="828"/>
        <v>0</v>
      </c>
    </row>
    <row r="20722" spans="80:100" x14ac:dyDescent="0.25">
      <c r="CB20722" s="134">
        <f t="shared" si="824"/>
        <v>900</v>
      </c>
      <c r="CC20722" s="7"/>
      <c r="CD20722" s="10"/>
      <c r="CE20722" s="10"/>
      <c r="CF20722" s="31"/>
      <c r="CG20722" s="9"/>
      <c r="CH20722" s="9"/>
      <c r="CI20722" s="9"/>
      <c r="CJ20722" s="31"/>
      <c r="CK20722" s="9"/>
      <c r="CL20722" s="128"/>
      <c r="CM20722" s="216">
        <f t="shared" si="825"/>
        <v>0</v>
      </c>
      <c r="CN20722" s="128"/>
      <c r="CO20722" s="30"/>
      <c r="CP20722" s="30">
        <f t="shared" si="826"/>
        <v>0</v>
      </c>
      <c r="CQ20722" s="30"/>
      <c r="CR20722" s="30">
        <f t="shared" si="827"/>
        <v>0</v>
      </c>
      <c r="CS20722" s="30"/>
      <c r="CT20722" s="30"/>
      <c r="CU20722" s="30"/>
      <c r="CV20722" s="30">
        <f t="shared" si="828"/>
        <v>0</v>
      </c>
    </row>
    <row r="20723" spans="80:100" x14ac:dyDescent="0.25">
      <c r="CB20723" s="134">
        <f t="shared" si="824"/>
        <v>901</v>
      </c>
      <c r="CC20723" s="7"/>
      <c r="CD20723" s="10"/>
      <c r="CE20723" s="10"/>
      <c r="CF20723" s="31"/>
      <c r="CG20723" s="9"/>
      <c r="CH20723" s="9"/>
      <c r="CI20723" s="9"/>
      <c r="CJ20723" s="31"/>
      <c r="CK20723" s="9"/>
      <c r="CL20723" s="128"/>
      <c r="CM20723" s="216">
        <f t="shared" si="825"/>
        <v>0</v>
      </c>
      <c r="CN20723" s="128"/>
      <c r="CO20723" s="30"/>
      <c r="CP20723" s="30">
        <f t="shared" si="826"/>
        <v>0</v>
      </c>
      <c r="CQ20723" s="30"/>
      <c r="CR20723" s="30">
        <f t="shared" si="827"/>
        <v>0</v>
      </c>
      <c r="CS20723" s="30"/>
      <c r="CT20723" s="30"/>
      <c r="CU20723" s="30"/>
      <c r="CV20723" s="30">
        <f t="shared" si="828"/>
        <v>0</v>
      </c>
    </row>
    <row r="20724" spans="80:100" x14ac:dyDescent="0.25">
      <c r="CB20724" s="134">
        <f t="shared" si="824"/>
        <v>902</v>
      </c>
      <c r="CC20724" s="7"/>
      <c r="CD20724" s="10"/>
      <c r="CE20724" s="10"/>
      <c r="CF20724" s="31"/>
      <c r="CG20724" s="9"/>
      <c r="CH20724" s="9"/>
      <c r="CI20724" s="9"/>
      <c r="CJ20724" s="31"/>
      <c r="CK20724" s="9"/>
      <c r="CL20724" s="128"/>
      <c r="CM20724" s="216">
        <f t="shared" si="825"/>
        <v>0</v>
      </c>
      <c r="CN20724" s="128"/>
      <c r="CO20724" s="30"/>
      <c r="CP20724" s="30">
        <f t="shared" si="826"/>
        <v>0</v>
      </c>
      <c r="CQ20724" s="30"/>
      <c r="CR20724" s="30">
        <f t="shared" si="827"/>
        <v>0</v>
      </c>
      <c r="CS20724" s="30"/>
      <c r="CT20724" s="30"/>
      <c r="CU20724" s="30"/>
      <c r="CV20724" s="30">
        <f t="shared" si="828"/>
        <v>0</v>
      </c>
    </row>
    <row r="20725" spans="80:100" x14ac:dyDescent="0.25">
      <c r="CB20725" s="134">
        <f t="shared" si="824"/>
        <v>903</v>
      </c>
      <c r="CC20725" s="7"/>
      <c r="CD20725" s="10"/>
      <c r="CE20725" s="10"/>
      <c r="CF20725" s="31"/>
      <c r="CG20725" s="9"/>
      <c r="CH20725" s="9"/>
      <c r="CI20725" s="9"/>
      <c r="CJ20725" s="31"/>
      <c r="CK20725" s="9"/>
      <c r="CL20725" s="128"/>
      <c r="CM20725" s="216">
        <f t="shared" si="825"/>
        <v>0</v>
      </c>
      <c r="CN20725" s="128"/>
      <c r="CO20725" s="30"/>
      <c r="CP20725" s="30">
        <f t="shared" si="826"/>
        <v>0</v>
      </c>
      <c r="CQ20725" s="30"/>
      <c r="CR20725" s="30">
        <f t="shared" si="827"/>
        <v>0</v>
      </c>
      <c r="CS20725" s="30"/>
      <c r="CT20725" s="30"/>
      <c r="CU20725" s="30"/>
      <c r="CV20725" s="30">
        <f t="shared" si="828"/>
        <v>0</v>
      </c>
    </row>
    <row r="20726" spans="80:100" x14ac:dyDescent="0.25">
      <c r="CB20726" s="134">
        <f t="shared" si="824"/>
        <v>904</v>
      </c>
      <c r="CC20726" s="7"/>
      <c r="CD20726" s="10"/>
      <c r="CE20726" s="10"/>
      <c r="CF20726" s="31"/>
      <c r="CG20726" s="9"/>
      <c r="CH20726" s="9"/>
      <c r="CI20726" s="9"/>
      <c r="CJ20726" s="31"/>
      <c r="CK20726" s="9"/>
      <c r="CL20726" s="128"/>
      <c r="CM20726" s="216">
        <f t="shared" si="825"/>
        <v>0</v>
      </c>
      <c r="CN20726" s="128"/>
      <c r="CO20726" s="30"/>
      <c r="CP20726" s="30">
        <f t="shared" si="826"/>
        <v>0</v>
      </c>
      <c r="CQ20726" s="30"/>
      <c r="CR20726" s="30">
        <f t="shared" si="827"/>
        <v>0</v>
      </c>
      <c r="CS20726" s="30"/>
      <c r="CT20726" s="30"/>
      <c r="CU20726" s="30"/>
      <c r="CV20726" s="30">
        <f t="shared" si="828"/>
        <v>0</v>
      </c>
    </row>
    <row r="20727" spans="80:100" x14ac:dyDescent="0.25">
      <c r="CB20727" s="134">
        <f t="shared" si="824"/>
        <v>905</v>
      </c>
      <c r="CC20727" s="7"/>
      <c r="CD20727" s="10"/>
      <c r="CE20727" s="10"/>
      <c r="CF20727" s="31"/>
      <c r="CG20727" s="9"/>
      <c r="CH20727" s="9"/>
      <c r="CI20727" s="9"/>
      <c r="CJ20727" s="31"/>
      <c r="CK20727" s="9"/>
      <c r="CL20727" s="128"/>
      <c r="CM20727" s="216">
        <f t="shared" si="825"/>
        <v>0</v>
      </c>
      <c r="CN20727" s="128"/>
      <c r="CO20727" s="30"/>
      <c r="CP20727" s="30">
        <f t="shared" si="826"/>
        <v>0</v>
      </c>
      <c r="CQ20727" s="30"/>
      <c r="CR20727" s="30">
        <f t="shared" si="827"/>
        <v>0</v>
      </c>
      <c r="CS20727" s="30"/>
      <c r="CT20727" s="30"/>
      <c r="CU20727" s="30"/>
      <c r="CV20727" s="30">
        <f t="shared" si="828"/>
        <v>0</v>
      </c>
    </row>
    <row r="20728" spans="80:100" x14ac:dyDescent="0.25">
      <c r="CB20728" s="134">
        <f t="shared" si="824"/>
        <v>906</v>
      </c>
      <c r="CC20728" s="7"/>
      <c r="CD20728" s="10"/>
      <c r="CE20728" s="10"/>
      <c r="CF20728" s="31"/>
      <c r="CG20728" s="9"/>
      <c r="CH20728" s="9"/>
      <c r="CI20728" s="9"/>
      <c r="CJ20728" s="31"/>
      <c r="CK20728" s="9"/>
      <c r="CL20728" s="128"/>
      <c r="CM20728" s="216">
        <f t="shared" si="825"/>
        <v>0</v>
      </c>
      <c r="CN20728" s="128"/>
      <c r="CO20728" s="30"/>
      <c r="CP20728" s="30">
        <f t="shared" si="826"/>
        <v>0</v>
      </c>
      <c r="CQ20728" s="30"/>
      <c r="CR20728" s="30">
        <f t="shared" si="827"/>
        <v>0</v>
      </c>
      <c r="CS20728" s="30"/>
      <c r="CT20728" s="30"/>
      <c r="CU20728" s="30"/>
      <c r="CV20728" s="30">
        <f t="shared" si="828"/>
        <v>0</v>
      </c>
    </row>
    <row r="20729" spans="80:100" x14ac:dyDescent="0.25">
      <c r="CB20729" s="134">
        <f t="shared" si="824"/>
        <v>907</v>
      </c>
      <c r="CC20729" s="7"/>
      <c r="CD20729" s="10"/>
      <c r="CE20729" s="10"/>
      <c r="CF20729" s="31"/>
      <c r="CG20729" s="9"/>
      <c r="CH20729" s="9"/>
      <c r="CI20729" s="9"/>
      <c r="CJ20729" s="31"/>
      <c r="CK20729" s="9"/>
      <c r="CL20729" s="128"/>
      <c r="CM20729" s="216">
        <f t="shared" si="825"/>
        <v>0</v>
      </c>
      <c r="CN20729" s="128"/>
      <c r="CO20729" s="30"/>
      <c r="CP20729" s="30">
        <f t="shared" si="826"/>
        <v>0</v>
      </c>
      <c r="CQ20729" s="30"/>
      <c r="CR20729" s="30">
        <f t="shared" si="827"/>
        <v>0</v>
      </c>
      <c r="CS20729" s="30"/>
      <c r="CT20729" s="30"/>
      <c r="CU20729" s="30"/>
      <c r="CV20729" s="30">
        <f t="shared" si="828"/>
        <v>0</v>
      </c>
    </row>
    <row r="20730" spans="80:100" x14ac:dyDescent="0.25">
      <c r="CB20730" s="134">
        <f t="shared" si="824"/>
        <v>908</v>
      </c>
      <c r="CC20730" s="7"/>
      <c r="CD20730" s="10"/>
      <c r="CE20730" s="10"/>
      <c r="CF20730" s="31"/>
      <c r="CG20730" s="9"/>
      <c r="CH20730" s="9"/>
      <c r="CI20730" s="9"/>
      <c r="CJ20730" s="31"/>
      <c r="CK20730" s="9"/>
      <c r="CL20730" s="128"/>
      <c r="CM20730" s="216">
        <f t="shared" si="825"/>
        <v>0</v>
      </c>
      <c r="CN20730" s="128"/>
      <c r="CO20730" s="30"/>
      <c r="CP20730" s="30">
        <f t="shared" si="826"/>
        <v>0</v>
      </c>
      <c r="CQ20730" s="30"/>
      <c r="CR20730" s="30">
        <f t="shared" si="827"/>
        <v>0</v>
      </c>
      <c r="CS20730" s="30"/>
      <c r="CT20730" s="30"/>
      <c r="CU20730" s="30"/>
      <c r="CV20730" s="30">
        <f t="shared" si="828"/>
        <v>0</v>
      </c>
    </row>
    <row r="20731" spans="80:100" x14ac:dyDescent="0.25">
      <c r="CB20731" s="134">
        <f t="shared" si="824"/>
        <v>909</v>
      </c>
      <c r="CC20731" s="7"/>
      <c r="CD20731" s="10"/>
      <c r="CE20731" s="10"/>
      <c r="CF20731" s="31"/>
      <c r="CG20731" s="9"/>
      <c r="CH20731" s="9"/>
      <c r="CI20731" s="9"/>
      <c r="CJ20731" s="31"/>
      <c r="CK20731" s="9"/>
      <c r="CL20731" s="128"/>
      <c r="CM20731" s="216">
        <f t="shared" si="825"/>
        <v>0</v>
      </c>
      <c r="CN20731" s="128"/>
      <c r="CO20731" s="30"/>
      <c r="CP20731" s="30">
        <f t="shared" si="826"/>
        <v>0</v>
      </c>
      <c r="CQ20731" s="30"/>
      <c r="CR20731" s="30">
        <f t="shared" si="827"/>
        <v>0</v>
      </c>
      <c r="CS20731" s="30"/>
      <c r="CT20731" s="30"/>
      <c r="CU20731" s="30"/>
      <c r="CV20731" s="30">
        <f t="shared" si="828"/>
        <v>0</v>
      </c>
    </row>
    <row r="20732" spans="80:100" x14ac:dyDescent="0.25">
      <c r="CB20732" s="134">
        <f t="shared" si="824"/>
        <v>910</v>
      </c>
      <c r="CC20732" s="7"/>
      <c r="CD20732" s="10"/>
      <c r="CE20732" s="10"/>
      <c r="CF20732" s="31"/>
      <c r="CG20732" s="9"/>
      <c r="CH20732" s="9"/>
      <c r="CI20732" s="9"/>
      <c r="CJ20732" s="31"/>
      <c r="CK20732" s="9"/>
      <c r="CL20732" s="128"/>
      <c r="CM20732" s="216">
        <f t="shared" si="825"/>
        <v>0</v>
      </c>
      <c r="CN20732" s="128"/>
      <c r="CO20732" s="30"/>
      <c r="CP20732" s="30">
        <f t="shared" si="826"/>
        <v>0</v>
      </c>
      <c r="CQ20732" s="30"/>
      <c r="CR20732" s="30">
        <f t="shared" si="827"/>
        <v>0</v>
      </c>
      <c r="CS20732" s="30"/>
      <c r="CT20732" s="30"/>
      <c r="CU20732" s="30"/>
      <c r="CV20732" s="30">
        <f t="shared" si="828"/>
        <v>0</v>
      </c>
    </row>
    <row r="20733" spans="80:100" x14ac:dyDescent="0.25">
      <c r="CB20733" s="134">
        <f t="shared" si="824"/>
        <v>911</v>
      </c>
      <c r="CC20733" s="7"/>
      <c r="CD20733" s="10"/>
      <c r="CE20733" s="10"/>
      <c r="CF20733" s="31"/>
      <c r="CG20733" s="9"/>
      <c r="CH20733" s="9"/>
      <c r="CI20733" s="9"/>
      <c r="CJ20733" s="31"/>
      <c r="CK20733" s="9"/>
      <c r="CL20733" s="128"/>
      <c r="CM20733" s="216">
        <f t="shared" si="825"/>
        <v>0</v>
      </c>
      <c r="CN20733" s="128"/>
      <c r="CO20733" s="30"/>
      <c r="CP20733" s="30">
        <f t="shared" si="826"/>
        <v>0</v>
      </c>
      <c r="CQ20733" s="30"/>
      <c r="CR20733" s="30">
        <f t="shared" si="827"/>
        <v>0</v>
      </c>
      <c r="CS20733" s="30"/>
      <c r="CT20733" s="30"/>
      <c r="CU20733" s="30"/>
      <c r="CV20733" s="30">
        <f t="shared" si="828"/>
        <v>0</v>
      </c>
    </row>
    <row r="20734" spans="80:100" x14ac:dyDescent="0.25">
      <c r="CB20734" s="134">
        <f t="shared" si="824"/>
        <v>912</v>
      </c>
      <c r="CC20734" s="7"/>
      <c r="CD20734" s="10"/>
      <c r="CE20734" s="10"/>
      <c r="CF20734" s="31"/>
      <c r="CG20734" s="9"/>
      <c r="CH20734" s="9"/>
      <c r="CI20734" s="9"/>
      <c r="CJ20734" s="31"/>
      <c r="CK20734" s="9"/>
      <c r="CL20734" s="128"/>
      <c r="CM20734" s="216">
        <f t="shared" si="825"/>
        <v>0</v>
      </c>
      <c r="CN20734" s="128"/>
      <c r="CO20734" s="30"/>
      <c r="CP20734" s="30">
        <f t="shared" si="826"/>
        <v>0</v>
      </c>
      <c r="CQ20734" s="30"/>
      <c r="CR20734" s="30">
        <f t="shared" si="827"/>
        <v>0</v>
      </c>
      <c r="CS20734" s="30"/>
      <c r="CT20734" s="30"/>
      <c r="CU20734" s="30"/>
      <c r="CV20734" s="30">
        <f t="shared" si="828"/>
        <v>0</v>
      </c>
    </row>
    <row r="20735" spans="80:100" x14ac:dyDescent="0.25">
      <c r="CB20735" s="134">
        <f t="shared" si="824"/>
        <v>913</v>
      </c>
      <c r="CC20735" s="7"/>
      <c r="CD20735" s="10"/>
      <c r="CE20735" s="10"/>
      <c r="CF20735" s="31"/>
      <c r="CG20735" s="9"/>
      <c r="CH20735" s="9"/>
      <c r="CI20735" s="9"/>
      <c r="CJ20735" s="31"/>
      <c r="CK20735" s="9"/>
      <c r="CL20735" s="128"/>
      <c r="CM20735" s="216">
        <f t="shared" si="825"/>
        <v>0</v>
      </c>
      <c r="CN20735" s="128"/>
      <c r="CO20735" s="30"/>
      <c r="CP20735" s="30">
        <f t="shared" si="826"/>
        <v>0</v>
      </c>
      <c r="CQ20735" s="30"/>
      <c r="CR20735" s="30">
        <f t="shared" si="827"/>
        <v>0</v>
      </c>
      <c r="CS20735" s="30"/>
      <c r="CT20735" s="30"/>
      <c r="CU20735" s="30"/>
      <c r="CV20735" s="30">
        <f t="shared" si="828"/>
        <v>0</v>
      </c>
    </row>
    <row r="20736" spans="80:100" x14ac:dyDescent="0.25">
      <c r="CB20736" s="134">
        <f t="shared" si="824"/>
        <v>914</v>
      </c>
      <c r="CC20736" s="7"/>
      <c r="CD20736" s="10"/>
      <c r="CE20736" s="10"/>
      <c r="CF20736" s="31"/>
      <c r="CG20736" s="9"/>
      <c r="CH20736" s="9"/>
      <c r="CI20736" s="9"/>
      <c r="CJ20736" s="31"/>
      <c r="CK20736" s="9"/>
      <c r="CL20736" s="128"/>
      <c r="CM20736" s="216">
        <f t="shared" si="825"/>
        <v>0</v>
      </c>
      <c r="CN20736" s="128"/>
      <c r="CO20736" s="30"/>
      <c r="CP20736" s="30">
        <f t="shared" si="826"/>
        <v>0</v>
      </c>
      <c r="CQ20736" s="30"/>
      <c r="CR20736" s="30">
        <f t="shared" si="827"/>
        <v>0</v>
      </c>
      <c r="CS20736" s="30"/>
      <c r="CT20736" s="30"/>
      <c r="CU20736" s="30"/>
      <c r="CV20736" s="30">
        <f t="shared" si="828"/>
        <v>0</v>
      </c>
    </row>
    <row r="20737" spans="80:100" x14ac:dyDescent="0.25">
      <c r="CB20737" s="134">
        <f t="shared" si="824"/>
        <v>915</v>
      </c>
      <c r="CC20737" s="7"/>
      <c r="CD20737" s="10"/>
      <c r="CE20737" s="10"/>
      <c r="CF20737" s="31"/>
      <c r="CG20737" s="9"/>
      <c r="CH20737" s="9"/>
      <c r="CI20737" s="9"/>
      <c r="CJ20737" s="31"/>
      <c r="CK20737" s="9"/>
      <c r="CL20737" s="128"/>
      <c r="CM20737" s="216">
        <f t="shared" si="825"/>
        <v>0</v>
      </c>
      <c r="CN20737" s="128"/>
      <c r="CO20737" s="30"/>
      <c r="CP20737" s="30">
        <f t="shared" si="826"/>
        <v>0</v>
      </c>
      <c r="CQ20737" s="30"/>
      <c r="CR20737" s="30">
        <f t="shared" si="827"/>
        <v>0</v>
      </c>
      <c r="CS20737" s="30"/>
      <c r="CT20737" s="30"/>
      <c r="CU20737" s="30"/>
      <c r="CV20737" s="30">
        <f t="shared" si="828"/>
        <v>0</v>
      </c>
    </row>
    <row r="20738" spans="80:100" x14ac:dyDescent="0.25">
      <c r="CB20738" s="134">
        <f t="shared" si="824"/>
        <v>916</v>
      </c>
      <c r="CC20738" s="7"/>
      <c r="CD20738" s="10"/>
      <c r="CE20738" s="10"/>
      <c r="CF20738" s="31"/>
      <c r="CG20738" s="9"/>
      <c r="CH20738" s="9"/>
      <c r="CI20738" s="9"/>
      <c r="CJ20738" s="31"/>
      <c r="CK20738" s="9"/>
      <c r="CL20738" s="128"/>
      <c r="CM20738" s="216">
        <f t="shared" si="825"/>
        <v>0</v>
      </c>
      <c r="CN20738" s="128"/>
      <c r="CO20738" s="30"/>
      <c r="CP20738" s="30">
        <f t="shared" si="826"/>
        <v>0</v>
      </c>
      <c r="CQ20738" s="30"/>
      <c r="CR20738" s="30">
        <f t="shared" si="827"/>
        <v>0</v>
      </c>
      <c r="CS20738" s="30"/>
      <c r="CT20738" s="30"/>
      <c r="CU20738" s="30"/>
      <c r="CV20738" s="30">
        <f t="shared" si="828"/>
        <v>0</v>
      </c>
    </row>
    <row r="20739" spans="80:100" x14ac:dyDescent="0.25">
      <c r="CB20739" s="134">
        <f t="shared" si="824"/>
        <v>917</v>
      </c>
      <c r="CC20739" s="7"/>
      <c r="CD20739" s="10"/>
      <c r="CE20739" s="10"/>
      <c r="CF20739" s="31"/>
      <c r="CG20739" s="9"/>
      <c r="CH20739" s="9"/>
      <c r="CI20739" s="9"/>
      <c r="CJ20739" s="31"/>
      <c r="CK20739" s="9"/>
      <c r="CL20739" s="128"/>
      <c r="CM20739" s="216">
        <f t="shared" si="825"/>
        <v>0</v>
      </c>
      <c r="CN20739" s="128"/>
      <c r="CO20739" s="30"/>
      <c r="CP20739" s="30">
        <f t="shared" si="826"/>
        <v>0</v>
      </c>
      <c r="CQ20739" s="30"/>
      <c r="CR20739" s="30">
        <f t="shared" si="827"/>
        <v>0</v>
      </c>
      <c r="CS20739" s="30"/>
      <c r="CT20739" s="30"/>
      <c r="CU20739" s="30"/>
      <c r="CV20739" s="30">
        <f t="shared" si="828"/>
        <v>0</v>
      </c>
    </row>
    <row r="20740" spans="80:100" x14ac:dyDescent="0.25">
      <c r="CB20740" s="134">
        <f t="shared" si="824"/>
        <v>918</v>
      </c>
      <c r="CC20740" s="7"/>
      <c r="CD20740" s="10"/>
      <c r="CE20740" s="10"/>
      <c r="CF20740" s="31"/>
      <c r="CG20740" s="9"/>
      <c r="CH20740" s="9"/>
      <c r="CI20740" s="9"/>
      <c r="CJ20740" s="31"/>
      <c r="CK20740" s="9"/>
      <c r="CL20740" s="128"/>
      <c r="CM20740" s="216">
        <f t="shared" si="825"/>
        <v>0</v>
      </c>
      <c r="CN20740" s="128"/>
      <c r="CO20740" s="30"/>
      <c r="CP20740" s="30">
        <f t="shared" si="826"/>
        <v>0</v>
      </c>
      <c r="CQ20740" s="30"/>
      <c r="CR20740" s="30">
        <f t="shared" si="827"/>
        <v>0</v>
      </c>
      <c r="CS20740" s="30"/>
      <c r="CT20740" s="30"/>
      <c r="CU20740" s="30"/>
      <c r="CV20740" s="30">
        <f t="shared" si="828"/>
        <v>0</v>
      </c>
    </row>
    <row r="20741" spans="80:100" x14ac:dyDescent="0.25">
      <c r="CB20741" s="134">
        <f t="shared" si="824"/>
        <v>919</v>
      </c>
      <c r="CC20741" s="7"/>
      <c r="CD20741" s="10"/>
      <c r="CE20741" s="10"/>
      <c r="CF20741" s="31"/>
      <c r="CG20741" s="9"/>
      <c r="CH20741" s="9"/>
      <c r="CI20741" s="9"/>
      <c r="CJ20741" s="31"/>
      <c r="CK20741" s="9"/>
      <c r="CL20741" s="128"/>
      <c r="CM20741" s="216">
        <f t="shared" si="825"/>
        <v>0</v>
      </c>
      <c r="CN20741" s="128"/>
      <c r="CO20741" s="30"/>
      <c r="CP20741" s="30">
        <f t="shared" si="826"/>
        <v>0</v>
      </c>
      <c r="CQ20741" s="30"/>
      <c r="CR20741" s="30">
        <f t="shared" si="827"/>
        <v>0</v>
      </c>
      <c r="CS20741" s="30"/>
      <c r="CT20741" s="30"/>
      <c r="CU20741" s="30"/>
      <c r="CV20741" s="30">
        <f t="shared" si="828"/>
        <v>0</v>
      </c>
    </row>
    <row r="20742" spans="80:100" x14ac:dyDescent="0.25">
      <c r="CB20742" s="134">
        <f t="shared" si="824"/>
        <v>920</v>
      </c>
      <c r="CC20742" s="7"/>
      <c r="CD20742" s="10"/>
      <c r="CE20742" s="10"/>
      <c r="CF20742" s="31"/>
      <c r="CG20742" s="9"/>
      <c r="CH20742" s="9"/>
      <c r="CI20742" s="9"/>
      <c r="CJ20742" s="31"/>
      <c r="CK20742" s="9"/>
      <c r="CL20742" s="128"/>
      <c r="CM20742" s="216">
        <f t="shared" si="825"/>
        <v>0</v>
      </c>
      <c r="CN20742" s="128"/>
      <c r="CO20742" s="30"/>
      <c r="CP20742" s="30">
        <f t="shared" si="826"/>
        <v>0</v>
      </c>
      <c r="CQ20742" s="30"/>
      <c r="CR20742" s="30">
        <f t="shared" si="827"/>
        <v>0</v>
      </c>
      <c r="CS20742" s="30"/>
      <c r="CT20742" s="30"/>
      <c r="CU20742" s="30"/>
      <c r="CV20742" s="30">
        <f t="shared" si="828"/>
        <v>0</v>
      </c>
    </row>
    <row r="20743" spans="80:100" x14ac:dyDescent="0.25">
      <c r="CB20743" s="134">
        <f t="shared" si="824"/>
        <v>921</v>
      </c>
      <c r="CC20743" s="7"/>
      <c r="CD20743" s="10"/>
      <c r="CE20743" s="10"/>
      <c r="CF20743" s="31"/>
      <c r="CG20743" s="9"/>
      <c r="CH20743" s="9"/>
      <c r="CI20743" s="9"/>
      <c r="CJ20743" s="31"/>
      <c r="CK20743" s="9"/>
      <c r="CL20743" s="128"/>
      <c r="CM20743" s="216">
        <f t="shared" si="825"/>
        <v>0</v>
      </c>
      <c r="CN20743" s="128"/>
      <c r="CO20743" s="30"/>
      <c r="CP20743" s="30">
        <f t="shared" si="826"/>
        <v>0</v>
      </c>
      <c r="CQ20743" s="30"/>
      <c r="CR20743" s="30">
        <f t="shared" si="827"/>
        <v>0</v>
      </c>
      <c r="CS20743" s="30"/>
      <c r="CT20743" s="30"/>
      <c r="CU20743" s="30"/>
      <c r="CV20743" s="30">
        <f t="shared" si="828"/>
        <v>0</v>
      </c>
    </row>
    <row r="20744" spans="80:100" x14ac:dyDescent="0.25">
      <c r="CB20744" s="134">
        <f t="shared" si="824"/>
        <v>922</v>
      </c>
      <c r="CC20744" s="7"/>
      <c r="CD20744" s="10"/>
      <c r="CE20744" s="10"/>
      <c r="CF20744" s="31"/>
      <c r="CG20744" s="9"/>
      <c r="CH20744" s="9"/>
      <c r="CI20744" s="9"/>
      <c r="CJ20744" s="31"/>
      <c r="CK20744" s="9"/>
      <c r="CL20744" s="128"/>
      <c r="CM20744" s="216">
        <f t="shared" si="825"/>
        <v>0</v>
      </c>
      <c r="CN20744" s="128"/>
      <c r="CO20744" s="30"/>
      <c r="CP20744" s="30">
        <f t="shared" si="826"/>
        <v>0</v>
      </c>
      <c r="CQ20744" s="30"/>
      <c r="CR20744" s="30">
        <f t="shared" si="827"/>
        <v>0</v>
      </c>
      <c r="CS20744" s="30"/>
      <c r="CT20744" s="30"/>
      <c r="CU20744" s="30"/>
      <c r="CV20744" s="30">
        <f t="shared" si="828"/>
        <v>0</v>
      </c>
    </row>
    <row r="20745" spans="80:100" x14ac:dyDescent="0.25">
      <c r="CB20745" s="134">
        <f t="shared" si="824"/>
        <v>923</v>
      </c>
      <c r="CC20745" s="7"/>
      <c r="CD20745" s="10"/>
      <c r="CE20745" s="10"/>
      <c r="CF20745" s="31"/>
      <c r="CG20745" s="9"/>
      <c r="CH20745" s="9"/>
      <c r="CI20745" s="9"/>
      <c r="CJ20745" s="31"/>
      <c r="CK20745" s="9"/>
      <c r="CL20745" s="128"/>
      <c r="CM20745" s="216">
        <f t="shared" si="825"/>
        <v>0</v>
      </c>
      <c r="CN20745" s="128"/>
      <c r="CO20745" s="30"/>
      <c r="CP20745" s="30">
        <f t="shared" si="826"/>
        <v>0</v>
      </c>
      <c r="CQ20745" s="30"/>
      <c r="CR20745" s="30">
        <f t="shared" si="827"/>
        <v>0</v>
      </c>
      <c r="CS20745" s="30"/>
      <c r="CT20745" s="30"/>
      <c r="CU20745" s="30"/>
      <c r="CV20745" s="30">
        <f t="shared" si="828"/>
        <v>0</v>
      </c>
    </row>
    <row r="20746" spans="80:100" x14ac:dyDescent="0.25">
      <c r="CB20746" s="134">
        <f t="shared" si="824"/>
        <v>924</v>
      </c>
      <c r="CC20746" s="7"/>
      <c r="CD20746" s="10"/>
      <c r="CE20746" s="10"/>
      <c r="CF20746" s="31"/>
      <c r="CG20746" s="9"/>
      <c r="CH20746" s="9"/>
      <c r="CI20746" s="9"/>
      <c r="CJ20746" s="31"/>
      <c r="CK20746" s="9"/>
      <c r="CL20746" s="128"/>
      <c r="CM20746" s="216">
        <f t="shared" si="825"/>
        <v>0</v>
      </c>
      <c r="CN20746" s="128"/>
      <c r="CO20746" s="30"/>
      <c r="CP20746" s="30">
        <f t="shared" si="826"/>
        <v>0</v>
      </c>
      <c r="CQ20746" s="30"/>
      <c r="CR20746" s="30">
        <f t="shared" si="827"/>
        <v>0</v>
      </c>
      <c r="CS20746" s="30"/>
      <c r="CT20746" s="30"/>
      <c r="CU20746" s="30"/>
      <c r="CV20746" s="30">
        <f t="shared" si="828"/>
        <v>0</v>
      </c>
    </row>
    <row r="20747" spans="80:100" x14ac:dyDescent="0.25">
      <c r="CB20747" s="134">
        <f t="shared" si="824"/>
        <v>925</v>
      </c>
      <c r="CC20747" s="7"/>
      <c r="CD20747" s="10"/>
      <c r="CE20747" s="10"/>
      <c r="CF20747" s="31"/>
      <c r="CG20747" s="9"/>
      <c r="CH20747" s="9"/>
      <c r="CI20747" s="9"/>
      <c r="CJ20747" s="31"/>
      <c r="CK20747" s="9"/>
      <c r="CL20747" s="128"/>
      <c r="CM20747" s="216">
        <f t="shared" si="825"/>
        <v>0</v>
      </c>
      <c r="CN20747" s="128"/>
      <c r="CO20747" s="30"/>
      <c r="CP20747" s="30">
        <f t="shared" si="826"/>
        <v>0</v>
      </c>
      <c r="CQ20747" s="30"/>
      <c r="CR20747" s="30">
        <f t="shared" si="827"/>
        <v>0</v>
      </c>
      <c r="CS20747" s="30"/>
      <c r="CT20747" s="30"/>
      <c r="CU20747" s="30"/>
      <c r="CV20747" s="30">
        <f t="shared" si="828"/>
        <v>0</v>
      </c>
    </row>
    <row r="20748" spans="80:100" x14ac:dyDescent="0.25">
      <c r="CB20748" s="134">
        <f t="shared" si="824"/>
        <v>926</v>
      </c>
      <c r="CC20748" s="7"/>
      <c r="CD20748" s="10"/>
      <c r="CE20748" s="10"/>
      <c r="CF20748" s="31"/>
      <c r="CG20748" s="9"/>
      <c r="CH20748" s="9"/>
      <c r="CI20748" s="9"/>
      <c r="CJ20748" s="31"/>
      <c r="CK20748" s="9"/>
      <c r="CL20748" s="128"/>
      <c r="CM20748" s="216">
        <f t="shared" si="825"/>
        <v>0</v>
      </c>
      <c r="CN20748" s="128"/>
      <c r="CO20748" s="30"/>
      <c r="CP20748" s="30">
        <f t="shared" si="826"/>
        <v>0</v>
      </c>
      <c r="CQ20748" s="30"/>
      <c r="CR20748" s="30">
        <f t="shared" si="827"/>
        <v>0</v>
      </c>
      <c r="CS20748" s="30"/>
      <c r="CT20748" s="30"/>
      <c r="CU20748" s="30"/>
      <c r="CV20748" s="30">
        <f t="shared" si="828"/>
        <v>0</v>
      </c>
    </row>
    <row r="20749" spans="80:100" x14ac:dyDescent="0.25">
      <c r="CB20749" s="134">
        <f t="shared" si="824"/>
        <v>927</v>
      </c>
      <c r="CC20749" s="7"/>
      <c r="CD20749" s="10"/>
      <c r="CE20749" s="10"/>
      <c r="CF20749" s="31"/>
      <c r="CG20749" s="9"/>
      <c r="CH20749" s="9"/>
      <c r="CI20749" s="9"/>
      <c r="CJ20749" s="31"/>
      <c r="CK20749" s="9"/>
      <c r="CL20749" s="128"/>
      <c r="CM20749" s="216">
        <f t="shared" si="825"/>
        <v>0</v>
      </c>
      <c r="CN20749" s="128"/>
      <c r="CO20749" s="30"/>
      <c r="CP20749" s="30">
        <f t="shared" si="826"/>
        <v>0</v>
      </c>
      <c r="CQ20749" s="30"/>
      <c r="CR20749" s="30">
        <f t="shared" si="827"/>
        <v>0</v>
      </c>
      <c r="CS20749" s="30"/>
      <c r="CT20749" s="30"/>
      <c r="CU20749" s="30"/>
      <c r="CV20749" s="30">
        <f t="shared" si="828"/>
        <v>0</v>
      </c>
    </row>
    <row r="20750" spans="80:100" x14ac:dyDescent="0.25">
      <c r="CB20750" s="134">
        <f t="shared" si="824"/>
        <v>928</v>
      </c>
      <c r="CC20750" s="7"/>
      <c r="CD20750" s="10"/>
      <c r="CE20750" s="10"/>
      <c r="CF20750" s="31"/>
      <c r="CG20750" s="9"/>
      <c r="CH20750" s="9"/>
      <c r="CI20750" s="9"/>
      <c r="CJ20750" s="31"/>
      <c r="CK20750" s="9"/>
      <c r="CL20750" s="128"/>
      <c r="CM20750" s="216">
        <f t="shared" si="825"/>
        <v>0</v>
      </c>
      <c r="CN20750" s="128"/>
      <c r="CO20750" s="30"/>
      <c r="CP20750" s="30">
        <f t="shared" si="826"/>
        <v>0</v>
      </c>
      <c r="CQ20750" s="30"/>
      <c r="CR20750" s="30">
        <f t="shared" si="827"/>
        <v>0</v>
      </c>
      <c r="CS20750" s="30"/>
      <c r="CT20750" s="30"/>
      <c r="CU20750" s="30"/>
      <c r="CV20750" s="30">
        <f t="shared" si="828"/>
        <v>0</v>
      </c>
    </row>
    <row r="20751" spans="80:100" x14ac:dyDescent="0.25">
      <c r="CB20751" s="134">
        <f t="shared" si="824"/>
        <v>929</v>
      </c>
      <c r="CC20751" s="7"/>
      <c r="CD20751" s="10"/>
      <c r="CE20751" s="10"/>
      <c r="CF20751" s="31"/>
      <c r="CG20751" s="9"/>
      <c r="CH20751" s="9"/>
      <c r="CI20751" s="9"/>
      <c r="CJ20751" s="31"/>
      <c r="CK20751" s="9"/>
      <c r="CL20751" s="128"/>
      <c r="CM20751" s="216">
        <f t="shared" si="825"/>
        <v>0</v>
      </c>
      <c r="CN20751" s="128"/>
      <c r="CO20751" s="30"/>
      <c r="CP20751" s="30">
        <f t="shared" si="826"/>
        <v>0</v>
      </c>
      <c r="CQ20751" s="30"/>
      <c r="CR20751" s="30">
        <f t="shared" si="827"/>
        <v>0</v>
      </c>
      <c r="CS20751" s="30"/>
      <c r="CT20751" s="30"/>
      <c r="CU20751" s="30"/>
      <c r="CV20751" s="30">
        <f t="shared" si="828"/>
        <v>0</v>
      </c>
    </row>
    <row r="20752" spans="80:100" x14ac:dyDescent="0.25">
      <c r="CB20752" s="134">
        <f t="shared" si="824"/>
        <v>930</v>
      </c>
      <c r="CC20752" s="7"/>
      <c r="CD20752" s="10"/>
      <c r="CE20752" s="10"/>
      <c r="CF20752" s="31"/>
      <c r="CG20752" s="9"/>
      <c r="CH20752" s="9"/>
      <c r="CI20752" s="9"/>
      <c r="CJ20752" s="31"/>
      <c r="CK20752" s="9"/>
      <c r="CL20752" s="128"/>
      <c r="CM20752" s="216">
        <f t="shared" si="825"/>
        <v>0</v>
      </c>
      <c r="CN20752" s="128"/>
      <c r="CO20752" s="30"/>
      <c r="CP20752" s="30">
        <f t="shared" si="826"/>
        <v>0</v>
      </c>
      <c r="CQ20752" s="30"/>
      <c r="CR20752" s="30">
        <f t="shared" si="827"/>
        <v>0</v>
      </c>
      <c r="CS20752" s="30"/>
      <c r="CT20752" s="30"/>
      <c r="CU20752" s="30"/>
      <c r="CV20752" s="30">
        <f t="shared" si="828"/>
        <v>0</v>
      </c>
    </row>
    <row r="20753" spans="80:100" x14ac:dyDescent="0.25">
      <c r="CB20753" s="134">
        <f t="shared" si="824"/>
        <v>931</v>
      </c>
      <c r="CC20753" s="7"/>
      <c r="CD20753" s="10"/>
      <c r="CE20753" s="10"/>
      <c r="CF20753" s="31"/>
      <c r="CG20753" s="9"/>
      <c r="CH20753" s="9"/>
      <c r="CI20753" s="9"/>
      <c r="CJ20753" s="31"/>
      <c r="CK20753" s="9"/>
      <c r="CL20753" s="128"/>
      <c r="CM20753" s="216">
        <f t="shared" si="825"/>
        <v>0</v>
      </c>
      <c r="CN20753" s="128"/>
      <c r="CO20753" s="30"/>
      <c r="CP20753" s="30">
        <f t="shared" si="826"/>
        <v>0</v>
      </c>
      <c r="CQ20753" s="30"/>
      <c r="CR20753" s="30">
        <f t="shared" si="827"/>
        <v>0</v>
      </c>
      <c r="CS20753" s="30"/>
      <c r="CT20753" s="30"/>
      <c r="CU20753" s="30"/>
      <c r="CV20753" s="30">
        <f t="shared" si="828"/>
        <v>0</v>
      </c>
    </row>
    <row r="20754" spans="80:100" x14ac:dyDescent="0.25">
      <c r="CB20754" s="134">
        <f t="shared" si="824"/>
        <v>932</v>
      </c>
      <c r="CC20754" s="7"/>
      <c r="CD20754" s="10"/>
      <c r="CE20754" s="10"/>
      <c r="CF20754" s="31"/>
      <c r="CG20754" s="9"/>
      <c r="CH20754" s="9"/>
      <c r="CI20754" s="9"/>
      <c r="CJ20754" s="31"/>
      <c r="CK20754" s="9"/>
      <c r="CL20754" s="128"/>
      <c r="CM20754" s="216">
        <f t="shared" si="825"/>
        <v>0</v>
      </c>
      <c r="CN20754" s="128"/>
      <c r="CO20754" s="30"/>
      <c r="CP20754" s="30">
        <f t="shared" si="826"/>
        <v>0</v>
      </c>
      <c r="CQ20754" s="30"/>
      <c r="CR20754" s="30">
        <f t="shared" si="827"/>
        <v>0</v>
      </c>
      <c r="CS20754" s="30"/>
      <c r="CT20754" s="30"/>
      <c r="CU20754" s="30"/>
      <c r="CV20754" s="30">
        <f t="shared" si="828"/>
        <v>0</v>
      </c>
    </row>
    <row r="20755" spans="80:100" x14ac:dyDescent="0.25">
      <c r="CB20755" s="134">
        <f t="shared" si="824"/>
        <v>933</v>
      </c>
      <c r="CC20755" s="7"/>
      <c r="CD20755" s="10"/>
      <c r="CE20755" s="10"/>
      <c r="CF20755" s="31"/>
      <c r="CG20755" s="9"/>
      <c r="CH20755" s="9"/>
      <c r="CI20755" s="9"/>
      <c r="CJ20755" s="31"/>
      <c r="CK20755" s="9"/>
      <c r="CL20755" s="128"/>
      <c r="CM20755" s="216">
        <f t="shared" si="825"/>
        <v>0</v>
      </c>
      <c r="CN20755" s="128"/>
      <c r="CO20755" s="30"/>
      <c r="CP20755" s="30">
        <f t="shared" si="826"/>
        <v>0</v>
      </c>
      <c r="CQ20755" s="30"/>
      <c r="CR20755" s="30">
        <f t="shared" si="827"/>
        <v>0</v>
      </c>
      <c r="CS20755" s="30"/>
      <c r="CT20755" s="30"/>
      <c r="CU20755" s="30"/>
      <c r="CV20755" s="30">
        <f t="shared" si="828"/>
        <v>0</v>
      </c>
    </row>
    <row r="20756" spans="80:100" x14ac:dyDescent="0.25">
      <c r="CB20756" s="134">
        <f t="shared" si="824"/>
        <v>934</v>
      </c>
      <c r="CC20756" s="7"/>
      <c r="CD20756" s="10"/>
      <c r="CE20756" s="10"/>
      <c r="CF20756" s="31"/>
      <c r="CG20756" s="9"/>
      <c r="CH20756" s="9"/>
      <c r="CI20756" s="9"/>
      <c r="CJ20756" s="31"/>
      <c r="CK20756" s="9"/>
      <c r="CL20756" s="128"/>
      <c r="CM20756" s="216">
        <f t="shared" si="825"/>
        <v>0</v>
      </c>
      <c r="CN20756" s="128"/>
      <c r="CO20756" s="30"/>
      <c r="CP20756" s="30">
        <f t="shared" si="826"/>
        <v>0</v>
      </c>
      <c r="CQ20756" s="30"/>
      <c r="CR20756" s="30">
        <f t="shared" si="827"/>
        <v>0</v>
      </c>
      <c r="CS20756" s="30"/>
      <c r="CT20756" s="30"/>
      <c r="CU20756" s="30"/>
      <c r="CV20756" s="30">
        <f t="shared" si="828"/>
        <v>0</v>
      </c>
    </row>
    <row r="20757" spans="80:100" x14ac:dyDescent="0.25">
      <c r="CB20757" s="134">
        <f t="shared" si="824"/>
        <v>935</v>
      </c>
      <c r="CC20757" s="7"/>
      <c r="CD20757" s="10"/>
      <c r="CE20757" s="10"/>
      <c r="CF20757" s="31"/>
      <c r="CG20757" s="9"/>
      <c r="CH20757" s="9"/>
      <c r="CI20757" s="9"/>
      <c r="CJ20757" s="31"/>
      <c r="CK20757" s="9"/>
      <c r="CL20757" s="128"/>
      <c r="CM20757" s="216">
        <f t="shared" si="825"/>
        <v>0</v>
      </c>
      <c r="CN20757" s="128"/>
      <c r="CO20757" s="30"/>
      <c r="CP20757" s="30">
        <f t="shared" si="826"/>
        <v>0</v>
      </c>
      <c r="CQ20757" s="30"/>
      <c r="CR20757" s="30">
        <f t="shared" si="827"/>
        <v>0</v>
      </c>
      <c r="CS20757" s="30"/>
      <c r="CT20757" s="30"/>
      <c r="CU20757" s="30"/>
      <c r="CV20757" s="30">
        <f t="shared" si="828"/>
        <v>0</v>
      </c>
    </row>
    <row r="20758" spans="80:100" x14ac:dyDescent="0.25">
      <c r="CB20758" s="134">
        <f t="shared" si="824"/>
        <v>936</v>
      </c>
      <c r="CC20758" s="7"/>
      <c r="CD20758" s="10"/>
      <c r="CE20758" s="10"/>
      <c r="CF20758" s="31"/>
      <c r="CG20758" s="9"/>
      <c r="CH20758" s="9"/>
      <c r="CI20758" s="9"/>
      <c r="CJ20758" s="31"/>
      <c r="CK20758" s="9"/>
      <c r="CL20758" s="128"/>
      <c r="CM20758" s="216">
        <f t="shared" si="825"/>
        <v>0</v>
      </c>
      <c r="CN20758" s="128"/>
      <c r="CO20758" s="30"/>
      <c r="CP20758" s="30">
        <f t="shared" si="826"/>
        <v>0</v>
      </c>
      <c r="CQ20758" s="30"/>
      <c r="CR20758" s="30">
        <f t="shared" si="827"/>
        <v>0</v>
      </c>
      <c r="CS20758" s="30"/>
      <c r="CT20758" s="30"/>
      <c r="CU20758" s="30"/>
      <c r="CV20758" s="30">
        <f t="shared" si="828"/>
        <v>0</v>
      </c>
    </row>
    <row r="20759" spans="80:100" x14ac:dyDescent="0.25">
      <c r="CB20759" s="134">
        <f t="shared" si="824"/>
        <v>937</v>
      </c>
      <c r="CC20759" s="7"/>
      <c r="CD20759" s="10"/>
      <c r="CE20759" s="10"/>
      <c r="CF20759" s="31"/>
      <c r="CG20759" s="9"/>
      <c r="CH20759" s="9"/>
      <c r="CI20759" s="9"/>
      <c r="CJ20759" s="31"/>
      <c r="CK20759" s="9"/>
      <c r="CL20759" s="128"/>
      <c r="CM20759" s="216">
        <f t="shared" si="825"/>
        <v>0</v>
      </c>
      <c r="CN20759" s="128"/>
      <c r="CO20759" s="30"/>
      <c r="CP20759" s="30">
        <f t="shared" si="826"/>
        <v>0</v>
      </c>
      <c r="CQ20759" s="30"/>
      <c r="CR20759" s="30">
        <f t="shared" si="827"/>
        <v>0</v>
      </c>
      <c r="CS20759" s="30"/>
      <c r="CT20759" s="30"/>
      <c r="CU20759" s="30"/>
      <c r="CV20759" s="30">
        <f t="shared" si="828"/>
        <v>0</v>
      </c>
    </row>
    <row r="20760" spans="80:100" x14ac:dyDescent="0.25">
      <c r="CB20760" s="134">
        <f t="shared" si="824"/>
        <v>938</v>
      </c>
      <c r="CC20760" s="7"/>
      <c r="CD20760" s="10"/>
      <c r="CE20760" s="10"/>
      <c r="CF20760" s="31"/>
      <c r="CG20760" s="9"/>
      <c r="CH20760" s="9"/>
      <c r="CI20760" s="9"/>
      <c r="CJ20760" s="31"/>
      <c r="CK20760" s="9"/>
      <c r="CL20760" s="128"/>
      <c r="CM20760" s="216">
        <f t="shared" si="825"/>
        <v>0</v>
      </c>
      <c r="CN20760" s="128"/>
      <c r="CO20760" s="30"/>
      <c r="CP20760" s="30">
        <f t="shared" si="826"/>
        <v>0</v>
      </c>
      <c r="CQ20760" s="30"/>
      <c r="CR20760" s="30">
        <f t="shared" si="827"/>
        <v>0</v>
      </c>
      <c r="CS20760" s="30"/>
      <c r="CT20760" s="30"/>
      <c r="CU20760" s="30"/>
      <c r="CV20760" s="30">
        <f t="shared" si="828"/>
        <v>0</v>
      </c>
    </row>
    <row r="20761" spans="80:100" x14ac:dyDescent="0.25">
      <c r="CB20761" s="134">
        <f t="shared" si="824"/>
        <v>939</v>
      </c>
      <c r="CC20761" s="7"/>
      <c r="CD20761" s="10"/>
      <c r="CE20761" s="10"/>
      <c r="CF20761" s="31"/>
      <c r="CG20761" s="9"/>
      <c r="CH20761" s="9"/>
      <c r="CI20761" s="9"/>
      <c r="CJ20761" s="31"/>
      <c r="CK20761" s="9"/>
      <c r="CL20761" s="128"/>
      <c r="CM20761" s="216">
        <f t="shared" si="825"/>
        <v>0</v>
      </c>
      <c r="CN20761" s="128"/>
      <c r="CO20761" s="30"/>
      <c r="CP20761" s="30">
        <f t="shared" si="826"/>
        <v>0</v>
      </c>
      <c r="CQ20761" s="30"/>
      <c r="CR20761" s="30">
        <f t="shared" si="827"/>
        <v>0</v>
      </c>
      <c r="CS20761" s="30"/>
      <c r="CT20761" s="30"/>
      <c r="CU20761" s="30"/>
      <c r="CV20761" s="30">
        <f t="shared" si="828"/>
        <v>0</v>
      </c>
    </row>
    <row r="20762" spans="80:100" x14ac:dyDescent="0.25">
      <c r="CB20762" s="134">
        <f t="shared" si="824"/>
        <v>940</v>
      </c>
      <c r="CC20762" s="7"/>
      <c r="CD20762" s="10"/>
      <c r="CE20762" s="10"/>
      <c r="CF20762" s="31"/>
      <c r="CG20762" s="9"/>
      <c r="CH20762" s="9"/>
      <c r="CI20762" s="9"/>
      <c r="CJ20762" s="31"/>
      <c r="CK20762" s="9"/>
      <c r="CL20762" s="128"/>
      <c r="CM20762" s="216">
        <f t="shared" si="825"/>
        <v>0</v>
      </c>
      <c r="CN20762" s="128"/>
      <c r="CO20762" s="30"/>
      <c r="CP20762" s="30">
        <f t="shared" si="826"/>
        <v>0</v>
      </c>
      <c r="CQ20762" s="30"/>
      <c r="CR20762" s="30">
        <f t="shared" si="827"/>
        <v>0</v>
      </c>
      <c r="CS20762" s="30"/>
      <c r="CT20762" s="30"/>
      <c r="CU20762" s="30"/>
      <c r="CV20762" s="30">
        <f t="shared" si="828"/>
        <v>0</v>
      </c>
    </row>
    <row r="20763" spans="80:100" x14ac:dyDescent="0.25">
      <c r="CB20763" s="134">
        <f t="shared" si="824"/>
        <v>941</v>
      </c>
      <c r="CC20763" s="7"/>
      <c r="CD20763" s="10"/>
      <c r="CE20763" s="10"/>
      <c r="CF20763" s="31"/>
      <c r="CG20763" s="9"/>
      <c r="CH20763" s="9"/>
      <c r="CI20763" s="9"/>
      <c r="CJ20763" s="31"/>
      <c r="CK20763" s="9"/>
      <c r="CL20763" s="128"/>
      <c r="CM20763" s="216">
        <f t="shared" si="825"/>
        <v>0</v>
      </c>
      <c r="CN20763" s="128"/>
      <c r="CO20763" s="30"/>
      <c r="CP20763" s="30">
        <f t="shared" si="826"/>
        <v>0</v>
      </c>
      <c r="CQ20763" s="30"/>
      <c r="CR20763" s="30">
        <f t="shared" si="827"/>
        <v>0</v>
      </c>
      <c r="CS20763" s="30"/>
      <c r="CT20763" s="30"/>
      <c r="CU20763" s="30"/>
      <c r="CV20763" s="30">
        <f t="shared" si="828"/>
        <v>0</v>
      </c>
    </row>
    <row r="20764" spans="80:100" x14ac:dyDescent="0.25">
      <c r="CB20764" s="134">
        <f t="shared" si="824"/>
        <v>942</v>
      </c>
      <c r="CC20764" s="7"/>
      <c r="CD20764" s="10"/>
      <c r="CE20764" s="10"/>
      <c r="CF20764" s="31"/>
      <c r="CG20764" s="9"/>
      <c r="CH20764" s="9"/>
      <c r="CI20764" s="9"/>
      <c r="CJ20764" s="31"/>
      <c r="CK20764" s="9"/>
      <c r="CL20764" s="128"/>
      <c r="CM20764" s="216">
        <f t="shared" si="825"/>
        <v>0</v>
      </c>
      <c r="CN20764" s="128"/>
      <c r="CO20764" s="30"/>
      <c r="CP20764" s="30">
        <f t="shared" si="826"/>
        <v>0</v>
      </c>
      <c r="CQ20764" s="30"/>
      <c r="CR20764" s="30">
        <f t="shared" si="827"/>
        <v>0</v>
      </c>
      <c r="CS20764" s="30"/>
      <c r="CT20764" s="30"/>
      <c r="CU20764" s="30"/>
      <c r="CV20764" s="30">
        <f t="shared" si="828"/>
        <v>0</v>
      </c>
    </row>
    <row r="20765" spans="80:100" x14ac:dyDescent="0.25">
      <c r="CB20765" s="134">
        <f t="shared" si="824"/>
        <v>943</v>
      </c>
      <c r="CC20765" s="7"/>
      <c r="CD20765" s="10"/>
      <c r="CE20765" s="10"/>
      <c r="CF20765" s="31"/>
      <c r="CG20765" s="9"/>
      <c r="CH20765" s="9"/>
      <c r="CI20765" s="9"/>
      <c r="CJ20765" s="31"/>
      <c r="CK20765" s="9"/>
      <c r="CL20765" s="128"/>
      <c r="CM20765" s="216">
        <f t="shared" si="825"/>
        <v>0</v>
      </c>
      <c r="CN20765" s="128"/>
      <c r="CO20765" s="30"/>
      <c r="CP20765" s="30">
        <f t="shared" si="826"/>
        <v>0</v>
      </c>
      <c r="CQ20765" s="30"/>
      <c r="CR20765" s="30">
        <f t="shared" si="827"/>
        <v>0</v>
      </c>
      <c r="CS20765" s="30"/>
      <c r="CT20765" s="30"/>
      <c r="CU20765" s="30"/>
      <c r="CV20765" s="30">
        <f t="shared" si="828"/>
        <v>0</v>
      </c>
    </row>
    <row r="20766" spans="80:100" x14ac:dyDescent="0.25">
      <c r="CB20766" s="134">
        <f t="shared" si="824"/>
        <v>944</v>
      </c>
      <c r="CC20766" s="7"/>
      <c r="CD20766" s="10"/>
      <c r="CE20766" s="10"/>
      <c r="CF20766" s="31"/>
      <c r="CG20766" s="9"/>
      <c r="CH20766" s="9"/>
      <c r="CI20766" s="9"/>
      <c r="CJ20766" s="31"/>
      <c r="CK20766" s="9"/>
      <c r="CL20766" s="128"/>
      <c r="CM20766" s="216">
        <f t="shared" si="825"/>
        <v>0</v>
      </c>
      <c r="CN20766" s="128"/>
      <c r="CO20766" s="30"/>
      <c r="CP20766" s="30">
        <f t="shared" si="826"/>
        <v>0</v>
      </c>
      <c r="CQ20766" s="30"/>
      <c r="CR20766" s="30">
        <f t="shared" si="827"/>
        <v>0</v>
      </c>
      <c r="CS20766" s="30"/>
      <c r="CT20766" s="30"/>
      <c r="CU20766" s="30"/>
      <c r="CV20766" s="30">
        <f t="shared" si="828"/>
        <v>0</v>
      </c>
    </row>
    <row r="20767" spans="80:100" x14ac:dyDescent="0.25">
      <c r="CB20767" s="134">
        <f t="shared" si="824"/>
        <v>945</v>
      </c>
      <c r="CC20767" s="7"/>
      <c r="CD20767" s="10"/>
      <c r="CE20767" s="10"/>
      <c r="CF20767" s="31"/>
      <c r="CG20767" s="9"/>
      <c r="CH20767" s="9"/>
      <c r="CI20767" s="9"/>
      <c r="CJ20767" s="31"/>
      <c r="CK20767" s="9"/>
      <c r="CL20767" s="128"/>
      <c r="CM20767" s="216">
        <f t="shared" si="825"/>
        <v>0</v>
      </c>
      <c r="CN20767" s="128"/>
      <c r="CO20767" s="30"/>
      <c r="CP20767" s="30">
        <f t="shared" si="826"/>
        <v>0</v>
      </c>
      <c r="CQ20767" s="30"/>
      <c r="CR20767" s="30">
        <f t="shared" si="827"/>
        <v>0</v>
      </c>
      <c r="CS20767" s="30"/>
      <c r="CT20767" s="30"/>
      <c r="CU20767" s="30"/>
      <c r="CV20767" s="30">
        <f t="shared" si="828"/>
        <v>0</v>
      </c>
    </row>
    <row r="20768" spans="80:100" x14ac:dyDescent="0.25">
      <c r="CB20768" s="134">
        <f t="shared" si="824"/>
        <v>946</v>
      </c>
      <c r="CC20768" s="7"/>
      <c r="CD20768" s="10"/>
      <c r="CE20768" s="10"/>
      <c r="CF20768" s="31"/>
      <c r="CG20768" s="9"/>
      <c r="CH20768" s="9"/>
      <c r="CI20768" s="9"/>
      <c r="CJ20768" s="31"/>
      <c r="CK20768" s="9"/>
      <c r="CL20768" s="128"/>
      <c r="CM20768" s="216">
        <f t="shared" si="825"/>
        <v>0</v>
      </c>
      <c r="CN20768" s="128"/>
      <c r="CO20768" s="30"/>
      <c r="CP20768" s="30">
        <f t="shared" si="826"/>
        <v>0</v>
      </c>
      <c r="CQ20768" s="30"/>
      <c r="CR20768" s="30">
        <f t="shared" si="827"/>
        <v>0</v>
      </c>
      <c r="CS20768" s="30"/>
      <c r="CT20768" s="30"/>
      <c r="CU20768" s="30"/>
      <c r="CV20768" s="30">
        <f t="shared" si="828"/>
        <v>0</v>
      </c>
    </row>
    <row r="20769" spans="80:100" x14ac:dyDescent="0.25">
      <c r="CB20769" s="134">
        <f t="shared" si="824"/>
        <v>947</v>
      </c>
      <c r="CC20769" s="7"/>
      <c r="CD20769" s="10"/>
      <c r="CE20769" s="10"/>
      <c r="CF20769" s="31"/>
      <c r="CG20769" s="9"/>
      <c r="CH20769" s="9"/>
      <c r="CI20769" s="9"/>
      <c r="CJ20769" s="31"/>
      <c r="CK20769" s="9"/>
      <c r="CL20769" s="128"/>
      <c r="CM20769" s="216">
        <f t="shared" si="825"/>
        <v>0</v>
      </c>
      <c r="CN20769" s="128"/>
      <c r="CO20769" s="30"/>
      <c r="CP20769" s="30">
        <f t="shared" si="826"/>
        <v>0</v>
      </c>
      <c r="CQ20769" s="30"/>
      <c r="CR20769" s="30">
        <f t="shared" si="827"/>
        <v>0</v>
      </c>
      <c r="CS20769" s="30"/>
      <c r="CT20769" s="30"/>
      <c r="CU20769" s="30"/>
      <c r="CV20769" s="30">
        <f t="shared" si="828"/>
        <v>0</v>
      </c>
    </row>
    <row r="20770" spans="80:100" x14ac:dyDescent="0.25">
      <c r="CB20770" s="134">
        <f t="shared" si="824"/>
        <v>948</v>
      </c>
      <c r="CC20770" s="7"/>
      <c r="CD20770" s="10"/>
      <c r="CE20770" s="10"/>
      <c r="CF20770" s="31"/>
      <c r="CG20770" s="9"/>
      <c r="CH20770" s="9"/>
      <c r="CI20770" s="9"/>
      <c r="CJ20770" s="31"/>
      <c r="CK20770" s="9"/>
      <c r="CL20770" s="128"/>
      <c r="CM20770" s="216">
        <f t="shared" si="825"/>
        <v>0</v>
      </c>
      <c r="CN20770" s="128"/>
      <c r="CO20770" s="30"/>
      <c r="CP20770" s="30">
        <f t="shared" si="826"/>
        <v>0</v>
      </c>
      <c r="CQ20770" s="30"/>
      <c r="CR20770" s="30">
        <f t="shared" si="827"/>
        <v>0</v>
      </c>
      <c r="CS20770" s="30"/>
      <c r="CT20770" s="30"/>
      <c r="CU20770" s="30"/>
      <c r="CV20770" s="30">
        <f t="shared" si="828"/>
        <v>0</v>
      </c>
    </row>
    <row r="20771" spans="80:100" x14ac:dyDescent="0.25">
      <c r="CB20771" s="134">
        <f t="shared" si="824"/>
        <v>949</v>
      </c>
      <c r="CC20771" s="7"/>
      <c r="CD20771" s="10"/>
      <c r="CE20771" s="10"/>
      <c r="CF20771" s="31"/>
      <c r="CG20771" s="9"/>
      <c r="CH20771" s="9"/>
      <c r="CI20771" s="9"/>
      <c r="CJ20771" s="31"/>
      <c r="CK20771" s="9"/>
      <c r="CL20771" s="128"/>
      <c r="CM20771" s="216">
        <f t="shared" si="825"/>
        <v>0</v>
      </c>
      <c r="CN20771" s="128"/>
      <c r="CO20771" s="30"/>
      <c r="CP20771" s="30">
        <f t="shared" si="826"/>
        <v>0</v>
      </c>
      <c r="CQ20771" s="30"/>
      <c r="CR20771" s="30">
        <f t="shared" si="827"/>
        <v>0</v>
      </c>
      <c r="CS20771" s="30"/>
      <c r="CT20771" s="30"/>
      <c r="CU20771" s="30"/>
      <c r="CV20771" s="30">
        <f t="shared" si="828"/>
        <v>0</v>
      </c>
    </row>
    <row r="20772" spans="80:100" x14ac:dyDescent="0.25">
      <c r="CB20772" s="134">
        <f t="shared" si="824"/>
        <v>950</v>
      </c>
      <c r="CC20772" s="7"/>
      <c r="CD20772" s="10"/>
      <c r="CE20772" s="10"/>
      <c r="CF20772" s="31"/>
      <c r="CG20772" s="9"/>
      <c r="CH20772" s="9"/>
      <c r="CI20772" s="9"/>
      <c r="CJ20772" s="31"/>
      <c r="CK20772" s="9"/>
      <c r="CL20772" s="128"/>
      <c r="CM20772" s="216">
        <f t="shared" si="825"/>
        <v>0</v>
      </c>
      <c r="CN20772" s="128"/>
      <c r="CO20772" s="30"/>
      <c r="CP20772" s="30">
        <f t="shared" si="826"/>
        <v>0</v>
      </c>
      <c r="CQ20772" s="30"/>
      <c r="CR20772" s="30">
        <f t="shared" si="827"/>
        <v>0</v>
      </c>
      <c r="CS20772" s="30"/>
      <c r="CT20772" s="30"/>
      <c r="CU20772" s="30"/>
      <c r="CV20772" s="30">
        <f t="shared" si="828"/>
        <v>0</v>
      </c>
    </row>
    <row r="20773" spans="80:100" x14ac:dyDescent="0.25">
      <c r="CB20773" s="134">
        <f t="shared" si="824"/>
        <v>951</v>
      </c>
      <c r="CC20773" s="7"/>
      <c r="CD20773" s="10"/>
      <c r="CE20773" s="10"/>
      <c r="CF20773" s="31"/>
      <c r="CG20773" s="9"/>
      <c r="CH20773" s="9"/>
      <c r="CI20773" s="9"/>
      <c r="CJ20773" s="31"/>
      <c r="CK20773" s="9"/>
      <c r="CL20773" s="128"/>
      <c r="CM20773" s="216">
        <f t="shared" si="825"/>
        <v>0</v>
      </c>
      <c r="CN20773" s="128"/>
      <c r="CO20773" s="30"/>
      <c r="CP20773" s="30">
        <f t="shared" si="826"/>
        <v>0</v>
      </c>
      <c r="CQ20773" s="30"/>
      <c r="CR20773" s="30">
        <f t="shared" si="827"/>
        <v>0</v>
      </c>
      <c r="CS20773" s="30"/>
      <c r="CT20773" s="30"/>
      <c r="CU20773" s="30"/>
      <c r="CV20773" s="30">
        <f t="shared" si="828"/>
        <v>0</v>
      </c>
    </row>
    <row r="20774" spans="80:100" x14ac:dyDescent="0.25">
      <c r="CB20774" s="134">
        <f t="shared" si="824"/>
        <v>952</v>
      </c>
      <c r="CC20774" s="7"/>
      <c r="CD20774" s="10"/>
      <c r="CE20774" s="10"/>
      <c r="CF20774" s="31"/>
      <c r="CG20774" s="9"/>
      <c r="CH20774" s="9"/>
      <c r="CI20774" s="9"/>
      <c r="CJ20774" s="31"/>
      <c r="CK20774" s="9"/>
      <c r="CL20774" s="128"/>
      <c r="CM20774" s="216">
        <f t="shared" si="825"/>
        <v>0</v>
      </c>
      <c r="CN20774" s="128"/>
      <c r="CO20774" s="30"/>
      <c r="CP20774" s="30">
        <f t="shared" si="826"/>
        <v>0</v>
      </c>
      <c r="CQ20774" s="30"/>
      <c r="CR20774" s="30">
        <f t="shared" si="827"/>
        <v>0</v>
      </c>
      <c r="CS20774" s="30"/>
      <c r="CT20774" s="30"/>
      <c r="CU20774" s="30"/>
      <c r="CV20774" s="30">
        <f t="shared" si="828"/>
        <v>0</v>
      </c>
    </row>
    <row r="20775" spans="80:100" x14ac:dyDescent="0.25">
      <c r="CB20775" s="134">
        <f t="shared" si="824"/>
        <v>953</v>
      </c>
      <c r="CC20775" s="7"/>
      <c r="CD20775" s="10"/>
      <c r="CE20775" s="10"/>
      <c r="CF20775" s="31"/>
      <c r="CG20775" s="9"/>
      <c r="CH20775" s="9"/>
      <c r="CI20775" s="9"/>
      <c r="CJ20775" s="31"/>
      <c r="CK20775" s="9"/>
      <c r="CL20775" s="128"/>
      <c r="CM20775" s="216">
        <f t="shared" si="825"/>
        <v>0</v>
      </c>
      <c r="CN20775" s="128"/>
      <c r="CO20775" s="30"/>
      <c r="CP20775" s="30">
        <f t="shared" si="826"/>
        <v>0</v>
      </c>
      <c r="CQ20775" s="30"/>
      <c r="CR20775" s="30">
        <f t="shared" si="827"/>
        <v>0</v>
      </c>
      <c r="CS20775" s="30"/>
      <c r="CT20775" s="30"/>
      <c r="CU20775" s="30"/>
      <c r="CV20775" s="30">
        <f t="shared" si="828"/>
        <v>0</v>
      </c>
    </row>
    <row r="20776" spans="80:100" x14ac:dyDescent="0.25">
      <c r="CB20776" s="134">
        <f t="shared" si="824"/>
        <v>954</v>
      </c>
      <c r="CC20776" s="7"/>
      <c r="CD20776" s="10"/>
      <c r="CE20776" s="10"/>
      <c r="CF20776" s="31"/>
      <c r="CG20776" s="9"/>
      <c r="CH20776" s="9"/>
      <c r="CI20776" s="9"/>
      <c r="CJ20776" s="31"/>
      <c r="CK20776" s="9"/>
      <c r="CL20776" s="128"/>
      <c r="CM20776" s="216">
        <f t="shared" si="825"/>
        <v>0</v>
      </c>
      <c r="CN20776" s="128"/>
      <c r="CO20776" s="30"/>
      <c r="CP20776" s="30">
        <f t="shared" si="826"/>
        <v>0</v>
      </c>
      <c r="CQ20776" s="30"/>
      <c r="CR20776" s="30">
        <f t="shared" si="827"/>
        <v>0</v>
      </c>
      <c r="CS20776" s="30"/>
      <c r="CT20776" s="30"/>
      <c r="CU20776" s="30"/>
      <c r="CV20776" s="30">
        <f t="shared" si="828"/>
        <v>0</v>
      </c>
    </row>
    <row r="20777" spans="80:100" x14ac:dyDescent="0.25">
      <c r="CB20777" s="134">
        <f t="shared" si="824"/>
        <v>955</v>
      </c>
      <c r="CC20777" s="7"/>
      <c r="CD20777" s="10"/>
      <c r="CE20777" s="10"/>
      <c r="CF20777" s="31"/>
      <c r="CG20777" s="9"/>
      <c r="CH20777" s="9"/>
      <c r="CI20777" s="9"/>
      <c r="CJ20777" s="31"/>
      <c r="CK20777" s="9"/>
      <c r="CL20777" s="128"/>
      <c r="CM20777" s="216">
        <f t="shared" si="825"/>
        <v>0</v>
      </c>
      <c r="CN20777" s="128"/>
      <c r="CO20777" s="30"/>
      <c r="CP20777" s="30">
        <f t="shared" si="826"/>
        <v>0</v>
      </c>
      <c r="CQ20777" s="30"/>
      <c r="CR20777" s="30">
        <f t="shared" si="827"/>
        <v>0</v>
      </c>
      <c r="CS20777" s="30"/>
      <c r="CT20777" s="30"/>
      <c r="CU20777" s="30"/>
      <c r="CV20777" s="30">
        <f t="shared" si="828"/>
        <v>0</v>
      </c>
    </row>
    <row r="20778" spans="80:100" x14ac:dyDescent="0.25">
      <c r="CB20778" s="134">
        <f t="shared" si="824"/>
        <v>956</v>
      </c>
      <c r="CC20778" s="7"/>
      <c r="CD20778" s="10"/>
      <c r="CE20778" s="10"/>
      <c r="CF20778" s="31"/>
      <c r="CG20778" s="9"/>
      <c r="CH20778" s="9"/>
      <c r="CI20778" s="9"/>
      <c r="CJ20778" s="31"/>
      <c r="CK20778" s="9"/>
      <c r="CL20778" s="128"/>
      <c r="CM20778" s="216">
        <f t="shared" si="825"/>
        <v>0</v>
      </c>
      <c r="CN20778" s="128"/>
      <c r="CO20778" s="30"/>
      <c r="CP20778" s="30">
        <f t="shared" si="826"/>
        <v>0</v>
      </c>
      <c r="CQ20778" s="30"/>
      <c r="CR20778" s="30">
        <f t="shared" si="827"/>
        <v>0</v>
      </c>
      <c r="CS20778" s="30"/>
      <c r="CT20778" s="30"/>
      <c r="CU20778" s="30"/>
      <c r="CV20778" s="30">
        <f t="shared" si="828"/>
        <v>0</v>
      </c>
    </row>
    <row r="20779" spans="80:100" x14ac:dyDescent="0.25">
      <c r="CB20779" s="134">
        <f t="shared" si="824"/>
        <v>957</v>
      </c>
      <c r="CC20779" s="7"/>
      <c r="CD20779" s="10"/>
      <c r="CE20779" s="10"/>
      <c r="CF20779" s="31"/>
      <c r="CG20779" s="9"/>
      <c r="CH20779" s="9"/>
      <c r="CI20779" s="9"/>
      <c r="CJ20779" s="31"/>
      <c r="CK20779" s="9"/>
      <c r="CL20779" s="128"/>
      <c r="CM20779" s="216">
        <f t="shared" si="825"/>
        <v>0</v>
      </c>
      <c r="CN20779" s="128"/>
      <c r="CO20779" s="30"/>
      <c r="CP20779" s="30">
        <f t="shared" si="826"/>
        <v>0</v>
      </c>
      <c r="CQ20779" s="30"/>
      <c r="CR20779" s="30">
        <f t="shared" si="827"/>
        <v>0</v>
      </c>
      <c r="CS20779" s="30"/>
      <c r="CT20779" s="30"/>
      <c r="CU20779" s="30"/>
      <c r="CV20779" s="30">
        <f t="shared" si="828"/>
        <v>0</v>
      </c>
    </row>
    <row r="20780" spans="80:100" x14ac:dyDescent="0.25">
      <c r="CB20780" s="134">
        <f t="shared" si="824"/>
        <v>958</v>
      </c>
      <c r="CC20780" s="7"/>
      <c r="CD20780" s="10"/>
      <c r="CE20780" s="10"/>
      <c r="CF20780" s="31"/>
      <c r="CG20780" s="9"/>
      <c r="CH20780" s="9"/>
      <c r="CI20780" s="9"/>
      <c r="CJ20780" s="31"/>
      <c r="CK20780" s="9"/>
      <c r="CL20780" s="128"/>
      <c r="CM20780" s="216">
        <f t="shared" si="825"/>
        <v>0</v>
      </c>
      <c r="CN20780" s="128"/>
      <c r="CO20780" s="30"/>
      <c r="CP20780" s="30">
        <f t="shared" si="826"/>
        <v>0</v>
      </c>
      <c r="CQ20780" s="30"/>
      <c r="CR20780" s="30">
        <f t="shared" si="827"/>
        <v>0</v>
      </c>
      <c r="CS20780" s="30"/>
      <c r="CT20780" s="30"/>
      <c r="CU20780" s="30"/>
      <c r="CV20780" s="30">
        <f t="shared" si="828"/>
        <v>0</v>
      </c>
    </row>
    <row r="20781" spans="80:100" x14ac:dyDescent="0.25">
      <c r="CB20781" s="134">
        <f t="shared" si="824"/>
        <v>959</v>
      </c>
      <c r="CC20781" s="7"/>
      <c r="CD20781" s="10"/>
      <c r="CE20781" s="10"/>
      <c r="CF20781" s="31"/>
      <c r="CG20781" s="9"/>
      <c r="CH20781" s="9"/>
      <c r="CI20781" s="9"/>
      <c r="CJ20781" s="31"/>
      <c r="CK20781" s="9"/>
      <c r="CL20781" s="128"/>
      <c r="CM20781" s="216">
        <f t="shared" si="825"/>
        <v>0</v>
      </c>
      <c r="CN20781" s="128"/>
      <c r="CO20781" s="30"/>
      <c r="CP20781" s="30">
        <f t="shared" si="826"/>
        <v>0</v>
      </c>
      <c r="CQ20781" s="30"/>
      <c r="CR20781" s="30">
        <f t="shared" si="827"/>
        <v>0</v>
      </c>
      <c r="CS20781" s="30"/>
      <c r="CT20781" s="30"/>
      <c r="CU20781" s="30"/>
      <c r="CV20781" s="30">
        <f t="shared" si="828"/>
        <v>0</v>
      </c>
    </row>
    <row r="20782" spans="80:100" x14ac:dyDescent="0.25">
      <c r="CB20782" s="134">
        <f t="shared" si="824"/>
        <v>960</v>
      </c>
      <c r="CC20782" s="7"/>
      <c r="CD20782" s="10"/>
      <c r="CE20782" s="10"/>
      <c r="CF20782" s="31"/>
      <c r="CG20782" s="9"/>
      <c r="CH20782" s="9"/>
      <c r="CI20782" s="9"/>
      <c r="CJ20782" s="31"/>
      <c r="CK20782" s="9"/>
      <c r="CL20782" s="128"/>
      <c r="CM20782" s="216">
        <f t="shared" si="825"/>
        <v>0</v>
      </c>
      <c r="CN20782" s="128"/>
      <c r="CO20782" s="30"/>
      <c r="CP20782" s="30">
        <f t="shared" si="826"/>
        <v>0</v>
      </c>
      <c r="CQ20782" s="30"/>
      <c r="CR20782" s="30">
        <f t="shared" si="827"/>
        <v>0</v>
      </c>
      <c r="CS20782" s="30"/>
      <c r="CT20782" s="30"/>
      <c r="CU20782" s="30"/>
      <c r="CV20782" s="30">
        <f t="shared" si="828"/>
        <v>0</v>
      </c>
    </row>
    <row r="20783" spans="80:100" x14ac:dyDescent="0.25">
      <c r="CB20783" s="134">
        <f t="shared" ref="CB20783:CB20846" si="829">1+CB20782</f>
        <v>961</v>
      </c>
      <c r="CC20783" s="7"/>
      <c r="CD20783" s="10"/>
      <c r="CE20783" s="10"/>
      <c r="CF20783" s="31"/>
      <c r="CG20783" s="9"/>
      <c r="CH20783" s="9"/>
      <c r="CI20783" s="9"/>
      <c r="CJ20783" s="31"/>
      <c r="CK20783" s="9"/>
      <c r="CL20783" s="128"/>
      <c r="CM20783" s="216">
        <f t="shared" ref="CM20783:CM20846" si="830">IF(CC20783=0,0,IF(CD20783=0,0,IF(CE20783=0,0,IF(CF20783=0,0,IF(CG20783=0,0,IF(CH20783=0,0,IF(CI20783=0,0,IF(CJ20783=0,0,IF(CK20783=0,0,CV20783)))))))))</f>
        <v>0</v>
      </c>
      <c r="CN20783" s="128"/>
      <c r="CO20783" s="30"/>
      <c r="CP20783" s="30">
        <f t="shared" si="826"/>
        <v>0</v>
      </c>
      <c r="CQ20783" s="30"/>
      <c r="CR20783" s="30">
        <f t="shared" si="827"/>
        <v>0</v>
      </c>
      <c r="CS20783" s="30"/>
      <c r="CT20783" s="30"/>
      <c r="CU20783" s="30"/>
      <c r="CV20783" s="30">
        <f t="shared" si="828"/>
        <v>0</v>
      </c>
    </row>
    <row r="20784" spans="80:100" x14ac:dyDescent="0.25">
      <c r="CB20784" s="134">
        <f t="shared" si="829"/>
        <v>962</v>
      </c>
      <c r="CC20784" s="7"/>
      <c r="CD20784" s="10"/>
      <c r="CE20784" s="10"/>
      <c r="CF20784" s="31"/>
      <c r="CG20784" s="9"/>
      <c r="CH20784" s="9"/>
      <c r="CI20784" s="9"/>
      <c r="CJ20784" s="31"/>
      <c r="CK20784" s="9"/>
      <c r="CL20784" s="128"/>
      <c r="CM20784" s="216">
        <f t="shared" si="830"/>
        <v>0</v>
      </c>
      <c r="CN20784" s="128"/>
      <c r="CO20784" s="30"/>
      <c r="CP20784" s="30">
        <f t="shared" ref="CP20784:CP20847" si="831">IF(AND(CI20784="Classroom",CH20784="Non-SAR"),25,IF(AND(CI20784="Non-Classroom",CH20784="Non-SAR"),25,IF(AND(CI20784="Non-Classroom",CH20784="SAR"),10,0)))</f>
        <v>0</v>
      </c>
      <c r="CQ20784" s="30"/>
      <c r="CR20784" s="30">
        <f t="shared" ref="CR20784:CR20847" si="832">IF(CP20784=0,0,IF(CK20784="Yes",5,0))</f>
        <v>0</v>
      </c>
      <c r="CS20784" s="30"/>
      <c r="CT20784" s="30"/>
      <c r="CU20784" s="30"/>
      <c r="CV20784" s="30">
        <f t="shared" ref="CV20784:CV20847" si="833">SUM(CP20784:CU20784)</f>
        <v>0</v>
      </c>
    </row>
    <row r="20785" spans="80:100" x14ac:dyDescent="0.25">
      <c r="CB20785" s="134">
        <f t="shared" si="829"/>
        <v>963</v>
      </c>
      <c r="CC20785" s="7"/>
      <c r="CD20785" s="10"/>
      <c r="CE20785" s="10"/>
      <c r="CF20785" s="31"/>
      <c r="CG20785" s="9"/>
      <c r="CH20785" s="9"/>
      <c r="CI20785" s="9"/>
      <c r="CJ20785" s="31"/>
      <c r="CK20785" s="9"/>
      <c r="CL20785" s="128"/>
      <c r="CM20785" s="216">
        <f t="shared" si="830"/>
        <v>0</v>
      </c>
      <c r="CN20785" s="128"/>
      <c r="CO20785" s="30"/>
      <c r="CP20785" s="30">
        <f t="shared" si="831"/>
        <v>0</v>
      </c>
      <c r="CQ20785" s="30"/>
      <c r="CR20785" s="30">
        <f t="shared" si="832"/>
        <v>0</v>
      </c>
      <c r="CS20785" s="30"/>
      <c r="CT20785" s="30"/>
      <c r="CU20785" s="30"/>
      <c r="CV20785" s="30">
        <f t="shared" si="833"/>
        <v>0</v>
      </c>
    </row>
    <row r="20786" spans="80:100" x14ac:dyDescent="0.25">
      <c r="CB20786" s="134">
        <f t="shared" si="829"/>
        <v>964</v>
      </c>
      <c r="CC20786" s="7"/>
      <c r="CD20786" s="10"/>
      <c r="CE20786" s="10"/>
      <c r="CF20786" s="31"/>
      <c r="CG20786" s="9"/>
      <c r="CH20786" s="9"/>
      <c r="CI20786" s="9"/>
      <c r="CJ20786" s="31"/>
      <c r="CK20786" s="9"/>
      <c r="CL20786" s="128"/>
      <c r="CM20786" s="216">
        <f t="shared" si="830"/>
        <v>0</v>
      </c>
      <c r="CN20786" s="128"/>
      <c r="CO20786" s="30"/>
      <c r="CP20786" s="30">
        <f t="shared" si="831"/>
        <v>0</v>
      </c>
      <c r="CQ20786" s="30"/>
      <c r="CR20786" s="30">
        <f t="shared" si="832"/>
        <v>0</v>
      </c>
      <c r="CS20786" s="30"/>
      <c r="CT20786" s="30"/>
      <c r="CU20786" s="30"/>
      <c r="CV20786" s="30">
        <f t="shared" si="833"/>
        <v>0</v>
      </c>
    </row>
    <row r="20787" spans="80:100" x14ac:dyDescent="0.25">
      <c r="CB20787" s="134">
        <f t="shared" si="829"/>
        <v>965</v>
      </c>
      <c r="CC20787" s="7"/>
      <c r="CD20787" s="10"/>
      <c r="CE20787" s="10"/>
      <c r="CF20787" s="31"/>
      <c r="CG20787" s="9"/>
      <c r="CH20787" s="9"/>
      <c r="CI20787" s="9"/>
      <c r="CJ20787" s="31"/>
      <c r="CK20787" s="9"/>
      <c r="CL20787" s="128"/>
      <c r="CM20787" s="216">
        <f t="shared" si="830"/>
        <v>0</v>
      </c>
      <c r="CN20787" s="128"/>
      <c r="CO20787" s="30"/>
      <c r="CP20787" s="30">
        <f t="shared" si="831"/>
        <v>0</v>
      </c>
      <c r="CQ20787" s="30"/>
      <c r="CR20787" s="30">
        <f t="shared" si="832"/>
        <v>0</v>
      </c>
      <c r="CS20787" s="30"/>
      <c r="CT20787" s="30"/>
      <c r="CU20787" s="30"/>
      <c r="CV20787" s="30">
        <f t="shared" si="833"/>
        <v>0</v>
      </c>
    </row>
    <row r="20788" spans="80:100" x14ac:dyDescent="0.25">
      <c r="CB20788" s="134">
        <f t="shared" si="829"/>
        <v>966</v>
      </c>
      <c r="CC20788" s="7"/>
      <c r="CD20788" s="10"/>
      <c r="CE20788" s="10"/>
      <c r="CF20788" s="31"/>
      <c r="CG20788" s="9"/>
      <c r="CH20788" s="9"/>
      <c r="CI20788" s="9"/>
      <c r="CJ20788" s="31"/>
      <c r="CK20788" s="9"/>
      <c r="CL20788" s="128"/>
      <c r="CM20788" s="216">
        <f t="shared" si="830"/>
        <v>0</v>
      </c>
      <c r="CN20788" s="128"/>
      <c r="CO20788" s="30"/>
      <c r="CP20788" s="30">
        <f t="shared" si="831"/>
        <v>0</v>
      </c>
      <c r="CQ20788" s="30"/>
      <c r="CR20788" s="30">
        <f t="shared" si="832"/>
        <v>0</v>
      </c>
      <c r="CS20788" s="30"/>
      <c r="CT20788" s="30"/>
      <c r="CU20788" s="30"/>
      <c r="CV20788" s="30">
        <f t="shared" si="833"/>
        <v>0</v>
      </c>
    </row>
    <row r="20789" spans="80:100" x14ac:dyDescent="0.25">
      <c r="CB20789" s="134">
        <f t="shared" si="829"/>
        <v>967</v>
      </c>
      <c r="CC20789" s="7"/>
      <c r="CD20789" s="10"/>
      <c r="CE20789" s="10"/>
      <c r="CF20789" s="31"/>
      <c r="CG20789" s="9"/>
      <c r="CH20789" s="9"/>
      <c r="CI20789" s="9"/>
      <c r="CJ20789" s="31"/>
      <c r="CK20789" s="9"/>
      <c r="CL20789" s="128"/>
      <c r="CM20789" s="216">
        <f t="shared" si="830"/>
        <v>0</v>
      </c>
      <c r="CN20789" s="128"/>
      <c r="CO20789" s="30"/>
      <c r="CP20789" s="30">
        <f t="shared" si="831"/>
        <v>0</v>
      </c>
      <c r="CQ20789" s="30"/>
      <c r="CR20789" s="30">
        <f t="shared" si="832"/>
        <v>0</v>
      </c>
      <c r="CS20789" s="30"/>
      <c r="CT20789" s="30"/>
      <c r="CU20789" s="30"/>
      <c r="CV20789" s="30">
        <f t="shared" si="833"/>
        <v>0</v>
      </c>
    </row>
    <row r="20790" spans="80:100" x14ac:dyDescent="0.25">
      <c r="CB20790" s="134">
        <f t="shared" si="829"/>
        <v>968</v>
      </c>
      <c r="CC20790" s="7"/>
      <c r="CD20790" s="10"/>
      <c r="CE20790" s="10"/>
      <c r="CF20790" s="31"/>
      <c r="CG20790" s="9"/>
      <c r="CH20790" s="9"/>
      <c r="CI20790" s="9"/>
      <c r="CJ20790" s="31"/>
      <c r="CK20790" s="9"/>
      <c r="CL20790" s="128"/>
      <c r="CM20790" s="216">
        <f t="shared" si="830"/>
        <v>0</v>
      </c>
      <c r="CN20790" s="128"/>
      <c r="CO20790" s="30"/>
      <c r="CP20790" s="30">
        <f t="shared" si="831"/>
        <v>0</v>
      </c>
      <c r="CQ20790" s="30"/>
      <c r="CR20790" s="30">
        <f t="shared" si="832"/>
        <v>0</v>
      </c>
      <c r="CS20790" s="30"/>
      <c r="CT20790" s="30"/>
      <c r="CU20790" s="30"/>
      <c r="CV20790" s="30">
        <f t="shared" si="833"/>
        <v>0</v>
      </c>
    </row>
    <row r="20791" spans="80:100" x14ac:dyDescent="0.25">
      <c r="CB20791" s="134">
        <f t="shared" si="829"/>
        <v>969</v>
      </c>
      <c r="CC20791" s="7"/>
      <c r="CD20791" s="10"/>
      <c r="CE20791" s="10"/>
      <c r="CF20791" s="31"/>
      <c r="CG20791" s="9"/>
      <c r="CH20791" s="9"/>
      <c r="CI20791" s="9"/>
      <c r="CJ20791" s="31"/>
      <c r="CK20791" s="9"/>
      <c r="CL20791" s="128"/>
      <c r="CM20791" s="216">
        <f t="shared" si="830"/>
        <v>0</v>
      </c>
      <c r="CN20791" s="128"/>
      <c r="CO20791" s="30"/>
      <c r="CP20791" s="30">
        <f t="shared" si="831"/>
        <v>0</v>
      </c>
      <c r="CQ20791" s="30"/>
      <c r="CR20791" s="30">
        <f t="shared" si="832"/>
        <v>0</v>
      </c>
      <c r="CS20791" s="30"/>
      <c r="CT20791" s="30"/>
      <c r="CU20791" s="30"/>
      <c r="CV20791" s="30">
        <f t="shared" si="833"/>
        <v>0</v>
      </c>
    </row>
    <row r="20792" spans="80:100" x14ac:dyDescent="0.25">
      <c r="CB20792" s="134">
        <f t="shared" si="829"/>
        <v>970</v>
      </c>
      <c r="CC20792" s="7"/>
      <c r="CD20792" s="10"/>
      <c r="CE20792" s="10"/>
      <c r="CF20792" s="31"/>
      <c r="CG20792" s="9"/>
      <c r="CH20792" s="9"/>
      <c r="CI20792" s="9"/>
      <c r="CJ20792" s="31"/>
      <c r="CK20792" s="9"/>
      <c r="CL20792" s="128"/>
      <c r="CM20792" s="216">
        <f t="shared" si="830"/>
        <v>0</v>
      </c>
      <c r="CN20792" s="128"/>
      <c r="CO20792" s="30"/>
      <c r="CP20792" s="30">
        <f t="shared" si="831"/>
        <v>0</v>
      </c>
      <c r="CQ20792" s="30"/>
      <c r="CR20792" s="30">
        <f t="shared" si="832"/>
        <v>0</v>
      </c>
      <c r="CS20792" s="30"/>
      <c r="CT20792" s="30"/>
      <c r="CU20792" s="30"/>
      <c r="CV20792" s="30">
        <f t="shared" si="833"/>
        <v>0</v>
      </c>
    </row>
    <row r="20793" spans="80:100" x14ac:dyDescent="0.25">
      <c r="CB20793" s="134">
        <f t="shared" si="829"/>
        <v>971</v>
      </c>
      <c r="CC20793" s="7"/>
      <c r="CD20793" s="10"/>
      <c r="CE20793" s="10"/>
      <c r="CF20793" s="31"/>
      <c r="CG20793" s="9"/>
      <c r="CH20793" s="9"/>
      <c r="CI20793" s="9"/>
      <c r="CJ20793" s="31"/>
      <c r="CK20793" s="9"/>
      <c r="CL20793" s="128"/>
      <c r="CM20793" s="216">
        <f t="shared" si="830"/>
        <v>0</v>
      </c>
      <c r="CN20793" s="128"/>
      <c r="CO20793" s="30"/>
      <c r="CP20793" s="30">
        <f t="shared" si="831"/>
        <v>0</v>
      </c>
      <c r="CQ20793" s="30"/>
      <c r="CR20793" s="30">
        <f t="shared" si="832"/>
        <v>0</v>
      </c>
      <c r="CS20793" s="30"/>
      <c r="CT20793" s="30"/>
      <c r="CU20793" s="30"/>
      <c r="CV20793" s="30">
        <f t="shared" si="833"/>
        <v>0</v>
      </c>
    </row>
    <row r="20794" spans="80:100" x14ac:dyDescent="0.25">
      <c r="CB20794" s="134">
        <f t="shared" si="829"/>
        <v>972</v>
      </c>
      <c r="CC20794" s="7"/>
      <c r="CD20794" s="10"/>
      <c r="CE20794" s="10"/>
      <c r="CF20794" s="31"/>
      <c r="CG20794" s="9"/>
      <c r="CH20794" s="9"/>
      <c r="CI20794" s="9"/>
      <c r="CJ20794" s="31"/>
      <c r="CK20794" s="9"/>
      <c r="CL20794" s="128"/>
      <c r="CM20794" s="216">
        <f t="shared" si="830"/>
        <v>0</v>
      </c>
      <c r="CN20794" s="128"/>
      <c r="CO20794" s="30"/>
      <c r="CP20794" s="30">
        <f t="shared" si="831"/>
        <v>0</v>
      </c>
      <c r="CQ20794" s="30"/>
      <c r="CR20794" s="30">
        <f t="shared" si="832"/>
        <v>0</v>
      </c>
      <c r="CS20794" s="30"/>
      <c r="CT20794" s="30"/>
      <c r="CU20794" s="30"/>
      <c r="CV20794" s="30">
        <f t="shared" si="833"/>
        <v>0</v>
      </c>
    </row>
    <row r="20795" spans="80:100" x14ac:dyDescent="0.25">
      <c r="CB20795" s="134">
        <f t="shared" si="829"/>
        <v>973</v>
      </c>
      <c r="CC20795" s="7"/>
      <c r="CD20795" s="10"/>
      <c r="CE20795" s="10"/>
      <c r="CF20795" s="31"/>
      <c r="CG20795" s="9"/>
      <c r="CH20795" s="9"/>
      <c r="CI20795" s="9"/>
      <c r="CJ20795" s="31"/>
      <c r="CK20795" s="9"/>
      <c r="CL20795" s="128"/>
      <c r="CM20795" s="216">
        <f t="shared" si="830"/>
        <v>0</v>
      </c>
      <c r="CN20795" s="128"/>
      <c r="CO20795" s="30"/>
      <c r="CP20795" s="30">
        <f t="shared" si="831"/>
        <v>0</v>
      </c>
      <c r="CQ20795" s="30"/>
      <c r="CR20795" s="30">
        <f t="shared" si="832"/>
        <v>0</v>
      </c>
      <c r="CS20795" s="30"/>
      <c r="CT20795" s="30"/>
      <c r="CU20795" s="30"/>
      <c r="CV20795" s="30">
        <f t="shared" si="833"/>
        <v>0</v>
      </c>
    </row>
    <row r="20796" spans="80:100" x14ac:dyDescent="0.25">
      <c r="CB20796" s="134">
        <f t="shared" si="829"/>
        <v>974</v>
      </c>
      <c r="CC20796" s="7"/>
      <c r="CD20796" s="10"/>
      <c r="CE20796" s="10"/>
      <c r="CF20796" s="31"/>
      <c r="CG20796" s="9"/>
      <c r="CH20796" s="9"/>
      <c r="CI20796" s="9"/>
      <c r="CJ20796" s="31"/>
      <c r="CK20796" s="9"/>
      <c r="CL20796" s="128"/>
      <c r="CM20796" s="216">
        <f t="shared" si="830"/>
        <v>0</v>
      </c>
      <c r="CN20796" s="128"/>
      <c r="CO20796" s="30"/>
      <c r="CP20796" s="30">
        <f t="shared" si="831"/>
        <v>0</v>
      </c>
      <c r="CQ20796" s="30"/>
      <c r="CR20796" s="30">
        <f t="shared" si="832"/>
        <v>0</v>
      </c>
      <c r="CS20796" s="30"/>
      <c r="CT20796" s="30"/>
      <c r="CU20796" s="30"/>
      <c r="CV20796" s="30">
        <f t="shared" si="833"/>
        <v>0</v>
      </c>
    </row>
    <row r="20797" spans="80:100" x14ac:dyDescent="0.25">
      <c r="CB20797" s="134">
        <f t="shared" si="829"/>
        <v>975</v>
      </c>
      <c r="CC20797" s="7"/>
      <c r="CD20797" s="10"/>
      <c r="CE20797" s="10"/>
      <c r="CF20797" s="31"/>
      <c r="CG20797" s="9"/>
      <c r="CH20797" s="9"/>
      <c r="CI20797" s="9"/>
      <c r="CJ20797" s="31"/>
      <c r="CK20797" s="9"/>
      <c r="CL20797" s="128"/>
      <c r="CM20797" s="216">
        <f t="shared" si="830"/>
        <v>0</v>
      </c>
      <c r="CN20797" s="128"/>
      <c r="CO20797" s="30"/>
      <c r="CP20797" s="30">
        <f t="shared" si="831"/>
        <v>0</v>
      </c>
      <c r="CQ20797" s="30"/>
      <c r="CR20797" s="30">
        <f t="shared" si="832"/>
        <v>0</v>
      </c>
      <c r="CS20797" s="30"/>
      <c r="CT20797" s="30"/>
      <c r="CU20797" s="30"/>
      <c r="CV20797" s="30">
        <f t="shared" si="833"/>
        <v>0</v>
      </c>
    </row>
    <row r="20798" spans="80:100" x14ac:dyDescent="0.25">
      <c r="CB20798" s="134">
        <f t="shared" si="829"/>
        <v>976</v>
      </c>
      <c r="CC20798" s="7"/>
      <c r="CD20798" s="10"/>
      <c r="CE20798" s="10"/>
      <c r="CF20798" s="31"/>
      <c r="CG20798" s="9"/>
      <c r="CH20798" s="9"/>
      <c r="CI20798" s="9"/>
      <c r="CJ20798" s="31"/>
      <c r="CK20798" s="9"/>
      <c r="CL20798" s="128"/>
      <c r="CM20798" s="216">
        <f t="shared" si="830"/>
        <v>0</v>
      </c>
      <c r="CN20798" s="128"/>
      <c r="CO20798" s="30"/>
      <c r="CP20798" s="30">
        <f t="shared" si="831"/>
        <v>0</v>
      </c>
      <c r="CQ20798" s="30"/>
      <c r="CR20798" s="30">
        <f t="shared" si="832"/>
        <v>0</v>
      </c>
      <c r="CS20798" s="30"/>
      <c r="CT20798" s="30"/>
      <c r="CU20798" s="30"/>
      <c r="CV20798" s="30">
        <f t="shared" si="833"/>
        <v>0</v>
      </c>
    </row>
    <row r="20799" spans="80:100" x14ac:dyDescent="0.25">
      <c r="CB20799" s="134">
        <f t="shared" si="829"/>
        <v>977</v>
      </c>
      <c r="CC20799" s="7"/>
      <c r="CD20799" s="10"/>
      <c r="CE20799" s="10"/>
      <c r="CF20799" s="31"/>
      <c r="CG20799" s="9"/>
      <c r="CH20799" s="9"/>
      <c r="CI20799" s="9"/>
      <c r="CJ20799" s="31"/>
      <c r="CK20799" s="9"/>
      <c r="CL20799" s="128"/>
      <c r="CM20799" s="216">
        <f t="shared" si="830"/>
        <v>0</v>
      </c>
      <c r="CN20799" s="128"/>
      <c r="CO20799" s="30"/>
      <c r="CP20799" s="30">
        <f t="shared" si="831"/>
        <v>0</v>
      </c>
      <c r="CQ20799" s="30"/>
      <c r="CR20799" s="30">
        <f t="shared" si="832"/>
        <v>0</v>
      </c>
      <c r="CS20799" s="30"/>
      <c r="CT20799" s="30"/>
      <c r="CU20799" s="30"/>
      <c r="CV20799" s="30">
        <f t="shared" si="833"/>
        <v>0</v>
      </c>
    </row>
    <row r="20800" spans="80:100" x14ac:dyDescent="0.25">
      <c r="CB20800" s="134">
        <f t="shared" si="829"/>
        <v>978</v>
      </c>
      <c r="CC20800" s="7"/>
      <c r="CD20800" s="10"/>
      <c r="CE20800" s="10"/>
      <c r="CF20800" s="31"/>
      <c r="CG20800" s="9"/>
      <c r="CH20800" s="9"/>
      <c r="CI20800" s="9"/>
      <c r="CJ20800" s="31"/>
      <c r="CK20800" s="9"/>
      <c r="CL20800" s="128"/>
      <c r="CM20800" s="216">
        <f t="shared" si="830"/>
        <v>0</v>
      </c>
      <c r="CN20800" s="128"/>
      <c r="CO20800" s="30"/>
      <c r="CP20800" s="30">
        <f t="shared" si="831"/>
        <v>0</v>
      </c>
      <c r="CQ20800" s="30"/>
      <c r="CR20800" s="30">
        <f t="shared" si="832"/>
        <v>0</v>
      </c>
      <c r="CS20800" s="30"/>
      <c r="CT20800" s="30"/>
      <c r="CU20800" s="30"/>
      <c r="CV20800" s="30">
        <f t="shared" si="833"/>
        <v>0</v>
      </c>
    </row>
    <row r="20801" spans="80:100" x14ac:dyDescent="0.25">
      <c r="CB20801" s="134">
        <f t="shared" si="829"/>
        <v>979</v>
      </c>
      <c r="CC20801" s="7"/>
      <c r="CD20801" s="10"/>
      <c r="CE20801" s="10"/>
      <c r="CF20801" s="31"/>
      <c r="CG20801" s="9"/>
      <c r="CH20801" s="9"/>
      <c r="CI20801" s="9"/>
      <c r="CJ20801" s="31"/>
      <c r="CK20801" s="9"/>
      <c r="CL20801" s="128"/>
      <c r="CM20801" s="216">
        <f t="shared" si="830"/>
        <v>0</v>
      </c>
      <c r="CN20801" s="128"/>
      <c r="CO20801" s="30"/>
      <c r="CP20801" s="30">
        <f t="shared" si="831"/>
        <v>0</v>
      </c>
      <c r="CQ20801" s="30"/>
      <c r="CR20801" s="30">
        <f t="shared" si="832"/>
        <v>0</v>
      </c>
      <c r="CS20801" s="30"/>
      <c r="CT20801" s="30"/>
      <c r="CU20801" s="30"/>
      <c r="CV20801" s="30">
        <f t="shared" si="833"/>
        <v>0</v>
      </c>
    </row>
    <row r="20802" spans="80:100" x14ac:dyDescent="0.25">
      <c r="CB20802" s="134">
        <f t="shared" si="829"/>
        <v>980</v>
      </c>
      <c r="CC20802" s="7"/>
      <c r="CD20802" s="10"/>
      <c r="CE20802" s="10"/>
      <c r="CF20802" s="31"/>
      <c r="CG20802" s="9"/>
      <c r="CH20802" s="9"/>
      <c r="CI20802" s="9"/>
      <c r="CJ20802" s="31"/>
      <c r="CK20802" s="9"/>
      <c r="CL20802" s="128"/>
      <c r="CM20802" s="216">
        <f t="shared" si="830"/>
        <v>0</v>
      </c>
      <c r="CN20802" s="128"/>
      <c r="CO20802" s="30"/>
      <c r="CP20802" s="30">
        <f t="shared" si="831"/>
        <v>0</v>
      </c>
      <c r="CQ20802" s="30"/>
      <c r="CR20802" s="30">
        <f t="shared" si="832"/>
        <v>0</v>
      </c>
      <c r="CS20802" s="30"/>
      <c r="CT20802" s="30"/>
      <c r="CU20802" s="30"/>
      <c r="CV20802" s="30">
        <f t="shared" si="833"/>
        <v>0</v>
      </c>
    </row>
    <row r="20803" spans="80:100" x14ac:dyDescent="0.25">
      <c r="CB20803" s="134">
        <f t="shared" si="829"/>
        <v>981</v>
      </c>
      <c r="CC20803" s="7"/>
      <c r="CD20803" s="10"/>
      <c r="CE20803" s="10"/>
      <c r="CF20803" s="31"/>
      <c r="CG20803" s="9"/>
      <c r="CH20803" s="9"/>
      <c r="CI20803" s="9"/>
      <c r="CJ20803" s="31"/>
      <c r="CK20803" s="9"/>
      <c r="CL20803" s="128"/>
      <c r="CM20803" s="216">
        <f t="shared" si="830"/>
        <v>0</v>
      </c>
      <c r="CN20803" s="128"/>
      <c r="CO20803" s="30"/>
      <c r="CP20803" s="30">
        <f t="shared" si="831"/>
        <v>0</v>
      </c>
      <c r="CQ20803" s="30"/>
      <c r="CR20803" s="30">
        <f t="shared" si="832"/>
        <v>0</v>
      </c>
      <c r="CS20803" s="30"/>
      <c r="CT20803" s="30"/>
      <c r="CU20803" s="30"/>
      <c r="CV20803" s="30">
        <f t="shared" si="833"/>
        <v>0</v>
      </c>
    </row>
    <row r="20804" spans="80:100" x14ac:dyDescent="0.25">
      <c r="CB20804" s="134">
        <f t="shared" si="829"/>
        <v>982</v>
      </c>
      <c r="CC20804" s="7"/>
      <c r="CD20804" s="10"/>
      <c r="CE20804" s="10"/>
      <c r="CF20804" s="31"/>
      <c r="CG20804" s="9"/>
      <c r="CH20804" s="9"/>
      <c r="CI20804" s="9"/>
      <c r="CJ20804" s="31"/>
      <c r="CK20804" s="9"/>
      <c r="CL20804" s="128"/>
      <c r="CM20804" s="216">
        <f t="shared" si="830"/>
        <v>0</v>
      </c>
      <c r="CN20804" s="128"/>
      <c r="CO20804" s="30"/>
      <c r="CP20804" s="30">
        <f t="shared" si="831"/>
        <v>0</v>
      </c>
      <c r="CQ20804" s="30"/>
      <c r="CR20804" s="30">
        <f t="shared" si="832"/>
        <v>0</v>
      </c>
      <c r="CS20804" s="30"/>
      <c r="CT20804" s="30"/>
      <c r="CU20804" s="30"/>
      <c r="CV20804" s="30">
        <f t="shared" si="833"/>
        <v>0</v>
      </c>
    </row>
    <row r="20805" spans="80:100" x14ac:dyDescent="0.25">
      <c r="CB20805" s="134">
        <f t="shared" si="829"/>
        <v>983</v>
      </c>
      <c r="CC20805" s="7"/>
      <c r="CD20805" s="10"/>
      <c r="CE20805" s="10"/>
      <c r="CF20805" s="31"/>
      <c r="CG20805" s="9"/>
      <c r="CH20805" s="9"/>
      <c r="CI20805" s="9"/>
      <c r="CJ20805" s="31"/>
      <c r="CK20805" s="9"/>
      <c r="CL20805" s="128"/>
      <c r="CM20805" s="216">
        <f t="shared" si="830"/>
        <v>0</v>
      </c>
      <c r="CN20805" s="128"/>
      <c r="CO20805" s="30"/>
      <c r="CP20805" s="30">
        <f t="shared" si="831"/>
        <v>0</v>
      </c>
      <c r="CQ20805" s="30"/>
      <c r="CR20805" s="30">
        <f t="shared" si="832"/>
        <v>0</v>
      </c>
      <c r="CS20805" s="30"/>
      <c r="CT20805" s="30"/>
      <c r="CU20805" s="30"/>
      <c r="CV20805" s="30">
        <f t="shared" si="833"/>
        <v>0</v>
      </c>
    </row>
    <row r="20806" spans="80:100" x14ac:dyDescent="0.25">
      <c r="CB20806" s="134">
        <f t="shared" si="829"/>
        <v>984</v>
      </c>
      <c r="CC20806" s="7"/>
      <c r="CD20806" s="10"/>
      <c r="CE20806" s="10"/>
      <c r="CF20806" s="31"/>
      <c r="CG20806" s="9"/>
      <c r="CH20806" s="9"/>
      <c r="CI20806" s="9"/>
      <c r="CJ20806" s="31"/>
      <c r="CK20806" s="9"/>
      <c r="CL20806" s="128"/>
      <c r="CM20806" s="216">
        <f t="shared" si="830"/>
        <v>0</v>
      </c>
      <c r="CN20806" s="128"/>
      <c r="CO20806" s="30"/>
      <c r="CP20806" s="30">
        <f t="shared" si="831"/>
        <v>0</v>
      </c>
      <c r="CQ20806" s="30"/>
      <c r="CR20806" s="30">
        <f t="shared" si="832"/>
        <v>0</v>
      </c>
      <c r="CS20806" s="30"/>
      <c r="CT20806" s="30"/>
      <c r="CU20806" s="30"/>
      <c r="CV20806" s="30">
        <f t="shared" si="833"/>
        <v>0</v>
      </c>
    </row>
    <row r="20807" spans="80:100" x14ac:dyDescent="0.25">
      <c r="CB20807" s="134">
        <f t="shared" si="829"/>
        <v>985</v>
      </c>
      <c r="CC20807" s="7"/>
      <c r="CD20807" s="10"/>
      <c r="CE20807" s="10"/>
      <c r="CF20807" s="31"/>
      <c r="CG20807" s="9"/>
      <c r="CH20807" s="9"/>
      <c r="CI20807" s="9"/>
      <c r="CJ20807" s="31"/>
      <c r="CK20807" s="9"/>
      <c r="CL20807" s="128"/>
      <c r="CM20807" s="216">
        <f t="shared" si="830"/>
        <v>0</v>
      </c>
      <c r="CN20807" s="128"/>
      <c r="CO20807" s="30"/>
      <c r="CP20807" s="30">
        <f t="shared" si="831"/>
        <v>0</v>
      </c>
      <c r="CQ20807" s="30"/>
      <c r="CR20807" s="30">
        <f t="shared" si="832"/>
        <v>0</v>
      </c>
      <c r="CS20807" s="30"/>
      <c r="CT20807" s="30"/>
      <c r="CU20807" s="30"/>
      <c r="CV20807" s="30">
        <f t="shared" si="833"/>
        <v>0</v>
      </c>
    </row>
    <row r="20808" spans="80:100" x14ac:dyDescent="0.25">
      <c r="CB20808" s="134">
        <f t="shared" si="829"/>
        <v>986</v>
      </c>
      <c r="CC20808" s="7"/>
      <c r="CD20808" s="10"/>
      <c r="CE20808" s="10"/>
      <c r="CF20808" s="31"/>
      <c r="CG20808" s="9"/>
      <c r="CH20808" s="9"/>
      <c r="CI20808" s="9"/>
      <c r="CJ20808" s="31"/>
      <c r="CK20808" s="9"/>
      <c r="CL20808" s="128"/>
      <c r="CM20808" s="216">
        <f t="shared" si="830"/>
        <v>0</v>
      </c>
      <c r="CN20808" s="128"/>
      <c r="CO20808" s="30"/>
      <c r="CP20808" s="30">
        <f t="shared" si="831"/>
        <v>0</v>
      </c>
      <c r="CQ20808" s="30"/>
      <c r="CR20808" s="30">
        <f t="shared" si="832"/>
        <v>0</v>
      </c>
      <c r="CS20808" s="30"/>
      <c r="CT20808" s="30"/>
      <c r="CU20808" s="30"/>
      <c r="CV20808" s="30">
        <f t="shared" si="833"/>
        <v>0</v>
      </c>
    </row>
    <row r="20809" spans="80:100" x14ac:dyDescent="0.25">
      <c r="CB20809" s="134">
        <f t="shared" si="829"/>
        <v>987</v>
      </c>
      <c r="CC20809" s="7"/>
      <c r="CD20809" s="10"/>
      <c r="CE20809" s="10"/>
      <c r="CF20809" s="31"/>
      <c r="CG20809" s="9"/>
      <c r="CH20809" s="9"/>
      <c r="CI20809" s="9"/>
      <c r="CJ20809" s="31"/>
      <c r="CK20809" s="9"/>
      <c r="CL20809" s="128"/>
      <c r="CM20809" s="216">
        <f t="shared" si="830"/>
        <v>0</v>
      </c>
      <c r="CN20809" s="128"/>
      <c r="CO20809" s="30"/>
      <c r="CP20809" s="30">
        <f t="shared" si="831"/>
        <v>0</v>
      </c>
      <c r="CQ20809" s="30"/>
      <c r="CR20809" s="30">
        <f t="shared" si="832"/>
        <v>0</v>
      </c>
      <c r="CS20809" s="30"/>
      <c r="CT20809" s="30"/>
      <c r="CU20809" s="30"/>
      <c r="CV20809" s="30">
        <f t="shared" si="833"/>
        <v>0</v>
      </c>
    </row>
    <row r="20810" spans="80:100" x14ac:dyDescent="0.25">
      <c r="CB20810" s="134">
        <f t="shared" si="829"/>
        <v>988</v>
      </c>
      <c r="CC20810" s="7"/>
      <c r="CD20810" s="10"/>
      <c r="CE20810" s="10"/>
      <c r="CF20810" s="31"/>
      <c r="CG20810" s="9"/>
      <c r="CH20810" s="9"/>
      <c r="CI20810" s="9"/>
      <c r="CJ20810" s="31"/>
      <c r="CK20810" s="9"/>
      <c r="CL20810" s="128"/>
      <c r="CM20810" s="216">
        <f t="shared" si="830"/>
        <v>0</v>
      </c>
      <c r="CN20810" s="128"/>
      <c r="CO20810" s="30"/>
      <c r="CP20810" s="30">
        <f t="shared" si="831"/>
        <v>0</v>
      </c>
      <c r="CQ20810" s="30"/>
      <c r="CR20810" s="30">
        <f t="shared" si="832"/>
        <v>0</v>
      </c>
      <c r="CS20810" s="30"/>
      <c r="CT20810" s="30"/>
      <c r="CU20810" s="30"/>
      <c r="CV20810" s="30">
        <f t="shared" si="833"/>
        <v>0</v>
      </c>
    </row>
    <row r="20811" spans="80:100" x14ac:dyDescent="0.25">
      <c r="CB20811" s="134">
        <f t="shared" si="829"/>
        <v>989</v>
      </c>
      <c r="CC20811" s="7"/>
      <c r="CD20811" s="10"/>
      <c r="CE20811" s="10"/>
      <c r="CF20811" s="31"/>
      <c r="CG20811" s="9"/>
      <c r="CH20811" s="9"/>
      <c r="CI20811" s="9"/>
      <c r="CJ20811" s="31"/>
      <c r="CK20811" s="9"/>
      <c r="CL20811" s="128"/>
      <c r="CM20811" s="216">
        <f t="shared" si="830"/>
        <v>0</v>
      </c>
      <c r="CN20811" s="128"/>
      <c r="CO20811" s="30"/>
      <c r="CP20811" s="30">
        <f t="shared" si="831"/>
        <v>0</v>
      </c>
      <c r="CQ20811" s="30"/>
      <c r="CR20811" s="30">
        <f t="shared" si="832"/>
        <v>0</v>
      </c>
      <c r="CS20811" s="30"/>
      <c r="CT20811" s="30"/>
      <c r="CU20811" s="30"/>
      <c r="CV20811" s="30">
        <f t="shared" si="833"/>
        <v>0</v>
      </c>
    </row>
    <row r="20812" spans="80:100" x14ac:dyDescent="0.25">
      <c r="CB20812" s="134">
        <f t="shared" si="829"/>
        <v>990</v>
      </c>
      <c r="CC20812" s="7"/>
      <c r="CD20812" s="10"/>
      <c r="CE20812" s="10"/>
      <c r="CF20812" s="31"/>
      <c r="CG20812" s="9"/>
      <c r="CH20812" s="9"/>
      <c r="CI20812" s="9"/>
      <c r="CJ20812" s="31"/>
      <c r="CK20812" s="9"/>
      <c r="CL20812" s="128"/>
      <c r="CM20812" s="216">
        <f t="shared" si="830"/>
        <v>0</v>
      </c>
      <c r="CN20812" s="128"/>
      <c r="CO20812" s="30"/>
      <c r="CP20812" s="30">
        <f t="shared" si="831"/>
        <v>0</v>
      </c>
      <c r="CQ20812" s="30"/>
      <c r="CR20812" s="30">
        <f t="shared" si="832"/>
        <v>0</v>
      </c>
      <c r="CS20812" s="30"/>
      <c r="CT20812" s="30"/>
      <c r="CU20812" s="30"/>
      <c r="CV20812" s="30">
        <f t="shared" si="833"/>
        <v>0</v>
      </c>
    </row>
    <row r="20813" spans="80:100" x14ac:dyDescent="0.25">
      <c r="CB20813" s="134">
        <f t="shared" si="829"/>
        <v>991</v>
      </c>
      <c r="CC20813" s="7"/>
      <c r="CD20813" s="10"/>
      <c r="CE20813" s="10"/>
      <c r="CF20813" s="31"/>
      <c r="CG20813" s="9"/>
      <c r="CH20813" s="9"/>
      <c r="CI20813" s="9"/>
      <c r="CJ20813" s="31"/>
      <c r="CK20813" s="9"/>
      <c r="CL20813" s="128"/>
      <c r="CM20813" s="216">
        <f t="shared" si="830"/>
        <v>0</v>
      </c>
      <c r="CN20813" s="128"/>
      <c r="CO20813" s="30"/>
      <c r="CP20813" s="30">
        <f t="shared" si="831"/>
        <v>0</v>
      </c>
      <c r="CQ20813" s="30"/>
      <c r="CR20813" s="30">
        <f t="shared" si="832"/>
        <v>0</v>
      </c>
      <c r="CS20813" s="30"/>
      <c r="CT20813" s="30"/>
      <c r="CU20813" s="30"/>
      <c r="CV20813" s="30">
        <f t="shared" si="833"/>
        <v>0</v>
      </c>
    </row>
    <row r="20814" spans="80:100" x14ac:dyDescent="0.25">
      <c r="CB20814" s="134">
        <f t="shared" si="829"/>
        <v>992</v>
      </c>
      <c r="CC20814" s="7"/>
      <c r="CD20814" s="10"/>
      <c r="CE20814" s="10"/>
      <c r="CF20814" s="31"/>
      <c r="CG20814" s="9"/>
      <c r="CH20814" s="9"/>
      <c r="CI20814" s="9"/>
      <c r="CJ20814" s="31"/>
      <c r="CK20814" s="9"/>
      <c r="CL20814" s="128"/>
      <c r="CM20814" s="216">
        <f t="shared" si="830"/>
        <v>0</v>
      </c>
      <c r="CN20814" s="128"/>
      <c r="CO20814" s="30"/>
      <c r="CP20814" s="30">
        <f t="shared" si="831"/>
        <v>0</v>
      </c>
      <c r="CQ20814" s="30"/>
      <c r="CR20814" s="30">
        <f t="shared" si="832"/>
        <v>0</v>
      </c>
      <c r="CS20814" s="30"/>
      <c r="CT20814" s="30"/>
      <c r="CU20814" s="30"/>
      <c r="CV20814" s="30">
        <f t="shared" si="833"/>
        <v>0</v>
      </c>
    </row>
    <row r="20815" spans="80:100" x14ac:dyDescent="0.25">
      <c r="CB20815" s="134">
        <f t="shared" si="829"/>
        <v>993</v>
      </c>
      <c r="CC20815" s="7"/>
      <c r="CD20815" s="10"/>
      <c r="CE20815" s="10"/>
      <c r="CF20815" s="31"/>
      <c r="CG20815" s="9"/>
      <c r="CH20815" s="9"/>
      <c r="CI20815" s="9"/>
      <c r="CJ20815" s="31"/>
      <c r="CK20815" s="9"/>
      <c r="CL20815" s="128"/>
      <c r="CM20815" s="216">
        <f t="shared" si="830"/>
        <v>0</v>
      </c>
      <c r="CN20815" s="128"/>
      <c r="CO20815" s="30"/>
      <c r="CP20815" s="30">
        <f t="shared" si="831"/>
        <v>0</v>
      </c>
      <c r="CQ20815" s="30"/>
      <c r="CR20815" s="30">
        <f t="shared" si="832"/>
        <v>0</v>
      </c>
      <c r="CS20815" s="30"/>
      <c r="CT20815" s="30"/>
      <c r="CU20815" s="30"/>
      <c r="CV20815" s="30">
        <f t="shared" si="833"/>
        <v>0</v>
      </c>
    </row>
    <row r="20816" spans="80:100" x14ac:dyDescent="0.25">
      <c r="CB20816" s="134">
        <f t="shared" si="829"/>
        <v>994</v>
      </c>
      <c r="CC20816" s="7"/>
      <c r="CD20816" s="10"/>
      <c r="CE20816" s="10"/>
      <c r="CF20816" s="31"/>
      <c r="CG20816" s="9"/>
      <c r="CH20816" s="9"/>
      <c r="CI20816" s="9"/>
      <c r="CJ20816" s="31"/>
      <c r="CK20816" s="9"/>
      <c r="CL20816" s="128"/>
      <c r="CM20816" s="216">
        <f t="shared" si="830"/>
        <v>0</v>
      </c>
      <c r="CN20816" s="128"/>
      <c r="CO20816" s="30"/>
      <c r="CP20816" s="30">
        <f t="shared" si="831"/>
        <v>0</v>
      </c>
      <c r="CQ20816" s="30"/>
      <c r="CR20816" s="30">
        <f t="shared" si="832"/>
        <v>0</v>
      </c>
      <c r="CS20816" s="30"/>
      <c r="CT20816" s="30"/>
      <c r="CU20816" s="30"/>
      <c r="CV20816" s="30">
        <f t="shared" si="833"/>
        <v>0</v>
      </c>
    </row>
    <row r="20817" spans="80:100" x14ac:dyDescent="0.25">
      <c r="CB20817" s="134">
        <f t="shared" si="829"/>
        <v>995</v>
      </c>
      <c r="CC20817" s="7"/>
      <c r="CD20817" s="10"/>
      <c r="CE20817" s="10"/>
      <c r="CF20817" s="31"/>
      <c r="CG20817" s="9"/>
      <c r="CH20817" s="9"/>
      <c r="CI20817" s="9"/>
      <c r="CJ20817" s="31"/>
      <c r="CK20817" s="9"/>
      <c r="CL20817" s="128"/>
      <c r="CM20817" s="216">
        <f t="shared" si="830"/>
        <v>0</v>
      </c>
      <c r="CN20817" s="128"/>
      <c r="CO20817" s="30"/>
      <c r="CP20817" s="30">
        <f t="shared" si="831"/>
        <v>0</v>
      </c>
      <c r="CQ20817" s="30"/>
      <c r="CR20817" s="30">
        <f t="shared" si="832"/>
        <v>0</v>
      </c>
      <c r="CS20817" s="30"/>
      <c r="CT20817" s="30"/>
      <c r="CU20817" s="30"/>
      <c r="CV20817" s="30">
        <f t="shared" si="833"/>
        <v>0</v>
      </c>
    </row>
    <row r="20818" spans="80:100" x14ac:dyDescent="0.25">
      <c r="CB20818" s="134">
        <f t="shared" si="829"/>
        <v>996</v>
      </c>
      <c r="CC20818" s="7"/>
      <c r="CD20818" s="10"/>
      <c r="CE20818" s="10"/>
      <c r="CF20818" s="31"/>
      <c r="CG20818" s="9"/>
      <c r="CH20818" s="9"/>
      <c r="CI20818" s="9"/>
      <c r="CJ20818" s="31"/>
      <c r="CK20818" s="9"/>
      <c r="CL20818" s="128"/>
      <c r="CM20818" s="216">
        <f t="shared" si="830"/>
        <v>0</v>
      </c>
      <c r="CN20818" s="128"/>
      <c r="CO20818" s="30"/>
      <c r="CP20818" s="30">
        <f t="shared" si="831"/>
        <v>0</v>
      </c>
      <c r="CQ20818" s="30"/>
      <c r="CR20818" s="30">
        <f t="shared" si="832"/>
        <v>0</v>
      </c>
      <c r="CS20818" s="30"/>
      <c r="CT20818" s="30"/>
      <c r="CU20818" s="30"/>
      <c r="CV20818" s="30">
        <f t="shared" si="833"/>
        <v>0</v>
      </c>
    </row>
    <row r="20819" spans="80:100" x14ac:dyDescent="0.25">
      <c r="CB20819" s="134">
        <f t="shared" si="829"/>
        <v>997</v>
      </c>
      <c r="CC20819" s="7"/>
      <c r="CD20819" s="10"/>
      <c r="CE20819" s="10"/>
      <c r="CF20819" s="31"/>
      <c r="CG20819" s="9"/>
      <c r="CH20819" s="9"/>
      <c r="CI20819" s="9"/>
      <c r="CJ20819" s="31"/>
      <c r="CK20819" s="9"/>
      <c r="CL20819" s="128"/>
      <c r="CM20819" s="216">
        <f t="shared" si="830"/>
        <v>0</v>
      </c>
      <c r="CN20819" s="128"/>
      <c r="CO20819" s="30"/>
      <c r="CP20819" s="30">
        <f t="shared" si="831"/>
        <v>0</v>
      </c>
      <c r="CQ20819" s="30"/>
      <c r="CR20819" s="30">
        <f t="shared" si="832"/>
        <v>0</v>
      </c>
      <c r="CS20819" s="30"/>
      <c r="CT20819" s="30"/>
      <c r="CU20819" s="30"/>
      <c r="CV20819" s="30">
        <f t="shared" si="833"/>
        <v>0</v>
      </c>
    </row>
    <row r="20820" spans="80:100" x14ac:dyDescent="0.25">
      <c r="CB20820" s="134">
        <f t="shared" si="829"/>
        <v>998</v>
      </c>
      <c r="CC20820" s="7"/>
      <c r="CD20820" s="10"/>
      <c r="CE20820" s="10"/>
      <c r="CF20820" s="31"/>
      <c r="CG20820" s="9"/>
      <c r="CH20820" s="9"/>
      <c r="CI20820" s="9"/>
      <c r="CJ20820" s="31"/>
      <c r="CK20820" s="9"/>
      <c r="CL20820" s="128"/>
      <c r="CM20820" s="216">
        <f t="shared" si="830"/>
        <v>0</v>
      </c>
      <c r="CN20820" s="128"/>
      <c r="CO20820" s="30"/>
      <c r="CP20820" s="30">
        <f t="shared" si="831"/>
        <v>0</v>
      </c>
      <c r="CQ20820" s="30"/>
      <c r="CR20820" s="30">
        <f t="shared" si="832"/>
        <v>0</v>
      </c>
      <c r="CS20820" s="30"/>
      <c r="CT20820" s="30"/>
      <c r="CU20820" s="30"/>
      <c r="CV20820" s="30">
        <f t="shared" si="833"/>
        <v>0</v>
      </c>
    </row>
    <row r="20821" spans="80:100" x14ac:dyDescent="0.25">
      <c r="CB20821" s="134">
        <f t="shared" si="829"/>
        <v>999</v>
      </c>
      <c r="CC20821" s="7"/>
      <c r="CD20821" s="10"/>
      <c r="CE20821" s="10"/>
      <c r="CF20821" s="31"/>
      <c r="CG20821" s="9"/>
      <c r="CH20821" s="9"/>
      <c r="CI20821" s="9"/>
      <c r="CJ20821" s="31"/>
      <c r="CK20821" s="9"/>
      <c r="CL20821" s="128"/>
      <c r="CM20821" s="216">
        <f t="shared" si="830"/>
        <v>0</v>
      </c>
      <c r="CN20821" s="128"/>
      <c r="CO20821" s="30"/>
      <c r="CP20821" s="30">
        <f t="shared" si="831"/>
        <v>0</v>
      </c>
      <c r="CQ20821" s="30"/>
      <c r="CR20821" s="30">
        <f t="shared" si="832"/>
        <v>0</v>
      </c>
      <c r="CS20821" s="30"/>
      <c r="CT20821" s="30"/>
      <c r="CU20821" s="30"/>
      <c r="CV20821" s="30">
        <f t="shared" si="833"/>
        <v>0</v>
      </c>
    </row>
    <row r="20822" spans="80:100" x14ac:dyDescent="0.25">
      <c r="CB20822" s="134">
        <f t="shared" si="829"/>
        <v>1000</v>
      </c>
      <c r="CC20822" s="7"/>
      <c r="CD20822" s="10"/>
      <c r="CE20822" s="10"/>
      <c r="CF20822" s="31"/>
      <c r="CG20822" s="9"/>
      <c r="CH20822" s="9"/>
      <c r="CI20822" s="9"/>
      <c r="CJ20822" s="31"/>
      <c r="CK20822" s="9"/>
      <c r="CL20822" s="128"/>
      <c r="CM20822" s="216">
        <f t="shared" si="830"/>
        <v>0</v>
      </c>
      <c r="CN20822" s="128"/>
      <c r="CO20822" s="30"/>
      <c r="CP20822" s="30">
        <f t="shared" si="831"/>
        <v>0</v>
      </c>
      <c r="CQ20822" s="30"/>
      <c r="CR20822" s="30">
        <f t="shared" si="832"/>
        <v>0</v>
      </c>
      <c r="CS20822" s="30"/>
      <c r="CT20822" s="30"/>
      <c r="CU20822" s="30"/>
      <c r="CV20822" s="30">
        <f t="shared" si="833"/>
        <v>0</v>
      </c>
    </row>
    <row r="20823" spans="80:100" x14ac:dyDescent="0.25">
      <c r="CB20823" s="134">
        <f t="shared" si="829"/>
        <v>1001</v>
      </c>
      <c r="CC20823" s="7"/>
      <c r="CD20823" s="10"/>
      <c r="CE20823" s="10"/>
      <c r="CF20823" s="31"/>
      <c r="CG20823" s="9"/>
      <c r="CH20823" s="9"/>
      <c r="CI20823" s="9"/>
      <c r="CJ20823" s="31"/>
      <c r="CK20823" s="9"/>
      <c r="CL20823" s="128"/>
      <c r="CM20823" s="216">
        <f t="shared" si="830"/>
        <v>0</v>
      </c>
      <c r="CN20823" s="128"/>
      <c r="CO20823" s="30"/>
      <c r="CP20823" s="30">
        <f t="shared" si="831"/>
        <v>0</v>
      </c>
      <c r="CQ20823" s="30"/>
      <c r="CR20823" s="30">
        <f t="shared" si="832"/>
        <v>0</v>
      </c>
      <c r="CS20823" s="30"/>
      <c r="CT20823" s="30"/>
      <c r="CU20823" s="30"/>
      <c r="CV20823" s="30">
        <f t="shared" si="833"/>
        <v>0</v>
      </c>
    </row>
    <row r="20824" spans="80:100" x14ac:dyDescent="0.25">
      <c r="CB20824" s="134">
        <f t="shared" si="829"/>
        <v>1002</v>
      </c>
      <c r="CC20824" s="7"/>
      <c r="CD20824" s="10"/>
      <c r="CE20824" s="10"/>
      <c r="CF20824" s="31"/>
      <c r="CG20824" s="9"/>
      <c r="CH20824" s="9"/>
      <c r="CI20824" s="9"/>
      <c r="CJ20824" s="31"/>
      <c r="CK20824" s="9"/>
      <c r="CL20824" s="128"/>
      <c r="CM20824" s="216">
        <f t="shared" si="830"/>
        <v>0</v>
      </c>
      <c r="CN20824" s="128"/>
      <c r="CO20824" s="30"/>
      <c r="CP20824" s="30">
        <f t="shared" si="831"/>
        <v>0</v>
      </c>
      <c r="CQ20824" s="30"/>
      <c r="CR20824" s="30">
        <f t="shared" si="832"/>
        <v>0</v>
      </c>
      <c r="CS20824" s="30"/>
      <c r="CT20824" s="30"/>
      <c r="CU20824" s="30"/>
      <c r="CV20824" s="30">
        <f t="shared" si="833"/>
        <v>0</v>
      </c>
    </row>
    <row r="20825" spans="80:100" x14ac:dyDescent="0.25">
      <c r="CB20825" s="134">
        <f t="shared" si="829"/>
        <v>1003</v>
      </c>
      <c r="CC20825" s="7"/>
      <c r="CD20825" s="10"/>
      <c r="CE20825" s="10"/>
      <c r="CF20825" s="31"/>
      <c r="CG20825" s="9"/>
      <c r="CH20825" s="9"/>
      <c r="CI20825" s="9"/>
      <c r="CJ20825" s="31"/>
      <c r="CK20825" s="9"/>
      <c r="CL20825" s="128"/>
      <c r="CM20825" s="216">
        <f t="shared" si="830"/>
        <v>0</v>
      </c>
      <c r="CN20825" s="128"/>
      <c r="CO20825" s="30"/>
      <c r="CP20825" s="30">
        <f t="shared" si="831"/>
        <v>0</v>
      </c>
      <c r="CQ20825" s="30"/>
      <c r="CR20825" s="30">
        <f t="shared" si="832"/>
        <v>0</v>
      </c>
      <c r="CS20825" s="30"/>
      <c r="CT20825" s="30"/>
      <c r="CU20825" s="30"/>
      <c r="CV20825" s="30">
        <f t="shared" si="833"/>
        <v>0</v>
      </c>
    </row>
    <row r="20826" spans="80:100" x14ac:dyDescent="0.25">
      <c r="CB20826" s="134">
        <f t="shared" si="829"/>
        <v>1004</v>
      </c>
      <c r="CC20826" s="7"/>
      <c r="CD20826" s="10"/>
      <c r="CE20826" s="10"/>
      <c r="CF20826" s="31"/>
      <c r="CG20826" s="9"/>
      <c r="CH20826" s="9"/>
      <c r="CI20826" s="9"/>
      <c r="CJ20826" s="31"/>
      <c r="CK20826" s="9"/>
      <c r="CL20826" s="128"/>
      <c r="CM20826" s="216">
        <f t="shared" si="830"/>
        <v>0</v>
      </c>
      <c r="CN20826" s="128"/>
      <c r="CO20826" s="30"/>
      <c r="CP20826" s="30">
        <f t="shared" si="831"/>
        <v>0</v>
      </c>
      <c r="CQ20826" s="30"/>
      <c r="CR20826" s="30">
        <f t="shared" si="832"/>
        <v>0</v>
      </c>
      <c r="CS20826" s="30"/>
      <c r="CT20826" s="30"/>
      <c r="CU20826" s="30"/>
      <c r="CV20826" s="30">
        <f t="shared" si="833"/>
        <v>0</v>
      </c>
    </row>
    <row r="20827" spans="80:100" x14ac:dyDescent="0.25">
      <c r="CB20827" s="134">
        <f t="shared" si="829"/>
        <v>1005</v>
      </c>
      <c r="CC20827" s="7"/>
      <c r="CD20827" s="10"/>
      <c r="CE20827" s="10"/>
      <c r="CF20827" s="31"/>
      <c r="CG20827" s="9"/>
      <c r="CH20827" s="9"/>
      <c r="CI20827" s="9"/>
      <c r="CJ20827" s="31"/>
      <c r="CK20827" s="9"/>
      <c r="CL20827" s="128"/>
      <c r="CM20827" s="216">
        <f t="shared" si="830"/>
        <v>0</v>
      </c>
      <c r="CN20827" s="128"/>
      <c r="CO20827" s="30"/>
      <c r="CP20827" s="30">
        <f t="shared" si="831"/>
        <v>0</v>
      </c>
      <c r="CQ20827" s="30"/>
      <c r="CR20827" s="30">
        <f t="shared" si="832"/>
        <v>0</v>
      </c>
      <c r="CS20827" s="30"/>
      <c r="CT20827" s="30"/>
      <c r="CU20827" s="30"/>
      <c r="CV20827" s="30">
        <f t="shared" si="833"/>
        <v>0</v>
      </c>
    </row>
    <row r="20828" spans="80:100" x14ac:dyDescent="0.25">
      <c r="CB20828" s="134">
        <f t="shared" si="829"/>
        <v>1006</v>
      </c>
      <c r="CC20828" s="7"/>
      <c r="CD20828" s="10"/>
      <c r="CE20828" s="10"/>
      <c r="CF20828" s="31"/>
      <c r="CG20828" s="9"/>
      <c r="CH20828" s="9"/>
      <c r="CI20828" s="9"/>
      <c r="CJ20828" s="31"/>
      <c r="CK20828" s="9"/>
      <c r="CL20828" s="128"/>
      <c r="CM20828" s="216">
        <f t="shared" si="830"/>
        <v>0</v>
      </c>
      <c r="CN20828" s="128"/>
      <c r="CO20828" s="30"/>
      <c r="CP20828" s="30">
        <f t="shared" si="831"/>
        <v>0</v>
      </c>
      <c r="CQ20828" s="30"/>
      <c r="CR20828" s="30">
        <f t="shared" si="832"/>
        <v>0</v>
      </c>
      <c r="CS20828" s="30"/>
      <c r="CT20828" s="30"/>
      <c r="CU20828" s="30"/>
      <c r="CV20828" s="30">
        <f t="shared" si="833"/>
        <v>0</v>
      </c>
    </row>
    <row r="20829" spans="80:100" x14ac:dyDescent="0.25">
      <c r="CB20829" s="134">
        <f t="shared" si="829"/>
        <v>1007</v>
      </c>
      <c r="CC20829" s="7"/>
      <c r="CD20829" s="10"/>
      <c r="CE20829" s="10"/>
      <c r="CF20829" s="31"/>
      <c r="CG20829" s="9"/>
      <c r="CH20829" s="9"/>
      <c r="CI20829" s="9"/>
      <c r="CJ20829" s="31"/>
      <c r="CK20829" s="9"/>
      <c r="CL20829" s="128"/>
      <c r="CM20829" s="216">
        <f t="shared" si="830"/>
        <v>0</v>
      </c>
      <c r="CN20829" s="128"/>
      <c r="CO20829" s="30"/>
      <c r="CP20829" s="30">
        <f t="shared" si="831"/>
        <v>0</v>
      </c>
      <c r="CQ20829" s="30"/>
      <c r="CR20829" s="30">
        <f t="shared" si="832"/>
        <v>0</v>
      </c>
      <c r="CS20829" s="30"/>
      <c r="CT20829" s="30"/>
      <c r="CU20829" s="30"/>
      <c r="CV20829" s="30">
        <f t="shared" si="833"/>
        <v>0</v>
      </c>
    </row>
    <row r="20830" spans="80:100" x14ac:dyDescent="0.25">
      <c r="CB20830" s="134">
        <f t="shared" si="829"/>
        <v>1008</v>
      </c>
      <c r="CC20830" s="7"/>
      <c r="CD20830" s="10"/>
      <c r="CE20830" s="10"/>
      <c r="CF20830" s="31"/>
      <c r="CG20830" s="9"/>
      <c r="CH20830" s="9"/>
      <c r="CI20830" s="9"/>
      <c r="CJ20830" s="31"/>
      <c r="CK20830" s="9"/>
      <c r="CL20830" s="128"/>
      <c r="CM20830" s="216">
        <f t="shared" si="830"/>
        <v>0</v>
      </c>
      <c r="CN20830" s="128"/>
      <c r="CO20830" s="30"/>
      <c r="CP20830" s="30">
        <f t="shared" si="831"/>
        <v>0</v>
      </c>
      <c r="CQ20830" s="30"/>
      <c r="CR20830" s="30">
        <f t="shared" si="832"/>
        <v>0</v>
      </c>
      <c r="CS20830" s="30"/>
      <c r="CT20830" s="30"/>
      <c r="CU20830" s="30"/>
      <c r="CV20830" s="30">
        <f t="shared" si="833"/>
        <v>0</v>
      </c>
    </row>
    <row r="20831" spans="80:100" x14ac:dyDescent="0.25">
      <c r="CB20831" s="134">
        <f t="shared" si="829"/>
        <v>1009</v>
      </c>
      <c r="CC20831" s="7"/>
      <c r="CD20831" s="10"/>
      <c r="CE20831" s="10"/>
      <c r="CF20831" s="31"/>
      <c r="CG20831" s="9"/>
      <c r="CH20831" s="9"/>
      <c r="CI20831" s="9"/>
      <c r="CJ20831" s="31"/>
      <c r="CK20831" s="9"/>
      <c r="CL20831" s="128"/>
      <c r="CM20831" s="216">
        <f t="shared" si="830"/>
        <v>0</v>
      </c>
      <c r="CN20831" s="128"/>
      <c r="CO20831" s="30"/>
      <c r="CP20831" s="30">
        <f t="shared" si="831"/>
        <v>0</v>
      </c>
      <c r="CQ20831" s="30"/>
      <c r="CR20831" s="30">
        <f t="shared" si="832"/>
        <v>0</v>
      </c>
      <c r="CS20831" s="30"/>
      <c r="CT20831" s="30"/>
      <c r="CU20831" s="30"/>
      <c r="CV20831" s="30">
        <f t="shared" si="833"/>
        <v>0</v>
      </c>
    </row>
    <row r="20832" spans="80:100" x14ac:dyDescent="0.25">
      <c r="CB20832" s="134">
        <f t="shared" si="829"/>
        <v>1010</v>
      </c>
      <c r="CC20832" s="7"/>
      <c r="CD20832" s="10"/>
      <c r="CE20832" s="10"/>
      <c r="CF20832" s="31"/>
      <c r="CG20832" s="9"/>
      <c r="CH20832" s="9"/>
      <c r="CI20832" s="9"/>
      <c r="CJ20832" s="31"/>
      <c r="CK20832" s="9"/>
      <c r="CL20832" s="128"/>
      <c r="CM20832" s="216">
        <f t="shared" si="830"/>
        <v>0</v>
      </c>
      <c r="CN20832" s="128"/>
      <c r="CO20832" s="30"/>
      <c r="CP20832" s="30">
        <f t="shared" si="831"/>
        <v>0</v>
      </c>
      <c r="CQ20832" s="30"/>
      <c r="CR20832" s="30">
        <f t="shared" si="832"/>
        <v>0</v>
      </c>
      <c r="CS20832" s="30"/>
      <c r="CT20832" s="30"/>
      <c r="CU20832" s="30"/>
      <c r="CV20832" s="30">
        <f t="shared" si="833"/>
        <v>0</v>
      </c>
    </row>
    <row r="20833" spans="80:100" x14ac:dyDescent="0.25">
      <c r="CB20833" s="134">
        <f t="shared" si="829"/>
        <v>1011</v>
      </c>
      <c r="CC20833" s="7"/>
      <c r="CD20833" s="10"/>
      <c r="CE20833" s="10"/>
      <c r="CF20833" s="31"/>
      <c r="CG20833" s="9"/>
      <c r="CH20833" s="9"/>
      <c r="CI20833" s="9"/>
      <c r="CJ20833" s="31"/>
      <c r="CK20833" s="9"/>
      <c r="CL20833" s="128"/>
      <c r="CM20833" s="216">
        <f t="shared" si="830"/>
        <v>0</v>
      </c>
      <c r="CN20833" s="128"/>
      <c r="CO20833" s="30"/>
      <c r="CP20833" s="30">
        <f t="shared" si="831"/>
        <v>0</v>
      </c>
      <c r="CQ20833" s="30"/>
      <c r="CR20833" s="30">
        <f t="shared" si="832"/>
        <v>0</v>
      </c>
      <c r="CS20833" s="30"/>
      <c r="CT20833" s="30"/>
      <c r="CU20833" s="30"/>
      <c r="CV20833" s="30">
        <f t="shared" si="833"/>
        <v>0</v>
      </c>
    </row>
    <row r="20834" spans="80:100" x14ac:dyDescent="0.25">
      <c r="CB20834" s="134">
        <f t="shared" si="829"/>
        <v>1012</v>
      </c>
      <c r="CC20834" s="7"/>
      <c r="CD20834" s="10"/>
      <c r="CE20834" s="10"/>
      <c r="CF20834" s="31"/>
      <c r="CG20834" s="9"/>
      <c r="CH20834" s="9"/>
      <c r="CI20834" s="9"/>
      <c r="CJ20834" s="31"/>
      <c r="CK20834" s="9"/>
      <c r="CL20834" s="128"/>
      <c r="CM20834" s="216">
        <f t="shared" si="830"/>
        <v>0</v>
      </c>
      <c r="CN20834" s="128"/>
      <c r="CO20834" s="30"/>
      <c r="CP20834" s="30">
        <f t="shared" si="831"/>
        <v>0</v>
      </c>
      <c r="CQ20834" s="30"/>
      <c r="CR20834" s="30">
        <f t="shared" si="832"/>
        <v>0</v>
      </c>
      <c r="CS20834" s="30"/>
      <c r="CT20834" s="30"/>
      <c r="CU20834" s="30"/>
      <c r="CV20834" s="30">
        <f t="shared" si="833"/>
        <v>0</v>
      </c>
    </row>
    <row r="20835" spans="80:100" x14ac:dyDescent="0.25">
      <c r="CB20835" s="134">
        <f t="shared" si="829"/>
        <v>1013</v>
      </c>
      <c r="CC20835" s="7"/>
      <c r="CD20835" s="10"/>
      <c r="CE20835" s="10"/>
      <c r="CF20835" s="31"/>
      <c r="CG20835" s="9"/>
      <c r="CH20835" s="9"/>
      <c r="CI20835" s="9"/>
      <c r="CJ20835" s="31"/>
      <c r="CK20835" s="9"/>
      <c r="CL20835" s="128"/>
      <c r="CM20835" s="216">
        <f t="shared" si="830"/>
        <v>0</v>
      </c>
      <c r="CN20835" s="128"/>
      <c r="CO20835" s="30"/>
      <c r="CP20835" s="30">
        <f t="shared" si="831"/>
        <v>0</v>
      </c>
      <c r="CQ20835" s="30"/>
      <c r="CR20835" s="30">
        <f t="shared" si="832"/>
        <v>0</v>
      </c>
      <c r="CS20835" s="30"/>
      <c r="CT20835" s="30"/>
      <c r="CU20835" s="30"/>
      <c r="CV20835" s="30">
        <f t="shared" si="833"/>
        <v>0</v>
      </c>
    </row>
    <row r="20836" spans="80:100" x14ac:dyDescent="0.25">
      <c r="CB20836" s="134">
        <f t="shared" si="829"/>
        <v>1014</v>
      </c>
      <c r="CC20836" s="7"/>
      <c r="CD20836" s="10"/>
      <c r="CE20836" s="10"/>
      <c r="CF20836" s="31"/>
      <c r="CG20836" s="9"/>
      <c r="CH20836" s="9"/>
      <c r="CI20836" s="9"/>
      <c r="CJ20836" s="31"/>
      <c r="CK20836" s="9"/>
      <c r="CL20836" s="128"/>
      <c r="CM20836" s="216">
        <f t="shared" si="830"/>
        <v>0</v>
      </c>
      <c r="CN20836" s="128"/>
      <c r="CO20836" s="30"/>
      <c r="CP20836" s="30">
        <f t="shared" si="831"/>
        <v>0</v>
      </c>
      <c r="CQ20836" s="30"/>
      <c r="CR20836" s="30">
        <f t="shared" si="832"/>
        <v>0</v>
      </c>
      <c r="CS20836" s="30"/>
      <c r="CT20836" s="30"/>
      <c r="CU20836" s="30"/>
      <c r="CV20836" s="30">
        <f t="shared" si="833"/>
        <v>0</v>
      </c>
    </row>
    <row r="20837" spans="80:100" x14ac:dyDescent="0.25">
      <c r="CB20837" s="134">
        <f t="shared" si="829"/>
        <v>1015</v>
      </c>
      <c r="CC20837" s="7"/>
      <c r="CD20837" s="10"/>
      <c r="CE20837" s="10"/>
      <c r="CF20837" s="31"/>
      <c r="CG20837" s="9"/>
      <c r="CH20837" s="9"/>
      <c r="CI20837" s="9"/>
      <c r="CJ20837" s="31"/>
      <c r="CK20837" s="9"/>
      <c r="CL20837" s="128"/>
      <c r="CM20837" s="216">
        <f t="shared" si="830"/>
        <v>0</v>
      </c>
      <c r="CN20837" s="128"/>
      <c r="CO20837" s="30"/>
      <c r="CP20837" s="30">
        <f t="shared" si="831"/>
        <v>0</v>
      </c>
      <c r="CQ20837" s="30"/>
      <c r="CR20837" s="30">
        <f t="shared" si="832"/>
        <v>0</v>
      </c>
      <c r="CS20837" s="30"/>
      <c r="CT20837" s="30"/>
      <c r="CU20837" s="30"/>
      <c r="CV20837" s="30">
        <f t="shared" si="833"/>
        <v>0</v>
      </c>
    </row>
    <row r="20838" spans="80:100" x14ac:dyDescent="0.25">
      <c r="CB20838" s="134">
        <f t="shared" si="829"/>
        <v>1016</v>
      </c>
      <c r="CC20838" s="7"/>
      <c r="CD20838" s="10"/>
      <c r="CE20838" s="10"/>
      <c r="CF20838" s="31"/>
      <c r="CG20838" s="9"/>
      <c r="CH20838" s="9"/>
      <c r="CI20838" s="9"/>
      <c r="CJ20838" s="31"/>
      <c r="CK20838" s="9"/>
      <c r="CL20838" s="128"/>
      <c r="CM20838" s="216">
        <f t="shared" si="830"/>
        <v>0</v>
      </c>
      <c r="CN20838" s="128"/>
      <c r="CO20838" s="30"/>
      <c r="CP20838" s="30">
        <f t="shared" si="831"/>
        <v>0</v>
      </c>
      <c r="CQ20838" s="30"/>
      <c r="CR20838" s="30">
        <f t="shared" si="832"/>
        <v>0</v>
      </c>
      <c r="CS20838" s="30"/>
      <c r="CT20838" s="30"/>
      <c r="CU20838" s="30"/>
      <c r="CV20838" s="30">
        <f t="shared" si="833"/>
        <v>0</v>
      </c>
    </row>
    <row r="20839" spans="80:100" x14ac:dyDescent="0.25">
      <c r="CB20839" s="134">
        <f t="shared" si="829"/>
        <v>1017</v>
      </c>
      <c r="CC20839" s="7"/>
      <c r="CD20839" s="10"/>
      <c r="CE20839" s="10"/>
      <c r="CF20839" s="31"/>
      <c r="CG20839" s="9"/>
      <c r="CH20839" s="9"/>
      <c r="CI20839" s="9"/>
      <c r="CJ20839" s="31"/>
      <c r="CK20839" s="9"/>
      <c r="CL20839" s="128"/>
      <c r="CM20839" s="216">
        <f t="shared" si="830"/>
        <v>0</v>
      </c>
      <c r="CN20839" s="128"/>
      <c r="CO20839" s="30"/>
      <c r="CP20839" s="30">
        <f t="shared" si="831"/>
        <v>0</v>
      </c>
      <c r="CQ20839" s="30"/>
      <c r="CR20839" s="30">
        <f t="shared" si="832"/>
        <v>0</v>
      </c>
      <c r="CS20839" s="30"/>
      <c r="CT20839" s="30"/>
      <c r="CU20839" s="30"/>
      <c r="CV20839" s="30">
        <f t="shared" si="833"/>
        <v>0</v>
      </c>
    </row>
    <row r="20840" spans="80:100" x14ac:dyDescent="0.25">
      <c r="CB20840" s="134">
        <f t="shared" si="829"/>
        <v>1018</v>
      </c>
      <c r="CC20840" s="7"/>
      <c r="CD20840" s="10"/>
      <c r="CE20840" s="10"/>
      <c r="CF20840" s="31"/>
      <c r="CG20840" s="9"/>
      <c r="CH20840" s="9"/>
      <c r="CI20840" s="9"/>
      <c r="CJ20840" s="31"/>
      <c r="CK20840" s="9"/>
      <c r="CL20840" s="128"/>
      <c r="CM20840" s="216">
        <f t="shared" si="830"/>
        <v>0</v>
      </c>
      <c r="CN20840" s="128"/>
      <c r="CO20840" s="30"/>
      <c r="CP20840" s="30">
        <f t="shared" si="831"/>
        <v>0</v>
      </c>
      <c r="CQ20840" s="30"/>
      <c r="CR20840" s="30">
        <f t="shared" si="832"/>
        <v>0</v>
      </c>
      <c r="CS20840" s="30"/>
      <c r="CT20840" s="30"/>
      <c r="CU20840" s="30"/>
      <c r="CV20840" s="30">
        <f t="shared" si="833"/>
        <v>0</v>
      </c>
    </row>
    <row r="20841" spans="80:100" x14ac:dyDescent="0.25">
      <c r="CB20841" s="134">
        <f t="shared" si="829"/>
        <v>1019</v>
      </c>
      <c r="CC20841" s="7"/>
      <c r="CD20841" s="10"/>
      <c r="CE20841" s="10"/>
      <c r="CF20841" s="31"/>
      <c r="CG20841" s="9"/>
      <c r="CH20841" s="9"/>
      <c r="CI20841" s="9"/>
      <c r="CJ20841" s="31"/>
      <c r="CK20841" s="9"/>
      <c r="CL20841" s="128"/>
      <c r="CM20841" s="216">
        <f t="shared" si="830"/>
        <v>0</v>
      </c>
      <c r="CN20841" s="128"/>
      <c r="CO20841" s="30"/>
      <c r="CP20841" s="30">
        <f t="shared" si="831"/>
        <v>0</v>
      </c>
      <c r="CQ20841" s="30"/>
      <c r="CR20841" s="30">
        <f t="shared" si="832"/>
        <v>0</v>
      </c>
      <c r="CS20841" s="30"/>
      <c r="CT20841" s="30"/>
      <c r="CU20841" s="30"/>
      <c r="CV20841" s="30">
        <f t="shared" si="833"/>
        <v>0</v>
      </c>
    </row>
    <row r="20842" spans="80:100" x14ac:dyDescent="0.25">
      <c r="CB20842" s="134">
        <f t="shared" si="829"/>
        <v>1020</v>
      </c>
      <c r="CC20842" s="7"/>
      <c r="CD20842" s="10"/>
      <c r="CE20842" s="10"/>
      <c r="CF20842" s="31"/>
      <c r="CG20842" s="9"/>
      <c r="CH20842" s="9"/>
      <c r="CI20842" s="9"/>
      <c r="CJ20842" s="31"/>
      <c r="CK20842" s="9"/>
      <c r="CL20842" s="128"/>
      <c r="CM20842" s="216">
        <f t="shared" si="830"/>
        <v>0</v>
      </c>
      <c r="CN20842" s="128"/>
      <c r="CO20842" s="30"/>
      <c r="CP20842" s="30">
        <f t="shared" si="831"/>
        <v>0</v>
      </c>
      <c r="CQ20842" s="30"/>
      <c r="CR20842" s="30">
        <f t="shared" si="832"/>
        <v>0</v>
      </c>
      <c r="CS20842" s="30"/>
      <c r="CT20842" s="30"/>
      <c r="CU20842" s="30"/>
      <c r="CV20842" s="30">
        <f t="shared" si="833"/>
        <v>0</v>
      </c>
    </row>
    <row r="20843" spans="80:100" x14ac:dyDescent="0.25">
      <c r="CB20843" s="134">
        <f t="shared" si="829"/>
        <v>1021</v>
      </c>
      <c r="CC20843" s="7"/>
      <c r="CD20843" s="10"/>
      <c r="CE20843" s="10"/>
      <c r="CF20843" s="31"/>
      <c r="CG20843" s="9"/>
      <c r="CH20843" s="9"/>
      <c r="CI20843" s="9"/>
      <c r="CJ20843" s="31"/>
      <c r="CK20843" s="9"/>
      <c r="CL20843" s="128"/>
      <c r="CM20843" s="216">
        <f t="shared" si="830"/>
        <v>0</v>
      </c>
      <c r="CN20843" s="128"/>
      <c r="CO20843" s="30"/>
      <c r="CP20843" s="30">
        <f t="shared" si="831"/>
        <v>0</v>
      </c>
      <c r="CQ20843" s="30"/>
      <c r="CR20843" s="30">
        <f t="shared" si="832"/>
        <v>0</v>
      </c>
      <c r="CS20843" s="30"/>
      <c r="CT20843" s="30"/>
      <c r="CU20843" s="30"/>
      <c r="CV20843" s="30">
        <f t="shared" si="833"/>
        <v>0</v>
      </c>
    </row>
    <row r="20844" spans="80:100" x14ac:dyDescent="0.25">
      <c r="CB20844" s="134">
        <f t="shared" si="829"/>
        <v>1022</v>
      </c>
      <c r="CC20844" s="7"/>
      <c r="CD20844" s="10"/>
      <c r="CE20844" s="10"/>
      <c r="CF20844" s="31"/>
      <c r="CG20844" s="9"/>
      <c r="CH20844" s="9"/>
      <c r="CI20844" s="9"/>
      <c r="CJ20844" s="31"/>
      <c r="CK20844" s="9"/>
      <c r="CL20844" s="128"/>
      <c r="CM20844" s="216">
        <f t="shared" si="830"/>
        <v>0</v>
      </c>
      <c r="CN20844" s="128"/>
      <c r="CO20844" s="30"/>
      <c r="CP20844" s="30">
        <f t="shared" si="831"/>
        <v>0</v>
      </c>
      <c r="CQ20844" s="30"/>
      <c r="CR20844" s="30">
        <f t="shared" si="832"/>
        <v>0</v>
      </c>
      <c r="CS20844" s="30"/>
      <c r="CT20844" s="30"/>
      <c r="CU20844" s="30"/>
      <c r="CV20844" s="30">
        <f t="shared" si="833"/>
        <v>0</v>
      </c>
    </row>
    <row r="20845" spans="80:100" x14ac:dyDescent="0.25">
      <c r="CB20845" s="134">
        <f t="shared" si="829"/>
        <v>1023</v>
      </c>
      <c r="CC20845" s="7"/>
      <c r="CD20845" s="10"/>
      <c r="CE20845" s="10"/>
      <c r="CF20845" s="31"/>
      <c r="CG20845" s="9"/>
      <c r="CH20845" s="9"/>
      <c r="CI20845" s="9"/>
      <c r="CJ20845" s="31"/>
      <c r="CK20845" s="9"/>
      <c r="CL20845" s="128"/>
      <c r="CM20845" s="216">
        <f t="shared" si="830"/>
        <v>0</v>
      </c>
      <c r="CN20845" s="128"/>
      <c r="CO20845" s="30"/>
      <c r="CP20845" s="30">
        <f t="shared" si="831"/>
        <v>0</v>
      </c>
      <c r="CQ20845" s="30"/>
      <c r="CR20845" s="30">
        <f t="shared" si="832"/>
        <v>0</v>
      </c>
      <c r="CS20845" s="30"/>
      <c r="CT20845" s="30"/>
      <c r="CU20845" s="30"/>
      <c r="CV20845" s="30">
        <f t="shared" si="833"/>
        <v>0</v>
      </c>
    </row>
    <row r="20846" spans="80:100" x14ac:dyDescent="0.25">
      <c r="CB20846" s="134">
        <f t="shared" si="829"/>
        <v>1024</v>
      </c>
      <c r="CC20846" s="7"/>
      <c r="CD20846" s="10"/>
      <c r="CE20846" s="10"/>
      <c r="CF20846" s="31"/>
      <c r="CG20846" s="9"/>
      <c r="CH20846" s="9"/>
      <c r="CI20846" s="9"/>
      <c r="CJ20846" s="31"/>
      <c r="CK20846" s="9"/>
      <c r="CL20846" s="128"/>
      <c r="CM20846" s="216">
        <f t="shared" si="830"/>
        <v>0</v>
      </c>
      <c r="CN20846" s="128"/>
      <c r="CO20846" s="30"/>
      <c r="CP20846" s="30">
        <f t="shared" si="831"/>
        <v>0</v>
      </c>
      <c r="CQ20846" s="30"/>
      <c r="CR20846" s="30">
        <f t="shared" si="832"/>
        <v>0</v>
      </c>
      <c r="CS20846" s="30"/>
      <c r="CT20846" s="30"/>
      <c r="CU20846" s="30"/>
      <c r="CV20846" s="30">
        <f t="shared" si="833"/>
        <v>0</v>
      </c>
    </row>
    <row r="20847" spans="80:100" x14ac:dyDescent="0.25">
      <c r="CB20847" s="134">
        <f t="shared" ref="CB20847:CB20910" si="834">1+CB20846</f>
        <v>1025</v>
      </c>
      <c r="CC20847" s="7"/>
      <c r="CD20847" s="10"/>
      <c r="CE20847" s="10"/>
      <c r="CF20847" s="31"/>
      <c r="CG20847" s="9"/>
      <c r="CH20847" s="9"/>
      <c r="CI20847" s="9"/>
      <c r="CJ20847" s="31"/>
      <c r="CK20847" s="9"/>
      <c r="CL20847" s="128"/>
      <c r="CM20847" s="216">
        <f t="shared" ref="CM20847:CM20910" si="835">IF(CC20847=0,0,IF(CD20847=0,0,IF(CE20847=0,0,IF(CF20847=0,0,IF(CG20847=0,0,IF(CH20847=0,0,IF(CI20847=0,0,IF(CJ20847=0,0,IF(CK20847=0,0,CV20847)))))))))</f>
        <v>0</v>
      </c>
      <c r="CN20847" s="128"/>
      <c r="CO20847" s="30"/>
      <c r="CP20847" s="30">
        <f t="shared" si="831"/>
        <v>0</v>
      </c>
      <c r="CQ20847" s="30"/>
      <c r="CR20847" s="30">
        <f t="shared" si="832"/>
        <v>0</v>
      </c>
      <c r="CS20847" s="30"/>
      <c r="CT20847" s="30"/>
      <c r="CU20847" s="30"/>
      <c r="CV20847" s="30">
        <f t="shared" si="833"/>
        <v>0</v>
      </c>
    </row>
    <row r="20848" spans="80:100" x14ac:dyDescent="0.25">
      <c r="CB20848" s="134">
        <f t="shared" si="834"/>
        <v>1026</v>
      </c>
      <c r="CC20848" s="7"/>
      <c r="CD20848" s="10"/>
      <c r="CE20848" s="10"/>
      <c r="CF20848" s="31"/>
      <c r="CG20848" s="9"/>
      <c r="CH20848" s="9"/>
      <c r="CI20848" s="9"/>
      <c r="CJ20848" s="31"/>
      <c r="CK20848" s="9"/>
      <c r="CL20848" s="128"/>
      <c r="CM20848" s="216">
        <f t="shared" si="835"/>
        <v>0</v>
      </c>
      <c r="CN20848" s="128"/>
      <c r="CO20848" s="30"/>
      <c r="CP20848" s="30">
        <f t="shared" ref="CP20848:CP20911" si="836">IF(AND(CI20848="Classroom",CH20848="Non-SAR"),25,IF(AND(CI20848="Non-Classroom",CH20848="Non-SAR"),25,IF(AND(CI20848="Non-Classroom",CH20848="SAR"),10,0)))</f>
        <v>0</v>
      </c>
      <c r="CQ20848" s="30"/>
      <c r="CR20848" s="30">
        <f t="shared" ref="CR20848:CR20911" si="837">IF(CP20848=0,0,IF(CK20848="Yes",5,0))</f>
        <v>0</v>
      </c>
      <c r="CS20848" s="30"/>
      <c r="CT20848" s="30"/>
      <c r="CU20848" s="30"/>
      <c r="CV20848" s="30">
        <f t="shared" ref="CV20848:CV20911" si="838">SUM(CP20848:CU20848)</f>
        <v>0</v>
      </c>
    </row>
    <row r="20849" spans="80:100" x14ac:dyDescent="0.25">
      <c r="CB20849" s="134">
        <f t="shared" si="834"/>
        <v>1027</v>
      </c>
      <c r="CC20849" s="7"/>
      <c r="CD20849" s="10"/>
      <c r="CE20849" s="10"/>
      <c r="CF20849" s="31"/>
      <c r="CG20849" s="9"/>
      <c r="CH20849" s="9"/>
      <c r="CI20849" s="9"/>
      <c r="CJ20849" s="31"/>
      <c r="CK20849" s="9"/>
      <c r="CL20849" s="128"/>
      <c r="CM20849" s="216">
        <f t="shared" si="835"/>
        <v>0</v>
      </c>
      <c r="CN20849" s="128"/>
      <c r="CO20849" s="30"/>
      <c r="CP20849" s="30">
        <f t="shared" si="836"/>
        <v>0</v>
      </c>
      <c r="CQ20849" s="30"/>
      <c r="CR20849" s="30">
        <f t="shared" si="837"/>
        <v>0</v>
      </c>
      <c r="CS20849" s="30"/>
      <c r="CT20849" s="30"/>
      <c r="CU20849" s="30"/>
      <c r="CV20849" s="30">
        <f t="shared" si="838"/>
        <v>0</v>
      </c>
    </row>
    <row r="20850" spans="80:100" x14ac:dyDescent="0.25">
      <c r="CB20850" s="134">
        <f t="shared" si="834"/>
        <v>1028</v>
      </c>
      <c r="CC20850" s="7"/>
      <c r="CD20850" s="10"/>
      <c r="CE20850" s="10"/>
      <c r="CF20850" s="31"/>
      <c r="CG20850" s="9"/>
      <c r="CH20850" s="9"/>
      <c r="CI20850" s="9"/>
      <c r="CJ20850" s="31"/>
      <c r="CK20850" s="9"/>
      <c r="CL20850" s="128"/>
      <c r="CM20850" s="216">
        <f t="shared" si="835"/>
        <v>0</v>
      </c>
      <c r="CN20850" s="128"/>
      <c r="CO20850" s="30"/>
      <c r="CP20850" s="30">
        <f t="shared" si="836"/>
        <v>0</v>
      </c>
      <c r="CQ20850" s="30"/>
      <c r="CR20850" s="30">
        <f t="shared" si="837"/>
        <v>0</v>
      </c>
      <c r="CS20850" s="30"/>
      <c r="CT20850" s="30"/>
      <c r="CU20850" s="30"/>
      <c r="CV20850" s="30">
        <f t="shared" si="838"/>
        <v>0</v>
      </c>
    </row>
    <row r="20851" spans="80:100" x14ac:dyDescent="0.25">
      <c r="CB20851" s="134">
        <f t="shared" si="834"/>
        <v>1029</v>
      </c>
      <c r="CC20851" s="7"/>
      <c r="CD20851" s="10"/>
      <c r="CE20851" s="10"/>
      <c r="CF20851" s="31"/>
      <c r="CG20851" s="9"/>
      <c r="CH20851" s="9"/>
      <c r="CI20851" s="9"/>
      <c r="CJ20851" s="31"/>
      <c r="CK20851" s="9"/>
      <c r="CL20851" s="128"/>
      <c r="CM20851" s="216">
        <f t="shared" si="835"/>
        <v>0</v>
      </c>
      <c r="CN20851" s="128"/>
      <c r="CO20851" s="30"/>
      <c r="CP20851" s="30">
        <f t="shared" si="836"/>
        <v>0</v>
      </c>
      <c r="CQ20851" s="30"/>
      <c r="CR20851" s="30">
        <f t="shared" si="837"/>
        <v>0</v>
      </c>
      <c r="CS20851" s="30"/>
      <c r="CT20851" s="30"/>
      <c r="CU20851" s="30"/>
      <c r="CV20851" s="30">
        <f t="shared" si="838"/>
        <v>0</v>
      </c>
    </row>
    <row r="20852" spans="80:100" x14ac:dyDescent="0.25">
      <c r="CB20852" s="134">
        <f t="shared" si="834"/>
        <v>1030</v>
      </c>
      <c r="CC20852" s="7"/>
      <c r="CD20852" s="10"/>
      <c r="CE20852" s="10"/>
      <c r="CF20852" s="31"/>
      <c r="CG20852" s="9"/>
      <c r="CH20852" s="9"/>
      <c r="CI20852" s="9"/>
      <c r="CJ20852" s="31"/>
      <c r="CK20852" s="9"/>
      <c r="CL20852" s="128"/>
      <c r="CM20852" s="216">
        <f t="shared" si="835"/>
        <v>0</v>
      </c>
      <c r="CN20852" s="128"/>
      <c r="CO20852" s="30"/>
      <c r="CP20852" s="30">
        <f t="shared" si="836"/>
        <v>0</v>
      </c>
      <c r="CQ20852" s="30"/>
      <c r="CR20852" s="30">
        <f t="shared" si="837"/>
        <v>0</v>
      </c>
      <c r="CS20852" s="30"/>
      <c r="CT20852" s="30"/>
      <c r="CU20852" s="30"/>
      <c r="CV20852" s="30">
        <f t="shared" si="838"/>
        <v>0</v>
      </c>
    </row>
    <row r="20853" spans="80:100" x14ac:dyDescent="0.25">
      <c r="CB20853" s="134">
        <f t="shared" si="834"/>
        <v>1031</v>
      </c>
      <c r="CC20853" s="7"/>
      <c r="CD20853" s="10"/>
      <c r="CE20853" s="10"/>
      <c r="CF20853" s="31"/>
      <c r="CG20853" s="9"/>
      <c r="CH20853" s="9"/>
      <c r="CI20853" s="9"/>
      <c r="CJ20853" s="31"/>
      <c r="CK20853" s="9"/>
      <c r="CL20853" s="128"/>
      <c r="CM20853" s="216">
        <f t="shared" si="835"/>
        <v>0</v>
      </c>
      <c r="CN20853" s="128"/>
      <c r="CO20853" s="30"/>
      <c r="CP20853" s="30">
        <f t="shared" si="836"/>
        <v>0</v>
      </c>
      <c r="CQ20853" s="30"/>
      <c r="CR20853" s="30">
        <f t="shared" si="837"/>
        <v>0</v>
      </c>
      <c r="CS20853" s="30"/>
      <c r="CT20853" s="30"/>
      <c r="CU20853" s="30"/>
      <c r="CV20853" s="30">
        <f t="shared" si="838"/>
        <v>0</v>
      </c>
    </row>
    <row r="20854" spans="80:100" x14ac:dyDescent="0.25">
      <c r="CB20854" s="134">
        <f t="shared" si="834"/>
        <v>1032</v>
      </c>
      <c r="CC20854" s="7"/>
      <c r="CD20854" s="10"/>
      <c r="CE20854" s="10"/>
      <c r="CF20854" s="31"/>
      <c r="CG20854" s="9"/>
      <c r="CH20854" s="9"/>
      <c r="CI20854" s="9"/>
      <c r="CJ20854" s="31"/>
      <c r="CK20854" s="9"/>
      <c r="CL20854" s="128"/>
      <c r="CM20854" s="216">
        <f t="shared" si="835"/>
        <v>0</v>
      </c>
      <c r="CN20854" s="128"/>
      <c r="CO20854" s="30"/>
      <c r="CP20854" s="30">
        <f t="shared" si="836"/>
        <v>0</v>
      </c>
      <c r="CQ20854" s="30"/>
      <c r="CR20854" s="30">
        <f t="shared" si="837"/>
        <v>0</v>
      </c>
      <c r="CS20854" s="30"/>
      <c r="CT20854" s="30"/>
      <c r="CU20854" s="30"/>
      <c r="CV20854" s="30">
        <f t="shared" si="838"/>
        <v>0</v>
      </c>
    </row>
    <row r="20855" spans="80:100" x14ac:dyDescent="0.25">
      <c r="CB20855" s="134">
        <f t="shared" si="834"/>
        <v>1033</v>
      </c>
      <c r="CC20855" s="7"/>
      <c r="CD20855" s="10"/>
      <c r="CE20855" s="10"/>
      <c r="CF20855" s="31"/>
      <c r="CG20855" s="9"/>
      <c r="CH20855" s="9"/>
      <c r="CI20855" s="9"/>
      <c r="CJ20855" s="31"/>
      <c r="CK20855" s="9"/>
      <c r="CL20855" s="128"/>
      <c r="CM20855" s="216">
        <f t="shared" si="835"/>
        <v>0</v>
      </c>
      <c r="CN20855" s="128"/>
      <c r="CO20855" s="30"/>
      <c r="CP20855" s="30">
        <f t="shared" si="836"/>
        <v>0</v>
      </c>
      <c r="CQ20855" s="30"/>
      <c r="CR20855" s="30">
        <f t="shared" si="837"/>
        <v>0</v>
      </c>
      <c r="CS20855" s="30"/>
      <c r="CT20855" s="30"/>
      <c r="CU20855" s="30"/>
      <c r="CV20855" s="30">
        <f t="shared" si="838"/>
        <v>0</v>
      </c>
    </row>
    <row r="20856" spans="80:100" x14ac:dyDescent="0.25">
      <c r="CB20856" s="134">
        <f t="shared" si="834"/>
        <v>1034</v>
      </c>
      <c r="CC20856" s="7"/>
      <c r="CD20856" s="10"/>
      <c r="CE20856" s="10"/>
      <c r="CF20856" s="31"/>
      <c r="CG20856" s="9"/>
      <c r="CH20856" s="9"/>
      <c r="CI20856" s="9"/>
      <c r="CJ20856" s="31"/>
      <c r="CK20856" s="9"/>
      <c r="CL20856" s="128"/>
      <c r="CM20856" s="216">
        <f t="shared" si="835"/>
        <v>0</v>
      </c>
      <c r="CN20856" s="128"/>
      <c r="CO20856" s="30"/>
      <c r="CP20856" s="30">
        <f t="shared" si="836"/>
        <v>0</v>
      </c>
      <c r="CQ20856" s="30"/>
      <c r="CR20856" s="30">
        <f t="shared" si="837"/>
        <v>0</v>
      </c>
      <c r="CS20856" s="30"/>
      <c r="CT20856" s="30"/>
      <c r="CU20856" s="30"/>
      <c r="CV20856" s="30">
        <f t="shared" si="838"/>
        <v>0</v>
      </c>
    </row>
    <row r="20857" spans="80:100" x14ac:dyDescent="0.25">
      <c r="CB20857" s="134">
        <f t="shared" si="834"/>
        <v>1035</v>
      </c>
      <c r="CC20857" s="7"/>
      <c r="CD20857" s="10"/>
      <c r="CE20857" s="10"/>
      <c r="CF20857" s="31"/>
      <c r="CG20857" s="9"/>
      <c r="CH20857" s="9"/>
      <c r="CI20857" s="9"/>
      <c r="CJ20857" s="31"/>
      <c r="CK20857" s="9"/>
      <c r="CL20857" s="128"/>
      <c r="CM20857" s="216">
        <f t="shared" si="835"/>
        <v>0</v>
      </c>
      <c r="CN20857" s="128"/>
      <c r="CO20857" s="30"/>
      <c r="CP20857" s="30">
        <f t="shared" si="836"/>
        <v>0</v>
      </c>
      <c r="CQ20857" s="30"/>
      <c r="CR20857" s="30">
        <f t="shared" si="837"/>
        <v>0</v>
      </c>
      <c r="CS20857" s="30"/>
      <c r="CT20857" s="30"/>
      <c r="CU20857" s="30"/>
      <c r="CV20857" s="30">
        <f t="shared" si="838"/>
        <v>0</v>
      </c>
    </row>
    <row r="20858" spans="80:100" x14ac:dyDescent="0.25">
      <c r="CB20858" s="134">
        <f t="shared" si="834"/>
        <v>1036</v>
      </c>
      <c r="CC20858" s="7"/>
      <c r="CD20858" s="10"/>
      <c r="CE20858" s="10"/>
      <c r="CF20858" s="31"/>
      <c r="CG20858" s="9"/>
      <c r="CH20858" s="9"/>
      <c r="CI20858" s="9"/>
      <c r="CJ20858" s="31"/>
      <c r="CK20858" s="9"/>
      <c r="CL20858" s="128"/>
      <c r="CM20858" s="216">
        <f t="shared" si="835"/>
        <v>0</v>
      </c>
      <c r="CN20858" s="128"/>
      <c r="CO20858" s="30"/>
      <c r="CP20858" s="30">
        <f t="shared" si="836"/>
        <v>0</v>
      </c>
      <c r="CQ20858" s="30"/>
      <c r="CR20858" s="30">
        <f t="shared" si="837"/>
        <v>0</v>
      </c>
      <c r="CS20858" s="30"/>
      <c r="CT20858" s="30"/>
      <c r="CU20858" s="30"/>
      <c r="CV20858" s="30">
        <f t="shared" si="838"/>
        <v>0</v>
      </c>
    </row>
    <row r="20859" spans="80:100" x14ac:dyDescent="0.25">
      <c r="CB20859" s="134">
        <f t="shared" si="834"/>
        <v>1037</v>
      </c>
      <c r="CC20859" s="7"/>
      <c r="CD20859" s="10"/>
      <c r="CE20859" s="10"/>
      <c r="CF20859" s="31"/>
      <c r="CG20859" s="9"/>
      <c r="CH20859" s="9"/>
      <c r="CI20859" s="9"/>
      <c r="CJ20859" s="31"/>
      <c r="CK20859" s="9"/>
      <c r="CL20859" s="128"/>
      <c r="CM20859" s="216">
        <f t="shared" si="835"/>
        <v>0</v>
      </c>
      <c r="CN20859" s="128"/>
      <c r="CO20859" s="30"/>
      <c r="CP20859" s="30">
        <f t="shared" si="836"/>
        <v>0</v>
      </c>
      <c r="CQ20859" s="30"/>
      <c r="CR20859" s="30">
        <f t="shared" si="837"/>
        <v>0</v>
      </c>
      <c r="CS20859" s="30"/>
      <c r="CT20859" s="30"/>
      <c r="CU20859" s="30"/>
      <c r="CV20859" s="30">
        <f t="shared" si="838"/>
        <v>0</v>
      </c>
    </row>
    <row r="20860" spans="80:100" x14ac:dyDescent="0.25">
      <c r="CB20860" s="134">
        <f t="shared" si="834"/>
        <v>1038</v>
      </c>
      <c r="CC20860" s="7"/>
      <c r="CD20860" s="10"/>
      <c r="CE20860" s="10"/>
      <c r="CF20860" s="31"/>
      <c r="CG20860" s="9"/>
      <c r="CH20860" s="9"/>
      <c r="CI20860" s="9"/>
      <c r="CJ20860" s="31"/>
      <c r="CK20860" s="9"/>
      <c r="CL20860" s="128"/>
      <c r="CM20860" s="216">
        <f t="shared" si="835"/>
        <v>0</v>
      </c>
      <c r="CN20860" s="128"/>
      <c r="CO20860" s="30"/>
      <c r="CP20860" s="30">
        <f t="shared" si="836"/>
        <v>0</v>
      </c>
      <c r="CQ20860" s="30"/>
      <c r="CR20860" s="30">
        <f t="shared" si="837"/>
        <v>0</v>
      </c>
      <c r="CS20860" s="30"/>
      <c r="CT20860" s="30"/>
      <c r="CU20860" s="30"/>
      <c r="CV20860" s="30">
        <f t="shared" si="838"/>
        <v>0</v>
      </c>
    </row>
    <row r="20861" spans="80:100" x14ac:dyDescent="0.25">
      <c r="CB20861" s="134">
        <f t="shared" si="834"/>
        <v>1039</v>
      </c>
      <c r="CC20861" s="7"/>
      <c r="CD20861" s="10"/>
      <c r="CE20861" s="10"/>
      <c r="CF20861" s="31"/>
      <c r="CG20861" s="9"/>
      <c r="CH20861" s="9"/>
      <c r="CI20861" s="9"/>
      <c r="CJ20861" s="31"/>
      <c r="CK20861" s="9"/>
      <c r="CL20861" s="128"/>
      <c r="CM20861" s="216">
        <f t="shared" si="835"/>
        <v>0</v>
      </c>
      <c r="CN20861" s="128"/>
      <c r="CO20861" s="30"/>
      <c r="CP20861" s="30">
        <f t="shared" si="836"/>
        <v>0</v>
      </c>
      <c r="CQ20861" s="30"/>
      <c r="CR20861" s="30">
        <f t="shared" si="837"/>
        <v>0</v>
      </c>
      <c r="CS20861" s="30"/>
      <c r="CT20861" s="30"/>
      <c r="CU20861" s="30"/>
      <c r="CV20861" s="30">
        <f t="shared" si="838"/>
        <v>0</v>
      </c>
    </row>
    <row r="20862" spans="80:100" x14ac:dyDescent="0.25">
      <c r="CB20862" s="134">
        <f t="shared" si="834"/>
        <v>1040</v>
      </c>
      <c r="CC20862" s="7"/>
      <c r="CD20862" s="10"/>
      <c r="CE20862" s="10"/>
      <c r="CF20862" s="31"/>
      <c r="CG20862" s="9"/>
      <c r="CH20862" s="9"/>
      <c r="CI20862" s="9"/>
      <c r="CJ20862" s="31"/>
      <c r="CK20862" s="9"/>
      <c r="CL20862" s="128"/>
      <c r="CM20862" s="216">
        <f t="shared" si="835"/>
        <v>0</v>
      </c>
      <c r="CN20862" s="128"/>
      <c r="CO20862" s="30"/>
      <c r="CP20862" s="30">
        <f t="shared" si="836"/>
        <v>0</v>
      </c>
      <c r="CQ20862" s="30"/>
      <c r="CR20862" s="30">
        <f t="shared" si="837"/>
        <v>0</v>
      </c>
      <c r="CS20862" s="30"/>
      <c r="CT20862" s="30"/>
      <c r="CU20862" s="30"/>
      <c r="CV20862" s="30">
        <f t="shared" si="838"/>
        <v>0</v>
      </c>
    </row>
    <row r="20863" spans="80:100" x14ac:dyDescent="0.25">
      <c r="CB20863" s="134">
        <f t="shared" si="834"/>
        <v>1041</v>
      </c>
      <c r="CC20863" s="7"/>
      <c r="CD20863" s="10"/>
      <c r="CE20863" s="10"/>
      <c r="CF20863" s="31"/>
      <c r="CG20863" s="9"/>
      <c r="CH20863" s="9"/>
      <c r="CI20863" s="9"/>
      <c r="CJ20863" s="31"/>
      <c r="CK20863" s="9"/>
      <c r="CL20863" s="128"/>
      <c r="CM20863" s="216">
        <f t="shared" si="835"/>
        <v>0</v>
      </c>
      <c r="CN20863" s="128"/>
      <c r="CO20863" s="30"/>
      <c r="CP20863" s="30">
        <f t="shared" si="836"/>
        <v>0</v>
      </c>
      <c r="CQ20863" s="30"/>
      <c r="CR20863" s="30">
        <f t="shared" si="837"/>
        <v>0</v>
      </c>
      <c r="CS20863" s="30"/>
      <c r="CT20863" s="30"/>
      <c r="CU20863" s="30"/>
      <c r="CV20863" s="30">
        <f t="shared" si="838"/>
        <v>0</v>
      </c>
    </row>
    <row r="20864" spans="80:100" x14ac:dyDescent="0.25">
      <c r="CB20864" s="134">
        <f t="shared" si="834"/>
        <v>1042</v>
      </c>
      <c r="CC20864" s="7"/>
      <c r="CD20864" s="10"/>
      <c r="CE20864" s="10"/>
      <c r="CF20864" s="31"/>
      <c r="CG20864" s="9"/>
      <c r="CH20864" s="9"/>
      <c r="CI20864" s="9"/>
      <c r="CJ20864" s="31"/>
      <c r="CK20864" s="9"/>
      <c r="CL20864" s="128"/>
      <c r="CM20864" s="216">
        <f t="shared" si="835"/>
        <v>0</v>
      </c>
      <c r="CN20864" s="128"/>
      <c r="CO20864" s="30"/>
      <c r="CP20864" s="30">
        <f t="shared" si="836"/>
        <v>0</v>
      </c>
      <c r="CQ20864" s="30"/>
      <c r="CR20864" s="30">
        <f t="shared" si="837"/>
        <v>0</v>
      </c>
      <c r="CS20864" s="30"/>
      <c r="CT20864" s="30"/>
      <c r="CU20864" s="30"/>
      <c r="CV20864" s="30">
        <f t="shared" si="838"/>
        <v>0</v>
      </c>
    </row>
    <row r="20865" spans="80:100" x14ac:dyDescent="0.25">
      <c r="CB20865" s="134">
        <f t="shared" si="834"/>
        <v>1043</v>
      </c>
      <c r="CC20865" s="7"/>
      <c r="CD20865" s="10"/>
      <c r="CE20865" s="10"/>
      <c r="CF20865" s="31"/>
      <c r="CG20865" s="9"/>
      <c r="CH20865" s="9"/>
      <c r="CI20865" s="9"/>
      <c r="CJ20865" s="31"/>
      <c r="CK20865" s="9"/>
      <c r="CL20865" s="128"/>
      <c r="CM20865" s="216">
        <f t="shared" si="835"/>
        <v>0</v>
      </c>
      <c r="CN20865" s="128"/>
      <c r="CO20865" s="30"/>
      <c r="CP20865" s="30">
        <f t="shared" si="836"/>
        <v>0</v>
      </c>
      <c r="CQ20865" s="30"/>
      <c r="CR20865" s="30">
        <f t="shared" si="837"/>
        <v>0</v>
      </c>
      <c r="CS20865" s="30"/>
      <c r="CT20865" s="30"/>
      <c r="CU20865" s="30"/>
      <c r="CV20865" s="30">
        <f t="shared" si="838"/>
        <v>0</v>
      </c>
    </row>
    <row r="20866" spans="80:100" x14ac:dyDescent="0.25">
      <c r="CB20866" s="134">
        <f t="shared" si="834"/>
        <v>1044</v>
      </c>
      <c r="CC20866" s="7"/>
      <c r="CD20866" s="10"/>
      <c r="CE20866" s="10"/>
      <c r="CF20866" s="31"/>
      <c r="CG20866" s="9"/>
      <c r="CH20866" s="9"/>
      <c r="CI20866" s="9"/>
      <c r="CJ20866" s="31"/>
      <c r="CK20866" s="9"/>
      <c r="CL20866" s="128"/>
      <c r="CM20866" s="216">
        <f t="shared" si="835"/>
        <v>0</v>
      </c>
      <c r="CN20866" s="128"/>
      <c r="CO20866" s="30"/>
      <c r="CP20866" s="30">
        <f t="shared" si="836"/>
        <v>0</v>
      </c>
      <c r="CQ20866" s="30"/>
      <c r="CR20866" s="30">
        <f t="shared" si="837"/>
        <v>0</v>
      </c>
      <c r="CS20866" s="30"/>
      <c r="CT20866" s="30"/>
      <c r="CU20866" s="30"/>
      <c r="CV20866" s="30">
        <f t="shared" si="838"/>
        <v>0</v>
      </c>
    </row>
    <row r="20867" spans="80:100" x14ac:dyDescent="0.25">
      <c r="CB20867" s="134">
        <f t="shared" si="834"/>
        <v>1045</v>
      </c>
      <c r="CC20867" s="7"/>
      <c r="CD20867" s="10"/>
      <c r="CE20867" s="10"/>
      <c r="CF20867" s="31"/>
      <c r="CG20867" s="9"/>
      <c r="CH20867" s="9"/>
      <c r="CI20867" s="9"/>
      <c r="CJ20867" s="31"/>
      <c r="CK20867" s="9"/>
      <c r="CL20867" s="128"/>
      <c r="CM20867" s="216">
        <f t="shared" si="835"/>
        <v>0</v>
      </c>
      <c r="CN20867" s="128"/>
      <c r="CO20867" s="30"/>
      <c r="CP20867" s="30">
        <f t="shared" si="836"/>
        <v>0</v>
      </c>
      <c r="CQ20867" s="30"/>
      <c r="CR20867" s="30">
        <f t="shared" si="837"/>
        <v>0</v>
      </c>
      <c r="CS20867" s="30"/>
      <c r="CT20867" s="30"/>
      <c r="CU20867" s="30"/>
      <c r="CV20867" s="30">
        <f t="shared" si="838"/>
        <v>0</v>
      </c>
    </row>
    <row r="20868" spans="80:100" x14ac:dyDescent="0.25">
      <c r="CB20868" s="134">
        <f t="shared" si="834"/>
        <v>1046</v>
      </c>
      <c r="CC20868" s="7"/>
      <c r="CD20868" s="10"/>
      <c r="CE20868" s="10"/>
      <c r="CF20868" s="31"/>
      <c r="CG20868" s="9"/>
      <c r="CH20868" s="9"/>
      <c r="CI20868" s="9"/>
      <c r="CJ20868" s="31"/>
      <c r="CK20868" s="9"/>
      <c r="CL20868" s="128"/>
      <c r="CM20868" s="216">
        <f t="shared" si="835"/>
        <v>0</v>
      </c>
      <c r="CN20868" s="128"/>
      <c r="CO20868" s="30"/>
      <c r="CP20868" s="30">
        <f t="shared" si="836"/>
        <v>0</v>
      </c>
      <c r="CQ20868" s="30"/>
      <c r="CR20868" s="30">
        <f t="shared" si="837"/>
        <v>0</v>
      </c>
      <c r="CS20868" s="30"/>
      <c r="CT20868" s="30"/>
      <c r="CU20868" s="30"/>
      <c r="CV20868" s="30">
        <f t="shared" si="838"/>
        <v>0</v>
      </c>
    </row>
    <row r="20869" spans="80:100" x14ac:dyDescent="0.25">
      <c r="CB20869" s="134">
        <f t="shared" si="834"/>
        <v>1047</v>
      </c>
      <c r="CC20869" s="7"/>
      <c r="CD20869" s="10"/>
      <c r="CE20869" s="10"/>
      <c r="CF20869" s="31"/>
      <c r="CG20869" s="9"/>
      <c r="CH20869" s="9"/>
      <c r="CI20869" s="9"/>
      <c r="CJ20869" s="31"/>
      <c r="CK20869" s="9"/>
      <c r="CL20869" s="128"/>
      <c r="CM20869" s="216">
        <f t="shared" si="835"/>
        <v>0</v>
      </c>
      <c r="CN20869" s="128"/>
      <c r="CO20869" s="30"/>
      <c r="CP20869" s="30">
        <f t="shared" si="836"/>
        <v>0</v>
      </c>
      <c r="CQ20869" s="30"/>
      <c r="CR20869" s="30">
        <f t="shared" si="837"/>
        <v>0</v>
      </c>
      <c r="CS20869" s="30"/>
      <c r="CT20869" s="30"/>
      <c r="CU20869" s="30"/>
      <c r="CV20869" s="30">
        <f t="shared" si="838"/>
        <v>0</v>
      </c>
    </row>
    <row r="20870" spans="80:100" x14ac:dyDescent="0.25">
      <c r="CB20870" s="134">
        <f t="shared" si="834"/>
        <v>1048</v>
      </c>
      <c r="CC20870" s="7"/>
      <c r="CD20870" s="10"/>
      <c r="CE20870" s="10"/>
      <c r="CF20870" s="31"/>
      <c r="CG20870" s="9"/>
      <c r="CH20870" s="9"/>
      <c r="CI20870" s="9"/>
      <c r="CJ20870" s="31"/>
      <c r="CK20870" s="9"/>
      <c r="CL20870" s="128"/>
      <c r="CM20870" s="216">
        <f t="shared" si="835"/>
        <v>0</v>
      </c>
      <c r="CN20870" s="128"/>
      <c r="CO20870" s="30"/>
      <c r="CP20870" s="30">
        <f t="shared" si="836"/>
        <v>0</v>
      </c>
      <c r="CQ20870" s="30"/>
      <c r="CR20870" s="30">
        <f t="shared" si="837"/>
        <v>0</v>
      </c>
      <c r="CS20870" s="30"/>
      <c r="CT20870" s="30"/>
      <c r="CU20870" s="30"/>
      <c r="CV20870" s="30">
        <f t="shared" si="838"/>
        <v>0</v>
      </c>
    </row>
    <row r="20871" spans="80:100" x14ac:dyDescent="0.25">
      <c r="CB20871" s="134">
        <f t="shared" si="834"/>
        <v>1049</v>
      </c>
      <c r="CC20871" s="7"/>
      <c r="CD20871" s="10"/>
      <c r="CE20871" s="10"/>
      <c r="CF20871" s="31"/>
      <c r="CG20871" s="9"/>
      <c r="CH20871" s="9"/>
      <c r="CI20871" s="9"/>
      <c r="CJ20871" s="31"/>
      <c r="CK20871" s="9"/>
      <c r="CL20871" s="128"/>
      <c r="CM20871" s="216">
        <f t="shared" si="835"/>
        <v>0</v>
      </c>
      <c r="CN20871" s="128"/>
      <c r="CO20871" s="30"/>
      <c r="CP20871" s="30">
        <f t="shared" si="836"/>
        <v>0</v>
      </c>
      <c r="CQ20871" s="30"/>
      <c r="CR20871" s="30">
        <f t="shared" si="837"/>
        <v>0</v>
      </c>
      <c r="CS20871" s="30"/>
      <c r="CT20871" s="30"/>
      <c r="CU20871" s="30"/>
      <c r="CV20871" s="30">
        <f t="shared" si="838"/>
        <v>0</v>
      </c>
    </row>
    <row r="20872" spans="80:100" x14ac:dyDescent="0.25">
      <c r="CB20872" s="134">
        <f t="shared" si="834"/>
        <v>1050</v>
      </c>
      <c r="CC20872" s="7"/>
      <c r="CD20872" s="10"/>
      <c r="CE20872" s="10"/>
      <c r="CF20872" s="31"/>
      <c r="CG20872" s="9"/>
      <c r="CH20872" s="9"/>
      <c r="CI20872" s="9"/>
      <c r="CJ20872" s="31"/>
      <c r="CK20872" s="9"/>
      <c r="CL20872" s="128"/>
      <c r="CM20872" s="216">
        <f t="shared" si="835"/>
        <v>0</v>
      </c>
      <c r="CN20872" s="128"/>
      <c r="CO20872" s="30"/>
      <c r="CP20872" s="30">
        <f t="shared" si="836"/>
        <v>0</v>
      </c>
      <c r="CQ20872" s="30"/>
      <c r="CR20872" s="30">
        <f t="shared" si="837"/>
        <v>0</v>
      </c>
      <c r="CS20872" s="30"/>
      <c r="CT20872" s="30"/>
      <c r="CU20872" s="30"/>
      <c r="CV20872" s="30">
        <f t="shared" si="838"/>
        <v>0</v>
      </c>
    </row>
    <row r="20873" spans="80:100" x14ac:dyDescent="0.25">
      <c r="CB20873" s="134">
        <f t="shared" si="834"/>
        <v>1051</v>
      </c>
      <c r="CC20873" s="7"/>
      <c r="CD20873" s="10"/>
      <c r="CE20873" s="10"/>
      <c r="CF20873" s="31"/>
      <c r="CG20873" s="9"/>
      <c r="CH20873" s="9"/>
      <c r="CI20873" s="9"/>
      <c r="CJ20873" s="31"/>
      <c r="CK20873" s="9"/>
      <c r="CL20873" s="128"/>
      <c r="CM20873" s="216">
        <f t="shared" si="835"/>
        <v>0</v>
      </c>
      <c r="CN20873" s="128"/>
      <c r="CO20873" s="30"/>
      <c r="CP20873" s="30">
        <f t="shared" si="836"/>
        <v>0</v>
      </c>
      <c r="CQ20873" s="30"/>
      <c r="CR20873" s="30">
        <f t="shared" si="837"/>
        <v>0</v>
      </c>
      <c r="CS20873" s="30"/>
      <c r="CT20873" s="30"/>
      <c r="CU20873" s="30"/>
      <c r="CV20873" s="30">
        <f t="shared" si="838"/>
        <v>0</v>
      </c>
    </row>
    <row r="20874" spans="80:100" x14ac:dyDescent="0.25">
      <c r="CB20874" s="134">
        <f t="shared" si="834"/>
        <v>1052</v>
      </c>
      <c r="CC20874" s="7"/>
      <c r="CD20874" s="10"/>
      <c r="CE20874" s="10"/>
      <c r="CF20874" s="31"/>
      <c r="CG20874" s="9"/>
      <c r="CH20874" s="9"/>
      <c r="CI20874" s="9"/>
      <c r="CJ20874" s="31"/>
      <c r="CK20874" s="9"/>
      <c r="CL20874" s="128"/>
      <c r="CM20874" s="216">
        <f t="shared" si="835"/>
        <v>0</v>
      </c>
      <c r="CN20874" s="128"/>
      <c r="CO20874" s="30"/>
      <c r="CP20874" s="30">
        <f t="shared" si="836"/>
        <v>0</v>
      </c>
      <c r="CQ20874" s="30"/>
      <c r="CR20874" s="30">
        <f t="shared" si="837"/>
        <v>0</v>
      </c>
      <c r="CS20874" s="30"/>
      <c r="CT20874" s="30"/>
      <c r="CU20874" s="30"/>
      <c r="CV20874" s="30">
        <f t="shared" si="838"/>
        <v>0</v>
      </c>
    </row>
    <row r="20875" spans="80:100" x14ac:dyDescent="0.25">
      <c r="CB20875" s="134">
        <f t="shared" si="834"/>
        <v>1053</v>
      </c>
      <c r="CC20875" s="7"/>
      <c r="CD20875" s="10"/>
      <c r="CE20875" s="10"/>
      <c r="CF20875" s="31"/>
      <c r="CG20875" s="9"/>
      <c r="CH20875" s="9"/>
      <c r="CI20875" s="9"/>
      <c r="CJ20875" s="31"/>
      <c r="CK20875" s="9"/>
      <c r="CL20875" s="128"/>
      <c r="CM20875" s="216">
        <f t="shared" si="835"/>
        <v>0</v>
      </c>
      <c r="CN20875" s="128"/>
      <c r="CO20875" s="30"/>
      <c r="CP20875" s="30">
        <f t="shared" si="836"/>
        <v>0</v>
      </c>
      <c r="CQ20875" s="30"/>
      <c r="CR20875" s="30">
        <f t="shared" si="837"/>
        <v>0</v>
      </c>
      <c r="CS20875" s="30"/>
      <c r="CT20875" s="30"/>
      <c r="CU20875" s="30"/>
      <c r="CV20875" s="30">
        <f t="shared" si="838"/>
        <v>0</v>
      </c>
    </row>
    <row r="20876" spans="80:100" x14ac:dyDescent="0.25">
      <c r="CB20876" s="134">
        <f t="shared" si="834"/>
        <v>1054</v>
      </c>
      <c r="CC20876" s="7"/>
      <c r="CD20876" s="10"/>
      <c r="CE20876" s="10"/>
      <c r="CF20876" s="31"/>
      <c r="CG20876" s="9"/>
      <c r="CH20876" s="9"/>
      <c r="CI20876" s="9"/>
      <c r="CJ20876" s="31"/>
      <c r="CK20876" s="9"/>
      <c r="CL20876" s="128"/>
      <c r="CM20876" s="216">
        <f t="shared" si="835"/>
        <v>0</v>
      </c>
      <c r="CN20876" s="128"/>
      <c r="CO20876" s="30"/>
      <c r="CP20876" s="30">
        <f t="shared" si="836"/>
        <v>0</v>
      </c>
      <c r="CQ20876" s="30"/>
      <c r="CR20876" s="30">
        <f t="shared" si="837"/>
        <v>0</v>
      </c>
      <c r="CS20876" s="30"/>
      <c r="CT20876" s="30"/>
      <c r="CU20876" s="30"/>
      <c r="CV20876" s="30">
        <f t="shared" si="838"/>
        <v>0</v>
      </c>
    </row>
    <row r="20877" spans="80:100" x14ac:dyDescent="0.25">
      <c r="CB20877" s="134">
        <f t="shared" si="834"/>
        <v>1055</v>
      </c>
      <c r="CC20877" s="7"/>
      <c r="CD20877" s="10"/>
      <c r="CE20877" s="10"/>
      <c r="CF20877" s="31"/>
      <c r="CG20877" s="9"/>
      <c r="CH20877" s="9"/>
      <c r="CI20877" s="9"/>
      <c r="CJ20877" s="31"/>
      <c r="CK20877" s="9"/>
      <c r="CL20877" s="128"/>
      <c r="CM20877" s="216">
        <f t="shared" si="835"/>
        <v>0</v>
      </c>
      <c r="CN20877" s="128"/>
      <c r="CO20877" s="30"/>
      <c r="CP20877" s="30">
        <f t="shared" si="836"/>
        <v>0</v>
      </c>
      <c r="CQ20877" s="30"/>
      <c r="CR20877" s="30">
        <f t="shared" si="837"/>
        <v>0</v>
      </c>
      <c r="CS20877" s="30"/>
      <c r="CT20877" s="30"/>
      <c r="CU20877" s="30"/>
      <c r="CV20877" s="30">
        <f t="shared" si="838"/>
        <v>0</v>
      </c>
    </row>
    <row r="20878" spans="80:100" x14ac:dyDescent="0.25">
      <c r="CB20878" s="134">
        <f t="shared" si="834"/>
        <v>1056</v>
      </c>
      <c r="CC20878" s="7"/>
      <c r="CD20878" s="10"/>
      <c r="CE20878" s="10"/>
      <c r="CF20878" s="31"/>
      <c r="CG20878" s="9"/>
      <c r="CH20878" s="9"/>
      <c r="CI20878" s="9"/>
      <c r="CJ20878" s="31"/>
      <c r="CK20878" s="9"/>
      <c r="CL20878" s="128"/>
      <c r="CM20878" s="216">
        <f t="shared" si="835"/>
        <v>0</v>
      </c>
      <c r="CN20878" s="128"/>
      <c r="CO20878" s="30"/>
      <c r="CP20878" s="30">
        <f t="shared" si="836"/>
        <v>0</v>
      </c>
      <c r="CQ20878" s="30"/>
      <c r="CR20878" s="30">
        <f t="shared" si="837"/>
        <v>0</v>
      </c>
      <c r="CS20878" s="30"/>
      <c r="CT20878" s="30"/>
      <c r="CU20878" s="30"/>
      <c r="CV20878" s="30">
        <f t="shared" si="838"/>
        <v>0</v>
      </c>
    </row>
    <row r="20879" spans="80:100" x14ac:dyDescent="0.25">
      <c r="CB20879" s="134">
        <f t="shared" si="834"/>
        <v>1057</v>
      </c>
      <c r="CC20879" s="7"/>
      <c r="CD20879" s="10"/>
      <c r="CE20879" s="10"/>
      <c r="CF20879" s="31"/>
      <c r="CG20879" s="9"/>
      <c r="CH20879" s="9"/>
      <c r="CI20879" s="9"/>
      <c r="CJ20879" s="31"/>
      <c r="CK20879" s="9"/>
      <c r="CL20879" s="128"/>
      <c r="CM20879" s="216">
        <f t="shared" si="835"/>
        <v>0</v>
      </c>
      <c r="CN20879" s="128"/>
      <c r="CO20879" s="30"/>
      <c r="CP20879" s="30">
        <f t="shared" si="836"/>
        <v>0</v>
      </c>
      <c r="CQ20879" s="30"/>
      <c r="CR20879" s="30">
        <f t="shared" si="837"/>
        <v>0</v>
      </c>
      <c r="CS20879" s="30"/>
      <c r="CT20879" s="30"/>
      <c r="CU20879" s="30"/>
      <c r="CV20879" s="30">
        <f t="shared" si="838"/>
        <v>0</v>
      </c>
    </row>
    <row r="20880" spans="80:100" x14ac:dyDescent="0.25">
      <c r="CB20880" s="134">
        <f t="shared" si="834"/>
        <v>1058</v>
      </c>
      <c r="CC20880" s="7"/>
      <c r="CD20880" s="10"/>
      <c r="CE20880" s="10"/>
      <c r="CF20880" s="31"/>
      <c r="CG20880" s="9"/>
      <c r="CH20880" s="9"/>
      <c r="CI20880" s="9"/>
      <c r="CJ20880" s="31"/>
      <c r="CK20880" s="9"/>
      <c r="CL20880" s="128"/>
      <c r="CM20880" s="216">
        <f t="shared" si="835"/>
        <v>0</v>
      </c>
      <c r="CN20880" s="128"/>
      <c r="CO20880" s="30"/>
      <c r="CP20880" s="30">
        <f t="shared" si="836"/>
        <v>0</v>
      </c>
      <c r="CQ20880" s="30"/>
      <c r="CR20880" s="30">
        <f t="shared" si="837"/>
        <v>0</v>
      </c>
      <c r="CS20880" s="30"/>
      <c r="CT20880" s="30"/>
      <c r="CU20880" s="30"/>
      <c r="CV20880" s="30">
        <f t="shared" si="838"/>
        <v>0</v>
      </c>
    </row>
    <row r="20881" spans="80:100" x14ac:dyDescent="0.25">
      <c r="CB20881" s="134">
        <f t="shared" si="834"/>
        <v>1059</v>
      </c>
      <c r="CC20881" s="7"/>
      <c r="CD20881" s="10"/>
      <c r="CE20881" s="10"/>
      <c r="CF20881" s="31"/>
      <c r="CG20881" s="9"/>
      <c r="CH20881" s="9"/>
      <c r="CI20881" s="9"/>
      <c r="CJ20881" s="31"/>
      <c r="CK20881" s="9"/>
      <c r="CL20881" s="128"/>
      <c r="CM20881" s="216">
        <f t="shared" si="835"/>
        <v>0</v>
      </c>
      <c r="CN20881" s="128"/>
      <c r="CO20881" s="30"/>
      <c r="CP20881" s="30">
        <f t="shared" si="836"/>
        <v>0</v>
      </c>
      <c r="CQ20881" s="30"/>
      <c r="CR20881" s="30">
        <f t="shared" si="837"/>
        <v>0</v>
      </c>
      <c r="CS20881" s="30"/>
      <c r="CT20881" s="30"/>
      <c r="CU20881" s="30"/>
      <c r="CV20881" s="30">
        <f t="shared" si="838"/>
        <v>0</v>
      </c>
    </row>
    <row r="20882" spans="80:100" x14ac:dyDescent="0.25">
      <c r="CB20882" s="134">
        <f t="shared" si="834"/>
        <v>1060</v>
      </c>
      <c r="CC20882" s="7"/>
      <c r="CD20882" s="10"/>
      <c r="CE20882" s="10"/>
      <c r="CF20882" s="31"/>
      <c r="CG20882" s="9"/>
      <c r="CH20882" s="9"/>
      <c r="CI20882" s="9"/>
      <c r="CJ20882" s="31"/>
      <c r="CK20882" s="9"/>
      <c r="CL20882" s="128"/>
      <c r="CM20882" s="216">
        <f t="shared" si="835"/>
        <v>0</v>
      </c>
      <c r="CN20882" s="128"/>
      <c r="CO20882" s="30"/>
      <c r="CP20882" s="30">
        <f t="shared" si="836"/>
        <v>0</v>
      </c>
      <c r="CQ20882" s="30"/>
      <c r="CR20882" s="30">
        <f t="shared" si="837"/>
        <v>0</v>
      </c>
      <c r="CS20882" s="30"/>
      <c r="CT20882" s="30"/>
      <c r="CU20882" s="30"/>
      <c r="CV20882" s="30">
        <f t="shared" si="838"/>
        <v>0</v>
      </c>
    </row>
    <row r="20883" spans="80:100" x14ac:dyDescent="0.25">
      <c r="CB20883" s="134">
        <f t="shared" si="834"/>
        <v>1061</v>
      </c>
      <c r="CC20883" s="7"/>
      <c r="CD20883" s="10"/>
      <c r="CE20883" s="10"/>
      <c r="CF20883" s="31"/>
      <c r="CG20883" s="9"/>
      <c r="CH20883" s="9"/>
      <c r="CI20883" s="9"/>
      <c r="CJ20883" s="31"/>
      <c r="CK20883" s="9"/>
      <c r="CL20883" s="128"/>
      <c r="CM20883" s="216">
        <f t="shared" si="835"/>
        <v>0</v>
      </c>
      <c r="CN20883" s="128"/>
      <c r="CO20883" s="30"/>
      <c r="CP20883" s="30">
        <f t="shared" si="836"/>
        <v>0</v>
      </c>
      <c r="CQ20883" s="30"/>
      <c r="CR20883" s="30">
        <f t="shared" si="837"/>
        <v>0</v>
      </c>
      <c r="CS20883" s="30"/>
      <c r="CT20883" s="30"/>
      <c r="CU20883" s="30"/>
      <c r="CV20883" s="30">
        <f t="shared" si="838"/>
        <v>0</v>
      </c>
    </row>
    <row r="20884" spans="80:100" x14ac:dyDescent="0.25">
      <c r="CB20884" s="134">
        <f t="shared" si="834"/>
        <v>1062</v>
      </c>
      <c r="CC20884" s="7"/>
      <c r="CD20884" s="10"/>
      <c r="CE20884" s="10"/>
      <c r="CF20884" s="31"/>
      <c r="CG20884" s="9"/>
      <c r="CH20884" s="9"/>
      <c r="CI20884" s="9"/>
      <c r="CJ20884" s="31"/>
      <c r="CK20884" s="9"/>
      <c r="CL20884" s="128"/>
      <c r="CM20884" s="216">
        <f t="shared" si="835"/>
        <v>0</v>
      </c>
      <c r="CN20884" s="128"/>
      <c r="CO20884" s="30"/>
      <c r="CP20884" s="30">
        <f t="shared" si="836"/>
        <v>0</v>
      </c>
      <c r="CQ20884" s="30"/>
      <c r="CR20884" s="30">
        <f t="shared" si="837"/>
        <v>0</v>
      </c>
      <c r="CS20884" s="30"/>
      <c r="CT20884" s="30"/>
      <c r="CU20884" s="30"/>
      <c r="CV20884" s="30">
        <f t="shared" si="838"/>
        <v>0</v>
      </c>
    </row>
    <row r="20885" spans="80:100" x14ac:dyDescent="0.25">
      <c r="CB20885" s="134">
        <f t="shared" si="834"/>
        <v>1063</v>
      </c>
      <c r="CC20885" s="7"/>
      <c r="CD20885" s="10"/>
      <c r="CE20885" s="10"/>
      <c r="CF20885" s="31"/>
      <c r="CG20885" s="9"/>
      <c r="CH20885" s="9"/>
      <c r="CI20885" s="9"/>
      <c r="CJ20885" s="31"/>
      <c r="CK20885" s="9"/>
      <c r="CL20885" s="128"/>
      <c r="CM20885" s="216">
        <f t="shared" si="835"/>
        <v>0</v>
      </c>
      <c r="CN20885" s="128"/>
      <c r="CO20885" s="30"/>
      <c r="CP20885" s="30">
        <f t="shared" si="836"/>
        <v>0</v>
      </c>
      <c r="CQ20885" s="30"/>
      <c r="CR20885" s="30">
        <f t="shared" si="837"/>
        <v>0</v>
      </c>
      <c r="CS20885" s="30"/>
      <c r="CT20885" s="30"/>
      <c r="CU20885" s="30"/>
      <c r="CV20885" s="30">
        <f t="shared" si="838"/>
        <v>0</v>
      </c>
    </row>
    <row r="20886" spans="80:100" x14ac:dyDescent="0.25">
      <c r="CB20886" s="134">
        <f t="shared" si="834"/>
        <v>1064</v>
      </c>
      <c r="CC20886" s="7"/>
      <c r="CD20886" s="10"/>
      <c r="CE20886" s="10"/>
      <c r="CF20886" s="31"/>
      <c r="CG20886" s="9"/>
      <c r="CH20886" s="9"/>
      <c r="CI20886" s="9"/>
      <c r="CJ20886" s="31"/>
      <c r="CK20886" s="9"/>
      <c r="CL20886" s="128"/>
      <c r="CM20886" s="216">
        <f t="shared" si="835"/>
        <v>0</v>
      </c>
      <c r="CN20886" s="128"/>
      <c r="CO20886" s="30"/>
      <c r="CP20886" s="30">
        <f t="shared" si="836"/>
        <v>0</v>
      </c>
      <c r="CQ20886" s="30"/>
      <c r="CR20886" s="30">
        <f t="shared" si="837"/>
        <v>0</v>
      </c>
      <c r="CS20886" s="30"/>
      <c r="CT20886" s="30"/>
      <c r="CU20886" s="30"/>
      <c r="CV20886" s="30">
        <f t="shared" si="838"/>
        <v>0</v>
      </c>
    </row>
    <row r="20887" spans="80:100" x14ac:dyDescent="0.25">
      <c r="CB20887" s="134">
        <f t="shared" si="834"/>
        <v>1065</v>
      </c>
      <c r="CC20887" s="7"/>
      <c r="CD20887" s="10"/>
      <c r="CE20887" s="10"/>
      <c r="CF20887" s="31"/>
      <c r="CG20887" s="9"/>
      <c r="CH20887" s="9"/>
      <c r="CI20887" s="9"/>
      <c r="CJ20887" s="31"/>
      <c r="CK20887" s="9"/>
      <c r="CL20887" s="128"/>
      <c r="CM20887" s="216">
        <f t="shared" si="835"/>
        <v>0</v>
      </c>
      <c r="CN20887" s="128"/>
      <c r="CO20887" s="30"/>
      <c r="CP20887" s="30">
        <f t="shared" si="836"/>
        <v>0</v>
      </c>
      <c r="CQ20887" s="30"/>
      <c r="CR20887" s="30">
        <f t="shared" si="837"/>
        <v>0</v>
      </c>
      <c r="CS20887" s="30"/>
      <c r="CT20887" s="30"/>
      <c r="CU20887" s="30"/>
      <c r="CV20887" s="30">
        <f t="shared" si="838"/>
        <v>0</v>
      </c>
    </row>
    <row r="20888" spans="80:100" x14ac:dyDescent="0.25">
      <c r="CB20888" s="134">
        <f t="shared" si="834"/>
        <v>1066</v>
      </c>
      <c r="CC20888" s="7"/>
      <c r="CD20888" s="10"/>
      <c r="CE20888" s="10"/>
      <c r="CF20888" s="31"/>
      <c r="CG20888" s="9"/>
      <c r="CH20888" s="9"/>
      <c r="CI20888" s="9"/>
      <c r="CJ20888" s="31"/>
      <c r="CK20888" s="9"/>
      <c r="CL20888" s="128"/>
      <c r="CM20888" s="216">
        <f t="shared" si="835"/>
        <v>0</v>
      </c>
      <c r="CN20888" s="128"/>
      <c r="CO20888" s="30"/>
      <c r="CP20888" s="30">
        <f t="shared" si="836"/>
        <v>0</v>
      </c>
      <c r="CQ20888" s="30"/>
      <c r="CR20888" s="30">
        <f t="shared" si="837"/>
        <v>0</v>
      </c>
      <c r="CS20888" s="30"/>
      <c r="CT20888" s="30"/>
      <c r="CU20888" s="30"/>
      <c r="CV20888" s="30">
        <f t="shared" si="838"/>
        <v>0</v>
      </c>
    </row>
    <row r="20889" spans="80:100" x14ac:dyDescent="0.25">
      <c r="CB20889" s="134">
        <f t="shared" si="834"/>
        <v>1067</v>
      </c>
      <c r="CC20889" s="7"/>
      <c r="CD20889" s="10"/>
      <c r="CE20889" s="10"/>
      <c r="CF20889" s="31"/>
      <c r="CG20889" s="9"/>
      <c r="CH20889" s="9"/>
      <c r="CI20889" s="9"/>
      <c r="CJ20889" s="31"/>
      <c r="CK20889" s="9"/>
      <c r="CL20889" s="128"/>
      <c r="CM20889" s="216">
        <f t="shared" si="835"/>
        <v>0</v>
      </c>
      <c r="CN20889" s="128"/>
      <c r="CO20889" s="30"/>
      <c r="CP20889" s="30">
        <f t="shared" si="836"/>
        <v>0</v>
      </c>
      <c r="CQ20889" s="30"/>
      <c r="CR20889" s="30">
        <f t="shared" si="837"/>
        <v>0</v>
      </c>
      <c r="CS20889" s="30"/>
      <c r="CT20889" s="30"/>
      <c r="CU20889" s="30"/>
      <c r="CV20889" s="30">
        <f t="shared" si="838"/>
        <v>0</v>
      </c>
    </row>
    <row r="20890" spans="80:100" x14ac:dyDescent="0.25">
      <c r="CB20890" s="134">
        <f t="shared" si="834"/>
        <v>1068</v>
      </c>
      <c r="CC20890" s="7"/>
      <c r="CD20890" s="10"/>
      <c r="CE20890" s="10"/>
      <c r="CF20890" s="31"/>
      <c r="CG20890" s="9"/>
      <c r="CH20890" s="9"/>
      <c r="CI20890" s="9"/>
      <c r="CJ20890" s="31"/>
      <c r="CK20890" s="9"/>
      <c r="CL20890" s="128"/>
      <c r="CM20890" s="216">
        <f t="shared" si="835"/>
        <v>0</v>
      </c>
      <c r="CN20890" s="128"/>
      <c r="CO20890" s="30"/>
      <c r="CP20890" s="30">
        <f t="shared" si="836"/>
        <v>0</v>
      </c>
      <c r="CQ20890" s="30"/>
      <c r="CR20890" s="30">
        <f t="shared" si="837"/>
        <v>0</v>
      </c>
      <c r="CS20890" s="30"/>
      <c r="CT20890" s="30"/>
      <c r="CU20890" s="30"/>
      <c r="CV20890" s="30">
        <f t="shared" si="838"/>
        <v>0</v>
      </c>
    </row>
    <row r="20891" spans="80:100" x14ac:dyDescent="0.25">
      <c r="CB20891" s="134">
        <f t="shared" si="834"/>
        <v>1069</v>
      </c>
      <c r="CC20891" s="7"/>
      <c r="CD20891" s="10"/>
      <c r="CE20891" s="10"/>
      <c r="CF20891" s="31"/>
      <c r="CG20891" s="9"/>
      <c r="CH20891" s="9"/>
      <c r="CI20891" s="9"/>
      <c r="CJ20891" s="31"/>
      <c r="CK20891" s="9"/>
      <c r="CL20891" s="128"/>
      <c r="CM20891" s="216">
        <f t="shared" si="835"/>
        <v>0</v>
      </c>
      <c r="CN20891" s="128"/>
      <c r="CO20891" s="30"/>
      <c r="CP20891" s="30">
        <f t="shared" si="836"/>
        <v>0</v>
      </c>
      <c r="CQ20891" s="30"/>
      <c r="CR20891" s="30">
        <f t="shared" si="837"/>
        <v>0</v>
      </c>
      <c r="CS20891" s="30"/>
      <c r="CT20891" s="30"/>
      <c r="CU20891" s="30"/>
      <c r="CV20891" s="30">
        <f t="shared" si="838"/>
        <v>0</v>
      </c>
    </row>
    <row r="20892" spans="80:100" x14ac:dyDescent="0.25">
      <c r="CB20892" s="134">
        <f t="shared" si="834"/>
        <v>1070</v>
      </c>
      <c r="CC20892" s="7"/>
      <c r="CD20892" s="10"/>
      <c r="CE20892" s="10"/>
      <c r="CF20892" s="31"/>
      <c r="CG20892" s="9"/>
      <c r="CH20892" s="9"/>
      <c r="CI20892" s="9"/>
      <c r="CJ20892" s="31"/>
      <c r="CK20892" s="9"/>
      <c r="CL20892" s="128"/>
      <c r="CM20892" s="216">
        <f t="shared" si="835"/>
        <v>0</v>
      </c>
      <c r="CN20892" s="128"/>
      <c r="CO20892" s="30"/>
      <c r="CP20892" s="30">
        <f t="shared" si="836"/>
        <v>0</v>
      </c>
      <c r="CQ20892" s="30"/>
      <c r="CR20892" s="30">
        <f t="shared" si="837"/>
        <v>0</v>
      </c>
      <c r="CS20892" s="30"/>
      <c r="CT20892" s="30"/>
      <c r="CU20892" s="30"/>
      <c r="CV20892" s="30">
        <f t="shared" si="838"/>
        <v>0</v>
      </c>
    </row>
    <row r="20893" spans="80:100" x14ac:dyDescent="0.25">
      <c r="CB20893" s="134">
        <f t="shared" si="834"/>
        <v>1071</v>
      </c>
      <c r="CC20893" s="7"/>
      <c r="CD20893" s="10"/>
      <c r="CE20893" s="10"/>
      <c r="CF20893" s="31"/>
      <c r="CG20893" s="9"/>
      <c r="CH20893" s="9"/>
      <c r="CI20893" s="9"/>
      <c r="CJ20893" s="31"/>
      <c r="CK20893" s="9"/>
      <c r="CL20893" s="128"/>
      <c r="CM20893" s="216">
        <f t="shared" si="835"/>
        <v>0</v>
      </c>
      <c r="CN20893" s="128"/>
      <c r="CO20893" s="30"/>
      <c r="CP20893" s="30">
        <f t="shared" si="836"/>
        <v>0</v>
      </c>
      <c r="CQ20893" s="30"/>
      <c r="CR20893" s="30">
        <f t="shared" si="837"/>
        <v>0</v>
      </c>
      <c r="CS20893" s="30"/>
      <c r="CT20893" s="30"/>
      <c r="CU20893" s="30"/>
      <c r="CV20893" s="30">
        <f t="shared" si="838"/>
        <v>0</v>
      </c>
    </row>
    <row r="20894" spans="80:100" x14ac:dyDescent="0.25">
      <c r="CB20894" s="134">
        <f t="shared" si="834"/>
        <v>1072</v>
      </c>
      <c r="CC20894" s="7"/>
      <c r="CD20894" s="10"/>
      <c r="CE20894" s="10"/>
      <c r="CF20894" s="31"/>
      <c r="CG20894" s="9"/>
      <c r="CH20894" s="9"/>
      <c r="CI20894" s="9"/>
      <c r="CJ20894" s="31"/>
      <c r="CK20894" s="9"/>
      <c r="CL20894" s="128"/>
      <c r="CM20894" s="216">
        <f t="shared" si="835"/>
        <v>0</v>
      </c>
      <c r="CN20894" s="128"/>
      <c r="CO20894" s="30"/>
      <c r="CP20894" s="30">
        <f t="shared" si="836"/>
        <v>0</v>
      </c>
      <c r="CQ20894" s="30"/>
      <c r="CR20894" s="30">
        <f t="shared" si="837"/>
        <v>0</v>
      </c>
      <c r="CS20894" s="30"/>
      <c r="CT20894" s="30"/>
      <c r="CU20894" s="30"/>
      <c r="CV20894" s="30">
        <f t="shared" si="838"/>
        <v>0</v>
      </c>
    </row>
    <row r="20895" spans="80:100" x14ac:dyDescent="0.25">
      <c r="CB20895" s="134">
        <f t="shared" si="834"/>
        <v>1073</v>
      </c>
      <c r="CC20895" s="7"/>
      <c r="CD20895" s="10"/>
      <c r="CE20895" s="10"/>
      <c r="CF20895" s="31"/>
      <c r="CG20895" s="9"/>
      <c r="CH20895" s="9"/>
      <c r="CI20895" s="9"/>
      <c r="CJ20895" s="31"/>
      <c r="CK20895" s="9"/>
      <c r="CL20895" s="128"/>
      <c r="CM20895" s="216">
        <f t="shared" si="835"/>
        <v>0</v>
      </c>
      <c r="CN20895" s="128"/>
      <c r="CO20895" s="30"/>
      <c r="CP20895" s="30">
        <f t="shared" si="836"/>
        <v>0</v>
      </c>
      <c r="CQ20895" s="30"/>
      <c r="CR20895" s="30">
        <f t="shared" si="837"/>
        <v>0</v>
      </c>
      <c r="CS20895" s="30"/>
      <c r="CT20895" s="30"/>
      <c r="CU20895" s="30"/>
      <c r="CV20895" s="30">
        <f t="shared" si="838"/>
        <v>0</v>
      </c>
    </row>
    <row r="20896" spans="80:100" x14ac:dyDescent="0.25">
      <c r="CB20896" s="134">
        <f t="shared" si="834"/>
        <v>1074</v>
      </c>
      <c r="CC20896" s="7"/>
      <c r="CD20896" s="10"/>
      <c r="CE20896" s="10"/>
      <c r="CF20896" s="31"/>
      <c r="CG20896" s="9"/>
      <c r="CH20896" s="9"/>
      <c r="CI20896" s="9"/>
      <c r="CJ20896" s="31"/>
      <c r="CK20896" s="9"/>
      <c r="CL20896" s="128"/>
      <c r="CM20896" s="216">
        <f t="shared" si="835"/>
        <v>0</v>
      </c>
      <c r="CN20896" s="128"/>
      <c r="CO20896" s="30"/>
      <c r="CP20896" s="30">
        <f t="shared" si="836"/>
        <v>0</v>
      </c>
      <c r="CQ20896" s="30"/>
      <c r="CR20896" s="30">
        <f t="shared" si="837"/>
        <v>0</v>
      </c>
      <c r="CS20896" s="30"/>
      <c r="CT20896" s="30"/>
      <c r="CU20896" s="30"/>
      <c r="CV20896" s="30">
        <f t="shared" si="838"/>
        <v>0</v>
      </c>
    </row>
    <row r="20897" spans="80:100" x14ac:dyDescent="0.25">
      <c r="CB20897" s="134">
        <f t="shared" si="834"/>
        <v>1075</v>
      </c>
      <c r="CC20897" s="7"/>
      <c r="CD20897" s="10"/>
      <c r="CE20897" s="10"/>
      <c r="CF20897" s="31"/>
      <c r="CG20897" s="9"/>
      <c r="CH20897" s="9"/>
      <c r="CI20897" s="9"/>
      <c r="CJ20897" s="31"/>
      <c r="CK20897" s="9"/>
      <c r="CL20897" s="128"/>
      <c r="CM20897" s="216">
        <f t="shared" si="835"/>
        <v>0</v>
      </c>
      <c r="CN20897" s="128"/>
      <c r="CO20897" s="30"/>
      <c r="CP20897" s="30">
        <f t="shared" si="836"/>
        <v>0</v>
      </c>
      <c r="CQ20897" s="30"/>
      <c r="CR20897" s="30">
        <f t="shared" si="837"/>
        <v>0</v>
      </c>
      <c r="CS20897" s="30"/>
      <c r="CT20897" s="30"/>
      <c r="CU20897" s="30"/>
      <c r="CV20897" s="30">
        <f t="shared" si="838"/>
        <v>0</v>
      </c>
    </row>
    <row r="20898" spans="80:100" x14ac:dyDescent="0.25">
      <c r="CB20898" s="134">
        <f t="shared" si="834"/>
        <v>1076</v>
      </c>
      <c r="CC20898" s="7"/>
      <c r="CD20898" s="10"/>
      <c r="CE20898" s="10"/>
      <c r="CF20898" s="31"/>
      <c r="CG20898" s="9"/>
      <c r="CH20898" s="9"/>
      <c r="CI20898" s="9"/>
      <c r="CJ20898" s="31"/>
      <c r="CK20898" s="9"/>
      <c r="CL20898" s="128"/>
      <c r="CM20898" s="216">
        <f t="shared" si="835"/>
        <v>0</v>
      </c>
      <c r="CN20898" s="128"/>
      <c r="CO20898" s="30"/>
      <c r="CP20898" s="30">
        <f t="shared" si="836"/>
        <v>0</v>
      </c>
      <c r="CQ20898" s="30"/>
      <c r="CR20898" s="30">
        <f t="shared" si="837"/>
        <v>0</v>
      </c>
      <c r="CS20898" s="30"/>
      <c r="CT20898" s="30"/>
      <c r="CU20898" s="30"/>
      <c r="CV20898" s="30">
        <f t="shared" si="838"/>
        <v>0</v>
      </c>
    </row>
    <row r="20899" spans="80:100" x14ac:dyDescent="0.25">
      <c r="CB20899" s="134">
        <f t="shared" si="834"/>
        <v>1077</v>
      </c>
      <c r="CC20899" s="7"/>
      <c r="CD20899" s="10"/>
      <c r="CE20899" s="10"/>
      <c r="CF20899" s="31"/>
      <c r="CG20899" s="9"/>
      <c r="CH20899" s="9"/>
      <c r="CI20899" s="9"/>
      <c r="CJ20899" s="31"/>
      <c r="CK20899" s="9"/>
      <c r="CL20899" s="128"/>
      <c r="CM20899" s="216">
        <f t="shared" si="835"/>
        <v>0</v>
      </c>
      <c r="CN20899" s="128"/>
      <c r="CO20899" s="30"/>
      <c r="CP20899" s="30">
        <f t="shared" si="836"/>
        <v>0</v>
      </c>
      <c r="CQ20899" s="30"/>
      <c r="CR20899" s="30">
        <f t="shared" si="837"/>
        <v>0</v>
      </c>
      <c r="CS20899" s="30"/>
      <c r="CT20899" s="30"/>
      <c r="CU20899" s="30"/>
      <c r="CV20899" s="30">
        <f t="shared" si="838"/>
        <v>0</v>
      </c>
    </row>
    <row r="20900" spans="80:100" x14ac:dyDescent="0.25">
      <c r="CB20900" s="134">
        <f t="shared" si="834"/>
        <v>1078</v>
      </c>
      <c r="CC20900" s="7"/>
      <c r="CD20900" s="10"/>
      <c r="CE20900" s="10"/>
      <c r="CF20900" s="31"/>
      <c r="CG20900" s="9"/>
      <c r="CH20900" s="9"/>
      <c r="CI20900" s="9"/>
      <c r="CJ20900" s="31"/>
      <c r="CK20900" s="9"/>
      <c r="CL20900" s="128"/>
      <c r="CM20900" s="216">
        <f t="shared" si="835"/>
        <v>0</v>
      </c>
      <c r="CN20900" s="128"/>
      <c r="CO20900" s="30"/>
      <c r="CP20900" s="30">
        <f t="shared" si="836"/>
        <v>0</v>
      </c>
      <c r="CQ20900" s="30"/>
      <c r="CR20900" s="30">
        <f t="shared" si="837"/>
        <v>0</v>
      </c>
      <c r="CS20900" s="30"/>
      <c r="CT20900" s="30"/>
      <c r="CU20900" s="30"/>
      <c r="CV20900" s="30">
        <f t="shared" si="838"/>
        <v>0</v>
      </c>
    </row>
    <row r="20901" spans="80:100" x14ac:dyDescent="0.25">
      <c r="CB20901" s="134">
        <f t="shared" si="834"/>
        <v>1079</v>
      </c>
      <c r="CC20901" s="7"/>
      <c r="CD20901" s="10"/>
      <c r="CE20901" s="10"/>
      <c r="CF20901" s="31"/>
      <c r="CG20901" s="9"/>
      <c r="CH20901" s="9"/>
      <c r="CI20901" s="9"/>
      <c r="CJ20901" s="31"/>
      <c r="CK20901" s="9"/>
      <c r="CL20901" s="128"/>
      <c r="CM20901" s="216">
        <f t="shared" si="835"/>
        <v>0</v>
      </c>
      <c r="CN20901" s="128"/>
      <c r="CO20901" s="30"/>
      <c r="CP20901" s="30">
        <f t="shared" si="836"/>
        <v>0</v>
      </c>
      <c r="CQ20901" s="30"/>
      <c r="CR20901" s="30">
        <f t="shared" si="837"/>
        <v>0</v>
      </c>
      <c r="CS20901" s="30"/>
      <c r="CT20901" s="30"/>
      <c r="CU20901" s="30"/>
      <c r="CV20901" s="30">
        <f t="shared" si="838"/>
        <v>0</v>
      </c>
    </row>
    <row r="20902" spans="80:100" x14ac:dyDescent="0.25">
      <c r="CB20902" s="134">
        <f t="shared" si="834"/>
        <v>1080</v>
      </c>
      <c r="CC20902" s="7"/>
      <c r="CD20902" s="10"/>
      <c r="CE20902" s="10"/>
      <c r="CF20902" s="31"/>
      <c r="CG20902" s="9"/>
      <c r="CH20902" s="9"/>
      <c r="CI20902" s="9"/>
      <c r="CJ20902" s="31"/>
      <c r="CK20902" s="9"/>
      <c r="CL20902" s="128"/>
      <c r="CM20902" s="216">
        <f t="shared" si="835"/>
        <v>0</v>
      </c>
      <c r="CN20902" s="128"/>
      <c r="CO20902" s="30"/>
      <c r="CP20902" s="30">
        <f t="shared" si="836"/>
        <v>0</v>
      </c>
      <c r="CQ20902" s="30"/>
      <c r="CR20902" s="30">
        <f t="shared" si="837"/>
        <v>0</v>
      </c>
      <c r="CS20902" s="30"/>
      <c r="CT20902" s="30"/>
      <c r="CU20902" s="30"/>
      <c r="CV20902" s="30">
        <f t="shared" si="838"/>
        <v>0</v>
      </c>
    </row>
    <row r="20903" spans="80:100" x14ac:dyDescent="0.25">
      <c r="CB20903" s="134">
        <f t="shared" si="834"/>
        <v>1081</v>
      </c>
      <c r="CC20903" s="7"/>
      <c r="CD20903" s="10"/>
      <c r="CE20903" s="10"/>
      <c r="CF20903" s="31"/>
      <c r="CG20903" s="9"/>
      <c r="CH20903" s="9"/>
      <c r="CI20903" s="9"/>
      <c r="CJ20903" s="31"/>
      <c r="CK20903" s="9"/>
      <c r="CL20903" s="128"/>
      <c r="CM20903" s="216">
        <f t="shared" si="835"/>
        <v>0</v>
      </c>
      <c r="CN20903" s="128"/>
      <c r="CO20903" s="30"/>
      <c r="CP20903" s="30">
        <f t="shared" si="836"/>
        <v>0</v>
      </c>
      <c r="CQ20903" s="30"/>
      <c r="CR20903" s="30">
        <f t="shared" si="837"/>
        <v>0</v>
      </c>
      <c r="CS20903" s="30"/>
      <c r="CT20903" s="30"/>
      <c r="CU20903" s="30"/>
      <c r="CV20903" s="30">
        <f t="shared" si="838"/>
        <v>0</v>
      </c>
    </row>
    <row r="20904" spans="80:100" x14ac:dyDescent="0.25">
      <c r="CB20904" s="134">
        <f t="shared" si="834"/>
        <v>1082</v>
      </c>
      <c r="CC20904" s="7"/>
      <c r="CD20904" s="10"/>
      <c r="CE20904" s="10"/>
      <c r="CF20904" s="31"/>
      <c r="CG20904" s="9"/>
      <c r="CH20904" s="9"/>
      <c r="CI20904" s="9"/>
      <c r="CJ20904" s="31"/>
      <c r="CK20904" s="9"/>
      <c r="CL20904" s="128"/>
      <c r="CM20904" s="216">
        <f t="shared" si="835"/>
        <v>0</v>
      </c>
      <c r="CN20904" s="128"/>
      <c r="CO20904" s="30"/>
      <c r="CP20904" s="30">
        <f t="shared" si="836"/>
        <v>0</v>
      </c>
      <c r="CQ20904" s="30"/>
      <c r="CR20904" s="30">
        <f t="shared" si="837"/>
        <v>0</v>
      </c>
      <c r="CS20904" s="30"/>
      <c r="CT20904" s="30"/>
      <c r="CU20904" s="30"/>
      <c r="CV20904" s="30">
        <f t="shared" si="838"/>
        <v>0</v>
      </c>
    </row>
    <row r="20905" spans="80:100" x14ac:dyDescent="0.25">
      <c r="CB20905" s="134">
        <f t="shared" si="834"/>
        <v>1083</v>
      </c>
      <c r="CC20905" s="7"/>
      <c r="CD20905" s="10"/>
      <c r="CE20905" s="10"/>
      <c r="CF20905" s="31"/>
      <c r="CG20905" s="9"/>
      <c r="CH20905" s="9"/>
      <c r="CI20905" s="9"/>
      <c r="CJ20905" s="31"/>
      <c r="CK20905" s="9"/>
      <c r="CL20905" s="128"/>
      <c r="CM20905" s="216">
        <f t="shared" si="835"/>
        <v>0</v>
      </c>
      <c r="CN20905" s="128"/>
      <c r="CO20905" s="30"/>
      <c r="CP20905" s="30">
        <f t="shared" si="836"/>
        <v>0</v>
      </c>
      <c r="CQ20905" s="30"/>
      <c r="CR20905" s="30">
        <f t="shared" si="837"/>
        <v>0</v>
      </c>
      <c r="CS20905" s="30"/>
      <c r="CT20905" s="30"/>
      <c r="CU20905" s="30"/>
      <c r="CV20905" s="30">
        <f t="shared" si="838"/>
        <v>0</v>
      </c>
    </row>
    <row r="20906" spans="80:100" x14ac:dyDescent="0.25">
      <c r="CB20906" s="134">
        <f t="shared" si="834"/>
        <v>1084</v>
      </c>
      <c r="CC20906" s="7"/>
      <c r="CD20906" s="10"/>
      <c r="CE20906" s="10"/>
      <c r="CF20906" s="31"/>
      <c r="CG20906" s="9"/>
      <c r="CH20906" s="9"/>
      <c r="CI20906" s="9"/>
      <c r="CJ20906" s="31"/>
      <c r="CK20906" s="9"/>
      <c r="CL20906" s="128"/>
      <c r="CM20906" s="216">
        <f t="shared" si="835"/>
        <v>0</v>
      </c>
      <c r="CN20906" s="128"/>
      <c r="CO20906" s="30"/>
      <c r="CP20906" s="30">
        <f t="shared" si="836"/>
        <v>0</v>
      </c>
      <c r="CQ20906" s="30"/>
      <c r="CR20906" s="30">
        <f t="shared" si="837"/>
        <v>0</v>
      </c>
      <c r="CS20906" s="30"/>
      <c r="CT20906" s="30"/>
      <c r="CU20906" s="30"/>
      <c r="CV20906" s="30">
        <f t="shared" si="838"/>
        <v>0</v>
      </c>
    </row>
    <row r="20907" spans="80:100" x14ac:dyDescent="0.25">
      <c r="CB20907" s="134">
        <f t="shared" si="834"/>
        <v>1085</v>
      </c>
      <c r="CC20907" s="7"/>
      <c r="CD20907" s="10"/>
      <c r="CE20907" s="10"/>
      <c r="CF20907" s="31"/>
      <c r="CG20907" s="9"/>
      <c r="CH20907" s="9"/>
      <c r="CI20907" s="9"/>
      <c r="CJ20907" s="31"/>
      <c r="CK20907" s="9"/>
      <c r="CL20907" s="128"/>
      <c r="CM20907" s="216">
        <f t="shared" si="835"/>
        <v>0</v>
      </c>
      <c r="CN20907" s="128"/>
      <c r="CO20907" s="30"/>
      <c r="CP20907" s="30">
        <f t="shared" si="836"/>
        <v>0</v>
      </c>
      <c r="CQ20907" s="30"/>
      <c r="CR20907" s="30">
        <f t="shared" si="837"/>
        <v>0</v>
      </c>
      <c r="CS20907" s="30"/>
      <c r="CT20907" s="30"/>
      <c r="CU20907" s="30"/>
      <c r="CV20907" s="30">
        <f t="shared" si="838"/>
        <v>0</v>
      </c>
    </row>
    <row r="20908" spans="80:100" x14ac:dyDescent="0.25">
      <c r="CB20908" s="134">
        <f t="shared" si="834"/>
        <v>1086</v>
      </c>
      <c r="CC20908" s="7"/>
      <c r="CD20908" s="10"/>
      <c r="CE20908" s="10"/>
      <c r="CF20908" s="31"/>
      <c r="CG20908" s="9"/>
      <c r="CH20908" s="9"/>
      <c r="CI20908" s="9"/>
      <c r="CJ20908" s="31"/>
      <c r="CK20908" s="9"/>
      <c r="CL20908" s="128"/>
      <c r="CM20908" s="216">
        <f t="shared" si="835"/>
        <v>0</v>
      </c>
      <c r="CN20908" s="128"/>
      <c r="CO20908" s="30"/>
      <c r="CP20908" s="30">
        <f t="shared" si="836"/>
        <v>0</v>
      </c>
      <c r="CQ20908" s="30"/>
      <c r="CR20908" s="30">
        <f t="shared" si="837"/>
        <v>0</v>
      </c>
      <c r="CS20908" s="30"/>
      <c r="CT20908" s="30"/>
      <c r="CU20908" s="30"/>
      <c r="CV20908" s="30">
        <f t="shared" si="838"/>
        <v>0</v>
      </c>
    </row>
    <row r="20909" spans="80:100" x14ac:dyDescent="0.25">
      <c r="CB20909" s="134">
        <f t="shared" si="834"/>
        <v>1087</v>
      </c>
      <c r="CC20909" s="7"/>
      <c r="CD20909" s="10"/>
      <c r="CE20909" s="10"/>
      <c r="CF20909" s="31"/>
      <c r="CG20909" s="9"/>
      <c r="CH20909" s="9"/>
      <c r="CI20909" s="9"/>
      <c r="CJ20909" s="31"/>
      <c r="CK20909" s="9"/>
      <c r="CL20909" s="128"/>
      <c r="CM20909" s="216">
        <f t="shared" si="835"/>
        <v>0</v>
      </c>
      <c r="CN20909" s="128"/>
      <c r="CO20909" s="30"/>
      <c r="CP20909" s="30">
        <f t="shared" si="836"/>
        <v>0</v>
      </c>
      <c r="CQ20909" s="30"/>
      <c r="CR20909" s="30">
        <f t="shared" si="837"/>
        <v>0</v>
      </c>
      <c r="CS20909" s="30"/>
      <c r="CT20909" s="30"/>
      <c r="CU20909" s="30"/>
      <c r="CV20909" s="30">
        <f t="shared" si="838"/>
        <v>0</v>
      </c>
    </row>
    <row r="20910" spans="80:100" x14ac:dyDescent="0.25">
      <c r="CB20910" s="134">
        <f t="shared" si="834"/>
        <v>1088</v>
      </c>
      <c r="CC20910" s="7"/>
      <c r="CD20910" s="10"/>
      <c r="CE20910" s="10"/>
      <c r="CF20910" s="31"/>
      <c r="CG20910" s="9"/>
      <c r="CH20910" s="9"/>
      <c r="CI20910" s="9"/>
      <c r="CJ20910" s="31"/>
      <c r="CK20910" s="9"/>
      <c r="CL20910" s="128"/>
      <c r="CM20910" s="216">
        <f t="shared" si="835"/>
        <v>0</v>
      </c>
      <c r="CN20910" s="128"/>
      <c r="CO20910" s="30"/>
      <c r="CP20910" s="30">
        <f t="shared" si="836"/>
        <v>0</v>
      </c>
      <c r="CQ20910" s="30"/>
      <c r="CR20910" s="30">
        <f t="shared" si="837"/>
        <v>0</v>
      </c>
      <c r="CS20910" s="30"/>
      <c r="CT20910" s="30"/>
      <c r="CU20910" s="30"/>
      <c r="CV20910" s="30">
        <f t="shared" si="838"/>
        <v>0</v>
      </c>
    </row>
    <row r="20911" spans="80:100" x14ac:dyDescent="0.25">
      <c r="CB20911" s="134">
        <f t="shared" ref="CB20911:CB20974" si="839">1+CB20910</f>
        <v>1089</v>
      </c>
      <c r="CC20911" s="7"/>
      <c r="CD20911" s="10"/>
      <c r="CE20911" s="10"/>
      <c r="CF20911" s="31"/>
      <c r="CG20911" s="9"/>
      <c r="CH20911" s="9"/>
      <c r="CI20911" s="9"/>
      <c r="CJ20911" s="31"/>
      <c r="CK20911" s="9"/>
      <c r="CL20911" s="128"/>
      <c r="CM20911" s="216">
        <f t="shared" ref="CM20911:CM20974" si="840">IF(CC20911=0,0,IF(CD20911=0,0,IF(CE20911=0,0,IF(CF20911=0,0,IF(CG20911=0,0,IF(CH20911=0,0,IF(CI20911=0,0,IF(CJ20911=0,0,IF(CK20911=0,0,CV20911)))))))))</f>
        <v>0</v>
      </c>
      <c r="CN20911" s="128"/>
      <c r="CO20911" s="30"/>
      <c r="CP20911" s="30">
        <f t="shared" si="836"/>
        <v>0</v>
      </c>
      <c r="CQ20911" s="30"/>
      <c r="CR20911" s="30">
        <f t="shared" si="837"/>
        <v>0</v>
      </c>
      <c r="CS20911" s="30"/>
      <c r="CT20911" s="30"/>
      <c r="CU20911" s="30"/>
      <c r="CV20911" s="30">
        <f t="shared" si="838"/>
        <v>0</v>
      </c>
    </row>
    <row r="20912" spans="80:100" x14ac:dyDescent="0.25">
      <c r="CB20912" s="134">
        <f t="shared" si="839"/>
        <v>1090</v>
      </c>
      <c r="CC20912" s="7"/>
      <c r="CD20912" s="10"/>
      <c r="CE20912" s="10"/>
      <c r="CF20912" s="31"/>
      <c r="CG20912" s="9"/>
      <c r="CH20912" s="9"/>
      <c r="CI20912" s="9"/>
      <c r="CJ20912" s="31"/>
      <c r="CK20912" s="9"/>
      <c r="CL20912" s="128"/>
      <c r="CM20912" s="216">
        <f t="shared" si="840"/>
        <v>0</v>
      </c>
      <c r="CN20912" s="128"/>
      <c r="CO20912" s="30"/>
      <c r="CP20912" s="30">
        <f t="shared" ref="CP20912:CP20975" si="841">IF(AND(CI20912="Classroom",CH20912="Non-SAR"),25,IF(AND(CI20912="Non-Classroom",CH20912="Non-SAR"),25,IF(AND(CI20912="Non-Classroom",CH20912="SAR"),10,0)))</f>
        <v>0</v>
      </c>
      <c r="CQ20912" s="30"/>
      <c r="CR20912" s="30">
        <f t="shared" ref="CR20912:CR20975" si="842">IF(CP20912=0,0,IF(CK20912="Yes",5,0))</f>
        <v>0</v>
      </c>
      <c r="CS20912" s="30"/>
      <c r="CT20912" s="30"/>
      <c r="CU20912" s="30"/>
      <c r="CV20912" s="30">
        <f t="shared" ref="CV20912:CV20975" si="843">SUM(CP20912:CU20912)</f>
        <v>0</v>
      </c>
    </row>
    <row r="20913" spans="80:100" x14ac:dyDescent="0.25">
      <c r="CB20913" s="134">
        <f t="shared" si="839"/>
        <v>1091</v>
      </c>
      <c r="CC20913" s="7"/>
      <c r="CD20913" s="10"/>
      <c r="CE20913" s="10"/>
      <c r="CF20913" s="31"/>
      <c r="CG20913" s="9"/>
      <c r="CH20913" s="9"/>
      <c r="CI20913" s="9"/>
      <c r="CJ20913" s="31"/>
      <c r="CK20913" s="9"/>
      <c r="CL20913" s="128"/>
      <c r="CM20913" s="216">
        <f t="shared" si="840"/>
        <v>0</v>
      </c>
      <c r="CN20913" s="128"/>
      <c r="CO20913" s="30"/>
      <c r="CP20913" s="30">
        <f t="shared" si="841"/>
        <v>0</v>
      </c>
      <c r="CQ20913" s="30"/>
      <c r="CR20913" s="30">
        <f t="shared" si="842"/>
        <v>0</v>
      </c>
      <c r="CS20913" s="30"/>
      <c r="CT20913" s="30"/>
      <c r="CU20913" s="30"/>
      <c r="CV20913" s="30">
        <f t="shared" si="843"/>
        <v>0</v>
      </c>
    </row>
    <row r="20914" spans="80:100" x14ac:dyDescent="0.25">
      <c r="CB20914" s="134">
        <f t="shared" si="839"/>
        <v>1092</v>
      </c>
      <c r="CC20914" s="7"/>
      <c r="CD20914" s="10"/>
      <c r="CE20914" s="10"/>
      <c r="CF20914" s="31"/>
      <c r="CG20914" s="9"/>
      <c r="CH20914" s="9"/>
      <c r="CI20914" s="9"/>
      <c r="CJ20914" s="31"/>
      <c r="CK20914" s="9"/>
      <c r="CL20914" s="128"/>
      <c r="CM20914" s="216">
        <f t="shared" si="840"/>
        <v>0</v>
      </c>
      <c r="CN20914" s="128"/>
      <c r="CO20914" s="30"/>
      <c r="CP20914" s="30">
        <f t="shared" si="841"/>
        <v>0</v>
      </c>
      <c r="CQ20914" s="30"/>
      <c r="CR20914" s="30">
        <f t="shared" si="842"/>
        <v>0</v>
      </c>
      <c r="CS20914" s="30"/>
      <c r="CT20914" s="30"/>
      <c r="CU20914" s="30"/>
      <c r="CV20914" s="30">
        <f t="shared" si="843"/>
        <v>0</v>
      </c>
    </row>
    <row r="20915" spans="80:100" x14ac:dyDescent="0.25">
      <c r="CB20915" s="134">
        <f t="shared" si="839"/>
        <v>1093</v>
      </c>
      <c r="CC20915" s="7"/>
      <c r="CD20915" s="10"/>
      <c r="CE20915" s="10"/>
      <c r="CF20915" s="31"/>
      <c r="CG20915" s="9"/>
      <c r="CH20915" s="9"/>
      <c r="CI20915" s="9"/>
      <c r="CJ20915" s="31"/>
      <c r="CK20915" s="9"/>
      <c r="CL20915" s="128"/>
      <c r="CM20915" s="216">
        <f t="shared" si="840"/>
        <v>0</v>
      </c>
      <c r="CN20915" s="128"/>
      <c r="CO20915" s="30"/>
      <c r="CP20915" s="30">
        <f t="shared" si="841"/>
        <v>0</v>
      </c>
      <c r="CQ20915" s="30"/>
      <c r="CR20915" s="30">
        <f t="shared" si="842"/>
        <v>0</v>
      </c>
      <c r="CS20915" s="30"/>
      <c r="CT20915" s="30"/>
      <c r="CU20915" s="30"/>
      <c r="CV20915" s="30">
        <f t="shared" si="843"/>
        <v>0</v>
      </c>
    </row>
    <row r="20916" spans="80:100" x14ac:dyDescent="0.25">
      <c r="CB20916" s="134">
        <f t="shared" si="839"/>
        <v>1094</v>
      </c>
      <c r="CC20916" s="7"/>
      <c r="CD20916" s="10"/>
      <c r="CE20916" s="10"/>
      <c r="CF20916" s="31"/>
      <c r="CG20916" s="9"/>
      <c r="CH20916" s="9"/>
      <c r="CI20916" s="9"/>
      <c r="CJ20916" s="31"/>
      <c r="CK20916" s="9"/>
      <c r="CL20916" s="128"/>
      <c r="CM20916" s="216">
        <f t="shared" si="840"/>
        <v>0</v>
      </c>
      <c r="CN20916" s="128"/>
      <c r="CO20916" s="30"/>
      <c r="CP20916" s="30">
        <f t="shared" si="841"/>
        <v>0</v>
      </c>
      <c r="CQ20916" s="30"/>
      <c r="CR20916" s="30">
        <f t="shared" si="842"/>
        <v>0</v>
      </c>
      <c r="CS20916" s="30"/>
      <c r="CT20916" s="30"/>
      <c r="CU20916" s="30"/>
      <c r="CV20916" s="30">
        <f t="shared" si="843"/>
        <v>0</v>
      </c>
    </row>
    <row r="20917" spans="80:100" x14ac:dyDescent="0.25">
      <c r="CB20917" s="134">
        <f t="shared" si="839"/>
        <v>1095</v>
      </c>
      <c r="CC20917" s="7"/>
      <c r="CD20917" s="10"/>
      <c r="CE20917" s="10"/>
      <c r="CF20917" s="31"/>
      <c r="CG20917" s="9"/>
      <c r="CH20917" s="9"/>
      <c r="CI20917" s="9"/>
      <c r="CJ20917" s="31"/>
      <c r="CK20917" s="9"/>
      <c r="CL20917" s="128"/>
      <c r="CM20917" s="216">
        <f t="shared" si="840"/>
        <v>0</v>
      </c>
      <c r="CN20917" s="128"/>
      <c r="CO20917" s="30"/>
      <c r="CP20917" s="30">
        <f t="shared" si="841"/>
        <v>0</v>
      </c>
      <c r="CQ20917" s="30"/>
      <c r="CR20917" s="30">
        <f t="shared" si="842"/>
        <v>0</v>
      </c>
      <c r="CS20917" s="30"/>
      <c r="CT20917" s="30"/>
      <c r="CU20917" s="30"/>
      <c r="CV20917" s="30">
        <f t="shared" si="843"/>
        <v>0</v>
      </c>
    </row>
    <row r="20918" spans="80:100" x14ac:dyDescent="0.25">
      <c r="CB20918" s="134">
        <f t="shared" si="839"/>
        <v>1096</v>
      </c>
      <c r="CC20918" s="7"/>
      <c r="CD20918" s="10"/>
      <c r="CE20918" s="10"/>
      <c r="CF20918" s="31"/>
      <c r="CG20918" s="9"/>
      <c r="CH20918" s="9"/>
      <c r="CI20918" s="9"/>
      <c r="CJ20918" s="31"/>
      <c r="CK20918" s="9"/>
      <c r="CL20918" s="128"/>
      <c r="CM20918" s="216">
        <f t="shared" si="840"/>
        <v>0</v>
      </c>
      <c r="CN20918" s="128"/>
      <c r="CO20918" s="30"/>
      <c r="CP20918" s="30">
        <f t="shared" si="841"/>
        <v>0</v>
      </c>
      <c r="CQ20918" s="30"/>
      <c r="CR20918" s="30">
        <f t="shared" si="842"/>
        <v>0</v>
      </c>
      <c r="CS20918" s="30"/>
      <c r="CT20918" s="30"/>
      <c r="CU20918" s="30"/>
      <c r="CV20918" s="30">
        <f t="shared" si="843"/>
        <v>0</v>
      </c>
    </row>
    <row r="20919" spans="80:100" x14ac:dyDescent="0.25">
      <c r="CB20919" s="134">
        <f t="shared" si="839"/>
        <v>1097</v>
      </c>
      <c r="CC20919" s="7"/>
      <c r="CD20919" s="10"/>
      <c r="CE20919" s="10"/>
      <c r="CF20919" s="31"/>
      <c r="CG20919" s="9"/>
      <c r="CH20919" s="9"/>
      <c r="CI20919" s="9"/>
      <c r="CJ20919" s="31"/>
      <c r="CK20919" s="9"/>
      <c r="CL20919" s="128"/>
      <c r="CM20919" s="216">
        <f t="shared" si="840"/>
        <v>0</v>
      </c>
      <c r="CN20919" s="128"/>
      <c r="CO20919" s="30"/>
      <c r="CP20919" s="30">
        <f t="shared" si="841"/>
        <v>0</v>
      </c>
      <c r="CQ20919" s="30"/>
      <c r="CR20919" s="30">
        <f t="shared" si="842"/>
        <v>0</v>
      </c>
      <c r="CS20919" s="30"/>
      <c r="CT20919" s="30"/>
      <c r="CU20919" s="30"/>
      <c r="CV20919" s="30">
        <f t="shared" si="843"/>
        <v>0</v>
      </c>
    </row>
    <row r="20920" spans="80:100" x14ac:dyDescent="0.25">
      <c r="CB20920" s="134">
        <f t="shared" si="839"/>
        <v>1098</v>
      </c>
      <c r="CC20920" s="7"/>
      <c r="CD20920" s="10"/>
      <c r="CE20920" s="10"/>
      <c r="CF20920" s="31"/>
      <c r="CG20920" s="9"/>
      <c r="CH20920" s="9"/>
      <c r="CI20920" s="9"/>
      <c r="CJ20920" s="31"/>
      <c r="CK20920" s="9"/>
      <c r="CL20920" s="128"/>
      <c r="CM20920" s="216">
        <f t="shared" si="840"/>
        <v>0</v>
      </c>
      <c r="CN20920" s="128"/>
      <c r="CO20920" s="30"/>
      <c r="CP20920" s="30">
        <f t="shared" si="841"/>
        <v>0</v>
      </c>
      <c r="CQ20920" s="30"/>
      <c r="CR20920" s="30">
        <f t="shared" si="842"/>
        <v>0</v>
      </c>
      <c r="CS20920" s="30"/>
      <c r="CT20920" s="30"/>
      <c r="CU20920" s="30"/>
      <c r="CV20920" s="30">
        <f t="shared" si="843"/>
        <v>0</v>
      </c>
    </row>
    <row r="20921" spans="80:100" x14ac:dyDescent="0.25">
      <c r="CB20921" s="134">
        <f t="shared" si="839"/>
        <v>1099</v>
      </c>
      <c r="CC20921" s="7"/>
      <c r="CD20921" s="10"/>
      <c r="CE20921" s="10"/>
      <c r="CF20921" s="31"/>
      <c r="CG20921" s="9"/>
      <c r="CH20921" s="9"/>
      <c r="CI20921" s="9"/>
      <c r="CJ20921" s="31"/>
      <c r="CK20921" s="9"/>
      <c r="CL20921" s="128"/>
      <c r="CM20921" s="216">
        <f t="shared" si="840"/>
        <v>0</v>
      </c>
      <c r="CN20921" s="128"/>
      <c r="CO20921" s="30"/>
      <c r="CP20921" s="30">
        <f t="shared" si="841"/>
        <v>0</v>
      </c>
      <c r="CQ20921" s="30"/>
      <c r="CR20921" s="30">
        <f t="shared" si="842"/>
        <v>0</v>
      </c>
      <c r="CS20921" s="30"/>
      <c r="CT20921" s="30"/>
      <c r="CU20921" s="30"/>
      <c r="CV20921" s="30">
        <f t="shared" si="843"/>
        <v>0</v>
      </c>
    </row>
    <row r="20922" spans="80:100" x14ac:dyDescent="0.25">
      <c r="CB20922" s="134">
        <f t="shared" si="839"/>
        <v>1100</v>
      </c>
      <c r="CC20922" s="7"/>
      <c r="CD20922" s="10"/>
      <c r="CE20922" s="10"/>
      <c r="CF20922" s="31"/>
      <c r="CG20922" s="9"/>
      <c r="CH20922" s="9"/>
      <c r="CI20922" s="9"/>
      <c r="CJ20922" s="31"/>
      <c r="CK20922" s="9"/>
      <c r="CL20922" s="128"/>
      <c r="CM20922" s="216">
        <f t="shared" si="840"/>
        <v>0</v>
      </c>
      <c r="CN20922" s="128"/>
      <c r="CO20922" s="30"/>
      <c r="CP20922" s="30">
        <f t="shared" si="841"/>
        <v>0</v>
      </c>
      <c r="CQ20922" s="30"/>
      <c r="CR20922" s="30">
        <f t="shared" si="842"/>
        <v>0</v>
      </c>
      <c r="CS20922" s="30"/>
      <c r="CT20922" s="30"/>
      <c r="CU20922" s="30"/>
      <c r="CV20922" s="30">
        <f t="shared" si="843"/>
        <v>0</v>
      </c>
    </row>
    <row r="20923" spans="80:100" x14ac:dyDescent="0.25">
      <c r="CB20923" s="134">
        <f t="shared" si="839"/>
        <v>1101</v>
      </c>
      <c r="CC20923" s="7"/>
      <c r="CD20923" s="10"/>
      <c r="CE20923" s="10"/>
      <c r="CF20923" s="31"/>
      <c r="CG20923" s="9"/>
      <c r="CH20923" s="9"/>
      <c r="CI20923" s="9"/>
      <c r="CJ20923" s="31"/>
      <c r="CK20923" s="9"/>
      <c r="CL20923" s="128"/>
      <c r="CM20923" s="216">
        <f t="shared" si="840"/>
        <v>0</v>
      </c>
      <c r="CN20923" s="128"/>
      <c r="CO20923" s="30"/>
      <c r="CP20923" s="30">
        <f t="shared" si="841"/>
        <v>0</v>
      </c>
      <c r="CQ20923" s="30"/>
      <c r="CR20923" s="30">
        <f t="shared" si="842"/>
        <v>0</v>
      </c>
      <c r="CS20923" s="30"/>
      <c r="CT20923" s="30"/>
      <c r="CU20923" s="30"/>
      <c r="CV20923" s="30">
        <f t="shared" si="843"/>
        <v>0</v>
      </c>
    </row>
    <row r="20924" spans="80:100" x14ac:dyDescent="0.25">
      <c r="CB20924" s="134">
        <f t="shared" si="839"/>
        <v>1102</v>
      </c>
      <c r="CC20924" s="7"/>
      <c r="CD20924" s="10"/>
      <c r="CE20924" s="10"/>
      <c r="CF20924" s="31"/>
      <c r="CG20924" s="9"/>
      <c r="CH20924" s="9"/>
      <c r="CI20924" s="9"/>
      <c r="CJ20924" s="31"/>
      <c r="CK20924" s="9"/>
      <c r="CL20924" s="128"/>
      <c r="CM20924" s="216">
        <f t="shared" si="840"/>
        <v>0</v>
      </c>
      <c r="CN20924" s="128"/>
      <c r="CO20924" s="30"/>
      <c r="CP20924" s="30">
        <f t="shared" si="841"/>
        <v>0</v>
      </c>
      <c r="CQ20924" s="30"/>
      <c r="CR20924" s="30">
        <f t="shared" si="842"/>
        <v>0</v>
      </c>
      <c r="CS20924" s="30"/>
      <c r="CT20924" s="30"/>
      <c r="CU20924" s="30"/>
      <c r="CV20924" s="30">
        <f t="shared" si="843"/>
        <v>0</v>
      </c>
    </row>
    <row r="20925" spans="80:100" x14ac:dyDescent="0.25">
      <c r="CB20925" s="134">
        <f t="shared" si="839"/>
        <v>1103</v>
      </c>
      <c r="CC20925" s="7"/>
      <c r="CD20925" s="10"/>
      <c r="CE20925" s="10"/>
      <c r="CF20925" s="31"/>
      <c r="CG20925" s="9"/>
      <c r="CH20925" s="9"/>
      <c r="CI20925" s="9"/>
      <c r="CJ20925" s="31"/>
      <c r="CK20925" s="9"/>
      <c r="CL20925" s="128"/>
      <c r="CM20925" s="216">
        <f t="shared" si="840"/>
        <v>0</v>
      </c>
      <c r="CN20925" s="128"/>
      <c r="CO20925" s="30"/>
      <c r="CP20925" s="30">
        <f t="shared" si="841"/>
        <v>0</v>
      </c>
      <c r="CQ20925" s="30"/>
      <c r="CR20925" s="30">
        <f t="shared" si="842"/>
        <v>0</v>
      </c>
      <c r="CS20925" s="30"/>
      <c r="CT20925" s="30"/>
      <c r="CU20925" s="30"/>
      <c r="CV20925" s="30">
        <f t="shared" si="843"/>
        <v>0</v>
      </c>
    </row>
    <row r="20926" spans="80:100" x14ac:dyDescent="0.25">
      <c r="CB20926" s="134">
        <f t="shared" si="839"/>
        <v>1104</v>
      </c>
      <c r="CC20926" s="7"/>
      <c r="CD20926" s="10"/>
      <c r="CE20926" s="10"/>
      <c r="CF20926" s="31"/>
      <c r="CG20926" s="9"/>
      <c r="CH20926" s="9"/>
      <c r="CI20926" s="9"/>
      <c r="CJ20926" s="31"/>
      <c r="CK20926" s="9"/>
      <c r="CL20926" s="128"/>
      <c r="CM20926" s="216">
        <f t="shared" si="840"/>
        <v>0</v>
      </c>
      <c r="CN20926" s="128"/>
      <c r="CO20926" s="30"/>
      <c r="CP20926" s="30">
        <f t="shared" si="841"/>
        <v>0</v>
      </c>
      <c r="CQ20926" s="30"/>
      <c r="CR20926" s="30">
        <f t="shared" si="842"/>
        <v>0</v>
      </c>
      <c r="CS20926" s="30"/>
      <c r="CT20926" s="30"/>
      <c r="CU20926" s="30"/>
      <c r="CV20926" s="30">
        <f t="shared" si="843"/>
        <v>0</v>
      </c>
    </row>
    <row r="20927" spans="80:100" x14ac:dyDescent="0.25">
      <c r="CB20927" s="134">
        <f t="shared" si="839"/>
        <v>1105</v>
      </c>
      <c r="CC20927" s="7"/>
      <c r="CD20927" s="10"/>
      <c r="CE20927" s="10"/>
      <c r="CF20927" s="31"/>
      <c r="CG20927" s="9"/>
      <c r="CH20927" s="9"/>
      <c r="CI20927" s="9"/>
      <c r="CJ20927" s="31"/>
      <c r="CK20927" s="9"/>
      <c r="CL20927" s="128"/>
      <c r="CM20927" s="216">
        <f t="shared" si="840"/>
        <v>0</v>
      </c>
      <c r="CN20927" s="128"/>
      <c r="CO20927" s="30"/>
      <c r="CP20927" s="30">
        <f t="shared" si="841"/>
        <v>0</v>
      </c>
      <c r="CQ20927" s="30"/>
      <c r="CR20927" s="30">
        <f t="shared" si="842"/>
        <v>0</v>
      </c>
      <c r="CS20927" s="30"/>
      <c r="CT20927" s="30"/>
      <c r="CU20927" s="30"/>
      <c r="CV20927" s="30">
        <f t="shared" si="843"/>
        <v>0</v>
      </c>
    </row>
    <row r="20928" spans="80:100" x14ac:dyDescent="0.25">
      <c r="CB20928" s="134">
        <f t="shared" si="839"/>
        <v>1106</v>
      </c>
      <c r="CC20928" s="7"/>
      <c r="CD20928" s="10"/>
      <c r="CE20928" s="10"/>
      <c r="CF20928" s="31"/>
      <c r="CG20928" s="9"/>
      <c r="CH20928" s="9"/>
      <c r="CI20928" s="9"/>
      <c r="CJ20928" s="31"/>
      <c r="CK20928" s="9"/>
      <c r="CL20928" s="128"/>
      <c r="CM20928" s="216">
        <f t="shared" si="840"/>
        <v>0</v>
      </c>
      <c r="CN20928" s="128"/>
      <c r="CO20928" s="30"/>
      <c r="CP20928" s="30">
        <f t="shared" si="841"/>
        <v>0</v>
      </c>
      <c r="CQ20928" s="30"/>
      <c r="CR20928" s="30">
        <f t="shared" si="842"/>
        <v>0</v>
      </c>
      <c r="CS20928" s="30"/>
      <c r="CT20928" s="30"/>
      <c r="CU20928" s="30"/>
      <c r="CV20928" s="30">
        <f t="shared" si="843"/>
        <v>0</v>
      </c>
    </row>
    <row r="20929" spans="80:100" x14ac:dyDescent="0.25">
      <c r="CB20929" s="134">
        <f t="shared" si="839"/>
        <v>1107</v>
      </c>
      <c r="CC20929" s="7"/>
      <c r="CD20929" s="10"/>
      <c r="CE20929" s="10"/>
      <c r="CF20929" s="31"/>
      <c r="CG20929" s="9"/>
      <c r="CH20929" s="9"/>
      <c r="CI20929" s="9"/>
      <c r="CJ20929" s="31"/>
      <c r="CK20929" s="9"/>
      <c r="CL20929" s="128"/>
      <c r="CM20929" s="216">
        <f t="shared" si="840"/>
        <v>0</v>
      </c>
      <c r="CN20929" s="128"/>
      <c r="CO20929" s="30"/>
      <c r="CP20929" s="30">
        <f t="shared" si="841"/>
        <v>0</v>
      </c>
      <c r="CQ20929" s="30"/>
      <c r="CR20929" s="30">
        <f t="shared" si="842"/>
        <v>0</v>
      </c>
      <c r="CS20929" s="30"/>
      <c r="CT20929" s="30"/>
      <c r="CU20929" s="30"/>
      <c r="CV20929" s="30">
        <f t="shared" si="843"/>
        <v>0</v>
      </c>
    </row>
    <row r="20930" spans="80:100" x14ac:dyDescent="0.25">
      <c r="CB20930" s="134">
        <f t="shared" si="839"/>
        <v>1108</v>
      </c>
      <c r="CC20930" s="7"/>
      <c r="CD20930" s="10"/>
      <c r="CE20930" s="10"/>
      <c r="CF20930" s="31"/>
      <c r="CG20930" s="9"/>
      <c r="CH20930" s="9"/>
      <c r="CI20930" s="9"/>
      <c r="CJ20930" s="31"/>
      <c r="CK20930" s="9"/>
      <c r="CL20930" s="128"/>
      <c r="CM20930" s="216">
        <f t="shared" si="840"/>
        <v>0</v>
      </c>
      <c r="CN20930" s="128"/>
      <c r="CO20930" s="30"/>
      <c r="CP20930" s="30">
        <f t="shared" si="841"/>
        <v>0</v>
      </c>
      <c r="CQ20930" s="30"/>
      <c r="CR20930" s="30">
        <f t="shared" si="842"/>
        <v>0</v>
      </c>
      <c r="CS20930" s="30"/>
      <c r="CT20930" s="30"/>
      <c r="CU20930" s="30"/>
      <c r="CV20930" s="30">
        <f t="shared" si="843"/>
        <v>0</v>
      </c>
    </row>
    <row r="20931" spans="80:100" x14ac:dyDescent="0.25">
      <c r="CB20931" s="134">
        <f t="shared" si="839"/>
        <v>1109</v>
      </c>
      <c r="CC20931" s="7"/>
      <c r="CD20931" s="10"/>
      <c r="CE20931" s="10"/>
      <c r="CF20931" s="31"/>
      <c r="CG20931" s="9"/>
      <c r="CH20931" s="9"/>
      <c r="CI20931" s="9"/>
      <c r="CJ20931" s="31"/>
      <c r="CK20931" s="9"/>
      <c r="CL20931" s="128"/>
      <c r="CM20931" s="216">
        <f t="shared" si="840"/>
        <v>0</v>
      </c>
      <c r="CN20931" s="128"/>
      <c r="CO20931" s="30"/>
      <c r="CP20931" s="30">
        <f t="shared" si="841"/>
        <v>0</v>
      </c>
      <c r="CQ20931" s="30"/>
      <c r="CR20931" s="30">
        <f t="shared" si="842"/>
        <v>0</v>
      </c>
      <c r="CS20931" s="30"/>
      <c r="CT20931" s="30"/>
      <c r="CU20931" s="30"/>
      <c r="CV20931" s="30">
        <f t="shared" si="843"/>
        <v>0</v>
      </c>
    </row>
    <row r="20932" spans="80:100" x14ac:dyDescent="0.25">
      <c r="CB20932" s="134">
        <f t="shared" si="839"/>
        <v>1110</v>
      </c>
      <c r="CC20932" s="7"/>
      <c r="CD20932" s="10"/>
      <c r="CE20932" s="10"/>
      <c r="CF20932" s="31"/>
      <c r="CG20932" s="9"/>
      <c r="CH20932" s="9"/>
      <c r="CI20932" s="9"/>
      <c r="CJ20932" s="31"/>
      <c r="CK20932" s="9"/>
      <c r="CL20932" s="128"/>
      <c r="CM20932" s="216">
        <f t="shared" si="840"/>
        <v>0</v>
      </c>
      <c r="CN20932" s="128"/>
      <c r="CO20932" s="30"/>
      <c r="CP20932" s="30">
        <f t="shared" si="841"/>
        <v>0</v>
      </c>
      <c r="CQ20932" s="30"/>
      <c r="CR20932" s="30">
        <f t="shared" si="842"/>
        <v>0</v>
      </c>
      <c r="CS20932" s="30"/>
      <c r="CT20932" s="30"/>
      <c r="CU20932" s="30"/>
      <c r="CV20932" s="30">
        <f t="shared" si="843"/>
        <v>0</v>
      </c>
    </row>
    <row r="20933" spans="80:100" x14ac:dyDescent="0.25">
      <c r="CB20933" s="134">
        <f t="shared" si="839"/>
        <v>1111</v>
      </c>
      <c r="CC20933" s="7"/>
      <c r="CD20933" s="10"/>
      <c r="CE20933" s="10"/>
      <c r="CF20933" s="31"/>
      <c r="CG20933" s="9"/>
      <c r="CH20933" s="9"/>
      <c r="CI20933" s="9"/>
      <c r="CJ20933" s="31"/>
      <c r="CK20933" s="9"/>
      <c r="CL20933" s="128"/>
      <c r="CM20933" s="216">
        <f t="shared" si="840"/>
        <v>0</v>
      </c>
      <c r="CN20933" s="128"/>
      <c r="CO20933" s="30"/>
      <c r="CP20933" s="30">
        <f t="shared" si="841"/>
        <v>0</v>
      </c>
      <c r="CQ20933" s="30"/>
      <c r="CR20933" s="30">
        <f t="shared" si="842"/>
        <v>0</v>
      </c>
      <c r="CS20933" s="30"/>
      <c r="CT20933" s="30"/>
      <c r="CU20933" s="30"/>
      <c r="CV20933" s="30">
        <f t="shared" si="843"/>
        <v>0</v>
      </c>
    </row>
    <row r="20934" spans="80:100" x14ac:dyDescent="0.25">
      <c r="CB20934" s="134">
        <f t="shared" si="839"/>
        <v>1112</v>
      </c>
      <c r="CC20934" s="7"/>
      <c r="CD20934" s="10"/>
      <c r="CE20934" s="10"/>
      <c r="CF20934" s="31"/>
      <c r="CG20934" s="9"/>
      <c r="CH20934" s="9"/>
      <c r="CI20934" s="9"/>
      <c r="CJ20934" s="31"/>
      <c r="CK20934" s="9"/>
      <c r="CL20934" s="128"/>
      <c r="CM20934" s="216">
        <f t="shared" si="840"/>
        <v>0</v>
      </c>
      <c r="CN20934" s="128"/>
      <c r="CO20934" s="30"/>
      <c r="CP20934" s="30">
        <f t="shared" si="841"/>
        <v>0</v>
      </c>
      <c r="CQ20934" s="30"/>
      <c r="CR20934" s="30">
        <f t="shared" si="842"/>
        <v>0</v>
      </c>
      <c r="CS20934" s="30"/>
      <c r="CT20934" s="30"/>
      <c r="CU20934" s="30"/>
      <c r="CV20934" s="30">
        <f t="shared" si="843"/>
        <v>0</v>
      </c>
    </row>
    <row r="20935" spans="80:100" x14ac:dyDescent="0.25">
      <c r="CB20935" s="134">
        <f t="shared" si="839"/>
        <v>1113</v>
      </c>
      <c r="CC20935" s="7"/>
      <c r="CD20935" s="10"/>
      <c r="CE20935" s="10"/>
      <c r="CF20935" s="31"/>
      <c r="CG20935" s="9"/>
      <c r="CH20935" s="9"/>
      <c r="CI20935" s="9"/>
      <c r="CJ20935" s="31"/>
      <c r="CK20935" s="9"/>
      <c r="CL20935" s="128"/>
      <c r="CM20935" s="216">
        <f t="shared" si="840"/>
        <v>0</v>
      </c>
      <c r="CN20935" s="128"/>
      <c r="CO20935" s="30"/>
      <c r="CP20935" s="30">
        <f t="shared" si="841"/>
        <v>0</v>
      </c>
      <c r="CQ20935" s="30"/>
      <c r="CR20935" s="30">
        <f t="shared" si="842"/>
        <v>0</v>
      </c>
      <c r="CS20935" s="30"/>
      <c r="CT20935" s="30"/>
      <c r="CU20935" s="30"/>
      <c r="CV20935" s="30">
        <f t="shared" si="843"/>
        <v>0</v>
      </c>
    </row>
    <row r="20936" spans="80:100" x14ac:dyDescent="0.25">
      <c r="CB20936" s="134">
        <f t="shared" si="839"/>
        <v>1114</v>
      </c>
      <c r="CC20936" s="7"/>
      <c r="CD20936" s="10"/>
      <c r="CE20936" s="10"/>
      <c r="CF20936" s="31"/>
      <c r="CG20936" s="9"/>
      <c r="CH20936" s="9"/>
      <c r="CI20936" s="9"/>
      <c r="CJ20936" s="31"/>
      <c r="CK20936" s="9"/>
      <c r="CL20936" s="128"/>
      <c r="CM20936" s="216">
        <f t="shared" si="840"/>
        <v>0</v>
      </c>
      <c r="CN20936" s="128"/>
      <c r="CO20936" s="30"/>
      <c r="CP20936" s="30">
        <f t="shared" si="841"/>
        <v>0</v>
      </c>
      <c r="CQ20936" s="30"/>
      <c r="CR20936" s="30">
        <f t="shared" si="842"/>
        <v>0</v>
      </c>
      <c r="CS20936" s="30"/>
      <c r="CT20936" s="30"/>
      <c r="CU20936" s="30"/>
      <c r="CV20936" s="30">
        <f t="shared" si="843"/>
        <v>0</v>
      </c>
    </row>
    <row r="20937" spans="80:100" x14ac:dyDescent="0.25">
      <c r="CB20937" s="134">
        <f t="shared" si="839"/>
        <v>1115</v>
      </c>
      <c r="CC20937" s="7"/>
      <c r="CD20937" s="10"/>
      <c r="CE20937" s="10"/>
      <c r="CF20937" s="31"/>
      <c r="CG20937" s="9"/>
      <c r="CH20937" s="9"/>
      <c r="CI20937" s="9"/>
      <c r="CJ20937" s="31"/>
      <c r="CK20937" s="9"/>
      <c r="CL20937" s="128"/>
      <c r="CM20937" s="216">
        <f t="shared" si="840"/>
        <v>0</v>
      </c>
      <c r="CN20937" s="128"/>
      <c r="CO20937" s="30"/>
      <c r="CP20937" s="30">
        <f t="shared" si="841"/>
        <v>0</v>
      </c>
      <c r="CQ20937" s="30"/>
      <c r="CR20937" s="30">
        <f t="shared" si="842"/>
        <v>0</v>
      </c>
      <c r="CS20937" s="30"/>
      <c r="CT20937" s="30"/>
      <c r="CU20937" s="30"/>
      <c r="CV20937" s="30">
        <f t="shared" si="843"/>
        <v>0</v>
      </c>
    </row>
    <row r="20938" spans="80:100" x14ac:dyDescent="0.25">
      <c r="CB20938" s="134">
        <f t="shared" si="839"/>
        <v>1116</v>
      </c>
      <c r="CC20938" s="7"/>
      <c r="CD20938" s="10"/>
      <c r="CE20938" s="10"/>
      <c r="CF20938" s="31"/>
      <c r="CG20938" s="9"/>
      <c r="CH20938" s="9"/>
      <c r="CI20938" s="9"/>
      <c r="CJ20938" s="31"/>
      <c r="CK20938" s="9"/>
      <c r="CL20938" s="128"/>
      <c r="CM20938" s="216">
        <f t="shared" si="840"/>
        <v>0</v>
      </c>
      <c r="CN20938" s="128"/>
      <c r="CO20938" s="30"/>
      <c r="CP20938" s="30">
        <f t="shared" si="841"/>
        <v>0</v>
      </c>
      <c r="CQ20938" s="30"/>
      <c r="CR20938" s="30">
        <f t="shared" si="842"/>
        <v>0</v>
      </c>
      <c r="CS20938" s="30"/>
      <c r="CT20938" s="30"/>
      <c r="CU20938" s="30"/>
      <c r="CV20938" s="30">
        <f t="shared" si="843"/>
        <v>0</v>
      </c>
    </row>
    <row r="20939" spans="80:100" x14ac:dyDescent="0.25">
      <c r="CB20939" s="134">
        <f t="shared" si="839"/>
        <v>1117</v>
      </c>
      <c r="CC20939" s="7"/>
      <c r="CD20939" s="10"/>
      <c r="CE20939" s="10"/>
      <c r="CF20939" s="31"/>
      <c r="CG20939" s="9"/>
      <c r="CH20939" s="9"/>
      <c r="CI20939" s="9"/>
      <c r="CJ20939" s="31"/>
      <c r="CK20939" s="9"/>
      <c r="CL20939" s="128"/>
      <c r="CM20939" s="216">
        <f t="shared" si="840"/>
        <v>0</v>
      </c>
      <c r="CN20939" s="128"/>
      <c r="CO20939" s="30"/>
      <c r="CP20939" s="30">
        <f t="shared" si="841"/>
        <v>0</v>
      </c>
      <c r="CQ20939" s="30"/>
      <c r="CR20939" s="30">
        <f t="shared" si="842"/>
        <v>0</v>
      </c>
      <c r="CS20939" s="30"/>
      <c r="CT20939" s="30"/>
      <c r="CU20939" s="30"/>
      <c r="CV20939" s="30">
        <f t="shared" si="843"/>
        <v>0</v>
      </c>
    </row>
    <row r="20940" spans="80:100" x14ac:dyDescent="0.25">
      <c r="CB20940" s="134">
        <f t="shared" si="839"/>
        <v>1118</v>
      </c>
      <c r="CC20940" s="7"/>
      <c r="CD20940" s="10"/>
      <c r="CE20940" s="10"/>
      <c r="CF20940" s="31"/>
      <c r="CG20940" s="9"/>
      <c r="CH20940" s="9"/>
      <c r="CI20940" s="9"/>
      <c r="CJ20940" s="31"/>
      <c r="CK20940" s="9"/>
      <c r="CL20940" s="128"/>
      <c r="CM20940" s="216">
        <f t="shared" si="840"/>
        <v>0</v>
      </c>
      <c r="CN20940" s="128"/>
      <c r="CO20940" s="30"/>
      <c r="CP20940" s="30">
        <f t="shared" si="841"/>
        <v>0</v>
      </c>
      <c r="CQ20940" s="30"/>
      <c r="CR20940" s="30">
        <f t="shared" si="842"/>
        <v>0</v>
      </c>
      <c r="CS20940" s="30"/>
      <c r="CT20940" s="30"/>
      <c r="CU20940" s="30"/>
      <c r="CV20940" s="30">
        <f t="shared" si="843"/>
        <v>0</v>
      </c>
    </row>
    <row r="20941" spans="80:100" x14ac:dyDescent="0.25">
      <c r="CB20941" s="134">
        <f t="shared" si="839"/>
        <v>1119</v>
      </c>
      <c r="CC20941" s="7"/>
      <c r="CD20941" s="10"/>
      <c r="CE20941" s="10"/>
      <c r="CF20941" s="31"/>
      <c r="CG20941" s="9"/>
      <c r="CH20941" s="9"/>
      <c r="CI20941" s="9"/>
      <c r="CJ20941" s="31"/>
      <c r="CK20941" s="9"/>
      <c r="CL20941" s="128"/>
      <c r="CM20941" s="216">
        <f t="shared" si="840"/>
        <v>0</v>
      </c>
      <c r="CN20941" s="128"/>
      <c r="CO20941" s="30"/>
      <c r="CP20941" s="30">
        <f t="shared" si="841"/>
        <v>0</v>
      </c>
      <c r="CQ20941" s="30"/>
      <c r="CR20941" s="30">
        <f t="shared" si="842"/>
        <v>0</v>
      </c>
      <c r="CS20941" s="30"/>
      <c r="CT20941" s="30"/>
      <c r="CU20941" s="30"/>
      <c r="CV20941" s="30">
        <f t="shared" si="843"/>
        <v>0</v>
      </c>
    </row>
    <row r="20942" spans="80:100" x14ac:dyDescent="0.25">
      <c r="CB20942" s="134">
        <f t="shared" si="839"/>
        <v>1120</v>
      </c>
      <c r="CC20942" s="7"/>
      <c r="CD20942" s="10"/>
      <c r="CE20942" s="10"/>
      <c r="CF20942" s="31"/>
      <c r="CG20942" s="9"/>
      <c r="CH20942" s="9"/>
      <c r="CI20942" s="9"/>
      <c r="CJ20942" s="31"/>
      <c r="CK20942" s="9"/>
      <c r="CL20942" s="128"/>
      <c r="CM20942" s="216">
        <f t="shared" si="840"/>
        <v>0</v>
      </c>
      <c r="CN20942" s="128"/>
      <c r="CO20942" s="30"/>
      <c r="CP20942" s="30">
        <f t="shared" si="841"/>
        <v>0</v>
      </c>
      <c r="CQ20942" s="30"/>
      <c r="CR20942" s="30">
        <f t="shared" si="842"/>
        <v>0</v>
      </c>
      <c r="CS20942" s="30"/>
      <c r="CT20942" s="30"/>
      <c r="CU20942" s="30"/>
      <c r="CV20942" s="30">
        <f t="shared" si="843"/>
        <v>0</v>
      </c>
    </row>
    <row r="20943" spans="80:100" x14ac:dyDescent="0.25">
      <c r="CB20943" s="134">
        <f t="shared" si="839"/>
        <v>1121</v>
      </c>
      <c r="CC20943" s="7"/>
      <c r="CD20943" s="10"/>
      <c r="CE20943" s="10"/>
      <c r="CF20943" s="31"/>
      <c r="CG20943" s="9"/>
      <c r="CH20943" s="9"/>
      <c r="CI20943" s="9"/>
      <c r="CJ20943" s="31"/>
      <c r="CK20943" s="9"/>
      <c r="CL20943" s="128"/>
      <c r="CM20943" s="216">
        <f t="shared" si="840"/>
        <v>0</v>
      </c>
      <c r="CN20943" s="128"/>
      <c r="CO20943" s="30"/>
      <c r="CP20943" s="30">
        <f t="shared" si="841"/>
        <v>0</v>
      </c>
      <c r="CQ20943" s="30"/>
      <c r="CR20943" s="30">
        <f t="shared" si="842"/>
        <v>0</v>
      </c>
      <c r="CS20943" s="30"/>
      <c r="CT20943" s="30"/>
      <c r="CU20943" s="30"/>
      <c r="CV20943" s="30">
        <f t="shared" si="843"/>
        <v>0</v>
      </c>
    </row>
    <row r="20944" spans="80:100" x14ac:dyDescent="0.25">
      <c r="CB20944" s="134">
        <f t="shared" si="839"/>
        <v>1122</v>
      </c>
      <c r="CC20944" s="7"/>
      <c r="CD20944" s="10"/>
      <c r="CE20944" s="10"/>
      <c r="CF20944" s="31"/>
      <c r="CG20944" s="9"/>
      <c r="CH20944" s="9"/>
      <c r="CI20944" s="9"/>
      <c r="CJ20944" s="31"/>
      <c r="CK20944" s="9"/>
      <c r="CL20944" s="128"/>
      <c r="CM20944" s="216">
        <f t="shared" si="840"/>
        <v>0</v>
      </c>
      <c r="CN20944" s="128"/>
      <c r="CO20944" s="30"/>
      <c r="CP20944" s="30">
        <f t="shared" si="841"/>
        <v>0</v>
      </c>
      <c r="CQ20944" s="30"/>
      <c r="CR20944" s="30">
        <f t="shared" si="842"/>
        <v>0</v>
      </c>
      <c r="CS20944" s="30"/>
      <c r="CT20944" s="30"/>
      <c r="CU20944" s="30"/>
      <c r="CV20944" s="30">
        <f t="shared" si="843"/>
        <v>0</v>
      </c>
    </row>
    <row r="20945" spans="80:100" x14ac:dyDescent="0.25">
      <c r="CB20945" s="134">
        <f t="shared" si="839"/>
        <v>1123</v>
      </c>
      <c r="CC20945" s="7"/>
      <c r="CD20945" s="10"/>
      <c r="CE20945" s="10"/>
      <c r="CF20945" s="31"/>
      <c r="CG20945" s="9"/>
      <c r="CH20945" s="9"/>
      <c r="CI20945" s="9"/>
      <c r="CJ20945" s="31"/>
      <c r="CK20945" s="9"/>
      <c r="CL20945" s="128"/>
      <c r="CM20945" s="216">
        <f t="shared" si="840"/>
        <v>0</v>
      </c>
      <c r="CN20945" s="128"/>
      <c r="CO20945" s="30"/>
      <c r="CP20945" s="30">
        <f t="shared" si="841"/>
        <v>0</v>
      </c>
      <c r="CQ20945" s="30"/>
      <c r="CR20945" s="30">
        <f t="shared" si="842"/>
        <v>0</v>
      </c>
      <c r="CS20945" s="30"/>
      <c r="CT20945" s="30"/>
      <c r="CU20945" s="30"/>
      <c r="CV20945" s="30">
        <f t="shared" si="843"/>
        <v>0</v>
      </c>
    </row>
    <row r="20946" spans="80:100" x14ac:dyDescent="0.25">
      <c r="CB20946" s="134">
        <f t="shared" si="839"/>
        <v>1124</v>
      </c>
      <c r="CC20946" s="7"/>
      <c r="CD20946" s="10"/>
      <c r="CE20946" s="10"/>
      <c r="CF20946" s="31"/>
      <c r="CG20946" s="9"/>
      <c r="CH20946" s="9"/>
      <c r="CI20946" s="9"/>
      <c r="CJ20946" s="31"/>
      <c r="CK20946" s="9"/>
      <c r="CL20946" s="128"/>
      <c r="CM20946" s="216">
        <f t="shared" si="840"/>
        <v>0</v>
      </c>
      <c r="CN20946" s="128"/>
      <c r="CO20946" s="30"/>
      <c r="CP20946" s="30">
        <f t="shared" si="841"/>
        <v>0</v>
      </c>
      <c r="CQ20946" s="30"/>
      <c r="CR20946" s="30">
        <f t="shared" si="842"/>
        <v>0</v>
      </c>
      <c r="CS20946" s="30"/>
      <c r="CT20946" s="30"/>
      <c r="CU20946" s="30"/>
      <c r="CV20946" s="30">
        <f t="shared" si="843"/>
        <v>0</v>
      </c>
    </row>
    <row r="20947" spans="80:100" x14ac:dyDescent="0.25">
      <c r="CB20947" s="134">
        <f t="shared" si="839"/>
        <v>1125</v>
      </c>
      <c r="CC20947" s="7"/>
      <c r="CD20947" s="10"/>
      <c r="CE20947" s="10"/>
      <c r="CF20947" s="31"/>
      <c r="CG20947" s="9"/>
      <c r="CH20947" s="9"/>
      <c r="CI20947" s="9"/>
      <c r="CJ20947" s="31"/>
      <c r="CK20947" s="9"/>
      <c r="CL20947" s="128"/>
      <c r="CM20947" s="216">
        <f t="shared" si="840"/>
        <v>0</v>
      </c>
      <c r="CN20947" s="128"/>
      <c r="CO20947" s="30"/>
      <c r="CP20947" s="30">
        <f t="shared" si="841"/>
        <v>0</v>
      </c>
      <c r="CQ20947" s="30"/>
      <c r="CR20947" s="30">
        <f t="shared" si="842"/>
        <v>0</v>
      </c>
      <c r="CS20947" s="30"/>
      <c r="CT20947" s="30"/>
      <c r="CU20947" s="30"/>
      <c r="CV20947" s="30">
        <f t="shared" si="843"/>
        <v>0</v>
      </c>
    </row>
    <row r="20948" spans="80:100" x14ac:dyDescent="0.25">
      <c r="CB20948" s="134">
        <f t="shared" si="839"/>
        <v>1126</v>
      </c>
      <c r="CC20948" s="7"/>
      <c r="CD20948" s="10"/>
      <c r="CE20948" s="10"/>
      <c r="CF20948" s="31"/>
      <c r="CG20948" s="9"/>
      <c r="CH20948" s="9"/>
      <c r="CI20948" s="9"/>
      <c r="CJ20948" s="31"/>
      <c r="CK20948" s="9"/>
      <c r="CL20948" s="128"/>
      <c r="CM20948" s="216">
        <f t="shared" si="840"/>
        <v>0</v>
      </c>
      <c r="CN20948" s="128"/>
      <c r="CO20948" s="30"/>
      <c r="CP20948" s="30">
        <f t="shared" si="841"/>
        <v>0</v>
      </c>
      <c r="CQ20948" s="30"/>
      <c r="CR20948" s="30">
        <f t="shared" si="842"/>
        <v>0</v>
      </c>
      <c r="CS20948" s="30"/>
      <c r="CT20948" s="30"/>
      <c r="CU20948" s="30"/>
      <c r="CV20948" s="30">
        <f t="shared" si="843"/>
        <v>0</v>
      </c>
    </row>
    <row r="20949" spans="80:100" x14ac:dyDescent="0.25">
      <c r="CB20949" s="134">
        <f t="shared" si="839"/>
        <v>1127</v>
      </c>
      <c r="CC20949" s="7"/>
      <c r="CD20949" s="10"/>
      <c r="CE20949" s="10"/>
      <c r="CF20949" s="31"/>
      <c r="CG20949" s="9"/>
      <c r="CH20949" s="9"/>
      <c r="CI20949" s="9"/>
      <c r="CJ20949" s="31"/>
      <c r="CK20949" s="9"/>
      <c r="CL20949" s="128"/>
      <c r="CM20949" s="216">
        <f t="shared" si="840"/>
        <v>0</v>
      </c>
      <c r="CN20949" s="128"/>
      <c r="CO20949" s="30"/>
      <c r="CP20949" s="30">
        <f t="shared" si="841"/>
        <v>0</v>
      </c>
      <c r="CQ20949" s="30"/>
      <c r="CR20949" s="30">
        <f t="shared" si="842"/>
        <v>0</v>
      </c>
      <c r="CS20949" s="30"/>
      <c r="CT20949" s="30"/>
      <c r="CU20949" s="30"/>
      <c r="CV20949" s="30">
        <f t="shared" si="843"/>
        <v>0</v>
      </c>
    </row>
    <row r="20950" spans="80:100" x14ac:dyDescent="0.25">
      <c r="CB20950" s="134">
        <f t="shared" si="839"/>
        <v>1128</v>
      </c>
      <c r="CC20950" s="7"/>
      <c r="CD20950" s="10"/>
      <c r="CE20950" s="10"/>
      <c r="CF20950" s="31"/>
      <c r="CG20950" s="9"/>
      <c r="CH20950" s="9"/>
      <c r="CI20950" s="9"/>
      <c r="CJ20950" s="31"/>
      <c r="CK20950" s="9"/>
      <c r="CL20950" s="128"/>
      <c r="CM20950" s="216">
        <f t="shared" si="840"/>
        <v>0</v>
      </c>
      <c r="CN20950" s="128"/>
      <c r="CO20950" s="30"/>
      <c r="CP20950" s="30">
        <f t="shared" si="841"/>
        <v>0</v>
      </c>
      <c r="CQ20950" s="30"/>
      <c r="CR20950" s="30">
        <f t="shared" si="842"/>
        <v>0</v>
      </c>
      <c r="CS20950" s="30"/>
      <c r="CT20950" s="30"/>
      <c r="CU20950" s="30"/>
      <c r="CV20950" s="30">
        <f t="shared" si="843"/>
        <v>0</v>
      </c>
    </row>
    <row r="20951" spans="80:100" x14ac:dyDescent="0.25">
      <c r="CB20951" s="134">
        <f t="shared" si="839"/>
        <v>1129</v>
      </c>
      <c r="CC20951" s="7"/>
      <c r="CD20951" s="10"/>
      <c r="CE20951" s="10"/>
      <c r="CF20951" s="31"/>
      <c r="CG20951" s="9"/>
      <c r="CH20951" s="9"/>
      <c r="CI20951" s="9"/>
      <c r="CJ20951" s="31"/>
      <c r="CK20951" s="9"/>
      <c r="CL20951" s="128"/>
      <c r="CM20951" s="216">
        <f t="shared" si="840"/>
        <v>0</v>
      </c>
      <c r="CN20951" s="128"/>
      <c r="CO20951" s="30"/>
      <c r="CP20951" s="30">
        <f t="shared" si="841"/>
        <v>0</v>
      </c>
      <c r="CQ20951" s="30"/>
      <c r="CR20951" s="30">
        <f t="shared" si="842"/>
        <v>0</v>
      </c>
      <c r="CS20951" s="30"/>
      <c r="CT20951" s="30"/>
      <c r="CU20951" s="30"/>
      <c r="CV20951" s="30">
        <f t="shared" si="843"/>
        <v>0</v>
      </c>
    </row>
    <row r="20952" spans="80:100" x14ac:dyDescent="0.25">
      <c r="CB20952" s="134">
        <f t="shared" si="839"/>
        <v>1130</v>
      </c>
      <c r="CC20952" s="7"/>
      <c r="CD20952" s="10"/>
      <c r="CE20952" s="10"/>
      <c r="CF20952" s="31"/>
      <c r="CG20952" s="9"/>
      <c r="CH20952" s="9"/>
      <c r="CI20952" s="9"/>
      <c r="CJ20952" s="31"/>
      <c r="CK20952" s="9"/>
      <c r="CL20952" s="128"/>
      <c r="CM20952" s="216">
        <f t="shared" si="840"/>
        <v>0</v>
      </c>
      <c r="CN20952" s="128"/>
      <c r="CO20952" s="30"/>
      <c r="CP20952" s="30">
        <f t="shared" si="841"/>
        <v>0</v>
      </c>
      <c r="CQ20952" s="30"/>
      <c r="CR20952" s="30">
        <f t="shared" si="842"/>
        <v>0</v>
      </c>
      <c r="CS20952" s="30"/>
      <c r="CT20952" s="30"/>
      <c r="CU20952" s="30"/>
      <c r="CV20952" s="30">
        <f t="shared" si="843"/>
        <v>0</v>
      </c>
    </row>
    <row r="20953" spans="80:100" x14ac:dyDescent="0.25">
      <c r="CB20953" s="134">
        <f t="shared" si="839"/>
        <v>1131</v>
      </c>
      <c r="CC20953" s="7"/>
      <c r="CD20953" s="10"/>
      <c r="CE20953" s="10"/>
      <c r="CF20953" s="31"/>
      <c r="CG20953" s="9"/>
      <c r="CH20953" s="9"/>
      <c r="CI20953" s="9"/>
      <c r="CJ20953" s="31"/>
      <c r="CK20953" s="9"/>
      <c r="CL20953" s="128"/>
      <c r="CM20953" s="216">
        <f t="shared" si="840"/>
        <v>0</v>
      </c>
      <c r="CN20953" s="128"/>
      <c r="CO20953" s="30"/>
      <c r="CP20953" s="30">
        <f t="shared" si="841"/>
        <v>0</v>
      </c>
      <c r="CQ20953" s="30"/>
      <c r="CR20953" s="30">
        <f t="shared" si="842"/>
        <v>0</v>
      </c>
      <c r="CS20953" s="30"/>
      <c r="CT20953" s="30"/>
      <c r="CU20953" s="30"/>
      <c r="CV20953" s="30">
        <f t="shared" si="843"/>
        <v>0</v>
      </c>
    </row>
    <row r="20954" spans="80:100" x14ac:dyDescent="0.25">
      <c r="CB20954" s="134">
        <f t="shared" si="839"/>
        <v>1132</v>
      </c>
      <c r="CC20954" s="7"/>
      <c r="CD20954" s="10"/>
      <c r="CE20954" s="10"/>
      <c r="CF20954" s="31"/>
      <c r="CG20954" s="9"/>
      <c r="CH20954" s="9"/>
      <c r="CI20954" s="9"/>
      <c r="CJ20954" s="31"/>
      <c r="CK20954" s="9"/>
      <c r="CL20954" s="128"/>
      <c r="CM20954" s="216">
        <f t="shared" si="840"/>
        <v>0</v>
      </c>
      <c r="CN20954" s="128"/>
      <c r="CO20954" s="30"/>
      <c r="CP20954" s="30">
        <f t="shared" si="841"/>
        <v>0</v>
      </c>
      <c r="CQ20954" s="30"/>
      <c r="CR20954" s="30">
        <f t="shared" si="842"/>
        <v>0</v>
      </c>
      <c r="CS20954" s="30"/>
      <c r="CT20954" s="30"/>
      <c r="CU20954" s="30"/>
      <c r="CV20954" s="30">
        <f t="shared" si="843"/>
        <v>0</v>
      </c>
    </row>
    <row r="20955" spans="80:100" x14ac:dyDescent="0.25">
      <c r="CB20955" s="134">
        <f t="shared" si="839"/>
        <v>1133</v>
      </c>
      <c r="CC20955" s="7"/>
      <c r="CD20955" s="10"/>
      <c r="CE20955" s="10"/>
      <c r="CF20955" s="31"/>
      <c r="CG20955" s="9"/>
      <c r="CH20955" s="9"/>
      <c r="CI20955" s="9"/>
      <c r="CJ20955" s="31"/>
      <c r="CK20955" s="9"/>
      <c r="CL20955" s="128"/>
      <c r="CM20955" s="216">
        <f t="shared" si="840"/>
        <v>0</v>
      </c>
      <c r="CN20955" s="128"/>
      <c r="CO20955" s="30"/>
      <c r="CP20955" s="30">
        <f t="shared" si="841"/>
        <v>0</v>
      </c>
      <c r="CQ20955" s="30"/>
      <c r="CR20955" s="30">
        <f t="shared" si="842"/>
        <v>0</v>
      </c>
      <c r="CS20955" s="30"/>
      <c r="CT20955" s="30"/>
      <c r="CU20955" s="30"/>
      <c r="CV20955" s="30">
        <f t="shared" si="843"/>
        <v>0</v>
      </c>
    </row>
    <row r="20956" spans="80:100" x14ac:dyDescent="0.25">
      <c r="CB20956" s="134">
        <f t="shared" si="839"/>
        <v>1134</v>
      </c>
      <c r="CC20956" s="7"/>
      <c r="CD20956" s="10"/>
      <c r="CE20956" s="10"/>
      <c r="CF20956" s="31"/>
      <c r="CG20956" s="9"/>
      <c r="CH20956" s="9"/>
      <c r="CI20956" s="9"/>
      <c r="CJ20956" s="31"/>
      <c r="CK20956" s="9"/>
      <c r="CL20956" s="128"/>
      <c r="CM20956" s="216">
        <f t="shared" si="840"/>
        <v>0</v>
      </c>
      <c r="CN20956" s="128"/>
      <c r="CO20956" s="30"/>
      <c r="CP20956" s="30">
        <f t="shared" si="841"/>
        <v>0</v>
      </c>
      <c r="CQ20956" s="30"/>
      <c r="CR20956" s="30">
        <f t="shared" si="842"/>
        <v>0</v>
      </c>
      <c r="CS20956" s="30"/>
      <c r="CT20956" s="30"/>
      <c r="CU20956" s="30"/>
      <c r="CV20956" s="30">
        <f t="shared" si="843"/>
        <v>0</v>
      </c>
    </row>
    <row r="20957" spans="80:100" x14ac:dyDescent="0.25">
      <c r="CB20957" s="134">
        <f t="shared" si="839"/>
        <v>1135</v>
      </c>
      <c r="CC20957" s="7"/>
      <c r="CD20957" s="10"/>
      <c r="CE20957" s="10"/>
      <c r="CF20957" s="31"/>
      <c r="CG20957" s="9"/>
      <c r="CH20957" s="9"/>
      <c r="CI20957" s="9"/>
      <c r="CJ20957" s="31"/>
      <c r="CK20957" s="9"/>
      <c r="CL20957" s="128"/>
      <c r="CM20957" s="216">
        <f t="shared" si="840"/>
        <v>0</v>
      </c>
      <c r="CN20957" s="128"/>
      <c r="CO20957" s="30"/>
      <c r="CP20957" s="30">
        <f t="shared" si="841"/>
        <v>0</v>
      </c>
      <c r="CQ20957" s="30"/>
      <c r="CR20957" s="30">
        <f t="shared" si="842"/>
        <v>0</v>
      </c>
      <c r="CS20957" s="30"/>
      <c r="CT20957" s="30"/>
      <c r="CU20957" s="30"/>
      <c r="CV20957" s="30">
        <f t="shared" si="843"/>
        <v>0</v>
      </c>
    </row>
    <row r="20958" spans="80:100" x14ac:dyDescent="0.25">
      <c r="CB20958" s="134">
        <f t="shared" si="839"/>
        <v>1136</v>
      </c>
      <c r="CC20958" s="7"/>
      <c r="CD20958" s="10"/>
      <c r="CE20958" s="10"/>
      <c r="CF20958" s="31"/>
      <c r="CG20958" s="9"/>
      <c r="CH20958" s="9"/>
      <c r="CI20958" s="9"/>
      <c r="CJ20958" s="31"/>
      <c r="CK20958" s="9"/>
      <c r="CL20958" s="128"/>
      <c r="CM20958" s="216">
        <f t="shared" si="840"/>
        <v>0</v>
      </c>
      <c r="CN20958" s="128"/>
      <c r="CO20958" s="30"/>
      <c r="CP20958" s="30">
        <f t="shared" si="841"/>
        <v>0</v>
      </c>
      <c r="CQ20958" s="30"/>
      <c r="CR20958" s="30">
        <f t="shared" si="842"/>
        <v>0</v>
      </c>
      <c r="CS20958" s="30"/>
      <c r="CT20958" s="30"/>
      <c r="CU20958" s="30"/>
      <c r="CV20958" s="30">
        <f t="shared" si="843"/>
        <v>0</v>
      </c>
    </row>
    <row r="20959" spans="80:100" x14ac:dyDescent="0.25">
      <c r="CB20959" s="134">
        <f t="shared" si="839"/>
        <v>1137</v>
      </c>
      <c r="CC20959" s="7"/>
      <c r="CD20959" s="10"/>
      <c r="CE20959" s="10"/>
      <c r="CF20959" s="31"/>
      <c r="CG20959" s="9"/>
      <c r="CH20959" s="9"/>
      <c r="CI20959" s="9"/>
      <c r="CJ20959" s="31"/>
      <c r="CK20959" s="9"/>
      <c r="CL20959" s="128"/>
      <c r="CM20959" s="216">
        <f t="shared" si="840"/>
        <v>0</v>
      </c>
      <c r="CN20959" s="128"/>
      <c r="CO20959" s="30"/>
      <c r="CP20959" s="30">
        <f t="shared" si="841"/>
        <v>0</v>
      </c>
      <c r="CQ20959" s="30"/>
      <c r="CR20959" s="30">
        <f t="shared" si="842"/>
        <v>0</v>
      </c>
      <c r="CS20959" s="30"/>
      <c r="CT20959" s="30"/>
      <c r="CU20959" s="30"/>
      <c r="CV20959" s="30">
        <f t="shared" si="843"/>
        <v>0</v>
      </c>
    </row>
    <row r="20960" spans="80:100" x14ac:dyDescent="0.25">
      <c r="CB20960" s="134">
        <f t="shared" si="839"/>
        <v>1138</v>
      </c>
      <c r="CC20960" s="7"/>
      <c r="CD20960" s="10"/>
      <c r="CE20960" s="10"/>
      <c r="CF20960" s="31"/>
      <c r="CG20960" s="9"/>
      <c r="CH20960" s="9"/>
      <c r="CI20960" s="9"/>
      <c r="CJ20960" s="31"/>
      <c r="CK20960" s="9"/>
      <c r="CL20960" s="128"/>
      <c r="CM20960" s="216">
        <f t="shared" si="840"/>
        <v>0</v>
      </c>
      <c r="CN20960" s="128"/>
      <c r="CO20960" s="30"/>
      <c r="CP20960" s="30">
        <f t="shared" si="841"/>
        <v>0</v>
      </c>
      <c r="CQ20960" s="30"/>
      <c r="CR20960" s="30">
        <f t="shared" si="842"/>
        <v>0</v>
      </c>
      <c r="CS20960" s="30"/>
      <c r="CT20960" s="30"/>
      <c r="CU20960" s="30"/>
      <c r="CV20960" s="30">
        <f t="shared" si="843"/>
        <v>0</v>
      </c>
    </row>
    <row r="20961" spans="80:100" x14ac:dyDescent="0.25">
      <c r="CB20961" s="134">
        <f t="shared" si="839"/>
        <v>1139</v>
      </c>
      <c r="CC20961" s="7"/>
      <c r="CD20961" s="10"/>
      <c r="CE20961" s="10"/>
      <c r="CF20961" s="31"/>
      <c r="CG20961" s="9"/>
      <c r="CH20961" s="9"/>
      <c r="CI20961" s="9"/>
      <c r="CJ20961" s="31"/>
      <c r="CK20961" s="9"/>
      <c r="CL20961" s="128"/>
      <c r="CM20961" s="216">
        <f t="shared" si="840"/>
        <v>0</v>
      </c>
      <c r="CN20961" s="128"/>
      <c r="CO20961" s="30"/>
      <c r="CP20961" s="30">
        <f t="shared" si="841"/>
        <v>0</v>
      </c>
      <c r="CQ20961" s="30"/>
      <c r="CR20961" s="30">
        <f t="shared" si="842"/>
        <v>0</v>
      </c>
      <c r="CS20961" s="30"/>
      <c r="CT20961" s="30"/>
      <c r="CU20961" s="30"/>
      <c r="CV20961" s="30">
        <f t="shared" si="843"/>
        <v>0</v>
      </c>
    </row>
    <row r="20962" spans="80:100" x14ac:dyDescent="0.25">
      <c r="CB20962" s="134">
        <f t="shared" si="839"/>
        <v>1140</v>
      </c>
      <c r="CC20962" s="7"/>
      <c r="CD20962" s="10"/>
      <c r="CE20962" s="10"/>
      <c r="CF20962" s="31"/>
      <c r="CG20962" s="9"/>
      <c r="CH20962" s="9"/>
      <c r="CI20962" s="9"/>
      <c r="CJ20962" s="31"/>
      <c r="CK20962" s="9"/>
      <c r="CL20962" s="128"/>
      <c r="CM20962" s="216">
        <f t="shared" si="840"/>
        <v>0</v>
      </c>
      <c r="CN20962" s="128"/>
      <c r="CO20962" s="30"/>
      <c r="CP20962" s="30">
        <f t="shared" si="841"/>
        <v>0</v>
      </c>
      <c r="CQ20962" s="30"/>
      <c r="CR20962" s="30">
        <f t="shared" si="842"/>
        <v>0</v>
      </c>
      <c r="CS20962" s="30"/>
      <c r="CT20962" s="30"/>
      <c r="CU20962" s="30"/>
      <c r="CV20962" s="30">
        <f t="shared" si="843"/>
        <v>0</v>
      </c>
    </row>
    <row r="20963" spans="80:100" x14ac:dyDescent="0.25">
      <c r="CB20963" s="134">
        <f t="shared" si="839"/>
        <v>1141</v>
      </c>
      <c r="CC20963" s="7"/>
      <c r="CD20963" s="10"/>
      <c r="CE20963" s="10"/>
      <c r="CF20963" s="31"/>
      <c r="CG20963" s="9"/>
      <c r="CH20963" s="9"/>
      <c r="CI20963" s="9"/>
      <c r="CJ20963" s="31"/>
      <c r="CK20963" s="9"/>
      <c r="CL20963" s="128"/>
      <c r="CM20963" s="216">
        <f t="shared" si="840"/>
        <v>0</v>
      </c>
      <c r="CN20963" s="128"/>
      <c r="CO20963" s="30"/>
      <c r="CP20963" s="30">
        <f t="shared" si="841"/>
        <v>0</v>
      </c>
      <c r="CQ20963" s="30"/>
      <c r="CR20963" s="30">
        <f t="shared" si="842"/>
        <v>0</v>
      </c>
      <c r="CS20963" s="30"/>
      <c r="CT20963" s="30"/>
      <c r="CU20963" s="30"/>
      <c r="CV20963" s="30">
        <f t="shared" si="843"/>
        <v>0</v>
      </c>
    </row>
    <row r="20964" spans="80:100" x14ac:dyDescent="0.25">
      <c r="CB20964" s="134">
        <f t="shared" si="839"/>
        <v>1142</v>
      </c>
      <c r="CC20964" s="7"/>
      <c r="CD20964" s="10"/>
      <c r="CE20964" s="10"/>
      <c r="CF20964" s="31"/>
      <c r="CG20964" s="9"/>
      <c r="CH20964" s="9"/>
      <c r="CI20964" s="9"/>
      <c r="CJ20964" s="31"/>
      <c r="CK20964" s="9"/>
      <c r="CL20964" s="128"/>
      <c r="CM20964" s="216">
        <f t="shared" si="840"/>
        <v>0</v>
      </c>
      <c r="CN20964" s="128"/>
      <c r="CO20964" s="30"/>
      <c r="CP20964" s="30">
        <f t="shared" si="841"/>
        <v>0</v>
      </c>
      <c r="CQ20964" s="30"/>
      <c r="CR20964" s="30">
        <f t="shared" si="842"/>
        <v>0</v>
      </c>
      <c r="CS20964" s="30"/>
      <c r="CT20964" s="30"/>
      <c r="CU20964" s="30"/>
      <c r="CV20964" s="30">
        <f t="shared" si="843"/>
        <v>0</v>
      </c>
    </row>
    <row r="20965" spans="80:100" x14ac:dyDescent="0.25">
      <c r="CB20965" s="134">
        <f t="shared" si="839"/>
        <v>1143</v>
      </c>
      <c r="CC20965" s="7"/>
      <c r="CD20965" s="10"/>
      <c r="CE20965" s="10"/>
      <c r="CF20965" s="31"/>
      <c r="CG20965" s="9"/>
      <c r="CH20965" s="9"/>
      <c r="CI20965" s="9"/>
      <c r="CJ20965" s="31"/>
      <c r="CK20965" s="9"/>
      <c r="CL20965" s="128"/>
      <c r="CM20965" s="216">
        <f t="shared" si="840"/>
        <v>0</v>
      </c>
      <c r="CN20965" s="128"/>
      <c r="CO20965" s="30"/>
      <c r="CP20965" s="30">
        <f t="shared" si="841"/>
        <v>0</v>
      </c>
      <c r="CQ20965" s="30"/>
      <c r="CR20965" s="30">
        <f t="shared" si="842"/>
        <v>0</v>
      </c>
      <c r="CS20965" s="30"/>
      <c r="CT20965" s="30"/>
      <c r="CU20965" s="30"/>
      <c r="CV20965" s="30">
        <f t="shared" si="843"/>
        <v>0</v>
      </c>
    </row>
    <row r="20966" spans="80:100" x14ac:dyDescent="0.25">
      <c r="CB20966" s="134">
        <f t="shared" si="839"/>
        <v>1144</v>
      </c>
      <c r="CC20966" s="7"/>
      <c r="CD20966" s="10"/>
      <c r="CE20966" s="10"/>
      <c r="CF20966" s="31"/>
      <c r="CG20966" s="9"/>
      <c r="CH20966" s="9"/>
      <c r="CI20966" s="9"/>
      <c r="CJ20966" s="31"/>
      <c r="CK20966" s="9"/>
      <c r="CL20966" s="128"/>
      <c r="CM20966" s="216">
        <f t="shared" si="840"/>
        <v>0</v>
      </c>
      <c r="CN20966" s="128"/>
      <c r="CO20966" s="30"/>
      <c r="CP20966" s="30">
        <f t="shared" si="841"/>
        <v>0</v>
      </c>
      <c r="CQ20966" s="30"/>
      <c r="CR20966" s="30">
        <f t="shared" si="842"/>
        <v>0</v>
      </c>
      <c r="CS20966" s="30"/>
      <c r="CT20966" s="30"/>
      <c r="CU20966" s="30"/>
      <c r="CV20966" s="30">
        <f t="shared" si="843"/>
        <v>0</v>
      </c>
    </row>
    <row r="20967" spans="80:100" x14ac:dyDescent="0.25">
      <c r="CB20967" s="134">
        <f t="shared" si="839"/>
        <v>1145</v>
      </c>
      <c r="CC20967" s="7"/>
      <c r="CD20967" s="10"/>
      <c r="CE20967" s="10"/>
      <c r="CF20967" s="31"/>
      <c r="CG20967" s="9"/>
      <c r="CH20967" s="9"/>
      <c r="CI20967" s="9"/>
      <c r="CJ20967" s="31"/>
      <c r="CK20967" s="9"/>
      <c r="CL20967" s="128"/>
      <c r="CM20967" s="216">
        <f t="shared" si="840"/>
        <v>0</v>
      </c>
      <c r="CN20967" s="128"/>
      <c r="CO20967" s="30"/>
      <c r="CP20967" s="30">
        <f t="shared" si="841"/>
        <v>0</v>
      </c>
      <c r="CQ20967" s="30"/>
      <c r="CR20967" s="30">
        <f t="shared" si="842"/>
        <v>0</v>
      </c>
      <c r="CS20967" s="30"/>
      <c r="CT20967" s="30"/>
      <c r="CU20967" s="30"/>
      <c r="CV20967" s="30">
        <f t="shared" si="843"/>
        <v>0</v>
      </c>
    </row>
    <row r="20968" spans="80:100" x14ac:dyDescent="0.25">
      <c r="CB20968" s="134">
        <f t="shared" si="839"/>
        <v>1146</v>
      </c>
      <c r="CC20968" s="7"/>
      <c r="CD20968" s="10"/>
      <c r="CE20968" s="10"/>
      <c r="CF20968" s="31"/>
      <c r="CG20968" s="9"/>
      <c r="CH20968" s="9"/>
      <c r="CI20968" s="9"/>
      <c r="CJ20968" s="31"/>
      <c r="CK20968" s="9"/>
      <c r="CL20968" s="128"/>
      <c r="CM20968" s="216">
        <f t="shared" si="840"/>
        <v>0</v>
      </c>
      <c r="CN20968" s="128"/>
      <c r="CO20968" s="30"/>
      <c r="CP20968" s="30">
        <f t="shared" si="841"/>
        <v>0</v>
      </c>
      <c r="CQ20968" s="30"/>
      <c r="CR20968" s="30">
        <f t="shared" si="842"/>
        <v>0</v>
      </c>
      <c r="CS20968" s="30"/>
      <c r="CT20968" s="30"/>
      <c r="CU20968" s="30"/>
      <c r="CV20968" s="30">
        <f t="shared" si="843"/>
        <v>0</v>
      </c>
    </row>
    <row r="20969" spans="80:100" x14ac:dyDescent="0.25">
      <c r="CB20969" s="134">
        <f t="shared" si="839"/>
        <v>1147</v>
      </c>
      <c r="CC20969" s="7"/>
      <c r="CD20969" s="10"/>
      <c r="CE20969" s="10"/>
      <c r="CF20969" s="31"/>
      <c r="CG20969" s="9"/>
      <c r="CH20969" s="9"/>
      <c r="CI20969" s="9"/>
      <c r="CJ20969" s="31"/>
      <c r="CK20969" s="9"/>
      <c r="CL20969" s="128"/>
      <c r="CM20969" s="216">
        <f t="shared" si="840"/>
        <v>0</v>
      </c>
      <c r="CN20969" s="128"/>
      <c r="CO20969" s="30"/>
      <c r="CP20969" s="30">
        <f t="shared" si="841"/>
        <v>0</v>
      </c>
      <c r="CQ20969" s="30"/>
      <c r="CR20969" s="30">
        <f t="shared" si="842"/>
        <v>0</v>
      </c>
      <c r="CS20969" s="30"/>
      <c r="CT20969" s="30"/>
      <c r="CU20969" s="30"/>
      <c r="CV20969" s="30">
        <f t="shared" si="843"/>
        <v>0</v>
      </c>
    </row>
    <row r="20970" spans="80:100" x14ac:dyDescent="0.25">
      <c r="CB20970" s="134">
        <f t="shared" si="839"/>
        <v>1148</v>
      </c>
      <c r="CC20970" s="7"/>
      <c r="CD20970" s="10"/>
      <c r="CE20970" s="10"/>
      <c r="CF20970" s="31"/>
      <c r="CG20970" s="9"/>
      <c r="CH20970" s="9"/>
      <c r="CI20970" s="9"/>
      <c r="CJ20970" s="31"/>
      <c r="CK20970" s="9"/>
      <c r="CL20970" s="128"/>
      <c r="CM20970" s="216">
        <f t="shared" si="840"/>
        <v>0</v>
      </c>
      <c r="CN20970" s="128"/>
      <c r="CO20970" s="30"/>
      <c r="CP20970" s="30">
        <f t="shared" si="841"/>
        <v>0</v>
      </c>
      <c r="CQ20970" s="30"/>
      <c r="CR20970" s="30">
        <f t="shared" si="842"/>
        <v>0</v>
      </c>
      <c r="CS20970" s="30"/>
      <c r="CT20970" s="30"/>
      <c r="CU20970" s="30"/>
      <c r="CV20970" s="30">
        <f t="shared" si="843"/>
        <v>0</v>
      </c>
    </row>
    <row r="20971" spans="80:100" x14ac:dyDescent="0.25">
      <c r="CB20971" s="134">
        <f t="shared" si="839"/>
        <v>1149</v>
      </c>
      <c r="CC20971" s="7"/>
      <c r="CD20971" s="10"/>
      <c r="CE20971" s="10"/>
      <c r="CF20971" s="31"/>
      <c r="CG20971" s="9"/>
      <c r="CH20971" s="9"/>
      <c r="CI20971" s="9"/>
      <c r="CJ20971" s="31"/>
      <c r="CK20971" s="9"/>
      <c r="CL20971" s="128"/>
      <c r="CM20971" s="216">
        <f t="shared" si="840"/>
        <v>0</v>
      </c>
      <c r="CN20971" s="128"/>
      <c r="CO20971" s="30"/>
      <c r="CP20971" s="30">
        <f t="shared" si="841"/>
        <v>0</v>
      </c>
      <c r="CQ20971" s="30"/>
      <c r="CR20971" s="30">
        <f t="shared" si="842"/>
        <v>0</v>
      </c>
      <c r="CS20971" s="30"/>
      <c r="CT20971" s="30"/>
      <c r="CU20971" s="30"/>
      <c r="CV20971" s="30">
        <f t="shared" si="843"/>
        <v>0</v>
      </c>
    </row>
    <row r="20972" spans="80:100" x14ac:dyDescent="0.25">
      <c r="CB20972" s="134">
        <f t="shared" si="839"/>
        <v>1150</v>
      </c>
      <c r="CC20972" s="7"/>
      <c r="CD20972" s="10"/>
      <c r="CE20972" s="10"/>
      <c r="CF20972" s="31"/>
      <c r="CG20972" s="9"/>
      <c r="CH20972" s="9"/>
      <c r="CI20972" s="9"/>
      <c r="CJ20972" s="31"/>
      <c r="CK20972" s="9"/>
      <c r="CL20972" s="128"/>
      <c r="CM20972" s="216">
        <f t="shared" si="840"/>
        <v>0</v>
      </c>
      <c r="CN20972" s="128"/>
      <c r="CO20972" s="30"/>
      <c r="CP20972" s="30">
        <f t="shared" si="841"/>
        <v>0</v>
      </c>
      <c r="CQ20972" s="30"/>
      <c r="CR20972" s="30">
        <f t="shared" si="842"/>
        <v>0</v>
      </c>
      <c r="CS20972" s="30"/>
      <c r="CT20972" s="30"/>
      <c r="CU20972" s="30"/>
      <c r="CV20972" s="30">
        <f t="shared" si="843"/>
        <v>0</v>
      </c>
    </row>
    <row r="20973" spans="80:100" x14ac:dyDescent="0.25">
      <c r="CB20973" s="134">
        <f t="shared" si="839"/>
        <v>1151</v>
      </c>
      <c r="CC20973" s="7"/>
      <c r="CD20973" s="10"/>
      <c r="CE20973" s="10"/>
      <c r="CF20973" s="31"/>
      <c r="CG20973" s="9"/>
      <c r="CH20973" s="9"/>
      <c r="CI20973" s="9"/>
      <c r="CJ20973" s="31"/>
      <c r="CK20973" s="9"/>
      <c r="CL20973" s="128"/>
      <c r="CM20973" s="216">
        <f t="shared" si="840"/>
        <v>0</v>
      </c>
      <c r="CN20973" s="128"/>
      <c r="CO20973" s="30"/>
      <c r="CP20973" s="30">
        <f t="shared" si="841"/>
        <v>0</v>
      </c>
      <c r="CQ20973" s="30"/>
      <c r="CR20973" s="30">
        <f t="shared" si="842"/>
        <v>0</v>
      </c>
      <c r="CS20973" s="30"/>
      <c r="CT20973" s="30"/>
      <c r="CU20973" s="30"/>
      <c r="CV20973" s="30">
        <f t="shared" si="843"/>
        <v>0</v>
      </c>
    </row>
    <row r="20974" spans="80:100" x14ac:dyDescent="0.25">
      <c r="CB20974" s="134">
        <f t="shared" si="839"/>
        <v>1152</v>
      </c>
      <c r="CC20974" s="7"/>
      <c r="CD20974" s="10"/>
      <c r="CE20974" s="10"/>
      <c r="CF20974" s="31"/>
      <c r="CG20974" s="9"/>
      <c r="CH20974" s="9"/>
      <c r="CI20974" s="9"/>
      <c r="CJ20974" s="31"/>
      <c r="CK20974" s="9"/>
      <c r="CL20974" s="128"/>
      <c r="CM20974" s="216">
        <f t="shared" si="840"/>
        <v>0</v>
      </c>
      <c r="CN20974" s="128"/>
      <c r="CO20974" s="30"/>
      <c r="CP20974" s="30">
        <f t="shared" si="841"/>
        <v>0</v>
      </c>
      <c r="CQ20974" s="30"/>
      <c r="CR20974" s="30">
        <f t="shared" si="842"/>
        <v>0</v>
      </c>
      <c r="CS20974" s="30"/>
      <c r="CT20974" s="30"/>
      <c r="CU20974" s="30"/>
      <c r="CV20974" s="30">
        <f t="shared" si="843"/>
        <v>0</v>
      </c>
    </row>
    <row r="20975" spans="80:100" x14ac:dyDescent="0.25">
      <c r="CB20975" s="134">
        <f t="shared" ref="CB20975:CB21038" si="844">1+CB20974</f>
        <v>1153</v>
      </c>
      <c r="CC20975" s="7"/>
      <c r="CD20975" s="10"/>
      <c r="CE20975" s="10"/>
      <c r="CF20975" s="31"/>
      <c r="CG20975" s="9"/>
      <c r="CH20975" s="9"/>
      <c r="CI20975" s="9"/>
      <c r="CJ20975" s="31"/>
      <c r="CK20975" s="9"/>
      <c r="CL20975" s="128"/>
      <c r="CM20975" s="216">
        <f t="shared" ref="CM20975:CM21038" si="845">IF(CC20975=0,0,IF(CD20975=0,0,IF(CE20975=0,0,IF(CF20975=0,0,IF(CG20975=0,0,IF(CH20975=0,0,IF(CI20975=0,0,IF(CJ20975=0,0,IF(CK20975=0,0,CV20975)))))))))</f>
        <v>0</v>
      </c>
      <c r="CN20975" s="128"/>
      <c r="CO20975" s="30"/>
      <c r="CP20975" s="30">
        <f t="shared" si="841"/>
        <v>0</v>
      </c>
      <c r="CQ20975" s="30"/>
      <c r="CR20975" s="30">
        <f t="shared" si="842"/>
        <v>0</v>
      </c>
      <c r="CS20975" s="30"/>
      <c r="CT20975" s="30"/>
      <c r="CU20975" s="30"/>
      <c r="CV20975" s="30">
        <f t="shared" si="843"/>
        <v>0</v>
      </c>
    </row>
    <row r="20976" spans="80:100" x14ac:dyDescent="0.25">
      <c r="CB20976" s="134">
        <f t="shared" si="844"/>
        <v>1154</v>
      </c>
      <c r="CC20976" s="7"/>
      <c r="CD20976" s="10"/>
      <c r="CE20976" s="10"/>
      <c r="CF20976" s="31"/>
      <c r="CG20976" s="9"/>
      <c r="CH20976" s="9"/>
      <c r="CI20976" s="9"/>
      <c r="CJ20976" s="31"/>
      <c r="CK20976" s="9"/>
      <c r="CL20976" s="128"/>
      <c r="CM20976" s="216">
        <f t="shared" si="845"/>
        <v>0</v>
      </c>
      <c r="CN20976" s="128"/>
      <c r="CO20976" s="30"/>
      <c r="CP20976" s="30">
        <f t="shared" ref="CP20976:CP21039" si="846">IF(AND(CI20976="Classroom",CH20976="Non-SAR"),25,IF(AND(CI20976="Non-Classroom",CH20976="Non-SAR"),25,IF(AND(CI20976="Non-Classroom",CH20976="SAR"),10,0)))</f>
        <v>0</v>
      </c>
      <c r="CQ20976" s="30"/>
      <c r="CR20976" s="30">
        <f t="shared" ref="CR20976:CR21039" si="847">IF(CP20976=0,0,IF(CK20976="Yes",5,0))</f>
        <v>0</v>
      </c>
      <c r="CS20976" s="30"/>
      <c r="CT20976" s="30"/>
      <c r="CU20976" s="30"/>
      <c r="CV20976" s="30">
        <f t="shared" ref="CV20976:CV21039" si="848">SUM(CP20976:CU20976)</f>
        <v>0</v>
      </c>
    </row>
    <row r="20977" spans="80:100" x14ac:dyDescent="0.25">
      <c r="CB20977" s="134">
        <f t="shared" si="844"/>
        <v>1155</v>
      </c>
      <c r="CC20977" s="7"/>
      <c r="CD20977" s="10"/>
      <c r="CE20977" s="10"/>
      <c r="CF20977" s="31"/>
      <c r="CG20977" s="9"/>
      <c r="CH20977" s="9"/>
      <c r="CI20977" s="9"/>
      <c r="CJ20977" s="31"/>
      <c r="CK20977" s="9"/>
      <c r="CL20977" s="128"/>
      <c r="CM20977" s="216">
        <f t="shared" si="845"/>
        <v>0</v>
      </c>
      <c r="CN20977" s="128"/>
      <c r="CO20977" s="30"/>
      <c r="CP20977" s="30">
        <f t="shared" si="846"/>
        <v>0</v>
      </c>
      <c r="CQ20977" s="30"/>
      <c r="CR20977" s="30">
        <f t="shared" si="847"/>
        <v>0</v>
      </c>
      <c r="CS20977" s="30"/>
      <c r="CT20977" s="30"/>
      <c r="CU20977" s="30"/>
      <c r="CV20977" s="30">
        <f t="shared" si="848"/>
        <v>0</v>
      </c>
    </row>
    <row r="20978" spans="80:100" x14ac:dyDescent="0.25">
      <c r="CB20978" s="134">
        <f t="shared" si="844"/>
        <v>1156</v>
      </c>
      <c r="CC20978" s="7"/>
      <c r="CD20978" s="10"/>
      <c r="CE20978" s="10"/>
      <c r="CF20978" s="31"/>
      <c r="CG20978" s="9"/>
      <c r="CH20978" s="9"/>
      <c r="CI20978" s="9"/>
      <c r="CJ20978" s="31"/>
      <c r="CK20978" s="9"/>
      <c r="CL20978" s="128"/>
      <c r="CM20978" s="216">
        <f t="shared" si="845"/>
        <v>0</v>
      </c>
      <c r="CN20978" s="128"/>
      <c r="CO20978" s="30"/>
      <c r="CP20978" s="30">
        <f t="shared" si="846"/>
        <v>0</v>
      </c>
      <c r="CQ20978" s="30"/>
      <c r="CR20978" s="30">
        <f t="shared" si="847"/>
        <v>0</v>
      </c>
      <c r="CS20978" s="30"/>
      <c r="CT20978" s="30"/>
      <c r="CU20978" s="30"/>
      <c r="CV20978" s="30">
        <f t="shared" si="848"/>
        <v>0</v>
      </c>
    </row>
    <row r="20979" spans="80:100" x14ac:dyDescent="0.25">
      <c r="CB20979" s="134">
        <f t="shared" si="844"/>
        <v>1157</v>
      </c>
      <c r="CC20979" s="7"/>
      <c r="CD20979" s="10"/>
      <c r="CE20979" s="10"/>
      <c r="CF20979" s="31"/>
      <c r="CG20979" s="9"/>
      <c r="CH20979" s="9"/>
      <c r="CI20979" s="9"/>
      <c r="CJ20979" s="31"/>
      <c r="CK20979" s="9"/>
      <c r="CL20979" s="128"/>
      <c r="CM20979" s="216">
        <f t="shared" si="845"/>
        <v>0</v>
      </c>
      <c r="CN20979" s="128"/>
      <c r="CO20979" s="30"/>
      <c r="CP20979" s="30">
        <f t="shared" si="846"/>
        <v>0</v>
      </c>
      <c r="CQ20979" s="30"/>
      <c r="CR20979" s="30">
        <f t="shared" si="847"/>
        <v>0</v>
      </c>
      <c r="CS20979" s="30"/>
      <c r="CT20979" s="30"/>
      <c r="CU20979" s="30"/>
      <c r="CV20979" s="30">
        <f t="shared" si="848"/>
        <v>0</v>
      </c>
    </row>
    <row r="20980" spans="80:100" x14ac:dyDescent="0.25">
      <c r="CB20980" s="134">
        <f t="shared" si="844"/>
        <v>1158</v>
      </c>
      <c r="CC20980" s="7"/>
      <c r="CD20980" s="10"/>
      <c r="CE20980" s="10"/>
      <c r="CF20980" s="31"/>
      <c r="CG20980" s="9"/>
      <c r="CH20980" s="9"/>
      <c r="CI20980" s="9"/>
      <c r="CJ20980" s="31"/>
      <c r="CK20980" s="9"/>
      <c r="CL20980" s="128"/>
      <c r="CM20980" s="216">
        <f t="shared" si="845"/>
        <v>0</v>
      </c>
      <c r="CN20980" s="128"/>
      <c r="CO20980" s="30"/>
      <c r="CP20980" s="30">
        <f t="shared" si="846"/>
        <v>0</v>
      </c>
      <c r="CQ20980" s="30"/>
      <c r="CR20980" s="30">
        <f t="shared" si="847"/>
        <v>0</v>
      </c>
      <c r="CS20980" s="30"/>
      <c r="CT20980" s="30"/>
      <c r="CU20980" s="30"/>
      <c r="CV20980" s="30">
        <f t="shared" si="848"/>
        <v>0</v>
      </c>
    </row>
    <row r="20981" spans="80:100" x14ac:dyDescent="0.25">
      <c r="CB20981" s="134">
        <f t="shared" si="844"/>
        <v>1159</v>
      </c>
      <c r="CC20981" s="7"/>
      <c r="CD20981" s="10"/>
      <c r="CE20981" s="10"/>
      <c r="CF20981" s="31"/>
      <c r="CG20981" s="9"/>
      <c r="CH20981" s="9"/>
      <c r="CI20981" s="9"/>
      <c r="CJ20981" s="31"/>
      <c r="CK20981" s="9"/>
      <c r="CL20981" s="128"/>
      <c r="CM20981" s="216">
        <f t="shared" si="845"/>
        <v>0</v>
      </c>
      <c r="CN20981" s="128"/>
      <c r="CO20981" s="30"/>
      <c r="CP20981" s="30">
        <f t="shared" si="846"/>
        <v>0</v>
      </c>
      <c r="CQ20981" s="30"/>
      <c r="CR20981" s="30">
        <f t="shared" si="847"/>
        <v>0</v>
      </c>
      <c r="CS20981" s="30"/>
      <c r="CT20981" s="30"/>
      <c r="CU20981" s="30"/>
      <c r="CV20981" s="30">
        <f t="shared" si="848"/>
        <v>0</v>
      </c>
    </row>
    <row r="20982" spans="80:100" x14ac:dyDescent="0.25">
      <c r="CB20982" s="134">
        <f t="shared" si="844"/>
        <v>1160</v>
      </c>
      <c r="CC20982" s="7"/>
      <c r="CD20982" s="10"/>
      <c r="CE20982" s="10"/>
      <c r="CF20982" s="31"/>
      <c r="CG20982" s="9"/>
      <c r="CH20982" s="9"/>
      <c r="CI20982" s="9"/>
      <c r="CJ20982" s="31"/>
      <c r="CK20982" s="9"/>
      <c r="CL20982" s="128"/>
      <c r="CM20982" s="216">
        <f t="shared" si="845"/>
        <v>0</v>
      </c>
      <c r="CN20982" s="128"/>
      <c r="CO20982" s="30"/>
      <c r="CP20982" s="30">
        <f t="shared" si="846"/>
        <v>0</v>
      </c>
      <c r="CQ20982" s="30"/>
      <c r="CR20982" s="30">
        <f t="shared" si="847"/>
        <v>0</v>
      </c>
      <c r="CS20982" s="30"/>
      <c r="CT20982" s="30"/>
      <c r="CU20982" s="30"/>
      <c r="CV20982" s="30">
        <f t="shared" si="848"/>
        <v>0</v>
      </c>
    </row>
    <row r="20983" spans="80:100" x14ac:dyDescent="0.25">
      <c r="CB20983" s="134">
        <f t="shared" si="844"/>
        <v>1161</v>
      </c>
      <c r="CC20983" s="7"/>
      <c r="CD20983" s="10"/>
      <c r="CE20983" s="10"/>
      <c r="CF20983" s="31"/>
      <c r="CG20983" s="9"/>
      <c r="CH20983" s="9"/>
      <c r="CI20983" s="9"/>
      <c r="CJ20983" s="31"/>
      <c r="CK20983" s="9"/>
      <c r="CL20983" s="128"/>
      <c r="CM20983" s="216">
        <f t="shared" si="845"/>
        <v>0</v>
      </c>
      <c r="CN20983" s="128"/>
      <c r="CO20983" s="30"/>
      <c r="CP20983" s="30">
        <f t="shared" si="846"/>
        <v>0</v>
      </c>
      <c r="CQ20983" s="30"/>
      <c r="CR20983" s="30">
        <f t="shared" si="847"/>
        <v>0</v>
      </c>
      <c r="CS20983" s="30"/>
      <c r="CT20983" s="30"/>
      <c r="CU20983" s="30"/>
      <c r="CV20983" s="30">
        <f t="shared" si="848"/>
        <v>0</v>
      </c>
    </row>
    <row r="20984" spans="80:100" x14ac:dyDescent="0.25">
      <c r="CB20984" s="134">
        <f t="shared" si="844"/>
        <v>1162</v>
      </c>
      <c r="CC20984" s="7"/>
      <c r="CD20984" s="10"/>
      <c r="CE20984" s="10"/>
      <c r="CF20984" s="31"/>
      <c r="CG20984" s="9"/>
      <c r="CH20984" s="9"/>
      <c r="CI20984" s="9"/>
      <c r="CJ20984" s="31"/>
      <c r="CK20984" s="9"/>
      <c r="CL20984" s="128"/>
      <c r="CM20984" s="216">
        <f t="shared" si="845"/>
        <v>0</v>
      </c>
      <c r="CN20984" s="128"/>
      <c r="CO20984" s="30"/>
      <c r="CP20984" s="30">
        <f t="shared" si="846"/>
        <v>0</v>
      </c>
      <c r="CQ20984" s="30"/>
      <c r="CR20984" s="30">
        <f t="shared" si="847"/>
        <v>0</v>
      </c>
      <c r="CS20984" s="30"/>
      <c r="CT20984" s="30"/>
      <c r="CU20984" s="30"/>
      <c r="CV20984" s="30">
        <f t="shared" si="848"/>
        <v>0</v>
      </c>
    </row>
    <row r="20985" spans="80:100" x14ac:dyDescent="0.25">
      <c r="CB20985" s="134">
        <f t="shared" si="844"/>
        <v>1163</v>
      </c>
      <c r="CC20985" s="7"/>
      <c r="CD20985" s="10"/>
      <c r="CE20985" s="10"/>
      <c r="CF20985" s="31"/>
      <c r="CG20985" s="9"/>
      <c r="CH20985" s="9"/>
      <c r="CI20985" s="9"/>
      <c r="CJ20985" s="31"/>
      <c r="CK20985" s="9"/>
      <c r="CL20985" s="128"/>
      <c r="CM20985" s="216">
        <f t="shared" si="845"/>
        <v>0</v>
      </c>
      <c r="CN20985" s="128"/>
      <c r="CO20985" s="30"/>
      <c r="CP20985" s="30">
        <f t="shared" si="846"/>
        <v>0</v>
      </c>
      <c r="CQ20985" s="30"/>
      <c r="CR20985" s="30">
        <f t="shared" si="847"/>
        <v>0</v>
      </c>
      <c r="CS20985" s="30"/>
      <c r="CT20985" s="30"/>
      <c r="CU20985" s="30"/>
      <c r="CV20985" s="30">
        <f t="shared" si="848"/>
        <v>0</v>
      </c>
    </row>
    <row r="20986" spans="80:100" x14ac:dyDescent="0.25">
      <c r="CB20986" s="134">
        <f t="shared" si="844"/>
        <v>1164</v>
      </c>
      <c r="CC20986" s="7"/>
      <c r="CD20986" s="10"/>
      <c r="CE20986" s="10"/>
      <c r="CF20986" s="31"/>
      <c r="CG20986" s="9"/>
      <c r="CH20986" s="9"/>
      <c r="CI20986" s="9"/>
      <c r="CJ20986" s="31"/>
      <c r="CK20986" s="9"/>
      <c r="CL20986" s="128"/>
      <c r="CM20986" s="216">
        <f t="shared" si="845"/>
        <v>0</v>
      </c>
      <c r="CN20986" s="128"/>
      <c r="CO20986" s="30"/>
      <c r="CP20986" s="30">
        <f t="shared" si="846"/>
        <v>0</v>
      </c>
      <c r="CQ20986" s="30"/>
      <c r="CR20986" s="30">
        <f t="shared" si="847"/>
        <v>0</v>
      </c>
      <c r="CS20986" s="30"/>
      <c r="CT20986" s="30"/>
      <c r="CU20986" s="30"/>
      <c r="CV20986" s="30">
        <f t="shared" si="848"/>
        <v>0</v>
      </c>
    </row>
    <row r="20987" spans="80:100" x14ac:dyDescent="0.25">
      <c r="CB20987" s="134">
        <f t="shared" si="844"/>
        <v>1165</v>
      </c>
      <c r="CC20987" s="7"/>
      <c r="CD20987" s="10"/>
      <c r="CE20987" s="10"/>
      <c r="CF20987" s="31"/>
      <c r="CG20987" s="9"/>
      <c r="CH20987" s="9"/>
      <c r="CI20987" s="9"/>
      <c r="CJ20987" s="31"/>
      <c r="CK20987" s="9"/>
      <c r="CL20987" s="128"/>
      <c r="CM20987" s="216">
        <f t="shared" si="845"/>
        <v>0</v>
      </c>
      <c r="CN20987" s="128"/>
      <c r="CO20987" s="30"/>
      <c r="CP20987" s="30">
        <f t="shared" si="846"/>
        <v>0</v>
      </c>
      <c r="CQ20987" s="30"/>
      <c r="CR20987" s="30">
        <f t="shared" si="847"/>
        <v>0</v>
      </c>
      <c r="CS20987" s="30"/>
      <c r="CT20987" s="30"/>
      <c r="CU20987" s="30"/>
      <c r="CV20987" s="30">
        <f t="shared" si="848"/>
        <v>0</v>
      </c>
    </row>
    <row r="20988" spans="80:100" x14ac:dyDescent="0.25">
      <c r="CB20988" s="134">
        <f t="shared" si="844"/>
        <v>1166</v>
      </c>
      <c r="CC20988" s="7"/>
      <c r="CD20988" s="10"/>
      <c r="CE20988" s="10"/>
      <c r="CF20988" s="31"/>
      <c r="CG20988" s="9"/>
      <c r="CH20988" s="9"/>
      <c r="CI20988" s="9"/>
      <c r="CJ20988" s="31"/>
      <c r="CK20988" s="9"/>
      <c r="CL20988" s="128"/>
      <c r="CM20988" s="216">
        <f t="shared" si="845"/>
        <v>0</v>
      </c>
      <c r="CN20988" s="128"/>
      <c r="CO20988" s="30"/>
      <c r="CP20988" s="30">
        <f t="shared" si="846"/>
        <v>0</v>
      </c>
      <c r="CQ20988" s="30"/>
      <c r="CR20988" s="30">
        <f t="shared" si="847"/>
        <v>0</v>
      </c>
      <c r="CS20988" s="30"/>
      <c r="CT20988" s="30"/>
      <c r="CU20988" s="30"/>
      <c r="CV20988" s="30">
        <f t="shared" si="848"/>
        <v>0</v>
      </c>
    </row>
    <row r="20989" spans="80:100" x14ac:dyDescent="0.25">
      <c r="CB20989" s="134">
        <f t="shared" si="844"/>
        <v>1167</v>
      </c>
      <c r="CC20989" s="7"/>
      <c r="CD20989" s="10"/>
      <c r="CE20989" s="10"/>
      <c r="CF20989" s="31"/>
      <c r="CG20989" s="9"/>
      <c r="CH20989" s="9"/>
      <c r="CI20989" s="9"/>
      <c r="CJ20989" s="31"/>
      <c r="CK20989" s="9"/>
      <c r="CL20989" s="128"/>
      <c r="CM20989" s="216">
        <f t="shared" si="845"/>
        <v>0</v>
      </c>
      <c r="CN20989" s="128"/>
      <c r="CO20989" s="30"/>
      <c r="CP20989" s="30">
        <f t="shared" si="846"/>
        <v>0</v>
      </c>
      <c r="CQ20989" s="30"/>
      <c r="CR20989" s="30">
        <f t="shared" si="847"/>
        <v>0</v>
      </c>
      <c r="CS20989" s="30"/>
      <c r="CT20989" s="30"/>
      <c r="CU20989" s="30"/>
      <c r="CV20989" s="30">
        <f t="shared" si="848"/>
        <v>0</v>
      </c>
    </row>
    <row r="20990" spans="80:100" x14ac:dyDescent="0.25">
      <c r="CB20990" s="134">
        <f t="shared" si="844"/>
        <v>1168</v>
      </c>
      <c r="CC20990" s="7"/>
      <c r="CD20990" s="10"/>
      <c r="CE20990" s="10"/>
      <c r="CF20990" s="31"/>
      <c r="CG20990" s="9"/>
      <c r="CH20990" s="9"/>
      <c r="CI20990" s="9"/>
      <c r="CJ20990" s="31"/>
      <c r="CK20990" s="9"/>
      <c r="CL20990" s="128"/>
      <c r="CM20990" s="216">
        <f t="shared" si="845"/>
        <v>0</v>
      </c>
      <c r="CN20990" s="128"/>
      <c r="CO20990" s="30"/>
      <c r="CP20990" s="30">
        <f t="shared" si="846"/>
        <v>0</v>
      </c>
      <c r="CQ20990" s="30"/>
      <c r="CR20990" s="30">
        <f t="shared" si="847"/>
        <v>0</v>
      </c>
      <c r="CS20990" s="30"/>
      <c r="CT20990" s="30"/>
      <c r="CU20990" s="30"/>
      <c r="CV20990" s="30">
        <f t="shared" si="848"/>
        <v>0</v>
      </c>
    </row>
    <row r="20991" spans="80:100" x14ac:dyDescent="0.25">
      <c r="CB20991" s="134">
        <f t="shared" si="844"/>
        <v>1169</v>
      </c>
      <c r="CC20991" s="7"/>
      <c r="CD20991" s="10"/>
      <c r="CE20991" s="10"/>
      <c r="CF20991" s="31"/>
      <c r="CG20991" s="9"/>
      <c r="CH20991" s="9"/>
      <c r="CI20991" s="9"/>
      <c r="CJ20991" s="31"/>
      <c r="CK20991" s="9"/>
      <c r="CL20991" s="128"/>
      <c r="CM20991" s="216">
        <f t="shared" si="845"/>
        <v>0</v>
      </c>
      <c r="CN20991" s="128"/>
      <c r="CO20991" s="30"/>
      <c r="CP20991" s="30">
        <f t="shared" si="846"/>
        <v>0</v>
      </c>
      <c r="CQ20991" s="30"/>
      <c r="CR20991" s="30">
        <f t="shared" si="847"/>
        <v>0</v>
      </c>
      <c r="CS20991" s="30"/>
      <c r="CT20991" s="30"/>
      <c r="CU20991" s="30"/>
      <c r="CV20991" s="30">
        <f t="shared" si="848"/>
        <v>0</v>
      </c>
    </row>
    <row r="20992" spans="80:100" x14ac:dyDescent="0.25">
      <c r="CB20992" s="134">
        <f t="shared" si="844"/>
        <v>1170</v>
      </c>
      <c r="CC20992" s="7"/>
      <c r="CD20992" s="10"/>
      <c r="CE20992" s="10"/>
      <c r="CF20992" s="31"/>
      <c r="CG20992" s="9"/>
      <c r="CH20992" s="9"/>
      <c r="CI20992" s="9"/>
      <c r="CJ20992" s="31"/>
      <c r="CK20992" s="9"/>
      <c r="CL20992" s="128"/>
      <c r="CM20992" s="216">
        <f t="shared" si="845"/>
        <v>0</v>
      </c>
      <c r="CN20992" s="128"/>
      <c r="CO20992" s="30"/>
      <c r="CP20992" s="30">
        <f t="shared" si="846"/>
        <v>0</v>
      </c>
      <c r="CQ20992" s="30"/>
      <c r="CR20992" s="30">
        <f t="shared" si="847"/>
        <v>0</v>
      </c>
      <c r="CS20992" s="30"/>
      <c r="CT20992" s="30"/>
      <c r="CU20992" s="30"/>
      <c r="CV20992" s="30">
        <f t="shared" si="848"/>
        <v>0</v>
      </c>
    </row>
    <row r="20993" spans="80:100" x14ac:dyDescent="0.25">
      <c r="CB20993" s="134">
        <f t="shared" si="844"/>
        <v>1171</v>
      </c>
      <c r="CC20993" s="7"/>
      <c r="CD20993" s="10"/>
      <c r="CE20993" s="10"/>
      <c r="CF20993" s="31"/>
      <c r="CG20993" s="9"/>
      <c r="CH20993" s="9"/>
      <c r="CI20993" s="9"/>
      <c r="CJ20993" s="31"/>
      <c r="CK20993" s="9"/>
      <c r="CL20993" s="128"/>
      <c r="CM20993" s="216">
        <f t="shared" si="845"/>
        <v>0</v>
      </c>
      <c r="CN20993" s="128"/>
      <c r="CO20993" s="30"/>
      <c r="CP20993" s="30">
        <f t="shared" si="846"/>
        <v>0</v>
      </c>
      <c r="CQ20993" s="30"/>
      <c r="CR20993" s="30">
        <f t="shared" si="847"/>
        <v>0</v>
      </c>
      <c r="CS20993" s="30"/>
      <c r="CT20993" s="30"/>
      <c r="CU20993" s="30"/>
      <c r="CV20993" s="30">
        <f t="shared" si="848"/>
        <v>0</v>
      </c>
    </row>
    <row r="20994" spans="80:100" x14ac:dyDescent="0.25">
      <c r="CB20994" s="134">
        <f t="shared" si="844"/>
        <v>1172</v>
      </c>
      <c r="CC20994" s="7"/>
      <c r="CD20994" s="10"/>
      <c r="CE20994" s="10"/>
      <c r="CF20994" s="31"/>
      <c r="CG20994" s="9"/>
      <c r="CH20994" s="9"/>
      <c r="CI20994" s="9"/>
      <c r="CJ20994" s="31"/>
      <c r="CK20994" s="9"/>
      <c r="CL20994" s="128"/>
      <c r="CM20994" s="216">
        <f t="shared" si="845"/>
        <v>0</v>
      </c>
      <c r="CN20994" s="128"/>
      <c r="CO20994" s="30"/>
      <c r="CP20994" s="30">
        <f t="shared" si="846"/>
        <v>0</v>
      </c>
      <c r="CQ20994" s="30"/>
      <c r="CR20994" s="30">
        <f t="shared" si="847"/>
        <v>0</v>
      </c>
      <c r="CS20994" s="30"/>
      <c r="CT20994" s="30"/>
      <c r="CU20994" s="30"/>
      <c r="CV20994" s="30">
        <f t="shared" si="848"/>
        <v>0</v>
      </c>
    </row>
    <row r="20995" spans="80:100" x14ac:dyDescent="0.25">
      <c r="CB20995" s="134">
        <f t="shared" si="844"/>
        <v>1173</v>
      </c>
      <c r="CC20995" s="7"/>
      <c r="CD20995" s="10"/>
      <c r="CE20995" s="10"/>
      <c r="CF20995" s="31"/>
      <c r="CG20995" s="9"/>
      <c r="CH20995" s="9"/>
      <c r="CI20995" s="9"/>
      <c r="CJ20995" s="31"/>
      <c r="CK20995" s="9"/>
      <c r="CL20995" s="128"/>
      <c r="CM20995" s="216">
        <f t="shared" si="845"/>
        <v>0</v>
      </c>
      <c r="CN20995" s="128"/>
      <c r="CO20995" s="30"/>
      <c r="CP20995" s="30">
        <f t="shared" si="846"/>
        <v>0</v>
      </c>
      <c r="CQ20995" s="30"/>
      <c r="CR20995" s="30">
        <f t="shared" si="847"/>
        <v>0</v>
      </c>
      <c r="CS20995" s="30"/>
      <c r="CT20995" s="30"/>
      <c r="CU20995" s="30"/>
      <c r="CV20995" s="30">
        <f t="shared" si="848"/>
        <v>0</v>
      </c>
    </row>
    <row r="20996" spans="80:100" x14ac:dyDescent="0.25">
      <c r="CB20996" s="134">
        <f t="shared" si="844"/>
        <v>1174</v>
      </c>
      <c r="CC20996" s="7"/>
      <c r="CD20996" s="10"/>
      <c r="CE20996" s="10"/>
      <c r="CF20996" s="31"/>
      <c r="CG20996" s="9"/>
      <c r="CH20996" s="9"/>
      <c r="CI20996" s="9"/>
      <c r="CJ20996" s="31"/>
      <c r="CK20996" s="9"/>
      <c r="CL20996" s="128"/>
      <c r="CM20996" s="216">
        <f t="shared" si="845"/>
        <v>0</v>
      </c>
      <c r="CN20996" s="128"/>
      <c r="CO20996" s="30"/>
      <c r="CP20996" s="30">
        <f t="shared" si="846"/>
        <v>0</v>
      </c>
      <c r="CQ20996" s="30"/>
      <c r="CR20996" s="30">
        <f t="shared" si="847"/>
        <v>0</v>
      </c>
      <c r="CS20996" s="30"/>
      <c r="CT20996" s="30"/>
      <c r="CU20996" s="30"/>
      <c r="CV20996" s="30">
        <f t="shared" si="848"/>
        <v>0</v>
      </c>
    </row>
    <row r="20997" spans="80:100" x14ac:dyDescent="0.25">
      <c r="CB20997" s="134">
        <f t="shared" si="844"/>
        <v>1175</v>
      </c>
      <c r="CC20997" s="7"/>
      <c r="CD20997" s="10"/>
      <c r="CE20997" s="10"/>
      <c r="CF20997" s="31"/>
      <c r="CG20997" s="9"/>
      <c r="CH20997" s="9"/>
      <c r="CI20997" s="9"/>
      <c r="CJ20997" s="31"/>
      <c r="CK20997" s="9"/>
      <c r="CL20997" s="128"/>
      <c r="CM20997" s="216">
        <f t="shared" si="845"/>
        <v>0</v>
      </c>
      <c r="CN20997" s="128"/>
      <c r="CO20997" s="30"/>
      <c r="CP20997" s="30">
        <f t="shared" si="846"/>
        <v>0</v>
      </c>
      <c r="CQ20997" s="30"/>
      <c r="CR20997" s="30">
        <f t="shared" si="847"/>
        <v>0</v>
      </c>
      <c r="CS20997" s="30"/>
      <c r="CT20997" s="30"/>
      <c r="CU20997" s="30"/>
      <c r="CV20997" s="30">
        <f t="shared" si="848"/>
        <v>0</v>
      </c>
    </row>
    <row r="20998" spans="80:100" x14ac:dyDescent="0.25">
      <c r="CB20998" s="134">
        <f t="shared" si="844"/>
        <v>1176</v>
      </c>
      <c r="CC20998" s="7"/>
      <c r="CD20998" s="10"/>
      <c r="CE20998" s="10"/>
      <c r="CF20998" s="31"/>
      <c r="CG20998" s="9"/>
      <c r="CH20998" s="9"/>
      <c r="CI20998" s="9"/>
      <c r="CJ20998" s="31"/>
      <c r="CK20998" s="9"/>
      <c r="CL20998" s="128"/>
      <c r="CM20998" s="216">
        <f t="shared" si="845"/>
        <v>0</v>
      </c>
      <c r="CN20998" s="128"/>
      <c r="CO20998" s="30"/>
      <c r="CP20998" s="30">
        <f t="shared" si="846"/>
        <v>0</v>
      </c>
      <c r="CQ20998" s="30"/>
      <c r="CR20998" s="30">
        <f t="shared" si="847"/>
        <v>0</v>
      </c>
      <c r="CS20998" s="30"/>
      <c r="CT20998" s="30"/>
      <c r="CU20998" s="30"/>
      <c r="CV20998" s="30">
        <f t="shared" si="848"/>
        <v>0</v>
      </c>
    </row>
    <row r="20999" spans="80:100" x14ac:dyDescent="0.25">
      <c r="CB20999" s="134">
        <f t="shared" si="844"/>
        <v>1177</v>
      </c>
      <c r="CC20999" s="7"/>
      <c r="CD20999" s="10"/>
      <c r="CE20999" s="10"/>
      <c r="CF20999" s="31"/>
      <c r="CG20999" s="9"/>
      <c r="CH20999" s="9"/>
      <c r="CI20999" s="9"/>
      <c r="CJ20999" s="31"/>
      <c r="CK20999" s="9"/>
      <c r="CL20999" s="128"/>
      <c r="CM20999" s="216">
        <f t="shared" si="845"/>
        <v>0</v>
      </c>
      <c r="CN20999" s="128"/>
      <c r="CO20999" s="30"/>
      <c r="CP20999" s="30">
        <f t="shared" si="846"/>
        <v>0</v>
      </c>
      <c r="CQ20999" s="30"/>
      <c r="CR20999" s="30">
        <f t="shared" si="847"/>
        <v>0</v>
      </c>
      <c r="CS20999" s="30"/>
      <c r="CT20999" s="30"/>
      <c r="CU20999" s="30"/>
      <c r="CV20999" s="30">
        <f t="shared" si="848"/>
        <v>0</v>
      </c>
    </row>
    <row r="21000" spans="80:100" x14ac:dyDescent="0.25">
      <c r="CB21000" s="134">
        <f t="shared" si="844"/>
        <v>1178</v>
      </c>
      <c r="CC21000" s="7"/>
      <c r="CD21000" s="10"/>
      <c r="CE21000" s="10"/>
      <c r="CF21000" s="31"/>
      <c r="CG21000" s="9"/>
      <c r="CH21000" s="9"/>
      <c r="CI21000" s="9"/>
      <c r="CJ21000" s="31"/>
      <c r="CK21000" s="9"/>
      <c r="CL21000" s="128"/>
      <c r="CM21000" s="216">
        <f t="shared" si="845"/>
        <v>0</v>
      </c>
      <c r="CN21000" s="128"/>
      <c r="CO21000" s="30"/>
      <c r="CP21000" s="30">
        <f t="shared" si="846"/>
        <v>0</v>
      </c>
      <c r="CQ21000" s="30"/>
      <c r="CR21000" s="30">
        <f t="shared" si="847"/>
        <v>0</v>
      </c>
      <c r="CS21000" s="30"/>
      <c r="CT21000" s="30"/>
      <c r="CU21000" s="30"/>
      <c r="CV21000" s="30">
        <f t="shared" si="848"/>
        <v>0</v>
      </c>
    </row>
    <row r="21001" spans="80:100" x14ac:dyDescent="0.25">
      <c r="CB21001" s="134">
        <f t="shared" si="844"/>
        <v>1179</v>
      </c>
      <c r="CC21001" s="7"/>
      <c r="CD21001" s="10"/>
      <c r="CE21001" s="10"/>
      <c r="CF21001" s="31"/>
      <c r="CG21001" s="9"/>
      <c r="CH21001" s="9"/>
      <c r="CI21001" s="9"/>
      <c r="CJ21001" s="31"/>
      <c r="CK21001" s="9"/>
      <c r="CL21001" s="128"/>
      <c r="CM21001" s="216">
        <f t="shared" si="845"/>
        <v>0</v>
      </c>
      <c r="CN21001" s="128"/>
      <c r="CO21001" s="30"/>
      <c r="CP21001" s="30">
        <f t="shared" si="846"/>
        <v>0</v>
      </c>
      <c r="CQ21001" s="30"/>
      <c r="CR21001" s="30">
        <f t="shared" si="847"/>
        <v>0</v>
      </c>
      <c r="CS21001" s="30"/>
      <c r="CT21001" s="30"/>
      <c r="CU21001" s="30"/>
      <c r="CV21001" s="30">
        <f t="shared" si="848"/>
        <v>0</v>
      </c>
    </row>
    <row r="21002" spans="80:100" x14ac:dyDescent="0.25">
      <c r="CB21002" s="134">
        <f t="shared" si="844"/>
        <v>1180</v>
      </c>
      <c r="CC21002" s="7"/>
      <c r="CD21002" s="10"/>
      <c r="CE21002" s="10"/>
      <c r="CF21002" s="31"/>
      <c r="CG21002" s="9"/>
      <c r="CH21002" s="9"/>
      <c r="CI21002" s="9"/>
      <c r="CJ21002" s="31"/>
      <c r="CK21002" s="9"/>
      <c r="CL21002" s="128"/>
      <c r="CM21002" s="216">
        <f t="shared" si="845"/>
        <v>0</v>
      </c>
      <c r="CN21002" s="128"/>
      <c r="CO21002" s="30"/>
      <c r="CP21002" s="30">
        <f t="shared" si="846"/>
        <v>0</v>
      </c>
      <c r="CQ21002" s="30"/>
      <c r="CR21002" s="30">
        <f t="shared" si="847"/>
        <v>0</v>
      </c>
      <c r="CS21002" s="30"/>
      <c r="CT21002" s="30"/>
      <c r="CU21002" s="30"/>
      <c r="CV21002" s="30">
        <f t="shared" si="848"/>
        <v>0</v>
      </c>
    </row>
    <row r="21003" spans="80:100" x14ac:dyDescent="0.25">
      <c r="CB21003" s="134">
        <f t="shared" si="844"/>
        <v>1181</v>
      </c>
      <c r="CC21003" s="7"/>
      <c r="CD21003" s="10"/>
      <c r="CE21003" s="10"/>
      <c r="CF21003" s="31"/>
      <c r="CG21003" s="9"/>
      <c r="CH21003" s="9"/>
      <c r="CI21003" s="9"/>
      <c r="CJ21003" s="31"/>
      <c r="CK21003" s="9"/>
      <c r="CL21003" s="128"/>
      <c r="CM21003" s="216">
        <f t="shared" si="845"/>
        <v>0</v>
      </c>
      <c r="CN21003" s="128"/>
      <c r="CO21003" s="30"/>
      <c r="CP21003" s="30">
        <f t="shared" si="846"/>
        <v>0</v>
      </c>
      <c r="CQ21003" s="30"/>
      <c r="CR21003" s="30">
        <f t="shared" si="847"/>
        <v>0</v>
      </c>
      <c r="CS21003" s="30"/>
      <c r="CT21003" s="30"/>
      <c r="CU21003" s="30"/>
      <c r="CV21003" s="30">
        <f t="shared" si="848"/>
        <v>0</v>
      </c>
    </row>
    <row r="21004" spans="80:100" x14ac:dyDescent="0.25">
      <c r="CB21004" s="134">
        <f t="shared" si="844"/>
        <v>1182</v>
      </c>
      <c r="CC21004" s="7"/>
      <c r="CD21004" s="10"/>
      <c r="CE21004" s="10"/>
      <c r="CF21004" s="31"/>
      <c r="CG21004" s="9"/>
      <c r="CH21004" s="9"/>
      <c r="CI21004" s="9"/>
      <c r="CJ21004" s="31"/>
      <c r="CK21004" s="9"/>
      <c r="CL21004" s="128"/>
      <c r="CM21004" s="216">
        <f t="shared" si="845"/>
        <v>0</v>
      </c>
      <c r="CN21004" s="128"/>
      <c r="CO21004" s="30"/>
      <c r="CP21004" s="30">
        <f t="shared" si="846"/>
        <v>0</v>
      </c>
      <c r="CQ21004" s="30"/>
      <c r="CR21004" s="30">
        <f t="shared" si="847"/>
        <v>0</v>
      </c>
      <c r="CS21004" s="30"/>
      <c r="CT21004" s="30"/>
      <c r="CU21004" s="30"/>
      <c r="CV21004" s="30">
        <f t="shared" si="848"/>
        <v>0</v>
      </c>
    </row>
    <row r="21005" spans="80:100" x14ac:dyDescent="0.25">
      <c r="CB21005" s="134">
        <f t="shared" si="844"/>
        <v>1183</v>
      </c>
      <c r="CC21005" s="7"/>
      <c r="CD21005" s="10"/>
      <c r="CE21005" s="10"/>
      <c r="CF21005" s="31"/>
      <c r="CG21005" s="9"/>
      <c r="CH21005" s="9"/>
      <c r="CI21005" s="9"/>
      <c r="CJ21005" s="31"/>
      <c r="CK21005" s="9"/>
      <c r="CL21005" s="128"/>
      <c r="CM21005" s="216">
        <f t="shared" si="845"/>
        <v>0</v>
      </c>
      <c r="CN21005" s="128"/>
      <c r="CO21005" s="30"/>
      <c r="CP21005" s="30">
        <f t="shared" si="846"/>
        <v>0</v>
      </c>
      <c r="CQ21005" s="30"/>
      <c r="CR21005" s="30">
        <f t="shared" si="847"/>
        <v>0</v>
      </c>
      <c r="CS21005" s="30"/>
      <c r="CT21005" s="30"/>
      <c r="CU21005" s="30"/>
      <c r="CV21005" s="30">
        <f t="shared" si="848"/>
        <v>0</v>
      </c>
    </row>
    <row r="21006" spans="80:100" x14ac:dyDescent="0.25">
      <c r="CB21006" s="134">
        <f t="shared" si="844"/>
        <v>1184</v>
      </c>
      <c r="CC21006" s="7"/>
      <c r="CD21006" s="10"/>
      <c r="CE21006" s="10"/>
      <c r="CF21006" s="31"/>
      <c r="CG21006" s="9"/>
      <c r="CH21006" s="9"/>
      <c r="CI21006" s="9"/>
      <c r="CJ21006" s="31"/>
      <c r="CK21006" s="9"/>
      <c r="CL21006" s="128"/>
      <c r="CM21006" s="216">
        <f t="shared" si="845"/>
        <v>0</v>
      </c>
      <c r="CN21006" s="128"/>
      <c r="CO21006" s="30"/>
      <c r="CP21006" s="30">
        <f t="shared" si="846"/>
        <v>0</v>
      </c>
      <c r="CQ21006" s="30"/>
      <c r="CR21006" s="30">
        <f t="shared" si="847"/>
        <v>0</v>
      </c>
      <c r="CS21006" s="30"/>
      <c r="CT21006" s="30"/>
      <c r="CU21006" s="30"/>
      <c r="CV21006" s="30">
        <f t="shared" si="848"/>
        <v>0</v>
      </c>
    </row>
    <row r="21007" spans="80:100" x14ac:dyDescent="0.25">
      <c r="CB21007" s="134">
        <f t="shared" si="844"/>
        <v>1185</v>
      </c>
      <c r="CC21007" s="7"/>
      <c r="CD21007" s="10"/>
      <c r="CE21007" s="10"/>
      <c r="CF21007" s="31"/>
      <c r="CG21007" s="9"/>
      <c r="CH21007" s="9"/>
      <c r="CI21007" s="9"/>
      <c r="CJ21007" s="31"/>
      <c r="CK21007" s="9"/>
      <c r="CL21007" s="128"/>
      <c r="CM21007" s="216">
        <f t="shared" si="845"/>
        <v>0</v>
      </c>
      <c r="CN21007" s="128"/>
      <c r="CO21007" s="30"/>
      <c r="CP21007" s="30">
        <f t="shared" si="846"/>
        <v>0</v>
      </c>
      <c r="CQ21007" s="30"/>
      <c r="CR21007" s="30">
        <f t="shared" si="847"/>
        <v>0</v>
      </c>
      <c r="CS21007" s="30"/>
      <c r="CT21007" s="30"/>
      <c r="CU21007" s="30"/>
      <c r="CV21007" s="30">
        <f t="shared" si="848"/>
        <v>0</v>
      </c>
    </row>
    <row r="21008" spans="80:100" x14ac:dyDescent="0.25">
      <c r="CB21008" s="134">
        <f t="shared" si="844"/>
        <v>1186</v>
      </c>
      <c r="CC21008" s="7"/>
      <c r="CD21008" s="10"/>
      <c r="CE21008" s="10"/>
      <c r="CF21008" s="31"/>
      <c r="CG21008" s="9"/>
      <c r="CH21008" s="9"/>
      <c r="CI21008" s="9"/>
      <c r="CJ21008" s="31"/>
      <c r="CK21008" s="9"/>
      <c r="CL21008" s="128"/>
      <c r="CM21008" s="216">
        <f t="shared" si="845"/>
        <v>0</v>
      </c>
      <c r="CN21008" s="128"/>
      <c r="CO21008" s="30"/>
      <c r="CP21008" s="30">
        <f t="shared" si="846"/>
        <v>0</v>
      </c>
      <c r="CQ21008" s="30"/>
      <c r="CR21008" s="30">
        <f t="shared" si="847"/>
        <v>0</v>
      </c>
      <c r="CS21008" s="30"/>
      <c r="CT21008" s="30"/>
      <c r="CU21008" s="30"/>
      <c r="CV21008" s="30">
        <f t="shared" si="848"/>
        <v>0</v>
      </c>
    </row>
    <row r="21009" spans="80:100" x14ac:dyDescent="0.25">
      <c r="CB21009" s="134">
        <f t="shared" si="844"/>
        <v>1187</v>
      </c>
      <c r="CC21009" s="7"/>
      <c r="CD21009" s="10"/>
      <c r="CE21009" s="10"/>
      <c r="CF21009" s="31"/>
      <c r="CG21009" s="9"/>
      <c r="CH21009" s="9"/>
      <c r="CI21009" s="9"/>
      <c r="CJ21009" s="31"/>
      <c r="CK21009" s="9"/>
      <c r="CL21009" s="128"/>
      <c r="CM21009" s="216">
        <f t="shared" si="845"/>
        <v>0</v>
      </c>
      <c r="CN21009" s="128"/>
      <c r="CO21009" s="30"/>
      <c r="CP21009" s="30">
        <f t="shared" si="846"/>
        <v>0</v>
      </c>
      <c r="CQ21009" s="30"/>
      <c r="CR21009" s="30">
        <f t="shared" si="847"/>
        <v>0</v>
      </c>
      <c r="CS21009" s="30"/>
      <c r="CT21009" s="30"/>
      <c r="CU21009" s="30"/>
      <c r="CV21009" s="30">
        <f t="shared" si="848"/>
        <v>0</v>
      </c>
    </row>
    <row r="21010" spans="80:100" x14ac:dyDescent="0.25">
      <c r="CB21010" s="134">
        <f t="shared" si="844"/>
        <v>1188</v>
      </c>
      <c r="CC21010" s="7"/>
      <c r="CD21010" s="10"/>
      <c r="CE21010" s="10"/>
      <c r="CF21010" s="31"/>
      <c r="CG21010" s="9"/>
      <c r="CH21010" s="9"/>
      <c r="CI21010" s="9"/>
      <c r="CJ21010" s="31"/>
      <c r="CK21010" s="9"/>
      <c r="CL21010" s="128"/>
      <c r="CM21010" s="216">
        <f t="shared" si="845"/>
        <v>0</v>
      </c>
      <c r="CN21010" s="128"/>
      <c r="CO21010" s="30"/>
      <c r="CP21010" s="30">
        <f t="shared" si="846"/>
        <v>0</v>
      </c>
      <c r="CQ21010" s="30"/>
      <c r="CR21010" s="30">
        <f t="shared" si="847"/>
        <v>0</v>
      </c>
      <c r="CS21010" s="30"/>
      <c r="CT21010" s="30"/>
      <c r="CU21010" s="30"/>
      <c r="CV21010" s="30">
        <f t="shared" si="848"/>
        <v>0</v>
      </c>
    </row>
    <row r="21011" spans="80:100" x14ac:dyDescent="0.25">
      <c r="CB21011" s="134">
        <f t="shared" si="844"/>
        <v>1189</v>
      </c>
      <c r="CC21011" s="7"/>
      <c r="CD21011" s="10"/>
      <c r="CE21011" s="10"/>
      <c r="CF21011" s="31"/>
      <c r="CG21011" s="9"/>
      <c r="CH21011" s="9"/>
      <c r="CI21011" s="9"/>
      <c r="CJ21011" s="31"/>
      <c r="CK21011" s="9"/>
      <c r="CL21011" s="128"/>
      <c r="CM21011" s="216">
        <f t="shared" si="845"/>
        <v>0</v>
      </c>
      <c r="CN21011" s="128"/>
      <c r="CO21011" s="30"/>
      <c r="CP21011" s="30">
        <f t="shared" si="846"/>
        <v>0</v>
      </c>
      <c r="CQ21011" s="30"/>
      <c r="CR21011" s="30">
        <f t="shared" si="847"/>
        <v>0</v>
      </c>
      <c r="CS21011" s="30"/>
      <c r="CT21011" s="30"/>
      <c r="CU21011" s="30"/>
      <c r="CV21011" s="30">
        <f t="shared" si="848"/>
        <v>0</v>
      </c>
    </row>
    <row r="21012" spans="80:100" x14ac:dyDescent="0.25">
      <c r="CB21012" s="134">
        <f t="shared" si="844"/>
        <v>1190</v>
      </c>
      <c r="CC21012" s="7"/>
      <c r="CD21012" s="10"/>
      <c r="CE21012" s="10"/>
      <c r="CF21012" s="31"/>
      <c r="CG21012" s="9"/>
      <c r="CH21012" s="9"/>
      <c r="CI21012" s="9"/>
      <c r="CJ21012" s="31"/>
      <c r="CK21012" s="9"/>
      <c r="CL21012" s="128"/>
      <c r="CM21012" s="216">
        <f t="shared" si="845"/>
        <v>0</v>
      </c>
      <c r="CN21012" s="128"/>
      <c r="CO21012" s="30"/>
      <c r="CP21012" s="30">
        <f t="shared" si="846"/>
        <v>0</v>
      </c>
      <c r="CQ21012" s="30"/>
      <c r="CR21012" s="30">
        <f t="shared" si="847"/>
        <v>0</v>
      </c>
      <c r="CS21012" s="30"/>
      <c r="CT21012" s="30"/>
      <c r="CU21012" s="30"/>
      <c r="CV21012" s="30">
        <f t="shared" si="848"/>
        <v>0</v>
      </c>
    </row>
    <row r="21013" spans="80:100" x14ac:dyDescent="0.25">
      <c r="CB21013" s="134">
        <f t="shared" si="844"/>
        <v>1191</v>
      </c>
      <c r="CC21013" s="7"/>
      <c r="CD21013" s="10"/>
      <c r="CE21013" s="10"/>
      <c r="CF21013" s="31"/>
      <c r="CG21013" s="9"/>
      <c r="CH21013" s="9"/>
      <c r="CI21013" s="9"/>
      <c r="CJ21013" s="31"/>
      <c r="CK21013" s="9"/>
      <c r="CL21013" s="128"/>
      <c r="CM21013" s="216">
        <f t="shared" si="845"/>
        <v>0</v>
      </c>
      <c r="CN21013" s="128"/>
      <c r="CO21013" s="30"/>
      <c r="CP21013" s="30">
        <f t="shared" si="846"/>
        <v>0</v>
      </c>
      <c r="CQ21013" s="30"/>
      <c r="CR21013" s="30">
        <f t="shared" si="847"/>
        <v>0</v>
      </c>
      <c r="CS21013" s="30"/>
      <c r="CT21013" s="30"/>
      <c r="CU21013" s="30"/>
      <c r="CV21013" s="30">
        <f t="shared" si="848"/>
        <v>0</v>
      </c>
    </row>
    <row r="21014" spans="80:100" x14ac:dyDescent="0.25">
      <c r="CB21014" s="134">
        <f t="shared" si="844"/>
        <v>1192</v>
      </c>
      <c r="CC21014" s="7"/>
      <c r="CD21014" s="10"/>
      <c r="CE21014" s="10"/>
      <c r="CF21014" s="31"/>
      <c r="CG21014" s="9"/>
      <c r="CH21014" s="9"/>
      <c r="CI21014" s="9"/>
      <c r="CJ21014" s="31"/>
      <c r="CK21014" s="9"/>
      <c r="CL21014" s="128"/>
      <c r="CM21014" s="216">
        <f t="shared" si="845"/>
        <v>0</v>
      </c>
      <c r="CN21014" s="128"/>
      <c r="CO21014" s="30"/>
      <c r="CP21014" s="30">
        <f t="shared" si="846"/>
        <v>0</v>
      </c>
      <c r="CQ21014" s="30"/>
      <c r="CR21014" s="30">
        <f t="shared" si="847"/>
        <v>0</v>
      </c>
      <c r="CS21014" s="30"/>
      <c r="CT21014" s="30"/>
      <c r="CU21014" s="30"/>
      <c r="CV21014" s="30">
        <f t="shared" si="848"/>
        <v>0</v>
      </c>
    </row>
    <row r="21015" spans="80:100" x14ac:dyDescent="0.25">
      <c r="CB21015" s="134">
        <f t="shared" si="844"/>
        <v>1193</v>
      </c>
      <c r="CC21015" s="7"/>
      <c r="CD21015" s="10"/>
      <c r="CE21015" s="10"/>
      <c r="CF21015" s="31"/>
      <c r="CG21015" s="9"/>
      <c r="CH21015" s="9"/>
      <c r="CI21015" s="9"/>
      <c r="CJ21015" s="31"/>
      <c r="CK21015" s="9"/>
      <c r="CL21015" s="128"/>
      <c r="CM21015" s="216">
        <f t="shared" si="845"/>
        <v>0</v>
      </c>
      <c r="CN21015" s="128"/>
      <c r="CO21015" s="30"/>
      <c r="CP21015" s="30">
        <f t="shared" si="846"/>
        <v>0</v>
      </c>
      <c r="CQ21015" s="30"/>
      <c r="CR21015" s="30">
        <f t="shared" si="847"/>
        <v>0</v>
      </c>
      <c r="CS21015" s="30"/>
      <c r="CT21015" s="30"/>
      <c r="CU21015" s="30"/>
      <c r="CV21015" s="30">
        <f t="shared" si="848"/>
        <v>0</v>
      </c>
    </row>
    <row r="21016" spans="80:100" x14ac:dyDescent="0.25">
      <c r="CB21016" s="134">
        <f t="shared" si="844"/>
        <v>1194</v>
      </c>
      <c r="CC21016" s="7"/>
      <c r="CD21016" s="10"/>
      <c r="CE21016" s="10"/>
      <c r="CF21016" s="31"/>
      <c r="CG21016" s="9"/>
      <c r="CH21016" s="9"/>
      <c r="CI21016" s="9"/>
      <c r="CJ21016" s="31"/>
      <c r="CK21016" s="9"/>
      <c r="CL21016" s="128"/>
      <c r="CM21016" s="216">
        <f t="shared" si="845"/>
        <v>0</v>
      </c>
      <c r="CN21016" s="128"/>
      <c r="CO21016" s="30"/>
      <c r="CP21016" s="30">
        <f t="shared" si="846"/>
        <v>0</v>
      </c>
      <c r="CQ21016" s="30"/>
      <c r="CR21016" s="30">
        <f t="shared" si="847"/>
        <v>0</v>
      </c>
      <c r="CS21016" s="30"/>
      <c r="CT21016" s="30"/>
      <c r="CU21016" s="30"/>
      <c r="CV21016" s="30">
        <f t="shared" si="848"/>
        <v>0</v>
      </c>
    </row>
    <row r="21017" spans="80:100" x14ac:dyDescent="0.25">
      <c r="CB21017" s="134">
        <f t="shared" si="844"/>
        <v>1195</v>
      </c>
      <c r="CC21017" s="7"/>
      <c r="CD21017" s="10"/>
      <c r="CE21017" s="10"/>
      <c r="CF21017" s="31"/>
      <c r="CG21017" s="9"/>
      <c r="CH21017" s="9"/>
      <c r="CI21017" s="9"/>
      <c r="CJ21017" s="31"/>
      <c r="CK21017" s="9"/>
      <c r="CL21017" s="128"/>
      <c r="CM21017" s="216">
        <f t="shared" si="845"/>
        <v>0</v>
      </c>
      <c r="CN21017" s="128"/>
      <c r="CO21017" s="30"/>
      <c r="CP21017" s="30">
        <f t="shared" si="846"/>
        <v>0</v>
      </c>
      <c r="CQ21017" s="30"/>
      <c r="CR21017" s="30">
        <f t="shared" si="847"/>
        <v>0</v>
      </c>
      <c r="CS21017" s="30"/>
      <c r="CT21017" s="30"/>
      <c r="CU21017" s="30"/>
      <c r="CV21017" s="30">
        <f t="shared" si="848"/>
        <v>0</v>
      </c>
    </row>
    <row r="21018" spans="80:100" x14ac:dyDescent="0.25">
      <c r="CB21018" s="134">
        <f t="shared" si="844"/>
        <v>1196</v>
      </c>
      <c r="CC21018" s="7"/>
      <c r="CD21018" s="10"/>
      <c r="CE21018" s="10"/>
      <c r="CF21018" s="31"/>
      <c r="CG21018" s="9"/>
      <c r="CH21018" s="9"/>
      <c r="CI21018" s="9"/>
      <c r="CJ21018" s="31"/>
      <c r="CK21018" s="9"/>
      <c r="CL21018" s="128"/>
      <c r="CM21018" s="216">
        <f t="shared" si="845"/>
        <v>0</v>
      </c>
      <c r="CN21018" s="128"/>
      <c r="CO21018" s="30"/>
      <c r="CP21018" s="30">
        <f t="shared" si="846"/>
        <v>0</v>
      </c>
      <c r="CQ21018" s="30"/>
      <c r="CR21018" s="30">
        <f t="shared" si="847"/>
        <v>0</v>
      </c>
      <c r="CS21018" s="30"/>
      <c r="CT21018" s="30"/>
      <c r="CU21018" s="30"/>
      <c r="CV21018" s="30">
        <f t="shared" si="848"/>
        <v>0</v>
      </c>
    </row>
    <row r="21019" spans="80:100" x14ac:dyDescent="0.25">
      <c r="CB21019" s="134">
        <f t="shared" si="844"/>
        <v>1197</v>
      </c>
      <c r="CC21019" s="7"/>
      <c r="CD21019" s="10"/>
      <c r="CE21019" s="10"/>
      <c r="CF21019" s="31"/>
      <c r="CG21019" s="9"/>
      <c r="CH21019" s="9"/>
      <c r="CI21019" s="9"/>
      <c r="CJ21019" s="31"/>
      <c r="CK21019" s="9"/>
      <c r="CL21019" s="128"/>
      <c r="CM21019" s="216">
        <f t="shared" si="845"/>
        <v>0</v>
      </c>
      <c r="CN21019" s="128"/>
      <c r="CO21019" s="30"/>
      <c r="CP21019" s="30">
        <f t="shared" si="846"/>
        <v>0</v>
      </c>
      <c r="CQ21019" s="30"/>
      <c r="CR21019" s="30">
        <f t="shared" si="847"/>
        <v>0</v>
      </c>
      <c r="CS21019" s="30"/>
      <c r="CT21019" s="30"/>
      <c r="CU21019" s="30"/>
      <c r="CV21019" s="30">
        <f t="shared" si="848"/>
        <v>0</v>
      </c>
    </row>
    <row r="21020" spans="80:100" x14ac:dyDescent="0.25">
      <c r="CB21020" s="134">
        <f t="shared" si="844"/>
        <v>1198</v>
      </c>
      <c r="CC21020" s="7"/>
      <c r="CD21020" s="10"/>
      <c r="CE21020" s="10"/>
      <c r="CF21020" s="31"/>
      <c r="CG21020" s="9"/>
      <c r="CH21020" s="9"/>
      <c r="CI21020" s="9"/>
      <c r="CJ21020" s="31"/>
      <c r="CK21020" s="9"/>
      <c r="CL21020" s="128"/>
      <c r="CM21020" s="216">
        <f t="shared" si="845"/>
        <v>0</v>
      </c>
      <c r="CN21020" s="128"/>
      <c r="CO21020" s="30"/>
      <c r="CP21020" s="30">
        <f t="shared" si="846"/>
        <v>0</v>
      </c>
      <c r="CQ21020" s="30"/>
      <c r="CR21020" s="30">
        <f t="shared" si="847"/>
        <v>0</v>
      </c>
      <c r="CS21020" s="30"/>
      <c r="CT21020" s="30"/>
      <c r="CU21020" s="30"/>
      <c r="CV21020" s="30">
        <f t="shared" si="848"/>
        <v>0</v>
      </c>
    </row>
    <row r="21021" spans="80:100" x14ac:dyDescent="0.25">
      <c r="CB21021" s="134">
        <f t="shared" si="844"/>
        <v>1199</v>
      </c>
      <c r="CC21021" s="7"/>
      <c r="CD21021" s="10"/>
      <c r="CE21021" s="10"/>
      <c r="CF21021" s="31"/>
      <c r="CG21021" s="9"/>
      <c r="CH21021" s="9"/>
      <c r="CI21021" s="9"/>
      <c r="CJ21021" s="31"/>
      <c r="CK21021" s="9"/>
      <c r="CL21021" s="128"/>
      <c r="CM21021" s="216">
        <f t="shared" si="845"/>
        <v>0</v>
      </c>
      <c r="CN21021" s="128"/>
      <c r="CO21021" s="30"/>
      <c r="CP21021" s="30">
        <f t="shared" si="846"/>
        <v>0</v>
      </c>
      <c r="CQ21021" s="30"/>
      <c r="CR21021" s="30">
        <f t="shared" si="847"/>
        <v>0</v>
      </c>
      <c r="CS21021" s="30"/>
      <c r="CT21021" s="30"/>
      <c r="CU21021" s="30"/>
      <c r="CV21021" s="30">
        <f t="shared" si="848"/>
        <v>0</v>
      </c>
    </row>
    <row r="21022" spans="80:100" x14ac:dyDescent="0.25">
      <c r="CB21022" s="134">
        <f t="shared" si="844"/>
        <v>1200</v>
      </c>
      <c r="CC21022" s="7"/>
      <c r="CD21022" s="10"/>
      <c r="CE21022" s="10"/>
      <c r="CF21022" s="31"/>
      <c r="CG21022" s="9"/>
      <c r="CH21022" s="9"/>
      <c r="CI21022" s="9"/>
      <c r="CJ21022" s="31"/>
      <c r="CK21022" s="9"/>
      <c r="CL21022" s="128"/>
      <c r="CM21022" s="216">
        <f t="shared" si="845"/>
        <v>0</v>
      </c>
      <c r="CN21022" s="128"/>
      <c r="CO21022" s="30"/>
      <c r="CP21022" s="30">
        <f t="shared" si="846"/>
        <v>0</v>
      </c>
      <c r="CQ21022" s="30"/>
      <c r="CR21022" s="30">
        <f t="shared" si="847"/>
        <v>0</v>
      </c>
      <c r="CS21022" s="30"/>
      <c r="CT21022" s="30"/>
      <c r="CU21022" s="30"/>
      <c r="CV21022" s="30">
        <f t="shared" si="848"/>
        <v>0</v>
      </c>
    </row>
    <row r="21023" spans="80:100" x14ac:dyDescent="0.25">
      <c r="CB21023" s="134">
        <f t="shared" si="844"/>
        <v>1201</v>
      </c>
      <c r="CC21023" s="7"/>
      <c r="CD21023" s="10"/>
      <c r="CE21023" s="10"/>
      <c r="CF21023" s="31"/>
      <c r="CG21023" s="9"/>
      <c r="CH21023" s="9"/>
      <c r="CI21023" s="9"/>
      <c r="CJ21023" s="31"/>
      <c r="CK21023" s="9"/>
      <c r="CL21023" s="128"/>
      <c r="CM21023" s="216">
        <f t="shared" si="845"/>
        <v>0</v>
      </c>
      <c r="CN21023" s="128"/>
      <c r="CO21023" s="30"/>
      <c r="CP21023" s="30">
        <f t="shared" si="846"/>
        <v>0</v>
      </c>
      <c r="CQ21023" s="30"/>
      <c r="CR21023" s="30">
        <f t="shared" si="847"/>
        <v>0</v>
      </c>
      <c r="CS21023" s="30"/>
      <c r="CT21023" s="30"/>
      <c r="CU21023" s="30"/>
      <c r="CV21023" s="30">
        <f t="shared" si="848"/>
        <v>0</v>
      </c>
    </row>
    <row r="21024" spans="80:100" x14ac:dyDescent="0.25">
      <c r="CB21024" s="134">
        <f t="shared" si="844"/>
        <v>1202</v>
      </c>
      <c r="CC21024" s="7"/>
      <c r="CD21024" s="10"/>
      <c r="CE21024" s="10"/>
      <c r="CF21024" s="31"/>
      <c r="CG21024" s="9"/>
      <c r="CH21024" s="9"/>
      <c r="CI21024" s="9"/>
      <c r="CJ21024" s="31"/>
      <c r="CK21024" s="9"/>
      <c r="CL21024" s="128"/>
      <c r="CM21024" s="216">
        <f t="shared" si="845"/>
        <v>0</v>
      </c>
      <c r="CN21024" s="128"/>
      <c r="CO21024" s="30"/>
      <c r="CP21024" s="30">
        <f t="shared" si="846"/>
        <v>0</v>
      </c>
      <c r="CQ21024" s="30"/>
      <c r="CR21024" s="30">
        <f t="shared" si="847"/>
        <v>0</v>
      </c>
      <c r="CS21024" s="30"/>
      <c r="CT21024" s="30"/>
      <c r="CU21024" s="30"/>
      <c r="CV21024" s="30">
        <f t="shared" si="848"/>
        <v>0</v>
      </c>
    </row>
    <row r="21025" spans="80:100" x14ac:dyDescent="0.25">
      <c r="CB21025" s="134">
        <f t="shared" si="844"/>
        <v>1203</v>
      </c>
      <c r="CC21025" s="7"/>
      <c r="CD21025" s="10"/>
      <c r="CE21025" s="10"/>
      <c r="CF21025" s="31"/>
      <c r="CG21025" s="9"/>
      <c r="CH21025" s="9"/>
      <c r="CI21025" s="9"/>
      <c r="CJ21025" s="31"/>
      <c r="CK21025" s="9"/>
      <c r="CL21025" s="128"/>
      <c r="CM21025" s="216">
        <f t="shared" si="845"/>
        <v>0</v>
      </c>
      <c r="CN21025" s="128"/>
      <c r="CO21025" s="30"/>
      <c r="CP21025" s="30">
        <f t="shared" si="846"/>
        <v>0</v>
      </c>
      <c r="CQ21025" s="30"/>
      <c r="CR21025" s="30">
        <f t="shared" si="847"/>
        <v>0</v>
      </c>
      <c r="CS21025" s="30"/>
      <c r="CT21025" s="30"/>
      <c r="CU21025" s="30"/>
      <c r="CV21025" s="30">
        <f t="shared" si="848"/>
        <v>0</v>
      </c>
    </row>
    <row r="21026" spans="80:100" x14ac:dyDescent="0.25">
      <c r="CB21026" s="134">
        <f t="shared" si="844"/>
        <v>1204</v>
      </c>
      <c r="CC21026" s="7"/>
      <c r="CD21026" s="10"/>
      <c r="CE21026" s="10"/>
      <c r="CF21026" s="31"/>
      <c r="CG21026" s="9"/>
      <c r="CH21026" s="9"/>
      <c r="CI21026" s="9"/>
      <c r="CJ21026" s="31"/>
      <c r="CK21026" s="9"/>
      <c r="CL21026" s="128"/>
      <c r="CM21026" s="216">
        <f t="shared" si="845"/>
        <v>0</v>
      </c>
      <c r="CN21026" s="128"/>
      <c r="CO21026" s="30"/>
      <c r="CP21026" s="30">
        <f t="shared" si="846"/>
        <v>0</v>
      </c>
      <c r="CQ21026" s="30"/>
      <c r="CR21026" s="30">
        <f t="shared" si="847"/>
        <v>0</v>
      </c>
      <c r="CS21026" s="30"/>
      <c r="CT21026" s="30"/>
      <c r="CU21026" s="30"/>
      <c r="CV21026" s="30">
        <f t="shared" si="848"/>
        <v>0</v>
      </c>
    </row>
    <row r="21027" spans="80:100" x14ac:dyDescent="0.25">
      <c r="CB21027" s="134">
        <f t="shared" si="844"/>
        <v>1205</v>
      </c>
      <c r="CC21027" s="7"/>
      <c r="CD21027" s="10"/>
      <c r="CE21027" s="10"/>
      <c r="CF21027" s="31"/>
      <c r="CG21027" s="9"/>
      <c r="CH21027" s="9"/>
      <c r="CI21027" s="9"/>
      <c r="CJ21027" s="31"/>
      <c r="CK21027" s="9"/>
      <c r="CL21027" s="128"/>
      <c r="CM21027" s="216">
        <f t="shared" si="845"/>
        <v>0</v>
      </c>
      <c r="CN21027" s="128"/>
      <c r="CO21027" s="30"/>
      <c r="CP21027" s="30">
        <f t="shared" si="846"/>
        <v>0</v>
      </c>
      <c r="CQ21027" s="30"/>
      <c r="CR21027" s="30">
        <f t="shared" si="847"/>
        <v>0</v>
      </c>
      <c r="CS21027" s="30"/>
      <c r="CT21027" s="30"/>
      <c r="CU21027" s="30"/>
      <c r="CV21027" s="30">
        <f t="shared" si="848"/>
        <v>0</v>
      </c>
    </row>
    <row r="21028" spans="80:100" x14ac:dyDescent="0.25">
      <c r="CB21028" s="134">
        <f t="shared" si="844"/>
        <v>1206</v>
      </c>
      <c r="CC21028" s="7"/>
      <c r="CD21028" s="10"/>
      <c r="CE21028" s="10"/>
      <c r="CF21028" s="31"/>
      <c r="CG21028" s="9"/>
      <c r="CH21028" s="9"/>
      <c r="CI21028" s="9"/>
      <c r="CJ21028" s="31"/>
      <c r="CK21028" s="9"/>
      <c r="CL21028" s="128"/>
      <c r="CM21028" s="216">
        <f t="shared" si="845"/>
        <v>0</v>
      </c>
      <c r="CN21028" s="128"/>
      <c r="CO21028" s="30"/>
      <c r="CP21028" s="30">
        <f t="shared" si="846"/>
        <v>0</v>
      </c>
      <c r="CQ21028" s="30"/>
      <c r="CR21028" s="30">
        <f t="shared" si="847"/>
        <v>0</v>
      </c>
      <c r="CS21028" s="30"/>
      <c r="CT21028" s="30"/>
      <c r="CU21028" s="30"/>
      <c r="CV21028" s="30">
        <f t="shared" si="848"/>
        <v>0</v>
      </c>
    </row>
    <row r="21029" spans="80:100" x14ac:dyDescent="0.25">
      <c r="CB21029" s="134">
        <f t="shared" si="844"/>
        <v>1207</v>
      </c>
      <c r="CC21029" s="7"/>
      <c r="CD21029" s="10"/>
      <c r="CE21029" s="10"/>
      <c r="CF21029" s="31"/>
      <c r="CG21029" s="9"/>
      <c r="CH21029" s="9"/>
      <c r="CI21029" s="9"/>
      <c r="CJ21029" s="31"/>
      <c r="CK21029" s="9"/>
      <c r="CL21029" s="128"/>
      <c r="CM21029" s="216">
        <f t="shared" si="845"/>
        <v>0</v>
      </c>
      <c r="CN21029" s="128"/>
      <c r="CO21029" s="30"/>
      <c r="CP21029" s="30">
        <f t="shared" si="846"/>
        <v>0</v>
      </c>
      <c r="CQ21029" s="30"/>
      <c r="CR21029" s="30">
        <f t="shared" si="847"/>
        <v>0</v>
      </c>
      <c r="CS21029" s="30"/>
      <c r="CT21029" s="30"/>
      <c r="CU21029" s="30"/>
      <c r="CV21029" s="30">
        <f t="shared" si="848"/>
        <v>0</v>
      </c>
    </row>
    <row r="21030" spans="80:100" x14ac:dyDescent="0.25">
      <c r="CB21030" s="134">
        <f t="shared" si="844"/>
        <v>1208</v>
      </c>
      <c r="CC21030" s="7"/>
      <c r="CD21030" s="10"/>
      <c r="CE21030" s="10"/>
      <c r="CF21030" s="31"/>
      <c r="CG21030" s="9"/>
      <c r="CH21030" s="9"/>
      <c r="CI21030" s="9"/>
      <c r="CJ21030" s="31"/>
      <c r="CK21030" s="9"/>
      <c r="CL21030" s="128"/>
      <c r="CM21030" s="216">
        <f t="shared" si="845"/>
        <v>0</v>
      </c>
      <c r="CN21030" s="128"/>
      <c r="CO21030" s="30"/>
      <c r="CP21030" s="30">
        <f t="shared" si="846"/>
        <v>0</v>
      </c>
      <c r="CQ21030" s="30"/>
      <c r="CR21030" s="30">
        <f t="shared" si="847"/>
        <v>0</v>
      </c>
      <c r="CS21030" s="30"/>
      <c r="CT21030" s="30"/>
      <c r="CU21030" s="30"/>
      <c r="CV21030" s="30">
        <f t="shared" si="848"/>
        <v>0</v>
      </c>
    </row>
    <row r="21031" spans="80:100" x14ac:dyDescent="0.25">
      <c r="CB21031" s="134">
        <f t="shared" si="844"/>
        <v>1209</v>
      </c>
      <c r="CC21031" s="7"/>
      <c r="CD21031" s="10"/>
      <c r="CE21031" s="10"/>
      <c r="CF21031" s="31"/>
      <c r="CG21031" s="9"/>
      <c r="CH21031" s="9"/>
      <c r="CI21031" s="9"/>
      <c r="CJ21031" s="31"/>
      <c r="CK21031" s="9"/>
      <c r="CL21031" s="128"/>
      <c r="CM21031" s="216">
        <f t="shared" si="845"/>
        <v>0</v>
      </c>
      <c r="CN21031" s="128"/>
      <c r="CO21031" s="30"/>
      <c r="CP21031" s="30">
        <f t="shared" si="846"/>
        <v>0</v>
      </c>
      <c r="CQ21031" s="30"/>
      <c r="CR21031" s="30">
        <f t="shared" si="847"/>
        <v>0</v>
      </c>
      <c r="CS21031" s="30"/>
      <c r="CT21031" s="30"/>
      <c r="CU21031" s="30"/>
      <c r="CV21031" s="30">
        <f t="shared" si="848"/>
        <v>0</v>
      </c>
    </row>
    <row r="21032" spans="80:100" x14ac:dyDescent="0.25">
      <c r="CB21032" s="134">
        <f t="shared" si="844"/>
        <v>1210</v>
      </c>
      <c r="CC21032" s="7"/>
      <c r="CD21032" s="10"/>
      <c r="CE21032" s="10"/>
      <c r="CF21032" s="31"/>
      <c r="CG21032" s="9"/>
      <c r="CH21032" s="9"/>
      <c r="CI21032" s="9"/>
      <c r="CJ21032" s="31"/>
      <c r="CK21032" s="9"/>
      <c r="CL21032" s="128"/>
      <c r="CM21032" s="216">
        <f t="shared" si="845"/>
        <v>0</v>
      </c>
      <c r="CN21032" s="128"/>
      <c r="CO21032" s="30"/>
      <c r="CP21032" s="30">
        <f t="shared" si="846"/>
        <v>0</v>
      </c>
      <c r="CQ21032" s="30"/>
      <c r="CR21032" s="30">
        <f t="shared" si="847"/>
        <v>0</v>
      </c>
      <c r="CS21032" s="30"/>
      <c r="CT21032" s="30"/>
      <c r="CU21032" s="30"/>
      <c r="CV21032" s="30">
        <f t="shared" si="848"/>
        <v>0</v>
      </c>
    </row>
    <row r="21033" spans="80:100" x14ac:dyDescent="0.25">
      <c r="CB21033" s="134">
        <f t="shared" si="844"/>
        <v>1211</v>
      </c>
      <c r="CC21033" s="7"/>
      <c r="CD21033" s="10"/>
      <c r="CE21033" s="10"/>
      <c r="CF21033" s="31"/>
      <c r="CG21033" s="9"/>
      <c r="CH21033" s="9"/>
      <c r="CI21033" s="9"/>
      <c r="CJ21033" s="31"/>
      <c r="CK21033" s="9"/>
      <c r="CL21033" s="128"/>
      <c r="CM21033" s="216">
        <f t="shared" si="845"/>
        <v>0</v>
      </c>
      <c r="CN21033" s="128"/>
      <c r="CO21033" s="30"/>
      <c r="CP21033" s="30">
        <f t="shared" si="846"/>
        <v>0</v>
      </c>
      <c r="CQ21033" s="30"/>
      <c r="CR21033" s="30">
        <f t="shared" si="847"/>
        <v>0</v>
      </c>
      <c r="CS21033" s="30"/>
      <c r="CT21033" s="30"/>
      <c r="CU21033" s="30"/>
      <c r="CV21033" s="30">
        <f t="shared" si="848"/>
        <v>0</v>
      </c>
    </row>
    <row r="21034" spans="80:100" x14ac:dyDescent="0.25">
      <c r="CB21034" s="134">
        <f t="shared" si="844"/>
        <v>1212</v>
      </c>
      <c r="CC21034" s="7"/>
      <c r="CD21034" s="10"/>
      <c r="CE21034" s="10"/>
      <c r="CF21034" s="31"/>
      <c r="CG21034" s="9"/>
      <c r="CH21034" s="9"/>
      <c r="CI21034" s="9"/>
      <c r="CJ21034" s="31"/>
      <c r="CK21034" s="9"/>
      <c r="CL21034" s="128"/>
      <c r="CM21034" s="216">
        <f t="shared" si="845"/>
        <v>0</v>
      </c>
      <c r="CN21034" s="128"/>
      <c r="CO21034" s="30"/>
      <c r="CP21034" s="30">
        <f t="shared" si="846"/>
        <v>0</v>
      </c>
      <c r="CQ21034" s="30"/>
      <c r="CR21034" s="30">
        <f t="shared" si="847"/>
        <v>0</v>
      </c>
      <c r="CS21034" s="30"/>
      <c r="CT21034" s="30"/>
      <c r="CU21034" s="30"/>
      <c r="CV21034" s="30">
        <f t="shared" si="848"/>
        <v>0</v>
      </c>
    </row>
    <row r="21035" spans="80:100" x14ac:dyDescent="0.25">
      <c r="CB21035" s="134">
        <f t="shared" si="844"/>
        <v>1213</v>
      </c>
      <c r="CC21035" s="7"/>
      <c r="CD21035" s="10"/>
      <c r="CE21035" s="10"/>
      <c r="CF21035" s="31"/>
      <c r="CG21035" s="9"/>
      <c r="CH21035" s="9"/>
      <c r="CI21035" s="9"/>
      <c r="CJ21035" s="31"/>
      <c r="CK21035" s="9"/>
      <c r="CL21035" s="128"/>
      <c r="CM21035" s="216">
        <f t="shared" si="845"/>
        <v>0</v>
      </c>
      <c r="CN21035" s="128"/>
      <c r="CO21035" s="30"/>
      <c r="CP21035" s="30">
        <f t="shared" si="846"/>
        <v>0</v>
      </c>
      <c r="CQ21035" s="30"/>
      <c r="CR21035" s="30">
        <f t="shared" si="847"/>
        <v>0</v>
      </c>
      <c r="CS21035" s="30"/>
      <c r="CT21035" s="30"/>
      <c r="CU21035" s="30"/>
      <c r="CV21035" s="30">
        <f t="shared" si="848"/>
        <v>0</v>
      </c>
    </row>
    <row r="21036" spans="80:100" x14ac:dyDescent="0.25">
      <c r="CB21036" s="134">
        <f t="shared" si="844"/>
        <v>1214</v>
      </c>
      <c r="CC21036" s="7"/>
      <c r="CD21036" s="10"/>
      <c r="CE21036" s="10"/>
      <c r="CF21036" s="31"/>
      <c r="CG21036" s="9"/>
      <c r="CH21036" s="9"/>
      <c r="CI21036" s="9"/>
      <c r="CJ21036" s="31"/>
      <c r="CK21036" s="9"/>
      <c r="CL21036" s="128"/>
      <c r="CM21036" s="216">
        <f t="shared" si="845"/>
        <v>0</v>
      </c>
      <c r="CN21036" s="128"/>
      <c r="CO21036" s="30"/>
      <c r="CP21036" s="30">
        <f t="shared" si="846"/>
        <v>0</v>
      </c>
      <c r="CQ21036" s="30"/>
      <c r="CR21036" s="30">
        <f t="shared" si="847"/>
        <v>0</v>
      </c>
      <c r="CS21036" s="30"/>
      <c r="CT21036" s="30"/>
      <c r="CU21036" s="30"/>
      <c r="CV21036" s="30">
        <f t="shared" si="848"/>
        <v>0</v>
      </c>
    </row>
    <row r="21037" spans="80:100" x14ac:dyDescent="0.25">
      <c r="CB21037" s="134">
        <f t="shared" si="844"/>
        <v>1215</v>
      </c>
      <c r="CC21037" s="7"/>
      <c r="CD21037" s="10"/>
      <c r="CE21037" s="10"/>
      <c r="CF21037" s="31"/>
      <c r="CG21037" s="9"/>
      <c r="CH21037" s="9"/>
      <c r="CI21037" s="9"/>
      <c r="CJ21037" s="31"/>
      <c r="CK21037" s="9"/>
      <c r="CL21037" s="128"/>
      <c r="CM21037" s="216">
        <f t="shared" si="845"/>
        <v>0</v>
      </c>
      <c r="CN21037" s="128"/>
      <c r="CO21037" s="30"/>
      <c r="CP21037" s="30">
        <f t="shared" si="846"/>
        <v>0</v>
      </c>
      <c r="CQ21037" s="30"/>
      <c r="CR21037" s="30">
        <f t="shared" si="847"/>
        <v>0</v>
      </c>
      <c r="CS21037" s="30"/>
      <c r="CT21037" s="30"/>
      <c r="CU21037" s="30"/>
      <c r="CV21037" s="30">
        <f t="shared" si="848"/>
        <v>0</v>
      </c>
    </row>
    <row r="21038" spans="80:100" x14ac:dyDescent="0.25">
      <c r="CB21038" s="134">
        <f t="shared" si="844"/>
        <v>1216</v>
      </c>
      <c r="CC21038" s="7"/>
      <c r="CD21038" s="10"/>
      <c r="CE21038" s="10"/>
      <c r="CF21038" s="31"/>
      <c r="CG21038" s="9"/>
      <c r="CH21038" s="9"/>
      <c r="CI21038" s="9"/>
      <c r="CJ21038" s="31"/>
      <c r="CK21038" s="9"/>
      <c r="CL21038" s="128"/>
      <c r="CM21038" s="216">
        <f t="shared" si="845"/>
        <v>0</v>
      </c>
      <c r="CN21038" s="128"/>
      <c r="CO21038" s="30"/>
      <c r="CP21038" s="30">
        <f t="shared" si="846"/>
        <v>0</v>
      </c>
      <c r="CQ21038" s="30"/>
      <c r="CR21038" s="30">
        <f t="shared" si="847"/>
        <v>0</v>
      </c>
      <c r="CS21038" s="30"/>
      <c r="CT21038" s="30"/>
      <c r="CU21038" s="30"/>
      <c r="CV21038" s="30">
        <f t="shared" si="848"/>
        <v>0</v>
      </c>
    </row>
    <row r="21039" spans="80:100" x14ac:dyDescent="0.25">
      <c r="CB21039" s="134">
        <f t="shared" ref="CB21039:CB21102" si="849">1+CB21038</f>
        <v>1217</v>
      </c>
      <c r="CC21039" s="7"/>
      <c r="CD21039" s="10"/>
      <c r="CE21039" s="10"/>
      <c r="CF21039" s="31"/>
      <c r="CG21039" s="9"/>
      <c r="CH21039" s="9"/>
      <c r="CI21039" s="9"/>
      <c r="CJ21039" s="31"/>
      <c r="CK21039" s="9"/>
      <c r="CL21039" s="128"/>
      <c r="CM21039" s="216">
        <f t="shared" ref="CM21039:CM21102" si="850">IF(CC21039=0,0,IF(CD21039=0,0,IF(CE21039=0,0,IF(CF21039=0,0,IF(CG21039=0,0,IF(CH21039=0,0,IF(CI21039=0,0,IF(CJ21039=0,0,IF(CK21039=0,0,CV21039)))))))))</f>
        <v>0</v>
      </c>
      <c r="CN21039" s="128"/>
      <c r="CO21039" s="30"/>
      <c r="CP21039" s="30">
        <f t="shared" si="846"/>
        <v>0</v>
      </c>
      <c r="CQ21039" s="30"/>
      <c r="CR21039" s="30">
        <f t="shared" si="847"/>
        <v>0</v>
      </c>
      <c r="CS21039" s="30"/>
      <c r="CT21039" s="30"/>
      <c r="CU21039" s="30"/>
      <c r="CV21039" s="30">
        <f t="shared" si="848"/>
        <v>0</v>
      </c>
    </row>
    <row r="21040" spans="80:100" x14ac:dyDescent="0.25">
      <c r="CB21040" s="134">
        <f t="shared" si="849"/>
        <v>1218</v>
      </c>
      <c r="CC21040" s="7"/>
      <c r="CD21040" s="10"/>
      <c r="CE21040" s="10"/>
      <c r="CF21040" s="31"/>
      <c r="CG21040" s="9"/>
      <c r="CH21040" s="9"/>
      <c r="CI21040" s="9"/>
      <c r="CJ21040" s="31"/>
      <c r="CK21040" s="9"/>
      <c r="CL21040" s="128"/>
      <c r="CM21040" s="216">
        <f t="shared" si="850"/>
        <v>0</v>
      </c>
      <c r="CN21040" s="128"/>
      <c r="CO21040" s="30"/>
      <c r="CP21040" s="30">
        <f t="shared" ref="CP21040:CP21103" si="851">IF(AND(CI21040="Classroom",CH21040="Non-SAR"),25,IF(AND(CI21040="Non-Classroom",CH21040="Non-SAR"),25,IF(AND(CI21040="Non-Classroom",CH21040="SAR"),10,0)))</f>
        <v>0</v>
      </c>
      <c r="CQ21040" s="30"/>
      <c r="CR21040" s="30">
        <f t="shared" ref="CR21040:CR21103" si="852">IF(CP21040=0,0,IF(CK21040="Yes",5,0))</f>
        <v>0</v>
      </c>
      <c r="CS21040" s="30"/>
      <c r="CT21040" s="30"/>
      <c r="CU21040" s="30"/>
      <c r="CV21040" s="30">
        <f t="shared" ref="CV21040:CV21103" si="853">SUM(CP21040:CU21040)</f>
        <v>0</v>
      </c>
    </row>
    <row r="21041" spans="80:100" x14ac:dyDescent="0.25">
      <c r="CB21041" s="134">
        <f t="shared" si="849"/>
        <v>1219</v>
      </c>
      <c r="CC21041" s="7"/>
      <c r="CD21041" s="10"/>
      <c r="CE21041" s="10"/>
      <c r="CF21041" s="31"/>
      <c r="CG21041" s="9"/>
      <c r="CH21041" s="9"/>
      <c r="CI21041" s="9"/>
      <c r="CJ21041" s="31"/>
      <c r="CK21041" s="9"/>
      <c r="CL21041" s="128"/>
      <c r="CM21041" s="216">
        <f t="shared" si="850"/>
        <v>0</v>
      </c>
      <c r="CN21041" s="128"/>
      <c r="CO21041" s="30"/>
      <c r="CP21041" s="30">
        <f t="shared" si="851"/>
        <v>0</v>
      </c>
      <c r="CQ21041" s="30"/>
      <c r="CR21041" s="30">
        <f t="shared" si="852"/>
        <v>0</v>
      </c>
      <c r="CS21041" s="30"/>
      <c r="CT21041" s="30"/>
      <c r="CU21041" s="30"/>
      <c r="CV21041" s="30">
        <f t="shared" si="853"/>
        <v>0</v>
      </c>
    </row>
    <row r="21042" spans="80:100" x14ac:dyDescent="0.25">
      <c r="CB21042" s="134">
        <f t="shared" si="849"/>
        <v>1220</v>
      </c>
      <c r="CC21042" s="7"/>
      <c r="CD21042" s="10"/>
      <c r="CE21042" s="10"/>
      <c r="CF21042" s="31"/>
      <c r="CG21042" s="9"/>
      <c r="CH21042" s="9"/>
      <c r="CI21042" s="9"/>
      <c r="CJ21042" s="31"/>
      <c r="CK21042" s="9"/>
      <c r="CL21042" s="128"/>
      <c r="CM21042" s="216">
        <f t="shared" si="850"/>
        <v>0</v>
      </c>
      <c r="CN21042" s="128"/>
      <c r="CO21042" s="30"/>
      <c r="CP21042" s="30">
        <f t="shared" si="851"/>
        <v>0</v>
      </c>
      <c r="CQ21042" s="30"/>
      <c r="CR21042" s="30">
        <f t="shared" si="852"/>
        <v>0</v>
      </c>
      <c r="CS21042" s="30"/>
      <c r="CT21042" s="30"/>
      <c r="CU21042" s="30"/>
      <c r="CV21042" s="30">
        <f t="shared" si="853"/>
        <v>0</v>
      </c>
    </row>
    <row r="21043" spans="80:100" x14ac:dyDescent="0.25">
      <c r="CB21043" s="134">
        <f t="shared" si="849"/>
        <v>1221</v>
      </c>
      <c r="CC21043" s="7"/>
      <c r="CD21043" s="10"/>
      <c r="CE21043" s="10"/>
      <c r="CF21043" s="31"/>
      <c r="CG21043" s="9"/>
      <c r="CH21043" s="9"/>
      <c r="CI21043" s="9"/>
      <c r="CJ21043" s="31"/>
      <c r="CK21043" s="9"/>
      <c r="CL21043" s="128"/>
      <c r="CM21043" s="216">
        <f t="shared" si="850"/>
        <v>0</v>
      </c>
      <c r="CN21043" s="128"/>
      <c r="CO21043" s="30"/>
      <c r="CP21043" s="30">
        <f t="shared" si="851"/>
        <v>0</v>
      </c>
      <c r="CQ21043" s="30"/>
      <c r="CR21043" s="30">
        <f t="shared" si="852"/>
        <v>0</v>
      </c>
      <c r="CS21043" s="30"/>
      <c r="CT21043" s="30"/>
      <c r="CU21043" s="30"/>
      <c r="CV21043" s="30">
        <f t="shared" si="853"/>
        <v>0</v>
      </c>
    </row>
    <row r="21044" spans="80:100" x14ac:dyDescent="0.25">
      <c r="CB21044" s="134">
        <f t="shared" si="849"/>
        <v>1222</v>
      </c>
      <c r="CC21044" s="7"/>
      <c r="CD21044" s="10"/>
      <c r="CE21044" s="10"/>
      <c r="CF21044" s="31"/>
      <c r="CG21044" s="9"/>
      <c r="CH21044" s="9"/>
      <c r="CI21044" s="9"/>
      <c r="CJ21044" s="31"/>
      <c r="CK21044" s="9"/>
      <c r="CL21044" s="128"/>
      <c r="CM21044" s="216">
        <f t="shared" si="850"/>
        <v>0</v>
      </c>
      <c r="CN21044" s="128"/>
      <c r="CO21044" s="30"/>
      <c r="CP21044" s="30">
        <f t="shared" si="851"/>
        <v>0</v>
      </c>
      <c r="CQ21044" s="30"/>
      <c r="CR21044" s="30">
        <f t="shared" si="852"/>
        <v>0</v>
      </c>
      <c r="CS21044" s="30"/>
      <c r="CT21044" s="30"/>
      <c r="CU21044" s="30"/>
      <c r="CV21044" s="30">
        <f t="shared" si="853"/>
        <v>0</v>
      </c>
    </row>
    <row r="21045" spans="80:100" x14ac:dyDescent="0.25">
      <c r="CB21045" s="134">
        <f t="shared" si="849"/>
        <v>1223</v>
      </c>
      <c r="CC21045" s="7"/>
      <c r="CD21045" s="10"/>
      <c r="CE21045" s="10"/>
      <c r="CF21045" s="31"/>
      <c r="CG21045" s="9"/>
      <c r="CH21045" s="9"/>
      <c r="CI21045" s="9"/>
      <c r="CJ21045" s="31"/>
      <c r="CK21045" s="9"/>
      <c r="CL21045" s="128"/>
      <c r="CM21045" s="216">
        <f t="shared" si="850"/>
        <v>0</v>
      </c>
      <c r="CN21045" s="128"/>
      <c r="CO21045" s="30"/>
      <c r="CP21045" s="30">
        <f t="shared" si="851"/>
        <v>0</v>
      </c>
      <c r="CQ21045" s="30"/>
      <c r="CR21045" s="30">
        <f t="shared" si="852"/>
        <v>0</v>
      </c>
      <c r="CS21045" s="30"/>
      <c r="CT21045" s="30"/>
      <c r="CU21045" s="30"/>
      <c r="CV21045" s="30">
        <f t="shared" si="853"/>
        <v>0</v>
      </c>
    </row>
    <row r="21046" spans="80:100" x14ac:dyDescent="0.25">
      <c r="CB21046" s="134">
        <f t="shared" si="849"/>
        <v>1224</v>
      </c>
      <c r="CC21046" s="7"/>
      <c r="CD21046" s="10"/>
      <c r="CE21046" s="10"/>
      <c r="CF21046" s="31"/>
      <c r="CG21046" s="9"/>
      <c r="CH21046" s="9"/>
      <c r="CI21046" s="9"/>
      <c r="CJ21046" s="31"/>
      <c r="CK21046" s="9"/>
      <c r="CL21046" s="128"/>
      <c r="CM21046" s="216">
        <f t="shared" si="850"/>
        <v>0</v>
      </c>
      <c r="CN21046" s="128"/>
      <c r="CO21046" s="30"/>
      <c r="CP21046" s="30">
        <f t="shared" si="851"/>
        <v>0</v>
      </c>
      <c r="CQ21046" s="30"/>
      <c r="CR21046" s="30">
        <f t="shared" si="852"/>
        <v>0</v>
      </c>
      <c r="CS21046" s="30"/>
      <c r="CT21046" s="30"/>
      <c r="CU21046" s="30"/>
      <c r="CV21046" s="30">
        <f t="shared" si="853"/>
        <v>0</v>
      </c>
    </row>
    <row r="21047" spans="80:100" x14ac:dyDescent="0.25">
      <c r="CB21047" s="134">
        <f t="shared" si="849"/>
        <v>1225</v>
      </c>
      <c r="CC21047" s="7"/>
      <c r="CD21047" s="10"/>
      <c r="CE21047" s="10"/>
      <c r="CF21047" s="31"/>
      <c r="CG21047" s="9"/>
      <c r="CH21047" s="9"/>
      <c r="CI21047" s="9"/>
      <c r="CJ21047" s="31"/>
      <c r="CK21047" s="9"/>
      <c r="CL21047" s="128"/>
      <c r="CM21047" s="216">
        <f t="shared" si="850"/>
        <v>0</v>
      </c>
      <c r="CN21047" s="128"/>
      <c r="CO21047" s="30"/>
      <c r="CP21047" s="30">
        <f t="shared" si="851"/>
        <v>0</v>
      </c>
      <c r="CQ21047" s="30"/>
      <c r="CR21047" s="30">
        <f t="shared" si="852"/>
        <v>0</v>
      </c>
      <c r="CS21047" s="30"/>
      <c r="CT21047" s="30"/>
      <c r="CU21047" s="30"/>
      <c r="CV21047" s="30">
        <f t="shared" si="853"/>
        <v>0</v>
      </c>
    </row>
    <row r="21048" spans="80:100" x14ac:dyDescent="0.25">
      <c r="CB21048" s="134">
        <f t="shared" si="849"/>
        <v>1226</v>
      </c>
      <c r="CC21048" s="7"/>
      <c r="CD21048" s="10"/>
      <c r="CE21048" s="10"/>
      <c r="CF21048" s="31"/>
      <c r="CG21048" s="9"/>
      <c r="CH21048" s="9"/>
      <c r="CI21048" s="9"/>
      <c r="CJ21048" s="31"/>
      <c r="CK21048" s="9"/>
      <c r="CL21048" s="128"/>
      <c r="CM21048" s="216">
        <f t="shared" si="850"/>
        <v>0</v>
      </c>
      <c r="CN21048" s="128"/>
      <c r="CO21048" s="30"/>
      <c r="CP21048" s="30">
        <f t="shared" si="851"/>
        <v>0</v>
      </c>
      <c r="CQ21048" s="30"/>
      <c r="CR21048" s="30">
        <f t="shared" si="852"/>
        <v>0</v>
      </c>
      <c r="CS21048" s="30"/>
      <c r="CT21048" s="30"/>
      <c r="CU21048" s="30"/>
      <c r="CV21048" s="30">
        <f t="shared" si="853"/>
        <v>0</v>
      </c>
    </row>
    <row r="21049" spans="80:100" x14ac:dyDescent="0.25">
      <c r="CB21049" s="134">
        <f t="shared" si="849"/>
        <v>1227</v>
      </c>
      <c r="CC21049" s="7"/>
      <c r="CD21049" s="10"/>
      <c r="CE21049" s="10"/>
      <c r="CF21049" s="31"/>
      <c r="CG21049" s="9"/>
      <c r="CH21049" s="9"/>
      <c r="CI21049" s="9"/>
      <c r="CJ21049" s="31"/>
      <c r="CK21049" s="9"/>
      <c r="CL21049" s="128"/>
      <c r="CM21049" s="216">
        <f t="shared" si="850"/>
        <v>0</v>
      </c>
      <c r="CN21049" s="128"/>
      <c r="CO21049" s="30"/>
      <c r="CP21049" s="30">
        <f t="shared" si="851"/>
        <v>0</v>
      </c>
      <c r="CQ21049" s="30"/>
      <c r="CR21049" s="30">
        <f t="shared" si="852"/>
        <v>0</v>
      </c>
      <c r="CS21049" s="30"/>
      <c r="CT21049" s="30"/>
      <c r="CU21049" s="30"/>
      <c r="CV21049" s="30">
        <f t="shared" si="853"/>
        <v>0</v>
      </c>
    </row>
    <row r="21050" spans="80:100" x14ac:dyDescent="0.25">
      <c r="CB21050" s="134">
        <f t="shared" si="849"/>
        <v>1228</v>
      </c>
      <c r="CC21050" s="7"/>
      <c r="CD21050" s="10"/>
      <c r="CE21050" s="10"/>
      <c r="CF21050" s="31"/>
      <c r="CG21050" s="9"/>
      <c r="CH21050" s="9"/>
      <c r="CI21050" s="9"/>
      <c r="CJ21050" s="31"/>
      <c r="CK21050" s="9"/>
      <c r="CL21050" s="128"/>
      <c r="CM21050" s="216">
        <f t="shared" si="850"/>
        <v>0</v>
      </c>
      <c r="CN21050" s="128"/>
      <c r="CO21050" s="30"/>
      <c r="CP21050" s="30">
        <f t="shared" si="851"/>
        <v>0</v>
      </c>
      <c r="CQ21050" s="30"/>
      <c r="CR21050" s="30">
        <f t="shared" si="852"/>
        <v>0</v>
      </c>
      <c r="CS21050" s="30"/>
      <c r="CT21050" s="30"/>
      <c r="CU21050" s="30"/>
      <c r="CV21050" s="30">
        <f t="shared" si="853"/>
        <v>0</v>
      </c>
    </row>
    <row r="21051" spans="80:100" x14ac:dyDescent="0.25">
      <c r="CB21051" s="134">
        <f t="shared" si="849"/>
        <v>1229</v>
      </c>
      <c r="CC21051" s="7"/>
      <c r="CD21051" s="10"/>
      <c r="CE21051" s="10"/>
      <c r="CF21051" s="31"/>
      <c r="CG21051" s="9"/>
      <c r="CH21051" s="9"/>
      <c r="CI21051" s="9"/>
      <c r="CJ21051" s="31"/>
      <c r="CK21051" s="9"/>
      <c r="CL21051" s="128"/>
      <c r="CM21051" s="216">
        <f t="shared" si="850"/>
        <v>0</v>
      </c>
      <c r="CN21051" s="128"/>
      <c r="CO21051" s="30"/>
      <c r="CP21051" s="30">
        <f t="shared" si="851"/>
        <v>0</v>
      </c>
      <c r="CQ21051" s="30"/>
      <c r="CR21051" s="30">
        <f t="shared" si="852"/>
        <v>0</v>
      </c>
      <c r="CS21051" s="30"/>
      <c r="CT21051" s="30"/>
      <c r="CU21051" s="30"/>
      <c r="CV21051" s="30">
        <f t="shared" si="853"/>
        <v>0</v>
      </c>
    </row>
    <row r="21052" spans="80:100" x14ac:dyDescent="0.25">
      <c r="CB21052" s="134">
        <f t="shared" si="849"/>
        <v>1230</v>
      </c>
      <c r="CC21052" s="7"/>
      <c r="CD21052" s="10"/>
      <c r="CE21052" s="10"/>
      <c r="CF21052" s="31"/>
      <c r="CG21052" s="9"/>
      <c r="CH21052" s="9"/>
      <c r="CI21052" s="9"/>
      <c r="CJ21052" s="31"/>
      <c r="CK21052" s="9"/>
      <c r="CL21052" s="128"/>
      <c r="CM21052" s="216">
        <f t="shared" si="850"/>
        <v>0</v>
      </c>
      <c r="CN21052" s="128"/>
      <c r="CO21052" s="30"/>
      <c r="CP21052" s="30">
        <f t="shared" si="851"/>
        <v>0</v>
      </c>
      <c r="CQ21052" s="30"/>
      <c r="CR21052" s="30">
        <f t="shared" si="852"/>
        <v>0</v>
      </c>
      <c r="CS21052" s="30"/>
      <c r="CT21052" s="30"/>
      <c r="CU21052" s="30"/>
      <c r="CV21052" s="30">
        <f t="shared" si="853"/>
        <v>0</v>
      </c>
    </row>
    <row r="21053" spans="80:100" x14ac:dyDescent="0.25">
      <c r="CB21053" s="134">
        <f t="shared" si="849"/>
        <v>1231</v>
      </c>
      <c r="CC21053" s="7"/>
      <c r="CD21053" s="10"/>
      <c r="CE21053" s="10"/>
      <c r="CF21053" s="31"/>
      <c r="CG21053" s="9"/>
      <c r="CH21053" s="9"/>
      <c r="CI21053" s="9"/>
      <c r="CJ21053" s="31"/>
      <c r="CK21053" s="9"/>
      <c r="CL21053" s="128"/>
      <c r="CM21053" s="216">
        <f t="shared" si="850"/>
        <v>0</v>
      </c>
      <c r="CN21053" s="128"/>
      <c r="CO21053" s="30"/>
      <c r="CP21053" s="30">
        <f t="shared" si="851"/>
        <v>0</v>
      </c>
      <c r="CQ21053" s="30"/>
      <c r="CR21053" s="30">
        <f t="shared" si="852"/>
        <v>0</v>
      </c>
      <c r="CS21053" s="30"/>
      <c r="CT21053" s="30"/>
      <c r="CU21053" s="30"/>
      <c r="CV21053" s="30">
        <f t="shared" si="853"/>
        <v>0</v>
      </c>
    </row>
    <row r="21054" spans="80:100" x14ac:dyDescent="0.25">
      <c r="CB21054" s="134">
        <f t="shared" si="849"/>
        <v>1232</v>
      </c>
      <c r="CC21054" s="7"/>
      <c r="CD21054" s="10"/>
      <c r="CE21054" s="10"/>
      <c r="CF21054" s="31"/>
      <c r="CG21054" s="9"/>
      <c r="CH21054" s="9"/>
      <c r="CI21054" s="9"/>
      <c r="CJ21054" s="31"/>
      <c r="CK21054" s="9"/>
      <c r="CL21054" s="128"/>
      <c r="CM21054" s="216">
        <f t="shared" si="850"/>
        <v>0</v>
      </c>
      <c r="CN21054" s="128"/>
      <c r="CO21054" s="30"/>
      <c r="CP21054" s="30">
        <f t="shared" si="851"/>
        <v>0</v>
      </c>
      <c r="CQ21054" s="30"/>
      <c r="CR21054" s="30">
        <f t="shared" si="852"/>
        <v>0</v>
      </c>
      <c r="CS21054" s="30"/>
      <c r="CT21054" s="30"/>
      <c r="CU21054" s="30"/>
      <c r="CV21054" s="30">
        <f t="shared" si="853"/>
        <v>0</v>
      </c>
    </row>
    <row r="21055" spans="80:100" x14ac:dyDescent="0.25">
      <c r="CB21055" s="134">
        <f t="shared" si="849"/>
        <v>1233</v>
      </c>
      <c r="CC21055" s="7"/>
      <c r="CD21055" s="10"/>
      <c r="CE21055" s="10"/>
      <c r="CF21055" s="31"/>
      <c r="CG21055" s="9"/>
      <c r="CH21055" s="9"/>
      <c r="CI21055" s="9"/>
      <c r="CJ21055" s="31"/>
      <c r="CK21055" s="9"/>
      <c r="CL21055" s="128"/>
      <c r="CM21055" s="216">
        <f t="shared" si="850"/>
        <v>0</v>
      </c>
      <c r="CN21055" s="128"/>
      <c r="CO21055" s="30"/>
      <c r="CP21055" s="30">
        <f t="shared" si="851"/>
        <v>0</v>
      </c>
      <c r="CQ21055" s="30"/>
      <c r="CR21055" s="30">
        <f t="shared" si="852"/>
        <v>0</v>
      </c>
      <c r="CS21055" s="30"/>
      <c r="CT21055" s="30"/>
      <c r="CU21055" s="30"/>
      <c r="CV21055" s="30">
        <f t="shared" si="853"/>
        <v>0</v>
      </c>
    </row>
    <row r="21056" spans="80:100" x14ac:dyDescent="0.25">
      <c r="CB21056" s="134">
        <f t="shared" si="849"/>
        <v>1234</v>
      </c>
      <c r="CC21056" s="7"/>
      <c r="CD21056" s="10"/>
      <c r="CE21056" s="10"/>
      <c r="CF21056" s="31"/>
      <c r="CG21056" s="9"/>
      <c r="CH21056" s="9"/>
      <c r="CI21056" s="9"/>
      <c r="CJ21056" s="31"/>
      <c r="CK21056" s="9"/>
      <c r="CL21056" s="128"/>
      <c r="CM21056" s="216">
        <f t="shared" si="850"/>
        <v>0</v>
      </c>
      <c r="CN21056" s="128"/>
      <c r="CO21056" s="30"/>
      <c r="CP21056" s="30">
        <f t="shared" si="851"/>
        <v>0</v>
      </c>
      <c r="CQ21056" s="30"/>
      <c r="CR21056" s="30">
        <f t="shared" si="852"/>
        <v>0</v>
      </c>
      <c r="CS21056" s="30"/>
      <c r="CT21056" s="30"/>
      <c r="CU21056" s="30"/>
      <c r="CV21056" s="30">
        <f t="shared" si="853"/>
        <v>0</v>
      </c>
    </row>
    <row r="21057" spans="80:100" x14ac:dyDescent="0.25">
      <c r="CB21057" s="134">
        <f t="shared" si="849"/>
        <v>1235</v>
      </c>
      <c r="CC21057" s="7"/>
      <c r="CD21057" s="10"/>
      <c r="CE21057" s="10"/>
      <c r="CF21057" s="31"/>
      <c r="CG21057" s="9"/>
      <c r="CH21057" s="9"/>
      <c r="CI21057" s="9"/>
      <c r="CJ21057" s="31"/>
      <c r="CK21057" s="9"/>
      <c r="CL21057" s="128"/>
      <c r="CM21057" s="216">
        <f t="shared" si="850"/>
        <v>0</v>
      </c>
      <c r="CN21057" s="128"/>
      <c r="CO21057" s="30"/>
      <c r="CP21057" s="30">
        <f t="shared" si="851"/>
        <v>0</v>
      </c>
      <c r="CQ21057" s="30"/>
      <c r="CR21057" s="30">
        <f t="shared" si="852"/>
        <v>0</v>
      </c>
      <c r="CS21057" s="30"/>
      <c r="CT21057" s="30"/>
      <c r="CU21057" s="30"/>
      <c r="CV21057" s="30">
        <f t="shared" si="853"/>
        <v>0</v>
      </c>
    </row>
    <row r="21058" spans="80:100" x14ac:dyDescent="0.25">
      <c r="CB21058" s="134">
        <f t="shared" si="849"/>
        <v>1236</v>
      </c>
      <c r="CC21058" s="7"/>
      <c r="CD21058" s="10"/>
      <c r="CE21058" s="10"/>
      <c r="CF21058" s="31"/>
      <c r="CG21058" s="9"/>
      <c r="CH21058" s="9"/>
      <c r="CI21058" s="9"/>
      <c r="CJ21058" s="31"/>
      <c r="CK21058" s="9"/>
      <c r="CL21058" s="128"/>
      <c r="CM21058" s="216">
        <f t="shared" si="850"/>
        <v>0</v>
      </c>
      <c r="CN21058" s="128"/>
      <c r="CO21058" s="30"/>
      <c r="CP21058" s="30">
        <f t="shared" si="851"/>
        <v>0</v>
      </c>
      <c r="CQ21058" s="30"/>
      <c r="CR21058" s="30">
        <f t="shared" si="852"/>
        <v>0</v>
      </c>
      <c r="CS21058" s="30"/>
      <c r="CT21058" s="30"/>
      <c r="CU21058" s="30"/>
      <c r="CV21058" s="30">
        <f t="shared" si="853"/>
        <v>0</v>
      </c>
    </row>
    <row r="21059" spans="80:100" x14ac:dyDescent="0.25">
      <c r="CB21059" s="134">
        <f t="shared" si="849"/>
        <v>1237</v>
      </c>
      <c r="CC21059" s="7"/>
      <c r="CD21059" s="10"/>
      <c r="CE21059" s="10"/>
      <c r="CF21059" s="31"/>
      <c r="CG21059" s="9"/>
      <c r="CH21059" s="9"/>
      <c r="CI21059" s="9"/>
      <c r="CJ21059" s="31"/>
      <c r="CK21059" s="9"/>
      <c r="CL21059" s="128"/>
      <c r="CM21059" s="216">
        <f t="shared" si="850"/>
        <v>0</v>
      </c>
      <c r="CN21059" s="128"/>
      <c r="CO21059" s="30"/>
      <c r="CP21059" s="30">
        <f t="shared" si="851"/>
        <v>0</v>
      </c>
      <c r="CQ21059" s="30"/>
      <c r="CR21059" s="30">
        <f t="shared" si="852"/>
        <v>0</v>
      </c>
      <c r="CS21059" s="30"/>
      <c r="CT21059" s="30"/>
      <c r="CU21059" s="30"/>
      <c r="CV21059" s="30">
        <f t="shared" si="853"/>
        <v>0</v>
      </c>
    </row>
    <row r="21060" spans="80:100" x14ac:dyDescent="0.25">
      <c r="CB21060" s="134">
        <f t="shared" si="849"/>
        <v>1238</v>
      </c>
      <c r="CC21060" s="7"/>
      <c r="CD21060" s="10"/>
      <c r="CE21060" s="10"/>
      <c r="CF21060" s="31"/>
      <c r="CG21060" s="9"/>
      <c r="CH21060" s="9"/>
      <c r="CI21060" s="9"/>
      <c r="CJ21060" s="31"/>
      <c r="CK21060" s="9"/>
      <c r="CL21060" s="128"/>
      <c r="CM21060" s="216">
        <f t="shared" si="850"/>
        <v>0</v>
      </c>
      <c r="CN21060" s="128"/>
      <c r="CO21060" s="30"/>
      <c r="CP21060" s="30">
        <f t="shared" si="851"/>
        <v>0</v>
      </c>
      <c r="CQ21060" s="30"/>
      <c r="CR21060" s="30">
        <f t="shared" si="852"/>
        <v>0</v>
      </c>
      <c r="CS21060" s="30"/>
      <c r="CT21060" s="30"/>
      <c r="CU21060" s="30"/>
      <c r="CV21060" s="30">
        <f t="shared" si="853"/>
        <v>0</v>
      </c>
    </row>
    <row r="21061" spans="80:100" x14ac:dyDescent="0.25">
      <c r="CB21061" s="134">
        <f t="shared" si="849"/>
        <v>1239</v>
      </c>
      <c r="CC21061" s="7"/>
      <c r="CD21061" s="10"/>
      <c r="CE21061" s="10"/>
      <c r="CF21061" s="31"/>
      <c r="CG21061" s="9"/>
      <c r="CH21061" s="9"/>
      <c r="CI21061" s="9"/>
      <c r="CJ21061" s="31"/>
      <c r="CK21061" s="9"/>
      <c r="CL21061" s="128"/>
      <c r="CM21061" s="216">
        <f t="shared" si="850"/>
        <v>0</v>
      </c>
      <c r="CN21061" s="128"/>
      <c r="CO21061" s="30"/>
      <c r="CP21061" s="30">
        <f t="shared" si="851"/>
        <v>0</v>
      </c>
      <c r="CQ21061" s="30"/>
      <c r="CR21061" s="30">
        <f t="shared" si="852"/>
        <v>0</v>
      </c>
      <c r="CS21061" s="30"/>
      <c r="CT21061" s="30"/>
      <c r="CU21061" s="30"/>
      <c r="CV21061" s="30">
        <f t="shared" si="853"/>
        <v>0</v>
      </c>
    </row>
    <row r="21062" spans="80:100" x14ac:dyDescent="0.25">
      <c r="CB21062" s="134">
        <f t="shared" si="849"/>
        <v>1240</v>
      </c>
      <c r="CC21062" s="7"/>
      <c r="CD21062" s="10"/>
      <c r="CE21062" s="10"/>
      <c r="CF21062" s="31"/>
      <c r="CG21062" s="9"/>
      <c r="CH21062" s="9"/>
      <c r="CI21062" s="9"/>
      <c r="CJ21062" s="31"/>
      <c r="CK21062" s="9"/>
      <c r="CL21062" s="128"/>
      <c r="CM21062" s="216">
        <f t="shared" si="850"/>
        <v>0</v>
      </c>
      <c r="CN21062" s="128"/>
      <c r="CO21062" s="30"/>
      <c r="CP21062" s="30">
        <f t="shared" si="851"/>
        <v>0</v>
      </c>
      <c r="CQ21062" s="30"/>
      <c r="CR21062" s="30">
        <f t="shared" si="852"/>
        <v>0</v>
      </c>
      <c r="CS21062" s="30"/>
      <c r="CT21062" s="30"/>
      <c r="CU21062" s="30"/>
      <c r="CV21062" s="30">
        <f t="shared" si="853"/>
        <v>0</v>
      </c>
    </row>
    <row r="21063" spans="80:100" x14ac:dyDescent="0.25">
      <c r="CB21063" s="134">
        <f t="shared" si="849"/>
        <v>1241</v>
      </c>
      <c r="CC21063" s="7"/>
      <c r="CD21063" s="10"/>
      <c r="CE21063" s="10"/>
      <c r="CF21063" s="31"/>
      <c r="CG21063" s="9"/>
      <c r="CH21063" s="9"/>
      <c r="CI21063" s="9"/>
      <c r="CJ21063" s="31"/>
      <c r="CK21063" s="9"/>
      <c r="CL21063" s="128"/>
      <c r="CM21063" s="216">
        <f t="shared" si="850"/>
        <v>0</v>
      </c>
      <c r="CN21063" s="128"/>
      <c r="CO21063" s="30"/>
      <c r="CP21063" s="30">
        <f t="shared" si="851"/>
        <v>0</v>
      </c>
      <c r="CQ21063" s="30"/>
      <c r="CR21063" s="30">
        <f t="shared" si="852"/>
        <v>0</v>
      </c>
      <c r="CS21063" s="30"/>
      <c r="CT21063" s="30"/>
      <c r="CU21063" s="30"/>
      <c r="CV21063" s="30">
        <f t="shared" si="853"/>
        <v>0</v>
      </c>
    </row>
    <row r="21064" spans="80:100" x14ac:dyDescent="0.25">
      <c r="CB21064" s="134">
        <f t="shared" si="849"/>
        <v>1242</v>
      </c>
      <c r="CC21064" s="7"/>
      <c r="CD21064" s="10"/>
      <c r="CE21064" s="10"/>
      <c r="CF21064" s="31"/>
      <c r="CG21064" s="9"/>
      <c r="CH21064" s="9"/>
      <c r="CI21064" s="9"/>
      <c r="CJ21064" s="31"/>
      <c r="CK21064" s="9"/>
      <c r="CL21064" s="128"/>
      <c r="CM21064" s="216">
        <f t="shared" si="850"/>
        <v>0</v>
      </c>
      <c r="CN21064" s="128"/>
      <c r="CO21064" s="30"/>
      <c r="CP21064" s="30">
        <f t="shared" si="851"/>
        <v>0</v>
      </c>
      <c r="CQ21064" s="30"/>
      <c r="CR21064" s="30">
        <f t="shared" si="852"/>
        <v>0</v>
      </c>
      <c r="CS21064" s="30"/>
      <c r="CT21064" s="30"/>
      <c r="CU21064" s="30"/>
      <c r="CV21064" s="30">
        <f t="shared" si="853"/>
        <v>0</v>
      </c>
    </row>
    <row r="21065" spans="80:100" x14ac:dyDescent="0.25">
      <c r="CB21065" s="134">
        <f t="shared" si="849"/>
        <v>1243</v>
      </c>
      <c r="CC21065" s="7"/>
      <c r="CD21065" s="10"/>
      <c r="CE21065" s="10"/>
      <c r="CF21065" s="31"/>
      <c r="CG21065" s="9"/>
      <c r="CH21065" s="9"/>
      <c r="CI21065" s="9"/>
      <c r="CJ21065" s="31"/>
      <c r="CK21065" s="9"/>
      <c r="CL21065" s="128"/>
      <c r="CM21065" s="216">
        <f t="shared" si="850"/>
        <v>0</v>
      </c>
      <c r="CN21065" s="128"/>
      <c r="CO21065" s="30"/>
      <c r="CP21065" s="30">
        <f t="shared" si="851"/>
        <v>0</v>
      </c>
      <c r="CQ21065" s="30"/>
      <c r="CR21065" s="30">
        <f t="shared" si="852"/>
        <v>0</v>
      </c>
      <c r="CS21065" s="30"/>
      <c r="CT21065" s="30"/>
      <c r="CU21065" s="30"/>
      <c r="CV21065" s="30">
        <f t="shared" si="853"/>
        <v>0</v>
      </c>
    </row>
    <row r="21066" spans="80:100" x14ac:dyDescent="0.25">
      <c r="CB21066" s="134">
        <f t="shared" si="849"/>
        <v>1244</v>
      </c>
      <c r="CC21066" s="7"/>
      <c r="CD21066" s="10"/>
      <c r="CE21066" s="10"/>
      <c r="CF21066" s="31"/>
      <c r="CG21066" s="9"/>
      <c r="CH21066" s="9"/>
      <c r="CI21066" s="9"/>
      <c r="CJ21066" s="31"/>
      <c r="CK21066" s="9"/>
      <c r="CL21066" s="128"/>
      <c r="CM21066" s="216">
        <f t="shared" si="850"/>
        <v>0</v>
      </c>
      <c r="CN21066" s="128"/>
      <c r="CO21066" s="30"/>
      <c r="CP21066" s="30">
        <f t="shared" si="851"/>
        <v>0</v>
      </c>
      <c r="CQ21066" s="30"/>
      <c r="CR21066" s="30">
        <f t="shared" si="852"/>
        <v>0</v>
      </c>
      <c r="CS21066" s="30"/>
      <c r="CT21066" s="30"/>
      <c r="CU21066" s="30"/>
      <c r="CV21066" s="30">
        <f t="shared" si="853"/>
        <v>0</v>
      </c>
    </row>
    <row r="21067" spans="80:100" x14ac:dyDescent="0.25">
      <c r="CB21067" s="134">
        <f t="shared" si="849"/>
        <v>1245</v>
      </c>
      <c r="CC21067" s="7"/>
      <c r="CD21067" s="10"/>
      <c r="CE21067" s="10"/>
      <c r="CF21067" s="31"/>
      <c r="CG21067" s="9"/>
      <c r="CH21067" s="9"/>
      <c r="CI21067" s="9"/>
      <c r="CJ21067" s="31"/>
      <c r="CK21067" s="9"/>
      <c r="CL21067" s="128"/>
      <c r="CM21067" s="216">
        <f t="shared" si="850"/>
        <v>0</v>
      </c>
      <c r="CN21067" s="128"/>
      <c r="CO21067" s="30"/>
      <c r="CP21067" s="30">
        <f t="shared" si="851"/>
        <v>0</v>
      </c>
      <c r="CQ21067" s="30"/>
      <c r="CR21067" s="30">
        <f t="shared" si="852"/>
        <v>0</v>
      </c>
      <c r="CS21067" s="30"/>
      <c r="CT21067" s="30"/>
      <c r="CU21067" s="30"/>
      <c r="CV21067" s="30">
        <f t="shared" si="853"/>
        <v>0</v>
      </c>
    </row>
    <row r="21068" spans="80:100" x14ac:dyDescent="0.25">
      <c r="CB21068" s="134">
        <f t="shared" si="849"/>
        <v>1246</v>
      </c>
      <c r="CC21068" s="7"/>
      <c r="CD21068" s="10"/>
      <c r="CE21068" s="10"/>
      <c r="CF21068" s="31"/>
      <c r="CG21068" s="9"/>
      <c r="CH21068" s="9"/>
      <c r="CI21068" s="9"/>
      <c r="CJ21068" s="31"/>
      <c r="CK21068" s="9"/>
      <c r="CL21068" s="128"/>
      <c r="CM21068" s="216">
        <f t="shared" si="850"/>
        <v>0</v>
      </c>
      <c r="CN21068" s="128"/>
      <c r="CO21068" s="30"/>
      <c r="CP21068" s="30">
        <f t="shared" si="851"/>
        <v>0</v>
      </c>
      <c r="CQ21068" s="30"/>
      <c r="CR21068" s="30">
        <f t="shared" si="852"/>
        <v>0</v>
      </c>
      <c r="CS21068" s="30"/>
      <c r="CT21068" s="30"/>
      <c r="CU21068" s="30"/>
      <c r="CV21068" s="30">
        <f t="shared" si="853"/>
        <v>0</v>
      </c>
    </row>
    <row r="21069" spans="80:100" x14ac:dyDescent="0.25">
      <c r="CB21069" s="134">
        <f t="shared" si="849"/>
        <v>1247</v>
      </c>
      <c r="CC21069" s="7"/>
      <c r="CD21069" s="10"/>
      <c r="CE21069" s="10"/>
      <c r="CF21069" s="31"/>
      <c r="CG21069" s="9"/>
      <c r="CH21069" s="9"/>
      <c r="CI21069" s="9"/>
      <c r="CJ21069" s="31"/>
      <c r="CK21069" s="9"/>
      <c r="CL21069" s="128"/>
      <c r="CM21069" s="216">
        <f t="shared" si="850"/>
        <v>0</v>
      </c>
      <c r="CN21069" s="128"/>
      <c r="CO21069" s="30"/>
      <c r="CP21069" s="30">
        <f t="shared" si="851"/>
        <v>0</v>
      </c>
      <c r="CQ21069" s="30"/>
      <c r="CR21069" s="30">
        <f t="shared" si="852"/>
        <v>0</v>
      </c>
      <c r="CS21069" s="30"/>
      <c r="CT21069" s="30"/>
      <c r="CU21069" s="30"/>
      <c r="CV21069" s="30">
        <f t="shared" si="853"/>
        <v>0</v>
      </c>
    </row>
    <row r="21070" spans="80:100" x14ac:dyDescent="0.25">
      <c r="CB21070" s="134">
        <f t="shared" si="849"/>
        <v>1248</v>
      </c>
      <c r="CC21070" s="7"/>
      <c r="CD21070" s="10"/>
      <c r="CE21070" s="10"/>
      <c r="CF21070" s="31"/>
      <c r="CG21070" s="9"/>
      <c r="CH21070" s="9"/>
      <c r="CI21070" s="9"/>
      <c r="CJ21070" s="31"/>
      <c r="CK21070" s="9"/>
      <c r="CL21070" s="128"/>
      <c r="CM21070" s="216">
        <f t="shared" si="850"/>
        <v>0</v>
      </c>
      <c r="CN21070" s="128"/>
      <c r="CO21070" s="30"/>
      <c r="CP21070" s="30">
        <f t="shared" si="851"/>
        <v>0</v>
      </c>
      <c r="CQ21070" s="30"/>
      <c r="CR21070" s="30">
        <f t="shared" si="852"/>
        <v>0</v>
      </c>
      <c r="CS21070" s="30"/>
      <c r="CT21070" s="30"/>
      <c r="CU21070" s="30"/>
      <c r="CV21070" s="30">
        <f t="shared" si="853"/>
        <v>0</v>
      </c>
    </row>
    <row r="21071" spans="80:100" x14ac:dyDescent="0.25">
      <c r="CB21071" s="134">
        <f t="shared" si="849"/>
        <v>1249</v>
      </c>
      <c r="CC21071" s="7"/>
      <c r="CD21071" s="10"/>
      <c r="CE21071" s="10"/>
      <c r="CF21071" s="31"/>
      <c r="CG21071" s="9"/>
      <c r="CH21071" s="9"/>
      <c r="CI21071" s="9"/>
      <c r="CJ21071" s="31"/>
      <c r="CK21071" s="9"/>
      <c r="CL21071" s="128"/>
      <c r="CM21071" s="216">
        <f t="shared" si="850"/>
        <v>0</v>
      </c>
      <c r="CN21071" s="128"/>
      <c r="CO21071" s="30"/>
      <c r="CP21071" s="30">
        <f t="shared" si="851"/>
        <v>0</v>
      </c>
      <c r="CQ21071" s="30"/>
      <c r="CR21071" s="30">
        <f t="shared" si="852"/>
        <v>0</v>
      </c>
      <c r="CS21071" s="30"/>
      <c r="CT21071" s="30"/>
      <c r="CU21071" s="30"/>
      <c r="CV21071" s="30">
        <f t="shared" si="853"/>
        <v>0</v>
      </c>
    </row>
    <row r="21072" spans="80:100" x14ac:dyDescent="0.25">
      <c r="CB21072" s="134">
        <f t="shared" si="849"/>
        <v>1250</v>
      </c>
      <c r="CC21072" s="7"/>
      <c r="CD21072" s="10"/>
      <c r="CE21072" s="10"/>
      <c r="CF21072" s="31"/>
      <c r="CG21072" s="9"/>
      <c r="CH21072" s="9"/>
      <c r="CI21072" s="9"/>
      <c r="CJ21072" s="31"/>
      <c r="CK21072" s="9"/>
      <c r="CL21072" s="128"/>
      <c r="CM21072" s="216">
        <f t="shared" si="850"/>
        <v>0</v>
      </c>
      <c r="CN21072" s="128"/>
      <c r="CO21072" s="30"/>
      <c r="CP21072" s="30">
        <f t="shared" si="851"/>
        <v>0</v>
      </c>
      <c r="CQ21072" s="30"/>
      <c r="CR21072" s="30">
        <f t="shared" si="852"/>
        <v>0</v>
      </c>
      <c r="CS21072" s="30"/>
      <c r="CT21072" s="30"/>
      <c r="CU21072" s="30"/>
      <c r="CV21072" s="30">
        <f t="shared" si="853"/>
        <v>0</v>
      </c>
    </row>
    <row r="21073" spans="80:100" x14ac:dyDescent="0.25">
      <c r="CB21073" s="134">
        <f t="shared" si="849"/>
        <v>1251</v>
      </c>
      <c r="CC21073" s="7"/>
      <c r="CD21073" s="10"/>
      <c r="CE21073" s="10"/>
      <c r="CF21073" s="31"/>
      <c r="CG21073" s="9"/>
      <c r="CH21073" s="9"/>
      <c r="CI21073" s="9"/>
      <c r="CJ21073" s="31"/>
      <c r="CK21073" s="9"/>
      <c r="CL21073" s="128"/>
      <c r="CM21073" s="216">
        <f t="shared" si="850"/>
        <v>0</v>
      </c>
      <c r="CN21073" s="128"/>
      <c r="CO21073" s="30"/>
      <c r="CP21073" s="30">
        <f t="shared" si="851"/>
        <v>0</v>
      </c>
      <c r="CQ21073" s="30"/>
      <c r="CR21073" s="30">
        <f t="shared" si="852"/>
        <v>0</v>
      </c>
      <c r="CS21073" s="30"/>
      <c r="CT21073" s="30"/>
      <c r="CU21073" s="30"/>
      <c r="CV21073" s="30">
        <f t="shared" si="853"/>
        <v>0</v>
      </c>
    </row>
    <row r="21074" spans="80:100" x14ac:dyDescent="0.25">
      <c r="CB21074" s="134">
        <f t="shared" si="849"/>
        <v>1252</v>
      </c>
      <c r="CC21074" s="7"/>
      <c r="CD21074" s="10"/>
      <c r="CE21074" s="10"/>
      <c r="CF21074" s="31"/>
      <c r="CG21074" s="9"/>
      <c r="CH21074" s="9"/>
      <c r="CI21074" s="9"/>
      <c r="CJ21074" s="31"/>
      <c r="CK21074" s="9"/>
      <c r="CL21074" s="128"/>
      <c r="CM21074" s="216">
        <f t="shared" si="850"/>
        <v>0</v>
      </c>
      <c r="CN21074" s="128"/>
      <c r="CO21074" s="30"/>
      <c r="CP21074" s="30">
        <f t="shared" si="851"/>
        <v>0</v>
      </c>
      <c r="CQ21074" s="30"/>
      <c r="CR21074" s="30">
        <f t="shared" si="852"/>
        <v>0</v>
      </c>
      <c r="CS21074" s="30"/>
      <c r="CT21074" s="30"/>
      <c r="CU21074" s="30"/>
      <c r="CV21074" s="30">
        <f t="shared" si="853"/>
        <v>0</v>
      </c>
    </row>
    <row r="21075" spans="80:100" x14ac:dyDescent="0.25">
      <c r="CB21075" s="134">
        <f t="shared" si="849"/>
        <v>1253</v>
      </c>
      <c r="CC21075" s="7"/>
      <c r="CD21075" s="10"/>
      <c r="CE21075" s="10"/>
      <c r="CF21075" s="31"/>
      <c r="CG21075" s="9"/>
      <c r="CH21075" s="9"/>
      <c r="CI21075" s="9"/>
      <c r="CJ21075" s="31"/>
      <c r="CK21075" s="9"/>
      <c r="CL21075" s="128"/>
      <c r="CM21075" s="216">
        <f t="shared" si="850"/>
        <v>0</v>
      </c>
      <c r="CN21075" s="128"/>
      <c r="CO21075" s="30"/>
      <c r="CP21075" s="30">
        <f t="shared" si="851"/>
        <v>0</v>
      </c>
      <c r="CQ21075" s="30"/>
      <c r="CR21075" s="30">
        <f t="shared" si="852"/>
        <v>0</v>
      </c>
      <c r="CS21075" s="30"/>
      <c r="CT21075" s="30"/>
      <c r="CU21075" s="30"/>
      <c r="CV21075" s="30">
        <f t="shared" si="853"/>
        <v>0</v>
      </c>
    </row>
    <row r="21076" spans="80:100" x14ac:dyDescent="0.25">
      <c r="CB21076" s="134">
        <f t="shared" si="849"/>
        <v>1254</v>
      </c>
      <c r="CC21076" s="7"/>
      <c r="CD21076" s="10"/>
      <c r="CE21076" s="10"/>
      <c r="CF21076" s="31"/>
      <c r="CG21076" s="9"/>
      <c r="CH21076" s="9"/>
      <c r="CI21076" s="9"/>
      <c r="CJ21076" s="31"/>
      <c r="CK21076" s="9"/>
      <c r="CL21076" s="128"/>
      <c r="CM21076" s="216">
        <f t="shared" si="850"/>
        <v>0</v>
      </c>
      <c r="CN21076" s="128"/>
      <c r="CO21076" s="30"/>
      <c r="CP21076" s="30">
        <f t="shared" si="851"/>
        <v>0</v>
      </c>
      <c r="CQ21076" s="30"/>
      <c r="CR21076" s="30">
        <f t="shared" si="852"/>
        <v>0</v>
      </c>
      <c r="CS21076" s="30"/>
      <c r="CT21076" s="30"/>
      <c r="CU21076" s="30"/>
      <c r="CV21076" s="30">
        <f t="shared" si="853"/>
        <v>0</v>
      </c>
    </row>
    <row r="21077" spans="80:100" x14ac:dyDescent="0.25">
      <c r="CB21077" s="134">
        <f t="shared" si="849"/>
        <v>1255</v>
      </c>
      <c r="CC21077" s="7"/>
      <c r="CD21077" s="10"/>
      <c r="CE21077" s="10"/>
      <c r="CF21077" s="31"/>
      <c r="CG21077" s="9"/>
      <c r="CH21077" s="9"/>
      <c r="CI21077" s="9"/>
      <c r="CJ21077" s="31"/>
      <c r="CK21077" s="9"/>
      <c r="CL21077" s="128"/>
      <c r="CM21077" s="216">
        <f t="shared" si="850"/>
        <v>0</v>
      </c>
      <c r="CN21077" s="128"/>
      <c r="CO21077" s="30"/>
      <c r="CP21077" s="30">
        <f t="shared" si="851"/>
        <v>0</v>
      </c>
      <c r="CQ21077" s="30"/>
      <c r="CR21077" s="30">
        <f t="shared" si="852"/>
        <v>0</v>
      </c>
      <c r="CS21077" s="30"/>
      <c r="CT21077" s="30"/>
      <c r="CU21077" s="30"/>
      <c r="CV21077" s="30">
        <f t="shared" si="853"/>
        <v>0</v>
      </c>
    </row>
    <row r="21078" spans="80:100" x14ac:dyDescent="0.25">
      <c r="CB21078" s="134">
        <f t="shared" si="849"/>
        <v>1256</v>
      </c>
      <c r="CC21078" s="7"/>
      <c r="CD21078" s="10"/>
      <c r="CE21078" s="10"/>
      <c r="CF21078" s="31"/>
      <c r="CG21078" s="9"/>
      <c r="CH21078" s="9"/>
      <c r="CI21078" s="9"/>
      <c r="CJ21078" s="31"/>
      <c r="CK21078" s="9"/>
      <c r="CL21078" s="128"/>
      <c r="CM21078" s="216">
        <f t="shared" si="850"/>
        <v>0</v>
      </c>
      <c r="CN21078" s="128"/>
      <c r="CO21078" s="30"/>
      <c r="CP21078" s="30">
        <f t="shared" si="851"/>
        <v>0</v>
      </c>
      <c r="CQ21078" s="30"/>
      <c r="CR21078" s="30">
        <f t="shared" si="852"/>
        <v>0</v>
      </c>
      <c r="CS21078" s="30"/>
      <c r="CT21078" s="30"/>
      <c r="CU21078" s="30"/>
      <c r="CV21078" s="30">
        <f t="shared" si="853"/>
        <v>0</v>
      </c>
    </row>
    <row r="21079" spans="80:100" x14ac:dyDescent="0.25">
      <c r="CB21079" s="134">
        <f t="shared" si="849"/>
        <v>1257</v>
      </c>
      <c r="CC21079" s="7"/>
      <c r="CD21079" s="10"/>
      <c r="CE21079" s="10"/>
      <c r="CF21079" s="31"/>
      <c r="CG21079" s="9"/>
      <c r="CH21079" s="9"/>
      <c r="CI21079" s="9"/>
      <c r="CJ21079" s="31"/>
      <c r="CK21079" s="9"/>
      <c r="CL21079" s="128"/>
      <c r="CM21079" s="216">
        <f t="shared" si="850"/>
        <v>0</v>
      </c>
      <c r="CN21079" s="128"/>
      <c r="CO21079" s="30"/>
      <c r="CP21079" s="30">
        <f t="shared" si="851"/>
        <v>0</v>
      </c>
      <c r="CQ21079" s="30"/>
      <c r="CR21079" s="30">
        <f t="shared" si="852"/>
        <v>0</v>
      </c>
      <c r="CS21079" s="30"/>
      <c r="CT21079" s="30"/>
      <c r="CU21079" s="30"/>
      <c r="CV21079" s="30">
        <f t="shared" si="853"/>
        <v>0</v>
      </c>
    </row>
    <row r="21080" spans="80:100" x14ac:dyDescent="0.25">
      <c r="CB21080" s="134">
        <f t="shared" si="849"/>
        <v>1258</v>
      </c>
      <c r="CC21080" s="7"/>
      <c r="CD21080" s="10"/>
      <c r="CE21080" s="10"/>
      <c r="CF21080" s="31"/>
      <c r="CG21080" s="9"/>
      <c r="CH21080" s="9"/>
      <c r="CI21080" s="9"/>
      <c r="CJ21080" s="31"/>
      <c r="CK21080" s="9"/>
      <c r="CL21080" s="128"/>
      <c r="CM21080" s="216">
        <f t="shared" si="850"/>
        <v>0</v>
      </c>
      <c r="CN21080" s="128"/>
      <c r="CO21080" s="30"/>
      <c r="CP21080" s="30">
        <f t="shared" si="851"/>
        <v>0</v>
      </c>
      <c r="CQ21080" s="30"/>
      <c r="CR21080" s="30">
        <f t="shared" si="852"/>
        <v>0</v>
      </c>
      <c r="CS21080" s="30"/>
      <c r="CT21080" s="30"/>
      <c r="CU21080" s="30"/>
      <c r="CV21080" s="30">
        <f t="shared" si="853"/>
        <v>0</v>
      </c>
    </row>
    <row r="21081" spans="80:100" x14ac:dyDescent="0.25">
      <c r="CB21081" s="134">
        <f t="shared" si="849"/>
        <v>1259</v>
      </c>
      <c r="CC21081" s="7"/>
      <c r="CD21081" s="10"/>
      <c r="CE21081" s="10"/>
      <c r="CF21081" s="31"/>
      <c r="CG21081" s="9"/>
      <c r="CH21081" s="9"/>
      <c r="CI21081" s="9"/>
      <c r="CJ21081" s="31"/>
      <c r="CK21081" s="9"/>
      <c r="CL21081" s="128"/>
      <c r="CM21081" s="216">
        <f t="shared" si="850"/>
        <v>0</v>
      </c>
      <c r="CN21081" s="128"/>
      <c r="CO21081" s="30"/>
      <c r="CP21081" s="30">
        <f t="shared" si="851"/>
        <v>0</v>
      </c>
      <c r="CQ21081" s="30"/>
      <c r="CR21081" s="30">
        <f t="shared" si="852"/>
        <v>0</v>
      </c>
      <c r="CS21081" s="30"/>
      <c r="CT21081" s="30"/>
      <c r="CU21081" s="30"/>
      <c r="CV21081" s="30">
        <f t="shared" si="853"/>
        <v>0</v>
      </c>
    </row>
    <row r="21082" spans="80:100" x14ac:dyDescent="0.25">
      <c r="CB21082" s="134">
        <f t="shared" si="849"/>
        <v>1260</v>
      </c>
      <c r="CC21082" s="7"/>
      <c r="CD21082" s="10"/>
      <c r="CE21082" s="10"/>
      <c r="CF21082" s="31"/>
      <c r="CG21082" s="9"/>
      <c r="CH21082" s="9"/>
      <c r="CI21082" s="9"/>
      <c r="CJ21082" s="31"/>
      <c r="CK21082" s="9"/>
      <c r="CL21082" s="128"/>
      <c r="CM21082" s="216">
        <f t="shared" si="850"/>
        <v>0</v>
      </c>
      <c r="CN21082" s="128"/>
      <c r="CO21082" s="30"/>
      <c r="CP21082" s="30">
        <f t="shared" si="851"/>
        <v>0</v>
      </c>
      <c r="CQ21082" s="30"/>
      <c r="CR21082" s="30">
        <f t="shared" si="852"/>
        <v>0</v>
      </c>
      <c r="CS21082" s="30"/>
      <c r="CT21082" s="30"/>
      <c r="CU21082" s="30"/>
      <c r="CV21082" s="30">
        <f t="shared" si="853"/>
        <v>0</v>
      </c>
    </row>
    <row r="21083" spans="80:100" x14ac:dyDescent="0.25">
      <c r="CB21083" s="134">
        <f t="shared" si="849"/>
        <v>1261</v>
      </c>
      <c r="CC21083" s="7"/>
      <c r="CD21083" s="10"/>
      <c r="CE21083" s="10"/>
      <c r="CF21083" s="31"/>
      <c r="CG21083" s="9"/>
      <c r="CH21083" s="9"/>
      <c r="CI21083" s="9"/>
      <c r="CJ21083" s="31"/>
      <c r="CK21083" s="9"/>
      <c r="CL21083" s="128"/>
      <c r="CM21083" s="216">
        <f t="shared" si="850"/>
        <v>0</v>
      </c>
      <c r="CN21083" s="128"/>
      <c r="CO21083" s="30"/>
      <c r="CP21083" s="30">
        <f t="shared" si="851"/>
        <v>0</v>
      </c>
      <c r="CQ21083" s="30"/>
      <c r="CR21083" s="30">
        <f t="shared" si="852"/>
        <v>0</v>
      </c>
      <c r="CS21083" s="30"/>
      <c r="CT21083" s="30"/>
      <c r="CU21083" s="30"/>
      <c r="CV21083" s="30">
        <f t="shared" si="853"/>
        <v>0</v>
      </c>
    </row>
    <row r="21084" spans="80:100" x14ac:dyDescent="0.25">
      <c r="CB21084" s="134">
        <f t="shared" si="849"/>
        <v>1262</v>
      </c>
      <c r="CC21084" s="7"/>
      <c r="CD21084" s="10"/>
      <c r="CE21084" s="10"/>
      <c r="CF21084" s="31"/>
      <c r="CG21084" s="9"/>
      <c r="CH21084" s="9"/>
      <c r="CI21084" s="9"/>
      <c r="CJ21084" s="31"/>
      <c r="CK21084" s="9"/>
      <c r="CL21084" s="128"/>
      <c r="CM21084" s="216">
        <f t="shared" si="850"/>
        <v>0</v>
      </c>
      <c r="CN21084" s="128"/>
      <c r="CO21084" s="30"/>
      <c r="CP21084" s="30">
        <f t="shared" si="851"/>
        <v>0</v>
      </c>
      <c r="CQ21084" s="30"/>
      <c r="CR21084" s="30">
        <f t="shared" si="852"/>
        <v>0</v>
      </c>
      <c r="CS21084" s="30"/>
      <c r="CT21084" s="30"/>
      <c r="CU21084" s="30"/>
      <c r="CV21084" s="30">
        <f t="shared" si="853"/>
        <v>0</v>
      </c>
    </row>
    <row r="21085" spans="80:100" x14ac:dyDescent="0.25">
      <c r="CB21085" s="134">
        <f t="shared" si="849"/>
        <v>1263</v>
      </c>
      <c r="CC21085" s="7"/>
      <c r="CD21085" s="10"/>
      <c r="CE21085" s="10"/>
      <c r="CF21085" s="31"/>
      <c r="CG21085" s="9"/>
      <c r="CH21085" s="9"/>
      <c r="CI21085" s="9"/>
      <c r="CJ21085" s="31"/>
      <c r="CK21085" s="9"/>
      <c r="CL21085" s="128"/>
      <c r="CM21085" s="216">
        <f t="shared" si="850"/>
        <v>0</v>
      </c>
      <c r="CN21085" s="128"/>
      <c r="CO21085" s="30"/>
      <c r="CP21085" s="30">
        <f t="shared" si="851"/>
        <v>0</v>
      </c>
      <c r="CQ21085" s="30"/>
      <c r="CR21085" s="30">
        <f t="shared" si="852"/>
        <v>0</v>
      </c>
      <c r="CS21085" s="30"/>
      <c r="CT21085" s="30"/>
      <c r="CU21085" s="30"/>
      <c r="CV21085" s="30">
        <f t="shared" si="853"/>
        <v>0</v>
      </c>
    </row>
    <row r="21086" spans="80:100" x14ac:dyDescent="0.25">
      <c r="CB21086" s="134">
        <f t="shared" si="849"/>
        <v>1264</v>
      </c>
      <c r="CC21086" s="7"/>
      <c r="CD21086" s="10"/>
      <c r="CE21086" s="10"/>
      <c r="CF21086" s="31"/>
      <c r="CG21086" s="9"/>
      <c r="CH21086" s="9"/>
      <c r="CI21086" s="9"/>
      <c r="CJ21086" s="31"/>
      <c r="CK21086" s="9"/>
      <c r="CL21086" s="128"/>
      <c r="CM21086" s="216">
        <f t="shared" si="850"/>
        <v>0</v>
      </c>
      <c r="CN21086" s="128"/>
      <c r="CO21086" s="30"/>
      <c r="CP21086" s="30">
        <f t="shared" si="851"/>
        <v>0</v>
      </c>
      <c r="CQ21086" s="30"/>
      <c r="CR21086" s="30">
        <f t="shared" si="852"/>
        <v>0</v>
      </c>
      <c r="CS21086" s="30"/>
      <c r="CT21086" s="30"/>
      <c r="CU21086" s="30"/>
      <c r="CV21086" s="30">
        <f t="shared" si="853"/>
        <v>0</v>
      </c>
    </row>
    <row r="21087" spans="80:100" x14ac:dyDescent="0.25">
      <c r="CB21087" s="134">
        <f t="shared" si="849"/>
        <v>1265</v>
      </c>
      <c r="CC21087" s="7"/>
      <c r="CD21087" s="10"/>
      <c r="CE21087" s="10"/>
      <c r="CF21087" s="31"/>
      <c r="CG21087" s="9"/>
      <c r="CH21087" s="9"/>
      <c r="CI21087" s="9"/>
      <c r="CJ21087" s="31"/>
      <c r="CK21087" s="9"/>
      <c r="CL21087" s="128"/>
      <c r="CM21087" s="216">
        <f t="shared" si="850"/>
        <v>0</v>
      </c>
      <c r="CN21087" s="128"/>
      <c r="CO21087" s="30"/>
      <c r="CP21087" s="30">
        <f t="shared" si="851"/>
        <v>0</v>
      </c>
      <c r="CQ21087" s="30"/>
      <c r="CR21087" s="30">
        <f t="shared" si="852"/>
        <v>0</v>
      </c>
      <c r="CS21087" s="30"/>
      <c r="CT21087" s="30"/>
      <c r="CU21087" s="30"/>
      <c r="CV21087" s="30">
        <f t="shared" si="853"/>
        <v>0</v>
      </c>
    </row>
    <row r="21088" spans="80:100" x14ac:dyDescent="0.25">
      <c r="CB21088" s="134">
        <f t="shared" si="849"/>
        <v>1266</v>
      </c>
      <c r="CC21088" s="7"/>
      <c r="CD21088" s="10"/>
      <c r="CE21088" s="10"/>
      <c r="CF21088" s="31"/>
      <c r="CG21088" s="9"/>
      <c r="CH21088" s="9"/>
      <c r="CI21088" s="9"/>
      <c r="CJ21088" s="31"/>
      <c r="CK21088" s="9"/>
      <c r="CL21088" s="128"/>
      <c r="CM21088" s="216">
        <f t="shared" si="850"/>
        <v>0</v>
      </c>
      <c r="CN21088" s="128"/>
      <c r="CO21088" s="30"/>
      <c r="CP21088" s="30">
        <f t="shared" si="851"/>
        <v>0</v>
      </c>
      <c r="CQ21088" s="30"/>
      <c r="CR21088" s="30">
        <f t="shared" si="852"/>
        <v>0</v>
      </c>
      <c r="CS21088" s="30"/>
      <c r="CT21088" s="30"/>
      <c r="CU21088" s="30"/>
      <c r="CV21088" s="30">
        <f t="shared" si="853"/>
        <v>0</v>
      </c>
    </row>
    <row r="21089" spans="80:100" x14ac:dyDescent="0.25">
      <c r="CB21089" s="134">
        <f t="shared" si="849"/>
        <v>1267</v>
      </c>
      <c r="CC21089" s="7"/>
      <c r="CD21089" s="10"/>
      <c r="CE21089" s="10"/>
      <c r="CF21089" s="31"/>
      <c r="CG21089" s="9"/>
      <c r="CH21089" s="9"/>
      <c r="CI21089" s="9"/>
      <c r="CJ21089" s="31"/>
      <c r="CK21089" s="9"/>
      <c r="CL21089" s="128"/>
      <c r="CM21089" s="216">
        <f t="shared" si="850"/>
        <v>0</v>
      </c>
      <c r="CN21089" s="128"/>
      <c r="CO21089" s="30"/>
      <c r="CP21089" s="30">
        <f t="shared" si="851"/>
        <v>0</v>
      </c>
      <c r="CQ21089" s="30"/>
      <c r="CR21089" s="30">
        <f t="shared" si="852"/>
        <v>0</v>
      </c>
      <c r="CS21089" s="30"/>
      <c r="CT21089" s="30"/>
      <c r="CU21089" s="30"/>
      <c r="CV21089" s="30">
        <f t="shared" si="853"/>
        <v>0</v>
      </c>
    </row>
    <row r="21090" spans="80:100" x14ac:dyDescent="0.25">
      <c r="CB21090" s="134">
        <f t="shared" si="849"/>
        <v>1268</v>
      </c>
      <c r="CC21090" s="7"/>
      <c r="CD21090" s="10"/>
      <c r="CE21090" s="10"/>
      <c r="CF21090" s="31"/>
      <c r="CG21090" s="9"/>
      <c r="CH21090" s="9"/>
      <c r="CI21090" s="9"/>
      <c r="CJ21090" s="31"/>
      <c r="CK21090" s="9"/>
      <c r="CL21090" s="128"/>
      <c r="CM21090" s="216">
        <f t="shared" si="850"/>
        <v>0</v>
      </c>
      <c r="CN21090" s="128"/>
      <c r="CO21090" s="30"/>
      <c r="CP21090" s="30">
        <f t="shared" si="851"/>
        <v>0</v>
      </c>
      <c r="CQ21090" s="30"/>
      <c r="CR21090" s="30">
        <f t="shared" si="852"/>
        <v>0</v>
      </c>
      <c r="CS21090" s="30"/>
      <c r="CT21090" s="30"/>
      <c r="CU21090" s="30"/>
      <c r="CV21090" s="30">
        <f t="shared" si="853"/>
        <v>0</v>
      </c>
    </row>
    <row r="21091" spans="80:100" x14ac:dyDescent="0.25">
      <c r="CB21091" s="134">
        <f t="shared" si="849"/>
        <v>1269</v>
      </c>
      <c r="CC21091" s="7"/>
      <c r="CD21091" s="10"/>
      <c r="CE21091" s="10"/>
      <c r="CF21091" s="31"/>
      <c r="CG21091" s="9"/>
      <c r="CH21091" s="9"/>
      <c r="CI21091" s="9"/>
      <c r="CJ21091" s="31"/>
      <c r="CK21091" s="9"/>
      <c r="CL21091" s="128"/>
      <c r="CM21091" s="216">
        <f t="shared" si="850"/>
        <v>0</v>
      </c>
      <c r="CN21091" s="128"/>
      <c r="CO21091" s="30"/>
      <c r="CP21091" s="30">
        <f t="shared" si="851"/>
        <v>0</v>
      </c>
      <c r="CQ21091" s="30"/>
      <c r="CR21091" s="30">
        <f t="shared" si="852"/>
        <v>0</v>
      </c>
      <c r="CS21091" s="30"/>
      <c r="CT21091" s="30"/>
      <c r="CU21091" s="30"/>
      <c r="CV21091" s="30">
        <f t="shared" si="853"/>
        <v>0</v>
      </c>
    </row>
    <row r="21092" spans="80:100" x14ac:dyDescent="0.25">
      <c r="CB21092" s="134">
        <f t="shared" si="849"/>
        <v>1270</v>
      </c>
      <c r="CC21092" s="7"/>
      <c r="CD21092" s="10"/>
      <c r="CE21092" s="10"/>
      <c r="CF21092" s="31"/>
      <c r="CG21092" s="9"/>
      <c r="CH21092" s="9"/>
      <c r="CI21092" s="9"/>
      <c r="CJ21092" s="31"/>
      <c r="CK21092" s="9"/>
      <c r="CL21092" s="128"/>
      <c r="CM21092" s="216">
        <f t="shared" si="850"/>
        <v>0</v>
      </c>
      <c r="CN21092" s="128"/>
      <c r="CO21092" s="30"/>
      <c r="CP21092" s="30">
        <f t="shared" si="851"/>
        <v>0</v>
      </c>
      <c r="CQ21092" s="30"/>
      <c r="CR21092" s="30">
        <f t="shared" si="852"/>
        <v>0</v>
      </c>
      <c r="CS21092" s="30"/>
      <c r="CT21092" s="30"/>
      <c r="CU21092" s="30"/>
      <c r="CV21092" s="30">
        <f t="shared" si="853"/>
        <v>0</v>
      </c>
    </row>
    <row r="21093" spans="80:100" x14ac:dyDescent="0.25">
      <c r="CB21093" s="134">
        <f t="shared" si="849"/>
        <v>1271</v>
      </c>
      <c r="CC21093" s="7"/>
      <c r="CD21093" s="10"/>
      <c r="CE21093" s="10"/>
      <c r="CF21093" s="31"/>
      <c r="CG21093" s="9"/>
      <c r="CH21093" s="9"/>
      <c r="CI21093" s="9"/>
      <c r="CJ21093" s="31"/>
      <c r="CK21093" s="9"/>
      <c r="CL21093" s="128"/>
      <c r="CM21093" s="216">
        <f t="shared" si="850"/>
        <v>0</v>
      </c>
      <c r="CN21093" s="128"/>
      <c r="CO21093" s="30"/>
      <c r="CP21093" s="30">
        <f t="shared" si="851"/>
        <v>0</v>
      </c>
      <c r="CQ21093" s="30"/>
      <c r="CR21093" s="30">
        <f t="shared" si="852"/>
        <v>0</v>
      </c>
      <c r="CS21093" s="30"/>
      <c r="CT21093" s="30"/>
      <c r="CU21093" s="30"/>
      <c r="CV21093" s="30">
        <f t="shared" si="853"/>
        <v>0</v>
      </c>
    </row>
    <row r="21094" spans="80:100" x14ac:dyDescent="0.25">
      <c r="CB21094" s="134">
        <f t="shared" si="849"/>
        <v>1272</v>
      </c>
      <c r="CC21094" s="7"/>
      <c r="CD21094" s="10"/>
      <c r="CE21094" s="10"/>
      <c r="CF21094" s="31"/>
      <c r="CG21094" s="9"/>
      <c r="CH21094" s="9"/>
      <c r="CI21094" s="9"/>
      <c r="CJ21094" s="31"/>
      <c r="CK21094" s="9"/>
      <c r="CL21094" s="128"/>
      <c r="CM21094" s="216">
        <f t="shared" si="850"/>
        <v>0</v>
      </c>
      <c r="CN21094" s="128"/>
      <c r="CO21094" s="30"/>
      <c r="CP21094" s="30">
        <f t="shared" si="851"/>
        <v>0</v>
      </c>
      <c r="CQ21094" s="30"/>
      <c r="CR21094" s="30">
        <f t="shared" si="852"/>
        <v>0</v>
      </c>
      <c r="CS21094" s="30"/>
      <c r="CT21094" s="30"/>
      <c r="CU21094" s="30"/>
      <c r="CV21094" s="30">
        <f t="shared" si="853"/>
        <v>0</v>
      </c>
    </row>
    <row r="21095" spans="80:100" x14ac:dyDescent="0.25">
      <c r="CB21095" s="134">
        <f t="shared" si="849"/>
        <v>1273</v>
      </c>
      <c r="CC21095" s="7"/>
      <c r="CD21095" s="10"/>
      <c r="CE21095" s="10"/>
      <c r="CF21095" s="31"/>
      <c r="CG21095" s="9"/>
      <c r="CH21095" s="9"/>
      <c r="CI21095" s="9"/>
      <c r="CJ21095" s="31"/>
      <c r="CK21095" s="9"/>
      <c r="CL21095" s="128"/>
      <c r="CM21095" s="216">
        <f t="shared" si="850"/>
        <v>0</v>
      </c>
      <c r="CN21095" s="128"/>
      <c r="CO21095" s="30"/>
      <c r="CP21095" s="30">
        <f t="shared" si="851"/>
        <v>0</v>
      </c>
      <c r="CQ21095" s="30"/>
      <c r="CR21095" s="30">
        <f t="shared" si="852"/>
        <v>0</v>
      </c>
      <c r="CS21095" s="30"/>
      <c r="CT21095" s="30"/>
      <c r="CU21095" s="30"/>
      <c r="CV21095" s="30">
        <f t="shared" si="853"/>
        <v>0</v>
      </c>
    </row>
    <row r="21096" spans="80:100" x14ac:dyDescent="0.25">
      <c r="CB21096" s="134">
        <f t="shared" si="849"/>
        <v>1274</v>
      </c>
      <c r="CC21096" s="7"/>
      <c r="CD21096" s="10"/>
      <c r="CE21096" s="10"/>
      <c r="CF21096" s="31"/>
      <c r="CG21096" s="9"/>
      <c r="CH21096" s="9"/>
      <c r="CI21096" s="9"/>
      <c r="CJ21096" s="31"/>
      <c r="CK21096" s="9"/>
      <c r="CL21096" s="128"/>
      <c r="CM21096" s="216">
        <f t="shared" si="850"/>
        <v>0</v>
      </c>
      <c r="CN21096" s="128"/>
      <c r="CO21096" s="30"/>
      <c r="CP21096" s="30">
        <f t="shared" si="851"/>
        <v>0</v>
      </c>
      <c r="CQ21096" s="30"/>
      <c r="CR21096" s="30">
        <f t="shared" si="852"/>
        <v>0</v>
      </c>
      <c r="CS21096" s="30"/>
      <c r="CT21096" s="30"/>
      <c r="CU21096" s="30"/>
      <c r="CV21096" s="30">
        <f t="shared" si="853"/>
        <v>0</v>
      </c>
    </row>
    <row r="21097" spans="80:100" x14ac:dyDescent="0.25">
      <c r="CB21097" s="134">
        <f t="shared" si="849"/>
        <v>1275</v>
      </c>
      <c r="CC21097" s="7"/>
      <c r="CD21097" s="10"/>
      <c r="CE21097" s="10"/>
      <c r="CF21097" s="31"/>
      <c r="CG21097" s="9"/>
      <c r="CH21097" s="9"/>
      <c r="CI21097" s="9"/>
      <c r="CJ21097" s="31"/>
      <c r="CK21097" s="9"/>
      <c r="CL21097" s="128"/>
      <c r="CM21097" s="216">
        <f t="shared" si="850"/>
        <v>0</v>
      </c>
      <c r="CN21097" s="128"/>
      <c r="CO21097" s="30"/>
      <c r="CP21097" s="30">
        <f t="shared" si="851"/>
        <v>0</v>
      </c>
      <c r="CQ21097" s="30"/>
      <c r="CR21097" s="30">
        <f t="shared" si="852"/>
        <v>0</v>
      </c>
      <c r="CS21097" s="30"/>
      <c r="CT21097" s="30"/>
      <c r="CU21097" s="30"/>
      <c r="CV21097" s="30">
        <f t="shared" si="853"/>
        <v>0</v>
      </c>
    </row>
    <row r="21098" spans="80:100" x14ac:dyDescent="0.25">
      <c r="CB21098" s="134">
        <f t="shared" si="849"/>
        <v>1276</v>
      </c>
      <c r="CC21098" s="7"/>
      <c r="CD21098" s="10"/>
      <c r="CE21098" s="10"/>
      <c r="CF21098" s="31"/>
      <c r="CG21098" s="9"/>
      <c r="CH21098" s="9"/>
      <c r="CI21098" s="9"/>
      <c r="CJ21098" s="31"/>
      <c r="CK21098" s="9"/>
      <c r="CL21098" s="128"/>
      <c r="CM21098" s="216">
        <f t="shared" si="850"/>
        <v>0</v>
      </c>
      <c r="CN21098" s="128"/>
      <c r="CO21098" s="30"/>
      <c r="CP21098" s="30">
        <f t="shared" si="851"/>
        <v>0</v>
      </c>
      <c r="CQ21098" s="30"/>
      <c r="CR21098" s="30">
        <f t="shared" si="852"/>
        <v>0</v>
      </c>
      <c r="CS21098" s="30"/>
      <c r="CT21098" s="30"/>
      <c r="CU21098" s="30"/>
      <c r="CV21098" s="30">
        <f t="shared" si="853"/>
        <v>0</v>
      </c>
    </row>
    <row r="21099" spans="80:100" x14ac:dyDescent="0.25">
      <c r="CB21099" s="134">
        <f t="shared" si="849"/>
        <v>1277</v>
      </c>
      <c r="CC21099" s="7"/>
      <c r="CD21099" s="10"/>
      <c r="CE21099" s="10"/>
      <c r="CF21099" s="31"/>
      <c r="CG21099" s="9"/>
      <c r="CH21099" s="9"/>
      <c r="CI21099" s="9"/>
      <c r="CJ21099" s="31"/>
      <c r="CK21099" s="9"/>
      <c r="CL21099" s="128"/>
      <c r="CM21099" s="216">
        <f t="shared" si="850"/>
        <v>0</v>
      </c>
      <c r="CN21099" s="128"/>
      <c r="CO21099" s="30"/>
      <c r="CP21099" s="30">
        <f t="shared" si="851"/>
        <v>0</v>
      </c>
      <c r="CQ21099" s="30"/>
      <c r="CR21099" s="30">
        <f t="shared" si="852"/>
        <v>0</v>
      </c>
      <c r="CS21099" s="30"/>
      <c r="CT21099" s="30"/>
      <c r="CU21099" s="30"/>
      <c r="CV21099" s="30">
        <f t="shared" si="853"/>
        <v>0</v>
      </c>
    </row>
    <row r="21100" spans="80:100" x14ac:dyDescent="0.25">
      <c r="CB21100" s="134">
        <f t="shared" si="849"/>
        <v>1278</v>
      </c>
      <c r="CC21100" s="7"/>
      <c r="CD21100" s="10"/>
      <c r="CE21100" s="10"/>
      <c r="CF21100" s="31"/>
      <c r="CG21100" s="9"/>
      <c r="CH21100" s="9"/>
      <c r="CI21100" s="9"/>
      <c r="CJ21100" s="31"/>
      <c r="CK21100" s="9"/>
      <c r="CL21100" s="128"/>
      <c r="CM21100" s="216">
        <f t="shared" si="850"/>
        <v>0</v>
      </c>
      <c r="CN21100" s="128"/>
      <c r="CO21100" s="30"/>
      <c r="CP21100" s="30">
        <f t="shared" si="851"/>
        <v>0</v>
      </c>
      <c r="CQ21100" s="30"/>
      <c r="CR21100" s="30">
        <f t="shared" si="852"/>
        <v>0</v>
      </c>
      <c r="CS21100" s="30"/>
      <c r="CT21100" s="30"/>
      <c r="CU21100" s="30"/>
      <c r="CV21100" s="30">
        <f t="shared" si="853"/>
        <v>0</v>
      </c>
    </row>
    <row r="21101" spans="80:100" x14ac:dyDescent="0.25">
      <c r="CB21101" s="134">
        <f t="shared" si="849"/>
        <v>1279</v>
      </c>
      <c r="CC21101" s="7"/>
      <c r="CD21101" s="10"/>
      <c r="CE21101" s="10"/>
      <c r="CF21101" s="31"/>
      <c r="CG21101" s="9"/>
      <c r="CH21101" s="9"/>
      <c r="CI21101" s="9"/>
      <c r="CJ21101" s="31"/>
      <c r="CK21101" s="9"/>
      <c r="CL21101" s="128"/>
      <c r="CM21101" s="216">
        <f t="shared" si="850"/>
        <v>0</v>
      </c>
      <c r="CN21101" s="128"/>
      <c r="CO21101" s="30"/>
      <c r="CP21101" s="30">
        <f t="shared" si="851"/>
        <v>0</v>
      </c>
      <c r="CQ21101" s="30"/>
      <c r="CR21101" s="30">
        <f t="shared" si="852"/>
        <v>0</v>
      </c>
      <c r="CS21101" s="30"/>
      <c r="CT21101" s="30"/>
      <c r="CU21101" s="30"/>
      <c r="CV21101" s="30">
        <f t="shared" si="853"/>
        <v>0</v>
      </c>
    </row>
    <row r="21102" spans="80:100" x14ac:dyDescent="0.25">
      <c r="CB21102" s="134">
        <f t="shared" si="849"/>
        <v>1280</v>
      </c>
      <c r="CC21102" s="7"/>
      <c r="CD21102" s="10"/>
      <c r="CE21102" s="10"/>
      <c r="CF21102" s="31"/>
      <c r="CG21102" s="9"/>
      <c r="CH21102" s="9"/>
      <c r="CI21102" s="9"/>
      <c r="CJ21102" s="31"/>
      <c r="CK21102" s="9"/>
      <c r="CL21102" s="128"/>
      <c r="CM21102" s="216">
        <f t="shared" si="850"/>
        <v>0</v>
      </c>
      <c r="CN21102" s="128"/>
      <c r="CO21102" s="30"/>
      <c r="CP21102" s="30">
        <f t="shared" si="851"/>
        <v>0</v>
      </c>
      <c r="CQ21102" s="30"/>
      <c r="CR21102" s="30">
        <f t="shared" si="852"/>
        <v>0</v>
      </c>
      <c r="CS21102" s="30"/>
      <c r="CT21102" s="30"/>
      <c r="CU21102" s="30"/>
      <c r="CV21102" s="30">
        <f t="shared" si="853"/>
        <v>0</v>
      </c>
    </row>
    <row r="21103" spans="80:100" x14ac:dyDescent="0.25">
      <c r="CB21103" s="134">
        <f t="shared" ref="CB21103:CB21166" si="854">1+CB21102</f>
        <v>1281</v>
      </c>
      <c r="CC21103" s="7"/>
      <c r="CD21103" s="10"/>
      <c r="CE21103" s="10"/>
      <c r="CF21103" s="31"/>
      <c r="CG21103" s="9"/>
      <c r="CH21103" s="9"/>
      <c r="CI21103" s="9"/>
      <c r="CJ21103" s="31"/>
      <c r="CK21103" s="9"/>
      <c r="CL21103" s="128"/>
      <c r="CM21103" s="216">
        <f t="shared" ref="CM21103:CM21166" si="855">IF(CC21103=0,0,IF(CD21103=0,0,IF(CE21103=0,0,IF(CF21103=0,0,IF(CG21103=0,0,IF(CH21103=0,0,IF(CI21103=0,0,IF(CJ21103=0,0,IF(CK21103=0,0,CV21103)))))))))</f>
        <v>0</v>
      </c>
      <c r="CN21103" s="128"/>
      <c r="CO21103" s="30"/>
      <c r="CP21103" s="30">
        <f t="shared" si="851"/>
        <v>0</v>
      </c>
      <c r="CQ21103" s="30"/>
      <c r="CR21103" s="30">
        <f t="shared" si="852"/>
        <v>0</v>
      </c>
      <c r="CS21103" s="30"/>
      <c r="CT21103" s="30"/>
      <c r="CU21103" s="30"/>
      <c r="CV21103" s="30">
        <f t="shared" si="853"/>
        <v>0</v>
      </c>
    </row>
    <row r="21104" spans="80:100" x14ac:dyDescent="0.25">
      <c r="CB21104" s="134">
        <f t="shared" si="854"/>
        <v>1282</v>
      </c>
      <c r="CC21104" s="7"/>
      <c r="CD21104" s="10"/>
      <c r="CE21104" s="10"/>
      <c r="CF21104" s="31"/>
      <c r="CG21104" s="9"/>
      <c r="CH21104" s="9"/>
      <c r="CI21104" s="9"/>
      <c r="CJ21104" s="31"/>
      <c r="CK21104" s="9"/>
      <c r="CL21104" s="128"/>
      <c r="CM21104" s="216">
        <f t="shared" si="855"/>
        <v>0</v>
      </c>
      <c r="CN21104" s="128"/>
      <c r="CO21104" s="30"/>
      <c r="CP21104" s="30">
        <f t="shared" ref="CP21104:CP21167" si="856">IF(AND(CI21104="Classroom",CH21104="Non-SAR"),25,IF(AND(CI21104="Non-Classroom",CH21104="Non-SAR"),25,IF(AND(CI21104="Non-Classroom",CH21104="SAR"),10,0)))</f>
        <v>0</v>
      </c>
      <c r="CQ21104" s="30"/>
      <c r="CR21104" s="30">
        <f t="shared" ref="CR21104:CR21167" si="857">IF(CP21104=0,0,IF(CK21104="Yes",5,0))</f>
        <v>0</v>
      </c>
      <c r="CS21104" s="30"/>
      <c r="CT21104" s="30"/>
      <c r="CU21104" s="30"/>
      <c r="CV21104" s="30">
        <f t="shared" ref="CV21104:CV21167" si="858">SUM(CP21104:CU21104)</f>
        <v>0</v>
      </c>
    </row>
    <row r="21105" spans="80:100" x14ac:dyDescent="0.25">
      <c r="CB21105" s="134">
        <f t="shared" si="854"/>
        <v>1283</v>
      </c>
      <c r="CC21105" s="7"/>
      <c r="CD21105" s="10"/>
      <c r="CE21105" s="10"/>
      <c r="CF21105" s="31"/>
      <c r="CG21105" s="9"/>
      <c r="CH21105" s="9"/>
      <c r="CI21105" s="9"/>
      <c r="CJ21105" s="31"/>
      <c r="CK21105" s="9"/>
      <c r="CL21105" s="128"/>
      <c r="CM21105" s="216">
        <f t="shared" si="855"/>
        <v>0</v>
      </c>
      <c r="CN21105" s="128"/>
      <c r="CO21105" s="30"/>
      <c r="CP21105" s="30">
        <f t="shared" si="856"/>
        <v>0</v>
      </c>
      <c r="CQ21105" s="30"/>
      <c r="CR21105" s="30">
        <f t="shared" si="857"/>
        <v>0</v>
      </c>
      <c r="CS21105" s="30"/>
      <c r="CT21105" s="30"/>
      <c r="CU21105" s="30"/>
      <c r="CV21105" s="30">
        <f t="shared" si="858"/>
        <v>0</v>
      </c>
    </row>
    <row r="21106" spans="80:100" x14ac:dyDescent="0.25">
      <c r="CB21106" s="134">
        <f t="shared" si="854"/>
        <v>1284</v>
      </c>
      <c r="CC21106" s="7"/>
      <c r="CD21106" s="10"/>
      <c r="CE21106" s="10"/>
      <c r="CF21106" s="31"/>
      <c r="CG21106" s="9"/>
      <c r="CH21106" s="9"/>
      <c r="CI21106" s="9"/>
      <c r="CJ21106" s="31"/>
      <c r="CK21106" s="9"/>
      <c r="CL21106" s="128"/>
      <c r="CM21106" s="216">
        <f t="shared" si="855"/>
        <v>0</v>
      </c>
      <c r="CN21106" s="128"/>
      <c r="CO21106" s="30"/>
      <c r="CP21106" s="30">
        <f t="shared" si="856"/>
        <v>0</v>
      </c>
      <c r="CQ21106" s="30"/>
      <c r="CR21106" s="30">
        <f t="shared" si="857"/>
        <v>0</v>
      </c>
      <c r="CS21106" s="30"/>
      <c r="CT21106" s="30"/>
      <c r="CU21106" s="30"/>
      <c r="CV21106" s="30">
        <f t="shared" si="858"/>
        <v>0</v>
      </c>
    </row>
    <row r="21107" spans="80:100" x14ac:dyDescent="0.25">
      <c r="CB21107" s="134">
        <f t="shared" si="854"/>
        <v>1285</v>
      </c>
      <c r="CC21107" s="7"/>
      <c r="CD21107" s="10"/>
      <c r="CE21107" s="10"/>
      <c r="CF21107" s="31"/>
      <c r="CG21107" s="9"/>
      <c r="CH21107" s="9"/>
      <c r="CI21107" s="9"/>
      <c r="CJ21107" s="31"/>
      <c r="CK21107" s="9"/>
      <c r="CL21107" s="128"/>
      <c r="CM21107" s="216">
        <f t="shared" si="855"/>
        <v>0</v>
      </c>
      <c r="CN21107" s="128"/>
      <c r="CO21107" s="30"/>
      <c r="CP21107" s="30">
        <f t="shared" si="856"/>
        <v>0</v>
      </c>
      <c r="CQ21107" s="30"/>
      <c r="CR21107" s="30">
        <f t="shared" si="857"/>
        <v>0</v>
      </c>
      <c r="CS21107" s="30"/>
      <c r="CT21107" s="30"/>
      <c r="CU21107" s="30"/>
      <c r="CV21107" s="30">
        <f t="shared" si="858"/>
        <v>0</v>
      </c>
    </row>
    <row r="21108" spans="80:100" x14ac:dyDescent="0.25">
      <c r="CB21108" s="134">
        <f t="shared" si="854"/>
        <v>1286</v>
      </c>
      <c r="CC21108" s="7"/>
      <c r="CD21108" s="10"/>
      <c r="CE21108" s="10"/>
      <c r="CF21108" s="31"/>
      <c r="CG21108" s="9"/>
      <c r="CH21108" s="9"/>
      <c r="CI21108" s="9"/>
      <c r="CJ21108" s="31"/>
      <c r="CK21108" s="9"/>
      <c r="CL21108" s="128"/>
      <c r="CM21108" s="216">
        <f t="shared" si="855"/>
        <v>0</v>
      </c>
      <c r="CN21108" s="128"/>
      <c r="CO21108" s="30"/>
      <c r="CP21108" s="30">
        <f t="shared" si="856"/>
        <v>0</v>
      </c>
      <c r="CQ21108" s="30"/>
      <c r="CR21108" s="30">
        <f t="shared" si="857"/>
        <v>0</v>
      </c>
      <c r="CS21108" s="30"/>
      <c r="CT21108" s="30"/>
      <c r="CU21108" s="30"/>
      <c r="CV21108" s="30">
        <f t="shared" si="858"/>
        <v>0</v>
      </c>
    </row>
    <row r="21109" spans="80:100" x14ac:dyDescent="0.25">
      <c r="CB21109" s="134">
        <f t="shared" si="854"/>
        <v>1287</v>
      </c>
      <c r="CC21109" s="7"/>
      <c r="CD21109" s="10"/>
      <c r="CE21109" s="10"/>
      <c r="CF21109" s="31"/>
      <c r="CG21109" s="9"/>
      <c r="CH21109" s="9"/>
      <c r="CI21109" s="9"/>
      <c r="CJ21109" s="31"/>
      <c r="CK21109" s="9"/>
      <c r="CL21109" s="128"/>
      <c r="CM21109" s="216">
        <f t="shared" si="855"/>
        <v>0</v>
      </c>
      <c r="CN21109" s="128"/>
      <c r="CO21109" s="30"/>
      <c r="CP21109" s="30">
        <f t="shared" si="856"/>
        <v>0</v>
      </c>
      <c r="CQ21109" s="30"/>
      <c r="CR21109" s="30">
        <f t="shared" si="857"/>
        <v>0</v>
      </c>
      <c r="CS21109" s="30"/>
      <c r="CT21109" s="30"/>
      <c r="CU21109" s="30"/>
      <c r="CV21109" s="30">
        <f t="shared" si="858"/>
        <v>0</v>
      </c>
    </row>
    <row r="21110" spans="80:100" x14ac:dyDescent="0.25">
      <c r="CB21110" s="134">
        <f t="shared" si="854"/>
        <v>1288</v>
      </c>
      <c r="CC21110" s="7"/>
      <c r="CD21110" s="10"/>
      <c r="CE21110" s="10"/>
      <c r="CF21110" s="31"/>
      <c r="CG21110" s="9"/>
      <c r="CH21110" s="9"/>
      <c r="CI21110" s="9"/>
      <c r="CJ21110" s="31"/>
      <c r="CK21110" s="9"/>
      <c r="CL21110" s="128"/>
      <c r="CM21110" s="216">
        <f t="shared" si="855"/>
        <v>0</v>
      </c>
      <c r="CN21110" s="128"/>
      <c r="CO21110" s="30"/>
      <c r="CP21110" s="30">
        <f t="shared" si="856"/>
        <v>0</v>
      </c>
      <c r="CQ21110" s="30"/>
      <c r="CR21110" s="30">
        <f t="shared" si="857"/>
        <v>0</v>
      </c>
      <c r="CS21110" s="30"/>
      <c r="CT21110" s="30"/>
      <c r="CU21110" s="30"/>
      <c r="CV21110" s="30">
        <f t="shared" si="858"/>
        <v>0</v>
      </c>
    </row>
    <row r="21111" spans="80:100" x14ac:dyDescent="0.25">
      <c r="CB21111" s="134">
        <f t="shared" si="854"/>
        <v>1289</v>
      </c>
      <c r="CC21111" s="7"/>
      <c r="CD21111" s="10"/>
      <c r="CE21111" s="10"/>
      <c r="CF21111" s="31"/>
      <c r="CG21111" s="9"/>
      <c r="CH21111" s="9"/>
      <c r="CI21111" s="9"/>
      <c r="CJ21111" s="31"/>
      <c r="CK21111" s="9"/>
      <c r="CL21111" s="128"/>
      <c r="CM21111" s="216">
        <f t="shared" si="855"/>
        <v>0</v>
      </c>
      <c r="CN21111" s="128"/>
      <c r="CO21111" s="30"/>
      <c r="CP21111" s="30">
        <f t="shared" si="856"/>
        <v>0</v>
      </c>
      <c r="CQ21111" s="30"/>
      <c r="CR21111" s="30">
        <f t="shared" si="857"/>
        <v>0</v>
      </c>
      <c r="CS21111" s="30"/>
      <c r="CT21111" s="30"/>
      <c r="CU21111" s="30"/>
      <c r="CV21111" s="30">
        <f t="shared" si="858"/>
        <v>0</v>
      </c>
    </row>
    <row r="21112" spans="80:100" x14ac:dyDescent="0.25">
      <c r="CB21112" s="134">
        <f t="shared" si="854"/>
        <v>1290</v>
      </c>
      <c r="CC21112" s="7"/>
      <c r="CD21112" s="10"/>
      <c r="CE21112" s="10"/>
      <c r="CF21112" s="31"/>
      <c r="CG21112" s="9"/>
      <c r="CH21112" s="9"/>
      <c r="CI21112" s="9"/>
      <c r="CJ21112" s="31"/>
      <c r="CK21112" s="9"/>
      <c r="CL21112" s="128"/>
      <c r="CM21112" s="216">
        <f t="shared" si="855"/>
        <v>0</v>
      </c>
      <c r="CN21112" s="128"/>
      <c r="CO21112" s="30"/>
      <c r="CP21112" s="30">
        <f t="shared" si="856"/>
        <v>0</v>
      </c>
      <c r="CQ21112" s="30"/>
      <c r="CR21112" s="30">
        <f t="shared" si="857"/>
        <v>0</v>
      </c>
      <c r="CS21112" s="30"/>
      <c r="CT21112" s="30"/>
      <c r="CU21112" s="30"/>
      <c r="CV21112" s="30">
        <f t="shared" si="858"/>
        <v>0</v>
      </c>
    </row>
    <row r="21113" spans="80:100" x14ac:dyDescent="0.25">
      <c r="CB21113" s="134">
        <f t="shared" si="854"/>
        <v>1291</v>
      </c>
      <c r="CC21113" s="7"/>
      <c r="CD21113" s="10"/>
      <c r="CE21113" s="10"/>
      <c r="CF21113" s="31"/>
      <c r="CG21113" s="9"/>
      <c r="CH21113" s="9"/>
      <c r="CI21113" s="9"/>
      <c r="CJ21113" s="31"/>
      <c r="CK21113" s="9"/>
      <c r="CL21113" s="128"/>
      <c r="CM21113" s="216">
        <f t="shared" si="855"/>
        <v>0</v>
      </c>
      <c r="CN21113" s="128"/>
      <c r="CO21113" s="30"/>
      <c r="CP21113" s="30">
        <f t="shared" si="856"/>
        <v>0</v>
      </c>
      <c r="CQ21113" s="30"/>
      <c r="CR21113" s="30">
        <f t="shared" si="857"/>
        <v>0</v>
      </c>
      <c r="CS21113" s="30"/>
      <c r="CT21113" s="30"/>
      <c r="CU21113" s="30"/>
      <c r="CV21113" s="30">
        <f t="shared" si="858"/>
        <v>0</v>
      </c>
    </row>
    <row r="21114" spans="80:100" x14ac:dyDescent="0.25">
      <c r="CB21114" s="134">
        <f t="shared" si="854"/>
        <v>1292</v>
      </c>
      <c r="CC21114" s="7"/>
      <c r="CD21114" s="10"/>
      <c r="CE21114" s="10"/>
      <c r="CF21114" s="31"/>
      <c r="CG21114" s="9"/>
      <c r="CH21114" s="9"/>
      <c r="CI21114" s="9"/>
      <c r="CJ21114" s="31"/>
      <c r="CK21114" s="9"/>
      <c r="CL21114" s="128"/>
      <c r="CM21114" s="216">
        <f t="shared" si="855"/>
        <v>0</v>
      </c>
      <c r="CN21114" s="128"/>
      <c r="CO21114" s="30"/>
      <c r="CP21114" s="30">
        <f t="shared" si="856"/>
        <v>0</v>
      </c>
      <c r="CQ21114" s="30"/>
      <c r="CR21114" s="30">
        <f t="shared" si="857"/>
        <v>0</v>
      </c>
      <c r="CS21114" s="30"/>
      <c r="CT21114" s="30"/>
      <c r="CU21114" s="30"/>
      <c r="CV21114" s="30">
        <f t="shared" si="858"/>
        <v>0</v>
      </c>
    </row>
    <row r="21115" spans="80:100" x14ac:dyDescent="0.25">
      <c r="CB21115" s="134">
        <f t="shared" si="854"/>
        <v>1293</v>
      </c>
      <c r="CC21115" s="7"/>
      <c r="CD21115" s="10"/>
      <c r="CE21115" s="10"/>
      <c r="CF21115" s="31"/>
      <c r="CG21115" s="9"/>
      <c r="CH21115" s="9"/>
      <c r="CI21115" s="9"/>
      <c r="CJ21115" s="31"/>
      <c r="CK21115" s="9"/>
      <c r="CL21115" s="128"/>
      <c r="CM21115" s="216">
        <f t="shared" si="855"/>
        <v>0</v>
      </c>
      <c r="CN21115" s="128"/>
      <c r="CO21115" s="30"/>
      <c r="CP21115" s="30">
        <f t="shared" si="856"/>
        <v>0</v>
      </c>
      <c r="CQ21115" s="30"/>
      <c r="CR21115" s="30">
        <f t="shared" si="857"/>
        <v>0</v>
      </c>
      <c r="CS21115" s="30"/>
      <c r="CT21115" s="30"/>
      <c r="CU21115" s="30"/>
      <c r="CV21115" s="30">
        <f t="shared" si="858"/>
        <v>0</v>
      </c>
    </row>
    <row r="21116" spans="80:100" x14ac:dyDescent="0.25">
      <c r="CB21116" s="134">
        <f t="shared" si="854"/>
        <v>1294</v>
      </c>
      <c r="CC21116" s="7"/>
      <c r="CD21116" s="10"/>
      <c r="CE21116" s="10"/>
      <c r="CF21116" s="31"/>
      <c r="CG21116" s="9"/>
      <c r="CH21116" s="9"/>
      <c r="CI21116" s="9"/>
      <c r="CJ21116" s="31"/>
      <c r="CK21116" s="9"/>
      <c r="CL21116" s="128"/>
      <c r="CM21116" s="216">
        <f t="shared" si="855"/>
        <v>0</v>
      </c>
      <c r="CN21116" s="128"/>
      <c r="CO21116" s="30"/>
      <c r="CP21116" s="30">
        <f t="shared" si="856"/>
        <v>0</v>
      </c>
      <c r="CQ21116" s="30"/>
      <c r="CR21116" s="30">
        <f t="shared" si="857"/>
        <v>0</v>
      </c>
      <c r="CS21116" s="30"/>
      <c r="CT21116" s="30"/>
      <c r="CU21116" s="30"/>
      <c r="CV21116" s="30">
        <f t="shared" si="858"/>
        <v>0</v>
      </c>
    </row>
    <row r="21117" spans="80:100" x14ac:dyDescent="0.25">
      <c r="CB21117" s="134">
        <f t="shared" si="854"/>
        <v>1295</v>
      </c>
      <c r="CC21117" s="7"/>
      <c r="CD21117" s="10"/>
      <c r="CE21117" s="10"/>
      <c r="CF21117" s="31"/>
      <c r="CG21117" s="9"/>
      <c r="CH21117" s="9"/>
      <c r="CI21117" s="9"/>
      <c r="CJ21117" s="31"/>
      <c r="CK21117" s="9"/>
      <c r="CL21117" s="128"/>
      <c r="CM21117" s="216">
        <f t="shared" si="855"/>
        <v>0</v>
      </c>
      <c r="CN21117" s="128"/>
      <c r="CO21117" s="30"/>
      <c r="CP21117" s="30">
        <f t="shared" si="856"/>
        <v>0</v>
      </c>
      <c r="CQ21117" s="30"/>
      <c r="CR21117" s="30">
        <f t="shared" si="857"/>
        <v>0</v>
      </c>
      <c r="CS21117" s="30"/>
      <c r="CT21117" s="30"/>
      <c r="CU21117" s="30"/>
      <c r="CV21117" s="30">
        <f t="shared" si="858"/>
        <v>0</v>
      </c>
    </row>
    <row r="21118" spans="80:100" x14ac:dyDescent="0.25">
      <c r="CB21118" s="134">
        <f t="shared" si="854"/>
        <v>1296</v>
      </c>
      <c r="CC21118" s="7"/>
      <c r="CD21118" s="10"/>
      <c r="CE21118" s="10"/>
      <c r="CF21118" s="31"/>
      <c r="CG21118" s="9"/>
      <c r="CH21118" s="9"/>
      <c r="CI21118" s="9"/>
      <c r="CJ21118" s="31"/>
      <c r="CK21118" s="9"/>
      <c r="CL21118" s="128"/>
      <c r="CM21118" s="216">
        <f t="shared" si="855"/>
        <v>0</v>
      </c>
      <c r="CN21118" s="128"/>
      <c r="CO21118" s="30"/>
      <c r="CP21118" s="30">
        <f t="shared" si="856"/>
        <v>0</v>
      </c>
      <c r="CQ21118" s="30"/>
      <c r="CR21118" s="30">
        <f t="shared" si="857"/>
        <v>0</v>
      </c>
      <c r="CS21118" s="30"/>
      <c r="CT21118" s="30"/>
      <c r="CU21118" s="30"/>
      <c r="CV21118" s="30">
        <f t="shared" si="858"/>
        <v>0</v>
      </c>
    </row>
    <row r="21119" spans="80:100" x14ac:dyDescent="0.25">
      <c r="CB21119" s="134">
        <f t="shared" si="854"/>
        <v>1297</v>
      </c>
      <c r="CC21119" s="7"/>
      <c r="CD21119" s="10"/>
      <c r="CE21119" s="10"/>
      <c r="CF21119" s="31"/>
      <c r="CG21119" s="9"/>
      <c r="CH21119" s="9"/>
      <c r="CI21119" s="9"/>
      <c r="CJ21119" s="31"/>
      <c r="CK21119" s="9"/>
      <c r="CL21119" s="128"/>
      <c r="CM21119" s="216">
        <f t="shared" si="855"/>
        <v>0</v>
      </c>
      <c r="CN21119" s="128"/>
      <c r="CO21119" s="30"/>
      <c r="CP21119" s="30">
        <f t="shared" si="856"/>
        <v>0</v>
      </c>
      <c r="CQ21119" s="30"/>
      <c r="CR21119" s="30">
        <f t="shared" si="857"/>
        <v>0</v>
      </c>
      <c r="CS21119" s="30"/>
      <c r="CT21119" s="30"/>
      <c r="CU21119" s="30"/>
      <c r="CV21119" s="30">
        <f t="shared" si="858"/>
        <v>0</v>
      </c>
    </row>
    <row r="21120" spans="80:100" x14ac:dyDescent="0.25">
      <c r="CB21120" s="134">
        <f t="shared" si="854"/>
        <v>1298</v>
      </c>
      <c r="CC21120" s="7"/>
      <c r="CD21120" s="10"/>
      <c r="CE21120" s="10"/>
      <c r="CF21120" s="31"/>
      <c r="CG21120" s="9"/>
      <c r="CH21120" s="9"/>
      <c r="CI21120" s="9"/>
      <c r="CJ21120" s="31"/>
      <c r="CK21120" s="9"/>
      <c r="CL21120" s="128"/>
      <c r="CM21120" s="216">
        <f t="shared" si="855"/>
        <v>0</v>
      </c>
      <c r="CN21120" s="128"/>
      <c r="CO21120" s="30"/>
      <c r="CP21120" s="30">
        <f t="shared" si="856"/>
        <v>0</v>
      </c>
      <c r="CQ21120" s="30"/>
      <c r="CR21120" s="30">
        <f t="shared" si="857"/>
        <v>0</v>
      </c>
      <c r="CS21120" s="30"/>
      <c r="CT21120" s="30"/>
      <c r="CU21120" s="30"/>
      <c r="CV21120" s="30">
        <f t="shared" si="858"/>
        <v>0</v>
      </c>
    </row>
    <row r="21121" spans="80:100" x14ac:dyDescent="0.25">
      <c r="CB21121" s="134">
        <f t="shared" si="854"/>
        <v>1299</v>
      </c>
      <c r="CC21121" s="7"/>
      <c r="CD21121" s="10"/>
      <c r="CE21121" s="10"/>
      <c r="CF21121" s="31"/>
      <c r="CG21121" s="9"/>
      <c r="CH21121" s="9"/>
      <c r="CI21121" s="9"/>
      <c r="CJ21121" s="31"/>
      <c r="CK21121" s="9"/>
      <c r="CL21121" s="128"/>
      <c r="CM21121" s="216">
        <f t="shared" si="855"/>
        <v>0</v>
      </c>
      <c r="CN21121" s="128"/>
      <c r="CO21121" s="30"/>
      <c r="CP21121" s="30">
        <f t="shared" si="856"/>
        <v>0</v>
      </c>
      <c r="CQ21121" s="30"/>
      <c r="CR21121" s="30">
        <f t="shared" si="857"/>
        <v>0</v>
      </c>
      <c r="CS21121" s="30"/>
      <c r="CT21121" s="30"/>
      <c r="CU21121" s="30"/>
      <c r="CV21121" s="30">
        <f t="shared" si="858"/>
        <v>0</v>
      </c>
    </row>
    <row r="21122" spans="80:100" x14ac:dyDescent="0.25">
      <c r="CB21122" s="134">
        <f t="shared" si="854"/>
        <v>1300</v>
      </c>
      <c r="CC21122" s="7"/>
      <c r="CD21122" s="10"/>
      <c r="CE21122" s="10"/>
      <c r="CF21122" s="31"/>
      <c r="CG21122" s="9"/>
      <c r="CH21122" s="9"/>
      <c r="CI21122" s="9"/>
      <c r="CJ21122" s="31"/>
      <c r="CK21122" s="9"/>
      <c r="CL21122" s="128"/>
      <c r="CM21122" s="216">
        <f t="shared" si="855"/>
        <v>0</v>
      </c>
      <c r="CN21122" s="128"/>
      <c r="CO21122" s="30"/>
      <c r="CP21122" s="30">
        <f t="shared" si="856"/>
        <v>0</v>
      </c>
      <c r="CQ21122" s="30"/>
      <c r="CR21122" s="30">
        <f t="shared" si="857"/>
        <v>0</v>
      </c>
      <c r="CS21122" s="30"/>
      <c r="CT21122" s="30"/>
      <c r="CU21122" s="30"/>
      <c r="CV21122" s="30">
        <f t="shared" si="858"/>
        <v>0</v>
      </c>
    </row>
    <row r="21123" spans="80:100" x14ac:dyDescent="0.25">
      <c r="CB21123" s="134">
        <f t="shared" si="854"/>
        <v>1301</v>
      </c>
      <c r="CC21123" s="7"/>
      <c r="CD21123" s="10"/>
      <c r="CE21123" s="10"/>
      <c r="CF21123" s="31"/>
      <c r="CG21123" s="9"/>
      <c r="CH21123" s="9"/>
      <c r="CI21123" s="9"/>
      <c r="CJ21123" s="31"/>
      <c r="CK21123" s="9"/>
      <c r="CL21123" s="128"/>
      <c r="CM21123" s="216">
        <f t="shared" si="855"/>
        <v>0</v>
      </c>
      <c r="CN21123" s="128"/>
      <c r="CO21123" s="30"/>
      <c r="CP21123" s="30">
        <f t="shared" si="856"/>
        <v>0</v>
      </c>
      <c r="CQ21123" s="30"/>
      <c r="CR21123" s="30">
        <f t="shared" si="857"/>
        <v>0</v>
      </c>
      <c r="CS21123" s="30"/>
      <c r="CT21123" s="30"/>
      <c r="CU21123" s="30"/>
      <c r="CV21123" s="30">
        <f t="shared" si="858"/>
        <v>0</v>
      </c>
    </row>
    <row r="21124" spans="80:100" x14ac:dyDescent="0.25">
      <c r="CB21124" s="134">
        <f t="shared" si="854"/>
        <v>1302</v>
      </c>
      <c r="CC21124" s="7"/>
      <c r="CD21124" s="10"/>
      <c r="CE21124" s="10"/>
      <c r="CF21124" s="31"/>
      <c r="CG21124" s="9"/>
      <c r="CH21124" s="9"/>
      <c r="CI21124" s="9"/>
      <c r="CJ21124" s="31"/>
      <c r="CK21124" s="9"/>
      <c r="CL21124" s="128"/>
      <c r="CM21124" s="216">
        <f t="shared" si="855"/>
        <v>0</v>
      </c>
      <c r="CN21124" s="128"/>
      <c r="CO21124" s="30"/>
      <c r="CP21124" s="30">
        <f t="shared" si="856"/>
        <v>0</v>
      </c>
      <c r="CQ21124" s="30"/>
      <c r="CR21124" s="30">
        <f t="shared" si="857"/>
        <v>0</v>
      </c>
      <c r="CS21124" s="30"/>
      <c r="CT21124" s="30"/>
      <c r="CU21124" s="30"/>
      <c r="CV21124" s="30">
        <f t="shared" si="858"/>
        <v>0</v>
      </c>
    </row>
    <row r="21125" spans="80:100" x14ac:dyDescent="0.25">
      <c r="CB21125" s="134">
        <f t="shared" si="854"/>
        <v>1303</v>
      </c>
      <c r="CC21125" s="7"/>
      <c r="CD21125" s="10"/>
      <c r="CE21125" s="10"/>
      <c r="CF21125" s="31"/>
      <c r="CG21125" s="9"/>
      <c r="CH21125" s="9"/>
      <c r="CI21125" s="9"/>
      <c r="CJ21125" s="31"/>
      <c r="CK21125" s="9"/>
      <c r="CL21125" s="128"/>
      <c r="CM21125" s="216">
        <f t="shared" si="855"/>
        <v>0</v>
      </c>
      <c r="CN21125" s="128"/>
      <c r="CO21125" s="30"/>
      <c r="CP21125" s="30">
        <f t="shared" si="856"/>
        <v>0</v>
      </c>
      <c r="CQ21125" s="30"/>
      <c r="CR21125" s="30">
        <f t="shared" si="857"/>
        <v>0</v>
      </c>
      <c r="CS21125" s="30"/>
      <c r="CT21125" s="30"/>
      <c r="CU21125" s="30"/>
      <c r="CV21125" s="30">
        <f t="shared" si="858"/>
        <v>0</v>
      </c>
    </row>
    <row r="21126" spans="80:100" x14ac:dyDescent="0.25">
      <c r="CB21126" s="134">
        <f t="shared" si="854"/>
        <v>1304</v>
      </c>
      <c r="CC21126" s="7"/>
      <c r="CD21126" s="10"/>
      <c r="CE21126" s="10"/>
      <c r="CF21126" s="31"/>
      <c r="CG21126" s="9"/>
      <c r="CH21126" s="9"/>
      <c r="CI21126" s="9"/>
      <c r="CJ21126" s="31"/>
      <c r="CK21126" s="9"/>
      <c r="CL21126" s="128"/>
      <c r="CM21126" s="216">
        <f t="shared" si="855"/>
        <v>0</v>
      </c>
      <c r="CN21126" s="128"/>
      <c r="CO21126" s="30"/>
      <c r="CP21126" s="30">
        <f t="shared" si="856"/>
        <v>0</v>
      </c>
      <c r="CQ21126" s="30"/>
      <c r="CR21126" s="30">
        <f t="shared" si="857"/>
        <v>0</v>
      </c>
      <c r="CS21126" s="30"/>
      <c r="CT21126" s="30"/>
      <c r="CU21126" s="30"/>
      <c r="CV21126" s="30">
        <f t="shared" si="858"/>
        <v>0</v>
      </c>
    </row>
    <row r="21127" spans="80:100" x14ac:dyDescent="0.25">
      <c r="CB21127" s="134">
        <f t="shared" si="854"/>
        <v>1305</v>
      </c>
      <c r="CC21127" s="7"/>
      <c r="CD21127" s="10"/>
      <c r="CE21127" s="10"/>
      <c r="CF21127" s="31"/>
      <c r="CG21127" s="9"/>
      <c r="CH21127" s="9"/>
      <c r="CI21127" s="9"/>
      <c r="CJ21127" s="31"/>
      <c r="CK21127" s="9"/>
      <c r="CL21127" s="128"/>
      <c r="CM21127" s="216">
        <f t="shared" si="855"/>
        <v>0</v>
      </c>
      <c r="CN21127" s="128"/>
      <c r="CO21127" s="30"/>
      <c r="CP21127" s="30">
        <f t="shared" si="856"/>
        <v>0</v>
      </c>
      <c r="CQ21127" s="30"/>
      <c r="CR21127" s="30">
        <f t="shared" si="857"/>
        <v>0</v>
      </c>
      <c r="CS21127" s="30"/>
      <c r="CT21127" s="30"/>
      <c r="CU21127" s="30"/>
      <c r="CV21127" s="30">
        <f t="shared" si="858"/>
        <v>0</v>
      </c>
    </row>
    <row r="21128" spans="80:100" x14ac:dyDescent="0.25">
      <c r="CB21128" s="134">
        <f t="shared" si="854"/>
        <v>1306</v>
      </c>
      <c r="CC21128" s="7"/>
      <c r="CD21128" s="10"/>
      <c r="CE21128" s="10"/>
      <c r="CF21128" s="31"/>
      <c r="CG21128" s="9"/>
      <c r="CH21128" s="9"/>
      <c r="CI21128" s="9"/>
      <c r="CJ21128" s="31"/>
      <c r="CK21128" s="9"/>
      <c r="CL21128" s="128"/>
      <c r="CM21128" s="216">
        <f t="shared" si="855"/>
        <v>0</v>
      </c>
      <c r="CN21128" s="128"/>
      <c r="CO21128" s="30"/>
      <c r="CP21128" s="30">
        <f t="shared" si="856"/>
        <v>0</v>
      </c>
      <c r="CQ21128" s="30"/>
      <c r="CR21128" s="30">
        <f t="shared" si="857"/>
        <v>0</v>
      </c>
      <c r="CS21128" s="30"/>
      <c r="CT21128" s="30"/>
      <c r="CU21128" s="30"/>
      <c r="CV21128" s="30">
        <f t="shared" si="858"/>
        <v>0</v>
      </c>
    </row>
    <row r="21129" spans="80:100" x14ac:dyDescent="0.25">
      <c r="CB21129" s="134">
        <f t="shared" si="854"/>
        <v>1307</v>
      </c>
      <c r="CC21129" s="7"/>
      <c r="CD21129" s="10"/>
      <c r="CE21129" s="10"/>
      <c r="CF21129" s="31"/>
      <c r="CG21129" s="9"/>
      <c r="CH21129" s="9"/>
      <c r="CI21129" s="9"/>
      <c r="CJ21129" s="31"/>
      <c r="CK21129" s="9"/>
      <c r="CL21129" s="128"/>
      <c r="CM21129" s="216">
        <f t="shared" si="855"/>
        <v>0</v>
      </c>
      <c r="CN21129" s="128"/>
      <c r="CO21129" s="30"/>
      <c r="CP21129" s="30">
        <f t="shared" si="856"/>
        <v>0</v>
      </c>
      <c r="CQ21129" s="30"/>
      <c r="CR21129" s="30">
        <f t="shared" si="857"/>
        <v>0</v>
      </c>
      <c r="CS21129" s="30"/>
      <c r="CT21129" s="30"/>
      <c r="CU21129" s="30"/>
      <c r="CV21129" s="30">
        <f t="shared" si="858"/>
        <v>0</v>
      </c>
    </row>
    <row r="21130" spans="80:100" x14ac:dyDescent="0.25">
      <c r="CB21130" s="134">
        <f t="shared" si="854"/>
        <v>1308</v>
      </c>
      <c r="CC21130" s="7"/>
      <c r="CD21130" s="10"/>
      <c r="CE21130" s="10"/>
      <c r="CF21130" s="31"/>
      <c r="CG21130" s="9"/>
      <c r="CH21130" s="9"/>
      <c r="CI21130" s="9"/>
      <c r="CJ21130" s="31"/>
      <c r="CK21130" s="9"/>
      <c r="CL21130" s="128"/>
      <c r="CM21130" s="216">
        <f t="shared" si="855"/>
        <v>0</v>
      </c>
      <c r="CN21130" s="128"/>
      <c r="CO21130" s="30"/>
      <c r="CP21130" s="30">
        <f t="shared" si="856"/>
        <v>0</v>
      </c>
      <c r="CQ21130" s="30"/>
      <c r="CR21130" s="30">
        <f t="shared" si="857"/>
        <v>0</v>
      </c>
      <c r="CS21130" s="30"/>
      <c r="CT21130" s="30"/>
      <c r="CU21130" s="30"/>
      <c r="CV21130" s="30">
        <f t="shared" si="858"/>
        <v>0</v>
      </c>
    </row>
    <row r="21131" spans="80:100" x14ac:dyDescent="0.25">
      <c r="CB21131" s="134">
        <f t="shared" si="854"/>
        <v>1309</v>
      </c>
      <c r="CC21131" s="7"/>
      <c r="CD21131" s="10"/>
      <c r="CE21131" s="10"/>
      <c r="CF21131" s="31"/>
      <c r="CG21131" s="9"/>
      <c r="CH21131" s="9"/>
      <c r="CI21131" s="9"/>
      <c r="CJ21131" s="31"/>
      <c r="CK21131" s="9"/>
      <c r="CL21131" s="128"/>
      <c r="CM21131" s="216">
        <f t="shared" si="855"/>
        <v>0</v>
      </c>
      <c r="CN21131" s="128"/>
      <c r="CO21131" s="30"/>
      <c r="CP21131" s="30">
        <f t="shared" si="856"/>
        <v>0</v>
      </c>
      <c r="CQ21131" s="30"/>
      <c r="CR21131" s="30">
        <f t="shared" si="857"/>
        <v>0</v>
      </c>
      <c r="CS21131" s="30"/>
      <c r="CT21131" s="30"/>
      <c r="CU21131" s="30"/>
      <c r="CV21131" s="30">
        <f t="shared" si="858"/>
        <v>0</v>
      </c>
    </row>
    <row r="21132" spans="80:100" x14ac:dyDescent="0.25">
      <c r="CB21132" s="134">
        <f t="shared" si="854"/>
        <v>1310</v>
      </c>
      <c r="CC21132" s="7"/>
      <c r="CD21132" s="10"/>
      <c r="CE21132" s="10"/>
      <c r="CF21132" s="31"/>
      <c r="CG21132" s="9"/>
      <c r="CH21132" s="9"/>
      <c r="CI21132" s="9"/>
      <c r="CJ21132" s="31"/>
      <c r="CK21132" s="9"/>
      <c r="CL21132" s="128"/>
      <c r="CM21132" s="216">
        <f t="shared" si="855"/>
        <v>0</v>
      </c>
      <c r="CN21132" s="128"/>
      <c r="CO21132" s="30"/>
      <c r="CP21132" s="30">
        <f t="shared" si="856"/>
        <v>0</v>
      </c>
      <c r="CQ21132" s="30"/>
      <c r="CR21132" s="30">
        <f t="shared" si="857"/>
        <v>0</v>
      </c>
      <c r="CS21132" s="30"/>
      <c r="CT21132" s="30"/>
      <c r="CU21132" s="30"/>
      <c r="CV21132" s="30">
        <f t="shared" si="858"/>
        <v>0</v>
      </c>
    </row>
    <row r="21133" spans="80:100" x14ac:dyDescent="0.25">
      <c r="CB21133" s="134">
        <f t="shared" si="854"/>
        <v>1311</v>
      </c>
      <c r="CC21133" s="7"/>
      <c r="CD21133" s="10"/>
      <c r="CE21133" s="10"/>
      <c r="CF21133" s="31"/>
      <c r="CG21133" s="9"/>
      <c r="CH21133" s="9"/>
      <c r="CI21133" s="9"/>
      <c r="CJ21133" s="31"/>
      <c r="CK21133" s="9"/>
      <c r="CL21133" s="128"/>
      <c r="CM21133" s="216">
        <f t="shared" si="855"/>
        <v>0</v>
      </c>
      <c r="CN21133" s="128"/>
      <c r="CO21133" s="30"/>
      <c r="CP21133" s="30">
        <f t="shared" si="856"/>
        <v>0</v>
      </c>
      <c r="CQ21133" s="30"/>
      <c r="CR21133" s="30">
        <f t="shared" si="857"/>
        <v>0</v>
      </c>
      <c r="CS21133" s="30"/>
      <c r="CT21133" s="30"/>
      <c r="CU21133" s="30"/>
      <c r="CV21133" s="30">
        <f t="shared" si="858"/>
        <v>0</v>
      </c>
    </row>
    <row r="21134" spans="80:100" x14ac:dyDescent="0.25">
      <c r="CB21134" s="134">
        <f t="shared" si="854"/>
        <v>1312</v>
      </c>
      <c r="CC21134" s="7"/>
      <c r="CD21134" s="10"/>
      <c r="CE21134" s="10"/>
      <c r="CF21134" s="31"/>
      <c r="CG21134" s="9"/>
      <c r="CH21134" s="9"/>
      <c r="CI21134" s="9"/>
      <c r="CJ21134" s="31"/>
      <c r="CK21134" s="9"/>
      <c r="CL21134" s="128"/>
      <c r="CM21134" s="216">
        <f t="shared" si="855"/>
        <v>0</v>
      </c>
      <c r="CN21134" s="128"/>
      <c r="CO21134" s="30"/>
      <c r="CP21134" s="30">
        <f t="shared" si="856"/>
        <v>0</v>
      </c>
      <c r="CQ21134" s="30"/>
      <c r="CR21134" s="30">
        <f t="shared" si="857"/>
        <v>0</v>
      </c>
      <c r="CS21134" s="30"/>
      <c r="CT21134" s="30"/>
      <c r="CU21134" s="30"/>
      <c r="CV21134" s="30">
        <f t="shared" si="858"/>
        <v>0</v>
      </c>
    </row>
    <row r="21135" spans="80:100" x14ac:dyDescent="0.25">
      <c r="CB21135" s="134">
        <f t="shared" si="854"/>
        <v>1313</v>
      </c>
      <c r="CC21135" s="7"/>
      <c r="CD21135" s="10"/>
      <c r="CE21135" s="10"/>
      <c r="CF21135" s="31"/>
      <c r="CG21135" s="9"/>
      <c r="CH21135" s="9"/>
      <c r="CI21135" s="9"/>
      <c r="CJ21135" s="31"/>
      <c r="CK21135" s="9"/>
      <c r="CL21135" s="128"/>
      <c r="CM21135" s="216">
        <f t="shared" si="855"/>
        <v>0</v>
      </c>
      <c r="CN21135" s="128"/>
      <c r="CO21135" s="30"/>
      <c r="CP21135" s="30">
        <f t="shared" si="856"/>
        <v>0</v>
      </c>
      <c r="CQ21135" s="30"/>
      <c r="CR21135" s="30">
        <f t="shared" si="857"/>
        <v>0</v>
      </c>
      <c r="CS21135" s="30"/>
      <c r="CT21135" s="30"/>
      <c r="CU21135" s="30"/>
      <c r="CV21135" s="30">
        <f t="shared" si="858"/>
        <v>0</v>
      </c>
    </row>
    <row r="21136" spans="80:100" x14ac:dyDescent="0.25">
      <c r="CB21136" s="134">
        <f t="shared" si="854"/>
        <v>1314</v>
      </c>
      <c r="CC21136" s="7"/>
      <c r="CD21136" s="10"/>
      <c r="CE21136" s="10"/>
      <c r="CF21136" s="31"/>
      <c r="CG21136" s="9"/>
      <c r="CH21136" s="9"/>
      <c r="CI21136" s="9"/>
      <c r="CJ21136" s="31"/>
      <c r="CK21136" s="9"/>
      <c r="CL21136" s="128"/>
      <c r="CM21136" s="216">
        <f t="shared" si="855"/>
        <v>0</v>
      </c>
      <c r="CN21136" s="128"/>
      <c r="CO21136" s="30"/>
      <c r="CP21136" s="30">
        <f t="shared" si="856"/>
        <v>0</v>
      </c>
      <c r="CQ21136" s="30"/>
      <c r="CR21136" s="30">
        <f t="shared" si="857"/>
        <v>0</v>
      </c>
      <c r="CS21136" s="30"/>
      <c r="CT21136" s="30"/>
      <c r="CU21136" s="30"/>
      <c r="CV21136" s="30">
        <f t="shared" si="858"/>
        <v>0</v>
      </c>
    </row>
    <row r="21137" spans="80:100" x14ac:dyDescent="0.25">
      <c r="CB21137" s="134">
        <f t="shared" si="854"/>
        <v>1315</v>
      </c>
      <c r="CC21137" s="7"/>
      <c r="CD21137" s="10"/>
      <c r="CE21137" s="10"/>
      <c r="CF21137" s="31"/>
      <c r="CG21137" s="9"/>
      <c r="CH21137" s="9"/>
      <c r="CI21137" s="9"/>
      <c r="CJ21137" s="31"/>
      <c r="CK21137" s="9"/>
      <c r="CL21137" s="128"/>
      <c r="CM21137" s="216">
        <f t="shared" si="855"/>
        <v>0</v>
      </c>
      <c r="CN21137" s="128"/>
      <c r="CO21137" s="30"/>
      <c r="CP21137" s="30">
        <f t="shared" si="856"/>
        <v>0</v>
      </c>
      <c r="CQ21137" s="30"/>
      <c r="CR21137" s="30">
        <f t="shared" si="857"/>
        <v>0</v>
      </c>
      <c r="CS21137" s="30"/>
      <c r="CT21137" s="30"/>
      <c r="CU21137" s="30"/>
      <c r="CV21137" s="30">
        <f t="shared" si="858"/>
        <v>0</v>
      </c>
    </row>
    <row r="21138" spans="80:100" x14ac:dyDescent="0.25">
      <c r="CB21138" s="134">
        <f t="shared" si="854"/>
        <v>1316</v>
      </c>
      <c r="CC21138" s="7"/>
      <c r="CD21138" s="10"/>
      <c r="CE21138" s="10"/>
      <c r="CF21138" s="31"/>
      <c r="CG21138" s="9"/>
      <c r="CH21138" s="9"/>
      <c r="CI21138" s="9"/>
      <c r="CJ21138" s="31"/>
      <c r="CK21138" s="9"/>
      <c r="CL21138" s="128"/>
      <c r="CM21138" s="216">
        <f t="shared" si="855"/>
        <v>0</v>
      </c>
      <c r="CN21138" s="128"/>
      <c r="CO21138" s="30"/>
      <c r="CP21138" s="30">
        <f t="shared" si="856"/>
        <v>0</v>
      </c>
      <c r="CQ21138" s="30"/>
      <c r="CR21138" s="30">
        <f t="shared" si="857"/>
        <v>0</v>
      </c>
      <c r="CS21138" s="30"/>
      <c r="CT21138" s="30"/>
      <c r="CU21138" s="30"/>
      <c r="CV21138" s="30">
        <f t="shared" si="858"/>
        <v>0</v>
      </c>
    </row>
    <row r="21139" spans="80:100" x14ac:dyDescent="0.25">
      <c r="CB21139" s="134">
        <f t="shared" si="854"/>
        <v>1317</v>
      </c>
      <c r="CC21139" s="7"/>
      <c r="CD21139" s="10"/>
      <c r="CE21139" s="10"/>
      <c r="CF21139" s="31"/>
      <c r="CG21139" s="9"/>
      <c r="CH21139" s="9"/>
      <c r="CI21139" s="9"/>
      <c r="CJ21139" s="31"/>
      <c r="CK21139" s="9"/>
      <c r="CL21139" s="128"/>
      <c r="CM21139" s="216">
        <f t="shared" si="855"/>
        <v>0</v>
      </c>
      <c r="CN21139" s="128"/>
      <c r="CO21139" s="30"/>
      <c r="CP21139" s="30">
        <f t="shared" si="856"/>
        <v>0</v>
      </c>
      <c r="CQ21139" s="30"/>
      <c r="CR21139" s="30">
        <f t="shared" si="857"/>
        <v>0</v>
      </c>
      <c r="CS21139" s="30"/>
      <c r="CT21139" s="30"/>
      <c r="CU21139" s="30"/>
      <c r="CV21139" s="30">
        <f t="shared" si="858"/>
        <v>0</v>
      </c>
    </row>
    <row r="21140" spans="80:100" x14ac:dyDescent="0.25">
      <c r="CB21140" s="134">
        <f t="shared" si="854"/>
        <v>1318</v>
      </c>
      <c r="CC21140" s="7"/>
      <c r="CD21140" s="10"/>
      <c r="CE21140" s="10"/>
      <c r="CF21140" s="31"/>
      <c r="CG21140" s="9"/>
      <c r="CH21140" s="9"/>
      <c r="CI21140" s="9"/>
      <c r="CJ21140" s="31"/>
      <c r="CK21140" s="9"/>
      <c r="CL21140" s="128"/>
      <c r="CM21140" s="216">
        <f t="shared" si="855"/>
        <v>0</v>
      </c>
      <c r="CN21140" s="128"/>
      <c r="CO21140" s="30"/>
      <c r="CP21140" s="30">
        <f t="shared" si="856"/>
        <v>0</v>
      </c>
      <c r="CQ21140" s="30"/>
      <c r="CR21140" s="30">
        <f t="shared" si="857"/>
        <v>0</v>
      </c>
      <c r="CS21140" s="30"/>
      <c r="CT21140" s="30"/>
      <c r="CU21140" s="30"/>
      <c r="CV21140" s="30">
        <f t="shared" si="858"/>
        <v>0</v>
      </c>
    </row>
    <row r="21141" spans="80:100" x14ac:dyDescent="0.25">
      <c r="CB21141" s="134">
        <f t="shared" si="854"/>
        <v>1319</v>
      </c>
      <c r="CC21141" s="7"/>
      <c r="CD21141" s="10"/>
      <c r="CE21141" s="10"/>
      <c r="CF21141" s="31"/>
      <c r="CG21141" s="9"/>
      <c r="CH21141" s="9"/>
      <c r="CI21141" s="9"/>
      <c r="CJ21141" s="31"/>
      <c r="CK21141" s="9"/>
      <c r="CL21141" s="128"/>
      <c r="CM21141" s="216">
        <f t="shared" si="855"/>
        <v>0</v>
      </c>
      <c r="CN21141" s="128"/>
      <c r="CO21141" s="30"/>
      <c r="CP21141" s="30">
        <f t="shared" si="856"/>
        <v>0</v>
      </c>
      <c r="CQ21141" s="30"/>
      <c r="CR21141" s="30">
        <f t="shared" si="857"/>
        <v>0</v>
      </c>
      <c r="CS21141" s="30"/>
      <c r="CT21141" s="30"/>
      <c r="CU21141" s="30"/>
      <c r="CV21141" s="30">
        <f t="shared" si="858"/>
        <v>0</v>
      </c>
    </row>
    <row r="21142" spans="80:100" x14ac:dyDescent="0.25">
      <c r="CB21142" s="134">
        <f t="shared" si="854"/>
        <v>1320</v>
      </c>
      <c r="CC21142" s="7"/>
      <c r="CD21142" s="10"/>
      <c r="CE21142" s="10"/>
      <c r="CF21142" s="31"/>
      <c r="CG21142" s="9"/>
      <c r="CH21142" s="9"/>
      <c r="CI21142" s="9"/>
      <c r="CJ21142" s="31"/>
      <c r="CK21142" s="9"/>
      <c r="CL21142" s="128"/>
      <c r="CM21142" s="216">
        <f t="shared" si="855"/>
        <v>0</v>
      </c>
      <c r="CN21142" s="128"/>
      <c r="CO21142" s="30"/>
      <c r="CP21142" s="30">
        <f t="shared" si="856"/>
        <v>0</v>
      </c>
      <c r="CQ21142" s="30"/>
      <c r="CR21142" s="30">
        <f t="shared" si="857"/>
        <v>0</v>
      </c>
      <c r="CS21142" s="30"/>
      <c r="CT21142" s="30"/>
      <c r="CU21142" s="30"/>
      <c r="CV21142" s="30">
        <f t="shared" si="858"/>
        <v>0</v>
      </c>
    </row>
    <row r="21143" spans="80:100" x14ac:dyDescent="0.25">
      <c r="CB21143" s="134">
        <f t="shared" si="854"/>
        <v>1321</v>
      </c>
      <c r="CC21143" s="7"/>
      <c r="CD21143" s="10"/>
      <c r="CE21143" s="10"/>
      <c r="CF21143" s="31"/>
      <c r="CG21143" s="9"/>
      <c r="CH21143" s="9"/>
      <c r="CI21143" s="9"/>
      <c r="CJ21143" s="31"/>
      <c r="CK21143" s="9"/>
      <c r="CL21143" s="128"/>
      <c r="CM21143" s="216">
        <f t="shared" si="855"/>
        <v>0</v>
      </c>
      <c r="CN21143" s="128"/>
      <c r="CO21143" s="30"/>
      <c r="CP21143" s="30">
        <f t="shared" si="856"/>
        <v>0</v>
      </c>
      <c r="CQ21143" s="30"/>
      <c r="CR21143" s="30">
        <f t="shared" si="857"/>
        <v>0</v>
      </c>
      <c r="CS21143" s="30"/>
      <c r="CT21143" s="30"/>
      <c r="CU21143" s="30"/>
      <c r="CV21143" s="30">
        <f t="shared" si="858"/>
        <v>0</v>
      </c>
    </row>
    <row r="21144" spans="80:100" x14ac:dyDescent="0.25">
      <c r="CB21144" s="134">
        <f t="shared" si="854"/>
        <v>1322</v>
      </c>
      <c r="CC21144" s="7"/>
      <c r="CD21144" s="10"/>
      <c r="CE21144" s="10"/>
      <c r="CF21144" s="31"/>
      <c r="CG21144" s="9"/>
      <c r="CH21144" s="9"/>
      <c r="CI21144" s="9"/>
      <c r="CJ21144" s="31"/>
      <c r="CK21144" s="9"/>
      <c r="CL21144" s="128"/>
      <c r="CM21144" s="216">
        <f t="shared" si="855"/>
        <v>0</v>
      </c>
      <c r="CN21144" s="128"/>
      <c r="CO21144" s="30"/>
      <c r="CP21144" s="30">
        <f t="shared" si="856"/>
        <v>0</v>
      </c>
      <c r="CQ21144" s="30"/>
      <c r="CR21144" s="30">
        <f t="shared" si="857"/>
        <v>0</v>
      </c>
      <c r="CS21144" s="30"/>
      <c r="CT21144" s="30"/>
      <c r="CU21144" s="30"/>
      <c r="CV21144" s="30">
        <f t="shared" si="858"/>
        <v>0</v>
      </c>
    </row>
    <row r="21145" spans="80:100" x14ac:dyDescent="0.25">
      <c r="CB21145" s="134">
        <f t="shared" si="854"/>
        <v>1323</v>
      </c>
      <c r="CC21145" s="7"/>
      <c r="CD21145" s="10"/>
      <c r="CE21145" s="10"/>
      <c r="CF21145" s="31"/>
      <c r="CG21145" s="9"/>
      <c r="CH21145" s="9"/>
      <c r="CI21145" s="9"/>
      <c r="CJ21145" s="31"/>
      <c r="CK21145" s="9"/>
      <c r="CL21145" s="128"/>
      <c r="CM21145" s="216">
        <f t="shared" si="855"/>
        <v>0</v>
      </c>
      <c r="CN21145" s="128"/>
      <c r="CO21145" s="30"/>
      <c r="CP21145" s="30">
        <f t="shared" si="856"/>
        <v>0</v>
      </c>
      <c r="CQ21145" s="30"/>
      <c r="CR21145" s="30">
        <f t="shared" si="857"/>
        <v>0</v>
      </c>
      <c r="CS21145" s="30"/>
      <c r="CT21145" s="30"/>
      <c r="CU21145" s="30"/>
      <c r="CV21145" s="30">
        <f t="shared" si="858"/>
        <v>0</v>
      </c>
    </row>
    <row r="21146" spans="80:100" x14ac:dyDescent="0.25">
      <c r="CB21146" s="134">
        <f t="shared" si="854"/>
        <v>1324</v>
      </c>
      <c r="CC21146" s="7"/>
      <c r="CD21146" s="10"/>
      <c r="CE21146" s="10"/>
      <c r="CF21146" s="31"/>
      <c r="CG21146" s="9"/>
      <c r="CH21146" s="9"/>
      <c r="CI21146" s="9"/>
      <c r="CJ21146" s="31"/>
      <c r="CK21146" s="9"/>
      <c r="CL21146" s="128"/>
      <c r="CM21146" s="216">
        <f t="shared" si="855"/>
        <v>0</v>
      </c>
      <c r="CN21146" s="128"/>
      <c r="CO21146" s="30"/>
      <c r="CP21146" s="30">
        <f t="shared" si="856"/>
        <v>0</v>
      </c>
      <c r="CQ21146" s="30"/>
      <c r="CR21146" s="30">
        <f t="shared" si="857"/>
        <v>0</v>
      </c>
      <c r="CS21146" s="30"/>
      <c r="CT21146" s="30"/>
      <c r="CU21146" s="30"/>
      <c r="CV21146" s="30">
        <f t="shared" si="858"/>
        <v>0</v>
      </c>
    </row>
    <row r="21147" spans="80:100" x14ac:dyDescent="0.25">
      <c r="CB21147" s="134">
        <f t="shared" si="854"/>
        <v>1325</v>
      </c>
      <c r="CC21147" s="7"/>
      <c r="CD21147" s="10"/>
      <c r="CE21147" s="10"/>
      <c r="CF21147" s="31"/>
      <c r="CG21147" s="9"/>
      <c r="CH21147" s="9"/>
      <c r="CI21147" s="9"/>
      <c r="CJ21147" s="31"/>
      <c r="CK21147" s="9"/>
      <c r="CL21147" s="128"/>
      <c r="CM21147" s="216">
        <f t="shared" si="855"/>
        <v>0</v>
      </c>
      <c r="CN21147" s="128"/>
      <c r="CO21147" s="30"/>
      <c r="CP21147" s="30">
        <f t="shared" si="856"/>
        <v>0</v>
      </c>
      <c r="CQ21147" s="30"/>
      <c r="CR21147" s="30">
        <f t="shared" si="857"/>
        <v>0</v>
      </c>
      <c r="CS21147" s="30"/>
      <c r="CT21147" s="30"/>
      <c r="CU21147" s="30"/>
      <c r="CV21147" s="30">
        <f t="shared" si="858"/>
        <v>0</v>
      </c>
    </row>
    <row r="21148" spans="80:100" x14ac:dyDescent="0.25">
      <c r="CB21148" s="134">
        <f t="shared" si="854"/>
        <v>1326</v>
      </c>
      <c r="CC21148" s="7"/>
      <c r="CD21148" s="10"/>
      <c r="CE21148" s="10"/>
      <c r="CF21148" s="31"/>
      <c r="CG21148" s="9"/>
      <c r="CH21148" s="9"/>
      <c r="CI21148" s="9"/>
      <c r="CJ21148" s="31"/>
      <c r="CK21148" s="9"/>
      <c r="CL21148" s="128"/>
      <c r="CM21148" s="216">
        <f t="shared" si="855"/>
        <v>0</v>
      </c>
      <c r="CN21148" s="128"/>
      <c r="CO21148" s="30"/>
      <c r="CP21148" s="30">
        <f t="shared" si="856"/>
        <v>0</v>
      </c>
      <c r="CQ21148" s="30"/>
      <c r="CR21148" s="30">
        <f t="shared" si="857"/>
        <v>0</v>
      </c>
      <c r="CS21148" s="30"/>
      <c r="CT21148" s="30"/>
      <c r="CU21148" s="30"/>
      <c r="CV21148" s="30">
        <f t="shared" si="858"/>
        <v>0</v>
      </c>
    </row>
    <row r="21149" spans="80:100" x14ac:dyDescent="0.25">
      <c r="CB21149" s="134">
        <f t="shared" si="854"/>
        <v>1327</v>
      </c>
      <c r="CC21149" s="7"/>
      <c r="CD21149" s="10"/>
      <c r="CE21149" s="10"/>
      <c r="CF21149" s="31"/>
      <c r="CG21149" s="9"/>
      <c r="CH21149" s="9"/>
      <c r="CI21149" s="9"/>
      <c r="CJ21149" s="31"/>
      <c r="CK21149" s="9"/>
      <c r="CL21149" s="128"/>
      <c r="CM21149" s="216">
        <f t="shared" si="855"/>
        <v>0</v>
      </c>
      <c r="CN21149" s="128"/>
      <c r="CO21149" s="30"/>
      <c r="CP21149" s="30">
        <f t="shared" si="856"/>
        <v>0</v>
      </c>
      <c r="CQ21149" s="30"/>
      <c r="CR21149" s="30">
        <f t="shared" si="857"/>
        <v>0</v>
      </c>
      <c r="CS21149" s="30"/>
      <c r="CT21149" s="30"/>
      <c r="CU21149" s="30"/>
      <c r="CV21149" s="30">
        <f t="shared" si="858"/>
        <v>0</v>
      </c>
    </row>
    <row r="21150" spans="80:100" x14ac:dyDescent="0.25">
      <c r="CB21150" s="134">
        <f t="shared" si="854"/>
        <v>1328</v>
      </c>
      <c r="CC21150" s="7"/>
      <c r="CD21150" s="10"/>
      <c r="CE21150" s="10"/>
      <c r="CF21150" s="31"/>
      <c r="CG21150" s="9"/>
      <c r="CH21150" s="9"/>
      <c r="CI21150" s="9"/>
      <c r="CJ21150" s="31"/>
      <c r="CK21150" s="9"/>
      <c r="CL21150" s="128"/>
      <c r="CM21150" s="216">
        <f t="shared" si="855"/>
        <v>0</v>
      </c>
      <c r="CN21150" s="128"/>
      <c r="CO21150" s="30"/>
      <c r="CP21150" s="30">
        <f t="shared" si="856"/>
        <v>0</v>
      </c>
      <c r="CQ21150" s="30"/>
      <c r="CR21150" s="30">
        <f t="shared" si="857"/>
        <v>0</v>
      </c>
      <c r="CS21150" s="30"/>
      <c r="CT21150" s="30"/>
      <c r="CU21150" s="30"/>
      <c r="CV21150" s="30">
        <f t="shared" si="858"/>
        <v>0</v>
      </c>
    </row>
    <row r="21151" spans="80:100" x14ac:dyDescent="0.25">
      <c r="CB21151" s="134">
        <f t="shared" si="854"/>
        <v>1329</v>
      </c>
      <c r="CC21151" s="7"/>
      <c r="CD21151" s="10"/>
      <c r="CE21151" s="10"/>
      <c r="CF21151" s="31"/>
      <c r="CG21151" s="9"/>
      <c r="CH21151" s="9"/>
      <c r="CI21151" s="9"/>
      <c r="CJ21151" s="31"/>
      <c r="CK21151" s="9"/>
      <c r="CL21151" s="128"/>
      <c r="CM21151" s="216">
        <f t="shared" si="855"/>
        <v>0</v>
      </c>
      <c r="CN21151" s="128"/>
      <c r="CO21151" s="30"/>
      <c r="CP21151" s="30">
        <f t="shared" si="856"/>
        <v>0</v>
      </c>
      <c r="CQ21151" s="30"/>
      <c r="CR21151" s="30">
        <f t="shared" si="857"/>
        <v>0</v>
      </c>
      <c r="CS21151" s="30"/>
      <c r="CT21151" s="30"/>
      <c r="CU21151" s="30"/>
      <c r="CV21151" s="30">
        <f t="shared" si="858"/>
        <v>0</v>
      </c>
    </row>
    <row r="21152" spans="80:100" x14ac:dyDescent="0.25">
      <c r="CB21152" s="134">
        <f t="shared" si="854"/>
        <v>1330</v>
      </c>
      <c r="CC21152" s="7"/>
      <c r="CD21152" s="10"/>
      <c r="CE21152" s="10"/>
      <c r="CF21152" s="31"/>
      <c r="CG21152" s="9"/>
      <c r="CH21152" s="9"/>
      <c r="CI21152" s="9"/>
      <c r="CJ21152" s="31"/>
      <c r="CK21152" s="9"/>
      <c r="CL21152" s="128"/>
      <c r="CM21152" s="216">
        <f t="shared" si="855"/>
        <v>0</v>
      </c>
      <c r="CN21152" s="128"/>
      <c r="CO21152" s="30"/>
      <c r="CP21152" s="30">
        <f t="shared" si="856"/>
        <v>0</v>
      </c>
      <c r="CQ21152" s="30"/>
      <c r="CR21152" s="30">
        <f t="shared" si="857"/>
        <v>0</v>
      </c>
      <c r="CS21152" s="30"/>
      <c r="CT21152" s="30"/>
      <c r="CU21152" s="30"/>
      <c r="CV21152" s="30">
        <f t="shared" si="858"/>
        <v>0</v>
      </c>
    </row>
    <row r="21153" spans="80:100" x14ac:dyDescent="0.25">
      <c r="CB21153" s="134">
        <f t="shared" si="854"/>
        <v>1331</v>
      </c>
      <c r="CC21153" s="7"/>
      <c r="CD21153" s="10"/>
      <c r="CE21153" s="10"/>
      <c r="CF21153" s="31"/>
      <c r="CG21153" s="9"/>
      <c r="CH21153" s="9"/>
      <c r="CI21153" s="9"/>
      <c r="CJ21153" s="31"/>
      <c r="CK21153" s="9"/>
      <c r="CL21153" s="128"/>
      <c r="CM21153" s="216">
        <f t="shared" si="855"/>
        <v>0</v>
      </c>
      <c r="CN21153" s="128"/>
      <c r="CO21153" s="30"/>
      <c r="CP21153" s="30">
        <f t="shared" si="856"/>
        <v>0</v>
      </c>
      <c r="CQ21153" s="30"/>
      <c r="CR21153" s="30">
        <f t="shared" si="857"/>
        <v>0</v>
      </c>
      <c r="CS21153" s="30"/>
      <c r="CT21153" s="30"/>
      <c r="CU21153" s="30"/>
      <c r="CV21153" s="30">
        <f t="shared" si="858"/>
        <v>0</v>
      </c>
    </row>
    <row r="21154" spans="80:100" x14ac:dyDescent="0.25">
      <c r="CB21154" s="134">
        <f t="shared" si="854"/>
        <v>1332</v>
      </c>
      <c r="CC21154" s="7"/>
      <c r="CD21154" s="10"/>
      <c r="CE21154" s="10"/>
      <c r="CF21154" s="31"/>
      <c r="CG21154" s="9"/>
      <c r="CH21154" s="9"/>
      <c r="CI21154" s="9"/>
      <c r="CJ21154" s="31"/>
      <c r="CK21154" s="9"/>
      <c r="CL21154" s="128"/>
      <c r="CM21154" s="216">
        <f t="shared" si="855"/>
        <v>0</v>
      </c>
      <c r="CN21154" s="128"/>
      <c r="CO21154" s="30"/>
      <c r="CP21154" s="30">
        <f t="shared" si="856"/>
        <v>0</v>
      </c>
      <c r="CQ21154" s="30"/>
      <c r="CR21154" s="30">
        <f t="shared" si="857"/>
        <v>0</v>
      </c>
      <c r="CS21154" s="30"/>
      <c r="CT21154" s="30"/>
      <c r="CU21154" s="30"/>
      <c r="CV21154" s="30">
        <f t="shared" si="858"/>
        <v>0</v>
      </c>
    </row>
    <row r="21155" spans="80:100" x14ac:dyDescent="0.25">
      <c r="CB21155" s="134">
        <f t="shared" si="854"/>
        <v>1333</v>
      </c>
      <c r="CC21155" s="7"/>
      <c r="CD21155" s="10"/>
      <c r="CE21155" s="10"/>
      <c r="CF21155" s="31"/>
      <c r="CG21155" s="9"/>
      <c r="CH21155" s="9"/>
      <c r="CI21155" s="9"/>
      <c r="CJ21155" s="31"/>
      <c r="CK21155" s="9"/>
      <c r="CL21155" s="128"/>
      <c r="CM21155" s="216">
        <f t="shared" si="855"/>
        <v>0</v>
      </c>
      <c r="CN21155" s="128"/>
      <c r="CO21155" s="30"/>
      <c r="CP21155" s="30">
        <f t="shared" si="856"/>
        <v>0</v>
      </c>
      <c r="CQ21155" s="30"/>
      <c r="CR21155" s="30">
        <f t="shared" si="857"/>
        <v>0</v>
      </c>
      <c r="CS21155" s="30"/>
      <c r="CT21155" s="30"/>
      <c r="CU21155" s="30"/>
      <c r="CV21155" s="30">
        <f t="shared" si="858"/>
        <v>0</v>
      </c>
    </row>
    <row r="21156" spans="80:100" x14ac:dyDescent="0.25">
      <c r="CB21156" s="134">
        <f t="shared" si="854"/>
        <v>1334</v>
      </c>
      <c r="CC21156" s="7"/>
      <c r="CD21156" s="10"/>
      <c r="CE21156" s="10"/>
      <c r="CF21156" s="31"/>
      <c r="CG21156" s="9"/>
      <c r="CH21156" s="9"/>
      <c r="CI21156" s="9"/>
      <c r="CJ21156" s="31"/>
      <c r="CK21156" s="9"/>
      <c r="CL21156" s="128"/>
      <c r="CM21156" s="216">
        <f t="shared" si="855"/>
        <v>0</v>
      </c>
      <c r="CN21156" s="128"/>
      <c r="CO21156" s="30"/>
      <c r="CP21156" s="30">
        <f t="shared" si="856"/>
        <v>0</v>
      </c>
      <c r="CQ21156" s="30"/>
      <c r="CR21156" s="30">
        <f t="shared" si="857"/>
        <v>0</v>
      </c>
      <c r="CS21156" s="30"/>
      <c r="CT21156" s="30"/>
      <c r="CU21156" s="30"/>
      <c r="CV21156" s="30">
        <f t="shared" si="858"/>
        <v>0</v>
      </c>
    </row>
    <row r="21157" spans="80:100" x14ac:dyDescent="0.25">
      <c r="CB21157" s="134">
        <f t="shared" si="854"/>
        <v>1335</v>
      </c>
      <c r="CC21157" s="7"/>
      <c r="CD21157" s="10"/>
      <c r="CE21157" s="10"/>
      <c r="CF21157" s="31"/>
      <c r="CG21157" s="9"/>
      <c r="CH21157" s="9"/>
      <c r="CI21157" s="9"/>
      <c r="CJ21157" s="31"/>
      <c r="CK21157" s="9"/>
      <c r="CL21157" s="128"/>
      <c r="CM21157" s="216">
        <f t="shared" si="855"/>
        <v>0</v>
      </c>
      <c r="CN21157" s="128"/>
      <c r="CO21157" s="30"/>
      <c r="CP21157" s="30">
        <f t="shared" si="856"/>
        <v>0</v>
      </c>
      <c r="CQ21157" s="30"/>
      <c r="CR21157" s="30">
        <f t="shared" si="857"/>
        <v>0</v>
      </c>
      <c r="CS21157" s="30"/>
      <c r="CT21157" s="30"/>
      <c r="CU21157" s="30"/>
      <c r="CV21157" s="30">
        <f t="shared" si="858"/>
        <v>0</v>
      </c>
    </row>
    <row r="21158" spans="80:100" x14ac:dyDescent="0.25">
      <c r="CB21158" s="134">
        <f t="shared" si="854"/>
        <v>1336</v>
      </c>
      <c r="CC21158" s="7"/>
      <c r="CD21158" s="10"/>
      <c r="CE21158" s="10"/>
      <c r="CF21158" s="31"/>
      <c r="CG21158" s="9"/>
      <c r="CH21158" s="9"/>
      <c r="CI21158" s="9"/>
      <c r="CJ21158" s="31"/>
      <c r="CK21158" s="9"/>
      <c r="CL21158" s="128"/>
      <c r="CM21158" s="216">
        <f t="shared" si="855"/>
        <v>0</v>
      </c>
      <c r="CN21158" s="128"/>
      <c r="CO21158" s="30"/>
      <c r="CP21158" s="30">
        <f t="shared" si="856"/>
        <v>0</v>
      </c>
      <c r="CQ21158" s="30"/>
      <c r="CR21158" s="30">
        <f t="shared" si="857"/>
        <v>0</v>
      </c>
      <c r="CS21158" s="30"/>
      <c r="CT21158" s="30"/>
      <c r="CU21158" s="30"/>
      <c r="CV21158" s="30">
        <f t="shared" si="858"/>
        <v>0</v>
      </c>
    </row>
    <row r="21159" spans="80:100" x14ac:dyDescent="0.25">
      <c r="CB21159" s="134">
        <f t="shared" si="854"/>
        <v>1337</v>
      </c>
      <c r="CC21159" s="7"/>
      <c r="CD21159" s="10"/>
      <c r="CE21159" s="10"/>
      <c r="CF21159" s="31"/>
      <c r="CG21159" s="9"/>
      <c r="CH21159" s="9"/>
      <c r="CI21159" s="9"/>
      <c r="CJ21159" s="31"/>
      <c r="CK21159" s="9"/>
      <c r="CL21159" s="128"/>
      <c r="CM21159" s="216">
        <f t="shared" si="855"/>
        <v>0</v>
      </c>
      <c r="CN21159" s="128"/>
      <c r="CO21159" s="30"/>
      <c r="CP21159" s="30">
        <f t="shared" si="856"/>
        <v>0</v>
      </c>
      <c r="CQ21159" s="30"/>
      <c r="CR21159" s="30">
        <f t="shared" si="857"/>
        <v>0</v>
      </c>
      <c r="CS21159" s="30"/>
      <c r="CT21159" s="30"/>
      <c r="CU21159" s="30"/>
      <c r="CV21159" s="30">
        <f t="shared" si="858"/>
        <v>0</v>
      </c>
    </row>
    <row r="21160" spans="80:100" x14ac:dyDescent="0.25">
      <c r="CB21160" s="134">
        <f t="shared" si="854"/>
        <v>1338</v>
      </c>
      <c r="CC21160" s="7"/>
      <c r="CD21160" s="10"/>
      <c r="CE21160" s="10"/>
      <c r="CF21160" s="31"/>
      <c r="CG21160" s="9"/>
      <c r="CH21160" s="9"/>
      <c r="CI21160" s="9"/>
      <c r="CJ21160" s="31"/>
      <c r="CK21160" s="9"/>
      <c r="CL21160" s="128"/>
      <c r="CM21160" s="216">
        <f t="shared" si="855"/>
        <v>0</v>
      </c>
      <c r="CN21160" s="128"/>
      <c r="CO21160" s="30"/>
      <c r="CP21160" s="30">
        <f t="shared" si="856"/>
        <v>0</v>
      </c>
      <c r="CQ21160" s="30"/>
      <c r="CR21160" s="30">
        <f t="shared" si="857"/>
        <v>0</v>
      </c>
      <c r="CS21160" s="30"/>
      <c r="CT21160" s="30"/>
      <c r="CU21160" s="30"/>
      <c r="CV21160" s="30">
        <f t="shared" si="858"/>
        <v>0</v>
      </c>
    </row>
    <row r="21161" spans="80:100" x14ac:dyDescent="0.25">
      <c r="CB21161" s="134">
        <f t="shared" si="854"/>
        <v>1339</v>
      </c>
      <c r="CC21161" s="7"/>
      <c r="CD21161" s="10"/>
      <c r="CE21161" s="10"/>
      <c r="CF21161" s="31"/>
      <c r="CG21161" s="9"/>
      <c r="CH21161" s="9"/>
      <c r="CI21161" s="9"/>
      <c r="CJ21161" s="31"/>
      <c r="CK21161" s="9"/>
      <c r="CL21161" s="128"/>
      <c r="CM21161" s="216">
        <f t="shared" si="855"/>
        <v>0</v>
      </c>
      <c r="CN21161" s="128"/>
      <c r="CO21161" s="30"/>
      <c r="CP21161" s="30">
        <f t="shared" si="856"/>
        <v>0</v>
      </c>
      <c r="CQ21161" s="30"/>
      <c r="CR21161" s="30">
        <f t="shared" si="857"/>
        <v>0</v>
      </c>
      <c r="CS21161" s="30"/>
      <c r="CT21161" s="30"/>
      <c r="CU21161" s="30"/>
      <c r="CV21161" s="30">
        <f t="shared" si="858"/>
        <v>0</v>
      </c>
    </row>
    <row r="21162" spans="80:100" x14ac:dyDescent="0.25">
      <c r="CB21162" s="134">
        <f t="shared" si="854"/>
        <v>1340</v>
      </c>
      <c r="CC21162" s="7"/>
      <c r="CD21162" s="10"/>
      <c r="CE21162" s="10"/>
      <c r="CF21162" s="31"/>
      <c r="CG21162" s="9"/>
      <c r="CH21162" s="9"/>
      <c r="CI21162" s="9"/>
      <c r="CJ21162" s="31"/>
      <c r="CK21162" s="9"/>
      <c r="CL21162" s="128"/>
      <c r="CM21162" s="216">
        <f t="shared" si="855"/>
        <v>0</v>
      </c>
      <c r="CN21162" s="128"/>
      <c r="CO21162" s="30"/>
      <c r="CP21162" s="30">
        <f t="shared" si="856"/>
        <v>0</v>
      </c>
      <c r="CQ21162" s="30"/>
      <c r="CR21162" s="30">
        <f t="shared" si="857"/>
        <v>0</v>
      </c>
      <c r="CS21162" s="30"/>
      <c r="CT21162" s="30"/>
      <c r="CU21162" s="30"/>
      <c r="CV21162" s="30">
        <f t="shared" si="858"/>
        <v>0</v>
      </c>
    </row>
    <row r="21163" spans="80:100" x14ac:dyDescent="0.25">
      <c r="CB21163" s="134">
        <f t="shared" si="854"/>
        <v>1341</v>
      </c>
      <c r="CC21163" s="7"/>
      <c r="CD21163" s="10"/>
      <c r="CE21163" s="10"/>
      <c r="CF21163" s="31"/>
      <c r="CG21163" s="9"/>
      <c r="CH21163" s="9"/>
      <c r="CI21163" s="9"/>
      <c r="CJ21163" s="31"/>
      <c r="CK21163" s="9"/>
      <c r="CL21163" s="128"/>
      <c r="CM21163" s="216">
        <f t="shared" si="855"/>
        <v>0</v>
      </c>
      <c r="CN21163" s="128"/>
      <c r="CO21163" s="30"/>
      <c r="CP21163" s="30">
        <f t="shared" si="856"/>
        <v>0</v>
      </c>
      <c r="CQ21163" s="30"/>
      <c r="CR21163" s="30">
        <f t="shared" si="857"/>
        <v>0</v>
      </c>
      <c r="CS21163" s="30"/>
      <c r="CT21163" s="30"/>
      <c r="CU21163" s="30"/>
      <c r="CV21163" s="30">
        <f t="shared" si="858"/>
        <v>0</v>
      </c>
    </row>
    <row r="21164" spans="80:100" x14ac:dyDescent="0.25">
      <c r="CB21164" s="134">
        <f t="shared" si="854"/>
        <v>1342</v>
      </c>
      <c r="CC21164" s="7"/>
      <c r="CD21164" s="10"/>
      <c r="CE21164" s="10"/>
      <c r="CF21164" s="31"/>
      <c r="CG21164" s="9"/>
      <c r="CH21164" s="9"/>
      <c r="CI21164" s="9"/>
      <c r="CJ21164" s="31"/>
      <c r="CK21164" s="9"/>
      <c r="CL21164" s="128"/>
      <c r="CM21164" s="216">
        <f t="shared" si="855"/>
        <v>0</v>
      </c>
      <c r="CN21164" s="128"/>
      <c r="CO21164" s="30"/>
      <c r="CP21164" s="30">
        <f t="shared" si="856"/>
        <v>0</v>
      </c>
      <c r="CQ21164" s="30"/>
      <c r="CR21164" s="30">
        <f t="shared" si="857"/>
        <v>0</v>
      </c>
      <c r="CS21164" s="30"/>
      <c r="CT21164" s="30"/>
      <c r="CU21164" s="30"/>
      <c r="CV21164" s="30">
        <f t="shared" si="858"/>
        <v>0</v>
      </c>
    </row>
    <row r="21165" spans="80:100" x14ac:dyDescent="0.25">
      <c r="CB21165" s="134">
        <f t="shared" si="854"/>
        <v>1343</v>
      </c>
      <c r="CC21165" s="7"/>
      <c r="CD21165" s="10"/>
      <c r="CE21165" s="10"/>
      <c r="CF21165" s="31"/>
      <c r="CG21165" s="9"/>
      <c r="CH21165" s="9"/>
      <c r="CI21165" s="9"/>
      <c r="CJ21165" s="31"/>
      <c r="CK21165" s="9"/>
      <c r="CL21165" s="128"/>
      <c r="CM21165" s="216">
        <f t="shared" si="855"/>
        <v>0</v>
      </c>
      <c r="CN21165" s="128"/>
      <c r="CO21165" s="30"/>
      <c r="CP21165" s="30">
        <f t="shared" si="856"/>
        <v>0</v>
      </c>
      <c r="CQ21165" s="30"/>
      <c r="CR21165" s="30">
        <f t="shared" si="857"/>
        <v>0</v>
      </c>
      <c r="CS21165" s="30"/>
      <c r="CT21165" s="30"/>
      <c r="CU21165" s="30"/>
      <c r="CV21165" s="30">
        <f t="shared" si="858"/>
        <v>0</v>
      </c>
    </row>
    <row r="21166" spans="80:100" x14ac:dyDescent="0.25">
      <c r="CB21166" s="134">
        <f t="shared" si="854"/>
        <v>1344</v>
      </c>
      <c r="CC21166" s="7"/>
      <c r="CD21166" s="10"/>
      <c r="CE21166" s="10"/>
      <c r="CF21166" s="31"/>
      <c r="CG21166" s="9"/>
      <c r="CH21166" s="9"/>
      <c r="CI21166" s="9"/>
      <c r="CJ21166" s="31"/>
      <c r="CK21166" s="9"/>
      <c r="CL21166" s="128"/>
      <c r="CM21166" s="216">
        <f t="shared" si="855"/>
        <v>0</v>
      </c>
      <c r="CN21166" s="128"/>
      <c r="CO21166" s="30"/>
      <c r="CP21166" s="30">
        <f t="shared" si="856"/>
        <v>0</v>
      </c>
      <c r="CQ21166" s="30"/>
      <c r="CR21166" s="30">
        <f t="shared" si="857"/>
        <v>0</v>
      </c>
      <c r="CS21166" s="30"/>
      <c r="CT21166" s="30"/>
      <c r="CU21166" s="30"/>
      <c r="CV21166" s="30">
        <f t="shared" si="858"/>
        <v>0</v>
      </c>
    </row>
    <row r="21167" spans="80:100" x14ac:dyDescent="0.25">
      <c r="CB21167" s="134">
        <f t="shared" ref="CB21167:CB21230" si="859">1+CB21166</f>
        <v>1345</v>
      </c>
      <c r="CC21167" s="7"/>
      <c r="CD21167" s="10"/>
      <c r="CE21167" s="10"/>
      <c r="CF21167" s="31"/>
      <c r="CG21167" s="9"/>
      <c r="CH21167" s="9"/>
      <c r="CI21167" s="9"/>
      <c r="CJ21167" s="31"/>
      <c r="CK21167" s="9"/>
      <c r="CL21167" s="128"/>
      <c r="CM21167" s="216">
        <f t="shared" ref="CM21167:CM21230" si="860">IF(CC21167=0,0,IF(CD21167=0,0,IF(CE21167=0,0,IF(CF21167=0,0,IF(CG21167=0,0,IF(CH21167=0,0,IF(CI21167=0,0,IF(CJ21167=0,0,IF(CK21167=0,0,CV21167)))))))))</f>
        <v>0</v>
      </c>
      <c r="CN21167" s="128"/>
      <c r="CO21167" s="30"/>
      <c r="CP21167" s="30">
        <f t="shared" si="856"/>
        <v>0</v>
      </c>
      <c r="CQ21167" s="30"/>
      <c r="CR21167" s="30">
        <f t="shared" si="857"/>
        <v>0</v>
      </c>
      <c r="CS21167" s="30"/>
      <c r="CT21167" s="30"/>
      <c r="CU21167" s="30"/>
      <c r="CV21167" s="30">
        <f t="shared" si="858"/>
        <v>0</v>
      </c>
    </row>
    <row r="21168" spans="80:100" x14ac:dyDescent="0.25">
      <c r="CB21168" s="134">
        <f t="shared" si="859"/>
        <v>1346</v>
      </c>
      <c r="CC21168" s="7"/>
      <c r="CD21168" s="10"/>
      <c r="CE21168" s="10"/>
      <c r="CF21168" s="31"/>
      <c r="CG21168" s="9"/>
      <c r="CH21168" s="9"/>
      <c r="CI21168" s="9"/>
      <c r="CJ21168" s="31"/>
      <c r="CK21168" s="9"/>
      <c r="CL21168" s="128"/>
      <c r="CM21168" s="216">
        <f t="shared" si="860"/>
        <v>0</v>
      </c>
      <c r="CN21168" s="128"/>
      <c r="CO21168" s="30"/>
      <c r="CP21168" s="30">
        <f t="shared" ref="CP21168:CP21231" si="861">IF(AND(CI21168="Classroom",CH21168="Non-SAR"),25,IF(AND(CI21168="Non-Classroom",CH21168="Non-SAR"),25,IF(AND(CI21168="Non-Classroom",CH21168="SAR"),10,0)))</f>
        <v>0</v>
      </c>
      <c r="CQ21168" s="30"/>
      <c r="CR21168" s="30">
        <f t="shared" ref="CR21168:CR21231" si="862">IF(CP21168=0,0,IF(CK21168="Yes",5,0))</f>
        <v>0</v>
      </c>
      <c r="CS21168" s="30"/>
      <c r="CT21168" s="30"/>
      <c r="CU21168" s="30"/>
      <c r="CV21168" s="30">
        <f t="shared" ref="CV21168:CV21231" si="863">SUM(CP21168:CU21168)</f>
        <v>0</v>
      </c>
    </row>
    <row r="21169" spans="80:100" x14ac:dyDescent="0.25">
      <c r="CB21169" s="134">
        <f t="shared" si="859"/>
        <v>1347</v>
      </c>
      <c r="CC21169" s="7"/>
      <c r="CD21169" s="10"/>
      <c r="CE21169" s="10"/>
      <c r="CF21169" s="31"/>
      <c r="CG21169" s="9"/>
      <c r="CH21169" s="9"/>
      <c r="CI21169" s="9"/>
      <c r="CJ21169" s="31"/>
      <c r="CK21169" s="9"/>
      <c r="CL21169" s="128"/>
      <c r="CM21169" s="216">
        <f t="shared" si="860"/>
        <v>0</v>
      </c>
      <c r="CN21169" s="128"/>
      <c r="CO21169" s="30"/>
      <c r="CP21169" s="30">
        <f t="shared" si="861"/>
        <v>0</v>
      </c>
      <c r="CQ21169" s="30"/>
      <c r="CR21169" s="30">
        <f t="shared" si="862"/>
        <v>0</v>
      </c>
      <c r="CS21169" s="30"/>
      <c r="CT21169" s="30"/>
      <c r="CU21169" s="30"/>
      <c r="CV21169" s="30">
        <f t="shared" si="863"/>
        <v>0</v>
      </c>
    </row>
    <row r="21170" spans="80:100" x14ac:dyDescent="0.25">
      <c r="CB21170" s="134">
        <f t="shared" si="859"/>
        <v>1348</v>
      </c>
      <c r="CC21170" s="7"/>
      <c r="CD21170" s="10"/>
      <c r="CE21170" s="10"/>
      <c r="CF21170" s="31"/>
      <c r="CG21170" s="9"/>
      <c r="CH21170" s="9"/>
      <c r="CI21170" s="9"/>
      <c r="CJ21170" s="31"/>
      <c r="CK21170" s="9"/>
      <c r="CL21170" s="128"/>
      <c r="CM21170" s="216">
        <f t="shared" si="860"/>
        <v>0</v>
      </c>
      <c r="CN21170" s="128"/>
      <c r="CO21170" s="30"/>
      <c r="CP21170" s="30">
        <f t="shared" si="861"/>
        <v>0</v>
      </c>
      <c r="CQ21170" s="30"/>
      <c r="CR21170" s="30">
        <f t="shared" si="862"/>
        <v>0</v>
      </c>
      <c r="CS21170" s="30"/>
      <c r="CT21170" s="30"/>
      <c r="CU21170" s="30"/>
      <c r="CV21170" s="30">
        <f t="shared" si="863"/>
        <v>0</v>
      </c>
    </row>
    <row r="21171" spans="80:100" x14ac:dyDescent="0.25">
      <c r="CB21171" s="134">
        <f t="shared" si="859"/>
        <v>1349</v>
      </c>
      <c r="CC21171" s="7"/>
      <c r="CD21171" s="10"/>
      <c r="CE21171" s="10"/>
      <c r="CF21171" s="31"/>
      <c r="CG21171" s="9"/>
      <c r="CH21171" s="9"/>
      <c r="CI21171" s="9"/>
      <c r="CJ21171" s="31"/>
      <c r="CK21171" s="9"/>
      <c r="CL21171" s="128"/>
      <c r="CM21171" s="216">
        <f t="shared" si="860"/>
        <v>0</v>
      </c>
      <c r="CN21171" s="128"/>
      <c r="CO21171" s="30"/>
      <c r="CP21171" s="30">
        <f t="shared" si="861"/>
        <v>0</v>
      </c>
      <c r="CQ21171" s="30"/>
      <c r="CR21171" s="30">
        <f t="shared" si="862"/>
        <v>0</v>
      </c>
      <c r="CS21171" s="30"/>
      <c r="CT21171" s="30"/>
      <c r="CU21171" s="30"/>
      <c r="CV21171" s="30">
        <f t="shared" si="863"/>
        <v>0</v>
      </c>
    </row>
    <row r="21172" spans="80:100" x14ac:dyDescent="0.25">
      <c r="CB21172" s="134">
        <f t="shared" si="859"/>
        <v>1350</v>
      </c>
      <c r="CC21172" s="7"/>
      <c r="CD21172" s="10"/>
      <c r="CE21172" s="10"/>
      <c r="CF21172" s="31"/>
      <c r="CG21172" s="9"/>
      <c r="CH21172" s="9"/>
      <c r="CI21172" s="9"/>
      <c r="CJ21172" s="31"/>
      <c r="CK21172" s="9"/>
      <c r="CL21172" s="128"/>
      <c r="CM21172" s="216">
        <f t="shared" si="860"/>
        <v>0</v>
      </c>
      <c r="CN21172" s="128"/>
      <c r="CO21172" s="30"/>
      <c r="CP21172" s="30">
        <f t="shared" si="861"/>
        <v>0</v>
      </c>
      <c r="CQ21172" s="30"/>
      <c r="CR21172" s="30">
        <f t="shared" si="862"/>
        <v>0</v>
      </c>
      <c r="CS21172" s="30"/>
      <c r="CT21172" s="30"/>
      <c r="CU21172" s="30"/>
      <c r="CV21172" s="30">
        <f t="shared" si="863"/>
        <v>0</v>
      </c>
    </row>
    <row r="21173" spans="80:100" x14ac:dyDescent="0.25">
      <c r="CB21173" s="134">
        <f t="shared" si="859"/>
        <v>1351</v>
      </c>
      <c r="CC21173" s="7"/>
      <c r="CD21173" s="10"/>
      <c r="CE21173" s="10"/>
      <c r="CF21173" s="31"/>
      <c r="CG21173" s="9"/>
      <c r="CH21173" s="9"/>
      <c r="CI21173" s="9"/>
      <c r="CJ21173" s="31"/>
      <c r="CK21173" s="9"/>
      <c r="CL21173" s="128"/>
      <c r="CM21173" s="216">
        <f t="shared" si="860"/>
        <v>0</v>
      </c>
      <c r="CN21173" s="128"/>
      <c r="CO21173" s="30"/>
      <c r="CP21173" s="30">
        <f t="shared" si="861"/>
        <v>0</v>
      </c>
      <c r="CQ21173" s="30"/>
      <c r="CR21173" s="30">
        <f t="shared" si="862"/>
        <v>0</v>
      </c>
      <c r="CS21173" s="30"/>
      <c r="CT21173" s="30"/>
      <c r="CU21173" s="30"/>
      <c r="CV21173" s="30">
        <f t="shared" si="863"/>
        <v>0</v>
      </c>
    </row>
    <row r="21174" spans="80:100" x14ac:dyDescent="0.25">
      <c r="CB21174" s="134">
        <f t="shared" si="859"/>
        <v>1352</v>
      </c>
      <c r="CC21174" s="7"/>
      <c r="CD21174" s="10"/>
      <c r="CE21174" s="10"/>
      <c r="CF21174" s="31"/>
      <c r="CG21174" s="9"/>
      <c r="CH21174" s="9"/>
      <c r="CI21174" s="9"/>
      <c r="CJ21174" s="31"/>
      <c r="CK21174" s="9"/>
      <c r="CL21174" s="128"/>
      <c r="CM21174" s="216">
        <f t="shared" si="860"/>
        <v>0</v>
      </c>
      <c r="CN21174" s="128"/>
      <c r="CO21174" s="30"/>
      <c r="CP21174" s="30">
        <f t="shared" si="861"/>
        <v>0</v>
      </c>
      <c r="CQ21174" s="30"/>
      <c r="CR21174" s="30">
        <f t="shared" si="862"/>
        <v>0</v>
      </c>
      <c r="CS21174" s="30"/>
      <c r="CT21174" s="30"/>
      <c r="CU21174" s="30"/>
      <c r="CV21174" s="30">
        <f t="shared" si="863"/>
        <v>0</v>
      </c>
    </row>
    <row r="21175" spans="80:100" x14ac:dyDescent="0.25">
      <c r="CB21175" s="134">
        <f t="shared" si="859"/>
        <v>1353</v>
      </c>
      <c r="CC21175" s="7"/>
      <c r="CD21175" s="10"/>
      <c r="CE21175" s="10"/>
      <c r="CF21175" s="31"/>
      <c r="CG21175" s="9"/>
      <c r="CH21175" s="9"/>
      <c r="CI21175" s="9"/>
      <c r="CJ21175" s="31"/>
      <c r="CK21175" s="9"/>
      <c r="CL21175" s="128"/>
      <c r="CM21175" s="216">
        <f t="shared" si="860"/>
        <v>0</v>
      </c>
      <c r="CN21175" s="128"/>
      <c r="CO21175" s="30"/>
      <c r="CP21175" s="30">
        <f t="shared" si="861"/>
        <v>0</v>
      </c>
      <c r="CQ21175" s="30"/>
      <c r="CR21175" s="30">
        <f t="shared" si="862"/>
        <v>0</v>
      </c>
      <c r="CS21175" s="30"/>
      <c r="CT21175" s="30"/>
      <c r="CU21175" s="30"/>
      <c r="CV21175" s="30">
        <f t="shared" si="863"/>
        <v>0</v>
      </c>
    </row>
    <row r="21176" spans="80:100" x14ac:dyDescent="0.25">
      <c r="CB21176" s="134">
        <f t="shared" si="859"/>
        <v>1354</v>
      </c>
      <c r="CC21176" s="7"/>
      <c r="CD21176" s="10"/>
      <c r="CE21176" s="10"/>
      <c r="CF21176" s="31"/>
      <c r="CG21176" s="9"/>
      <c r="CH21176" s="9"/>
      <c r="CI21176" s="9"/>
      <c r="CJ21176" s="31"/>
      <c r="CK21176" s="9"/>
      <c r="CL21176" s="128"/>
      <c r="CM21176" s="216">
        <f t="shared" si="860"/>
        <v>0</v>
      </c>
      <c r="CN21176" s="128"/>
      <c r="CO21176" s="30"/>
      <c r="CP21176" s="30">
        <f t="shared" si="861"/>
        <v>0</v>
      </c>
      <c r="CQ21176" s="30"/>
      <c r="CR21176" s="30">
        <f t="shared" si="862"/>
        <v>0</v>
      </c>
      <c r="CS21176" s="30"/>
      <c r="CT21176" s="30"/>
      <c r="CU21176" s="30"/>
      <c r="CV21176" s="30">
        <f t="shared" si="863"/>
        <v>0</v>
      </c>
    </row>
    <row r="21177" spans="80:100" x14ac:dyDescent="0.25">
      <c r="CB21177" s="134">
        <f t="shared" si="859"/>
        <v>1355</v>
      </c>
      <c r="CC21177" s="7"/>
      <c r="CD21177" s="10"/>
      <c r="CE21177" s="10"/>
      <c r="CF21177" s="31"/>
      <c r="CG21177" s="9"/>
      <c r="CH21177" s="9"/>
      <c r="CI21177" s="9"/>
      <c r="CJ21177" s="31"/>
      <c r="CK21177" s="9"/>
      <c r="CL21177" s="128"/>
      <c r="CM21177" s="216">
        <f t="shared" si="860"/>
        <v>0</v>
      </c>
      <c r="CN21177" s="128"/>
      <c r="CO21177" s="30"/>
      <c r="CP21177" s="30">
        <f t="shared" si="861"/>
        <v>0</v>
      </c>
      <c r="CQ21177" s="30"/>
      <c r="CR21177" s="30">
        <f t="shared" si="862"/>
        <v>0</v>
      </c>
      <c r="CS21177" s="30"/>
      <c r="CT21177" s="30"/>
      <c r="CU21177" s="30"/>
      <c r="CV21177" s="30">
        <f t="shared" si="863"/>
        <v>0</v>
      </c>
    </row>
    <row r="21178" spans="80:100" x14ac:dyDescent="0.25">
      <c r="CB21178" s="134">
        <f t="shared" si="859"/>
        <v>1356</v>
      </c>
      <c r="CC21178" s="7"/>
      <c r="CD21178" s="10"/>
      <c r="CE21178" s="10"/>
      <c r="CF21178" s="31"/>
      <c r="CG21178" s="9"/>
      <c r="CH21178" s="9"/>
      <c r="CI21178" s="9"/>
      <c r="CJ21178" s="31"/>
      <c r="CK21178" s="9"/>
      <c r="CL21178" s="128"/>
      <c r="CM21178" s="216">
        <f t="shared" si="860"/>
        <v>0</v>
      </c>
      <c r="CN21178" s="128"/>
      <c r="CO21178" s="30"/>
      <c r="CP21178" s="30">
        <f t="shared" si="861"/>
        <v>0</v>
      </c>
      <c r="CQ21178" s="30"/>
      <c r="CR21178" s="30">
        <f t="shared" si="862"/>
        <v>0</v>
      </c>
      <c r="CS21178" s="30"/>
      <c r="CT21178" s="30"/>
      <c r="CU21178" s="30"/>
      <c r="CV21178" s="30">
        <f t="shared" si="863"/>
        <v>0</v>
      </c>
    </row>
    <row r="21179" spans="80:100" x14ac:dyDescent="0.25">
      <c r="CB21179" s="134">
        <f t="shared" si="859"/>
        <v>1357</v>
      </c>
      <c r="CC21179" s="7"/>
      <c r="CD21179" s="10"/>
      <c r="CE21179" s="10"/>
      <c r="CF21179" s="31"/>
      <c r="CG21179" s="9"/>
      <c r="CH21179" s="9"/>
      <c r="CI21179" s="9"/>
      <c r="CJ21179" s="31"/>
      <c r="CK21179" s="9"/>
      <c r="CL21179" s="128"/>
      <c r="CM21179" s="216">
        <f t="shared" si="860"/>
        <v>0</v>
      </c>
      <c r="CN21179" s="128"/>
      <c r="CO21179" s="30"/>
      <c r="CP21179" s="30">
        <f t="shared" si="861"/>
        <v>0</v>
      </c>
      <c r="CQ21179" s="30"/>
      <c r="CR21179" s="30">
        <f t="shared" si="862"/>
        <v>0</v>
      </c>
      <c r="CS21179" s="30"/>
      <c r="CT21179" s="30"/>
      <c r="CU21179" s="30"/>
      <c r="CV21179" s="30">
        <f t="shared" si="863"/>
        <v>0</v>
      </c>
    </row>
    <row r="21180" spans="80:100" x14ac:dyDescent="0.25">
      <c r="CB21180" s="134">
        <f t="shared" si="859"/>
        <v>1358</v>
      </c>
      <c r="CC21180" s="7"/>
      <c r="CD21180" s="10"/>
      <c r="CE21180" s="10"/>
      <c r="CF21180" s="31"/>
      <c r="CG21180" s="9"/>
      <c r="CH21180" s="9"/>
      <c r="CI21180" s="9"/>
      <c r="CJ21180" s="31"/>
      <c r="CK21180" s="9"/>
      <c r="CL21180" s="128"/>
      <c r="CM21180" s="216">
        <f t="shared" si="860"/>
        <v>0</v>
      </c>
      <c r="CN21180" s="128"/>
      <c r="CO21180" s="30"/>
      <c r="CP21180" s="30">
        <f t="shared" si="861"/>
        <v>0</v>
      </c>
      <c r="CQ21180" s="30"/>
      <c r="CR21180" s="30">
        <f t="shared" si="862"/>
        <v>0</v>
      </c>
      <c r="CS21180" s="30"/>
      <c r="CT21180" s="30"/>
      <c r="CU21180" s="30"/>
      <c r="CV21180" s="30">
        <f t="shared" si="863"/>
        <v>0</v>
      </c>
    </row>
    <row r="21181" spans="80:100" x14ac:dyDescent="0.25">
      <c r="CB21181" s="134">
        <f t="shared" si="859"/>
        <v>1359</v>
      </c>
      <c r="CC21181" s="7"/>
      <c r="CD21181" s="10"/>
      <c r="CE21181" s="10"/>
      <c r="CF21181" s="31"/>
      <c r="CG21181" s="9"/>
      <c r="CH21181" s="9"/>
      <c r="CI21181" s="9"/>
      <c r="CJ21181" s="31"/>
      <c r="CK21181" s="9"/>
      <c r="CL21181" s="128"/>
      <c r="CM21181" s="216">
        <f t="shared" si="860"/>
        <v>0</v>
      </c>
      <c r="CN21181" s="128"/>
      <c r="CO21181" s="30"/>
      <c r="CP21181" s="30">
        <f t="shared" si="861"/>
        <v>0</v>
      </c>
      <c r="CQ21181" s="30"/>
      <c r="CR21181" s="30">
        <f t="shared" si="862"/>
        <v>0</v>
      </c>
      <c r="CS21181" s="30"/>
      <c r="CT21181" s="30"/>
      <c r="CU21181" s="30"/>
      <c r="CV21181" s="30">
        <f t="shared" si="863"/>
        <v>0</v>
      </c>
    </row>
    <row r="21182" spans="80:100" x14ac:dyDescent="0.25">
      <c r="CB21182" s="134">
        <f t="shared" si="859"/>
        <v>1360</v>
      </c>
      <c r="CC21182" s="7"/>
      <c r="CD21182" s="10"/>
      <c r="CE21182" s="10"/>
      <c r="CF21182" s="31"/>
      <c r="CG21182" s="9"/>
      <c r="CH21182" s="9"/>
      <c r="CI21182" s="9"/>
      <c r="CJ21182" s="31"/>
      <c r="CK21182" s="9"/>
      <c r="CL21182" s="128"/>
      <c r="CM21182" s="216">
        <f t="shared" si="860"/>
        <v>0</v>
      </c>
      <c r="CN21182" s="128"/>
      <c r="CO21182" s="30"/>
      <c r="CP21182" s="30">
        <f t="shared" si="861"/>
        <v>0</v>
      </c>
      <c r="CQ21182" s="30"/>
      <c r="CR21182" s="30">
        <f t="shared" si="862"/>
        <v>0</v>
      </c>
      <c r="CS21182" s="30"/>
      <c r="CT21182" s="30"/>
      <c r="CU21182" s="30"/>
      <c r="CV21182" s="30">
        <f t="shared" si="863"/>
        <v>0</v>
      </c>
    </row>
    <row r="21183" spans="80:100" x14ac:dyDescent="0.25">
      <c r="CB21183" s="134">
        <f t="shared" si="859"/>
        <v>1361</v>
      </c>
      <c r="CC21183" s="7"/>
      <c r="CD21183" s="10"/>
      <c r="CE21183" s="10"/>
      <c r="CF21183" s="31"/>
      <c r="CG21183" s="9"/>
      <c r="CH21183" s="9"/>
      <c r="CI21183" s="9"/>
      <c r="CJ21183" s="31"/>
      <c r="CK21183" s="9"/>
      <c r="CL21183" s="128"/>
      <c r="CM21183" s="216">
        <f t="shared" si="860"/>
        <v>0</v>
      </c>
      <c r="CN21183" s="128"/>
      <c r="CO21183" s="30"/>
      <c r="CP21183" s="30">
        <f t="shared" si="861"/>
        <v>0</v>
      </c>
      <c r="CQ21183" s="30"/>
      <c r="CR21183" s="30">
        <f t="shared" si="862"/>
        <v>0</v>
      </c>
      <c r="CS21183" s="30"/>
      <c r="CT21183" s="30"/>
      <c r="CU21183" s="30"/>
      <c r="CV21183" s="30">
        <f t="shared" si="863"/>
        <v>0</v>
      </c>
    </row>
    <row r="21184" spans="80:100" x14ac:dyDescent="0.25">
      <c r="CB21184" s="134">
        <f t="shared" si="859"/>
        <v>1362</v>
      </c>
      <c r="CC21184" s="7"/>
      <c r="CD21184" s="10"/>
      <c r="CE21184" s="10"/>
      <c r="CF21184" s="31"/>
      <c r="CG21184" s="9"/>
      <c r="CH21184" s="9"/>
      <c r="CI21184" s="9"/>
      <c r="CJ21184" s="31"/>
      <c r="CK21184" s="9"/>
      <c r="CL21184" s="128"/>
      <c r="CM21184" s="216">
        <f t="shared" si="860"/>
        <v>0</v>
      </c>
      <c r="CN21184" s="128"/>
      <c r="CO21184" s="30"/>
      <c r="CP21184" s="30">
        <f t="shared" si="861"/>
        <v>0</v>
      </c>
      <c r="CQ21184" s="30"/>
      <c r="CR21184" s="30">
        <f t="shared" si="862"/>
        <v>0</v>
      </c>
      <c r="CS21184" s="30"/>
      <c r="CT21184" s="30"/>
      <c r="CU21184" s="30"/>
      <c r="CV21184" s="30">
        <f t="shared" si="863"/>
        <v>0</v>
      </c>
    </row>
    <row r="21185" spans="80:100" x14ac:dyDescent="0.25">
      <c r="CB21185" s="134">
        <f t="shared" si="859"/>
        <v>1363</v>
      </c>
      <c r="CC21185" s="7"/>
      <c r="CD21185" s="10"/>
      <c r="CE21185" s="10"/>
      <c r="CF21185" s="31"/>
      <c r="CG21185" s="9"/>
      <c r="CH21185" s="9"/>
      <c r="CI21185" s="9"/>
      <c r="CJ21185" s="31"/>
      <c r="CK21185" s="9"/>
      <c r="CL21185" s="128"/>
      <c r="CM21185" s="216">
        <f t="shared" si="860"/>
        <v>0</v>
      </c>
      <c r="CN21185" s="128"/>
      <c r="CO21185" s="30"/>
      <c r="CP21185" s="30">
        <f t="shared" si="861"/>
        <v>0</v>
      </c>
      <c r="CQ21185" s="30"/>
      <c r="CR21185" s="30">
        <f t="shared" si="862"/>
        <v>0</v>
      </c>
      <c r="CS21185" s="30"/>
      <c r="CT21185" s="30"/>
      <c r="CU21185" s="30"/>
      <c r="CV21185" s="30">
        <f t="shared" si="863"/>
        <v>0</v>
      </c>
    </row>
    <row r="21186" spans="80:100" x14ac:dyDescent="0.25">
      <c r="CB21186" s="134">
        <f t="shared" si="859"/>
        <v>1364</v>
      </c>
      <c r="CC21186" s="7"/>
      <c r="CD21186" s="10"/>
      <c r="CE21186" s="10"/>
      <c r="CF21186" s="31"/>
      <c r="CG21186" s="9"/>
      <c r="CH21186" s="9"/>
      <c r="CI21186" s="9"/>
      <c r="CJ21186" s="31"/>
      <c r="CK21186" s="9"/>
      <c r="CL21186" s="128"/>
      <c r="CM21186" s="216">
        <f t="shared" si="860"/>
        <v>0</v>
      </c>
      <c r="CN21186" s="128"/>
      <c r="CO21186" s="30"/>
      <c r="CP21186" s="30">
        <f t="shared" si="861"/>
        <v>0</v>
      </c>
      <c r="CQ21186" s="30"/>
      <c r="CR21186" s="30">
        <f t="shared" si="862"/>
        <v>0</v>
      </c>
      <c r="CS21186" s="30"/>
      <c r="CT21186" s="30"/>
      <c r="CU21186" s="30"/>
      <c r="CV21186" s="30">
        <f t="shared" si="863"/>
        <v>0</v>
      </c>
    </row>
    <row r="21187" spans="80:100" x14ac:dyDescent="0.25">
      <c r="CB21187" s="134">
        <f t="shared" si="859"/>
        <v>1365</v>
      </c>
      <c r="CC21187" s="7"/>
      <c r="CD21187" s="10"/>
      <c r="CE21187" s="10"/>
      <c r="CF21187" s="31"/>
      <c r="CG21187" s="9"/>
      <c r="CH21187" s="9"/>
      <c r="CI21187" s="9"/>
      <c r="CJ21187" s="31"/>
      <c r="CK21187" s="9"/>
      <c r="CL21187" s="128"/>
      <c r="CM21187" s="216">
        <f t="shared" si="860"/>
        <v>0</v>
      </c>
      <c r="CN21187" s="128"/>
      <c r="CO21187" s="30"/>
      <c r="CP21187" s="30">
        <f t="shared" si="861"/>
        <v>0</v>
      </c>
      <c r="CQ21187" s="30"/>
      <c r="CR21187" s="30">
        <f t="shared" si="862"/>
        <v>0</v>
      </c>
      <c r="CS21187" s="30"/>
      <c r="CT21187" s="30"/>
      <c r="CU21187" s="30"/>
      <c r="CV21187" s="30">
        <f t="shared" si="863"/>
        <v>0</v>
      </c>
    </row>
    <row r="21188" spans="80:100" x14ac:dyDescent="0.25">
      <c r="CB21188" s="134">
        <f t="shared" si="859"/>
        <v>1366</v>
      </c>
      <c r="CC21188" s="7"/>
      <c r="CD21188" s="10"/>
      <c r="CE21188" s="10"/>
      <c r="CF21188" s="31"/>
      <c r="CG21188" s="9"/>
      <c r="CH21188" s="9"/>
      <c r="CI21188" s="9"/>
      <c r="CJ21188" s="31"/>
      <c r="CK21188" s="9"/>
      <c r="CL21188" s="128"/>
      <c r="CM21188" s="216">
        <f t="shared" si="860"/>
        <v>0</v>
      </c>
      <c r="CN21188" s="128"/>
      <c r="CO21188" s="30"/>
      <c r="CP21188" s="30">
        <f t="shared" si="861"/>
        <v>0</v>
      </c>
      <c r="CQ21188" s="30"/>
      <c r="CR21188" s="30">
        <f t="shared" si="862"/>
        <v>0</v>
      </c>
      <c r="CS21188" s="30"/>
      <c r="CT21188" s="30"/>
      <c r="CU21188" s="30"/>
      <c r="CV21188" s="30">
        <f t="shared" si="863"/>
        <v>0</v>
      </c>
    </row>
    <row r="21189" spans="80:100" x14ac:dyDescent="0.25">
      <c r="CB21189" s="134">
        <f t="shared" si="859"/>
        <v>1367</v>
      </c>
      <c r="CC21189" s="7"/>
      <c r="CD21189" s="10"/>
      <c r="CE21189" s="10"/>
      <c r="CF21189" s="31"/>
      <c r="CG21189" s="9"/>
      <c r="CH21189" s="9"/>
      <c r="CI21189" s="9"/>
      <c r="CJ21189" s="31"/>
      <c r="CK21189" s="9"/>
      <c r="CL21189" s="128"/>
      <c r="CM21189" s="216">
        <f t="shared" si="860"/>
        <v>0</v>
      </c>
      <c r="CN21189" s="128"/>
      <c r="CO21189" s="30"/>
      <c r="CP21189" s="30">
        <f t="shared" si="861"/>
        <v>0</v>
      </c>
      <c r="CQ21189" s="30"/>
      <c r="CR21189" s="30">
        <f t="shared" si="862"/>
        <v>0</v>
      </c>
      <c r="CS21189" s="30"/>
      <c r="CT21189" s="30"/>
      <c r="CU21189" s="30"/>
      <c r="CV21189" s="30">
        <f t="shared" si="863"/>
        <v>0</v>
      </c>
    </row>
    <row r="21190" spans="80:100" x14ac:dyDescent="0.25">
      <c r="CB21190" s="134">
        <f t="shared" si="859"/>
        <v>1368</v>
      </c>
      <c r="CC21190" s="7"/>
      <c r="CD21190" s="10"/>
      <c r="CE21190" s="10"/>
      <c r="CF21190" s="31"/>
      <c r="CG21190" s="9"/>
      <c r="CH21190" s="9"/>
      <c r="CI21190" s="9"/>
      <c r="CJ21190" s="31"/>
      <c r="CK21190" s="9"/>
      <c r="CL21190" s="128"/>
      <c r="CM21190" s="216">
        <f t="shared" si="860"/>
        <v>0</v>
      </c>
      <c r="CN21190" s="128"/>
      <c r="CO21190" s="30"/>
      <c r="CP21190" s="30">
        <f t="shared" si="861"/>
        <v>0</v>
      </c>
      <c r="CQ21190" s="30"/>
      <c r="CR21190" s="30">
        <f t="shared" si="862"/>
        <v>0</v>
      </c>
      <c r="CS21190" s="30"/>
      <c r="CT21190" s="30"/>
      <c r="CU21190" s="30"/>
      <c r="CV21190" s="30">
        <f t="shared" si="863"/>
        <v>0</v>
      </c>
    </row>
    <row r="21191" spans="80:100" x14ac:dyDescent="0.25">
      <c r="CB21191" s="134">
        <f t="shared" si="859"/>
        <v>1369</v>
      </c>
      <c r="CC21191" s="7"/>
      <c r="CD21191" s="10"/>
      <c r="CE21191" s="10"/>
      <c r="CF21191" s="31"/>
      <c r="CG21191" s="9"/>
      <c r="CH21191" s="9"/>
      <c r="CI21191" s="9"/>
      <c r="CJ21191" s="31"/>
      <c r="CK21191" s="9"/>
      <c r="CL21191" s="128"/>
      <c r="CM21191" s="216">
        <f t="shared" si="860"/>
        <v>0</v>
      </c>
      <c r="CN21191" s="128"/>
      <c r="CO21191" s="30"/>
      <c r="CP21191" s="30">
        <f t="shared" si="861"/>
        <v>0</v>
      </c>
      <c r="CQ21191" s="30"/>
      <c r="CR21191" s="30">
        <f t="shared" si="862"/>
        <v>0</v>
      </c>
      <c r="CS21191" s="30"/>
      <c r="CT21191" s="30"/>
      <c r="CU21191" s="30"/>
      <c r="CV21191" s="30">
        <f t="shared" si="863"/>
        <v>0</v>
      </c>
    </row>
    <row r="21192" spans="80:100" x14ac:dyDescent="0.25">
      <c r="CB21192" s="134">
        <f t="shared" si="859"/>
        <v>1370</v>
      </c>
      <c r="CC21192" s="7"/>
      <c r="CD21192" s="10"/>
      <c r="CE21192" s="10"/>
      <c r="CF21192" s="31"/>
      <c r="CG21192" s="9"/>
      <c r="CH21192" s="9"/>
      <c r="CI21192" s="9"/>
      <c r="CJ21192" s="31"/>
      <c r="CK21192" s="9"/>
      <c r="CL21192" s="128"/>
      <c r="CM21192" s="216">
        <f t="shared" si="860"/>
        <v>0</v>
      </c>
      <c r="CN21192" s="128"/>
      <c r="CO21192" s="30"/>
      <c r="CP21192" s="30">
        <f t="shared" si="861"/>
        <v>0</v>
      </c>
      <c r="CQ21192" s="30"/>
      <c r="CR21192" s="30">
        <f t="shared" si="862"/>
        <v>0</v>
      </c>
      <c r="CS21192" s="30"/>
      <c r="CT21192" s="30"/>
      <c r="CU21192" s="30"/>
      <c r="CV21192" s="30">
        <f t="shared" si="863"/>
        <v>0</v>
      </c>
    </row>
    <row r="21193" spans="80:100" x14ac:dyDescent="0.25">
      <c r="CB21193" s="134">
        <f t="shared" si="859"/>
        <v>1371</v>
      </c>
      <c r="CC21193" s="7"/>
      <c r="CD21193" s="10"/>
      <c r="CE21193" s="10"/>
      <c r="CF21193" s="31"/>
      <c r="CG21193" s="9"/>
      <c r="CH21193" s="9"/>
      <c r="CI21193" s="9"/>
      <c r="CJ21193" s="31"/>
      <c r="CK21193" s="9"/>
      <c r="CL21193" s="128"/>
      <c r="CM21193" s="216">
        <f t="shared" si="860"/>
        <v>0</v>
      </c>
      <c r="CN21193" s="128"/>
      <c r="CO21193" s="30"/>
      <c r="CP21193" s="30">
        <f t="shared" si="861"/>
        <v>0</v>
      </c>
      <c r="CQ21193" s="30"/>
      <c r="CR21193" s="30">
        <f t="shared" si="862"/>
        <v>0</v>
      </c>
      <c r="CS21193" s="30"/>
      <c r="CT21193" s="30"/>
      <c r="CU21193" s="30"/>
      <c r="CV21193" s="30">
        <f t="shared" si="863"/>
        <v>0</v>
      </c>
    </row>
    <row r="21194" spans="80:100" x14ac:dyDescent="0.25">
      <c r="CB21194" s="134">
        <f t="shared" si="859"/>
        <v>1372</v>
      </c>
      <c r="CC21194" s="7"/>
      <c r="CD21194" s="10"/>
      <c r="CE21194" s="10"/>
      <c r="CF21194" s="31"/>
      <c r="CG21194" s="9"/>
      <c r="CH21194" s="9"/>
      <c r="CI21194" s="9"/>
      <c r="CJ21194" s="31"/>
      <c r="CK21194" s="9"/>
      <c r="CL21194" s="128"/>
      <c r="CM21194" s="216">
        <f t="shared" si="860"/>
        <v>0</v>
      </c>
      <c r="CN21194" s="128"/>
      <c r="CO21194" s="30"/>
      <c r="CP21194" s="30">
        <f t="shared" si="861"/>
        <v>0</v>
      </c>
      <c r="CQ21194" s="30"/>
      <c r="CR21194" s="30">
        <f t="shared" si="862"/>
        <v>0</v>
      </c>
      <c r="CS21194" s="30"/>
      <c r="CT21194" s="30"/>
      <c r="CU21194" s="30"/>
      <c r="CV21194" s="30">
        <f t="shared" si="863"/>
        <v>0</v>
      </c>
    </row>
    <row r="21195" spans="80:100" x14ac:dyDescent="0.25">
      <c r="CB21195" s="134">
        <f t="shared" si="859"/>
        <v>1373</v>
      </c>
      <c r="CC21195" s="7"/>
      <c r="CD21195" s="10"/>
      <c r="CE21195" s="10"/>
      <c r="CF21195" s="31"/>
      <c r="CG21195" s="9"/>
      <c r="CH21195" s="9"/>
      <c r="CI21195" s="9"/>
      <c r="CJ21195" s="31"/>
      <c r="CK21195" s="9"/>
      <c r="CL21195" s="128"/>
      <c r="CM21195" s="216">
        <f t="shared" si="860"/>
        <v>0</v>
      </c>
      <c r="CN21195" s="128"/>
      <c r="CO21195" s="30"/>
      <c r="CP21195" s="30">
        <f t="shared" si="861"/>
        <v>0</v>
      </c>
      <c r="CQ21195" s="30"/>
      <c r="CR21195" s="30">
        <f t="shared" si="862"/>
        <v>0</v>
      </c>
      <c r="CS21195" s="30"/>
      <c r="CT21195" s="30"/>
      <c r="CU21195" s="30"/>
      <c r="CV21195" s="30">
        <f t="shared" si="863"/>
        <v>0</v>
      </c>
    </row>
    <row r="21196" spans="80:100" x14ac:dyDescent="0.25">
      <c r="CB21196" s="134">
        <f t="shared" si="859"/>
        <v>1374</v>
      </c>
      <c r="CC21196" s="7"/>
      <c r="CD21196" s="10"/>
      <c r="CE21196" s="10"/>
      <c r="CF21196" s="31"/>
      <c r="CG21196" s="9"/>
      <c r="CH21196" s="9"/>
      <c r="CI21196" s="9"/>
      <c r="CJ21196" s="31"/>
      <c r="CK21196" s="9"/>
      <c r="CL21196" s="128"/>
      <c r="CM21196" s="216">
        <f t="shared" si="860"/>
        <v>0</v>
      </c>
      <c r="CN21196" s="128"/>
      <c r="CO21196" s="30"/>
      <c r="CP21196" s="30">
        <f t="shared" si="861"/>
        <v>0</v>
      </c>
      <c r="CQ21196" s="30"/>
      <c r="CR21196" s="30">
        <f t="shared" si="862"/>
        <v>0</v>
      </c>
      <c r="CS21196" s="30"/>
      <c r="CT21196" s="30"/>
      <c r="CU21196" s="30"/>
      <c r="CV21196" s="30">
        <f t="shared" si="863"/>
        <v>0</v>
      </c>
    </row>
    <row r="21197" spans="80:100" x14ac:dyDescent="0.25">
      <c r="CB21197" s="134">
        <f t="shared" si="859"/>
        <v>1375</v>
      </c>
      <c r="CC21197" s="7"/>
      <c r="CD21197" s="10"/>
      <c r="CE21197" s="10"/>
      <c r="CF21197" s="31"/>
      <c r="CG21197" s="9"/>
      <c r="CH21197" s="9"/>
      <c r="CI21197" s="9"/>
      <c r="CJ21197" s="31"/>
      <c r="CK21197" s="9"/>
      <c r="CL21197" s="128"/>
      <c r="CM21197" s="216">
        <f t="shared" si="860"/>
        <v>0</v>
      </c>
      <c r="CN21197" s="128"/>
      <c r="CO21197" s="30"/>
      <c r="CP21197" s="30">
        <f t="shared" si="861"/>
        <v>0</v>
      </c>
      <c r="CQ21197" s="30"/>
      <c r="CR21197" s="30">
        <f t="shared" si="862"/>
        <v>0</v>
      </c>
      <c r="CS21197" s="30"/>
      <c r="CT21197" s="30"/>
      <c r="CU21197" s="30"/>
      <c r="CV21197" s="30">
        <f t="shared" si="863"/>
        <v>0</v>
      </c>
    </row>
    <row r="21198" spans="80:100" x14ac:dyDescent="0.25">
      <c r="CB21198" s="134">
        <f t="shared" si="859"/>
        <v>1376</v>
      </c>
      <c r="CC21198" s="7"/>
      <c r="CD21198" s="10"/>
      <c r="CE21198" s="10"/>
      <c r="CF21198" s="31"/>
      <c r="CG21198" s="9"/>
      <c r="CH21198" s="9"/>
      <c r="CI21198" s="9"/>
      <c r="CJ21198" s="31"/>
      <c r="CK21198" s="9"/>
      <c r="CL21198" s="128"/>
      <c r="CM21198" s="216">
        <f t="shared" si="860"/>
        <v>0</v>
      </c>
      <c r="CN21198" s="128"/>
      <c r="CO21198" s="30"/>
      <c r="CP21198" s="30">
        <f t="shared" si="861"/>
        <v>0</v>
      </c>
      <c r="CQ21198" s="30"/>
      <c r="CR21198" s="30">
        <f t="shared" si="862"/>
        <v>0</v>
      </c>
      <c r="CS21198" s="30"/>
      <c r="CT21198" s="30"/>
      <c r="CU21198" s="30"/>
      <c r="CV21198" s="30">
        <f t="shared" si="863"/>
        <v>0</v>
      </c>
    </row>
    <row r="21199" spans="80:100" x14ac:dyDescent="0.25">
      <c r="CB21199" s="134">
        <f t="shared" si="859"/>
        <v>1377</v>
      </c>
      <c r="CC21199" s="7"/>
      <c r="CD21199" s="10"/>
      <c r="CE21199" s="10"/>
      <c r="CF21199" s="31"/>
      <c r="CG21199" s="9"/>
      <c r="CH21199" s="9"/>
      <c r="CI21199" s="9"/>
      <c r="CJ21199" s="31"/>
      <c r="CK21199" s="9"/>
      <c r="CL21199" s="128"/>
      <c r="CM21199" s="216">
        <f t="shared" si="860"/>
        <v>0</v>
      </c>
      <c r="CN21199" s="128"/>
      <c r="CO21199" s="30"/>
      <c r="CP21199" s="30">
        <f t="shared" si="861"/>
        <v>0</v>
      </c>
      <c r="CQ21199" s="30"/>
      <c r="CR21199" s="30">
        <f t="shared" si="862"/>
        <v>0</v>
      </c>
      <c r="CS21199" s="30"/>
      <c r="CT21199" s="30"/>
      <c r="CU21199" s="30"/>
      <c r="CV21199" s="30">
        <f t="shared" si="863"/>
        <v>0</v>
      </c>
    </row>
    <row r="21200" spans="80:100" x14ac:dyDescent="0.25">
      <c r="CB21200" s="134">
        <f t="shared" si="859"/>
        <v>1378</v>
      </c>
      <c r="CC21200" s="7"/>
      <c r="CD21200" s="10"/>
      <c r="CE21200" s="10"/>
      <c r="CF21200" s="31"/>
      <c r="CG21200" s="9"/>
      <c r="CH21200" s="9"/>
      <c r="CI21200" s="9"/>
      <c r="CJ21200" s="31"/>
      <c r="CK21200" s="9"/>
      <c r="CL21200" s="128"/>
      <c r="CM21200" s="216">
        <f t="shared" si="860"/>
        <v>0</v>
      </c>
      <c r="CN21200" s="128"/>
      <c r="CO21200" s="30"/>
      <c r="CP21200" s="30">
        <f t="shared" si="861"/>
        <v>0</v>
      </c>
      <c r="CQ21200" s="30"/>
      <c r="CR21200" s="30">
        <f t="shared" si="862"/>
        <v>0</v>
      </c>
      <c r="CS21200" s="30"/>
      <c r="CT21200" s="30"/>
      <c r="CU21200" s="30"/>
      <c r="CV21200" s="30">
        <f t="shared" si="863"/>
        <v>0</v>
      </c>
    </row>
    <row r="21201" spans="80:100" x14ac:dyDescent="0.25">
      <c r="CB21201" s="134">
        <f t="shared" si="859"/>
        <v>1379</v>
      </c>
      <c r="CC21201" s="7"/>
      <c r="CD21201" s="10"/>
      <c r="CE21201" s="10"/>
      <c r="CF21201" s="31"/>
      <c r="CG21201" s="9"/>
      <c r="CH21201" s="9"/>
      <c r="CI21201" s="9"/>
      <c r="CJ21201" s="31"/>
      <c r="CK21201" s="9"/>
      <c r="CL21201" s="128"/>
      <c r="CM21201" s="216">
        <f t="shared" si="860"/>
        <v>0</v>
      </c>
      <c r="CN21201" s="128"/>
      <c r="CO21201" s="30"/>
      <c r="CP21201" s="30">
        <f t="shared" si="861"/>
        <v>0</v>
      </c>
      <c r="CQ21201" s="30"/>
      <c r="CR21201" s="30">
        <f t="shared" si="862"/>
        <v>0</v>
      </c>
      <c r="CS21201" s="30"/>
      <c r="CT21201" s="30"/>
      <c r="CU21201" s="30"/>
      <c r="CV21201" s="30">
        <f t="shared" si="863"/>
        <v>0</v>
      </c>
    </row>
    <row r="21202" spans="80:100" x14ac:dyDescent="0.25">
      <c r="CB21202" s="134">
        <f t="shared" si="859"/>
        <v>1380</v>
      </c>
      <c r="CC21202" s="7"/>
      <c r="CD21202" s="10"/>
      <c r="CE21202" s="10"/>
      <c r="CF21202" s="31"/>
      <c r="CG21202" s="9"/>
      <c r="CH21202" s="9"/>
      <c r="CI21202" s="9"/>
      <c r="CJ21202" s="31"/>
      <c r="CK21202" s="9"/>
      <c r="CL21202" s="128"/>
      <c r="CM21202" s="216">
        <f t="shared" si="860"/>
        <v>0</v>
      </c>
      <c r="CN21202" s="128"/>
      <c r="CO21202" s="30"/>
      <c r="CP21202" s="30">
        <f t="shared" si="861"/>
        <v>0</v>
      </c>
      <c r="CQ21202" s="30"/>
      <c r="CR21202" s="30">
        <f t="shared" si="862"/>
        <v>0</v>
      </c>
      <c r="CS21202" s="30"/>
      <c r="CT21202" s="30"/>
      <c r="CU21202" s="30"/>
      <c r="CV21202" s="30">
        <f t="shared" si="863"/>
        <v>0</v>
      </c>
    </row>
    <row r="21203" spans="80:100" x14ac:dyDescent="0.25">
      <c r="CB21203" s="134">
        <f t="shared" si="859"/>
        <v>1381</v>
      </c>
      <c r="CC21203" s="7"/>
      <c r="CD21203" s="10"/>
      <c r="CE21203" s="10"/>
      <c r="CF21203" s="31"/>
      <c r="CG21203" s="9"/>
      <c r="CH21203" s="9"/>
      <c r="CI21203" s="9"/>
      <c r="CJ21203" s="31"/>
      <c r="CK21203" s="9"/>
      <c r="CL21203" s="128"/>
      <c r="CM21203" s="216">
        <f t="shared" si="860"/>
        <v>0</v>
      </c>
      <c r="CN21203" s="128"/>
      <c r="CO21203" s="30"/>
      <c r="CP21203" s="30">
        <f t="shared" si="861"/>
        <v>0</v>
      </c>
      <c r="CQ21203" s="30"/>
      <c r="CR21203" s="30">
        <f t="shared" si="862"/>
        <v>0</v>
      </c>
      <c r="CS21203" s="30"/>
      <c r="CT21203" s="30"/>
      <c r="CU21203" s="30"/>
      <c r="CV21203" s="30">
        <f t="shared" si="863"/>
        <v>0</v>
      </c>
    </row>
    <row r="21204" spans="80:100" x14ac:dyDescent="0.25">
      <c r="CB21204" s="134">
        <f t="shared" si="859"/>
        <v>1382</v>
      </c>
      <c r="CC21204" s="7"/>
      <c r="CD21204" s="10"/>
      <c r="CE21204" s="10"/>
      <c r="CF21204" s="31"/>
      <c r="CG21204" s="9"/>
      <c r="CH21204" s="9"/>
      <c r="CI21204" s="9"/>
      <c r="CJ21204" s="31"/>
      <c r="CK21204" s="9"/>
      <c r="CL21204" s="128"/>
      <c r="CM21204" s="216">
        <f t="shared" si="860"/>
        <v>0</v>
      </c>
      <c r="CN21204" s="128"/>
      <c r="CO21204" s="30"/>
      <c r="CP21204" s="30">
        <f t="shared" si="861"/>
        <v>0</v>
      </c>
      <c r="CQ21204" s="30"/>
      <c r="CR21204" s="30">
        <f t="shared" si="862"/>
        <v>0</v>
      </c>
      <c r="CS21204" s="30"/>
      <c r="CT21204" s="30"/>
      <c r="CU21204" s="30"/>
      <c r="CV21204" s="30">
        <f t="shared" si="863"/>
        <v>0</v>
      </c>
    </row>
    <row r="21205" spans="80:100" x14ac:dyDescent="0.25">
      <c r="CB21205" s="134">
        <f t="shared" si="859"/>
        <v>1383</v>
      </c>
      <c r="CC21205" s="7"/>
      <c r="CD21205" s="10"/>
      <c r="CE21205" s="10"/>
      <c r="CF21205" s="31"/>
      <c r="CG21205" s="9"/>
      <c r="CH21205" s="9"/>
      <c r="CI21205" s="9"/>
      <c r="CJ21205" s="31"/>
      <c r="CK21205" s="9"/>
      <c r="CL21205" s="128"/>
      <c r="CM21205" s="216">
        <f t="shared" si="860"/>
        <v>0</v>
      </c>
      <c r="CN21205" s="128"/>
      <c r="CO21205" s="30"/>
      <c r="CP21205" s="30">
        <f t="shared" si="861"/>
        <v>0</v>
      </c>
      <c r="CQ21205" s="30"/>
      <c r="CR21205" s="30">
        <f t="shared" si="862"/>
        <v>0</v>
      </c>
      <c r="CS21205" s="30"/>
      <c r="CT21205" s="30"/>
      <c r="CU21205" s="30"/>
      <c r="CV21205" s="30">
        <f t="shared" si="863"/>
        <v>0</v>
      </c>
    </row>
    <row r="21206" spans="80:100" x14ac:dyDescent="0.25">
      <c r="CB21206" s="134">
        <f t="shared" si="859"/>
        <v>1384</v>
      </c>
      <c r="CC21206" s="7"/>
      <c r="CD21206" s="10"/>
      <c r="CE21206" s="10"/>
      <c r="CF21206" s="31"/>
      <c r="CG21206" s="9"/>
      <c r="CH21206" s="9"/>
      <c r="CI21206" s="9"/>
      <c r="CJ21206" s="31"/>
      <c r="CK21206" s="9"/>
      <c r="CL21206" s="128"/>
      <c r="CM21206" s="216">
        <f t="shared" si="860"/>
        <v>0</v>
      </c>
      <c r="CN21206" s="128"/>
      <c r="CO21206" s="30"/>
      <c r="CP21206" s="30">
        <f t="shared" si="861"/>
        <v>0</v>
      </c>
      <c r="CQ21206" s="30"/>
      <c r="CR21206" s="30">
        <f t="shared" si="862"/>
        <v>0</v>
      </c>
      <c r="CS21206" s="30"/>
      <c r="CT21206" s="30"/>
      <c r="CU21206" s="30"/>
      <c r="CV21206" s="30">
        <f t="shared" si="863"/>
        <v>0</v>
      </c>
    </row>
    <row r="21207" spans="80:100" x14ac:dyDescent="0.25">
      <c r="CB21207" s="134">
        <f t="shared" si="859"/>
        <v>1385</v>
      </c>
      <c r="CC21207" s="7"/>
      <c r="CD21207" s="10"/>
      <c r="CE21207" s="10"/>
      <c r="CF21207" s="31"/>
      <c r="CG21207" s="9"/>
      <c r="CH21207" s="9"/>
      <c r="CI21207" s="9"/>
      <c r="CJ21207" s="31"/>
      <c r="CK21207" s="9"/>
      <c r="CL21207" s="128"/>
      <c r="CM21207" s="216">
        <f t="shared" si="860"/>
        <v>0</v>
      </c>
      <c r="CN21207" s="128"/>
      <c r="CO21207" s="30"/>
      <c r="CP21207" s="30">
        <f t="shared" si="861"/>
        <v>0</v>
      </c>
      <c r="CQ21207" s="30"/>
      <c r="CR21207" s="30">
        <f t="shared" si="862"/>
        <v>0</v>
      </c>
      <c r="CS21207" s="30"/>
      <c r="CT21207" s="30"/>
      <c r="CU21207" s="30"/>
      <c r="CV21207" s="30">
        <f t="shared" si="863"/>
        <v>0</v>
      </c>
    </row>
    <row r="21208" spans="80:100" x14ac:dyDescent="0.25">
      <c r="CB21208" s="134">
        <f t="shared" si="859"/>
        <v>1386</v>
      </c>
      <c r="CC21208" s="7"/>
      <c r="CD21208" s="10"/>
      <c r="CE21208" s="10"/>
      <c r="CF21208" s="31"/>
      <c r="CG21208" s="9"/>
      <c r="CH21208" s="9"/>
      <c r="CI21208" s="9"/>
      <c r="CJ21208" s="31"/>
      <c r="CK21208" s="9"/>
      <c r="CL21208" s="128"/>
      <c r="CM21208" s="216">
        <f t="shared" si="860"/>
        <v>0</v>
      </c>
      <c r="CN21208" s="128"/>
      <c r="CO21208" s="30"/>
      <c r="CP21208" s="30">
        <f t="shared" si="861"/>
        <v>0</v>
      </c>
      <c r="CQ21208" s="30"/>
      <c r="CR21208" s="30">
        <f t="shared" si="862"/>
        <v>0</v>
      </c>
      <c r="CS21208" s="30"/>
      <c r="CT21208" s="30"/>
      <c r="CU21208" s="30"/>
      <c r="CV21208" s="30">
        <f t="shared" si="863"/>
        <v>0</v>
      </c>
    </row>
    <row r="21209" spans="80:100" x14ac:dyDescent="0.25">
      <c r="CB21209" s="134">
        <f t="shared" si="859"/>
        <v>1387</v>
      </c>
      <c r="CC21209" s="7"/>
      <c r="CD21209" s="10"/>
      <c r="CE21209" s="10"/>
      <c r="CF21209" s="31"/>
      <c r="CG21209" s="9"/>
      <c r="CH21209" s="9"/>
      <c r="CI21209" s="9"/>
      <c r="CJ21209" s="31"/>
      <c r="CK21209" s="9"/>
      <c r="CL21209" s="128"/>
      <c r="CM21209" s="216">
        <f t="shared" si="860"/>
        <v>0</v>
      </c>
      <c r="CN21209" s="128"/>
      <c r="CO21209" s="30"/>
      <c r="CP21209" s="30">
        <f t="shared" si="861"/>
        <v>0</v>
      </c>
      <c r="CQ21209" s="30"/>
      <c r="CR21209" s="30">
        <f t="shared" si="862"/>
        <v>0</v>
      </c>
      <c r="CS21209" s="30"/>
      <c r="CT21209" s="30"/>
      <c r="CU21209" s="30"/>
      <c r="CV21209" s="30">
        <f t="shared" si="863"/>
        <v>0</v>
      </c>
    </row>
    <row r="21210" spans="80:100" x14ac:dyDescent="0.25">
      <c r="CB21210" s="134">
        <f t="shared" si="859"/>
        <v>1388</v>
      </c>
      <c r="CC21210" s="7"/>
      <c r="CD21210" s="10"/>
      <c r="CE21210" s="10"/>
      <c r="CF21210" s="31"/>
      <c r="CG21210" s="9"/>
      <c r="CH21210" s="9"/>
      <c r="CI21210" s="9"/>
      <c r="CJ21210" s="31"/>
      <c r="CK21210" s="9"/>
      <c r="CL21210" s="128"/>
      <c r="CM21210" s="216">
        <f t="shared" si="860"/>
        <v>0</v>
      </c>
      <c r="CN21210" s="128"/>
      <c r="CO21210" s="30"/>
      <c r="CP21210" s="30">
        <f t="shared" si="861"/>
        <v>0</v>
      </c>
      <c r="CQ21210" s="30"/>
      <c r="CR21210" s="30">
        <f t="shared" si="862"/>
        <v>0</v>
      </c>
      <c r="CS21210" s="30"/>
      <c r="CT21210" s="30"/>
      <c r="CU21210" s="30"/>
      <c r="CV21210" s="30">
        <f t="shared" si="863"/>
        <v>0</v>
      </c>
    </row>
    <row r="21211" spans="80:100" x14ac:dyDescent="0.25">
      <c r="CB21211" s="134">
        <f t="shared" si="859"/>
        <v>1389</v>
      </c>
      <c r="CC21211" s="7"/>
      <c r="CD21211" s="10"/>
      <c r="CE21211" s="10"/>
      <c r="CF21211" s="31"/>
      <c r="CG21211" s="9"/>
      <c r="CH21211" s="9"/>
      <c r="CI21211" s="9"/>
      <c r="CJ21211" s="31"/>
      <c r="CK21211" s="9"/>
      <c r="CL21211" s="128"/>
      <c r="CM21211" s="216">
        <f t="shared" si="860"/>
        <v>0</v>
      </c>
      <c r="CN21211" s="128"/>
      <c r="CO21211" s="30"/>
      <c r="CP21211" s="30">
        <f t="shared" si="861"/>
        <v>0</v>
      </c>
      <c r="CQ21211" s="30"/>
      <c r="CR21211" s="30">
        <f t="shared" si="862"/>
        <v>0</v>
      </c>
      <c r="CS21211" s="30"/>
      <c r="CT21211" s="30"/>
      <c r="CU21211" s="30"/>
      <c r="CV21211" s="30">
        <f t="shared" si="863"/>
        <v>0</v>
      </c>
    </row>
    <row r="21212" spans="80:100" x14ac:dyDescent="0.25">
      <c r="CB21212" s="134">
        <f t="shared" si="859"/>
        <v>1390</v>
      </c>
      <c r="CC21212" s="7"/>
      <c r="CD21212" s="10"/>
      <c r="CE21212" s="10"/>
      <c r="CF21212" s="31"/>
      <c r="CG21212" s="9"/>
      <c r="CH21212" s="9"/>
      <c r="CI21212" s="9"/>
      <c r="CJ21212" s="31"/>
      <c r="CK21212" s="9"/>
      <c r="CL21212" s="128"/>
      <c r="CM21212" s="216">
        <f t="shared" si="860"/>
        <v>0</v>
      </c>
      <c r="CN21212" s="128"/>
      <c r="CO21212" s="30"/>
      <c r="CP21212" s="30">
        <f t="shared" si="861"/>
        <v>0</v>
      </c>
      <c r="CQ21212" s="30"/>
      <c r="CR21212" s="30">
        <f t="shared" si="862"/>
        <v>0</v>
      </c>
      <c r="CS21212" s="30"/>
      <c r="CT21212" s="30"/>
      <c r="CU21212" s="30"/>
      <c r="CV21212" s="30">
        <f t="shared" si="863"/>
        <v>0</v>
      </c>
    </row>
    <row r="21213" spans="80:100" x14ac:dyDescent="0.25">
      <c r="CB21213" s="134">
        <f t="shared" si="859"/>
        <v>1391</v>
      </c>
      <c r="CC21213" s="7"/>
      <c r="CD21213" s="10"/>
      <c r="CE21213" s="10"/>
      <c r="CF21213" s="31"/>
      <c r="CG21213" s="9"/>
      <c r="CH21213" s="9"/>
      <c r="CI21213" s="9"/>
      <c r="CJ21213" s="31"/>
      <c r="CK21213" s="9"/>
      <c r="CL21213" s="128"/>
      <c r="CM21213" s="216">
        <f t="shared" si="860"/>
        <v>0</v>
      </c>
      <c r="CN21213" s="128"/>
      <c r="CO21213" s="30"/>
      <c r="CP21213" s="30">
        <f t="shared" si="861"/>
        <v>0</v>
      </c>
      <c r="CQ21213" s="30"/>
      <c r="CR21213" s="30">
        <f t="shared" si="862"/>
        <v>0</v>
      </c>
      <c r="CS21213" s="30"/>
      <c r="CT21213" s="30"/>
      <c r="CU21213" s="30"/>
      <c r="CV21213" s="30">
        <f t="shared" si="863"/>
        <v>0</v>
      </c>
    </row>
    <row r="21214" spans="80:100" x14ac:dyDescent="0.25">
      <c r="CB21214" s="134">
        <f t="shared" si="859"/>
        <v>1392</v>
      </c>
      <c r="CC21214" s="7"/>
      <c r="CD21214" s="10"/>
      <c r="CE21214" s="10"/>
      <c r="CF21214" s="31"/>
      <c r="CG21214" s="9"/>
      <c r="CH21214" s="9"/>
      <c r="CI21214" s="9"/>
      <c r="CJ21214" s="31"/>
      <c r="CK21214" s="9"/>
      <c r="CL21214" s="128"/>
      <c r="CM21214" s="216">
        <f t="shared" si="860"/>
        <v>0</v>
      </c>
      <c r="CN21214" s="128"/>
      <c r="CO21214" s="30"/>
      <c r="CP21214" s="30">
        <f t="shared" si="861"/>
        <v>0</v>
      </c>
      <c r="CQ21214" s="30"/>
      <c r="CR21214" s="30">
        <f t="shared" si="862"/>
        <v>0</v>
      </c>
      <c r="CS21214" s="30"/>
      <c r="CT21214" s="30"/>
      <c r="CU21214" s="30"/>
      <c r="CV21214" s="30">
        <f t="shared" si="863"/>
        <v>0</v>
      </c>
    </row>
    <row r="21215" spans="80:100" x14ac:dyDescent="0.25">
      <c r="CB21215" s="134">
        <f t="shared" si="859"/>
        <v>1393</v>
      </c>
      <c r="CC21215" s="7"/>
      <c r="CD21215" s="10"/>
      <c r="CE21215" s="10"/>
      <c r="CF21215" s="31"/>
      <c r="CG21215" s="9"/>
      <c r="CH21215" s="9"/>
      <c r="CI21215" s="9"/>
      <c r="CJ21215" s="31"/>
      <c r="CK21215" s="9"/>
      <c r="CL21215" s="128"/>
      <c r="CM21215" s="216">
        <f t="shared" si="860"/>
        <v>0</v>
      </c>
      <c r="CN21215" s="128"/>
      <c r="CO21215" s="30"/>
      <c r="CP21215" s="30">
        <f t="shared" si="861"/>
        <v>0</v>
      </c>
      <c r="CQ21215" s="30"/>
      <c r="CR21215" s="30">
        <f t="shared" si="862"/>
        <v>0</v>
      </c>
      <c r="CS21215" s="30"/>
      <c r="CT21215" s="30"/>
      <c r="CU21215" s="30"/>
      <c r="CV21215" s="30">
        <f t="shared" si="863"/>
        <v>0</v>
      </c>
    </row>
    <row r="21216" spans="80:100" x14ac:dyDescent="0.25">
      <c r="CB21216" s="134">
        <f t="shared" si="859"/>
        <v>1394</v>
      </c>
      <c r="CC21216" s="7"/>
      <c r="CD21216" s="10"/>
      <c r="CE21216" s="10"/>
      <c r="CF21216" s="31"/>
      <c r="CG21216" s="9"/>
      <c r="CH21216" s="9"/>
      <c r="CI21216" s="9"/>
      <c r="CJ21216" s="31"/>
      <c r="CK21216" s="9"/>
      <c r="CL21216" s="128"/>
      <c r="CM21216" s="216">
        <f t="shared" si="860"/>
        <v>0</v>
      </c>
      <c r="CN21216" s="128"/>
      <c r="CO21216" s="30"/>
      <c r="CP21216" s="30">
        <f t="shared" si="861"/>
        <v>0</v>
      </c>
      <c r="CQ21216" s="30"/>
      <c r="CR21216" s="30">
        <f t="shared" si="862"/>
        <v>0</v>
      </c>
      <c r="CS21216" s="30"/>
      <c r="CT21216" s="30"/>
      <c r="CU21216" s="30"/>
      <c r="CV21216" s="30">
        <f t="shared" si="863"/>
        <v>0</v>
      </c>
    </row>
    <row r="21217" spans="80:100" x14ac:dyDescent="0.25">
      <c r="CB21217" s="134">
        <f t="shared" si="859"/>
        <v>1395</v>
      </c>
      <c r="CC21217" s="7"/>
      <c r="CD21217" s="10"/>
      <c r="CE21217" s="10"/>
      <c r="CF21217" s="31"/>
      <c r="CG21217" s="9"/>
      <c r="CH21217" s="9"/>
      <c r="CI21217" s="9"/>
      <c r="CJ21217" s="31"/>
      <c r="CK21217" s="9"/>
      <c r="CL21217" s="128"/>
      <c r="CM21217" s="216">
        <f t="shared" si="860"/>
        <v>0</v>
      </c>
      <c r="CN21217" s="128"/>
      <c r="CO21217" s="30"/>
      <c r="CP21217" s="30">
        <f t="shared" si="861"/>
        <v>0</v>
      </c>
      <c r="CQ21217" s="30"/>
      <c r="CR21217" s="30">
        <f t="shared" si="862"/>
        <v>0</v>
      </c>
      <c r="CS21217" s="30"/>
      <c r="CT21217" s="30"/>
      <c r="CU21217" s="30"/>
      <c r="CV21217" s="30">
        <f t="shared" si="863"/>
        <v>0</v>
      </c>
    </row>
    <row r="21218" spans="80:100" x14ac:dyDescent="0.25">
      <c r="CB21218" s="134">
        <f t="shared" si="859"/>
        <v>1396</v>
      </c>
      <c r="CC21218" s="7"/>
      <c r="CD21218" s="10"/>
      <c r="CE21218" s="10"/>
      <c r="CF21218" s="31"/>
      <c r="CG21218" s="9"/>
      <c r="CH21218" s="9"/>
      <c r="CI21218" s="9"/>
      <c r="CJ21218" s="31"/>
      <c r="CK21218" s="9"/>
      <c r="CL21218" s="128"/>
      <c r="CM21218" s="216">
        <f t="shared" si="860"/>
        <v>0</v>
      </c>
      <c r="CN21218" s="128"/>
      <c r="CO21218" s="30"/>
      <c r="CP21218" s="30">
        <f t="shared" si="861"/>
        <v>0</v>
      </c>
      <c r="CQ21218" s="30"/>
      <c r="CR21218" s="30">
        <f t="shared" si="862"/>
        <v>0</v>
      </c>
      <c r="CS21218" s="30"/>
      <c r="CT21218" s="30"/>
      <c r="CU21218" s="30"/>
      <c r="CV21218" s="30">
        <f t="shared" si="863"/>
        <v>0</v>
      </c>
    </row>
    <row r="21219" spans="80:100" x14ac:dyDescent="0.25">
      <c r="CB21219" s="134">
        <f t="shared" si="859"/>
        <v>1397</v>
      </c>
      <c r="CC21219" s="7"/>
      <c r="CD21219" s="10"/>
      <c r="CE21219" s="10"/>
      <c r="CF21219" s="31"/>
      <c r="CG21219" s="9"/>
      <c r="CH21219" s="9"/>
      <c r="CI21219" s="9"/>
      <c r="CJ21219" s="31"/>
      <c r="CK21219" s="9"/>
      <c r="CL21219" s="128"/>
      <c r="CM21219" s="216">
        <f t="shared" si="860"/>
        <v>0</v>
      </c>
      <c r="CN21219" s="128"/>
      <c r="CO21219" s="30"/>
      <c r="CP21219" s="30">
        <f t="shared" si="861"/>
        <v>0</v>
      </c>
      <c r="CQ21219" s="30"/>
      <c r="CR21219" s="30">
        <f t="shared" si="862"/>
        <v>0</v>
      </c>
      <c r="CS21219" s="30"/>
      <c r="CT21219" s="30"/>
      <c r="CU21219" s="30"/>
      <c r="CV21219" s="30">
        <f t="shared" si="863"/>
        <v>0</v>
      </c>
    </row>
    <row r="21220" spans="80:100" x14ac:dyDescent="0.25">
      <c r="CB21220" s="134">
        <f t="shared" si="859"/>
        <v>1398</v>
      </c>
      <c r="CC21220" s="7"/>
      <c r="CD21220" s="10"/>
      <c r="CE21220" s="10"/>
      <c r="CF21220" s="31"/>
      <c r="CG21220" s="9"/>
      <c r="CH21220" s="9"/>
      <c r="CI21220" s="9"/>
      <c r="CJ21220" s="31"/>
      <c r="CK21220" s="9"/>
      <c r="CL21220" s="128"/>
      <c r="CM21220" s="216">
        <f t="shared" si="860"/>
        <v>0</v>
      </c>
      <c r="CN21220" s="128"/>
      <c r="CO21220" s="30"/>
      <c r="CP21220" s="30">
        <f t="shared" si="861"/>
        <v>0</v>
      </c>
      <c r="CQ21220" s="30"/>
      <c r="CR21220" s="30">
        <f t="shared" si="862"/>
        <v>0</v>
      </c>
      <c r="CS21220" s="30"/>
      <c r="CT21220" s="30"/>
      <c r="CU21220" s="30"/>
      <c r="CV21220" s="30">
        <f t="shared" si="863"/>
        <v>0</v>
      </c>
    </row>
    <row r="21221" spans="80:100" x14ac:dyDescent="0.25">
      <c r="CB21221" s="134">
        <f t="shared" si="859"/>
        <v>1399</v>
      </c>
      <c r="CC21221" s="7"/>
      <c r="CD21221" s="10"/>
      <c r="CE21221" s="10"/>
      <c r="CF21221" s="31"/>
      <c r="CG21221" s="9"/>
      <c r="CH21221" s="9"/>
      <c r="CI21221" s="9"/>
      <c r="CJ21221" s="31"/>
      <c r="CK21221" s="9"/>
      <c r="CL21221" s="128"/>
      <c r="CM21221" s="216">
        <f t="shared" si="860"/>
        <v>0</v>
      </c>
      <c r="CN21221" s="128"/>
      <c r="CO21221" s="30"/>
      <c r="CP21221" s="30">
        <f t="shared" si="861"/>
        <v>0</v>
      </c>
      <c r="CQ21221" s="30"/>
      <c r="CR21221" s="30">
        <f t="shared" si="862"/>
        <v>0</v>
      </c>
      <c r="CS21221" s="30"/>
      <c r="CT21221" s="30"/>
      <c r="CU21221" s="30"/>
      <c r="CV21221" s="30">
        <f t="shared" si="863"/>
        <v>0</v>
      </c>
    </row>
    <row r="21222" spans="80:100" x14ac:dyDescent="0.25">
      <c r="CB21222" s="134">
        <f t="shared" si="859"/>
        <v>1400</v>
      </c>
      <c r="CC21222" s="7"/>
      <c r="CD21222" s="10"/>
      <c r="CE21222" s="10"/>
      <c r="CF21222" s="31"/>
      <c r="CG21222" s="9"/>
      <c r="CH21222" s="9"/>
      <c r="CI21222" s="9"/>
      <c r="CJ21222" s="31"/>
      <c r="CK21222" s="9"/>
      <c r="CL21222" s="128"/>
      <c r="CM21222" s="216">
        <f t="shared" si="860"/>
        <v>0</v>
      </c>
      <c r="CN21222" s="128"/>
      <c r="CO21222" s="30"/>
      <c r="CP21222" s="30">
        <f t="shared" si="861"/>
        <v>0</v>
      </c>
      <c r="CQ21222" s="30"/>
      <c r="CR21222" s="30">
        <f t="shared" si="862"/>
        <v>0</v>
      </c>
      <c r="CS21222" s="30"/>
      <c r="CT21222" s="30"/>
      <c r="CU21222" s="30"/>
      <c r="CV21222" s="30">
        <f t="shared" si="863"/>
        <v>0</v>
      </c>
    </row>
    <row r="21223" spans="80:100" x14ac:dyDescent="0.25">
      <c r="CB21223" s="134">
        <f t="shared" si="859"/>
        <v>1401</v>
      </c>
      <c r="CC21223" s="7"/>
      <c r="CD21223" s="10"/>
      <c r="CE21223" s="10"/>
      <c r="CF21223" s="31"/>
      <c r="CG21223" s="9"/>
      <c r="CH21223" s="9"/>
      <c r="CI21223" s="9"/>
      <c r="CJ21223" s="31"/>
      <c r="CK21223" s="9"/>
      <c r="CL21223" s="128"/>
      <c r="CM21223" s="216">
        <f t="shared" si="860"/>
        <v>0</v>
      </c>
      <c r="CN21223" s="128"/>
      <c r="CO21223" s="30"/>
      <c r="CP21223" s="30">
        <f t="shared" si="861"/>
        <v>0</v>
      </c>
      <c r="CQ21223" s="30"/>
      <c r="CR21223" s="30">
        <f t="shared" si="862"/>
        <v>0</v>
      </c>
      <c r="CS21223" s="30"/>
      <c r="CT21223" s="30"/>
      <c r="CU21223" s="30"/>
      <c r="CV21223" s="30">
        <f t="shared" si="863"/>
        <v>0</v>
      </c>
    </row>
    <row r="21224" spans="80:100" x14ac:dyDescent="0.25">
      <c r="CB21224" s="134">
        <f t="shared" si="859"/>
        <v>1402</v>
      </c>
      <c r="CC21224" s="7"/>
      <c r="CD21224" s="10"/>
      <c r="CE21224" s="10"/>
      <c r="CF21224" s="31"/>
      <c r="CG21224" s="9"/>
      <c r="CH21224" s="9"/>
      <c r="CI21224" s="9"/>
      <c r="CJ21224" s="31"/>
      <c r="CK21224" s="9"/>
      <c r="CL21224" s="128"/>
      <c r="CM21224" s="216">
        <f t="shared" si="860"/>
        <v>0</v>
      </c>
      <c r="CN21224" s="128"/>
      <c r="CO21224" s="30"/>
      <c r="CP21224" s="30">
        <f t="shared" si="861"/>
        <v>0</v>
      </c>
      <c r="CQ21224" s="30"/>
      <c r="CR21224" s="30">
        <f t="shared" si="862"/>
        <v>0</v>
      </c>
      <c r="CS21224" s="30"/>
      <c r="CT21224" s="30"/>
      <c r="CU21224" s="30"/>
      <c r="CV21224" s="30">
        <f t="shared" si="863"/>
        <v>0</v>
      </c>
    </row>
    <row r="21225" spans="80:100" x14ac:dyDescent="0.25">
      <c r="CB21225" s="134">
        <f t="shared" si="859"/>
        <v>1403</v>
      </c>
      <c r="CC21225" s="7"/>
      <c r="CD21225" s="10"/>
      <c r="CE21225" s="10"/>
      <c r="CF21225" s="31"/>
      <c r="CG21225" s="9"/>
      <c r="CH21225" s="9"/>
      <c r="CI21225" s="9"/>
      <c r="CJ21225" s="31"/>
      <c r="CK21225" s="9"/>
      <c r="CL21225" s="128"/>
      <c r="CM21225" s="216">
        <f t="shared" si="860"/>
        <v>0</v>
      </c>
      <c r="CN21225" s="128"/>
      <c r="CO21225" s="30"/>
      <c r="CP21225" s="30">
        <f t="shared" si="861"/>
        <v>0</v>
      </c>
      <c r="CQ21225" s="30"/>
      <c r="CR21225" s="30">
        <f t="shared" si="862"/>
        <v>0</v>
      </c>
      <c r="CS21225" s="30"/>
      <c r="CT21225" s="30"/>
      <c r="CU21225" s="30"/>
      <c r="CV21225" s="30">
        <f t="shared" si="863"/>
        <v>0</v>
      </c>
    </row>
    <row r="21226" spans="80:100" x14ac:dyDescent="0.25">
      <c r="CB21226" s="134">
        <f t="shared" si="859"/>
        <v>1404</v>
      </c>
      <c r="CC21226" s="7"/>
      <c r="CD21226" s="10"/>
      <c r="CE21226" s="10"/>
      <c r="CF21226" s="31"/>
      <c r="CG21226" s="9"/>
      <c r="CH21226" s="9"/>
      <c r="CI21226" s="9"/>
      <c r="CJ21226" s="31"/>
      <c r="CK21226" s="9"/>
      <c r="CL21226" s="128"/>
      <c r="CM21226" s="216">
        <f t="shared" si="860"/>
        <v>0</v>
      </c>
      <c r="CN21226" s="128"/>
      <c r="CO21226" s="30"/>
      <c r="CP21226" s="30">
        <f t="shared" si="861"/>
        <v>0</v>
      </c>
      <c r="CQ21226" s="30"/>
      <c r="CR21226" s="30">
        <f t="shared" si="862"/>
        <v>0</v>
      </c>
      <c r="CS21226" s="30"/>
      <c r="CT21226" s="30"/>
      <c r="CU21226" s="30"/>
      <c r="CV21226" s="30">
        <f t="shared" si="863"/>
        <v>0</v>
      </c>
    </row>
    <row r="21227" spans="80:100" x14ac:dyDescent="0.25">
      <c r="CB21227" s="134">
        <f t="shared" si="859"/>
        <v>1405</v>
      </c>
      <c r="CC21227" s="7"/>
      <c r="CD21227" s="10"/>
      <c r="CE21227" s="10"/>
      <c r="CF21227" s="31"/>
      <c r="CG21227" s="9"/>
      <c r="CH21227" s="9"/>
      <c r="CI21227" s="9"/>
      <c r="CJ21227" s="31"/>
      <c r="CK21227" s="9"/>
      <c r="CL21227" s="128"/>
      <c r="CM21227" s="216">
        <f t="shared" si="860"/>
        <v>0</v>
      </c>
      <c r="CN21227" s="128"/>
      <c r="CO21227" s="30"/>
      <c r="CP21227" s="30">
        <f t="shared" si="861"/>
        <v>0</v>
      </c>
      <c r="CQ21227" s="30"/>
      <c r="CR21227" s="30">
        <f t="shared" si="862"/>
        <v>0</v>
      </c>
      <c r="CS21227" s="30"/>
      <c r="CT21227" s="30"/>
      <c r="CU21227" s="30"/>
      <c r="CV21227" s="30">
        <f t="shared" si="863"/>
        <v>0</v>
      </c>
    </row>
    <row r="21228" spans="80:100" x14ac:dyDescent="0.25">
      <c r="CB21228" s="134">
        <f t="shared" si="859"/>
        <v>1406</v>
      </c>
      <c r="CC21228" s="7"/>
      <c r="CD21228" s="10"/>
      <c r="CE21228" s="10"/>
      <c r="CF21228" s="31"/>
      <c r="CG21228" s="9"/>
      <c r="CH21228" s="9"/>
      <c r="CI21228" s="9"/>
      <c r="CJ21228" s="31"/>
      <c r="CK21228" s="9"/>
      <c r="CL21228" s="128"/>
      <c r="CM21228" s="216">
        <f t="shared" si="860"/>
        <v>0</v>
      </c>
      <c r="CN21228" s="128"/>
      <c r="CO21228" s="30"/>
      <c r="CP21228" s="30">
        <f t="shared" si="861"/>
        <v>0</v>
      </c>
      <c r="CQ21228" s="30"/>
      <c r="CR21228" s="30">
        <f t="shared" si="862"/>
        <v>0</v>
      </c>
      <c r="CS21228" s="30"/>
      <c r="CT21228" s="30"/>
      <c r="CU21228" s="30"/>
      <c r="CV21228" s="30">
        <f t="shared" si="863"/>
        <v>0</v>
      </c>
    </row>
    <row r="21229" spans="80:100" x14ac:dyDescent="0.25">
      <c r="CB21229" s="134">
        <f t="shared" si="859"/>
        <v>1407</v>
      </c>
      <c r="CC21229" s="7"/>
      <c r="CD21229" s="10"/>
      <c r="CE21229" s="10"/>
      <c r="CF21229" s="31"/>
      <c r="CG21229" s="9"/>
      <c r="CH21229" s="9"/>
      <c r="CI21229" s="9"/>
      <c r="CJ21229" s="31"/>
      <c r="CK21229" s="9"/>
      <c r="CL21229" s="128"/>
      <c r="CM21229" s="216">
        <f t="shared" si="860"/>
        <v>0</v>
      </c>
      <c r="CN21229" s="128"/>
      <c r="CO21229" s="30"/>
      <c r="CP21229" s="30">
        <f t="shared" si="861"/>
        <v>0</v>
      </c>
      <c r="CQ21229" s="30"/>
      <c r="CR21229" s="30">
        <f t="shared" si="862"/>
        <v>0</v>
      </c>
      <c r="CS21229" s="30"/>
      <c r="CT21229" s="30"/>
      <c r="CU21229" s="30"/>
      <c r="CV21229" s="30">
        <f t="shared" si="863"/>
        <v>0</v>
      </c>
    </row>
    <row r="21230" spans="80:100" x14ac:dyDescent="0.25">
      <c r="CB21230" s="134">
        <f t="shared" si="859"/>
        <v>1408</v>
      </c>
      <c r="CC21230" s="7"/>
      <c r="CD21230" s="10"/>
      <c r="CE21230" s="10"/>
      <c r="CF21230" s="31"/>
      <c r="CG21230" s="9"/>
      <c r="CH21230" s="9"/>
      <c r="CI21230" s="9"/>
      <c r="CJ21230" s="31"/>
      <c r="CK21230" s="9"/>
      <c r="CL21230" s="128"/>
      <c r="CM21230" s="216">
        <f t="shared" si="860"/>
        <v>0</v>
      </c>
      <c r="CN21230" s="128"/>
      <c r="CO21230" s="30"/>
      <c r="CP21230" s="30">
        <f t="shared" si="861"/>
        <v>0</v>
      </c>
      <c r="CQ21230" s="30"/>
      <c r="CR21230" s="30">
        <f t="shared" si="862"/>
        <v>0</v>
      </c>
      <c r="CS21230" s="30"/>
      <c r="CT21230" s="30"/>
      <c r="CU21230" s="30"/>
      <c r="CV21230" s="30">
        <f t="shared" si="863"/>
        <v>0</v>
      </c>
    </row>
    <row r="21231" spans="80:100" x14ac:dyDescent="0.25">
      <c r="CB21231" s="134">
        <f t="shared" ref="CB21231:CB21294" si="864">1+CB21230</f>
        <v>1409</v>
      </c>
      <c r="CC21231" s="7"/>
      <c r="CD21231" s="10"/>
      <c r="CE21231" s="10"/>
      <c r="CF21231" s="31"/>
      <c r="CG21231" s="9"/>
      <c r="CH21231" s="9"/>
      <c r="CI21231" s="9"/>
      <c r="CJ21231" s="31"/>
      <c r="CK21231" s="9"/>
      <c r="CL21231" s="128"/>
      <c r="CM21231" s="216">
        <f t="shared" ref="CM21231:CM21294" si="865">IF(CC21231=0,0,IF(CD21231=0,0,IF(CE21231=0,0,IF(CF21231=0,0,IF(CG21231=0,0,IF(CH21231=0,0,IF(CI21231=0,0,IF(CJ21231=0,0,IF(CK21231=0,0,CV21231)))))))))</f>
        <v>0</v>
      </c>
      <c r="CN21231" s="128"/>
      <c r="CO21231" s="30"/>
      <c r="CP21231" s="30">
        <f t="shared" si="861"/>
        <v>0</v>
      </c>
      <c r="CQ21231" s="30"/>
      <c r="CR21231" s="30">
        <f t="shared" si="862"/>
        <v>0</v>
      </c>
      <c r="CS21231" s="30"/>
      <c r="CT21231" s="30"/>
      <c r="CU21231" s="30"/>
      <c r="CV21231" s="30">
        <f t="shared" si="863"/>
        <v>0</v>
      </c>
    </row>
    <row r="21232" spans="80:100" x14ac:dyDescent="0.25">
      <c r="CB21232" s="134">
        <f t="shared" si="864"/>
        <v>1410</v>
      </c>
      <c r="CC21232" s="7"/>
      <c r="CD21232" s="10"/>
      <c r="CE21232" s="10"/>
      <c r="CF21232" s="31"/>
      <c r="CG21232" s="9"/>
      <c r="CH21232" s="9"/>
      <c r="CI21232" s="9"/>
      <c r="CJ21232" s="31"/>
      <c r="CK21232" s="9"/>
      <c r="CL21232" s="128"/>
      <c r="CM21232" s="216">
        <f t="shared" si="865"/>
        <v>0</v>
      </c>
      <c r="CN21232" s="128"/>
      <c r="CO21232" s="30"/>
      <c r="CP21232" s="30">
        <f t="shared" ref="CP21232:CP21295" si="866">IF(AND(CI21232="Classroom",CH21232="Non-SAR"),25,IF(AND(CI21232="Non-Classroom",CH21232="Non-SAR"),25,IF(AND(CI21232="Non-Classroom",CH21232="SAR"),10,0)))</f>
        <v>0</v>
      </c>
      <c r="CQ21232" s="30"/>
      <c r="CR21232" s="30">
        <f t="shared" ref="CR21232:CR21295" si="867">IF(CP21232=0,0,IF(CK21232="Yes",5,0))</f>
        <v>0</v>
      </c>
      <c r="CS21232" s="30"/>
      <c r="CT21232" s="30"/>
      <c r="CU21232" s="30"/>
      <c r="CV21232" s="30">
        <f t="shared" ref="CV21232:CV21295" si="868">SUM(CP21232:CU21232)</f>
        <v>0</v>
      </c>
    </row>
    <row r="21233" spans="80:100" x14ac:dyDescent="0.25">
      <c r="CB21233" s="134">
        <f t="shared" si="864"/>
        <v>1411</v>
      </c>
      <c r="CC21233" s="7"/>
      <c r="CD21233" s="10"/>
      <c r="CE21233" s="10"/>
      <c r="CF21233" s="31"/>
      <c r="CG21233" s="9"/>
      <c r="CH21233" s="9"/>
      <c r="CI21233" s="9"/>
      <c r="CJ21233" s="31"/>
      <c r="CK21233" s="9"/>
      <c r="CL21233" s="128"/>
      <c r="CM21233" s="216">
        <f t="shared" si="865"/>
        <v>0</v>
      </c>
      <c r="CN21233" s="128"/>
      <c r="CO21233" s="30"/>
      <c r="CP21233" s="30">
        <f t="shared" si="866"/>
        <v>0</v>
      </c>
      <c r="CQ21233" s="30"/>
      <c r="CR21233" s="30">
        <f t="shared" si="867"/>
        <v>0</v>
      </c>
      <c r="CS21233" s="30"/>
      <c r="CT21233" s="30"/>
      <c r="CU21233" s="30"/>
      <c r="CV21233" s="30">
        <f t="shared" si="868"/>
        <v>0</v>
      </c>
    </row>
    <row r="21234" spans="80:100" x14ac:dyDescent="0.25">
      <c r="CB21234" s="134">
        <f t="shared" si="864"/>
        <v>1412</v>
      </c>
      <c r="CC21234" s="7"/>
      <c r="CD21234" s="10"/>
      <c r="CE21234" s="10"/>
      <c r="CF21234" s="31"/>
      <c r="CG21234" s="9"/>
      <c r="CH21234" s="9"/>
      <c r="CI21234" s="9"/>
      <c r="CJ21234" s="31"/>
      <c r="CK21234" s="9"/>
      <c r="CL21234" s="128"/>
      <c r="CM21234" s="216">
        <f t="shared" si="865"/>
        <v>0</v>
      </c>
      <c r="CN21234" s="128"/>
      <c r="CO21234" s="30"/>
      <c r="CP21234" s="30">
        <f t="shared" si="866"/>
        <v>0</v>
      </c>
      <c r="CQ21234" s="30"/>
      <c r="CR21234" s="30">
        <f t="shared" si="867"/>
        <v>0</v>
      </c>
      <c r="CS21234" s="30"/>
      <c r="CT21234" s="30"/>
      <c r="CU21234" s="30"/>
      <c r="CV21234" s="30">
        <f t="shared" si="868"/>
        <v>0</v>
      </c>
    </row>
    <row r="21235" spans="80:100" x14ac:dyDescent="0.25">
      <c r="CB21235" s="134">
        <f t="shared" si="864"/>
        <v>1413</v>
      </c>
      <c r="CC21235" s="7"/>
      <c r="CD21235" s="10"/>
      <c r="CE21235" s="10"/>
      <c r="CF21235" s="31"/>
      <c r="CG21235" s="9"/>
      <c r="CH21235" s="9"/>
      <c r="CI21235" s="9"/>
      <c r="CJ21235" s="31"/>
      <c r="CK21235" s="9"/>
      <c r="CL21235" s="128"/>
      <c r="CM21235" s="216">
        <f t="shared" si="865"/>
        <v>0</v>
      </c>
      <c r="CN21235" s="128"/>
      <c r="CO21235" s="30"/>
      <c r="CP21235" s="30">
        <f t="shared" si="866"/>
        <v>0</v>
      </c>
      <c r="CQ21235" s="30"/>
      <c r="CR21235" s="30">
        <f t="shared" si="867"/>
        <v>0</v>
      </c>
      <c r="CS21235" s="30"/>
      <c r="CT21235" s="30"/>
      <c r="CU21235" s="30"/>
      <c r="CV21235" s="30">
        <f t="shared" si="868"/>
        <v>0</v>
      </c>
    </row>
    <row r="21236" spans="80:100" x14ac:dyDescent="0.25">
      <c r="CB21236" s="134">
        <f t="shared" si="864"/>
        <v>1414</v>
      </c>
      <c r="CC21236" s="7"/>
      <c r="CD21236" s="10"/>
      <c r="CE21236" s="10"/>
      <c r="CF21236" s="31"/>
      <c r="CG21236" s="9"/>
      <c r="CH21236" s="9"/>
      <c r="CI21236" s="9"/>
      <c r="CJ21236" s="31"/>
      <c r="CK21236" s="9"/>
      <c r="CL21236" s="128"/>
      <c r="CM21236" s="216">
        <f t="shared" si="865"/>
        <v>0</v>
      </c>
      <c r="CN21236" s="128"/>
      <c r="CO21236" s="30"/>
      <c r="CP21236" s="30">
        <f t="shared" si="866"/>
        <v>0</v>
      </c>
      <c r="CQ21236" s="30"/>
      <c r="CR21236" s="30">
        <f t="shared" si="867"/>
        <v>0</v>
      </c>
      <c r="CS21236" s="30"/>
      <c r="CT21236" s="30"/>
      <c r="CU21236" s="30"/>
      <c r="CV21236" s="30">
        <f t="shared" si="868"/>
        <v>0</v>
      </c>
    </row>
    <row r="21237" spans="80:100" x14ac:dyDescent="0.25">
      <c r="CB21237" s="134">
        <f t="shared" si="864"/>
        <v>1415</v>
      </c>
      <c r="CC21237" s="7"/>
      <c r="CD21237" s="10"/>
      <c r="CE21237" s="10"/>
      <c r="CF21237" s="31"/>
      <c r="CG21237" s="9"/>
      <c r="CH21237" s="9"/>
      <c r="CI21237" s="9"/>
      <c r="CJ21237" s="31"/>
      <c r="CK21237" s="9"/>
      <c r="CL21237" s="128"/>
      <c r="CM21237" s="216">
        <f t="shared" si="865"/>
        <v>0</v>
      </c>
      <c r="CN21237" s="128"/>
      <c r="CO21237" s="30"/>
      <c r="CP21237" s="30">
        <f t="shared" si="866"/>
        <v>0</v>
      </c>
      <c r="CQ21237" s="30"/>
      <c r="CR21237" s="30">
        <f t="shared" si="867"/>
        <v>0</v>
      </c>
      <c r="CS21237" s="30"/>
      <c r="CT21237" s="30"/>
      <c r="CU21237" s="30"/>
      <c r="CV21237" s="30">
        <f t="shared" si="868"/>
        <v>0</v>
      </c>
    </row>
    <row r="21238" spans="80:100" x14ac:dyDescent="0.25">
      <c r="CB21238" s="134">
        <f t="shared" si="864"/>
        <v>1416</v>
      </c>
      <c r="CC21238" s="7"/>
      <c r="CD21238" s="10"/>
      <c r="CE21238" s="10"/>
      <c r="CF21238" s="31"/>
      <c r="CG21238" s="9"/>
      <c r="CH21238" s="9"/>
      <c r="CI21238" s="9"/>
      <c r="CJ21238" s="31"/>
      <c r="CK21238" s="9"/>
      <c r="CL21238" s="128"/>
      <c r="CM21238" s="216">
        <f t="shared" si="865"/>
        <v>0</v>
      </c>
      <c r="CN21238" s="128"/>
      <c r="CO21238" s="30"/>
      <c r="CP21238" s="30">
        <f t="shared" si="866"/>
        <v>0</v>
      </c>
      <c r="CQ21238" s="30"/>
      <c r="CR21238" s="30">
        <f t="shared" si="867"/>
        <v>0</v>
      </c>
      <c r="CS21238" s="30"/>
      <c r="CT21238" s="30"/>
      <c r="CU21238" s="30"/>
      <c r="CV21238" s="30">
        <f t="shared" si="868"/>
        <v>0</v>
      </c>
    </row>
    <row r="21239" spans="80:100" x14ac:dyDescent="0.25">
      <c r="CB21239" s="134">
        <f t="shared" si="864"/>
        <v>1417</v>
      </c>
      <c r="CC21239" s="7"/>
      <c r="CD21239" s="10"/>
      <c r="CE21239" s="10"/>
      <c r="CF21239" s="31"/>
      <c r="CG21239" s="9"/>
      <c r="CH21239" s="9"/>
      <c r="CI21239" s="9"/>
      <c r="CJ21239" s="31"/>
      <c r="CK21239" s="9"/>
      <c r="CL21239" s="128"/>
      <c r="CM21239" s="216">
        <f t="shared" si="865"/>
        <v>0</v>
      </c>
      <c r="CN21239" s="128"/>
      <c r="CO21239" s="30"/>
      <c r="CP21239" s="30">
        <f t="shared" si="866"/>
        <v>0</v>
      </c>
      <c r="CQ21239" s="30"/>
      <c r="CR21239" s="30">
        <f t="shared" si="867"/>
        <v>0</v>
      </c>
      <c r="CS21239" s="30"/>
      <c r="CT21239" s="30"/>
      <c r="CU21239" s="30"/>
      <c r="CV21239" s="30">
        <f t="shared" si="868"/>
        <v>0</v>
      </c>
    </row>
    <row r="21240" spans="80:100" x14ac:dyDescent="0.25">
      <c r="CB21240" s="134">
        <f t="shared" si="864"/>
        <v>1418</v>
      </c>
      <c r="CC21240" s="7"/>
      <c r="CD21240" s="10"/>
      <c r="CE21240" s="10"/>
      <c r="CF21240" s="31"/>
      <c r="CG21240" s="9"/>
      <c r="CH21240" s="9"/>
      <c r="CI21240" s="9"/>
      <c r="CJ21240" s="31"/>
      <c r="CK21240" s="9"/>
      <c r="CL21240" s="128"/>
      <c r="CM21240" s="216">
        <f t="shared" si="865"/>
        <v>0</v>
      </c>
      <c r="CN21240" s="128"/>
      <c r="CO21240" s="30"/>
      <c r="CP21240" s="30">
        <f t="shared" si="866"/>
        <v>0</v>
      </c>
      <c r="CQ21240" s="30"/>
      <c r="CR21240" s="30">
        <f t="shared" si="867"/>
        <v>0</v>
      </c>
      <c r="CS21240" s="30"/>
      <c r="CT21240" s="30"/>
      <c r="CU21240" s="30"/>
      <c r="CV21240" s="30">
        <f t="shared" si="868"/>
        <v>0</v>
      </c>
    </row>
    <row r="21241" spans="80:100" x14ac:dyDescent="0.25">
      <c r="CB21241" s="134">
        <f t="shared" si="864"/>
        <v>1419</v>
      </c>
      <c r="CC21241" s="7"/>
      <c r="CD21241" s="10"/>
      <c r="CE21241" s="10"/>
      <c r="CF21241" s="31"/>
      <c r="CG21241" s="9"/>
      <c r="CH21241" s="9"/>
      <c r="CI21241" s="9"/>
      <c r="CJ21241" s="31"/>
      <c r="CK21241" s="9"/>
      <c r="CL21241" s="128"/>
      <c r="CM21241" s="216">
        <f t="shared" si="865"/>
        <v>0</v>
      </c>
      <c r="CN21241" s="128"/>
      <c r="CO21241" s="30"/>
      <c r="CP21241" s="30">
        <f t="shared" si="866"/>
        <v>0</v>
      </c>
      <c r="CQ21241" s="30"/>
      <c r="CR21241" s="30">
        <f t="shared" si="867"/>
        <v>0</v>
      </c>
      <c r="CS21241" s="30"/>
      <c r="CT21241" s="30"/>
      <c r="CU21241" s="30"/>
      <c r="CV21241" s="30">
        <f t="shared" si="868"/>
        <v>0</v>
      </c>
    </row>
    <row r="21242" spans="80:100" x14ac:dyDescent="0.25">
      <c r="CB21242" s="134">
        <f t="shared" si="864"/>
        <v>1420</v>
      </c>
      <c r="CC21242" s="7"/>
      <c r="CD21242" s="10"/>
      <c r="CE21242" s="10"/>
      <c r="CF21242" s="31"/>
      <c r="CG21242" s="9"/>
      <c r="CH21242" s="9"/>
      <c r="CI21242" s="9"/>
      <c r="CJ21242" s="31"/>
      <c r="CK21242" s="9"/>
      <c r="CL21242" s="128"/>
      <c r="CM21242" s="216">
        <f t="shared" si="865"/>
        <v>0</v>
      </c>
      <c r="CN21242" s="128"/>
      <c r="CO21242" s="30"/>
      <c r="CP21242" s="30">
        <f t="shared" si="866"/>
        <v>0</v>
      </c>
      <c r="CQ21242" s="30"/>
      <c r="CR21242" s="30">
        <f t="shared" si="867"/>
        <v>0</v>
      </c>
      <c r="CS21242" s="30"/>
      <c r="CT21242" s="30"/>
      <c r="CU21242" s="30"/>
      <c r="CV21242" s="30">
        <f t="shared" si="868"/>
        <v>0</v>
      </c>
    </row>
    <row r="21243" spans="80:100" x14ac:dyDescent="0.25">
      <c r="CB21243" s="134">
        <f t="shared" si="864"/>
        <v>1421</v>
      </c>
      <c r="CC21243" s="7"/>
      <c r="CD21243" s="10"/>
      <c r="CE21243" s="10"/>
      <c r="CF21243" s="31"/>
      <c r="CG21243" s="9"/>
      <c r="CH21243" s="9"/>
      <c r="CI21243" s="9"/>
      <c r="CJ21243" s="31"/>
      <c r="CK21243" s="9"/>
      <c r="CL21243" s="128"/>
      <c r="CM21243" s="216">
        <f t="shared" si="865"/>
        <v>0</v>
      </c>
      <c r="CN21243" s="128"/>
      <c r="CO21243" s="30"/>
      <c r="CP21243" s="30">
        <f t="shared" si="866"/>
        <v>0</v>
      </c>
      <c r="CQ21243" s="30"/>
      <c r="CR21243" s="30">
        <f t="shared" si="867"/>
        <v>0</v>
      </c>
      <c r="CS21243" s="30"/>
      <c r="CT21243" s="30"/>
      <c r="CU21243" s="30"/>
      <c r="CV21243" s="30">
        <f t="shared" si="868"/>
        <v>0</v>
      </c>
    </row>
    <row r="21244" spans="80:100" x14ac:dyDescent="0.25">
      <c r="CB21244" s="134">
        <f t="shared" si="864"/>
        <v>1422</v>
      </c>
      <c r="CC21244" s="7"/>
      <c r="CD21244" s="10"/>
      <c r="CE21244" s="10"/>
      <c r="CF21244" s="31"/>
      <c r="CG21244" s="9"/>
      <c r="CH21244" s="9"/>
      <c r="CI21244" s="9"/>
      <c r="CJ21244" s="31"/>
      <c r="CK21244" s="9"/>
      <c r="CL21244" s="128"/>
      <c r="CM21244" s="216">
        <f t="shared" si="865"/>
        <v>0</v>
      </c>
      <c r="CN21244" s="128"/>
      <c r="CO21244" s="30"/>
      <c r="CP21244" s="30">
        <f t="shared" si="866"/>
        <v>0</v>
      </c>
      <c r="CQ21244" s="30"/>
      <c r="CR21244" s="30">
        <f t="shared" si="867"/>
        <v>0</v>
      </c>
      <c r="CS21244" s="30"/>
      <c r="CT21244" s="30"/>
      <c r="CU21244" s="30"/>
      <c r="CV21244" s="30">
        <f t="shared" si="868"/>
        <v>0</v>
      </c>
    </row>
    <row r="21245" spans="80:100" x14ac:dyDescent="0.25">
      <c r="CB21245" s="134">
        <f t="shared" si="864"/>
        <v>1423</v>
      </c>
      <c r="CC21245" s="7"/>
      <c r="CD21245" s="10"/>
      <c r="CE21245" s="10"/>
      <c r="CF21245" s="31"/>
      <c r="CG21245" s="9"/>
      <c r="CH21245" s="9"/>
      <c r="CI21245" s="9"/>
      <c r="CJ21245" s="31"/>
      <c r="CK21245" s="9"/>
      <c r="CL21245" s="128"/>
      <c r="CM21245" s="216">
        <f t="shared" si="865"/>
        <v>0</v>
      </c>
      <c r="CN21245" s="128"/>
      <c r="CO21245" s="30"/>
      <c r="CP21245" s="30">
        <f t="shared" si="866"/>
        <v>0</v>
      </c>
      <c r="CQ21245" s="30"/>
      <c r="CR21245" s="30">
        <f t="shared" si="867"/>
        <v>0</v>
      </c>
      <c r="CS21245" s="30"/>
      <c r="CT21245" s="30"/>
      <c r="CU21245" s="30"/>
      <c r="CV21245" s="30">
        <f t="shared" si="868"/>
        <v>0</v>
      </c>
    </row>
    <row r="21246" spans="80:100" x14ac:dyDescent="0.25">
      <c r="CB21246" s="134">
        <f t="shared" si="864"/>
        <v>1424</v>
      </c>
      <c r="CC21246" s="7"/>
      <c r="CD21246" s="10"/>
      <c r="CE21246" s="10"/>
      <c r="CF21246" s="31"/>
      <c r="CG21246" s="9"/>
      <c r="CH21246" s="9"/>
      <c r="CI21246" s="9"/>
      <c r="CJ21246" s="31"/>
      <c r="CK21246" s="9"/>
      <c r="CL21246" s="128"/>
      <c r="CM21246" s="216">
        <f t="shared" si="865"/>
        <v>0</v>
      </c>
      <c r="CN21246" s="128"/>
      <c r="CO21246" s="30"/>
      <c r="CP21246" s="30">
        <f t="shared" si="866"/>
        <v>0</v>
      </c>
      <c r="CQ21246" s="30"/>
      <c r="CR21246" s="30">
        <f t="shared" si="867"/>
        <v>0</v>
      </c>
      <c r="CS21246" s="30"/>
      <c r="CT21246" s="30"/>
      <c r="CU21246" s="30"/>
      <c r="CV21246" s="30">
        <f t="shared" si="868"/>
        <v>0</v>
      </c>
    </row>
    <row r="21247" spans="80:100" x14ac:dyDescent="0.25">
      <c r="CB21247" s="134">
        <f t="shared" si="864"/>
        <v>1425</v>
      </c>
      <c r="CC21247" s="7"/>
      <c r="CD21247" s="10"/>
      <c r="CE21247" s="10"/>
      <c r="CF21247" s="31"/>
      <c r="CG21247" s="9"/>
      <c r="CH21247" s="9"/>
      <c r="CI21247" s="9"/>
      <c r="CJ21247" s="31"/>
      <c r="CK21247" s="9"/>
      <c r="CL21247" s="128"/>
      <c r="CM21247" s="216">
        <f t="shared" si="865"/>
        <v>0</v>
      </c>
      <c r="CN21247" s="128"/>
      <c r="CO21247" s="30"/>
      <c r="CP21247" s="30">
        <f t="shared" si="866"/>
        <v>0</v>
      </c>
      <c r="CQ21247" s="30"/>
      <c r="CR21247" s="30">
        <f t="shared" si="867"/>
        <v>0</v>
      </c>
      <c r="CS21247" s="30"/>
      <c r="CT21247" s="30"/>
      <c r="CU21247" s="30"/>
      <c r="CV21247" s="30">
        <f t="shared" si="868"/>
        <v>0</v>
      </c>
    </row>
    <row r="21248" spans="80:100" x14ac:dyDescent="0.25">
      <c r="CB21248" s="134">
        <f t="shared" si="864"/>
        <v>1426</v>
      </c>
      <c r="CC21248" s="7"/>
      <c r="CD21248" s="10"/>
      <c r="CE21248" s="10"/>
      <c r="CF21248" s="31"/>
      <c r="CG21248" s="9"/>
      <c r="CH21248" s="9"/>
      <c r="CI21248" s="9"/>
      <c r="CJ21248" s="31"/>
      <c r="CK21248" s="9"/>
      <c r="CL21248" s="128"/>
      <c r="CM21248" s="216">
        <f t="shared" si="865"/>
        <v>0</v>
      </c>
      <c r="CN21248" s="128"/>
      <c r="CO21248" s="30"/>
      <c r="CP21248" s="30">
        <f t="shared" si="866"/>
        <v>0</v>
      </c>
      <c r="CQ21248" s="30"/>
      <c r="CR21248" s="30">
        <f t="shared" si="867"/>
        <v>0</v>
      </c>
      <c r="CS21248" s="30"/>
      <c r="CT21248" s="30"/>
      <c r="CU21248" s="30"/>
      <c r="CV21248" s="30">
        <f t="shared" si="868"/>
        <v>0</v>
      </c>
    </row>
    <row r="21249" spans="80:100" x14ac:dyDescent="0.25">
      <c r="CB21249" s="134">
        <f t="shared" si="864"/>
        <v>1427</v>
      </c>
      <c r="CC21249" s="7"/>
      <c r="CD21249" s="10"/>
      <c r="CE21249" s="10"/>
      <c r="CF21249" s="31"/>
      <c r="CG21249" s="9"/>
      <c r="CH21249" s="9"/>
      <c r="CI21249" s="9"/>
      <c r="CJ21249" s="31"/>
      <c r="CK21249" s="9"/>
      <c r="CL21249" s="128"/>
      <c r="CM21249" s="216">
        <f t="shared" si="865"/>
        <v>0</v>
      </c>
      <c r="CN21249" s="128"/>
      <c r="CO21249" s="30"/>
      <c r="CP21249" s="30">
        <f t="shared" si="866"/>
        <v>0</v>
      </c>
      <c r="CQ21249" s="30"/>
      <c r="CR21249" s="30">
        <f t="shared" si="867"/>
        <v>0</v>
      </c>
      <c r="CS21249" s="30"/>
      <c r="CT21249" s="30"/>
      <c r="CU21249" s="30"/>
      <c r="CV21249" s="30">
        <f t="shared" si="868"/>
        <v>0</v>
      </c>
    </row>
    <row r="21250" spans="80:100" x14ac:dyDescent="0.25">
      <c r="CB21250" s="134">
        <f t="shared" si="864"/>
        <v>1428</v>
      </c>
      <c r="CC21250" s="7"/>
      <c r="CD21250" s="10"/>
      <c r="CE21250" s="10"/>
      <c r="CF21250" s="31"/>
      <c r="CG21250" s="9"/>
      <c r="CH21250" s="9"/>
      <c r="CI21250" s="9"/>
      <c r="CJ21250" s="31"/>
      <c r="CK21250" s="9"/>
      <c r="CL21250" s="128"/>
      <c r="CM21250" s="216">
        <f t="shared" si="865"/>
        <v>0</v>
      </c>
      <c r="CN21250" s="128"/>
      <c r="CO21250" s="30"/>
      <c r="CP21250" s="30">
        <f t="shared" si="866"/>
        <v>0</v>
      </c>
      <c r="CQ21250" s="30"/>
      <c r="CR21250" s="30">
        <f t="shared" si="867"/>
        <v>0</v>
      </c>
      <c r="CS21250" s="30"/>
      <c r="CT21250" s="30"/>
      <c r="CU21250" s="30"/>
      <c r="CV21250" s="30">
        <f t="shared" si="868"/>
        <v>0</v>
      </c>
    </row>
    <row r="21251" spans="80:100" x14ac:dyDescent="0.25">
      <c r="CB21251" s="134">
        <f t="shared" si="864"/>
        <v>1429</v>
      </c>
      <c r="CC21251" s="7"/>
      <c r="CD21251" s="10"/>
      <c r="CE21251" s="10"/>
      <c r="CF21251" s="31"/>
      <c r="CG21251" s="9"/>
      <c r="CH21251" s="9"/>
      <c r="CI21251" s="9"/>
      <c r="CJ21251" s="31"/>
      <c r="CK21251" s="9"/>
      <c r="CL21251" s="128"/>
      <c r="CM21251" s="216">
        <f t="shared" si="865"/>
        <v>0</v>
      </c>
      <c r="CN21251" s="128"/>
      <c r="CO21251" s="30"/>
      <c r="CP21251" s="30">
        <f t="shared" si="866"/>
        <v>0</v>
      </c>
      <c r="CQ21251" s="30"/>
      <c r="CR21251" s="30">
        <f t="shared" si="867"/>
        <v>0</v>
      </c>
      <c r="CS21251" s="30"/>
      <c r="CT21251" s="30"/>
      <c r="CU21251" s="30"/>
      <c r="CV21251" s="30">
        <f t="shared" si="868"/>
        <v>0</v>
      </c>
    </row>
    <row r="21252" spans="80:100" x14ac:dyDescent="0.25">
      <c r="CB21252" s="134">
        <f t="shared" si="864"/>
        <v>1430</v>
      </c>
      <c r="CC21252" s="7"/>
      <c r="CD21252" s="10"/>
      <c r="CE21252" s="10"/>
      <c r="CF21252" s="31"/>
      <c r="CG21252" s="9"/>
      <c r="CH21252" s="9"/>
      <c r="CI21252" s="9"/>
      <c r="CJ21252" s="31"/>
      <c r="CK21252" s="9"/>
      <c r="CL21252" s="128"/>
      <c r="CM21252" s="216">
        <f t="shared" si="865"/>
        <v>0</v>
      </c>
      <c r="CN21252" s="128"/>
      <c r="CO21252" s="30"/>
      <c r="CP21252" s="30">
        <f t="shared" si="866"/>
        <v>0</v>
      </c>
      <c r="CQ21252" s="30"/>
      <c r="CR21252" s="30">
        <f t="shared" si="867"/>
        <v>0</v>
      </c>
      <c r="CS21252" s="30"/>
      <c r="CT21252" s="30"/>
      <c r="CU21252" s="30"/>
      <c r="CV21252" s="30">
        <f t="shared" si="868"/>
        <v>0</v>
      </c>
    </row>
    <row r="21253" spans="80:100" x14ac:dyDescent="0.25">
      <c r="CB21253" s="134">
        <f t="shared" si="864"/>
        <v>1431</v>
      </c>
      <c r="CC21253" s="7"/>
      <c r="CD21253" s="10"/>
      <c r="CE21253" s="10"/>
      <c r="CF21253" s="31"/>
      <c r="CG21253" s="9"/>
      <c r="CH21253" s="9"/>
      <c r="CI21253" s="9"/>
      <c r="CJ21253" s="31"/>
      <c r="CK21253" s="9"/>
      <c r="CL21253" s="128"/>
      <c r="CM21253" s="216">
        <f t="shared" si="865"/>
        <v>0</v>
      </c>
      <c r="CN21253" s="128"/>
      <c r="CO21253" s="30"/>
      <c r="CP21253" s="30">
        <f t="shared" si="866"/>
        <v>0</v>
      </c>
      <c r="CQ21253" s="30"/>
      <c r="CR21253" s="30">
        <f t="shared" si="867"/>
        <v>0</v>
      </c>
      <c r="CS21253" s="30"/>
      <c r="CT21253" s="30"/>
      <c r="CU21253" s="30"/>
      <c r="CV21253" s="30">
        <f t="shared" si="868"/>
        <v>0</v>
      </c>
    </row>
    <row r="21254" spans="80:100" x14ac:dyDescent="0.25">
      <c r="CB21254" s="134">
        <f t="shared" si="864"/>
        <v>1432</v>
      </c>
      <c r="CC21254" s="7"/>
      <c r="CD21254" s="10"/>
      <c r="CE21254" s="10"/>
      <c r="CF21254" s="31"/>
      <c r="CG21254" s="9"/>
      <c r="CH21254" s="9"/>
      <c r="CI21254" s="9"/>
      <c r="CJ21254" s="31"/>
      <c r="CK21254" s="9"/>
      <c r="CL21254" s="128"/>
      <c r="CM21254" s="216">
        <f t="shared" si="865"/>
        <v>0</v>
      </c>
      <c r="CN21254" s="128"/>
      <c r="CO21254" s="30"/>
      <c r="CP21254" s="30">
        <f t="shared" si="866"/>
        <v>0</v>
      </c>
      <c r="CQ21254" s="30"/>
      <c r="CR21254" s="30">
        <f t="shared" si="867"/>
        <v>0</v>
      </c>
      <c r="CS21254" s="30"/>
      <c r="CT21254" s="30"/>
      <c r="CU21254" s="30"/>
      <c r="CV21254" s="30">
        <f t="shared" si="868"/>
        <v>0</v>
      </c>
    </row>
    <row r="21255" spans="80:100" x14ac:dyDescent="0.25">
      <c r="CB21255" s="134">
        <f t="shared" si="864"/>
        <v>1433</v>
      </c>
      <c r="CC21255" s="7"/>
      <c r="CD21255" s="10"/>
      <c r="CE21255" s="10"/>
      <c r="CF21255" s="31"/>
      <c r="CG21255" s="9"/>
      <c r="CH21255" s="9"/>
      <c r="CI21255" s="9"/>
      <c r="CJ21255" s="31"/>
      <c r="CK21255" s="9"/>
      <c r="CL21255" s="128"/>
      <c r="CM21255" s="216">
        <f t="shared" si="865"/>
        <v>0</v>
      </c>
      <c r="CN21255" s="128"/>
      <c r="CO21255" s="30"/>
      <c r="CP21255" s="30">
        <f t="shared" si="866"/>
        <v>0</v>
      </c>
      <c r="CQ21255" s="30"/>
      <c r="CR21255" s="30">
        <f t="shared" si="867"/>
        <v>0</v>
      </c>
      <c r="CS21255" s="30"/>
      <c r="CT21255" s="30"/>
      <c r="CU21255" s="30"/>
      <c r="CV21255" s="30">
        <f t="shared" si="868"/>
        <v>0</v>
      </c>
    </row>
    <row r="21256" spans="80:100" x14ac:dyDescent="0.25">
      <c r="CB21256" s="134">
        <f t="shared" si="864"/>
        <v>1434</v>
      </c>
      <c r="CC21256" s="7"/>
      <c r="CD21256" s="10"/>
      <c r="CE21256" s="10"/>
      <c r="CF21256" s="31"/>
      <c r="CG21256" s="9"/>
      <c r="CH21256" s="9"/>
      <c r="CI21256" s="9"/>
      <c r="CJ21256" s="31"/>
      <c r="CK21256" s="9"/>
      <c r="CL21256" s="128"/>
      <c r="CM21256" s="216">
        <f t="shared" si="865"/>
        <v>0</v>
      </c>
      <c r="CN21256" s="128"/>
      <c r="CO21256" s="30"/>
      <c r="CP21256" s="30">
        <f t="shared" si="866"/>
        <v>0</v>
      </c>
      <c r="CQ21256" s="30"/>
      <c r="CR21256" s="30">
        <f t="shared" si="867"/>
        <v>0</v>
      </c>
      <c r="CS21256" s="30"/>
      <c r="CT21256" s="30"/>
      <c r="CU21256" s="30"/>
      <c r="CV21256" s="30">
        <f t="shared" si="868"/>
        <v>0</v>
      </c>
    </row>
    <row r="21257" spans="80:100" x14ac:dyDescent="0.25">
      <c r="CB21257" s="134">
        <f t="shared" si="864"/>
        <v>1435</v>
      </c>
      <c r="CC21257" s="7"/>
      <c r="CD21257" s="10"/>
      <c r="CE21257" s="10"/>
      <c r="CF21257" s="31"/>
      <c r="CG21257" s="9"/>
      <c r="CH21257" s="9"/>
      <c r="CI21257" s="9"/>
      <c r="CJ21257" s="31"/>
      <c r="CK21257" s="9"/>
      <c r="CL21257" s="128"/>
      <c r="CM21257" s="216">
        <f t="shared" si="865"/>
        <v>0</v>
      </c>
      <c r="CN21257" s="128"/>
      <c r="CO21257" s="30"/>
      <c r="CP21257" s="30">
        <f t="shared" si="866"/>
        <v>0</v>
      </c>
      <c r="CQ21257" s="30"/>
      <c r="CR21257" s="30">
        <f t="shared" si="867"/>
        <v>0</v>
      </c>
      <c r="CS21257" s="30"/>
      <c r="CT21257" s="30"/>
      <c r="CU21257" s="30"/>
      <c r="CV21257" s="30">
        <f t="shared" si="868"/>
        <v>0</v>
      </c>
    </row>
    <row r="21258" spans="80:100" x14ac:dyDescent="0.25">
      <c r="CB21258" s="134">
        <f t="shared" si="864"/>
        <v>1436</v>
      </c>
      <c r="CC21258" s="7"/>
      <c r="CD21258" s="10"/>
      <c r="CE21258" s="10"/>
      <c r="CF21258" s="31"/>
      <c r="CG21258" s="9"/>
      <c r="CH21258" s="9"/>
      <c r="CI21258" s="9"/>
      <c r="CJ21258" s="31"/>
      <c r="CK21258" s="9"/>
      <c r="CL21258" s="128"/>
      <c r="CM21258" s="216">
        <f t="shared" si="865"/>
        <v>0</v>
      </c>
      <c r="CN21258" s="128"/>
      <c r="CO21258" s="30"/>
      <c r="CP21258" s="30">
        <f t="shared" si="866"/>
        <v>0</v>
      </c>
      <c r="CQ21258" s="30"/>
      <c r="CR21258" s="30">
        <f t="shared" si="867"/>
        <v>0</v>
      </c>
      <c r="CS21258" s="30"/>
      <c r="CT21258" s="30"/>
      <c r="CU21258" s="30"/>
      <c r="CV21258" s="30">
        <f t="shared" si="868"/>
        <v>0</v>
      </c>
    </row>
    <row r="21259" spans="80:100" x14ac:dyDescent="0.25">
      <c r="CB21259" s="134">
        <f t="shared" si="864"/>
        <v>1437</v>
      </c>
      <c r="CC21259" s="7"/>
      <c r="CD21259" s="10"/>
      <c r="CE21259" s="10"/>
      <c r="CF21259" s="31"/>
      <c r="CG21259" s="9"/>
      <c r="CH21259" s="9"/>
      <c r="CI21259" s="9"/>
      <c r="CJ21259" s="31"/>
      <c r="CK21259" s="9"/>
      <c r="CL21259" s="128"/>
      <c r="CM21259" s="216">
        <f t="shared" si="865"/>
        <v>0</v>
      </c>
      <c r="CN21259" s="128"/>
      <c r="CO21259" s="30"/>
      <c r="CP21259" s="30">
        <f t="shared" si="866"/>
        <v>0</v>
      </c>
      <c r="CQ21259" s="30"/>
      <c r="CR21259" s="30">
        <f t="shared" si="867"/>
        <v>0</v>
      </c>
      <c r="CS21259" s="30"/>
      <c r="CT21259" s="30"/>
      <c r="CU21259" s="30"/>
      <c r="CV21259" s="30">
        <f t="shared" si="868"/>
        <v>0</v>
      </c>
    </row>
    <row r="21260" spans="80:100" x14ac:dyDescent="0.25">
      <c r="CB21260" s="134">
        <f t="shared" si="864"/>
        <v>1438</v>
      </c>
      <c r="CC21260" s="7"/>
      <c r="CD21260" s="10"/>
      <c r="CE21260" s="10"/>
      <c r="CF21260" s="31"/>
      <c r="CG21260" s="9"/>
      <c r="CH21260" s="9"/>
      <c r="CI21260" s="9"/>
      <c r="CJ21260" s="31"/>
      <c r="CK21260" s="9"/>
      <c r="CL21260" s="128"/>
      <c r="CM21260" s="216">
        <f t="shared" si="865"/>
        <v>0</v>
      </c>
      <c r="CN21260" s="128"/>
      <c r="CO21260" s="30"/>
      <c r="CP21260" s="30">
        <f t="shared" si="866"/>
        <v>0</v>
      </c>
      <c r="CQ21260" s="30"/>
      <c r="CR21260" s="30">
        <f t="shared" si="867"/>
        <v>0</v>
      </c>
      <c r="CS21260" s="30"/>
      <c r="CT21260" s="30"/>
      <c r="CU21260" s="30"/>
      <c r="CV21260" s="30">
        <f t="shared" si="868"/>
        <v>0</v>
      </c>
    </row>
    <row r="21261" spans="80:100" x14ac:dyDescent="0.25">
      <c r="CB21261" s="134">
        <f t="shared" si="864"/>
        <v>1439</v>
      </c>
      <c r="CC21261" s="7"/>
      <c r="CD21261" s="10"/>
      <c r="CE21261" s="10"/>
      <c r="CF21261" s="31"/>
      <c r="CG21261" s="9"/>
      <c r="CH21261" s="9"/>
      <c r="CI21261" s="9"/>
      <c r="CJ21261" s="31"/>
      <c r="CK21261" s="9"/>
      <c r="CL21261" s="128"/>
      <c r="CM21261" s="216">
        <f t="shared" si="865"/>
        <v>0</v>
      </c>
      <c r="CN21261" s="128"/>
      <c r="CO21261" s="30"/>
      <c r="CP21261" s="30">
        <f t="shared" si="866"/>
        <v>0</v>
      </c>
      <c r="CQ21261" s="30"/>
      <c r="CR21261" s="30">
        <f t="shared" si="867"/>
        <v>0</v>
      </c>
      <c r="CS21261" s="30"/>
      <c r="CT21261" s="30"/>
      <c r="CU21261" s="30"/>
      <c r="CV21261" s="30">
        <f t="shared" si="868"/>
        <v>0</v>
      </c>
    </row>
    <row r="21262" spans="80:100" x14ac:dyDescent="0.25">
      <c r="CB21262" s="134">
        <f t="shared" si="864"/>
        <v>1440</v>
      </c>
      <c r="CC21262" s="7"/>
      <c r="CD21262" s="10"/>
      <c r="CE21262" s="10"/>
      <c r="CF21262" s="31"/>
      <c r="CG21262" s="9"/>
      <c r="CH21262" s="9"/>
      <c r="CI21262" s="9"/>
      <c r="CJ21262" s="31"/>
      <c r="CK21262" s="9"/>
      <c r="CL21262" s="128"/>
      <c r="CM21262" s="216">
        <f t="shared" si="865"/>
        <v>0</v>
      </c>
      <c r="CN21262" s="128"/>
      <c r="CO21262" s="30"/>
      <c r="CP21262" s="30">
        <f t="shared" si="866"/>
        <v>0</v>
      </c>
      <c r="CQ21262" s="30"/>
      <c r="CR21262" s="30">
        <f t="shared" si="867"/>
        <v>0</v>
      </c>
      <c r="CS21262" s="30"/>
      <c r="CT21262" s="30"/>
      <c r="CU21262" s="30"/>
      <c r="CV21262" s="30">
        <f t="shared" si="868"/>
        <v>0</v>
      </c>
    </row>
    <row r="21263" spans="80:100" x14ac:dyDescent="0.25">
      <c r="CB21263" s="134">
        <f t="shared" si="864"/>
        <v>1441</v>
      </c>
      <c r="CC21263" s="7"/>
      <c r="CD21263" s="10"/>
      <c r="CE21263" s="10"/>
      <c r="CF21263" s="31"/>
      <c r="CG21263" s="9"/>
      <c r="CH21263" s="9"/>
      <c r="CI21263" s="9"/>
      <c r="CJ21263" s="31"/>
      <c r="CK21263" s="9"/>
      <c r="CL21263" s="128"/>
      <c r="CM21263" s="216">
        <f t="shared" si="865"/>
        <v>0</v>
      </c>
      <c r="CN21263" s="128"/>
      <c r="CO21263" s="30"/>
      <c r="CP21263" s="30">
        <f t="shared" si="866"/>
        <v>0</v>
      </c>
      <c r="CQ21263" s="30"/>
      <c r="CR21263" s="30">
        <f t="shared" si="867"/>
        <v>0</v>
      </c>
      <c r="CS21263" s="30"/>
      <c r="CT21263" s="30"/>
      <c r="CU21263" s="30"/>
      <c r="CV21263" s="30">
        <f t="shared" si="868"/>
        <v>0</v>
      </c>
    </row>
    <row r="21264" spans="80:100" x14ac:dyDescent="0.25">
      <c r="CB21264" s="134">
        <f t="shared" si="864"/>
        <v>1442</v>
      </c>
      <c r="CC21264" s="7"/>
      <c r="CD21264" s="10"/>
      <c r="CE21264" s="10"/>
      <c r="CF21264" s="31"/>
      <c r="CG21264" s="9"/>
      <c r="CH21264" s="9"/>
      <c r="CI21264" s="9"/>
      <c r="CJ21264" s="31"/>
      <c r="CK21264" s="9"/>
      <c r="CL21264" s="128"/>
      <c r="CM21264" s="216">
        <f t="shared" si="865"/>
        <v>0</v>
      </c>
      <c r="CN21264" s="128"/>
      <c r="CO21264" s="30"/>
      <c r="CP21264" s="30">
        <f t="shared" si="866"/>
        <v>0</v>
      </c>
      <c r="CQ21264" s="30"/>
      <c r="CR21264" s="30">
        <f t="shared" si="867"/>
        <v>0</v>
      </c>
      <c r="CS21264" s="30"/>
      <c r="CT21264" s="30"/>
      <c r="CU21264" s="30"/>
      <c r="CV21264" s="30">
        <f t="shared" si="868"/>
        <v>0</v>
      </c>
    </row>
    <row r="21265" spans="80:100" x14ac:dyDescent="0.25">
      <c r="CB21265" s="134">
        <f t="shared" si="864"/>
        <v>1443</v>
      </c>
      <c r="CC21265" s="7"/>
      <c r="CD21265" s="10"/>
      <c r="CE21265" s="10"/>
      <c r="CF21265" s="31"/>
      <c r="CG21265" s="9"/>
      <c r="CH21265" s="9"/>
      <c r="CI21265" s="9"/>
      <c r="CJ21265" s="31"/>
      <c r="CK21265" s="9"/>
      <c r="CL21265" s="128"/>
      <c r="CM21265" s="216">
        <f t="shared" si="865"/>
        <v>0</v>
      </c>
      <c r="CN21265" s="128"/>
      <c r="CO21265" s="30"/>
      <c r="CP21265" s="30">
        <f t="shared" si="866"/>
        <v>0</v>
      </c>
      <c r="CQ21265" s="30"/>
      <c r="CR21265" s="30">
        <f t="shared" si="867"/>
        <v>0</v>
      </c>
      <c r="CS21265" s="30"/>
      <c r="CT21265" s="30"/>
      <c r="CU21265" s="30"/>
      <c r="CV21265" s="30">
        <f t="shared" si="868"/>
        <v>0</v>
      </c>
    </row>
    <row r="21266" spans="80:100" x14ac:dyDescent="0.25">
      <c r="CB21266" s="134">
        <f t="shared" si="864"/>
        <v>1444</v>
      </c>
      <c r="CC21266" s="7"/>
      <c r="CD21266" s="10"/>
      <c r="CE21266" s="10"/>
      <c r="CF21266" s="31"/>
      <c r="CG21266" s="9"/>
      <c r="CH21266" s="9"/>
      <c r="CI21266" s="9"/>
      <c r="CJ21266" s="31"/>
      <c r="CK21266" s="9"/>
      <c r="CL21266" s="128"/>
      <c r="CM21266" s="216">
        <f t="shared" si="865"/>
        <v>0</v>
      </c>
      <c r="CN21266" s="128"/>
      <c r="CO21266" s="30"/>
      <c r="CP21266" s="30">
        <f t="shared" si="866"/>
        <v>0</v>
      </c>
      <c r="CQ21266" s="30"/>
      <c r="CR21266" s="30">
        <f t="shared" si="867"/>
        <v>0</v>
      </c>
      <c r="CS21266" s="30"/>
      <c r="CT21266" s="30"/>
      <c r="CU21266" s="30"/>
      <c r="CV21266" s="30">
        <f t="shared" si="868"/>
        <v>0</v>
      </c>
    </row>
    <row r="21267" spans="80:100" x14ac:dyDescent="0.25">
      <c r="CB21267" s="134">
        <f t="shared" si="864"/>
        <v>1445</v>
      </c>
      <c r="CC21267" s="7"/>
      <c r="CD21267" s="10"/>
      <c r="CE21267" s="10"/>
      <c r="CF21267" s="31"/>
      <c r="CG21267" s="9"/>
      <c r="CH21267" s="9"/>
      <c r="CI21267" s="9"/>
      <c r="CJ21267" s="31"/>
      <c r="CK21267" s="9"/>
      <c r="CL21267" s="128"/>
      <c r="CM21267" s="216">
        <f t="shared" si="865"/>
        <v>0</v>
      </c>
      <c r="CN21267" s="128"/>
      <c r="CO21267" s="30"/>
      <c r="CP21267" s="30">
        <f t="shared" si="866"/>
        <v>0</v>
      </c>
      <c r="CQ21267" s="30"/>
      <c r="CR21267" s="30">
        <f t="shared" si="867"/>
        <v>0</v>
      </c>
      <c r="CS21267" s="30"/>
      <c r="CT21267" s="30"/>
      <c r="CU21267" s="30"/>
      <c r="CV21267" s="30">
        <f t="shared" si="868"/>
        <v>0</v>
      </c>
    </row>
    <row r="21268" spans="80:100" x14ac:dyDescent="0.25">
      <c r="CB21268" s="134">
        <f t="shared" si="864"/>
        <v>1446</v>
      </c>
      <c r="CC21268" s="7"/>
      <c r="CD21268" s="10"/>
      <c r="CE21268" s="10"/>
      <c r="CF21268" s="31"/>
      <c r="CG21268" s="9"/>
      <c r="CH21268" s="9"/>
      <c r="CI21268" s="9"/>
      <c r="CJ21268" s="31"/>
      <c r="CK21268" s="9"/>
      <c r="CL21268" s="128"/>
      <c r="CM21268" s="216">
        <f t="shared" si="865"/>
        <v>0</v>
      </c>
      <c r="CN21268" s="128"/>
      <c r="CO21268" s="30"/>
      <c r="CP21268" s="30">
        <f t="shared" si="866"/>
        <v>0</v>
      </c>
      <c r="CQ21268" s="30"/>
      <c r="CR21268" s="30">
        <f t="shared" si="867"/>
        <v>0</v>
      </c>
      <c r="CS21268" s="30"/>
      <c r="CT21268" s="30"/>
      <c r="CU21268" s="30"/>
      <c r="CV21268" s="30">
        <f t="shared" si="868"/>
        <v>0</v>
      </c>
    </row>
    <row r="21269" spans="80:100" x14ac:dyDescent="0.25">
      <c r="CB21269" s="134">
        <f t="shared" si="864"/>
        <v>1447</v>
      </c>
      <c r="CC21269" s="7"/>
      <c r="CD21269" s="10"/>
      <c r="CE21269" s="10"/>
      <c r="CF21269" s="31"/>
      <c r="CG21269" s="9"/>
      <c r="CH21269" s="9"/>
      <c r="CI21269" s="9"/>
      <c r="CJ21269" s="31"/>
      <c r="CK21269" s="9"/>
      <c r="CL21269" s="128"/>
      <c r="CM21269" s="216">
        <f t="shared" si="865"/>
        <v>0</v>
      </c>
      <c r="CN21269" s="128"/>
      <c r="CO21269" s="30"/>
      <c r="CP21269" s="30">
        <f t="shared" si="866"/>
        <v>0</v>
      </c>
      <c r="CQ21269" s="30"/>
      <c r="CR21269" s="30">
        <f t="shared" si="867"/>
        <v>0</v>
      </c>
      <c r="CS21269" s="30"/>
      <c r="CT21269" s="30"/>
      <c r="CU21269" s="30"/>
      <c r="CV21269" s="30">
        <f t="shared" si="868"/>
        <v>0</v>
      </c>
    </row>
    <row r="21270" spans="80:100" x14ac:dyDescent="0.25">
      <c r="CB21270" s="134">
        <f t="shared" si="864"/>
        <v>1448</v>
      </c>
      <c r="CC21270" s="7"/>
      <c r="CD21270" s="10"/>
      <c r="CE21270" s="10"/>
      <c r="CF21270" s="31"/>
      <c r="CG21270" s="9"/>
      <c r="CH21270" s="9"/>
      <c r="CI21270" s="9"/>
      <c r="CJ21270" s="31"/>
      <c r="CK21270" s="9"/>
      <c r="CL21270" s="128"/>
      <c r="CM21270" s="216">
        <f t="shared" si="865"/>
        <v>0</v>
      </c>
      <c r="CN21270" s="128"/>
      <c r="CO21270" s="30"/>
      <c r="CP21270" s="30">
        <f t="shared" si="866"/>
        <v>0</v>
      </c>
      <c r="CQ21270" s="30"/>
      <c r="CR21270" s="30">
        <f t="shared" si="867"/>
        <v>0</v>
      </c>
      <c r="CS21270" s="30"/>
      <c r="CT21270" s="30"/>
      <c r="CU21270" s="30"/>
      <c r="CV21270" s="30">
        <f t="shared" si="868"/>
        <v>0</v>
      </c>
    </row>
    <row r="21271" spans="80:100" x14ac:dyDescent="0.25">
      <c r="CB21271" s="134">
        <f t="shared" si="864"/>
        <v>1449</v>
      </c>
      <c r="CC21271" s="7"/>
      <c r="CD21271" s="10"/>
      <c r="CE21271" s="10"/>
      <c r="CF21271" s="31"/>
      <c r="CG21271" s="9"/>
      <c r="CH21271" s="9"/>
      <c r="CI21271" s="9"/>
      <c r="CJ21271" s="31"/>
      <c r="CK21271" s="9"/>
      <c r="CL21271" s="128"/>
      <c r="CM21271" s="216">
        <f t="shared" si="865"/>
        <v>0</v>
      </c>
      <c r="CN21271" s="128"/>
      <c r="CO21271" s="30"/>
      <c r="CP21271" s="30">
        <f t="shared" si="866"/>
        <v>0</v>
      </c>
      <c r="CQ21271" s="30"/>
      <c r="CR21271" s="30">
        <f t="shared" si="867"/>
        <v>0</v>
      </c>
      <c r="CS21271" s="30"/>
      <c r="CT21271" s="30"/>
      <c r="CU21271" s="30"/>
      <c r="CV21271" s="30">
        <f t="shared" si="868"/>
        <v>0</v>
      </c>
    </row>
    <row r="21272" spans="80:100" x14ac:dyDescent="0.25">
      <c r="CB21272" s="134">
        <f t="shared" si="864"/>
        <v>1450</v>
      </c>
      <c r="CC21272" s="7"/>
      <c r="CD21272" s="10"/>
      <c r="CE21272" s="10"/>
      <c r="CF21272" s="31"/>
      <c r="CG21272" s="9"/>
      <c r="CH21272" s="9"/>
      <c r="CI21272" s="9"/>
      <c r="CJ21272" s="31"/>
      <c r="CK21272" s="9"/>
      <c r="CL21272" s="128"/>
      <c r="CM21272" s="216">
        <f t="shared" si="865"/>
        <v>0</v>
      </c>
      <c r="CN21272" s="128"/>
      <c r="CO21272" s="30"/>
      <c r="CP21272" s="30">
        <f t="shared" si="866"/>
        <v>0</v>
      </c>
      <c r="CQ21272" s="30"/>
      <c r="CR21272" s="30">
        <f t="shared" si="867"/>
        <v>0</v>
      </c>
      <c r="CS21272" s="30"/>
      <c r="CT21272" s="30"/>
      <c r="CU21272" s="30"/>
      <c r="CV21272" s="30">
        <f t="shared" si="868"/>
        <v>0</v>
      </c>
    </row>
    <row r="21273" spans="80:100" x14ac:dyDescent="0.25">
      <c r="CB21273" s="134">
        <f t="shared" si="864"/>
        <v>1451</v>
      </c>
      <c r="CC21273" s="7"/>
      <c r="CD21273" s="10"/>
      <c r="CE21273" s="10"/>
      <c r="CF21273" s="31"/>
      <c r="CG21273" s="9"/>
      <c r="CH21273" s="9"/>
      <c r="CI21273" s="9"/>
      <c r="CJ21273" s="31"/>
      <c r="CK21273" s="9"/>
      <c r="CL21273" s="128"/>
      <c r="CM21273" s="216">
        <f t="shared" si="865"/>
        <v>0</v>
      </c>
      <c r="CN21273" s="128"/>
      <c r="CO21273" s="30"/>
      <c r="CP21273" s="30">
        <f t="shared" si="866"/>
        <v>0</v>
      </c>
      <c r="CQ21273" s="30"/>
      <c r="CR21273" s="30">
        <f t="shared" si="867"/>
        <v>0</v>
      </c>
      <c r="CS21273" s="30"/>
      <c r="CT21273" s="30"/>
      <c r="CU21273" s="30"/>
      <c r="CV21273" s="30">
        <f t="shared" si="868"/>
        <v>0</v>
      </c>
    </row>
    <row r="21274" spans="80:100" x14ac:dyDescent="0.25">
      <c r="CB21274" s="134">
        <f t="shared" si="864"/>
        <v>1452</v>
      </c>
      <c r="CC21274" s="7"/>
      <c r="CD21274" s="10"/>
      <c r="CE21274" s="10"/>
      <c r="CF21274" s="31"/>
      <c r="CG21274" s="9"/>
      <c r="CH21274" s="9"/>
      <c r="CI21274" s="9"/>
      <c r="CJ21274" s="31"/>
      <c r="CK21274" s="9"/>
      <c r="CL21274" s="128"/>
      <c r="CM21274" s="216">
        <f t="shared" si="865"/>
        <v>0</v>
      </c>
      <c r="CN21274" s="128"/>
      <c r="CO21274" s="30"/>
      <c r="CP21274" s="30">
        <f t="shared" si="866"/>
        <v>0</v>
      </c>
      <c r="CQ21274" s="30"/>
      <c r="CR21274" s="30">
        <f t="shared" si="867"/>
        <v>0</v>
      </c>
      <c r="CS21274" s="30"/>
      <c r="CT21274" s="30"/>
      <c r="CU21274" s="30"/>
      <c r="CV21274" s="30">
        <f t="shared" si="868"/>
        <v>0</v>
      </c>
    </row>
    <row r="21275" spans="80:100" x14ac:dyDescent="0.25">
      <c r="CB21275" s="134">
        <f t="shared" si="864"/>
        <v>1453</v>
      </c>
      <c r="CC21275" s="7"/>
      <c r="CD21275" s="10"/>
      <c r="CE21275" s="10"/>
      <c r="CF21275" s="31"/>
      <c r="CG21275" s="9"/>
      <c r="CH21275" s="9"/>
      <c r="CI21275" s="9"/>
      <c r="CJ21275" s="31"/>
      <c r="CK21275" s="9"/>
      <c r="CL21275" s="128"/>
      <c r="CM21275" s="216">
        <f t="shared" si="865"/>
        <v>0</v>
      </c>
      <c r="CN21275" s="128"/>
      <c r="CO21275" s="30"/>
      <c r="CP21275" s="30">
        <f t="shared" si="866"/>
        <v>0</v>
      </c>
      <c r="CQ21275" s="30"/>
      <c r="CR21275" s="30">
        <f t="shared" si="867"/>
        <v>0</v>
      </c>
      <c r="CS21275" s="30"/>
      <c r="CT21275" s="30"/>
      <c r="CU21275" s="30"/>
      <c r="CV21275" s="30">
        <f t="shared" si="868"/>
        <v>0</v>
      </c>
    </row>
    <row r="21276" spans="80:100" x14ac:dyDescent="0.25">
      <c r="CB21276" s="134">
        <f t="shared" si="864"/>
        <v>1454</v>
      </c>
      <c r="CC21276" s="7"/>
      <c r="CD21276" s="10"/>
      <c r="CE21276" s="10"/>
      <c r="CF21276" s="31"/>
      <c r="CG21276" s="9"/>
      <c r="CH21276" s="9"/>
      <c r="CI21276" s="9"/>
      <c r="CJ21276" s="31"/>
      <c r="CK21276" s="9"/>
      <c r="CL21276" s="128"/>
      <c r="CM21276" s="216">
        <f t="shared" si="865"/>
        <v>0</v>
      </c>
      <c r="CN21276" s="128"/>
      <c r="CO21276" s="30"/>
      <c r="CP21276" s="30">
        <f t="shared" si="866"/>
        <v>0</v>
      </c>
      <c r="CQ21276" s="30"/>
      <c r="CR21276" s="30">
        <f t="shared" si="867"/>
        <v>0</v>
      </c>
      <c r="CS21276" s="30"/>
      <c r="CT21276" s="30"/>
      <c r="CU21276" s="30"/>
      <c r="CV21276" s="30">
        <f t="shared" si="868"/>
        <v>0</v>
      </c>
    </row>
    <row r="21277" spans="80:100" x14ac:dyDescent="0.25">
      <c r="CB21277" s="134">
        <f t="shared" si="864"/>
        <v>1455</v>
      </c>
      <c r="CC21277" s="7"/>
      <c r="CD21277" s="10"/>
      <c r="CE21277" s="10"/>
      <c r="CF21277" s="31"/>
      <c r="CG21277" s="9"/>
      <c r="CH21277" s="9"/>
      <c r="CI21277" s="9"/>
      <c r="CJ21277" s="31"/>
      <c r="CK21277" s="9"/>
      <c r="CL21277" s="128"/>
      <c r="CM21277" s="216">
        <f t="shared" si="865"/>
        <v>0</v>
      </c>
      <c r="CN21277" s="128"/>
      <c r="CO21277" s="30"/>
      <c r="CP21277" s="30">
        <f t="shared" si="866"/>
        <v>0</v>
      </c>
      <c r="CQ21277" s="30"/>
      <c r="CR21277" s="30">
        <f t="shared" si="867"/>
        <v>0</v>
      </c>
      <c r="CS21277" s="30"/>
      <c r="CT21277" s="30"/>
      <c r="CU21277" s="30"/>
      <c r="CV21277" s="30">
        <f t="shared" si="868"/>
        <v>0</v>
      </c>
    </row>
    <row r="21278" spans="80:100" x14ac:dyDescent="0.25">
      <c r="CB21278" s="134">
        <f t="shared" si="864"/>
        <v>1456</v>
      </c>
      <c r="CC21278" s="7"/>
      <c r="CD21278" s="10"/>
      <c r="CE21278" s="10"/>
      <c r="CF21278" s="31"/>
      <c r="CG21278" s="9"/>
      <c r="CH21278" s="9"/>
      <c r="CI21278" s="9"/>
      <c r="CJ21278" s="31"/>
      <c r="CK21278" s="9"/>
      <c r="CL21278" s="128"/>
      <c r="CM21278" s="216">
        <f t="shared" si="865"/>
        <v>0</v>
      </c>
      <c r="CN21278" s="128"/>
      <c r="CO21278" s="30"/>
      <c r="CP21278" s="30">
        <f t="shared" si="866"/>
        <v>0</v>
      </c>
      <c r="CQ21278" s="30"/>
      <c r="CR21278" s="30">
        <f t="shared" si="867"/>
        <v>0</v>
      </c>
      <c r="CS21278" s="30"/>
      <c r="CT21278" s="30"/>
      <c r="CU21278" s="30"/>
      <c r="CV21278" s="30">
        <f t="shared" si="868"/>
        <v>0</v>
      </c>
    </row>
    <row r="21279" spans="80:100" x14ac:dyDescent="0.25">
      <c r="CB21279" s="134">
        <f t="shared" si="864"/>
        <v>1457</v>
      </c>
      <c r="CC21279" s="7"/>
      <c r="CD21279" s="10"/>
      <c r="CE21279" s="10"/>
      <c r="CF21279" s="31"/>
      <c r="CG21279" s="9"/>
      <c r="CH21279" s="9"/>
      <c r="CI21279" s="9"/>
      <c r="CJ21279" s="31"/>
      <c r="CK21279" s="9"/>
      <c r="CL21279" s="128"/>
      <c r="CM21279" s="216">
        <f t="shared" si="865"/>
        <v>0</v>
      </c>
      <c r="CN21279" s="128"/>
      <c r="CO21279" s="30"/>
      <c r="CP21279" s="30">
        <f t="shared" si="866"/>
        <v>0</v>
      </c>
      <c r="CQ21279" s="30"/>
      <c r="CR21279" s="30">
        <f t="shared" si="867"/>
        <v>0</v>
      </c>
      <c r="CS21279" s="30"/>
      <c r="CT21279" s="30"/>
      <c r="CU21279" s="30"/>
      <c r="CV21279" s="30">
        <f t="shared" si="868"/>
        <v>0</v>
      </c>
    </row>
    <row r="21280" spans="80:100" x14ac:dyDescent="0.25">
      <c r="CB21280" s="134">
        <f t="shared" si="864"/>
        <v>1458</v>
      </c>
      <c r="CC21280" s="7"/>
      <c r="CD21280" s="10"/>
      <c r="CE21280" s="10"/>
      <c r="CF21280" s="31"/>
      <c r="CG21280" s="9"/>
      <c r="CH21280" s="9"/>
      <c r="CI21280" s="9"/>
      <c r="CJ21280" s="31"/>
      <c r="CK21280" s="9"/>
      <c r="CL21280" s="128"/>
      <c r="CM21280" s="216">
        <f t="shared" si="865"/>
        <v>0</v>
      </c>
      <c r="CN21280" s="128"/>
      <c r="CO21280" s="30"/>
      <c r="CP21280" s="30">
        <f t="shared" si="866"/>
        <v>0</v>
      </c>
      <c r="CQ21280" s="30"/>
      <c r="CR21280" s="30">
        <f t="shared" si="867"/>
        <v>0</v>
      </c>
      <c r="CS21280" s="30"/>
      <c r="CT21280" s="30"/>
      <c r="CU21280" s="30"/>
      <c r="CV21280" s="30">
        <f t="shared" si="868"/>
        <v>0</v>
      </c>
    </row>
    <row r="21281" spans="80:100" x14ac:dyDescent="0.25">
      <c r="CB21281" s="134">
        <f t="shared" si="864"/>
        <v>1459</v>
      </c>
      <c r="CC21281" s="7"/>
      <c r="CD21281" s="10"/>
      <c r="CE21281" s="10"/>
      <c r="CF21281" s="31"/>
      <c r="CG21281" s="9"/>
      <c r="CH21281" s="9"/>
      <c r="CI21281" s="9"/>
      <c r="CJ21281" s="31"/>
      <c r="CK21281" s="9"/>
      <c r="CL21281" s="128"/>
      <c r="CM21281" s="216">
        <f t="shared" si="865"/>
        <v>0</v>
      </c>
      <c r="CN21281" s="128"/>
      <c r="CO21281" s="30"/>
      <c r="CP21281" s="30">
        <f t="shared" si="866"/>
        <v>0</v>
      </c>
      <c r="CQ21281" s="30"/>
      <c r="CR21281" s="30">
        <f t="shared" si="867"/>
        <v>0</v>
      </c>
      <c r="CS21281" s="30"/>
      <c r="CT21281" s="30"/>
      <c r="CU21281" s="30"/>
      <c r="CV21281" s="30">
        <f t="shared" si="868"/>
        <v>0</v>
      </c>
    </row>
    <row r="21282" spans="80:100" x14ac:dyDescent="0.25">
      <c r="CB21282" s="134">
        <f t="shared" si="864"/>
        <v>1460</v>
      </c>
      <c r="CC21282" s="7"/>
      <c r="CD21282" s="10"/>
      <c r="CE21282" s="10"/>
      <c r="CF21282" s="31"/>
      <c r="CG21282" s="9"/>
      <c r="CH21282" s="9"/>
      <c r="CI21282" s="9"/>
      <c r="CJ21282" s="31"/>
      <c r="CK21282" s="9"/>
      <c r="CL21282" s="128"/>
      <c r="CM21282" s="216">
        <f t="shared" si="865"/>
        <v>0</v>
      </c>
      <c r="CN21282" s="128"/>
      <c r="CO21282" s="30"/>
      <c r="CP21282" s="30">
        <f t="shared" si="866"/>
        <v>0</v>
      </c>
      <c r="CQ21282" s="30"/>
      <c r="CR21282" s="30">
        <f t="shared" si="867"/>
        <v>0</v>
      </c>
      <c r="CS21282" s="30"/>
      <c r="CT21282" s="30"/>
      <c r="CU21282" s="30"/>
      <c r="CV21282" s="30">
        <f t="shared" si="868"/>
        <v>0</v>
      </c>
    </row>
    <row r="21283" spans="80:100" x14ac:dyDescent="0.25">
      <c r="CB21283" s="134">
        <f t="shared" si="864"/>
        <v>1461</v>
      </c>
      <c r="CC21283" s="7"/>
      <c r="CD21283" s="10"/>
      <c r="CE21283" s="10"/>
      <c r="CF21283" s="31"/>
      <c r="CG21283" s="9"/>
      <c r="CH21283" s="9"/>
      <c r="CI21283" s="9"/>
      <c r="CJ21283" s="31"/>
      <c r="CK21283" s="9"/>
      <c r="CL21283" s="128"/>
      <c r="CM21283" s="216">
        <f t="shared" si="865"/>
        <v>0</v>
      </c>
      <c r="CN21283" s="128"/>
      <c r="CO21283" s="30"/>
      <c r="CP21283" s="30">
        <f t="shared" si="866"/>
        <v>0</v>
      </c>
      <c r="CQ21283" s="30"/>
      <c r="CR21283" s="30">
        <f t="shared" si="867"/>
        <v>0</v>
      </c>
      <c r="CS21283" s="30"/>
      <c r="CT21283" s="30"/>
      <c r="CU21283" s="30"/>
      <c r="CV21283" s="30">
        <f t="shared" si="868"/>
        <v>0</v>
      </c>
    </row>
    <row r="21284" spans="80:100" x14ac:dyDescent="0.25">
      <c r="CB21284" s="134">
        <f t="shared" si="864"/>
        <v>1462</v>
      </c>
      <c r="CC21284" s="7"/>
      <c r="CD21284" s="10"/>
      <c r="CE21284" s="10"/>
      <c r="CF21284" s="31"/>
      <c r="CG21284" s="9"/>
      <c r="CH21284" s="9"/>
      <c r="CI21284" s="9"/>
      <c r="CJ21284" s="31"/>
      <c r="CK21284" s="9"/>
      <c r="CL21284" s="128"/>
      <c r="CM21284" s="216">
        <f t="shared" si="865"/>
        <v>0</v>
      </c>
      <c r="CN21284" s="128"/>
      <c r="CO21284" s="30"/>
      <c r="CP21284" s="30">
        <f t="shared" si="866"/>
        <v>0</v>
      </c>
      <c r="CQ21284" s="30"/>
      <c r="CR21284" s="30">
        <f t="shared" si="867"/>
        <v>0</v>
      </c>
      <c r="CS21284" s="30"/>
      <c r="CT21284" s="30"/>
      <c r="CU21284" s="30"/>
      <c r="CV21284" s="30">
        <f t="shared" si="868"/>
        <v>0</v>
      </c>
    </row>
    <row r="21285" spans="80:100" x14ac:dyDescent="0.25">
      <c r="CB21285" s="134">
        <f t="shared" si="864"/>
        <v>1463</v>
      </c>
      <c r="CC21285" s="7"/>
      <c r="CD21285" s="10"/>
      <c r="CE21285" s="10"/>
      <c r="CF21285" s="31"/>
      <c r="CG21285" s="9"/>
      <c r="CH21285" s="9"/>
      <c r="CI21285" s="9"/>
      <c r="CJ21285" s="31"/>
      <c r="CK21285" s="9"/>
      <c r="CL21285" s="128"/>
      <c r="CM21285" s="216">
        <f t="shared" si="865"/>
        <v>0</v>
      </c>
      <c r="CN21285" s="128"/>
      <c r="CO21285" s="30"/>
      <c r="CP21285" s="30">
        <f t="shared" si="866"/>
        <v>0</v>
      </c>
      <c r="CQ21285" s="30"/>
      <c r="CR21285" s="30">
        <f t="shared" si="867"/>
        <v>0</v>
      </c>
      <c r="CS21285" s="30"/>
      <c r="CT21285" s="30"/>
      <c r="CU21285" s="30"/>
      <c r="CV21285" s="30">
        <f t="shared" si="868"/>
        <v>0</v>
      </c>
    </row>
    <row r="21286" spans="80:100" x14ac:dyDescent="0.25">
      <c r="CB21286" s="134">
        <f t="shared" si="864"/>
        <v>1464</v>
      </c>
      <c r="CC21286" s="7"/>
      <c r="CD21286" s="10"/>
      <c r="CE21286" s="10"/>
      <c r="CF21286" s="31"/>
      <c r="CG21286" s="9"/>
      <c r="CH21286" s="9"/>
      <c r="CI21286" s="9"/>
      <c r="CJ21286" s="31"/>
      <c r="CK21286" s="9"/>
      <c r="CL21286" s="128"/>
      <c r="CM21286" s="216">
        <f t="shared" si="865"/>
        <v>0</v>
      </c>
      <c r="CN21286" s="128"/>
      <c r="CO21286" s="30"/>
      <c r="CP21286" s="30">
        <f t="shared" si="866"/>
        <v>0</v>
      </c>
      <c r="CQ21286" s="30"/>
      <c r="CR21286" s="30">
        <f t="shared" si="867"/>
        <v>0</v>
      </c>
      <c r="CS21286" s="30"/>
      <c r="CT21286" s="30"/>
      <c r="CU21286" s="30"/>
      <c r="CV21286" s="30">
        <f t="shared" si="868"/>
        <v>0</v>
      </c>
    </row>
    <row r="21287" spans="80:100" x14ac:dyDescent="0.25">
      <c r="CB21287" s="134">
        <f t="shared" si="864"/>
        <v>1465</v>
      </c>
      <c r="CC21287" s="7"/>
      <c r="CD21287" s="10"/>
      <c r="CE21287" s="10"/>
      <c r="CF21287" s="31"/>
      <c r="CG21287" s="9"/>
      <c r="CH21287" s="9"/>
      <c r="CI21287" s="9"/>
      <c r="CJ21287" s="31"/>
      <c r="CK21287" s="9"/>
      <c r="CL21287" s="128"/>
      <c r="CM21287" s="216">
        <f t="shared" si="865"/>
        <v>0</v>
      </c>
      <c r="CN21287" s="128"/>
      <c r="CO21287" s="30"/>
      <c r="CP21287" s="30">
        <f t="shared" si="866"/>
        <v>0</v>
      </c>
      <c r="CQ21287" s="30"/>
      <c r="CR21287" s="30">
        <f t="shared" si="867"/>
        <v>0</v>
      </c>
      <c r="CS21287" s="30"/>
      <c r="CT21287" s="30"/>
      <c r="CU21287" s="30"/>
      <c r="CV21287" s="30">
        <f t="shared" si="868"/>
        <v>0</v>
      </c>
    </row>
    <row r="21288" spans="80:100" x14ac:dyDescent="0.25">
      <c r="CB21288" s="134">
        <f t="shared" si="864"/>
        <v>1466</v>
      </c>
      <c r="CC21288" s="7"/>
      <c r="CD21288" s="10"/>
      <c r="CE21288" s="10"/>
      <c r="CF21288" s="31"/>
      <c r="CG21288" s="9"/>
      <c r="CH21288" s="9"/>
      <c r="CI21288" s="9"/>
      <c r="CJ21288" s="31"/>
      <c r="CK21288" s="9"/>
      <c r="CL21288" s="128"/>
      <c r="CM21288" s="216">
        <f t="shared" si="865"/>
        <v>0</v>
      </c>
      <c r="CN21288" s="128"/>
      <c r="CO21288" s="30"/>
      <c r="CP21288" s="30">
        <f t="shared" si="866"/>
        <v>0</v>
      </c>
      <c r="CQ21288" s="30"/>
      <c r="CR21288" s="30">
        <f t="shared" si="867"/>
        <v>0</v>
      </c>
      <c r="CS21288" s="30"/>
      <c r="CT21288" s="30"/>
      <c r="CU21288" s="30"/>
      <c r="CV21288" s="30">
        <f t="shared" si="868"/>
        <v>0</v>
      </c>
    </row>
    <row r="21289" spans="80:100" x14ac:dyDescent="0.25">
      <c r="CB21289" s="134">
        <f t="shared" si="864"/>
        <v>1467</v>
      </c>
      <c r="CC21289" s="7"/>
      <c r="CD21289" s="10"/>
      <c r="CE21289" s="10"/>
      <c r="CF21289" s="31"/>
      <c r="CG21289" s="9"/>
      <c r="CH21289" s="9"/>
      <c r="CI21289" s="9"/>
      <c r="CJ21289" s="31"/>
      <c r="CK21289" s="9"/>
      <c r="CL21289" s="128"/>
      <c r="CM21289" s="216">
        <f t="shared" si="865"/>
        <v>0</v>
      </c>
      <c r="CN21289" s="128"/>
      <c r="CO21289" s="30"/>
      <c r="CP21289" s="30">
        <f t="shared" si="866"/>
        <v>0</v>
      </c>
      <c r="CQ21289" s="30"/>
      <c r="CR21289" s="30">
        <f t="shared" si="867"/>
        <v>0</v>
      </c>
      <c r="CS21289" s="30"/>
      <c r="CT21289" s="30"/>
      <c r="CU21289" s="30"/>
      <c r="CV21289" s="30">
        <f t="shared" si="868"/>
        <v>0</v>
      </c>
    </row>
    <row r="21290" spans="80:100" x14ac:dyDescent="0.25">
      <c r="CB21290" s="134">
        <f t="shared" si="864"/>
        <v>1468</v>
      </c>
      <c r="CC21290" s="7"/>
      <c r="CD21290" s="10"/>
      <c r="CE21290" s="10"/>
      <c r="CF21290" s="31"/>
      <c r="CG21290" s="9"/>
      <c r="CH21290" s="9"/>
      <c r="CI21290" s="9"/>
      <c r="CJ21290" s="31"/>
      <c r="CK21290" s="9"/>
      <c r="CL21290" s="128"/>
      <c r="CM21290" s="216">
        <f t="shared" si="865"/>
        <v>0</v>
      </c>
      <c r="CN21290" s="128"/>
      <c r="CO21290" s="30"/>
      <c r="CP21290" s="30">
        <f t="shared" si="866"/>
        <v>0</v>
      </c>
      <c r="CQ21290" s="30"/>
      <c r="CR21290" s="30">
        <f t="shared" si="867"/>
        <v>0</v>
      </c>
      <c r="CS21290" s="30"/>
      <c r="CT21290" s="30"/>
      <c r="CU21290" s="30"/>
      <c r="CV21290" s="30">
        <f t="shared" si="868"/>
        <v>0</v>
      </c>
    </row>
    <row r="21291" spans="80:100" x14ac:dyDescent="0.25">
      <c r="CB21291" s="134">
        <f t="shared" si="864"/>
        <v>1469</v>
      </c>
      <c r="CC21291" s="7"/>
      <c r="CD21291" s="10"/>
      <c r="CE21291" s="10"/>
      <c r="CF21291" s="31"/>
      <c r="CG21291" s="9"/>
      <c r="CH21291" s="9"/>
      <c r="CI21291" s="9"/>
      <c r="CJ21291" s="31"/>
      <c r="CK21291" s="9"/>
      <c r="CL21291" s="128"/>
      <c r="CM21291" s="216">
        <f t="shared" si="865"/>
        <v>0</v>
      </c>
      <c r="CN21291" s="128"/>
      <c r="CO21291" s="30"/>
      <c r="CP21291" s="30">
        <f t="shared" si="866"/>
        <v>0</v>
      </c>
      <c r="CQ21291" s="30"/>
      <c r="CR21291" s="30">
        <f t="shared" si="867"/>
        <v>0</v>
      </c>
      <c r="CS21291" s="30"/>
      <c r="CT21291" s="30"/>
      <c r="CU21291" s="30"/>
      <c r="CV21291" s="30">
        <f t="shared" si="868"/>
        <v>0</v>
      </c>
    </row>
    <row r="21292" spans="80:100" x14ac:dyDescent="0.25">
      <c r="CB21292" s="134">
        <f t="shared" si="864"/>
        <v>1470</v>
      </c>
      <c r="CC21292" s="7"/>
      <c r="CD21292" s="10"/>
      <c r="CE21292" s="10"/>
      <c r="CF21292" s="31"/>
      <c r="CG21292" s="9"/>
      <c r="CH21292" s="9"/>
      <c r="CI21292" s="9"/>
      <c r="CJ21292" s="31"/>
      <c r="CK21292" s="9"/>
      <c r="CL21292" s="128"/>
      <c r="CM21292" s="216">
        <f t="shared" si="865"/>
        <v>0</v>
      </c>
      <c r="CN21292" s="128"/>
      <c r="CO21292" s="30"/>
      <c r="CP21292" s="30">
        <f t="shared" si="866"/>
        <v>0</v>
      </c>
      <c r="CQ21292" s="30"/>
      <c r="CR21292" s="30">
        <f t="shared" si="867"/>
        <v>0</v>
      </c>
      <c r="CS21292" s="30"/>
      <c r="CT21292" s="30"/>
      <c r="CU21292" s="30"/>
      <c r="CV21292" s="30">
        <f t="shared" si="868"/>
        <v>0</v>
      </c>
    </row>
    <row r="21293" spans="80:100" x14ac:dyDescent="0.25">
      <c r="CB21293" s="134">
        <f t="shared" si="864"/>
        <v>1471</v>
      </c>
      <c r="CC21293" s="7"/>
      <c r="CD21293" s="10"/>
      <c r="CE21293" s="10"/>
      <c r="CF21293" s="31"/>
      <c r="CG21293" s="9"/>
      <c r="CH21293" s="9"/>
      <c r="CI21293" s="9"/>
      <c r="CJ21293" s="31"/>
      <c r="CK21293" s="9"/>
      <c r="CL21293" s="128"/>
      <c r="CM21293" s="216">
        <f t="shared" si="865"/>
        <v>0</v>
      </c>
      <c r="CN21293" s="128"/>
      <c r="CO21293" s="30"/>
      <c r="CP21293" s="30">
        <f t="shared" si="866"/>
        <v>0</v>
      </c>
      <c r="CQ21293" s="30"/>
      <c r="CR21293" s="30">
        <f t="shared" si="867"/>
        <v>0</v>
      </c>
      <c r="CS21293" s="30"/>
      <c r="CT21293" s="30"/>
      <c r="CU21293" s="30"/>
      <c r="CV21293" s="30">
        <f t="shared" si="868"/>
        <v>0</v>
      </c>
    </row>
    <row r="21294" spans="80:100" x14ac:dyDescent="0.25">
      <c r="CB21294" s="134">
        <f t="shared" si="864"/>
        <v>1472</v>
      </c>
      <c r="CC21294" s="7"/>
      <c r="CD21294" s="10"/>
      <c r="CE21294" s="10"/>
      <c r="CF21294" s="31"/>
      <c r="CG21294" s="9"/>
      <c r="CH21294" s="9"/>
      <c r="CI21294" s="9"/>
      <c r="CJ21294" s="31"/>
      <c r="CK21294" s="9"/>
      <c r="CL21294" s="128"/>
      <c r="CM21294" s="216">
        <f t="shared" si="865"/>
        <v>0</v>
      </c>
      <c r="CN21294" s="128"/>
      <c r="CO21294" s="30"/>
      <c r="CP21294" s="30">
        <f t="shared" si="866"/>
        <v>0</v>
      </c>
      <c r="CQ21294" s="30"/>
      <c r="CR21294" s="30">
        <f t="shared" si="867"/>
        <v>0</v>
      </c>
      <c r="CS21294" s="30"/>
      <c r="CT21294" s="30"/>
      <c r="CU21294" s="30"/>
      <c r="CV21294" s="30">
        <f t="shared" si="868"/>
        <v>0</v>
      </c>
    </row>
    <row r="21295" spans="80:100" x14ac:dyDescent="0.25">
      <c r="CB21295" s="134">
        <f t="shared" ref="CB21295:CB21358" si="869">1+CB21294</f>
        <v>1473</v>
      </c>
      <c r="CC21295" s="7"/>
      <c r="CD21295" s="10"/>
      <c r="CE21295" s="10"/>
      <c r="CF21295" s="31"/>
      <c r="CG21295" s="9"/>
      <c r="CH21295" s="9"/>
      <c r="CI21295" s="9"/>
      <c r="CJ21295" s="31"/>
      <c r="CK21295" s="9"/>
      <c r="CL21295" s="128"/>
      <c r="CM21295" s="216">
        <f t="shared" ref="CM21295:CM21358" si="870">IF(CC21295=0,0,IF(CD21295=0,0,IF(CE21295=0,0,IF(CF21295=0,0,IF(CG21295=0,0,IF(CH21295=0,0,IF(CI21295=0,0,IF(CJ21295=0,0,IF(CK21295=0,0,CV21295)))))))))</f>
        <v>0</v>
      </c>
      <c r="CN21295" s="128"/>
      <c r="CO21295" s="30"/>
      <c r="CP21295" s="30">
        <f t="shared" si="866"/>
        <v>0</v>
      </c>
      <c r="CQ21295" s="30"/>
      <c r="CR21295" s="30">
        <f t="shared" si="867"/>
        <v>0</v>
      </c>
      <c r="CS21295" s="30"/>
      <c r="CT21295" s="30"/>
      <c r="CU21295" s="30"/>
      <c r="CV21295" s="30">
        <f t="shared" si="868"/>
        <v>0</v>
      </c>
    </row>
    <row r="21296" spans="80:100" x14ac:dyDescent="0.25">
      <c r="CB21296" s="134">
        <f t="shared" si="869"/>
        <v>1474</v>
      </c>
      <c r="CC21296" s="7"/>
      <c r="CD21296" s="10"/>
      <c r="CE21296" s="10"/>
      <c r="CF21296" s="31"/>
      <c r="CG21296" s="9"/>
      <c r="CH21296" s="9"/>
      <c r="CI21296" s="9"/>
      <c r="CJ21296" s="31"/>
      <c r="CK21296" s="9"/>
      <c r="CL21296" s="128"/>
      <c r="CM21296" s="216">
        <f t="shared" si="870"/>
        <v>0</v>
      </c>
      <c r="CN21296" s="128"/>
      <c r="CO21296" s="30"/>
      <c r="CP21296" s="30">
        <f t="shared" ref="CP21296:CP21359" si="871">IF(AND(CI21296="Classroom",CH21296="Non-SAR"),25,IF(AND(CI21296="Non-Classroom",CH21296="Non-SAR"),25,IF(AND(CI21296="Non-Classroom",CH21296="SAR"),10,0)))</f>
        <v>0</v>
      </c>
      <c r="CQ21296" s="30"/>
      <c r="CR21296" s="30">
        <f t="shared" ref="CR21296:CR21359" si="872">IF(CP21296=0,0,IF(CK21296="Yes",5,0))</f>
        <v>0</v>
      </c>
      <c r="CS21296" s="30"/>
      <c r="CT21296" s="30"/>
      <c r="CU21296" s="30"/>
      <c r="CV21296" s="30">
        <f t="shared" ref="CV21296:CV21359" si="873">SUM(CP21296:CU21296)</f>
        <v>0</v>
      </c>
    </row>
    <row r="21297" spans="80:100" x14ac:dyDescent="0.25">
      <c r="CB21297" s="134">
        <f t="shared" si="869"/>
        <v>1475</v>
      </c>
      <c r="CC21297" s="7"/>
      <c r="CD21297" s="10"/>
      <c r="CE21297" s="10"/>
      <c r="CF21297" s="31"/>
      <c r="CG21297" s="9"/>
      <c r="CH21297" s="9"/>
      <c r="CI21297" s="9"/>
      <c r="CJ21297" s="31"/>
      <c r="CK21297" s="9"/>
      <c r="CL21297" s="128"/>
      <c r="CM21297" s="216">
        <f t="shared" si="870"/>
        <v>0</v>
      </c>
      <c r="CN21297" s="128"/>
      <c r="CO21297" s="30"/>
      <c r="CP21297" s="30">
        <f t="shared" si="871"/>
        <v>0</v>
      </c>
      <c r="CQ21297" s="30"/>
      <c r="CR21297" s="30">
        <f t="shared" si="872"/>
        <v>0</v>
      </c>
      <c r="CS21297" s="30"/>
      <c r="CT21297" s="30"/>
      <c r="CU21297" s="30"/>
      <c r="CV21297" s="30">
        <f t="shared" si="873"/>
        <v>0</v>
      </c>
    </row>
    <row r="21298" spans="80:100" x14ac:dyDescent="0.25">
      <c r="CB21298" s="134">
        <f t="shared" si="869"/>
        <v>1476</v>
      </c>
      <c r="CC21298" s="7"/>
      <c r="CD21298" s="10"/>
      <c r="CE21298" s="10"/>
      <c r="CF21298" s="31"/>
      <c r="CG21298" s="9"/>
      <c r="CH21298" s="9"/>
      <c r="CI21298" s="9"/>
      <c r="CJ21298" s="31"/>
      <c r="CK21298" s="9"/>
      <c r="CL21298" s="128"/>
      <c r="CM21298" s="216">
        <f t="shared" si="870"/>
        <v>0</v>
      </c>
      <c r="CN21298" s="128"/>
      <c r="CO21298" s="30"/>
      <c r="CP21298" s="30">
        <f t="shared" si="871"/>
        <v>0</v>
      </c>
      <c r="CQ21298" s="30"/>
      <c r="CR21298" s="30">
        <f t="shared" si="872"/>
        <v>0</v>
      </c>
      <c r="CS21298" s="30"/>
      <c r="CT21298" s="30"/>
      <c r="CU21298" s="30"/>
      <c r="CV21298" s="30">
        <f t="shared" si="873"/>
        <v>0</v>
      </c>
    </row>
    <row r="21299" spans="80:100" x14ac:dyDescent="0.25">
      <c r="CB21299" s="134">
        <f t="shared" si="869"/>
        <v>1477</v>
      </c>
      <c r="CC21299" s="7"/>
      <c r="CD21299" s="10"/>
      <c r="CE21299" s="10"/>
      <c r="CF21299" s="31"/>
      <c r="CG21299" s="9"/>
      <c r="CH21299" s="9"/>
      <c r="CI21299" s="9"/>
      <c r="CJ21299" s="31"/>
      <c r="CK21299" s="9"/>
      <c r="CL21299" s="128"/>
      <c r="CM21299" s="216">
        <f t="shared" si="870"/>
        <v>0</v>
      </c>
      <c r="CN21299" s="128"/>
      <c r="CO21299" s="30"/>
      <c r="CP21299" s="30">
        <f t="shared" si="871"/>
        <v>0</v>
      </c>
      <c r="CQ21299" s="30"/>
      <c r="CR21299" s="30">
        <f t="shared" si="872"/>
        <v>0</v>
      </c>
      <c r="CS21299" s="30"/>
      <c r="CT21299" s="30"/>
      <c r="CU21299" s="30"/>
      <c r="CV21299" s="30">
        <f t="shared" si="873"/>
        <v>0</v>
      </c>
    </row>
    <row r="21300" spans="80:100" x14ac:dyDescent="0.25">
      <c r="CB21300" s="134">
        <f t="shared" si="869"/>
        <v>1478</v>
      </c>
      <c r="CC21300" s="7"/>
      <c r="CD21300" s="10"/>
      <c r="CE21300" s="10"/>
      <c r="CF21300" s="31"/>
      <c r="CG21300" s="9"/>
      <c r="CH21300" s="9"/>
      <c r="CI21300" s="9"/>
      <c r="CJ21300" s="31"/>
      <c r="CK21300" s="9"/>
      <c r="CL21300" s="128"/>
      <c r="CM21300" s="216">
        <f t="shared" si="870"/>
        <v>0</v>
      </c>
      <c r="CN21300" s="128"/>
      <c r="CO21300" s="30"/>
      <c r="CP21300" s="30">
        <f t="shared" si="871"/>
        <v>0</v>
      </c>
      <c r="CQ21300" s="30"/>
      <c r="CR21300" s="30">
        <f t="shared" si="872"/>
        <v>0</v>
      </c>
      <c r="CS21300" s="30"/>
      <c r="CT21300" s="30"/>
      <c r="CU21300" s="30"/>
      <c r="CV21300" s="30">
        <f t="shared" si="873"/>
        <v>0</v>
      </c>
    </row>
    <row r="21301" spans="80:100" x14ac:dyDescent="0.25">
      <c r="CB21301" s="134">
        <f t="shared" si="869"/>
        <v>1479</v>
      </c>
      <c r="CC21301" s="7"/>
      <c r="CD21301" s="10"/>
      <c r="CE21301" s="10"/>
      <c r="CF21301" s="31"/>
      <c r="CG21301" s="9"/>
      <c r="CH21301" s="9"/>
      <c r="CI21301" s="9"/>
      <c r="CJ21301" s="31"/>
      <c r="CK21301" s="9"/>
      <c r="CL21301" s="128"/>
      <c r="CM21301" s="216">
        <f t="shared" si="870"/>
        <v>0</v>
      </c>
      <c r="CN21301" s="128"/>
      <c r="CO21301" s="30"/>
      <c r="CP21301" s="30">
        <f t="shared" si="871"/>
        <v>0</v>
      </c>
      <c r="CQ21301" s="30"/>
      <c r="CR21301" s="30">
        <f t="shared" si="872"/>
        <v>0</v>
      </c>
      <c r="CS21301" s="30"/>
      <c r="CT21301" s="30"/>
      <c r="CU21301" s="30"/>
      <c r="CV21301" s="30">
        <f t="shared" si="873"/>
        <v>0</v>
      </c>
    </row>
    <row r="21302" spans="80:100" x14ac:dyDescent="0.25">
      <c r="CB21302" s="134">
        <f t="shared" si="869"/>
        <v>1480</v>
      </c>
      <c r="CC21302" s="7"/>
      <c r="CD21302" s="10"/>
      <c r="CE21302" s="10"/>
      <c r="CF21302" s="31"/>
      <c r="CG21302" s="9"/>
      <c r="CH21302" s="9"/>
      <c r="CI21302" s="9"/>
      <c r="CJ21302" s="31"/>
      <c r="CK21302" s="9"/>
      <c r="CL21302" s="128"/>
      <c r="CM21302" s="216">
        <f t="shared" si="870"/>
        <v>0</v>
      </c>
      <c r="CN21302" s="128"/>
      <c r="CO21302" s="30"/>
      <c r="CP21302" s="30">
        <f t="shared" si="871"/>
        <v>0</v>
      </c>
      <c r="CQ21302" s="30"/>
      <c r="CR21302" s="30">
        <f t="shared" si="872"/>
        <v>0</v>
      </c>
      <c r="CS21302" s="30"/>
      <c r="CT21302" s="30"/>
      <c r="CU21302" s="30"/>
      <c r="CV21302" s="30">
        <f t="shared" si="873"/>
        <v>0</v>
      </c>
    </row>
    <row r="21303" spans="80:100" x14ac:dyDescent="0.25">
      <c r="CB21303" s="134">
        <f t="shared" si="869"/>
        <v>1481</v>
      </c>
      <c r="CC21303" s="7"/>
      <c r="CD21303" s="10"/>
      <c r="CE21303" s="10"/>
      <c r="CF21303" s="31"/>
      <c r="CG21303" s="9"/>
      <c r="CH21303" s="9"/>
      <c r="CI21303" s="9"/>
      <c r="CJ21303" s="31"/>
      <c r="CK21303" s="9"/>
      <c r="CL21303" s="128"/>
      <c r="CM21303" s="216">
        <f t="shared" si="870"/>
        <v>0</v>
      </c>
      <c r="CN21303" s="128"/>
      <c r="CO21303" s="30"/>
      <c r="CP21303" s="30">
        <f t="shared" si="871"/>
        <v>0</v>
      </c>
      <c r="CQ21303" s="30"/>
      <c r="CR21303" s="30">
        <f t="shared" si="872"/>
        <v>0</v>
      </c>
      <c r="CS21303" s="30"/>
      <c r="CT21303" s="30"/>
      <c r="CU21303" s="30"/>
      <c r="CV21303" s="30">
        <f t="shared" si="873"/>
        <v>0</v>
      </c>
    </row>
    <row r="21304" spans="80:100" x14ac:dyDescent="0.25">
      <c r="CB21304" s="134">
        <f t="shared" si="869"/>
        <v>1482</v>
      </c>
      <c r="CC21304" s="7"/>
      <c r="CD21304" s="10"/>
      <c r="CE21304" s="10"/>
      <c r="CF21304" s="31"/>
      <c r="CG21304" s="9"/>
      <c r="CH21304" s="9"/>
      <c r="CI21304" s="9"/>
      <c r="CJ21304" s="31"/>
      <c r="CK21304" s="9"/>
      <c r="CL21304" s="128"/>
      <c r="CM21304" s="216">
        <f t="shared" si="870"/>
        <v>0</v>
      </c>
      <c r="CN21304" s="128"/>
      <c r="CO21304" s="30"/>
      <c r="CP21304" s="30">
        <f t="shared" si="871"/>
        <v>0</v>
      </c>
      <c r="CQ21304" s="30"/>
      <c r="CR21304" s="30">
        <f t="shared" si="872"/>
        <v>0</v>
      </c>
      <c r="CS21304" s="30"/>
      <c r="CT21304" s="30"/>
      <c r="CU21304" s="30"/>
      <c r="CV21304" s="30">
        <f t="shared" si="873"/>
        <v>0</v>
      </c>
    </row>
    <row r="21305" spans="80:100" x14ac:dyDescent="0.25">
      <c r="CB21305" s="134">
        <f t="shared" si="869"/>
        <v>1483</v>
      </c>
      <c r="CC21305" s="7"/>
      <c r="CD21305" s="10"/>
      <c r="CE21305" s="10"/>
      <c r="CF21305" s="31"/>
      <c r="CG21305" s="9"/>
      <c r="CH21305" s="9"/>
      <c r="CI21305" s="9"/>
      <c r="CJ21305" s="31"/>
      <c r="CK21305" s="9"/>
      <c r="CL21305" s="128"/>
      <c r="CM21305" s="216">
        <f t="shared" si="870"/>
        <v>0</v>
      </c>
      <c r="CN21305" s="128"/>
      <c r="CO21305" s="30"/>
      <c r="CP21305" s="30">
        <f t="shared" si="871"/>
        <v>0</v>
      </c>
      <c r="CQ21305" s="30"/>
      <c r="CR21305" s="30">
        <f t="shared" si="872"/>
        <v>0</v>
      </c>
      <c r="CS21305" s="30"/>
      <c r="CT21305" s="30"/>
      <c r="CU21305" s="30"/>
      <c r="CV21305" s="30">
        <f t="shared" si="873"/>
        <v>0</v>
      </c>
    </row>
    <row r="21306" spans="80:100" x14ac:dyDescent="0.25">
      <c r="CB21306" s="134">
        <f t="shared" si="869"/>
        <v>1484</v>
      </c>
      <c r="CC21306" s="7"/>
      <c r="CD21306" s="10"/>
      <c r="CE21306" s="10"/>
      <c r="CF21306" s="31"/>
      <c r="CG21306" s="9"/>
      <c r="CH21306" s="9"/>
      <c r="CI21306" s="9"/>
      <c r="CJ21306" s="31"/>
      <c r="CK21306" s="9"/>
      <c r="CL21306" s="128"/>
      <c r="CM21306" s="216">
        <f t="shared" si="870"/>
        <v>0</v>
      </c>
      <c r="CN21306" s="128"/>
      <c r="CO21306" s="30"/>
      <c r="CP21306" s="30">
        <f t="shared" si="871"/>
        <v>0</v>
      </c>
      <c r="CQ21306" s="30"/>
      <c r="CR21306" s="30">
        <f t="shared" si="872"/>
        <v>0</v>
      </c>
      <c r="CS21306" s="30"/>
      <c r="CT21306" s="30"/>
      <c r="CU21306" s="30"/>
      <c r="CV21306" s="30">
        <f t="shared" si="873"/>
        <v>0</v>
      </c>
    </row>
    <row r="21307" spans="80:100" x14ac:dyDescent="0.25">
      <c r="CB21307" s="134">
        <f t="shared" si="869"/>
        <v>1485</v>
      </c>
      <c r="CC21307" s="7"/>
      <c r="CD21307" s="10"/>
      <c r="CE21307" s="10"/>
      <c r="CF21307" s="31"/>
      <c r="CG21307" s="9"/>
      <c r="CH21307" s="9"/>
      <c r="CI21307" s="9"/>
      <c r="CJ21307" s="31"/>
      <c r="CK21307" s="9"/>
      <c r="CL21307" s="128"/>
      <c r="CM21307" s="216">
        <f t="shared" si="870"/>
        <v>0</v>
      </c>
      <c r="CN21307" s="128"/>
      <c r="CO21307" s="30"/>
      <c r="CP21307" s="30">
        <f t="shared" si="871"/>
        <v>0</v>
      </c>
      <c r="CQ21307" s="30"/>
      <c r="CR21307" s="30">
        <f t="shared" si="872"/>
        <v>0</v>
      </c>
      <c r="CS21307" s="30"/>
      <c r="CT21307" s="30"/>
      <c r="CU21307" s="30"/>
      <c r="CV21307" s="30">
        <f t="shared" si="873"/>
        <v>0</v>
      </c>
    </row>
    <row r="21308" spans="80:100" x14ac:dyDescent="0.25">
      <c r="CB21308" s="134">
        <f t="shared" si="869"/>
        <v>1486</v>
      </c>
      <c r="CC21308" s="7"/>
      <c r="CD21308" s="10"/>
      <c r="CE21308" s="10"/>
      <c r="CF21308" s="31"/>
      <c r="CG21308" s="9"/>
      <c r="CH21308" s="9"/>
      <c r="CI21308" s="9"/>
      <c r="CJ21308" s="31"/>
      <c r="CK21308" s="9"/>
      <c r="CL21308" s="128"/>
      <c r="CM21308" s="216">
        <f t="shared" si="870"/>
        <v>0</v>
      </c>
      <c r="CN21308" s="128"/>
      <c r="CO21308" s="30"/>
      <c r="CP21308" s="30">
        <f t="shared" si="871"/>
        <v>0</v>
      </c>
      <c r="CQ21308" s="30"/>
      <c r="CR21308" s="30">
        <f t="shared" si="872"/>
        <v>0</v>
      </c>
      <c r="CS21308" s="30"/>
      <c r="CT21308" s="30"/>
      <c r="CU21308" s="30"/>
      <c r="CV21308" s="30">
        <f t="shared" si="873"/>
        <v>0</v>
      </c>
    </row>
    <row r="21309" spans="80:100" x14ac:dyDescent="0.25">
      <c r="CB21309" s="134">
        <f t="shared" si="869"/>
        <v>1487</v>
      </c>
      <c r="CC21309" s="7"/>
      <c r="CD21309" s="10"/>
      <c r="CE21309" s="10"/>
      <c r="CF21309" s="31"/>
      <c r="CG21309" s="9"/>
      <c r="CH21309" s="9"/>
      <c r="CI21309" s="9"/>
      <c r="CJ21309" s="31"/>
      <c r="CK21309" s="9"/>
      <c r="CL21309" s="128"/>
      <c r="CM21309" s="216">
        <f t="shared" si="870"/>
        <v>0</v>
      </c>
      <c r="CN21309" s="128"/>
      <c r="CO21309" s="30"/>
      <c r="CP21309" s="30">
        <f t="shared" si="871"/>
        <v>0</v>
      </c>
      <c r="CQ21309" s="30"/>
      <c r="CR21309" s="30">
        <f t="shared" si="872"/>
        <v>0</v>
      </c>
      <c r="CS21309" s="30"/>
      <c r="CT21309" s="30"/>
      <c r="CU21309" s="30"/>
      <c r="CV21309" s="30">
        <f t="shared" si="873"/>
        <v>0</v>
      </c>
    </row>
    <row r="21310" spans="80:100" x14ac:dyDescent="0.25">
      <c r="CB21310" s="134">
        <f t="shared" si="869"/>
        <v>1488</v>
      </c>
      <c r="CC21310" s="7"/>
      <c r="CD21310" s="10"/>
      <c r="CE21310" s="10"/>
      <c r="CF21310" s="31"/>
      <c r="CG21310" s="9"/>
      <c r="CH21310" s="9"/>
      <c r="CI21310" s="9"/>
      <c r="CJ21310" s="31"/>
      <c r="CK21310" s="9"/>
      <c r="CL21310" s="128"/>
      <c r="CM21310" s="216">
        <f t="shared" si="870"/>
        <v>0</v>
      </c>
      <c r="CN21310" s="128"/>
      <c r="CO21310" s="30"/>
      <c r="CP21310" s="30">
        <f t="shared" si="871"/>
        <v>0</v>
      </c>
      <c r="CQ21310" s="30"/>
      <c r="CR21310" s="30">
        <f t="shared" si="872"/>
        <v>0</v>
      </c>
      <c r="CS21310" s="30"/>
      <c r="CT21310" s="30"/>
      <c r="CU21310" s="30"/>
      <c r="CV21310" s="30">
        <f t="shared" si="873"/>
        <v>0</v>
      </c>
    </row>
    <row r="21311" spans="80:100" x14ac:dyDescent="0.25">
      <c r="CB21311" s="134">
        <f t="shared" si="869"/>
        <v>1489</v>
      </c>
      <c r="CC21311" s="7"/>
      <c r="CD21311" s="10"/>
      <c r="CE21311" s="10"/>
      <c r="CF21311" s="31"/>
      <c r="CG21311" s="9"/>
      <c r="CH21311" s="9"/>
      <c r="CI21311" s="9"/>
      <c r="CJ21311" s="31"/>
      <c r="CK21311" s="9"/>
      <c r="CL21311" s="128"/>
      <c r="CM21311" s="216">
        <f t="shared" si="870"/>
        <v>0</v>
      </c>
      <c r="CN21311" s="128"/>
      <c r="CO21311" s="30"/>
      <c r="CP21311" s="30">
        <f t="shared" si="871"/>
        <v>0</v>
      </c>
      <c r="CQ21311" s="30"/>
      <c r="CR21311" s="30">
        <f t="shared" si="872"/>
        <v>0</v>
      </c>
      <c r="CS21311" s="30"/>
      <c r="CT21311" s="30"/>
      <c r="CU21311" s="30"/>
      <c r="CV21311" s="30">
        <f t="shared" si="873"/>
        <v>0</v>
      </c>
    </row>
    <row r="21312" spans="80:100" x14ac:dyDescent="0.25">
      <c r="CB21312" s="134">
        <f t="shared" si="869"/>
        <v>1490</v>
      </c>
      <c r="CC21312" s="7"/>
      <c r="CD21312" s="10"/>
      <c r="CE21312" s="10"/>
      <c r="CF21312" s="31"/>
      <c r="CG21312" s="9"/>
      <c r="CH21312" s="9"/>
      <c r="CI21312" s="9"/>
      <c r="CJ21312" s="31"/>
      <c r="CK21312" s="9"/>
      <c r="CL21312" s="128"/>
      <c r="CM21312" s="216">
        <f t="shared" si="870"/>
        <v>0</v>
      </c>
      <c r="CN21312" s="128"/>
      <c r="CO21312" s="30"/>
      <c r="CP21312" s="30">
        <f t="shared" si="871"/>
        <v>0</v>
      </c>
      <c r="CQ21312" s="30"/>
      <c r="CR21312" s="30">
        <f t="shared" si="872"/>
        <v>0</v>
      </c>
      <c r="CS21312" s="30"/>
      <c r="CT21312" s="30"/>
      <c r="CU21312" s="30"/>
      <c r="CV21312" s="30">
        <f t="shared" si="873"/>
        <v>0</v>
      </c>
    </row>
    <row r="21313" spans="80:100" x14ac:dyDescent="0.25">
      <c r="CB21313" s="134">
        <f t="shared" si="869"/>
        <v>1491</v>
      </c>
      <c r="CC21313" s="7"/>
      <c r="CD21313" s="10"/>
      <c r="CE21313" s="10"/>
      <c r="CF21313" s="31"/>
      <c r="CG21313" s="9"/>
      <c r="CH21313" s="9"/>
      <c r="CI21313" s="9"/>
      <c r="CJ21313" s="31"/>
      <c r="CK21313" s="9"/>
      <c r="CL21313" s="128"/>
      <c r="CM21313" s="216">
        <f t="shared" si="870"/>
        <v>0</v>
      </c>
      <c r="CN21313" s="128"/>
      <c r="CO21313" s="30"/>
      <c r="CP21313" s="30">
        <f t="shared" si="871"/>
        <v>0</v>
      </c>
      <c r="CQ21313" s="30"/>
      <c r="CR21313" s="30">
        <f t="shared" si="872"/>
        <v>0</v>
      </c>
      <c r="CS21313" s="30"/>
      <c r="CT21313" s="30"/>
      <c r="CU21313" s="30"/>
      <c r="CV21313" s="30">
        <f t="shared" si="873"/>
        <v>0</v>
      </c>
    </row>
    <row r="21314" spans="80:100" x14ac:dyDescent="0.25">
      <c r="CB21314" s="134">
        <f t="shared" si="869"/>
        <v>1492</v>
      </c>
      <c r="CC21314" s="7"/>
      <c r="CD21314" s="10"/>
      <c r="CE21314" s="10"/>
      <c r="CF21314" s="31"/>
      <c r="CG21314" s="9"/>
      <c r="CH21314" s="9"/>
      <c r="CI21314" s="9"/>
      <c r="CJ21314" s="31"/>
      <c r="CK21314" s="9"/>
      <c r="CL21314" s="128"/>
      <c r="CM21314" s="216">
        <f t="shared" si="870"/>
        <v>0</v>
      </c>
      <c r="CN21314" s="128"/>
      <c r="CO21314" s="30"/>
      <c r="CP21314" s="30">
        <f t="shared" si="871"/>
        <v>0</v>
      </c>
      <c r="CQ21314" s="30"/>
      <c r="CR21314" s="30">
        <f t="shared" si="872"/>
        <v>0</v>
      </c>
      <c r="CS21314" s="30"/>
      <c r="CT21314" s="30"/>
      <c r="CU21314" s="30"/>
      <c r="CV21314" s="30">
        <f t="shared" si="873"/>
        <v>0</v>
      </c>
    </row>
    <row r="21315" spans="80:100" x14ac:dyDescent="0.25">
      <c r="CB21315" s="134">
        <f t="shared" si="869"/>
        <v>1493</v>
      </c>
      <c r="CC21315" s="7"/>
      <c r="CD21315" s="10"/>
      <c r="CE21315" s="10"/>
      <c r="CF21315" s="31"/>
      <c r="CG21315" s="9"/>
      <c r="CH21315" s="9"/>
      <c r="CI21315" s="9"/>
      <c r="CJ21315" s="31"/>
      <c r="CK21315" s="9"/>
      <c r="CL21315" s="128"/>
      <c r="CM21315" s="216">
        <f t="shared" si="870"/>
        <v>0</v>
      </c>
      <c r="CN21315" s="128"/>
      <c r="CO21315" s="30"/>
      <c r="CP21315" s="30">
        <f t="shared" si="871"/>
        <v>0</v>
      </c>
      <c r="CQ21315" s="30"/>
      <c r="CR21315" s="30">
        <f t="shared" si="872"/>
        <v>0</v>
      </c>
      <c r="CS21315" s="30"/>
      <c r="CT21315" s="30"/>
      <c r="CU21315" s="30"/>
      <c r="CV21315" s="30">
        <f t="shared" si="873"/>
        <v>0</v>
      </c>
    </row>
    <row r="21316" spans="80:100" x14ac:dyDescent="0.25">
      <c r="CB21316" s="134">
        <f t="shared" si="869"/>
        <v>1494</v>
      </c>
      <c r="CC21316" s="7"/>
      <c r="CD21316" s="10"/>
      <c r="CE21316" s="10"/>
      <c r="CF21316" s="31"/>
      <c r="CG21316" s="9"/>
      <c r="CH21316" s="9"/>
      <c r="CI21316" s="9"/>
      <c r="CJ21316" s="31"/>
      <c r="CK21316" s="9"/>
      <c r="CL21316" s="128"/>
      <c r="CM21316" s="216">
        <f t="shared" si="870"/>
        <v>0</v>
      </c>
      <c r="CN21316" s="128"/>
      <c r="CO21316" s="30"/>
      <c r="CP21316" s="30">
        <f t="shared" si="871"/>
        <v>0</v>
      </c>
      <c r="CQ21316" s="30"/>
      <c r="CR21316" s="30">
        <f t="shared" si="872"/>
        <v>0</v>
      </c>
      <c r="CS21316" s="30"/>
      <c r="CT21316" s="30"/>
      <c r="CU21316" s="30"/>
      <c r="CV21316" s="30">
        <f t="shared" si="873"/>
        <v>0</v>
      </c>
    </row>
    <row r="21317" spans="80:100" x14ac:dyDescent="0.25">
      <c r="CB21317" s="134">
        <f t="shared" si="869"/>
        <v>1495</v>
      </c>
      <c r="CC21317" s="7"/>
      <c r="CD21317" s="10"/>
      <c r="CE21317" s="10"/>
      <c r="CF21317" s="31"/>
      <c r="CG21317" s="9"/>
      <c r="CH21317" s="9"/>
      <c r="CI21317" s="9"/>
      <c r="CJ21317" s="31"/>
      <c r="CK21317" s="9"/>
      <c r="CL21317" s="128"/>
      <c r="CM21317" s="216">
        <f t="shared" si="870"/>
        <v>0</v>
      </c>
      <c r="CN21317" s="128"/>
      <c r="CO21317" s="30"/>
      <c r="CP21317" s="30">
        <f t="shared" si="871"/>
        <v>0</v>
      </c>
      <c r="CQ21317" s="30"/>
      <c r="CR21317" s="30">
        <f t="shared" si="872"/>
        <v>0</v>
      </c>
      <c r="CS21317" s="30"/>
      <c r="CT21317" s="30"/>
      <c r="CU21317" s="30"/>
      <c r="CV21317" s="30">
        <f t="shared" si="873"/>
        <v>0</v>
      </c>
    </row>
    <row r="21318" spans="80:100" x14ac:dyDescent="0.25">
      <c r="CB21318" s="134">
        <f t="shared" si="869"/>
        <v>1496</v>
      </c>
      <c r="CC21318" s="7"/>
      <c r="CD21318" s="10"/>
      <c r="CE21318" s="10"/>
      <c r="CF21318" s="31"/>
      <c r="CG21318" s="9"/>
      <c r="CH21318" s="9"/>
      <c r="CI21318" s="9"/>
      <c r="CJ21318" s="31"/>
      <c r="CK21318" s="9"/>
      <c r="CL21318" s="128"/>
      <c r="CM21318" s="216">
        <f t="shared" si="870"/>
        <v>0</v>
      </c>
      <c r="CN21318" s="128"/>
      <c r="CO21318" s="30"/>
      <c r="CP21318" s="30">
        <f t="shared" si="871"/>
        <v>0</v>
      </c>
      <c r="CQ21318" s="30"/>
      <c r="CR21318" s="30">
        <f t="shared" si="872"/>
        <v>0</v>
      </c>
      <c r="CS21318" s="30"/>
      <c r="CT21318" s="30"/>
      <c r="CU21318" s="30"/>
      <c r="CV21318" s="30">
        <f t="shared" si="873"/>
        <v>0</v>
      </c>
    </row>
    <row r="21319" spans="80:100" x14ac:dyDescent="0.25">
      <c r="CB21319" s="134">
        <f t="shared" si="869"/>
        <v>1497</v>
      </c>
      <c r="CC21319" s="7"/>
      <c r="CD21319" s="10"/>
      <c r="CE21319" s="10"/>
      <c r="CF21319" s="31"/>
      <c r="CG21319" s="9"/>
      <c r="CH21319" s="9"/>
      <c r="CI21319" s="9"/>
      <c r="CJ21319" s="31"/>
      <c r="CK21319" s="9"/>
      <c r="CL21319" s="128"/>
      <c r="CM21319" s="216">
        <f t="shared" si="870"/>
        <v>0</v>
      </c>
      <c r="CN21319" s="128"/>
      <c r="CO21319" s="30"/>
      <c r="CP21319" s="30">
        <f t="shared" si="871"/>
        <v>0</v>
      </c>
      <c r="CQ21319" s="30"/>
      <c r="CR21319" s="30">
        <f t="shared" si="872"/>
        <v>0</v>
      </c>
      <c r="CS21319" s="30"/>
      <c r="CT21319" s="30"/>
      <c r="CU21319" s="30"/>
      <c r="CV21319" s="30">
        <f t="shared" si="873"/>
        <v>0</v>
      </c>
    </row>
    <row r="21320" spans="80:100" x14ac:dyDescent="0.25">
      <c r="CB21320" s="134">
        <f t="shared" si="869"/>
        <v>1498</v>
      </c>
      <c r="CC21320" s="7"/>
      <c r="CD21320" s="10"/>
      <c r="CE21320" s="10"/>
      <c r="CF21320" s="31"/>
      <c r="CG21320" s="9"/>
      <c r="CH21320" s="9"/>
      <c r="CI21320" s="9"/>
      <c r="CJ21320" s="31"/>
      <c r="CK21320" s="9"/>
      <c r="CL21320" s="128"/>
      <c r="CM21320" s="216">
        <f t="shared" si="870"/>
        <v>0</v>
      </c>
      <c r="CN21320" s="128"/>
      <c r="CO21320" s="30"/>
      <c r="CP21320" s="30">
        <f t="shared" si="871"/>
        <v>0</v>
      </c>
      <c r="CQ21320" s="30"/>
      <c r="CR21320" s="30">
        <f t="shared" si="872"/>
        <v>0</v>
      </c>
      <c r="CS21320" s="30"/>
      <c r="CT21320" s="30"/>
      <c r="CU21320" s="30"/>
      <c r="CV21320" s="30">
        <f t="shared" si="873"/>
        <v>0</v>
      </c>
    </row>
    <row r="21321" spans="80:100" x14ac:dyDescent="0.25">
      <c r="CB21321" s="134">
        <f t="shared" si="869"/>
        <v>1499</v>
      </c>
      <c r="CC21321" s="7"/>
      <c r="CD21321" s="10"/>
      <c r="CE21321" s="10"/>
      <c r="CF21321" s="31"/>
      <c r="CG21321" s="9"/>
      <c r="CH21321" s="9"/>
      <c r="CI21321" s="9"/>
      <c r="CJ21321" s="31"/>
      <c r="CK21321" s="9"/>
      <c r="CL21321" s="128"/>
      <c r="CM21321" s="216">
        <f t="shared" si="870"/>
        <v>0</v>
      </c>
      <c r="CN21321" s="128"/>
      <c r="CO21321" s="30"/>
      <c r="CP21321" s="30">
        <f t="shared" si="871"/>
        <v>0</v>
      </c>
      <c r="CQ21321" s="30"/>
      <c r="CR21321" s="30">
        <f t="shared" si="872"/>
        <v>0</v>
      </c>
      <c r="CS21321" s="30"/>
      <c r="CT21321" s="30"/>
      <c r="CU21321" s="30"/>
      <c r="CV21321" s="30">
        <f t="shared" si="873"/>
        <v>0</v>
      </c>
    </row>
    <row r="21322" spans="80:100" x14ac:dyDescent="0.25">
      <c r="CB21322" s="134">
        <f t="shared" si="869"/>
        <v>1500</v>
      </c>
      <c r="CC21322" s="7"/>
      <c r="CD21322" s="10"/>
      <c r="CE21322" s="10"/>
      <c r="CF21322" s="31"/>
      <c r="CG21322" s="9"/>
      <c r="CH21322" s="9"/>
      <c r="CI21322" s="9"/>
      <c r="CJ21322" s="31"/>
      <c r="CK21322" s="9"/>
      <c r="CL21322" s="128"/>
      <c r="CM21322" s="216">
        <f t="shared" si="870"/>
        <v>0</v>
      </c>
      <c r="CN21322" s="128"/>
      <c r="CO21322" s="30"/>
      <c r="CP21322" s="30">
        <f t="shared" si="871"/>
        <v>0</v>
      </c>
      <c r="CQ21322" s="30"/>
      <c r="CR21322" s="30">
        <f t="shared" si="872"/>
        <v>0</v>
      </c>
      <c r="CS21322" s="30"/>
      <c r="CT21322" s="30"/>
      <c r="CU21322" s="30"/>
      <c r="CV21322" s="30">
        <f t="shared" si="873"/>
        <v>0</v>
      </c>
    </row>
    <row r="21323" spans="80:100" x14ac:dyDescent="0.25">
      <c r="CB21323" s="134">
        <f t="shared" si="869"/>
        <v>1501</v>
      </c>
      <c r="CC21323" s="7"/>
      <c r="CD21323" s="10"/>
      <c r="CE21323" s="10"/>
      <c r="CF21323" s="31"/>
      <c r="CG21323" s="9"/>
      <c r="CH21323" s="9"/>
      <c r="CI21323" s="9"/>
      <c r="CJ21323" s="31"/>
      <c r="CK21323" s="9"/>
      <c r="CL21323" s="128"/>
      <c r="CM21323" s="216">
        <f t="shared" si="870"/>
        <v>0</v>
      </c>
      <c r="CN21323" s="128"/>
      <c r="CO21323" s="30"/>
      <c r="CP21323" s="30">
        <f t="shared" si="871"/>
        <v>0</v>
      </c>
      <c r="CQ21323" s="30"/>
      <c r="CR21323" s="30">
        <f t="shared" si="872"/>
        <v>0</v>
      </c>
      <c r="CS21323" s="30"/>
      <c r="CT21323" s="30"/>
      <c r="CU21323" s="30"/>
      <c r="CV21323" s="30">
        <f t="shared" si="873"/>
        <v>0</v>
      </c>
    </row>
    <row r="21324" spans="80:100" x14ac:dyDescent="0.25">
      <c r="CB21324" s="134">
        <f t="shared" si="869"/>
        <v>1502</v>
      </c>
      <c r="CC21324" s="7"/>
      <c r="CD21324" s="10"/>
      <c r="CE21324" s="10"/>
      <c r="CF21324" s="31"/>
      <c r="CG21324" s="9"/>
      <c r="CH21324" s="9"/>
      <c r="CI21324" s="9"/>
      <c r="CJ21324" s="31"/>
      <c r="CK21324" s="9"/>
      <c r="CL21324" s="128"/>
      <c r="CM21324" s="216">
        <f t="shared" si="870"/>
        <v>0</v>
      </c>
      <c r="CN21324" s="128"/>
      <c r="CO21324" s="30"/>
      <c r="CP21324" s="30">
        <f t="shared" si="871"/>
        <v>0</v>
      </c>
      <c r="CQ21324" s="30"/>
      <c r="CR21324" s="30">
        <f t="shared" si="872"/>
        <v>0</v>
      </c>
      <c r="CS21324" s="30"/>
      <c r="CT21324" s="30"/>
      <c r="CU21324" s="30"/>
      <c r="CV21324" s="30">
        <f t="shared" si="873"/>
        <v>0</v>
      </c>
    </row>
    <row r="21325" spans="80:100" x14ac:dyDescent="0.25">
      <c r="CB21325" s="134">
        <f t="shared" si="869"/>
        <v>1503</v>
      </c>
      <c r="CC21325" s="7"/>
      <c r="CD21325" s="10"/>
      <c r="CE21325" s="10"/>
      <c r="CF21325" s="31"/>
      <c r="CG21325" s="9"/>
      <c r="CH21325" s="9"/>
      <c r="CI21325" s="9"/>
      <c r="CJ21325" s="31"/>
      <c r="CK21325" s="9"/>
      <c r="CL21325" s="128"/>
      <c r="CM21325" s="216">
        <f t="shared" si="870"/>
        <v>0</v>
      </c>
      <c r="CN21325" s="128"/>
      <c r="CO21325" s="30"/>
      <c r="CP21325" s="30">
        <f t="shared" si="871"/>
        <v>0</v>
      </c>
      <c r="CQ21325" s="30"/>
      <c r="CR21325" s="30">
        <f t="shared" si="872"/>
        <v>0</v>
      </c>
      <c r="CS21325" s="30"/>
      <c r="CT21325" s="30"/>
      <c r="CU21325" s="30"/>
      <c r="CV21325" s="30">
        <f t="shared" si="873"/>
        <v>0</v>
      </c>
    </row>
    <row r="21326" spans="80:100" x14ac:dyDescent="0.25">
      <c r="CB21326" s="134">
        <f t="shared" si="869"/>
        <v>1504</v>
      </c>
      <c r="CC21326" s="7"/>
      <c r="CD21326" s="10"/>
      <c r="CE21326" s="10"/>
      <c r="CF21326" s="31"/>
      <c r="CG21326" s="9"/>
      <c r="CH21326" s="9"/>
      <c r="CI21326" s="9"/>
      <c r="CJ21326" s="31"/>
      <c r="CK21326" s="9"/>
      <c r="CL21326" s="128"/>
      <c r="CM21326" s="216">
        <f t="shared" si="870"/>
        <v>0</v>
      </c>
      <c r="CN21326" s="128"/>
      <c r="CO21326" s="30"/>
      <c r="CP21326" s="30">
        <f t="shared" si="871"/>
        <v>0</v>
      </c>
      <c r="CQ21326" s="30"/>
      <c r="CR21326" s="30">
        <f t="shared" si="872"/>
        <v>0</v>
      </c>
      <c r="CS21326" s="30"/>
      <c r="CT21326" s="30"/>
      <c r="CU21326" s="30"/>
      <c r="CV21326" s="30">
        <f t="shared" si="873"/>
        <v>0</v>
      </c>
    </row>
    <row r="21327" spans="80:100" x14ac:dyDescent="0.25">
      <c r="CB21327" s="134">
        <f t="shared" si="869"/>
        <v>1505</v>
      </c>
      <c r="CC21327" s="7"/>
      <c r="CD21327" s="10"/>
      <c r="CE21327" s="10"/>
      <c r="CF21327" s="31"/>
      <c r="CG21327" s="9"/>
      <c r="CH21327" s="9"/>
      <c r="CI21327" s="9"/>
      <c r="CJ21327" s="31"/>
      <c r="CK21327" s="9"/>
      <c r="CL21327" s="128"/>
      <c r="CM21327" s="216">
        <f t="shared" si="870"/>
        <v>0</v>
      </c>
      <c r="CN21327" s="128"/>
      <c r="CO21327" s="30"/>
      <c r="CP21327" s="30">
        <f t="shared" si="871"/>
        <v>0</v>
      </c>
      <c r="CQ21327" s="30"/>
      <c r="CR21327" s="30">
        <f t="shared" si="872"/>
        <v>0</v>
      </c>
      <c r="CS21327" s="30"/>
      <c r="CT21327" s="30"/>
      <c r="CU21327" s="30"/>
      <c r="CV21327" s="30">
        <f t="shared" si="873"/>
        <v>0</v>
      </c>
    </row>
    <row r="21328" spans="80:100" x14ac:dyDescent="0.25">
      <c r="CB21328" s="134">
        <f t="shared" si="869"/>
        <v>1506</v>
      </c>
      <c r="CC21328" s="7"/>
      <c r="CD21328" s="10"/>
      <c r="CE21328" s="10"/>
      <c r="CF21328" s="31"/>
      <c r="CG21328" s="9"/>
      <c r="CH21328" s="9"/>
      <c r="CI21328" s="9"/>
      <c r="CJ21328" s="31"/>
      <c r="CK21328" s="9"/>
      <c r="CL21328" s="128"/>
      <c r="CM21328" s="216">
        <f t="shared" si="870"/>
        <v>0</v>
      </c>
      <c r="CN21328" s="128"/>
      <c r="CO21328" s="30"/>
      <c r="CP21328" s="30">
        <f t="shared" si="871"/>
        <v>0</v>
      </c>
      <c r="CQ21328" s="30"/>
      <c r="CR21328" s="30">
        <f t="shared" si="872"/>
        <v>0</v>
      </c>
      <c r="CS21328" s="30"/>
      <c r="CT21328" s="30"/>
      <c r="CU21328" s="30"/>
      <c r="CV21328" s="30">
        <f t="shared" si="873"/>
        <v>0</v>
      </c>
    </row>
    <row r="21329" spans="80:100" x14ac:dyDescent="0.25">
      <c r="CB21329" s="134">
        <f t="shared" si="869"/>
        <v>1507</v>
      </c>
      <c r="CC21329" s="7"/>
      <c r="CD21329" s="10"/>
      <c r="CE21329" s="10"/>
      <c r="CF21329" s="31"/>
      <c r="CG21329" s="9"/>
      <c r="CH21329" s="9"/>
      <c r="CI21329" s="9"/>
      <c r="CJ21329" s="31"/>
      <c r="CK21329" s="9"/>
      <c r="CL21329" s="128"/>
      <c r="CM21329" s="216">
        <f t="shared" si="870"/>
        <v>0</v>
      </c>
      <c r="CN21329" s="128"/>
      <c r="CO21329" s="30"/>
      <c r="CP21329" s="30">
        <f t="shared" si="871"/>
        <v>0</v>
      </c>
      <c r="CQ21329" s="30"/>
      <c r="CR21329" s="30">
        <f t="shared" si="872"/>
        <v>0</v>
      </c>
      <c r="CS21329" s="30"/>
      <c r="CT21329" s="30"/>
      <c r="CU21329" s="30"/>
      <c r="CV21329" s="30">
        <f t="shared" si="873"/>
        <v>0</v>
      </c>
    </row>
    <row r="21330" spans="80:100" x14ac:dyDescent="0.25">
      <c r="CB21330" s="134">
        <f t="shared" si="869"/>
        <v>1508</v>
      </c>
      <c r="CC21330" s="7"/>
      <c r="CD21330" s="10"/>
      <c r="CE21330" s="10"/>
      <c r="CF21330" s="31"/>
      <c r="CG21330" s="9"/>
      <c r="CH21330" s="9"/>
      <c r="CI21330" s="9"/>
      <c r="CJ21330" s="31"/>
      <c r="CK21330" s="9"/>
      <c r="CL21330" s="128"/>
      <c r="CM21330" s="216">
        <f t="shared" si="870"/>
        <v>0</v>
      </c>
      <c r="CN21330" s="128"/>
      <c r="CO21330" s="30"/>
      <c r="CP21330" s="30">
        <f t="shared" si="871"/>
        <v>0</v>
      </c>
      <c r="CQ21330" s="30"/>
      <c r="CR21330" s="30">
        <f t="shared" si="872"/>
        <v>0</v>
      </c>
      <c r="CS21330" s="30"/>
      <c r="CT21330" s="30"/>
      <c r="CU21330" s="30"/>
      <c r="CV21330" s="30">
        <f t="shared" si="873"/>
        <v>0</v>
      </c>
    </row>
    <row r="21331" spans="80:100" x14ac:dyDescent="0.25">
      <c r="CB21331" s="134">
        <f t="shared" si="869"/>
        <v>1509</v>
      </c>
      <c r="CC21331" s="7"/>
      <c r="CD21331" s="10"/>
      <c r="CE21331" s="10"/>
      <c r="CF21331" s="31"/>
      <c r="CG21331" s="9"/>
      <c r="CH21331" s="9"/>
      <c r="CI21331" s="9"/>
      <c r="CJ21331" s="31"/>
      <c r="CK21331" s="9"/>
      <c r="CL21331" s="128"/>
      <c r="CM21331" s="216">
        <f t="shared" si="870"/>
        <v>0</v>
      </c>
      <c r="CN21331" s="128"/>
      <c r="CO21331" s="30"/>
      <c r="CP21331" s="30">
        <f t="shared" si="871"/>
        <v>0</v>
      </c>
      <c r="CQ21331" s="30"/>
      <c r="CR21331" s="30">
        <f t="shared" si="872"/>
        <v>0</v>
      </c>
      <c r="CS21331" s="30"/>
      <c r="CT21331" s="30"/>
      <c r="CU21331" s="30"/>
      <c r="CV21331" s="30">
        <f t="shared" si="873"/>
        <v>0</v>
      </c>
    </row>
    <row r="21332" spans="80:100" x14ac:dyDescent="0.25">
      <c r="CB21332" s="134">
        <f t="shared" si="869"/>
        <v>1510</v>
      </c>
      <c r="CC21332" s="7"/>
      <c r="CD21332" s="10"/>
      <c r="CE21332" s="10"/>
      <c r="CF21332" s="31"/>
      <c r="CG21332" s="9"/>
      <c r="CH21332" s="9"/>
      <c r="CI21332" s="9"/>
      <c r="CJ21332" s="31"/>
      <c r="CK21332" s="9"/>
      <c r="CL21332" s="128"/>
      <c r="CM21332" s="216">
        <f t="shared" si="870"/>
        <v>0</v>
      </c>
      <c r="CN21332" s="128"/>
      <c r="CO21332" s="30"/>
      <c r="CP21332" s="30">
        <f t="shared" si="871"/>
        <v>0</v>
      </c>
      <c r="CQ21332" s="30"/>
      <c r="CR21332" s="30">
        <f t="shared" si="872"/>
        <v>0</v>
      </c>
      <c r="CS21332" s="30"/>
      <c r="CT21332" s="30"/>
      <c r="CU21332" s="30"/>
      <c r="CV21332" s="30">
        <f t="shared" si="873"/>
        <v>0</v>
      </c>
    </row>
    <row r="21333" spans="80:100" x14ac:dyDescent="0.25">
      <c r="CB21333" s="134">
        <f t="shared" si="869"/>
        <v>1511</v>
      </c>
      <c r="CC21333" s="7"/>
      <c r="CD21333" s="10"/>
      <c r="CE21333" s="10"/>
      <c r="CF21333" s="31"/>
      <c r="CG21333" s="9"/>
      <c r="CH21333" s="9"/>
      <c r="CI21333" s="9"/>
      <c r="CJ21333" s="31"/>
      <c r="CK21333" s="9"/>
      <c r="CL21333" s="128"/>
      <c r="CM21333" s="216">
        <f t="shared" si="870"/>
        <v>0</v>
      </c>
      <c r="CN21333" s="128"/>
      <c r="CO21333" s="30"/>
      <c r="CP21333" s="30">
        <f t="shared" si="871"/>
        <v>0</v>
      </c>
      <c r="CQ21333" s="30"/>
      <c r="CR21333" s="30">
        <f t="shared" si="872"/>
        <v>0</v>
      </c>
      <c r="CS21333" s="30"/>
      <c r="CT21333" s="30"/>
      <c r="CU21333" s="30"/>
      <c r="CV21333" s="30">
        <f t="shared" si="873"/>
        <v>0</v>
      </c>
    </row>
    <row r="21334" spans="80:100" x14ac:dyDescent="0.25">
      <c r="CB21334" s="134">
        <f t="shared" si="869"/>
        <v>1512</v>
      </c>
      <c r="CC21334" s="7"/>
      <c r="CD21334" s="10"/>
      <c r="CE21334" s="10"/>
      <c r="CF21334" s="31"/>
      <c r="CG21334" s="9"/>
      <c r="CH21334" s="9"/>
      <c r="CI21334" s="9"/>
      <c r="CJ21334" s="31"/>
      <c r="CK21334" s="9"/>
      <c r="CL21334" s="128"/>
      <c r="CM21334" s="216">
        <f t="shared" si="870"/>
        <v>0</v>
      </c>
      <c r="CN21334" s="128"/>
      <c r="CO21334" s="30"/>
      <c r="CP21334" s="30">
        <f t="shared" si="871"/>
        <v>0</v>
      </c>
      <c r="CQ21334" s="30"/>
      <c r="CR21334" s="30">
        <f t="shared" si="872"/>
        <v>0</v>
      </c>
      <c r="CS21334" s="30"/>
      <c r="CT21334" s="30"/>
      <c r="CU21334" s="30"/>
      <c r="CV21334" s="30">
        <f t="shared" si="873"/>
        <v>0</v>
      </c>
    </row>
    <row r="21335" spans="80:100" x14ac:dyDescent="0.25">
      <c r="CB21335" s="134">
        <f t="shared" si="869"/>
        <v>1513</v>
      </c>
      <c r="CC21335" s="7"/>
      <c r="CD21335" s="10"/>
      <c r="CE21335" s="10"/>
      <c r="CF21335" s="31"/>
      <c r="CG21335" s="9"/>
      <c r="CH21335" s="9"/>
      <c r="CI21335" s="9"/>
      <c r="CJ21335" s="31"/>
      <c r="CK21335" s="9"/>
      <c r="CL21335" s="128"/>
      <c r="CM21335" s="216">
        <f t="shared" si="870"/>
        <v>0</v>
      </c>
      <c r="CN21335" s="128"/>
      <c r="CO21335" s="30"/>
      <c r="CP21335" s="30">
        <f t="shared" si="871"/>
        <v>0</v>
      </c>
      <c r="CQ21335" s="30"/>
      <c r="CR21335" s="30">
        <f t="shared" si="872"/>
        <v>0</v>
      </c>
      <c r="CS21335" s="30"/>
      <c r="CT21335" s="30"/>
      <c r="CU21335" s="30"/>
      <c r="CV21335" s="30">
        <f t="shared" si="873"/>
        <v>0</v>
      </c>
    </row>
    <row r="21336" spans="80:100" x14ac:dyDescent="0.25">
      <c r="CB21336" s="134">
        <f t="shared" si="869"/>
        <v>1514</v>
      </c>
      <c r="CC21336" s="7"/>
      <c r="CD21336" s="10"/>
      <c r="CE21336" s="10"/>
      <c r="CF21336" s="31"/>
      <c r="CG21336" s="9"/>
      <c r="CH21336" s="9"/>
      <c r="CI21336" s="9"/>
      <c r="CJ21336" s="31"/>
      <c r="CK21336" s="9"/>
      <c r="CL21336" s="128"/>
      <c r="CM21336" s="216">
        <f t="shared" si="870"/>
        <v>0</v>
      </c>
      <c r="CN21336" s="128"/>
      <c r="CO21336" s="30"/>
      <c r="CP21336" s="30">
        <f t="shared" si="871"/>
        <v>0</v>
      </c>
      <c r="CQ21336" s="30"/>
      <c r="CR21336" s="30">
        <f t="shared" si="872"/>
        <v>0</v>
      </c>
      <c r="CS21336" s="30"/>
      <c r="CT21336" s="30"/>
      <c r="CU21336" s="30"/>
      <c r="CV21336" s="30">
        <f t="shared" si="873"/>
        <v>0</v>
      </c>
    </row>
    <row r="21337" spans="80:100" x14ac:dyDescent="0.25">
      <c r="CB21337" s="134">
        <f t="shared" si="869"/>
        <v>1515</v>
      </c>
      <c r="CC21337" s="7"/>
      <c r="CD21337" s="10"/>
      <c r="CE21337" s="10"/>
      <c r="CF21337" s="31"/>
      <c r="CG21337" s="9"/>
      <c r="CH21337" s="9"/>
      <c r="CI21337" s="9"/>
      <c r="CJ21337" s="31"/>
      <c r="CK21337" s="9"/>
      <c r="CL21337" s="128"/>
      <c r="CM21337" s="216">
        <f t="shared" si="870"/>
        <v>0</v>
      </c>
      <c r="CN21337" s="128"/>
      <c r="CO21337" s="30"/>
      <c r="CP21337" s="30">
        <f t="shared" si="871"/>
        <v>0</v>
      </c>
      <c r="CQ21337" s="30"/>
      <c r="CR21337" s="30">
        <f t="shared" si="872"/>
        <v>0</v>
      </c>
      <c r="CS21337" s="30"/>
      <c r="CT21337" s="30"/>
      <c r="CU21337" s="30"/>
      <c r="CV21337" s="30">
        <f t="shared" si="873"/>
        <v>0</v>
      </c>
    </row>
    <row r="21338" spans="80:100" x14ac:dyDescent="0.25">
      <c r="CB21338" s="134">
        <f t="shared" si="869"/>
        <v>1516</v>
      </c>
      <c r="CC21338" s="7"/>
      <c r="CD21338" s="10"/>
      <c r="CE21338" s="10"/>
      <c r="CF21338" s="31"/>
      <c r="CG21338" s="9"/>
      <c r="CH21338" s="9"/>
      <c r="CI21338" s="9"/>
      <c r="CJ21338" s="31"/>
      <c r="CK21338" s="9"/>
      <c r="CL21338" s="128"/>
      <c r="CM21338" s="216">
        <f t="shared" si="870"/>
        <v>0</v>
      </c>
      <c r="CN21338" s="128"/>
      <c r="CO21338" s="30"/>
      <c r="CP21338" s="30">
        <f t="shared" si="871"/>
        <v>0</v>
      </c>
      <c r="CQ21338" s="30"/>
      <c r="CR21338" s="30">
        <f t="shared" si="872"/>
        <v>0</v>
      </c>
      <c r="CS21338" s="30"/>
      <c r="CT21338" s="30"/>
      <c r="CU21338" s="30"/>
      <c r="CV21338" s="30">
        <f t="shared" si="873"/>
        <v>0</v>
      </c>
    </row>
    <row r="21339" spans="80:100" x14ac:dyDescent="0.25">
      <c r="CB21339" s="134">
        <f t="shared" si="869"/>
        <v>1517</v>
      </c>
      <c r="CC21339" s="7"/>
      <c r="CD21339" s="10"/>
      <c r="CE21339" s="10"/>
      <c r="CF21339" s="31"/>
      <c r="CG21339" s="9"/>
      <c r="CH21339" s="9"/>
      <c r="CI21339" s="9"/>
      <c r="CJ21339" s="31"/>
      <c r="CK21339" s="9"/>
      <c r="CL21339" s="128"/>
      <c r="CM21339" s="216">
        <f t="shared" si="870"/>
        <v>0</v>
      </c>
      <c r="CN21339" s="128"/>
      <c r="CO21339" s="30"/>
      <c r="CP21339" s="30">
        <f t="shared" si="871"/>
        <v>0</v>
      </c>
      <c r="CQ21339" s="30"/>
      <c r="CR21339" s="30">
        <f t="shared" si="872"/>
        <v>0</v>
      </c>
      <c r="CS21339" s="30"/>
      <c r="CT21339" s="30"/>
      <c r="CU21339" s="30"/>
      <c r="CV21339" s="30">
        <f t="shared" si="873"/>
        <v>0</v>
      </c>
    </row>
    <row r="21340" spans="80:100" x14ac:dyDescent="0.25">
      <c r="CB21340" s="134">
        <f t="shared" si="869"/>
        <v>1518</v>
      </c>
      <c r="CC21340" s="7"/>
      <c r="CD21340" s="10"/>
      <c r="CE21340" s="10"/>
      <c r="CF21340" s="31"/>
      <c r="CG21340" s="9"/>
      <c r="CH21340" s="9"/>
      <c r="CI21340" s="9"/>
      <c r="CJ21340" s="31"/>
      <c r="CK21340" s="9"/>
      <c r="CL21340" s="128"/>
      <c r="CM21340" s="216">
        <f t="shared" si="870"/>
        <v>0</v>
      </c>
      <c r="CN21340" s="128"/>
      <c r="CO21340" s="30"/>
      <c r="CP21340" s="30">
        <f t="shared" si="871"/>
        <v>0</v>
      </c>
      <c r="CQ21340" s="30"/>
      <c r="CR21340" s="30">
        <f t="shared" si="872"/>
        <v>0</v>
      </c>
      <c r="CS21340" s="30"/>
      <c r="CT21340" s="30"/>
      <c r="CU21340" s="30"/>
      <c r="CV21340" s="30">
        <f t="shared" si="873"/>
        <v>0</v>
      </c>
    </row>
    <row r="21341" spans="80:100" x14ac:dyDescent="0.25">
      <c r="CB21341" s="134">
        <f t="shared" si="869"/>
        <v>1519</v>
      </c>
      <c r="CC21341" s="7"/>
      <c r="CD21341" s="10"/>
      <c r="CE21341" s="10"/>
      <c r="CF21341" s="31"/>
      <c r="CG21341" s="9"/>
      <c r="CH21341" s="9"/>
      <c r="CI21341" s="9"/>
      <c r="CJ21341" s="31"/>
      <c r="CK21341" s="9"/>
      <c r="CL21341" s="128"/>
      <c r="CM21341" s="216">
        <f t="shared" si="870"/>
        <v>0</v>
      </c>
      <c r="CN21341" s="128"/>
      <c r="CO21341" s="30"/>
      <c r="CP21341" s="30">
        <f t="shared" si="871"/>
        <v>0</v>
      </c>
      <c r="CQ21341" s="30"/>
      <c r="CR21341" s="30">
        <f t="shared" si="872"/>
        <v>0</v>
      </c>
      <c r="CS21341" s="30"/>
      <c r="CT21341" s="30"/>
      <c r="CU21341" s="30"/>
      <c r="CV21341" s="30">
        <f t="shared" si="873"/>
        <v>0</v>
      </c>
    </row>
    <row r="21342" spans="80:100" x14ac:dyDescent="0.25">
      <c r="CB21342" s="134">
        <f t="shared" si="869"/>
        <v>1520</v>
      </c>
      <c r="CC21342" s="7"/>
      <c r="CD21342" s="10"/>
      <c r="CE21342" s="10"/>
      <c r="CF21342" s="31"/>
      <c r="CG21342" s="9"/>
      <c r="CH21342" s="9"/>
      <c r="CI21342" s="9"/>
      <c r="CJ21342" s="31"/>
      <c r="CK21342" s="9"/>
      <c r="CL21342" s="128"/>
      <c r="CM21342" s="216">
        <f t="shared" si="870"/>
        <v>0</v>
      </c>
      <c r="CN21342" s="128"/>
      <c r="CO21342" s="30"/>
      <c r="CP21342" s="30">
        <f t="shared" si="871"/>
        <v>0</v>
      </c>
      <c r="CQ21342" s="30"/>
      <c r="CR21342" s="30">
        <f t="shared" si="872"/>
        <v>0</v>
      </c>
      <c r="CS21342" s="30"/>
      <c r="CT21342" s="30"/>
      <c r="CU21342" s="30"/>
      <c r="CV21342" s="30">
        <f t="shared" si="873"/>
        <v>0</v>
      </c>
    </row>
    <row r="21343" spans="80:100" x14ac:dyDescent="0.25">
      <c r="CB21343" s="134">
        <f t="shared" si="869"/>
        <v>1521</v>
      </c>
      <c r="CC21343" s="7"/>
      <c r="CD21343" s="10"/>
      <c r="CE21343" s="10"/>
      <c r="CF21343" s="31"/>
      <c r="CG21343" s="9"/>
      <c r="CH21343" s="9"/>
      <c r="CI21343" s="9"/>
      <c r="CJ21343" s="31"/>
      <c r="CK21343" s="9"/>
      <c r="CL21343" s="128"/>
      <c r="CM21343" s="216">
        <f t="shared" si="870"/>
        <v>0</v>
      </c>
      <c r="CN21343" s="128"/>
      <c r="CO21343" s="30"/>
      <c r="CP21343" s="30">
        <f t="shared" si="871"/>
        <v>0</v>
      </c>
      <c r="CQ21343" s="30"/>
      <c r="CR21343" s="30">
        <f t="shared" si="872"/>
        <v>0</v>
      </c>
      <c r="CS21343" s="30"/>
      <c r="CT21343" s="30"/>
      <c r="CU21343" s="30"/>
      <c r="CV21343" s="30">
        <f t="shared" si="873"/>
        <v>0</v>
      </c>
    </row>
    <row r="21344" spans="80:100" x14ac:dyDescent="0.25">
      <c r="CB21344" s="134">
        <f t="shared" si="869"/>
        <v>1522</v>
      </c>
      <c r="CC21344" s="7"/>
      <c r="CD21344" s="10"/>
      <c r="CE21344" s="10"/>
      <c r="CF21344" s="31"/>
      <c r="CG21344" s="9"/>
      <c r="CH21344" s="9"/>
      <c r="CI21344" s="9"/>
      <c r="CJ21344" s="31"/>
      <c r="CK21344" s="9"/>
      <c r="CL21344" s="128"/>
      <c r="CM21344" s="216">
        <f t="shared" si="870"/>
        <v>0</v>
      </c>
      <c r="CN21344" s="128"/>
      <c r="CO21344" s="30"/>
      <c r="CP21344" s="30">
        <f t="shared" si="871"/>
        <v>0</v>
      </c>
      <c r="CQ21344" s="30"/>
      <c r="CR21344" s="30">
        <f t="shared" si="872"/>
        <v>0</v>
      </c>
      <c r="CS21344" s="30"/>
      <c r="CT21344" s="30"/>
      <c r="CU21344" s="30"/>
      <c r="CV21344" s="30">
        <f t="shared" si="873"/>
        <v>0</v>
      </c>
    </row>
    <row r="21345" spans="80:100" x14ac:dyDescent="0.25">
      <c r="CB21345" s="134">
        <f t="shared" si="869"/>
        <v>1523</v>
      </c>
      <c r="CC21345" s="7"/>
      <c r="CD21345" s="10"/>
      <c r="CE21345" s="10"/>
      <c r="CF21345" s="31"/>
      <c r="CG21345" s="9"/>
      <c r="CH21345" s="9"/>
      <c r="CI21345" s="9"/>
      <c r="CJ21345" s="31"/>
      <c r="CK21345" s="9"/>
      <c r="CL21345" s="128"/>
      <c r="CM21345" s="216">
        <f t="shared" si="870"/>
        <v>0</v>
      </c>
      <c r="CN21345" s="128"/>
      <c r="CO21345" s="30"/>
      <c r="CP21345" s="30">
        <f t="shared" si="871"/>
        <v>0</v>
      </c>
      <c r="CQ21345" s="30"/>
      <c r="CR21345" s="30">
        <f t="shared" si="872"/>
        <v>0</v>
      </c>
      <c r="CS21345" s="30"/>
      <c r="CT21345" s="30"/>
      <c r="CU21345" s="30"/>
      <c r="CV21345" s="30">
        <f t="shared" si="873"/>
        <v>0</v>
      </c>
    </row>
    <row r="21346" spans="80:100" x14ac:dyDescent="0.25">
      <c r="CB21346" s="134">
        <f t="shared" si="869"/>
        <v>1524</v>
      </c>
      <c r="CC21346" s="7"/>
      <c r="CD21346" s="10"/>
      <c r="CE21346" s="10"/>
      <c r="CF21346" s="31"/>
      <c r="CG21346" s="9"/>
      <c r="CH21346" s="9"/>
      <c r="CI21346" s="9"/>
      <c r="CJ21346" s="31"/>
      <c r="CK21346" s="9"/>
      <c r="CL21346" s="128"/>
      <c r="CM21346" s="216">
        <f t="shared" si="870"/>
        <v>0</v>
      </c>
      <c r="CN21346" s="128"/>
      <c r="CO21346" s="30"/>
      <c r="CP21346" s="30">
        <f t="shared" si="871"/>
        <v>0</v>
      </c>
      <c r="CQ21346" s="30"/>
      <c r="CR21346" s="30">
        <f t="shared" si="872"/>
        <v>0</v>
      </c>
      <c r="CS21346" s="30"/>
      <c r="CT21346" s="30"/>
      <c r="CU21346" s="30"/>
      <c r="CV21346" s="30">
        <f t="shared" si="873"/>
        <v>0</v>
      </c>
    </row>
    <row r="21347" spans="80:100" x14ac:dyDescent="0.25">
      <c r="CB21347" s="134">
        <f t="shared" si="869"/>
        <v>1525</v>
      </c>
      <c r="CC21347" s="7"/>
      <c r="CD21347" s="10"/>
      <c r="CE21347" s="10"/>
      <c r="CF21347" s="31"/>
      <c r="CG21347" s="9"/>
      <c r="CH21347" s="9"/>
      <c r="CI21347" s="9"/>
      <c r="CJ21347" s="31"/>
      <c r="CK21347" s="9"/>
      <c r="CL21347" s="128"/>
      <c r="CM21347" s="216">
        <f t="shared" si="870"/>
        <v>0</v>
      </c>
      <c r="CN21347" s="128"/>
      <c r="CO21347" s="30"/>
      <c r="CP21347" s="30">
        <f t="shared" si="871"/>
        <v>0</v>
      </c>
      <c r="CQ21347" s="30"/>
      <c r="CR21347" s="30">
        <f t="shared" si="872"/>
        <v>0</v>
      </c>
      <c r="CS21347" s="30"/>
      <c r="CT21347" s="30"/>
      <c r="CU21347" s="30"/>
      <c r="CV21347" s="30">
        <f t="shared" si="873"/>
        <v>0</v>
      </c>
    </row>
    <row r="21348" spans="80:100" x14ac:dyDescent="0.25">
      <c r="CB21348" s="134">
        <f t="shared" si="869"/>
        <v>1526</v>
      </c>
      <c r="CC21348" s="7"/>
      <c r="CD21348" s="10"/>
      <c r="CE21348" s="10"/>
      <c r="CF21348" s="31"/>
      <c r="CG21348" s="9"/>
      <c r="CH21348" s="9"/>
      <c r="CI21348" s="9"/>
      <c r="CJ21348" s="31"/>
      <c r="CK21348" s="9"/>
      <c r="CL21348" s="128"/>
      <c r="CM21348" s="216">
        <f t="shared" si="870"/>
        <v>0</v>
      </c>
      <c r="CN21348" s="128"/>
      <c r="CO21348" s="30"/>
      <c r="CP21348" s="30">
        <f t="shared" si="871"/>
        <v>0</v>
      </c>
      <c r="CQ21348" s="30"/>
      <c r="CR21348" s="30">
        <f t="shared" si="872"/>
        <v>0</v>
      </c>
      <c r="CS21348" s="30"/>
      <c r="CT21348" s="30"/>
      <c r="CU21348" s="30"/>
      <c r="CV21348" s="30">
        <f t="shared" si="873"/>
        <v>0</v>
      </c>
    </row>
    <row r="21349" spans="80:100" x14ac:dyDescent="0.25">
      <c r="CB21349" s="134">
        <f t="shared" si="869"/>
        <v>1527</v>
      </c>
      <c r="CC21349" s="7"/>
      <c r="CD21349" s="10"/>
      <c r="CE21349" s="10"/>
      <c r="CF21349" s="31"/>
      <c r="CG21349" s="9"/>
      <c r="CH21349" s="9"/>
      <c r="CI21349" s="9"/>
      <c r="CJ21349" s="31"/>
      <c r="CK21349" s="9"/>
      <c r="CL21349" s="128"/>
      <c r="CM21349" s="216">
        <f t="shared" si="870"/>
        <v>0</v>
      </c>
      <c r="CN21349" s="128"/>
      <c r="CO21349" s="30"/>
      <c r="CP21349" s="30">
        <f t="shared" si="871"/>
        <v>0</v>
      </c>
      <c r="CQ21349" s="30"/>
      <c r="CR21349" s="30">
        <f t="shared" si="872"/>
        <v>0</v>
      </c>
      <c r="CS21349" s="30"/>
      <c r="CT21349" s="30"/>
      <c r="CU21349" s="30"/>
      <c r="CV21349" s="30">
        <f t="shared" si="873"/>
        <v>0</v>
      </c>
    </row>
    <row r="21350" spans="80:100" x14ac:dyDescent="0.25">
      <c r="CB21350" s="134">
        <f t="shared" si="869"/>
        <v>1528</v>
      </c>
      <c r="CC21350" s="7"/>
      <c r="CD21350" s="10"/>
      <c r="CE21350" s="10"/>
      <c r="CF21350" s="31"/>
      <c r="CG21350" s="9"/>
      <c r="CH21350" s="9"/>
      <c r="CI21350" s="9"/>
      <c r="CJ21350" s="31"/>
      <c r="CK21350" s="9"/>
      <c r="CL21350" s="128"/>
      <c r="CM21350" s="216">
        <f t="shared" si="870"/>
        <v>0</v>
      </c>
      <c r="CN21350" s="128"/>
      <c r="CO21350" s="30"/>
      <c r="CP21350" s="30">
        <f t="shared" si="871"/>
        <v>0</v>
      </c>
      <c r="CQ21350" s="30"/>
      <c r="CR21350" s="30">
        <f t="shared" si="872"/>
        <v>0</v>
      </c>
      <c r="CS21350" s="30"/>
      <c r="CT21350" s="30"/>
      <c r="CU21350" s="30"/>
      <c r="CV21350" s="30">
        <f t="shared" si="873"/>
        <v>0</v>
      </c>
    </row>
    <row r="21351" spans="80:100" x14ac:dyDescent="0.25">
      <c r="CB21351" s="134">
        <f t="shared" si="869"/>
        <v>1529</v>
      </c>
      <c r="CC21351" s="7"/>
      <c r="CD21351" s="10"/>
      <c r="CE21351" s="10"/>
      <c r="CF21351" s="31"/>
      <c r="CG21351" s="9"/>
      <c r="CH21351" s="9"/>
      <c r="CI21351" s="9"/>
      <c r="CJ21351" s="31"/>
      <c r="CK21351" s="9"/>
      <c r="CL21351" s="128"/>
      <c r="CM21351" s="216">
        <f t="shared" si="870"/>
        <v>0</v>
      </c>
      <c r="CN21351" s="128"/>
      <c r="CO21351" s="30"/>
      <c r="CP21351" s="30">
        <f t="shared" si="871"/>
        <v>0</v>
      </c>
      <c r="CQ21351" s="30"/>
      <c r="CR21351" s="30">
        <f t="shared" si="872"/>
        <v>0</v>
      </c>
      <c r="CS21351" s="30"/>
      <c r="CT21351" s="30"/>
      <c r="CU21351" s="30"/>
      <c r="CV21351" s="30">
        <f t="shared" si="873"/>
        <v>0</v>
      </c>
    </row>
    <row r="21352" spans="80:100" x14ac:dyDescent="0.25">
      <c r="CB21352" s="134">
        <f t="shared" si="869"/>
        <v>1530</v>
      </c>
      <c r="CC21352" s="7"/>
      <c r="CD21352" s="10"/>
      <c r="CE21352" s="10"/>
      <c r="CF21352" s="31"/>
      <c r="CG21352" s="9"/>
      <c r="CH21352" s="9"/>
      <c r="CI21352" s="9"/>
      <c r="CJ21352" s="31"/>
      <c r="CK21352" s="9"/>
      <c r="CL21352" s="128"/>
      <c r="CM21352" s="216">
        <f t="shared" si="870"/>
        <v>0</v>
      </c>
      <c r="CN21352" s="128"/>
      <c r="CO21352" s="30"/>
      <c r="CP21352" s="30">
        <f t="shared" si="871"/>
        <v>0</v>
      </c>
      <c r="CQ21352" s="30"/>
      <c r="CR21352" s="30">
        <f t="shared" si="872"/>
        <v>0</v>
      </c>
      <c r="CS21352" s="30"/>
      <c r="CT21352" s="30"/>
      <c r="CU21352" s="30"/>
      <c r="CV21352" s="30">
        <f t="shared" si="873"/>
        <v>0</v>
      </c>
    </row>
    <row r="21353" spans="80:100" x14ac:dyDescent="0.25">
      <c r="CB21353" s="134">
        <f t="shared" si="869"/>
        <v>1531</v>
      </c>
      <c r="CC21353" s="7"/>
      <c r="CD21353" s="10"/>
      <c r="CE21353" s="10"/>
      <c r="CF21353" s="31"/>
      <c r="CG21353" s="9"/>
      <c r="CH21353" s="9"/>
      <c r="CI21353" s="9"/>
      <c r="CJ21353" s="31"/>
      <c r="CK21353" s="9"/>
      <c r="CL21353" s="128"/>
      <c r="CM21353" s="216">
        <f t="shared" si="870"/>
        <v>0</v>
      </c>
      <c r="CN21353" s="128"/>
      <c r="CO21353" s="30"/>
      <c r="CP21353" s="30">
        <f t="shared" si="871"/>
        <v>0</v>
      </c>
      <c r="CQ21353" s="30"/>
      <c r="CR21353" s="30">
        <f t="shared" si="872"/>
        <v>0</v>
      </c>
      <c r="CS21353" s="30"/>
      <c r="CT21353" s="30"/>
      <c r="CU21353" s="30"/>
      <c r="CV21353" s="30">
        <f t="shared" si="873"/>
        <v>0</v>
      </c>
    </row>
    <row r="21354" spans="80:100" x14ac:dyDescent="0.25">
      <c r="CB21354" s="134">
        <f t="shared" si="869"/>
        <v>1532</v>
      </c>
      <c r="CC21354" s="7"/>
      <c r="CD21354" s="10"/>
      <c r="CE21354" s="10"/>
      <c r="CF21354" s="31"/>
      <c r="CG21354" s="9"/>
      <c r="CH21354" s="9"/>
      <c r="CI21354" s="9"/>
      <c r="CJ21354" s="31"/>
      <c r="CK21354" s="9"/>
      <c r="CL21354" s="128"/>
      <c r="CM21354" s="216">
        <f t="shared" si="870"/>
        <v>0</v>
      </c>
      <c r="CN21354" s="128"/>
      <c r="CO21354" s="30"/>
      <c r="CP21354" s="30">
        <f t="shared" si="871"/>
        <v>0</v>
      </c>
      <c r="CQ21354" s="30"/>
      <c r="CR21354" s="30">
        <f t="shared" si="872"/>
        <v>0</v>
      </c>
      <c r="CS21354" s="30"/>
      <c r="CT21354" s="30"/>
      <c r="CU21354" s="30"/>
      <c r="CV21354" s="30">
        <f t="shared" si="873"/>
        <v>0</v>
      </c>
    </row>
    <row r="21355" spans="80:100" x14ac:dyDescent="0.25">
      <c r="CB21355" s="134">
        <f t="shared" si="869"/>
        <v>1533</v>
      </c>
      <c r="CC21355" s="7"/>
      <c r="CD21355" s="10"/>
      <c r="CE21355" s="10"/>
      <c r="CF21355" s="31"/>
      <c r="CG21355" s="9"/>
      <c r="CH21355" s="9"/>
      <c r="CI21355" s="9"/>
      <c r="CJ21355" s="31"/>
      <c r="CK21355" s="9"/>
      <c r="CL21355" s="128"/>
      <c r="CM21355" s="216">
        <f t="shared" si="870"/>
        <v>0</v>
      </c>
      <c r="CN21355" s="128"/>
      <c r="CO21355" s="30"/>
      <c r="CP21355" s="30">
        <f t="shared" si="871"/>
        <v>0</v>
      </c>
      <c r="CQ21355" s="30"/>
      <c r="CR21355" s="30">
        <f t="shared" si="872"/>
        <v>0</v>
      </c>
      <c r="CS21355" s="30"/>
      <c r="CT21355" s="30"/>
      <c r="CU21355" s="30"/>
      <c r="CV21355" s="30">
        <f t="shared" si="873"/>
        <v>0</v>
      </c>
    </row>
    <row r="21356" spans="80:100" x14ac:dyDescent="0.25">
      <c r="CB21356" s="134">
        <f t="shared" si="869"/>
        <v>1534</v>
      </c>
      <c r="CC21356" s="7"/>
      <c r="CD21356" s="10"/>
      <c r="CE21356" s="10"/>
      <c r="CF21356" s="31"/>
      <c r="CG21356" s="9"/>
      <c r="CH21356" s="9"/>
      <c r="CI21356" s="9"/>
      <c r="CJ21356" s="31"/>
      <c r="CK21356" s="9"/>
      <c r="CL21356" s="128"/>
      <c r="CM21356" s="216">
        <f t="shared" si="870"/>
        <v>0</v>
      </c>
      <c r="CN21356" s="128"/>
      <c r="CO21356" s="30"/>
      <c r="CP21356" s="30">
        <f t="shared" si="871"/>
        <v>0</v>
      </c>
      <c r="CQ21356" s="30"/>
      <c r="CR21356" s="30">
        <f t="shared" si="872"/>
        <v>0</v>
      </c>
      <c r="CS21356" s="30"/>
      <c r="CT21356" s="30"/>
      <c r="CU21356" s="30"/>
      <c r="CV21356" s="30">
        <f t="shared" si="873"/>
        <v>0</v>
      </c>
    </row>
    <row r="21357" spans="80:100" x14ac:dyDescent="0.25">
      <c r="CB21357" s="134">
        <f t="shared" si="869"/>
        <v>1535</v>
      </c>
      <c r="CC21357" s="7"/>
      <c r="CD21357" s="10"/>
      <c r="CE21357" s="10"/>
      <c r="CF21357" s="31"/>
      <c r="CG21357" s="9"/>
      <c r="CH21357" s="9"/>
      <c r="CI21357" s="9"/>
      <c r="CJ21357" s="31"/>
      <c r="CK21357" s="9"/>
      <c r="CL21357" s="128"/>
      <c r="CM21357" s="216">
        <f t="shared" si="870"/>
        <v>0</v>
      </c>
      <c r="CN21357" s="128"/>
      <c r="CO21357" s="30"/>
      <c r="CP21357" s="30">
        <f t="shared" si="871"/>
        <v>0</v>
      </c>
      <c r="CQ21357" s="30"/>
      <c r="CR21357" s="30">
        <f t="shared" si="872"/>
        <v>0</v>
      </c>
      <c r="CS21357" s="30"/>
      <c r="CT21357" s="30"/>
      <c r="CU21357" s="30"/>
      <c r="CV21357" s="30">
        <f t="shared" si="873"/>
        <v>0</v>
      </c>
    </row>
    <row r="21358" spans="80:100" x14ac:dyDescent="0.25">
      <c r="CB21358" s="134">
        <f t="shared" si="869"/>
        <v>1536</v>
      </c>
      <c r="CC21358" s="7"/>
      <c r="CD21358" s="10"/>
      <c r="CE21358" s="10"/>
      <c r="CF21358" s="31"/>
      <c r="CG21358" s="9"/>
      <c r="CH21358" s="9"/>
      <c r="CI21358" s="9"/>
      <c r="CJ21358" s="31"/>
      <c r="CK21358" s="9"/>
      <c r="CL21358" s="128"/>
      <c r="CM21358" s="216">
        <f t="shared" si="870"/>
        <v>0</v>
      </c>
      <c r="CN21358" s="128"/>
      <c r="CO21358" s="30"/>
      <c r="CP21358" s="30">
        <f t="shared" si="871"/>
        <v>0</v>
      </c>
      <c r="CQ21358" s="30"/>
      <c r="CR21358" s="30">
        <f t="shared" si="872"/>
        <v>0</v>
      </c>
      <c r="CS21358" s="30"/>
      <c r="CT21358" s="30"/>
      <c r="CU21358" s="30"/>
      <c r="CV21358" s="30">
        <f t="shared" si="873"/>
        <v>0</v>
      </c>
    </row>
    <row r="21359" spans="80:100" x14ac:dyDescent="0.25">
      <c r="CB21359" s="134">
        <f t="shared" ref="CB21359:CB21422" si="874">1+CB21358</f>
        <v>1537</v>
      </c>
      <c r="CC21359" s="7"/>
      <c r="CD21359" s="10"/>
      <c r="CE21359" s="10"/>
      <c r="CF21359" s="31"/>
      <c r="CG21359" s="9"/>
      <c r="CH21359" s="9"/>
      <c r="CI21359" s="9"/>
      <c r="CJ21359" s="31"/>
      <c r="CK21359" s="9"/>
      <c r="CL21359" s="128"/>
      <c r="CM21359" s="216">
        <f t="shared" ref="CM21359:CM21422" si="875">IF(CC21359=0,0,IF(CD21359=0,0,IF(CE21359=0,0,IF(CF21359=0,0,IF(CG21359=0,0,IF(CH21359=0,0,IF(CI21359=0,0,IF(CJ21359=0,0,IF(CK21359=0,0,CV21359)))))))))</f>
        <v>0</v>
      </c>
      <c r="CN21359" s="128"/>
      <c r="CO21359" s="30"/>
      <c r="CP21359" s="30">
        <f t="shared" si="871"/>
        <v>0</v>
      </c>
      <c r="CQ21359" s="30"/>
      <c r="CR21359" s="30">
        <f t="shared" si="872"/>
        <v>0</v>
      </c>
      <c r="CS21359" s="30"/>
      <c r="CT21359" s="30"/>
      <c r="CU21359" s="30"/>
      <c r="CV21359" s="30">
        <f t="shared" si="873"/>
        <v>0</v>
      </c>
    </row>
    <row r="21360" spans="80:100" x14ac:dyDescent="0.25">
      <c r="CB21360" s="134">
        <f t="shared" si="874"/>
        <v>1538</v>
      </c>
      <c r="CC21360" s="7"/>
      <c r="CD21360" s="10"/>
      <c r="CE21360" s="10"/>
      <c r="CF21360" s="31"/>
      <c r="CG21360" s="9"/>
      <c r="CH21360" s="9"/>
      <c r="CI21360" s="9"/>
      <c r="CJ21360" s="31"/>
      <c r="CK21360" s="9"/>
      <c r="CL21360" s="128"/>
      <c r="CM21360" s="216">
        <f t="shared" si="875"/>
        <v>0</v>
      </c>
      <c r="CN21360" s="128"/>
      <c r="CO21360" s="30"/>
      <c r="CP21360" s="30">
        <f t="shared" ref="CP21360:CP21423" si="876">IF(AND(CI21360="Classroom",CH21360="Non-SAR"),25,IF(AND(CI21360="Non-Classroom",CH21360="Non-SAR"),25,IF(AND(CI21360="Non-Classroom",CH21360="SAR"),10,0)))</f>
        <v>0</v>
      </c>
      <c r="CQ21360" s="30"/>
      <c r="CR21360" s="30">
        <f t="shared" ref="CR21360:CR21423" si="877">IF(CP21360=0,0,IF(CK21360="Yes",5,0))</f>
        <v>0</v>
      </c>
      <c r="CS21360" s="30"/>
      <c r="CT21360" s="30"/>
      <c r="CU21360" s="30"/>
      <c r="CV21360" s="30">
        <f t="shared" ref="CV21360:CV21423" si="878">SUM(CP21360:CU21360)</f>
        <v>0</v>
      </c>
    </row>
    <row r="21361" spans="80:100" x14ac:dyDescent="0.25">
      <c r="CB21361" s="134">
        <f t="shared" si="874"/>
        <v>1539</v>
      </c>
      <c r="CC21361" s="7"/>
      <c r="CD21361" s="10"/>
      <c r="CE21361" s="10"/>
      <c r="CF21361" s="31"/>
      <c r="CG21361" s="9"/>
      <c r="CH21361" s="9"/>
      <c r="CI21361" s="9"/>
      <c r="CJ21361" s="31"/>
      <c r="CK21361" s="9"/>
      <c r="CL21361" s="128"/>
      <c r="CM21361" s="216">
        <f t="shared" si="875"/>
        <v>0</v>
      </c>
      <c r="CN21361" s="128"/>
      <c r="CO21361" s="30"/>
      <c r="CP21361" s="30">
        <f t="shared" si="876"/>
        <v>0</v>
      </c>
      <c r="CQ21361" s="30"/>
      <c r="CR21361" s="30">
        <f t="shared" si="877"/>
        <v>0</v>
      </c>
      <c r="CS21361" s="30"/>
      <c r="CT21361" s="30"/>
      <c r="CU21361" s="30"/>
      <c r="CV21361" s="30">
        <f t="shared" si="878"/>
        <v>0</v>
      </c>
    </row>
    <row r="21362" spans="80:100" x14ac:dyDescent="0.25">
      <c r="CB21362" s="134">
        <f t="shared" si="874"/>
        <v>1540</v>
      </c>
      <c r="CC21362" s="7"/>
      <c r="CD21362" s="10"/>
      <c r="CE21362" s="10"/>
      <c r="CF21362" s="31"/>
      <c r="CG21362" s="9"/>
      <c r="CH21362" s="9"/>
      <c r="CI21362" s="9"/>
      <c r="CJ21362" s="31"/>
      <c r="CK21362" s="9"/>
      <c r="CL21362" s="128"/>
      <c r="CM21362" s="216">
        <f t="shared" si="875"/>
        <v>0</v>
      </c>
      <c r="CN21362" s="128"/>
      <c r="CO21362" s="30"/>
      <c r="CP21362" s="30">
        <f t="shared" si="876"/>
        <v>0</v>
      </c>
      <c r="CQ21362" s="30"/>
      <c r="CR21362" s="30">
        <f t="shared" si="877"/>
        <v>0</v>
      </c>
      <c r="CS21362" s="30"/>
      <c r="CT21362" s="30"/>
      <c r="CU21362" s="30"/>
      <c r="CV21362" s="30">
        <f t="shared" si="878"/>
        <v>0</v>
      </c>
    </row>
    <row r="21363" spans="80:100" x14ac:dyDescent="0.25">
      <c r="CB21363" s="134">
        <f t="shared" si="874"/>
        <v>1541</v>
      </c>
      <c r="CC21363" s="7"/>
      <c r="CD21363" s="10"/>
      <c r="CE21363" s="10"/>
      <c r="CF21363" s="31"/>
      <c r="CG21363" s="9"/>
      <c r="CH21363" s="9"/>
      <c r="CI21363" s="9"/>
      <c r="CJ21363" s="31"/>
      <c r="CK21363" s="9"/>
      <c r="CL21363" s="128"/>
      <c r="CM21363" s="216">
        <f t="shared" si="875"/>
        <v>0</v>
      </c>
      <c r="CN21363" s="128"/>
      <c r="CO21363" s="30"/>
      <c r="CP21363" s="30">
        <f t="shared" si="876"/>
        <v>0</v>
      </c>
      <c r="CQ21363" s="30"/>
      <c r="CR21363" s="30">
        <f t="shared" si="877"/>
        <v>0</v>
      </c>
      <c r="CS21363" s="30"/>
      <c r="CT21363" s="30"/>
      <c r="CU21363" s="30"/>
      <c r="CV21363" s="30">
        <f t="shared" si="878"/>
        <v>0</v>
      </c>
    </row>
    <row r="21364" spans="80:100" x14ac:dyDescent="0.25">
      <c r="CB21364" s="134">
        <f t="shared" si="874"/>
        <v>1542</v>
      </c>
      <c r="CC21364" s="7"/>
      <c r="CD21364" s="10"/>
      <c r="CE21364" s="10"/>
      <c r="CF21364" s="31"/>
      <c r="CG21364" s="9"/>
      <c r="CH21364" s="9"/>
      <c r="CI21364" s="9"/>
      <c r="CJ21364" s="31"/>
      <c r="CK21364" s="9"/>
      <c r="CL21364" s="128"/>
      <c r="CM21364" s="216">
        <f t="shared" si="875"/>
        <v>0</v>
      </c>
      <c r="CN21364" s="128"/>
      <c r="CO21364" s="30"/>
      <c r="CP21364" s="30">
        <f t="shared" si="876"/>
        <v>0</v>
      </c>
      <c r="CQ21364" s="30"/>
      <c r="CR21364" s="30">
        <f t="shared" si="877"/>
        <v>0</v>
      </c>
      <c r="CS21364" s="30"/>
      <c r="CT21364" s="30"/>
      <c r="CU21364" s="30"/>
      <c r="CV21364" s="30">
        <f t="shared" si="878"/>
        <v>0</v>
      </c>
    </row>
    <row r="21365" spans="80:100" x14ac:dyDescent="0.25">
      <c r="CB21365" s="134">
        <f t="shared" si="874"/>
        <v>1543</v>
      </c>
      <c r="CC21365" s="7"/>
      <c r="CD21365" s="10"/>
      <c r="CE21365" s="10"/>
      <c r="CF21365" s="31"/>
      <c r="CG21365" s="9"/>
      <c r="CH21365" s="9"/>
      <c r="CI21365" s="9"/>
      <c r="CJ21365" s="31"/>
      <c r="CK21365" s="9"/>
      <c r="CL21365" s="128"/>
      <c r="CM21365" s="216">
        <f t="shared" si="875"/>
        <v>0</v>
      </c>
      <c r="CN21365" s="128"/>
      <c r="CO21365" s="30"/>
      <c r="CP21365" s="30">
        <f t="shared" si="876"/>
        <v>0</v>
      </c>
      <c r="CQ21365" s="30"/>
      <c r="CR21365" s="30">
        <f t="shared" si="877"/>
        <v>0</v>
      </c>
      <c r="CS21365" s="30"/>
      <c r="CT21365" s="30"/>
      <c r="CU21365" s="30"/>
      <c r="CV21365" s="30">
        <f t="shared" si="878"/>
        <v>0</v>
      </c>
    </row>
    <row r="21366" spans="80:100" x14ac:dyDescent="0.25">
      <c r="CB21366" s="134">
        <f t="shared" si="874"/>
        <v>1544</v>
      </c>
      <c r="CC21366" s="7"/>
      <c r="CD21366" s="10"/>
      <c r="CE21366" s="10"/>
      <c r="CF21366" s="31"/>
      <c r="CG21366" s="9"/>
      <c r="CH21366" s="9"/>
      <c r="CI21366" s="9"/>
      <c r="CJ21366" s="31"/>
      <c r="CK21366" s="9"/>
      <c r="CL21366" s="128"/>
      <c r="CM21366" s="216">
        <f t="shared" si="875"/>
        <v>0</v>
      </c>
      <c r="CN21366" s="128"/>
      <c r="CO21366" s="30"/>
      <c r="CP21366" s="30">
        <f t="shared" si="876"/>
        <v>0</v>
      </c>
      <c r="CQ21366" s="30"/>
      <c r="CR21366" s="30">
        <f t="shared" si="877"/>
        <v>0</v>
      </c>
      <c r="CS21366" s="30"/>
      <c r="CT21366" s="30"/>
      <c r="CU21366" s="30"/>
      <c r="CV21366" s="30">
        <f t="shared" si="878"/>
        <v>0</v>
      </c>
    </row>
    <row r="21367" spans="80:100" x14ac:dyDescent="0.25">
      <c r="CB21367" s="134">
        <f t="shared" si="874"/>
        <v>1545</v>
      </c>
      <c r="CC21367" s="7"/>
      <c r="CD21367" s="10"/>
      <c r="CE21367" s="10"/>
      <c r="CF21367" s="31"/>
      <c r="CG21367" s="9"/>
      <c r="CH21367" s="9"/>
      <c r="CI21367" s="9"/>
      <c r="CJ21367" s="31"/>
      <c r="CK21367" s="9"/>
      <c r="CL21367" s="128"/>
      <c r="CM21367" s="216">
        <f t="shared" si="875"/>
        <v>0</v>
      </c>
      <c r="CN21367" s="128"/>
      <c r="CO21367" s="30"/>
      <c r="CP21367" s="30">
        <f t="shared" si="876"/>
        <v>0</v>
      </c>
      <c r="CQ21367" s="30"/>
      <c r="CR21367" s="30">
        <f t="shared" si="877"/>
        <v>0</v>
      </c>
      <c r="CS21367" s="30"/>
      <c r="CT21367" s="30"/>
      <c r="CU21367" s="30"/>
      <c r="CV21367" s="30">
        <f t="shared" si="878"/>
        <v>0</v>
      </c>
    </row>
    <row r="21368" spans="80:100" x14ac:dyDescent="0.25">
      <c r="CB21368" s="134">
        <f t="shared" si="874"/>
        <v>1546</v>
      </c>
      <c r="CC21368" s="7"/>
      <c r="CD21368" s="10"/>
      <c r="CE21368" s="10"/>
      <c r="CF21368" s="31"/>
      <c r="CG21368" s="9"/>
      <c r="CH21368" s="9"/>
      <c r="CI21368" s="9"/>
      <c r="CJ21368" s="31"/>
      <c r="CK21368" s="9"/>
      <c r="CL21368" s="128"/>
      <c r="CM21368" s="216">
        <f t="shared" si="875"/>
        <v>0</v>
      </c>
      <c r="CN21368" s="128"/>
      <c r="CO21368" s="30"/>
      <c r="CP21368" s="30">
        <f t="shared" si="876"/>
        <v>0</v>
      </c>
      <c r="CQ21368" s="30"/>
      <c r="CR21368" s="30">
        <f t="shared" si="877"/>
        <v>0</v>
      </c>
      <c r="CS21368" s="30"/>
      <c r="CT21368" s="30"/>
      <c r="CU21368" s="30"/>
      <c r="CV21368" s="30">
        <f t="shared" si="878"/>
        <v>0</v>
      </c>
    </row>
    <row r="21369" spans="80:100" x14ac:dyDescent="0.25">
      <c r="CB21369" s="134">
        <f t="shared" si="874"/>
        <v>1547</v>
      </c>
      <c r="CC21369" s="7"/>
      <c r="CD21369" s="10"/>
      <c r="CE21369" s="10"/>
      <c r="CF21369" s="31"/>
      <c r="CG21369" s="9"/>
      <c r="CH21369" s="9"/>
      <c r="CI21369" s="9"/>
      <c r="CJ21369" s="31"/>
      <c r="CK21369" s="9"/>
      <c r="CL21369" s="128"/>
      <c r="CM21369" s="216">
        <f t="shared" si="875"/>
        <v>0</v>
      </c>
      <c r="CN21369" s="128"/>
      <c r="CO21369" s="30"/>
      <c r="CP21369" s="30">
        <f t="shared" si="876"/>
        <v>0</v>
      </c>
      <c r="CQ21369" s="30"/>
      <c r="CR21369" s="30">
        <f t="shared" si="877"/>
        <v>0</v>
      </c>
      <c r="CS21369" s="30"/>
      <c r="CT21369" s="30"/>
      <c r="CU21369" s="30"/>
      <c r="CV21369" s="30">
        <f t="shared" si="878"/>
        <v>0</v>
      </c>
    </row>
    <row r="21370" spans="80:100" x14ac:dyDescent="0.25">
      <c r="CB21370" s="134">
        <f t="shared" si="874"/>
        <v>1548</v>
      </c>
      <c r="CC21370" s="7"/>
      <c r="CD21370" s="10"/>
      <c r="CE21370" s="10"/>
      <c r="CF21370" s="31"/>
      <c r="CG21370" s="9"/>
      <c r="CH21370" s="9"/>
      <c r="CI21370" s="9"/>
      <c r="CJ21370" s="31"/>
      <c r="CK21370" s="9"/>
      <c r="CL21370" s="128"/>
      <c r="CM21370" s="216">
        <f t="shared" si="875"/>
        <v>0</v>
      </c>
      <c r="CN21370" s="128"/>
      <c r="CO21370" s="30"/>
      <c r="CP21370" s="30">
        <f t="shared" si="876"/>
        <v>0</v>
      </c>
      <c r="CQ21370" s="30"/>
      <c r="CR21370" s="30">
        <f t="shared" si="877"/>
        <v>0</v>
      </c>
      <c r="CS21370" s="30"/>
      <c r="CT21370" s="30"/>
      <c r="CU21370" s="30"/>
      <c r="CV21370" s="30">
        <f t="shared" si="878"/>
        <v>0</v>
      </c>
    </row>
    <row r="21371" spans="80:100" x14ac:dyDescent="0.25">
      <c r="CB21371" s="134">
        <f t="shared" si="874"/>
        <v>1549</v>
      </c>
      <c r="CC21371" s="7"/>
      <c r="CD21371" s="10"/>
      <c r="CE21371" s="10"/>
      <c r="CF21371" s="31"/>
      <c r="CG21371" s="9"/>
      <c r="CH21371" s="9"/>
      <c r="CI21371" s="9"/>
      <c r="CJ21371" s="31"/>
      <c r="CK21371" s="9"/>
      <c r="CL21371" s="128"/>
      <c r="CM21371" s="216">
        <f t="shared" si="875"/>
        <v>0</v>
      </c>
      <c r="CN21371" s="128"/>
      <c r="CO21371" s="30"/>
      <c r="CP21371" s="30">
        <f t="shared" si="876"/>
        <v>0</v>
      </c>
      <c r="CQ21371" s="30"/>
      <c r="CR21371" s="30">
        <f t="shared" si="877"/>
        <v>0</v>
      </c>
      <c r="CS21371" s="30"/>
      <c r="CT21371" s="30"/>
      <c r="CU21371" s="30"/>
      <c r="CV21371" s="30">
        <f t="shared" si="878"/>
        <v>0</v>
      </c>
    </row>
    <row r="21372" spans="80:100" x14ac:dyDescent="0.25">
      <c r="CB21372" s="134">
        <f t="shared" si="874"/>
        <v>1550</v>
      </c>
      <c r="CC21372" s="7"/>
      <c r="CD21372" s="10"/>
      <c r="CE21372" s="10"/>
      <c r="CF21372" s="31"/>
      <c r="CG21372" s="9"/>
      <c r="CH21372" s="9"/>
      <c r="CI21372" s="9"/>
      <c r="CJ21372" s="31"/>
      <c r="CK21372" s="9"/>
      <c r="CL21372" s="128"/>
      <c r="CM21372" s="216">
        <f t="shared" si="875"/>
        <v>0</v>
      </c>
      <c r="CN21372" s="128"/>
      <c r="CO21372" s="30"/>
      <c r="CP21372" s="30">
        <f t="shared" si="876"/>
        <v>0</v>
      </c>
      <c r="CQ21372" s="30"/>
      <c r="CR21372" s="30">
        <f t="shared" si="877"/>
        <v>0</v>
      </c>
      <c r="CS21372" s="30"/>
      <c r="CT21372" s="30"/>
      <c r="CU21372" s="30"/>
      <c r="CV21372" s="30">
        <f t="shared" si="878"/>
        <v>0</v>
      </c>
    </row>
    <row r="21373" spans="80:100" x14ac:dyDescent="0.25">
      <c r="CB21373" s="134">
        <f t="shared" si="874"/>
        <v>1551</v>
      </c>
      <c r="CC21373" s="7"/>
      <c r="CD21373" s="10"/>
      <c r="CE21373" s="10"/>
      <c r="CF21373" s="31"/>
      <c r="CG21373" s="9"/>
      <c r="CH21373" s="9"/>
      <c r="CI21373" s="9"/>
      <c r="CJ21373" s="31"/>
      <c r="CK21373" s="9"/>
      <c r="CL21373" s="128"/>
      <c r="CM21373" s="216">
        <f t="shared" si="875"/>
        <v>0</v>
      </c>
      <c r="CN21373" s="128"/>
      <c r="CO21373" s="30"/>
      <c r="CP21373" s="30">
        <f t="shared" si="876"/>
        <v>0</v>
      </c>
      <c r="CQ21373" s="30"/>
      <c r="CR21373" s="30">
        <f t="shared" si="877"/>
        <v>0</v>
      </c>
      <c r="CS21373" s="30"/>
      <c r="CT21373" s="30"/>
      <c r="CU21373" s="30"/>
      <c r="CV21373" s="30">
        <f t="shared" si="878"/>
        <v>0</v>
      </c>
    </row>
    <row r="21374" spans="80:100" x14ac:dyDescent="0.25">
      <c r="CB21374" s="134">
        <f t="shared" si="874"/>
        <v>1552</v>
      </c>
      <c r="CC21374" s="7"/>
      <c r="CD21374" s="10"/>
      <c r="CE21374" s="10"/>
      <c r="CF21374" s="31"/>
      <c r="CG21374" s="9"/>
      <c r="CH21374" s="9"/>
      <c r="CI21374" s="9"/>
      <c r="CJ21374" s="31"/>
      <c r="CK21374" s="9"/>
      <c r="CL21374" s="128"/>
      <c r="CM21374" s="216">
        <f t="shared" si="875"/>
        <v>0</v>
      </c>
      <c r="CN21374" s="128"/>
      <c r="CO21374" s="30"/>
      <c r="CP21374" s="30">
        <f t="shared" si="876"/>
        <v>0</v>
      </c>
      <c r="CQ21374" s="30"/>
      <c r="CR21374" s="30">
        <f t="shared" si="877"/>
        <v>0</v>
      </c>
      <c r="CS21374" s="30"/>
      <c r="CT21374" s="30"/>
      <c r="CU21374" s="30"/>
      <c r="CV21374" s="30">
        <f t="shared" si="878"/>
        <v>0</v>
      </c>
    </row>
    <row r="21375" spans="80:100" x14ac:dyDescent="0.25">
      <c r="CB21375" s="134">
        <f t="shared" si="874"/>
        <v>1553</v>
      </c>
      <c r="CC21375" s="7"/>
      <c r="CD21375" s="10"/>
      <c r="CE21375" s="10"/>
      <c r="CF21375" s="31"/>
      <c r="CG21375" s="9"/>
      <c r="CH21375" s="9"/>
      <c r="CI21375" s="9"/>
      <c r="CJ21375" s="31"/>
      <c r="CK21375" s="9"/>
      <c r="CL21375" s="128"/>
      <c r="CM21375" s="216">
        <f t="shared" si="875"/>
        <v>0</v>
      </c>
      <c r="CN21375" s="128"/>
      <c r="CO21375" s="30"/>
      <c r="CP21375" s="30">
        <f t="shared" si="876"/>
        <v>0</v>
      </c>
      <c r="CQ21375" s="30"/>
      <c r="CR21375" s="30">
        <f t="shared" si="877"/>
        <v>0</v>
      </c>
      <c r="CS21375" s="30"/>
      <c r="CT21375" s="30"/>
      <c r="CU21375" s="30"/>
      <c r="CV21375" s="30">
        <f t="shared" si="878"/>
        <v>0</v>
      </c>
    </row>
    <row r="21376" spans="80:100" x14ac:dyDescent="0.25">
      <c r="CB21376" s="134">
        <f t="shared" si="874"/>
        <v>1554</v>
      </c>
      <c r="CC21376" s="7"/>
      <c r="CD21376" s="10"/>
      <c r="CE21376" s="10"/>
      <c r="CF21376" s="31"/>
      <c r="CG21376" s="9"/>
      <c r="CH21376" s="9"/>
      <c r="CI21376" s="9"/>
      <c r="CJ21376" s="31"/>
      <c r="CK21376" s="9"/>
      <c r="CL21376" s="128"/>
      <c r="CM21376" s="216">
        <f t="shared" si="875"/>
        <v>0</v>
      </c>
      <c r="CN21376" s="128"/>
      <c r="CO21376" s="30"/>
      <c r="CP21376" s="30">
        <f t="shared" si="876"/>
        <v>0</v>
      </c>
      <c r="CQ21376" s="30"/>
      <c r="CR21376" s="30">
        <f t="shared" si="877"/>
        <v>0</v>
      </c>
      <c r="CS21376" s="30"/>
      <c r="CT21376" s="30"/>
      <c r="CU21376" s="30"/>
      <c r="CV21376" s="30">
        <f t="shared" si="878"/>
        <v>0</v>
      </c>
    </row>
    <row r="21377" spans="80:100" x14ac:dyDescent="0.25">
      <c r="CB21377" s="134">
        <f t="shared" si="874"/>
        <v>1555</v>
      </c>
      <c r="CC21377" s="7"/>
      <c r="CD21377" s="10"/>
      <c r="CE21377" s="10"/>
      <c r="CF21377" s="31"/>
      <c r="CG21377" s="9"/>
      <c r="CH21377" s="9"/>
      <c r="CI21377" s="9"/>
      <c r="CJ21377" s="31"/>
      <c r="CK21377" s="9"/>
      <c r="CL21377" s="128"/>
      <c r="CM21377" s="216">
        <f t="shared" si="875"/>
        <v>0</v>
      </c>
      <c r="CN21377" s="128"/>
      <c r="CO21377" s="30"/>
      <c r="CP21377" s="30">
        <f t="shared" si="876"/>
        <v>0</v>
      </c>
      <c r="CQ21377" s="30"/>
      <c r="CR21377" s="30">
        <f t="shared" si="877"/>
        <v>0</v>
      </c>
      <c r="CS21377" s="30"/>
      <c r="CT21377" s="30"/>
      <c r="CU21377" s="30"/>
      <c r="CV21377" s="30">
        <f t="shared" si="878"/>
        <v>0</v>
      </c>
    </row>
    <row r="21378" spans="80:100" x14ac:dyDescent="0.25">
      <c r="CB21378" s="134">
        <f t="shared" si="874"/>
        <v>1556</v>
      </c>
      <c r="CC21378" s="7"/>
      <c r="CD21378" s="10"/>
      <c r="CE21378" s="10"/>
      <c r="CF21378" s="31"/>
      <c r="CG21378" s="9"/>
      <c r="CH21378" s="9"/>
      <c r="CI21378" s="9"/>
      <c r="CJ21378" s="31"/>
      <c r="CK21378" s="9"/>
      <c r="CL21378" s="128"/>
      <c r="CM21378" s="216">
        <f t="shared" si="875"/>
        <v>0</v>
      </c>
      <c r="CN21378" s="128"/>
      <c r="CO21378" s="30"/>
      <c r="CP21378" s="30">
        <f t="shared" si="876"/>
        <v>0</v>
      </c>
      <c r="CQ21378" s="30"/>
      <c r="CR21378" s="30">
        <f t="shared" si="877"/>
        <v>0</v>
      </c>
      <c r="CS21378" s="30"/>
      <c r="CT21378" s="30"/>
      <c r="CU21378" s="30"/>
      <c r="CV21378" s="30">
        <f t="shared" si="878"/>
        <v>0</v>
      </c>
    </row>
    <row r="21379" spans="80:100" x14ac:dyDescent="0.25">
      <c r="CB21379" s="134">
        <f t="shared" si="874"/>
        <v>1557</v>
      </c>
      <c r="CC21379" s="7"/>
      <c r="CD21379" s="10"/>
      <c r="CE21379" s="10"/>
      <c r="CF21379" s="31"/>
      <c r="CG21379" s="9"/>
      <c r="CH21379" s="9"/>
      <c r="CI21379" s="9"/>
      <c r="CJ21379" s="31"/>
      <c r="CK21379" s="9"/>
      <c r="CL21379" s="128"/>
      <c r="CM21379" s="216">
        <f t="shared" si="875"/>
        <v>0</v>
      </c>
      <c r="CN21379" s="128"/>
      <c r="CO21379" s="30"/>
      <c r="CP21379" s="30">
        <f t="shared" si="876"/>
        <v>0</v>
      </c>
      <c r="CQ21379" s="30"/>
      <c r="CR21379" s="30">
        <f t="shared" si="877"/>
        <v>0</v>
      </c>
      <c r="CS21379" s="30"/>
      <c r="CT21379" s="30"/>
      <c r="CU21379" s="30"/>
      <c r="CV21379" s="30">
        <f t="shared" si="878"/>
        <v>0</v>
      </c>
    </row>
    <row r="21380" spans="80:100" x14ac:dyDescent="0.25">
      <c r="CB21380" s="134">
        <f t="shared" si="874"/>
        <v>1558</v>
      </c>
      <c r="CC21380" s="7"/>
      <c r="CD21380" s="10"/>
      <c r="CE21380" s="10"/>
      <c r="CF21380" s="31"/>
      <c r="CG21380" s="9"/>
      <c r="CH21380" s="9"/>
      <c r="CI21380" s="9"/>
      <c r="CJ21380" s="31"/>
      <c r="CK21380" s="9"/>
      <c r="CL21380" s="128"/>
      <c r="CM21380" s="216">
        <f t="shared" si="875"/>
        <v>0</v>
      </c>
      <c r="CN21380" s="128"/>
      <c r="CO21380" s="30"/>
      <c r="CP21380" s="30">
        <f t="shared" si="876"/>
        <v>0</v>
      </c>
      <c r="CQ21380" s="30"/>
      <c r="CR21380" s="30">
        <f t="shared" si="877"/>
        <v>0</v>
      </c>
      <c r="CS21380" s="30"/>
      <c r="CT21380" s="30"/>
      <c r="CU21380" s="30"/>
      <c r="CV21380" s="30">
        <f t="shared" si="878"/>
        <v>0</v>
      </c>
    </row>
    <row r="21381" spans="80:100" x14ac:dyDescent="0.25">
      <c r="CB21381" s="134">
        <f t="shared" si="874"/>
        <v>1559</v>
      </c>
      <c r="CC21381" s="7"/>
      <c r="CD21381" s="10"/>
      <c r="CE21381" s="10"/>
      <c r="CF21381" s="31"/>
      <c r="CG21381" s="9"/>
      <c r="CH21381" s="9"/>
      <c r="CI21381" s="9"/>
      <c r="CJ21381" s="31"/>
      <c r="CK21381" s="9"/>
      <c r="CL21381" s="128"/>
      <c r="CM21381" s="216">
        <f t="shared" si="875"/>
        <v>0</v>
      </c>
      <c r="CN21381" s="128"/>
      <c r="CO21381" s="30"/>
      <c r="CP21381" s="30">
        <f t="shared" si="876"/>
        <v>0</v>
      </c>
      <c r="CQ21381" s="30"/>
      <c r="CR21381" s="30">
        <f t="shared" si="877"/>
        <v>0</v>
      </c>
      <c r="CS21381" s="30"/>
      <c r="CT21381" s="30"/>
      <c r="CU21381" s="30"/>
      <c r="CV21381" s="30">
        <f t="shared" si="878"/>
        <v>0</v>
      </c>
    </row>
    <row r="21382" spans="80:100" x14ac:dyDescent="0.25">
      <c r="CB21382" s="134">
        <f t="shared" si="874"/>
        <v>1560</v>
      </c>
      <c r="CC21382" s="7"/>
      <c r="CD21382" s="10"/>
      <c r="CE21382" s="10"/>
      <c r="CF21382" s="31"/>
      <c r="CG21382" s="9"/>
      <c r="CH21382" s="9"/>
      <c r="CI21382" s="9"/>
      <c r="CJ21382" s="31"/>
      <c r="CK21382" s="9"/>
      <c r="CL21382" s="128"/>
      <c r="CM21382" s="216">
        <f t="shared" si="875"/>
        <v>0</v>
      </c>
      <c r="CN21382" s="128"/>
      <c r="CO21382" s="30"/>
      <c r="CP21382" s="30">
        <f t="shared" si="876"/>
        <v>0</v>
      </c>
      <c r="CQ21382" s="30"/>
      <c r="CR21382" s="30">
        <f t="shared" si="877"/>
        <v>0</v>
      </c>
      <c r="CS21382" s="30"/>
      <c r="CT21382" s="30"/>
      <c r="CU21382" s="30"/>
      <c r="CV21382" s="30">
        <f t="shared" si="878"/>
        <v>0</v>
      </c>
    </row>
    <row r="21383" spans="80:100" x14ac:dyDescent="0.25">
      <c r="CB21383" s="134">
        <f t="shared" si="874"/>
        <v>1561</v>
      </c>
      <c r="CC21383" s="7"/>
      <c r="CD21383" s="10"/>
      <c r="CE21383" s="10"/>
      <c r="CF21383" s="31"/>
      <c r="CG21383" s="9"/>
      <c r="CH21383" s="9"/>
      <c r="CI21383" s="9"/>
      <c r="CJ21383" s="31"/>
      <c r="CK21383" s="9"/>
      <c r="CL21383" s="128"/>
      <c r="CM21383" s="216">
        <f t="shared" si="875"/>
        <v>0</v>
      </c>
      <c r="CN21383" s="128"/>
      <c r="CO21383" s="30"/>
      <c r="CP21383" s="30">
        <f t="shared" si="876"/>
        <v>0</v>
      </c>
      <c r="CQ21383" s="30"/>
      <c r="CR21383" s="30">
        <f t="shared" si="877"/>
        <v>0</v>
      </c>
      <c r="CS21383" s="30"/>
      <c r="CT21383" s="30"/>
      <c r="CU21383" s="30"/>
      <c r="CV21383" s="30">
        <f t="shared" si="878"/>
        <v>0</v>
      </c>
    </row>
    <row r="21384" spans="80:100" x14ac:dyDescent="0.25">
      <c r="CB21384" s="134">
        <f t="shared" si="874"/>
        <v>1562</v>
      </c>
      <c r="CC21384" s="7"/>
      <c r="CD21384" s="10"/>
      <c r="CE21384" s="10"/>
      <c r="CF21384" s="31"/>
      <c r="CG21384" s="9"/>
      <c r="CH21384" s="9"/>
      <c r="CI21384" s="9"/>
      <c r="CJ21384" s="31"/>
      <c r="CK21384" s="9"/>
      <c r="CL21384" s="128"/>
      <c r="CM21384" s="216">
        <f t="shared" si="875"/>
        <v>0</v>
      </c>
      <c r="CN21384" s="128"/>
      <c r="CO21384" s="30"/>
      <c r="CP21384" s="30">
        <f t="shared" si="876"/>
        <v>0</v>
      </c>
      <c r="CQ21384" s="30"/>
      <c r="CR21384" s="30">
        <f t="shared" si="877"/>
        <v>0</v>
      </c>
      <c r="CS21384" s="30"/>
      <c r="CT21384" s="30"/>
      <c r="CU21384" s="30"/>
      <c r="CV21384" s="30">
        <f t="shared" si="878"/>
        <v>0</v>
      </c>
    </row>
    <row r="21385" spans="80:100" x14ac:dyDescent="0.25">
      <c r="CB21385" s="134">
        <f t="shared" si="874"/>
        <v>1563</v>
      </c>
      <c r="CC21385" s="7"/>
      <c r="CD21385" s="10"/>
      <c r="CE21385" s="10"/>
      <c r="CF21385" s="31"/>
      <c r="CG21385" s="9"/>
      <c r="CH21385" s="9"/>
      <c r="CI21385" s="9"/>
      <c r="CJ21385" s="31"/>
      <c r="CK21385" s="9"/>
      <c r="CL21385" s="128"/>
      <c r="CM21385" s="216">
        <f t="shared" si="875"/>
        <v>0</v>
      </c>
      <c r="CN21385" s="128"/>
      <c r="CO21385" s="30"/>
      <c r="CP21385" s="30">
        <f t="shared" si="876"/>
        <v>0</v>
      </c>
      <c r="CQ21385" s="30"/>
      <c r="CR21385" s="30">
        <f t="shared" si="877"/>
        <v>0</v>
      </c>
      <c r="CS21385" s="30"/>
      <c r="CT21385" s="30"/>
      <c r="CU21385" s="30"/>
      <c r="CV21385" s="30">
        <f t="shared" si="878"/>
        <v>0</v>
      </c>
    </row>
    <row r="21386" spans="80:100" x14ac:dyDescent="0.25">
      <c r="CB21386" s="134">
        <f t="shared" si="874"/>
        <v>1564</v>
      </c>
      <c r="CC21386" s="7"/>
      <c r="CD21386" s="10"/>
      <c r="CE21386" s="10"/>
      <c r="CF21386" s="31"/>
      <c r="CG21386" s="9"/>
      <c r="CH21386" s="9"/>
      <c r="CI21386" s="9"/>
      <c r="CJ21386" s="31"/>
      <c r="CK21386" s="9"/>
      <c r="CL21386" s="128"/>
      <c r="CM21386" s="216">
        <f t="shared" si="875"/>
        <v>0</v>
      </c>
      <c r="CN21386" s="128"/>
      <c r="CO21386" s="30"/>
      <c r="CP21386" s="30">
        <f t="shared" si="876"/>
        <v>0</v>
      </c>
      <c r="CQ21386" s="30"/>
      <c r="CR21386" s="30">
        <f t="shared" si="877"/>
        <v>0</v>
      </c>
      <c r="CS21386" s="30"/>
      <c r="CT21386" s="30"/>
      <c r="CU21386" s="30"/>
      <c r="CV21386" s="30">
        <f t="shared" si="878"/>
        <v>0</v>
      </c>
    </row>
    <row r="21387" spans="80:100" x14ac:dyDescent="0.25">
      <c r="CB21387" s="134">
        <f t="shared" si="874"/>
        <v>1565</v>
      </c>
      <c r="CC21387" s="7"/>
      <c r="CD21387" s="10"/>
      <c r="CE21387" s="10"/>
      <c r="CF21387" s="31"/>
      <c r="CG21387" s="9"/>
      <c r="CH21387" s="9"/>
      <c r="CI21387" s="9"/>
      <c r="CJ21387" s="31"/>
      <c r="CK21387" s="9"/>
      <c r="CL21387" s="128"/>
      <c r="CM21387" s="216">
        <f t="shared" si="875"/>
        <v>0</v>
      </c>
      <c r="CN21387" s="128"/>
      <c r="CO21387" s="30"/>
      <c r="CP21387" s="30">
        <f t="shared" si="876"/>
        <v>0</v>
      </c>
      <c r="CQ21387" s="30"/>
      <c r="CR21387" s="30">
        <f t="shared" si="877"/>
        <v>0</v>
      </c>
      <c r="CS21387" s="30"/>
      <c r="CT21387" s="30"/>
      <c r="CU21387" s="30"/>
      <c r="CV21387" s="30">
        <f t="shared" si="878"/>
        <v>0</v>
      </c>
    </row>
    <row r="21388" spans="80:100" x14ac:dyDescent="0.25">
      <c r="CB21388" s="134">
        <f t="shared" si="874"/>
        <v>1566</v>
      </c>
      <c r="CC21388" s="7"/>
      <c r="CD21388" s="10"/>
      <c r="CE21388" s="10"/>
      <c r="CF21388" s="31"/>
      <c r="CG21388" s="9"/>
      <c r="CH21388" s="9"/>
      <c r="CI21388" s="9"/>
      <c r="CJ21388" s="31"/>
      <c r="CK21388" s="9"/>
      <c r="CL21388" s="128"/>
      <c r="CM21388" s="216">
        <f t="shared" si="875"/>
        <v>0</v>
      </c>
      <c r="CN21388" s="128"/>
      <c r="CO21388" s="30"/>
      <c r="CP21388" s="30">
        <f t="shared" si="876"/>
        <v>0</v>
      </c>
      <c r="CQ21388" s="30"/>
      <c r="CR21388" s="30">
        <f t="shared" si="877"/>
        <v>0</v>
      </c>
      <c r="CS21388" s="30"/>
      <c r="CT21388" s="30"/>
      <c r="CU21388" s="30"/>
      <c r="CV21388" s="30">
        <f t="shared" si="878"/>
        <v>0</v>
      </c>
    </row>
    <row r="21389" spans="80:100" x14ac:dyDescent="0.25">
      <c r="CB21389" s="134">
        <f t="shared" si="874"/>
        <v>1567</v>
      </c>
      <c r="CC21389" s="7"/>
      <c r="CD21389" s="10"/>
      <c r="CE21389" s="10"/>
      <c r="CF21389" s="31"/>
      <c r="CG21389" s="9"/>
      <c r="CH21389" s="9"/>
      <c r="CI21389" s="9"/>
      <c r="CJ21389" s="31"/>
      <c r="CK21389" s="9"/>
      <c r="CL21389" s="128"/>
      <c r="CM21389" s="216">
        <f t="shared" si="875"/>
        <v>0</v>
      </c>
      <c r="CN21389" s="128"/>
      <c r="CO21389" s="30"/>
      <c r="CP21389" s="30">
        <f t="shared" si="876"/>
        <v>0</v>
      </c>
      <c r="CQ21389" s="30"/>
      <c r="CR21389" s="30">
        <f t="shared" si="877"/>
        <v>0</v>
      </c>
      <c r="CS21389" s="30"/>
      <c r="CT21389" s="30"/>
      <c r="CU21389" s="30"/>
      <c r="CV21389" s="30">
        <f t="shared" si="878"/>
        <v>0</v>
      </c>
    </row>
    <row r="21390" spans="80:100" x14ac:dyDescent="0.25">
      <c r="CB21390" s="134">
        <f t="shared" si="874"/>
        <v>1568</v>
      </c>
      <c r="CC21390" s="7"/>
      <c r="CD21390" s="10"/>
      <c r="CE21390" s="10"/>
      <c r="CF21390" s="31"/>
      <c r="CG21390" s="9"/>
      <c r="CH21390" s="9"/>
      <c r="CI21390" s="9"/>
      <c r="CJ21390" s="31"/>
      <c r="CK21390" s="9"/>
      <c r="CL21390" s="128"/>
      <c r="CM21390" s="216">
        <f t="shared" si="875"/>
        <v>0</v>
      </c>
      <c r="CN21390" s="128"/>
      <c r="CO21390" s="30"/>
      <c r="CP21390" s="30">
        <f t="shared" si="876"/>
        <v>0</v>
      </c>
      <c r="CQ21390" s="30"/>
      <c r="CR21390" s="30">
        <f t="shared" si="877"/>
        <v>0</v>
      </c>
      <c r="CS21390" s="30"/>
      <c r="CT21390" s="30"/>
      <c r="CU21390" s="30"/>
      <c r="CV21390" s="30">
        <f t="shared" si="878"/>
        <v>0</v>
      </c>
    </row>
    <row r="21391" spans="80:100" x14ac:dyDescent="0.25">
      <c r="CB21391" s="134">
        <f t="shared" si="874"/>
        <v>1569</v>
      </c>
      <c r="CC21391" s="7"/>
      <c r="CD21391" s="10"/>
      <c r="CE21391" s="10"/>
      <c r="CF21391" s="31"/>
      <c r="CG21391" s="9"/>
      <c r="CH21391" s="9"/>
      <c r="CI21391" s="9"/>
      <c r="CJ21391" s="31"/>
      <c r="CK21391" s="9"/>
      <c r="CL21391" s="128"/>
      <c r="CM21391" s="216">
        <f t="shared" si="875"/>
        <v>0</v>
      </c>
      <c r="CN21391" s="128"/>
      <c r="CO21391" s="30"/>
      <c r="CP21391" s="30">
        <f t="shared" si="876"/>
        <v>0</v>
      </c>
      <c r="CQ21391" s="30"/>
      <c r="CR21391" s="30">
        <f t="shared" si="877"/>
        <v>0</v>
      </c>
      <c r="CS21391" s="30"/>
      <c r="CT21391" s="30"/>
      <c r="CU21391" s="30"/>
      <c r="CV21391" s="30">
        <f t="shared" si="878"/>
        <v>0</v>
      </c>
    </row>
    <row r="21392" spans="80:100" x14ac:dyDescent="0.25">
      <c r="CB21392" s="134">
        <f t="shared" si="874"/>
        <v>1570</v>
      </c>
      <c r="CC21392" s="7"/>
      <c r="CD21392" s="10"/>
      <c r="CE21392" s="10"/>
      <c r="CF21392" s="31"/>
      <c r="CG21392" s="9"/>
      <c r="CH21392" s="9"/>
      <c r="CI21392" s="9"/>
      <c r="CJ21392" s="31"/>
      <c r="CK21392" s="9"/>
      <c r="CL21392" s="128"/>
      <c r="CM21392" s="216">
        <f t="shared" si="875"/>
        <v>0</v>
      </c>
      <c r="CN21392" s="128"/>
      <c r="CO21392" s="30"/>
      <c r="CP21392" s="30">
        <f t="shared" si="876"/>
        <v>0</v>
      </c>
      <c r="CQ21392" s="30"/>
      <c r="CR21392" s="30">
        <f t="shared" si="877"/>
        <v>0</v>
      </c>
      <c r="CS21392" s="30"/>
      <c r="CT21392" s="30"/>
      <c r="CU21392" s="30"/>
      <c r="CV21392" s="30">
        <f t="shared" si="878"/>
        <v>0</v>
      </c>
    </row>
    <row r="21393" spans="80:100" x14ac:dyDescent="0.25">
      <c r="CB21393" s="134">
        <f t="shared" si="874"/>
        <v>1571</v>
      </c>
      <c r="CC21393" s="7"/>
      <c r="CD21393" s="10"/>
      <c r="CE21393" s="10"/>
      <c r="CF21393" s="31"/>
      <c r="CG21393" s="9"/>
      <c r="CH21393" s="9"/>
      <c r="CI21393" s="9"/>
      <c r="CJ21393" s="31"/>
      <c r="CK21393" s="9"/>
      <c r="CL21393" s="128"/>
      <c r="CM21393" s="216">
        <f t="shared" si="875"/>
        <v>0</v>
      </c>
      <c r="CN21393" s="128"/>
      <c r="CO21393" s="30"/>
      <c r="CP21393" s="30">
        <f t="shared" si="876"/>
        <v>0</v>
      </c>
      <c r="CQ21393" s="30"/>
      <c r="CR21393" s="30">
        <f t="shared" si="877"/>
        <v>0</v>
      </c>
      <c r="CS21393" s="30"/>
      <c r="CT21393" s="30"/>
      <c r="CU21393" s="30"/>
      <c r="CV21393" s="30">
        <f t="shared" si="878"/>
        <v>0</v>
      </c>
    </row>
    <row r="21394" spans="80:100" x14ac:dyDescent="0.25">
      <c r="CB21394" s="134">
        <f t="shared" si="874"/>
        <v>1572</v>
      </c>
      <c r="CC21394" s="7"/>
      <c r="CD21394" s="10"/>
      <c r="CE21394" s="10"/>
      <c r="CF21394" s="31"/>
      <c r="CG21394" s="9"/>
      <c r="CH21394" s="9"/>
      <c r="CI21394" s="9"/>
      <c r="CJ21394" s="31"/>
      <c r="CK21394" s="9"/>
      <c r="CL21394" s="128"/>
      <c r="CM21394" s="216">
        <f t="shared" si="875"/>
        <v>0</v>
      </c>
      <c r="CN21394" s="128"/>
      <c r="CO21394" s="30"/>
      <c r="CP21394" s="30">
        <f t="shared" si="876"/>
        <v>0</v>
      </c>
      <c r="CQ21394" s="30"/>
      <c r="CR21394" s="30">
        <f t="shared" si="877"/>
        <v>0</v>
      </c>
      <c r="CS21394" s="30"/>
      <c r="CT21394" s="30"/>
      <c r="CU21394" s="30"/>
      <c r="CV21394" s="30">
        <f t="shared" si="878"/>
        <v>0</v>
      </c>
    </row>
    <row r="21395" spans="80:100" x14ac:dyDescent="0.25">
      <c r="CB21395" s="134">
        <f t="shared" si="874"/>
        <v>1573</v>
      </c>
      <c r="CC21395" s="7"/>
      <c r="CD21395" s="10"/>
      <c r="CE21395" s="10"/>
      <c r="CF21395" s="31"/>
      <c r="CG21395" s="9"/>
      <c r="CH21395" s="9"/>
      <c r="CI21395" s="9"/>
      <c r="CJ21395" s="31"/>
      <c r="CK21395" s="9"/>
      <c r="CL21395" s="128"/>
      <c r="CM21395" s="216">
        <f t="shared" si="875"/>
        <v>0</v>
      </c>
      <c r="CN21395" s="128"/>
      <c r="CO21395" s="30"/>
      <c r="CP21395" s="30">
        <f t="shared" si="876"/>
        <v>0</v>
      </c>
      <c r="CQ21395" s="30"/>
      <c r="CR21395" s="30">
        <f t="shared" si="877"/>
        <v>0</v>
      </c>
      <c r="CS21395" s="30"/>
      <c r="CT21395" s="30"/>
      <c r="CU21395" s="30"/>
      <c r="CV21395" s="30">
        <f t="shared" si="878"/>
        <v>0</v>
      </c>
    </row>
    <row r="21396" spans="80:100" x14ac:dyDescent="0.25">
      <c r="CB21396" s="134">
        <f t="shared" si="874"/>
        <v>1574</v>
      </c>
      <c r="CC21396" s="7"/>
      <c r="CD21396" s="10"/>
      <c r="CE21396" s="10"/>
      <c r="CF21396" s="31"/>
      <c r="CG21396" s="9"/>
      <c r="CH21396" s="9"/>
      <c r="CI21396" s="9"/>
      <c r="CJ21396" s="31"/>
      <c r="CK21396" s="9"/>
      <c r="CL21396" s="128"/>
      <c r="CM21396" s="216">
        <f t="shared" si="875"/>
        <v>0</v>
      </c>
      <c r="CN21396" s="128"/>
      <c r="CO21396" s="30"/>
      <c r="CP21396" s="30">
        <f t="shared" si="876"/>
        <v>0</v>
      </c>
      <c r="CQ21396" s="30"/>
      <c r="CR21396" s="30">
        <f t="shared" si="877"/>
        <v>0</v>
      </c>
      <c r="CS21396" s="30"/>
      <c r="CT21396" s="30"/>
      <c r="CU21396" s="30"/>
      <c r="CV21396" s="30">
        <f t="shared" si="878"/>
        <v>0</v>
      </c>
    </row>
    <row r="21397" spans="80:100" x14ac:dyDescent="0.25">
      <c r="CB21397" s="134">
        <f t="shared" si="874"/>
        <v>1575</v>
      </c>
      <c r="CC21397" s="7"/>
      <c r="CD21397" s="10"/>
      <c r="CE21397" s="10"/>
      <c r="CF21397" s="31"/>
      <c r="CG21397" s="9"/>
      <c r="CH21397" s="9"/>
      <c r="CI21397" s="9"/>
      <c r="CJ21397" s="31"/>
      <c r="CK21397" s="9"/>
      <c r="CL21397" s="128"/>
      <c r="CM21397" s="216">
        <f t="shared" si="875"/>
        <v>0</v>
      </c>
      <c r="CN21397" s="128"/>
      <c r="CO21397" s="30"/>
      <c r="CP21397" s="30">
        <f t="shared" si="876"/>
        <v>0</v>
      </c>
      <c r="CQ21397" s="30"/>
      <c r="CR21397" s="30">
        <f t="shared" si="877"/>
        <v>0</v>
      </c>
      <c r="CS21397" s="30"/>
      <c r="CT21397" s="30"/>
      <c r="CU21397" s="30"/>
      <c r="CV21397" s="30">
        <f t="shared" si="878"/>
        <v>0</v>
      </c>
    </row>
    <row r="21398" spans="80:100" x14ac:dyDescent="0.25">
      <c r="CB21398" s="134">
        <f t="shared" si="874"/>
        <v>1576</v>
      </c>
      <c r="CC21398" s="7"/>
      <c r="CD21398" s="10"/>
      <c r="CE21398" s="10"/>
      <c r="CF21398" s="31"/>
      <c r="CG21398" s="9"/>
      <c r="CH21398" s="9"/>
      <c r="CI21398" s="9"/>
      <c r="CJ21398" s="31"/>
      <c r="CK21398" s="9"/>
      <c r="CL21398" s="128"/>
      <c r="CM21398" s="216">
        <f t="shared" si="875"/>
        <v>0</v>
      </c>
      <c r="CN21398" s="128"/>
      <c r="CO21398" s="30"/>
      <c r="CP21398" s="30">
        <f t="shared" si="876"/>
        <v>0</v>
      </c>
      <c r="CQ21398" s="30"/>
      <c r="CR21398" s="30">
        <f t="shared" si="877"/>
        <v>0</v>
      </c>
      <c r="CS21398" s="30"/>
      <c r="CT21398" s="30"/>
      <c r="CU21398" s="30"/>
      <c r="CV21398" s="30">
        <f t="shared" si="878"/>
        <v>0</v>
      </c>
    </row>
    <row r="21399" spans="80:100" x14ac:dyDescent="0.25">
      <c r="CB21399" s="134">
        <f t="shared" si="874"/>
        <v>1577</v>
      </c>
      <c r="CC21399" s="7"/>
      <c r="CD21399" s="10"/>
      <c r="CE21399" s="10"/>
      <c r="CF21399" s="31"/>
      <c r="CG21399" s="9"/>
      <c r="CH21399" s="9"/>
      <c r="CI21399" s="9"/>
      <c r="CJ21399" s="31"/>
      <c r="CK21399" s="9"/>
      <c r="CL21399" s="128"/>
      <c r="CM21399" s="216">
        <f t="shared" si="875"/>
        <v>0</v>
      </c>
      <c r="CN21399" s="128"/>
      <c r="CO21399" s="30"/>
      <c r="CP21399" s="30">
        <f t="shared" si="876"/>
        <v>0</v>
      </c>
      <c r="CQ21399" s="30"/>
      <c r="CR21399" s="30">
        <f t="shared" si="877"/>
        <v>0</v>
      </c>
      <c r="CS21399" s="30"/>
      <c r="CT21399" s="30"/>
      <c r="CU21399" s="30"/>
      <c r="CV21399" s="30">
        <f t="shared" si="878"/>
        <v>0</v>
      </c>
    </row>
    <row r="21400" spans="80:100" x14ac:dyDescent="0.25">
      <c r="CB21400" s="134">
        <f t="shared" si="874"/>
        <v>1578</v>
      </c>
      <c r="CC21400" s="7"/>
      <c r="CD21400" s="10"/>
      <c r="CE21400" s="10"/>
      <c r="CF21400" s="31"/>
      <c r="CG21400" s="9"/>
      <c r="CH21400" s="9"/>
      <c r="CI21400" s="9"/>
      <c r="CJ21400" s="31"/>
      <c r="CK21400" s="9"/>
      <c r="CL21400" s="128"/>
      <c r="CM21400" s="216">
        <f t="shared" si="875"/>
        <v>0</v>
      </c>
      <c r="CN21400" s="128"/>
      <c r="CO21400" s="30"/>
      <c r="CP21400" s="30">
        <f t="shared" si="876"/>
        <v>0</v>
      </c>
      <c r="CQ21400" s="30"/>
      <c r="CR21400" s="30">
        <f t="shared" si="877"/>
        <v>0</v>
      </c>
      <c r="CS21400" s="30"/>
      <c r="CT21400" s="30"/>
      <c r="CU21400" s="30"/>
      <c r="CV21400" s="30">
        <f t="shared" si="878"/>
        <v>0</v>
      </c>
    </row>
    <row r="21401" spans="80:100" x14ac:dyDescent="0.25">
      <c r="CB21401" s="134">
        <f t="shared" si="874"/>
        <v>1579</v>
      </c>
      <c r="CC21401" s="7"/>
      <c r="CD21401" s="10"/>
      <c r="CE21401" s="10"/>
      <c r="CF21401" s="31"/>
      <c r="CG21401" s="9"/>
      <c r="CH21401" s="9"/>
      <c r="CI21401" s="9"/>
      <c r="CJ21401" s="31"/>
      <c r="CK21401" s="9"/>
      <c r="CL21401" s="128"/>
      <c r="CM21401" s="216">
        <f t="shared" si="875"/>
        <v>0</v>
      </c>
      <c r="CN21401" s="128"/>
      <c r="CO21401" s="30"/>
      <c r="CP21401" s="30">
        <f t="shared" si="876"/>
        <v>0</v>
      </c>
      <c r="CQ21401" s="30"/>
      <c r="CR21401" s="30">
        <f t="shared" si="877"/>
        <v>0</v>
      </c>
      <c r="CS21401" s="30"/>
      <c r="CT21401" s="30"/>
      <c r="CU21401" s="30"/>
      <c r="CV21401" s="30">
        <f t="shared" si="878"/>
        <v>0</v>
      </c>
    </row>
    <row r="21402" spans="80:100" x14ac:dyDescent="0.25">
      <c r="CB21402" s="134">
        <f t="shared" si="874"/>
        <v>1580</v>
      </c>
      <c r="CC21402" s="7"/>
      <c r="CD21402" s="10"/>
      <c r="CE21402" s="10"/>
      <c r="CF21402" s="31"/>
      <c r="CG21402" s="9"/>
      <c r="CH21402" s="9"/>
      <c r="CI21402" s="9"/>
      <c r="CJ21402" s="31"/>
      <c r="CK21402" s="9"/>
      <c r="CL21402" s="128"/>
      <c r="CM21402" s="216">
        <f t="shared" si="875"/>
        <v>0</v>
      </c>
      <c r="CN21402" s="128"/>
      <c r="CO21402" s="30"/>
      <c r="CP21402" s="30">
        <f t="shared" si="876"/>
        <v>0</v>
      </c>
      <c r="CQ21402" s="30"/>
      <c r="CR21402" s="30">
        <f t="shared" si="877"/>
        <v>0</v>
      </c>
      <c r="CS21402" s="30"/>
      <c r="CT21402" s="30"/>
      <c r="CU21402" s="30"/>
      <c r="CV21402" s="30">
        <f t="shared" si="878"/>
        <v>0</v>
      </c>
    </row>
    <row r="21403" spans="80:100" x14ac:dyDescent="0.25">
      <c r="CB21403" s="134">
        <f t="shared" si="874"/>
        <v>1581</v>
      </c>
      <c r="CC21403" s="7"/>
      <c r="CD21403" s="10"/>
      <c r="CE21403" s="10"/>
      <c r="CF21403" s="31"/>
      <c r="CG21403" s="9"/>
      <c r="CH21403" s="9"/>
      <c r="CI21403" s="9"/>
      <c r="CJ21403" s="31"/>
      <c r="CK21403" s="9"/>
      <c r="CL21403" s="128"/>
      <c r="CM21403" s="216">
        <f t="shared" si="875"/>
        <v>0</v>
      </c>
      <c r="CN21403" s="128"/>
      <c r="CO21403" s="30"/>
      <c r="CP21403" s="30">
        <f t="shared" si="876"/>
        <v>0</v>
      </c>
      <c r="CQ21403" s="30"/>
      <c r="CR21403" s="30">
        <f t="shared" si="877"/>
        <v>0</v>
      </c>
      <c r="CS21403" s="30"/>
      <c r="CT21403" s="30"/>
      <c r="CU21403" s="30"/>
      <c r="CV21403" s="30">
        <f t="shared" si="878"/>
        <v>0</v>
      </c>
    </row>
    <row r="21404" spans="80:100" x14ac:dyDescent="0.25">
      <c r="CB21404" s="134">
        <f t="shared" si="874"/>
        <v>1582</v>
      </c>
      <c r="CC21404" s="7"/>
      <c r="CD21404" s="10"/>
      <c r="CE21404" s="10"/>
      <c r="CF21404" s="31"/>
      <c r="CG21404" s="9"/>
      <c r="CH21404" s="9"/>
      <c r="CI21404" s="9"/>
      <c r="CJ21404" s="31"/>
      <c r="CK21404" s="9"/>
      <c r="CL21404" s="128"/>
      <c r="CM21404" s="216">
        <f t="shared" si="875"/>
        <v>0</v>
      </c>
      <c r="CN21404" s="128"/>
      <c r="CO21404" s="30"/>
      <c r="CP21404" s="30">
        <f t="shared" si="876"/>
        <v>0</v>
      </c>
      <c r="CQ21404" s="30"/>
      <c r="CR21404" s="30">
        <f t="shared" si="877"/>
        <v>0</v>
      </c>
      <c r="CS21404" s="30"/>
      <c r="CT21404" s="30"/>
      <c r="CU21404" s="30"/>
      <c r="CV21404" s="30">
        <f t="shared" si="878"/>
        <v>0</v>
      </c>
    </row>
    <row r="21405" spans="80:100" x14ac:dyDescent="0.25">
      <c r="CB21405" s="134">
        <f t="shared" si="874"/>
        <v>1583</v>
      </c>
      <c r="CC21405" s="7"/>
      <c r="CD21405" s="10"/>
      <c r="CE21405" s="10"/>
      <c r="CF21405" s="31"/>
      <c r="CG21405" s="9"/>
      <c r="CH21405" s="9"/>
      <c r="CI21405" s="9"/>
      <c r="CJ21405" s="31"/>
      <c r="CK21405" s="9"/>
      <c r="CL21405" s="128"/>
      <c r="CM21405" s="216">
        <f t="shared" si="875"/>
        <v>0</v>
      </c>
      <c r="CN21405" s="128"/>
      <c r="CO21405" s="30"/>
      <c r="CP21405" s="30">
        <f t="shared" si="876"/>
        <v>0</v>
      </c>
      <c r="CQ21405" s="30"/>
      <c r="CR21405" s="30">
        <f t="shared" si="877"/>
        <v>0</v>
      </c>
      <c r="CS21405" s="30"/>
      <c r="CT21405" s="30"/>
      <c r="CU21405" s="30"/>
      <c r="CV21405" s="30">
        <f t="shared" si="878"/>
        <v>0</v>
      </c>
    </row>
    <row r="21406" spans="80:100" x14ac:dyDescent="0.25">
      <c r="CB21406" s="134">
        <f t="shared" si="874"/>
        <v>1584</v>
      </c>
      <c r="CC21406" s="7"/>
      <c r="CD21406" s="10"/>
      <c r="CE21406" s="10"/>
      <c r="CF21406" s="31"/>
      <c r="CG21406" s="9"/>
      <c r="CH21406" s="9"/>
      <c r="CI21406" s="9"/>
      <c r="CJ21406" s="31"/>
      <c r="CK21406" s="9"/>
      <c r="CL21406" s="128"/>
      <c r="CM21406" s="216">
        <f t="shared" si="875"/>
        <v>0</v>
      </c>
      <c r="CN21406" s="128"/>
      <c r="CO21406" s="30"/>
      <c r="CP21406" s="30">
        <f t="shared" si="876"/>
        <v>0</v>
      </c>
      <c r="CQ21406" s="30"/>
      <c r="CR21406" s="30">
        <f t="shared" si="877"/>
        <v>0</v>
      </c>
      <c r="CS21406" s="30"/>
      <c r="CT21406" s="30"/>
      <c r="CU21406" s="30"/>
      <c r="CV21406" s="30">
        <f t="shared" si="878"/>
        <v>0</v>
      </c>
    </row>
    <row r="21407" spans="80:100" x14ac:dyDescent="0.25">
      <c r="CB21407" s="134">
        <f t="shared" si="874"/>
        <v>1585</v>
      </c>
      <c r="CC21407" s="7"/>
      <c r="CD21407" s="10"/>
      <c r="CE21407" s="10"/>
      <c r="CF21407" s="31"/>
      <c r="CG21407" s="9"/>
      <c r="CH21407" s="9"/>
      <c r="CI21407" s="9"/>
      <c r="CJ21407" s="31"/>
      <c r="CK21407" s="9"/>
      <c r="CL21407" s="128"/>
      <c r="CM21407" s="216">
        <f t="shared" si="875"/>
        <v>0</v>
      </c>
      <c r="CN21407" s="128"/>
      <c r="CO21407" s="30"/>
      <c r="CP21407" s="30">
        <f t="shared" si="876"/>
        <v>0</v>
      </c>
      <c r="CQ21407" s="30"/>
      <c r="CR21407" s="30">
        <f t="shared" si="877"/>
        <v>0</v>
      </c>
      <c r="CS21407" s="30"/>
      <c r="CT21407" s="30"/>
      <c r="CU21407" s="30"/>
      <c r="CV21407" s="30">
        <f t="shared" si="878"/>
        <v>0</v>
      </c>
    </row>
    <row r="21408" spans="80:100" x14ac:dyDescent="0.25">
      <c r="CB21408" s="134">
        <f t="shared" si="874"/>
        <v>1586</v>
      </c>
      <c r="CC21408" s="7"/>
      <c r="CD21408" s="10"/>
      <c r="CE21408" s="10"/>
      <c r="CF21408" s="31"/>
      <c r="CG21408" s="9"/>
      <c r="CH21408" s="9"/>
      <c r="CI21408" s="9"/>
      <c r="CJ21408" s="31"/>
      <c r="CK21408" s="9"/>
      <c r="CL21408" s="128"/>
      <c r="CM21408" s="216">
        <f t="shared" si="875"/>
        <v>0</v>
      </c>
      <c r="CN21408" s="128"/>
      <c r="CO21408" s="30"/>
      <c r="CP21408" s="30">
        <f t="shared" si="876"/>
        <v>0</v>
      </c>
      <c r="CQ21408" s="30"/>
      <c r="CR21408" s="30">
        <f t="shared" si="877"/>
        <v>0</v>
      </c>
      <c r="CS21408" s="30"/>
      <c r="CT21408" s="30"/>
      <c r="CU21408" s="30"/>
      <c r="CV21408" s="30">
        <f t="shared" si="878"/>
        <v>0</v>
      </c>
    </row>
    <row r="21409" spans="80:100" x14ac:dyDescent="0.25">
      <c r="CB21409" s="134">
        <f t="shared" si="874"/>
        <v>1587</v>
      </c>
      <c r="CC21409" s="7"/>
      <c r="CD21409" s="10"/>
      <c r="CE21409" s="10"/>
      <c r="CF21409" s="31"/>
      <c r="CG21409" s="9"/>
      <c r="CH21409" s="9"/>
      <c r="CI21409" s="9"/>
      <c r="CJ21409" s="31"/>
      <c r="CK21409" s="9"/>
      <c r="CL21409" s="128"/>
      <c r="CM21409" s="216">
        <f t="shared" si="875"/>
        <v>0</v>
      </c>
      <c r="CN21409" s="128"/>
      <c r="CO21409" s="30"/>
      <c r="CP21409" s="30">
        <f t="shared" si="876"/>
        <v>0</v>
      </c>
      <c r="CQ21409" s="30"/>
      <c r="CR21409" s="30">
        <f t="shared" si="877"/>
        <v>0</v>
      </c>
      <c r="CS21409" s="30"/>
      <c r="CT21409" s="30"/>
      <c r="CU21409" s="30"/>
      <c r="CV21409" s="30">
        <f t="shared" si="878"/>
        <v>0</v>
      </c>
    </row>
    <row r="21410" spans="80:100" x14ac:dyDescent="0.25">
      <c r="CB21410" s="134">
        <f t="shared" si="874"/>
        <v>1588</v>
      </c>
      <c r="CC21410" s="7"/>
      <c r="CD21410" s="10"/>
      <c r="CE21410" s="10"/>
      <c r="CF21410" s="31"/>
      <c r="CG21410" s="9"/>
      <c r="CH21410" s="9"/>
      <c r="CI21410" s="9"/>
      <c r="CJ21410" s="31"/>
      <c r="CK21410" s="9"/>
      <c r="CL21410" s="128"/>
      <c r="CM21410" s="216">
        <f t="shared" si="875"/>
        <v>0</v>
      </c>
      <c r="CN21410" s="128"/>
      <c r="CO21410" s="30"/>
      <c r="CP21410" s="30">
        <f t="shared" si="876"/>
        <v>0</v>
      </c>
      <c r="CQ21410" s="30"/>
      <c r="CR21410" s="30">
        <f t="shared" si="877"/>
        <v>0</v>
      </c>
      <c r="CS21410" s="30"/>
      <c r="CT21410" s="30"/>
      <c r="CU21410" s="30"/>
      <c r="CV21410" s="30">
        <f t="shared" si="878"/>
        <v>0</v>
      </c>
    </row>
    <row r="21411" spans="80:100" x14ac:dyDescent="0.25">
      <c r="CB21411" s="134">
        <f t="shared" si="874"/>
        <v>1589</v>
      </c>
      <c r="CC21411" s="7"/>
      <c r="CD21411" s="10"/>
      <c r="CE21411" s="10"/>
      <c r="CF21411" s="31"/>
      <c r="CG21411" s="9"/>
      <c r="CH21411" s="9"/>
      <c r="CI21411" s="9"/>
      <c r="CJ21411" s="31"/>
      <c r="CK21411" s="9"/>
      <c r="CL21411" s="128"/>
      <c r="CM21411" s="216">
        <f t="shared" si="875"/>
        <v>0</v>
      </c>
      <c r="CN21411" s="128"/>
      <c r="CO21411" s="30"/>
      <c r="CP21411" s="30">
        <f t="shared" si="876"/>
        <v>0</v>
      </c>
      <c r="CQ21411" s="30"/>
      <c r="CR21411" s="30">
        <f t="shared" si="877"/>
        <v>0</v>
      </c>
      <c r="CS21411" s="30"/>
      <c r="CT21411" s="30"/>
      <c r="CU21411" s="30"/>
      <c r="CV21411" s="30">
        <f t="shared" si="878"/>
        <v>0</v>
      </c>
    </row>
    <row r="21412" spans="80:100" x14ac:dyDescent="0.25">
      <c r="CB21412" s="134">
        <f t="shared" si="874"/>
        <v>1590</v>
      </c>
      <c r="CC21412" s="7"/>
      <c r="CD21412" s="10"/>
      <c r="CE21412" s="10"/>
      <c r="CF21412" s="31"/>
      <c r="CG21412" s="9"/>
      <c r="CH21412" s="9"/>
      <c r="CI21412" s="9"/>
      <c r="CJ21412" s="31"/>
      <c r="CK21412" s="9"/>
      <c r="CL21412" s="128"/>
      <c r="CM21412" s="216">
        <f t="shared" si="875"/>
        <v>0</v>
      </c>
      <c r="CN21412" s="128"/>
      <c r="CO21412" s="30"/>
      <c r="CP21412" s="30">
        <f t="shared" si="876"/>
        <v>0</v>
      </c>
      <c r="CQ21412" s="30"/>
      <c r="CR21412" s="30">
        <f t="shared" si="877"/>
        <v>0</v>
      </c>
      <c r="CS21412" s="30"/>
      <c r="CT21412" s="30"/>
      <c r="CU21412" s="30"/>
      <c r="CV21412" s="30">
        <f t="shared" si="878"/>
        <v>0</v>
      </c>
    </row>
    <row r="21413" spans="80:100" x14ac:dyDescent="0.25">
      <c r="CB21413" s="134">
        <f t="shared" si="874"/>
        <v>1591</v>
      </c>
      <c r="CC21413" s="7"/>
      <c r="CD21413" s="10"/>
      <c r="CE21413" s="10"/>
      <c r="CF21413" s="31"/>
      <c r="CG21413" s="9"/>
      <c r="CH21413" s="9"/>
      <c r="CI21413" s="9"/>
      <c r="CJ21413" s="31"/>
      <c r="CK21413" s="9"/>
      <c r="CL21413" s="128"/>
      <c r="CM21413" s="216">
        <f t="shared" si="875"/>
        <v>0</v>
      </c>
      <c r="CN21413" s="128"/>
      <c r="CO21413" s="30"/>
      <c r="CP21413" s="30">
        <f t="shared" si="876"/>
        <v>0</v>
      </c>
      <c r="CQ21413" s="30"/>
      <c r="CR21413" s="30">
        <f t="shared" si="877"/>
        <v>0</v>
      </c>
      <c r="CS21413" s="30"/>
      <c r="CT21413" s="30"/>
      <c r="CU21413" s="30"/>
      <c r="CV21413" s="30">
        <f t="shared" si="878"/>
        <v>0</v>
      </c>
    </row>
    <row r="21414" spans="80:100" x14ac:dyDescent="0.25">
      <c r="CB21414" s="134">
        <f t="shared" si="874"/>
        <v>1592</v>
      </c>
      <c r="CC21414" s="7"/>
      <c r="CD21414" s="10"/>
      <c r="CE21414" s="10"/>
      <c r="CF21414" s="31"/>
      <c r="CG21414" s="9"/>
      <c r="CH21414" s="9"/>
      <c r="CI21414" s="9"/>
      <c r="CJ21414" s="31"/>
      <c r="CK21414" s="9"/>
      <c r="CL21414" s="128"/>
      <c r="CM21414" s="216">
        <f t="shared" si="875"/>
        <v>0</v>
      </c>
      <c r="CN21414" s="128"/>
      <c r="CO21414" s="30"/>
      <c r="CP21414" s="30">
        <f t="shared" si="876"/>
        <v>0</v>
      </c>
      <c r="CQ21414" s="30"/>
      <c r="CR21414" s="30">
        <f t="shared" si="877"/>
        <v>0</v>
      </c>
      <c r="CS21414" s="30"/>
      <c r="CT21414" s="30"/>
      <c r="CU21414" s="30"/>
      <c r="CV21414" s="30">
        <f t="shared" si="878"/>
        <v>0</v>
      </c>
    </row>
    <row r="21415" spans="80:100" x14ac:dyDescent="0.25">
      <c r="CB21415" s="134">
        <f t="shared" si="874"/>
        <v>1593</v>
      </c>
      <c r="CC21415" s="7"/>
      <c r="CD21415" s="10"/>
      <c r="CE21415" s="10"/>
      <c r="CF21415" s="31"/>
      <c r="CG21415" s="9"/>
      <c r="CH21415" s="9"/>
      <c r="CI21415" s="9"/>
      <c r="CJ21415" s="31"/>
      <c r="CK21415" s="9"/>
      <c r="CL21415" s="128"/>
      <c r="CM21415" s="216">
        <f t="shared" si="875"/>
        <v>0</v>
      </c>
      <c r="CN21415" s="128"/>
      <c r="CO21415" s="30"/>
      <c r="CP21415" s="30">
        <f t="shared" si="876"/>
        <v>0</v>
      </c>
      <c r="CQ21415" s="30"/>
      <c r="CR21415" s="30">
        <f t="shared" si="877"/>
        <v>0</v>
      </c>
      <c r="CS21415" s="30"/>
      <c r="CT21415" s="30"/>
      <c r="CU21415" s="30"/>
      <c r="CV21415" s="30">
        <f t="shared" si="878"/>
        <v>0</v>
      </c>
    </row>
    <row r="21416" spans="80:100" x14ac:dyDescent="0.25">
      <c r="CB21416" s="134">
        <f t="shared" si="874"/>
        <v>1594</v>
      </c>
      <c r="CC21416" s="7"/>
      <c r="CD21416" s="10"/>
      <c r="CE21416" s="10"/>
      <c r="CF21416" s="31"/>
      <c r="CG21416" s="9"/>
      <c r="CH21416" s="9"/>
      <c r="CI21416" s="9"/>
      <c r="CJ21416" s="31"/>
      <c r="CK21416" s="9"/>
      <c r="CL21416" s="128"/>
      <c r="CM21416" s="216">
        <f t="shared" si="875"/>
        <v>0</v>
      </c>
      <c r="CN21416" s="128"/>
      <c r="CO21416" s="30"/>
      <c r="CP21416" s="30">
        <f t="shared" si="876"/>
        <v>0</v>
      </c>
      <c r="CQ21416" s="30"/>
      <c r="CR21416" s="30">
        <f t="shared" si="877"/>
        <v>0</v>
      </c>
      <c r="CS21416" s="30"/>
      <c r="CT21416" s="30"/>
      <c r="CU21416" s="30"/>
      <c r="CV21416" s="30">
        <f t="shared" si="878"/>
        <v>0</v>
      </c>
    </row>
    <row r="21417" spans="80:100" x14ac:dyDescent="0.25">
      <c r="CB21417" s="134">
        <f t="shared" si="874"/>
        <v>1595</v>
      </c>
      <c r="CC21417" s="7"/>
      <c r="CD21417" s="10"/>
      <c r="CE21417" s="10"/>
      <c r="CF21417" s="31"/>
      <c r="CG21417" s="9"/>
      <c r="CH21417" s="9"/>
      <c r="CI21417" s="9"/>
      <c r="CJ21417" s="31"/>
      <c r="CK21417" s="9"/>
      <c r="CL21417" s="128"/>
      <c r="CM21417" s="216">
        <f t="shared" si="875"/>
        <v>0</v>
      </c>
      <c r="CN21417" s="128"/>
      <c r="CO21417" s="30"/>
      <c r="CP21417" s="30">
        <f t="shared" si="876"/>
        <v>0</v>
      </c>
      <c r="CQ21417" s="30"/>
      <c r="CR21417" s="30">
        <f t="shared" si="877"/>
        <v>0</v>
      </c>
      <c r="CS21417" s="30"/>
      <c r="CT21417" s="30"/>
      <c r="CU21417" s="30"/>
      <c r="CV21417" s="30">
        <f t="shared" si="878"/>
        <v>0</v>
      </c>
    </row>
    <row r="21418" spans="80:100" x14ac:dyDescent="0.25">
      <c r="CB21418" s="134">
        <f t="shared" si="874"/>
        <v>1596</v>
      </c>
      <c r="CC21418" s="7"/>
      <c r="CD21418" s="10"/>
      <c r="CE21418" s="10"/>
      <c r="CF21418" s="31"/>
      <c r="CG21418" s="9"/>
      <c r="CH21418" s="9"/>
      <c r="CI21418" s="9"/>
      <c r="CJ21418" s="31"/>
      <c r="CK21418" s="9"/>
      <c r="CL21418" s="128"/>
      <c r="CM21418" s="216">
        <f t="shared" si="875"/>
        <v>0</v>
      </c>
      <c r="CN21418" s="128"/>
      <c r="CO21418" s="30"/>
      <c r="CP21418" s="30">
        <f t="shared" si="876"/>
        <v>0</v>
      </c>
      <c r="CQ21418" s="30"/>
      <c r="CR21418" s="30">
        <f t="shared" si="877"/>
        <v>0</v>
      </c>
      <c r="CS21418" s="30"/>
      <c r="CT21418" s="30"/>
      <c r="CU21418" s="30"/>
      <c r="CV21418" s="30">
        <f t="shared" si="878"/>
        <v>0</v>
      </c>
    </row>
    <row r="21419" spans="80:100" x14ac:dyDescent="0.25">
      <c r="CB21419" s="134">
        <f t="shared" si="874"/>
        <v>1597</v>
      </c>
      <c r="CC21419" s="7"/>
      <c r="CD21419" s="10"/>
      <c r="CE21419" s="10"/>
      <c r="CF21419" s="31"/>
      <c r="CG21419" s="9"/>
      <c r="CH21419" s="9"/>
      <c r="CI21419" s="9"/>
      <c r="CJ21419" s="31"/>
      <c r="CK21419" s="9"/>
      <c r="CL21419" s="128"/>
      <c r="CM21419" s="216">
        <f t="shared" si="875"/>
        <v>0</v>
      </c>
      <c r="CN21419" s="128"/>
      <c r="CO21419" s="30"/>
      <c r="CP21419" s="30">
        <f t="shared" si="876"/>
        <v>0</v>
      </c>
      <c r="CQ21419" s="30"/>
      <c r="CR21419" s="30">
        <f t="shared" si="877"/>
        <v>0</v>
      </c>
      <c r="CS21419" s="30"/>
      <c r="CT21419" s="30"/>
      <c r="CU21419" s="30"/>
      <c r="CV21419" s="30">
        <f t="shared" si="878"/>
        <v>0</v>
      </c>
    </row>
    <row r="21420" spans="80:100" x14ac:dyDescent="0.25">
      <c r="CB21420" s="134">
        <f t="shared" si="874"/>
        <v>1598</v>
      </c>
      <c r="CC21420" s="7"/>
      <c r="CD21420" s="10"/>
      <c r="CE21420" s="10"/>
      <c r="CF21420" s="31"/>
      <c r="CG21420" s="9"/>
      <c r="CH21420" s="9"/>
      <c r="CI21420" s="9"/>
      <c r="CJ21420" s="31"/>
      <c r="CK21420" s="9"/>
      <c r="CL21420" s="128"/>
      <c r="CM21420" s="216">
        <f t="shared" si="875"/>
        <v>0</v>
      </c>
      <c r="CN21420" s="128"/>
      <c r="CO21420" s="30"/>
      <c r="CP21420" s="30">
        <f t="shared" si="876"/>
        <v>0</v>
      </c>
      <c r="CQ21420" s="30"/>
      <c r="CR21420" s="30">
        <f t="shared" si="877"/>
        <v>0</v>
      </c>
      <c r="CS21420" s="30"/>
      <c r="CT21420" s="30"/>
      <c r="CU21420" s="30"/>
      <c r="CV21420" s="30">
        <f t="shared" si="878"/>
        <v>0</v>
      </c>
    </row>
    <row r="21421" spans="80:100" x14ac:dyDescent="0.25">
      <c r="CB21421" s="134">
        <f t="shared" si="874"/>
        <v>1599</v>
      </c>
      <c r="CC21421" s="7"/>
      <c r="CD21421" s="10"/>
      <c r="CE21421" s="10"/>
      <c r="CF21421" s="31"/>
      <c r="CG21421" s="9"/>
      <c r="CH21421" s="9"/>
      <c r="CI21421" s="9"/>
      <c r="CJ21421" s="31"/>
      <c r="CK21421" s="9"/>
      <c r="CL21421" s="128"/>
      <c r="CM21421" s="216">
        <f t="shared" si="875"/>
        <v>0</v>
      </c>
      <c r="CN21421" s="128"/>
      <c r="CO21421" s="30"/>
      <c r="CP21421" s="30">
        <f t="shared" si="876"/>
        <v>0</v>
      </c>
      <c r="CQ21421" s="30"/>
      <c r="CR21421" s="30">
        <f t="shared" si="877"/>
        <v>0</v>
      </c>
      <c r="CS21421" s="30"/>
      <c r="CT21421" s="30"/>
      <c r="CU21421" s="30"/>
      <c r="CV21421" s="30">
        <f t="shared" si="878"/>
        <v>0</v>
      </c>
    </row>
    <row r="21422" spans="80:100" x14ac:dyDescent="0.25">
      <c r="CB21422" s="134">
        <f t="shared" si="874"/>
        <v>1600</v>
      </c>
      <c r="CC21422" s="7"/>
      <c r="CD21422" s="10"/>
      <c r="CE21422" s="10"/>
      <c r="CF21422" s="31"/>
      <c r="CG21422" s="9"/>
      <c r="CH21422" s="9"/>
      <c r="CI21422" s="9"/>
      <c r="CJ21422" s="31"/>
      <c r="CK21422" s="9"/>
      <c r="CL21422" s="128"/>
      <c r="CM21422" s="216">
        <f t="shared" si="875"/>
        <v>0</v>
      </c>
      <c r="CN21422" s="128"/>
      <c r="CO21422" s="30"/>
      <c r="CP21422" s="30">
        <f t="shared" si="876"/>
        <v>0</v>
      </c>
      <c r="CQ21422" s="30"/>
      <c r="CR21422" s="30">
        <f t="shared" si="877"/>
        <v>0</v>
      </c>
      <c r="CS21422" s="30"/>
      <c r="CT21422" s="30"/>
      <c r="CU21422" s="30"/>
      <c r="CV21422" s="30">
        <f t="shared" si="878"/>
        <v>0</v>
      </c>
    </row>
    <row r="21423" spans="80:100" x14ac:dyDescent="0.25">
      <c r="CB21423" s="134">
        <f t="shared" ref="CB21423:CB21486" si="879">1+CB21422</f>
        <v>1601</v>
      </c>
      <c r="CC21423" s="7"/>
      <c r="CD21423" s="10"/>
      <c r="CE21423" s="10"/>
      <c r="CF21423" s="31"/>
      <c r="CG21423" s="9"/>
      <c r="CH21423" s="9"/>
      <c r="CI21423" s="9"/>
      <c r="CJ21423" s="31"/>
      <c r="CK21423" s="9"/>
      <c r="CL21423" s="128"/>
      <c r="CM21423" s="216">
        <f t="shared" ref="CM21423:CM21486" si="880">IF(CC21423=0,0,IF(CD21423=0,0,IF(CE21423=0,0,IF(CF21423=0,0,IF(CG21423=0,0,IF(CH21423=0,0,IF(CI21423=0,0,IF(CJ21423=0,0,IF(CK21423=0,0,CV21423)))))))))</f>
        <v>0</v>
      </c>
      <c r="CN21423" s="128"/>
      <c r="CO21423" s="30"/>
      <c r="CP21423" s="30">
        <f t="shared" si="876"/>
        <v>0</v>
      </c>
      <c r="CQ21423" s="30"/>
      <c r="CR21423" s="30">
        <f t="shared" si="877"/>
        <v>0</v>
      </c>
      <c r="CS21423" s="30"/>
      <c r="CT21423" s="30"/>
      <c r="CU21423" s="30"/>
      <c r="CV21423" s="30">
        <f t="shared" si="878"/>
        <v>0</v>
      </c>
    </row>
    <row r="21424" spans="80:100" x14ac:dyDescent="0.25">
      <c r="CB21424" s="134">
        <f t="shared" si="879"/>
        <v>1602</v>
      </c>
      <c r="CC21424" s="7"/>
      <c r="CD21424" s="10"/>
      <c r="CE21424" s="10"/>
      <c r="CF21424" s="31"/>
      <c r="CG21424" s="9"/>
      <c r="CH21424" s="9"/>
      <c r="CI21424" s="9"/>
      <c r="CJ21424" s="31"/>
      <c r="CK21424" s="9"/>
      <c r="CL21424" s="128"/>
      <c r="CM21424" s="216">
        <f t="shared" si="880"/>
        <v>0</v>
      </c>
      <c r="CN21424" s="128"/>
      <c r="CO21424" s="30"/>
      <c r="CP21424" s="30">
        <f t="shared" ref="CP21424:CP21487" si="881">IF(AND(CI21424="Classroom",CH21424="Non-SAR"),25,IF(AND(CI21424="Non-Classroom",CH21424="Non-SAR"),25,IF(AND(CI21424="Non-Classroom",CH21424="SAR"),10,0)))</f>
        <v>0</v>
      </c>
      <c r="CQ21424" s="30"/>
      <c r="CR21424" s="30">
        <f t="shared" ref="CR21424:CR21487" si="882">IF(CP21424=0,0,IF(CK21424="Yes",5,0))</f>
        <v>0</v>
      </c>
      <c r="CS21424" s="30"/>
      <c r="CT21424" s="30"/>
      <c r="CU21424" s="30"/>
      <c r="CV21424" s="30">
        <f t="shared" ref="CV21424:CV21487" si="883">SUM(CP21424:CU21424)</f>
        <v>0</v>
      </c>
    </row>
    <row r="21425" spans="80:100" x14ac:dyDescent="0.25">
      <c r="CB21425" s="134">
        <f t="shared" si="879"/>
        <v>1603</v>
      </c>
      <c r="CC21425" s="7"/>
      <c r="CD21425" s="10"/>
      <c r="CE21425" s="10"/>
      <c r="CF21425" s="31"/>
      <c r="CG21425" s="9"/>
      <c r="CH21425" s="9"/>
      <c r="CI21425" s="9"/>
      <c r="CJ21425" s="31"/>
      <c r="CK21425" s="9"/>
      <c r="CL21425" s="128"/>
      <c r="CM21425" s="216">
        <f t="shared" si="880"/>
        <v>0</v>
      </c>
      <c r="CN21425" s="128"/>
      <c r="CO21425" s="30"/>
      <c r="CP21425" s="30">
        <f t="shared" si="881"/>
        <v>0</v>
      </c>
      <c r="CQ21425" s="30"/>
      <c r="CR21425" s="30">
        <f t="shared" si="882"/>
        <v>0</v>
      </c>
      <c r="CS21425" s="30"/>
      <c r="CT21425" s="30"/>
      <c r="CU21425" s="30"/>
      <c r="CV21425" s="30">
        <f t="shared" si="883"/>
        <v>0</v>
      </c>
    </row>
    <row r="21426" spans="80:100" x14ac:dyDescent="0.25">
      <c r="CB21426" s="134">
        <f t="shared" si="879"/>
        <v>1604</v>
      </c>
      <c r="CC21426" s="7"/>
      <c r="CD21426" s="10"/>
      <c r="CE21426" s="10"/>
      <c r="CF21426" s="31"/>
      <c r="CG21426" s="9"/>
      <c r="CH21426" s="9"/>
      <c r="CI21426" s="9"/>
      <c r="CJ21426" s="31"/>
      <c r="CK21426" s="9"/>
      <c r="CL21426" s="128"/>
      <c r="CM21426" s="216">
        <f t="shared" si="880"/>
        <v>0</v>
      </c>
      <c r="CN21426" s="128"/>
      <c r="CO21426" s="30"/>
      <c r="CP21426" s="30">
        <f t="shared" si="881"/>
        <v>0</v>
      </c>
      <c r="CQ21426" s="30"/>
      <c r="CR21426" s="30">
        <f t="shared" si="882"/>
        <v>0</v>
      </c>
      <c r="CS21426" s="30"/>
      <c r="CT21426" s="30"/>
      <c r="CU21426" s="30"/>
      <c r="CV21426" s="30">
        <f t="shared" si="883"/>
        <v>0</v>
      </c>
    </row>
    <row r="21427" spans="80:100" x14ac:dyDescent="0.25">
      <c r="CB21427" s="134">
        <f t="shared" si="879"/>
        <v>1605</v>
      </c>
      <c r="CC21427" s="7"/>
      <c r="CD21427" s="10"/>
      <c r="CE21427" s="10"/>
      <c r="CF21427" s="31"/>
      <c r="CG21427" s="9"/>
      <c r="CH21427" s="9"/>
      <c r="CI21427" s="9"/>
      <c r="CJ21427" s="31"/>
      <c r="CK21427" s="9"/>
      <c r="CL21427" s="128"/>
      <c r="CM21427" s="216">
        <f t="shared" si="880"/>
        <v>0</v>
      </c>
      <c r="CN21427" s="128"/>
      <c r="CO21427" s="30"/>
      <c r="CP21427" s="30">
        <f t="shared" si="881"/>
        <v>0</v>
      </c>
      <c r="CQ21427" s="30"/>
      <c r="CR21427" s="30">
        <f t="shared" si="882"/>
        <v>0</v>
      </c>
      <c r="CS21427" s="30"/>
      <c r="CT21427" s="30"/>
      <c r="CU21427" s="30"/>
      <c r="CV21427" s="30">
        <f t="shared" si="883"/>
        <v>0</v>
      </c>
    </row>
    <row r="21428" spans="80:100" x14ac:dyDescent="0.25">
      <c r="CB21428" s="134">
        <f t="shared" si="879"/>
        <v>1606</v>
      </c>
      <c r="CC21428" s="7"/>
      <c r="CD21428" s="10"/>
      <c r="CE21428" s="10"/>
      <c r="CF21428" s="31"/>
      <c r="CG21428" s="9"/>
      <c r="CH21428" s="9"/>
      <c r="CI21428" s="9"/>
      <c r="CJ21428" s="31"/>
      <c r="CK21428" s="9"/>
      <c r="CL21428" s="128"/>
      <c r="CM21428" s="216">
        <f t="shared" si="880"/>
        <v>0</v>
      </c>
      <c r="CN21428" s="128"/>
      <c r="CO21428" s="30"/>
      <c r="CP21428" s="30">
        <f t="shared" si="881"/>
        <v>0</v>
      </c>
      <c r="CQ21428" s="30"/>
      <c r="CR21428" s="30">
        <f t="shared" si="882"/>
        <v>0</v>
      </c>
      <c r="CS21428" s="30"/>
      <c r="CT21428" s="30"/>
      <c r="CU21428" s="30"/>
      <c r="CV21428" s="30">
        <f t="shared" si="883"/>
        <v>0</v>
      </c>
    </row>
    <row r="21429" spans="80:100" x14ac:dyDescent="0.25">
      <c r="CB21429" s="134">
        <f t="shared" si="879"/>
        <v>1607</v>
      </c>
      <c r="CC21429" s="7"/>
      <c r="CD21429" s="10"/>
      <c r="CE21429" s="10"/>
      <c r="CF21429" s="31"/>
      <c r="CG21429" s="9"/>
      <c r="CH21429" s="9"/>
      <c r="CI21429" s="9"/>
      <c r="CJ21429" s="31"/>
      <c r="CK21429" s="9"/>
      <c r="CL21429" s="128"/>
      <c r="CM21429" s="216">
        <f t="shared" si="880"/>
        <v>0</v>
      </c>
      <c r="CN21429" s="128"/>
      <c r="CO21429" s="30"/>
      <c r="CP21429" s="30">
        <f t="shared" si="881"/>
        <v>0</v>
      </c>
      <c r="CQ21429" s="30"/>
      <c r="CR21429" s="30">
        <f t="shared" si="882"/>
        <v>0</v>
      </c>
      <c r="CS21429" s="30"/>
      <c r="CT21429" s="30"/>
      <c r="CU21429" s="30"/>
      <c r="CV21429" s="30">
        <f t="shared" si="883"/>
        <v>0</v>
      </c>
    </row>
    <row r="21430" spans="80:100" x14ac:dyDescent="0.25">
      <c r="CB21430" s="134">
        <f t="shared" si="879"/>
        <v>1608</v>
      </c>
      <c r="CC21430" s="7"/>
      <c r="CD21430" s="10"/>
      <c r="CE21430" s="10"/>
      <c r="CF21430" s="31"/>
      <c r="CG21430" s="9"/>
      <c r="CH21430" s="9"/>
      <c r="CI21430" s="9"/>
      <c r="CJ21430" s="31"/>
      <c r="CK21430" s="9"/>
      <c r="CL21430" s="128"/>
      <c r="CM21430" s="216">
        <f t="shared" si="880"/>
        <v>0</v>
      </c>
      <c r="CN21430" s="128"/>
      <c r="CO21430" s="30"/>
      <c r="CP21430" s="30">
        <f t="shared" si="881"/>
        <v>0</v>
      </c>
      <c r="CQ21430" s="30"/>
      <c r="CR21430" s="30">
        <f t="shared" si="882"/>
        <v>0</v>
      </c>
      <c r="CS21430" s="30"/>
      <c r="CT21430" s="30"/>
      <c r="CU21430" s="30"/>
      <c r="CV21430" s="30">
        <f t="shared" si="883"/>
        <v>0</v>
      </c>
    </row>
    <row r="21431" spans="80:100" x14ac:dyDescent="0.25">
      <c r="CB21431" s="134">
        <f t="shared" si="879"/>
        <v>1609</v>
      </c>
      <c r="CC21431" s="7"/>
      <c r="CD21431" s="10"/>
      <c r="CE21431" s="10"/>
      <c r="CF21431" s="31"/>
      <c r="CG21431" s="9"/>
      <c r="CH21431" s="9"/>
      <c r="CI21431" s="9"/>
      <c r="CJ21431" s="31"/>
      <c r="CK21431" s="9"/>
      <c r="CL21431" s="128"/>
      <c r="CM21431" s="216">
        <f t="shared" si="880"/>
        <v>0</v>
      </c>
      <c r="CN21431" s="128"/>
      <c r="CO21431" s="30"/>
      <c r="CP21431" s="30">
        <f t="shared" si="881"/>
        <v>0</v>
      </c>
      <c r="CQ21431" s="30"/>
      <c r="CR21431" s="30">
        <f t="shared" si="882"/>
        <v>0</v>
      </c>
      <c r="CS21431" s="30"/>
      <c r="CT21431" s="30"/>
      <c r="CU21431" s="30"/>
      <c r="CV21431" s="30">
        <f t="shared" si="883"/>
        <v>0</v>
      </c>
    </row>
    <row r="21432" spans="80:100" x14ac:dyDescent="0.25">
      <c r="CB21432" s="134">
        <f t="shared" si="879"/>
        <v>1610</v>
      </c>
      <c r="CC21432" s="7"/>
      <c r="CD21432" s="10"/>
      <c r="CE21432" s="10"/>
      <c r="CF21432" s="31"/>
      <c r="CG21432" s="9"/>
      <c r="CH21432" s="9"/>
      <c r="CI21432" s="9"/>
      <c r="CJ21432" s="31"/>
      <c r="CK21432" s="9"/>
      <c r="CL21432" s="128"/>
      <c r="CM21432" s="216">
        <f t="shared" si="880"/>
        <v>0</v>
      </c>
      <c r="CN21432" s="128"/>
      <c r="CO21432" s="30"/>
      <c r="CP21432" s="30">
        <f t="shared" si="881"/>
        <v>0</v>
      </c>
      <c r="CQ21432" s="30"/>
      <c r="CR21432" s="30">
        <f t="shared" si="882"/>
        <v>0</v>
      </c>
      <c r="CS21432" s="30"/>
      <c r="CT21432" s="30"/>
      <c r="CU21432" s="30"/>
      <c r="CV21432" s="30">
        <f t="shared" si="883"/>
        <v>0</v>
      </c>
    </row>
    <row r="21433" spans="80:100" x14ac:dyDescent="0.25">
      <c r="CB21433" s="134">
        <f t="shared" si="879"/>
        <v>1611</v>
      </c>
      <c r="CC21433" s="7"/>
      <c r="CD21433" s="10"/>
      <c r="CE21433" s="10"/>
      <c r="CF21433" s="31"/>
      <c r="CG21433" s="9"/>
      <c r="CH21433" s="9"/>
      <c r="CI21433" s="9"/>
      <c r="CJ21433" s="31"/>
      <c r="CK21433" s="9"/>
      <c r="CL21433" s="128"/>
      <c r="CM21433" s="216">
        <f t="shared" si="880"/>
        <v>0</v>
      </c>
      <c r="CN21433" s="128"/>
      <c r="CO21433" s="30"/>
      <c r="CP21433" s="30">
        <f t="shared" si="881"/>
        <v>0</v>
      </c>
      <c r="CQ21433" s="30"/>
      <c r="CR21433" s="30">
        <f t="shared" si="882"/>
        <v>0</v>
      </c>
      <c r="CS21433" s="30"/>
      <c r="CT21433" s="30"/>
      <c r="CU21433" s="30"/>
      <c r="CV21433" s="30">
        <f t="shared" si="883"/>
        <v>0</v>
      </c>
    </row>
    <row r="21434" spans="80:100" x14ac:dyDescent="0.25">
      <c r="CB21434" s="134">
        <f t="shared" si="879"/>
        <v>1612</v>
      </c>
      <c r="CC21434" s="7"/>
      <c r="CD21434" s="10"/>
      <c r="CE21434" s="10"/>
      <c r="CF21434" s="31"/>
      <c r="CG21434" s="9"/>
      <c r="CH21434" s="9"/>
      <c r="CI21434" s="9"/>
      <c r="CJ21434" s="31"/>
      <c r="CK21434" s="9"/>
      <c r="CL21434" s="128"/>
      <c r="CM21434" s="216">
        <f t="shared" si="880"/>
        <v>0</v>
      </c>
      <c r="CN21434" s="128"/>
      <c r="CO21434" s="30"/>
      <c r="CP21434" s="30">
        <f t="shared" si="881"/>
        <v>0</v>
      </c>
      <c r="CQ21434" s="30"/>
      <c r="CR21434" s="30">
        <f t="shared" si="882"/>
        <v>0</v>
      </c>
      <c r="CS21434" s="30"/>
      <c r="CT21434" s="30"/>
      <c r="CU21434" s="30"/>
      <c r="CV21434" s="30">
        <f t="shared" si="883"/>
        <v>0</v>
      </c>
    </row>
    <row r="21435" spans="80:100" x14ac:dyDescent="0.25">
      <c r="CB21435" s="134">
        <f t="shared" si="879"/>
        <v>1613</v>
      </c>
      <c r="CC21435" s="7"/>
      <c r="CD21435" s="10"/>
      <c r="CE21435" s="10"/>
      <c r="CF21435" s="31"/>
      <c r="CG21435" s="9"/>
      <c r="CH21435" s="9"/>
      <c r="CI21435" s="9"/>
      <c r="CJ21435" s="31"/>
      <c r="CK21435" s="9"/>
      <c r="CL21435" s="128"/>
      <c r="CM21435" s="216">
        <f t="shared" si="880"/>
        <v>0</v>
      </c>
      <c r="CN21435" s="128"/>
      <c r="CO21435" s="30"/>
      <c r="CP21435" s="30">
        <f t="shared" si="881"/>
        <v>0</v>
      </c>
      <c r="CQ21435" s="30"/>
      <c r="CR21435" s="30">
        <f t="shared" si="882"/>
        <v>0</v>
      </c>
      <c r="CS21435" s="30"/>
      <c r="CT21435" s="30"/>
      <c r="CU21435" s="30"/>
      <c r="CV21435" s="30">
        <f t="shared" si="883"/>
        <v>0</v>
      </c>
    </row>
    <row r="21436" spans="80:100" x14ac:dyDescent="0.25">
      <c r="CB21436" s="134">
        <f t="shared" si="879"/>
        <v>1614</v>
      </c>
      <c r="CC21436" s="7"/>
      <c r="CD21436" s="10"/>
      <c r="CE21436" s="10"/>
      <c r="CF21436" s="31"/>
      <c r="CG21436" s="9"/>
      <c r="CH21436" s="9"/>
      <c r="CI21436" s="9"/>
      <c r="CJ21436" s="31"/>
      <c r="CK21436" s="9"/>
      <c r="CL21436" s="128"/>
      <c r="CM21436" s="216">
        <f t="shared" si="880"/>
        <v>0</v>
      </c>
      <c r="CN21436" s="128"/>
      <c r="CO21436" s="30"/>
      <c r="CP21436" s="30">
        <f t="shared" si="881"/>
        <v>0</v>
      </c>
      <c r="CQ21436" s="30"/>
      <c r="CR21436" s="30">
        <f t="shared" si="882"/>
        <v>0</v>
      </c>
      <c r="CS21436" s="30"/>
      <c r="CT21436" s="30"/>
      <c r="CU21436" s="30"/>
      <c r="CV21436" s="30">
        <f t="shared" si="883"/>
        <v>0</v>
      </c>
    </row>
    <row r="21437" spans="80:100" x14ac:dyDescent="0.25">
      <c r="CB21437" s="134">
        <f t="shared" si="879"/>
        <v>1615</v>
      </c>
      <c r="CC21437" s="7"/>
      <c r="CD21437" s="10"/>
      <c r="CE21437" s="10"/>
      <c r="CF21437" s="31"/>
      <c r="CG21437" s="9"/>
      <c r="CH21437" s="9"/>
      <c r="CI21437" s="9"/>
      <c r="CJ21437" s="31"/>
      <c r="CK21437" s="9"/>
      <c r="CL21437" s="128"/>
      <c r="CM21437" s="216">
        <f t="shared" si="880"/>
        <v>0</v>
      </c>
      <c r="CN21437" s="128"/>
      <c r="CO21437" s="30"/>
      <c r="CP21437" s="30">
        <f t="shared" si="881"/>
        <v>0</v>
      </c>
      <c r="CQ21437" s="30"/>
      <c r="CR21437" s="30">
        <f t="shared" si="882"/>
        <v>0</v>
      </c>
      <c r="CS21437" s="30"/>
      <c r="CT21437" s="30"/>
      <c r="CU21437" s="30"/>
      <c r="CV21437" s="30">
        <f t="shared" si="883"/>
        <v>0</v>
      </c>
    </row>
    <row r="21438" spans="80:100" x14ac:dyDescent="0.25">
      <c r="CB21438" s="134">
        <f t="shared" si="879"/>
        <v>1616</v>
      </c>
      <c r="CC21438" s="7"/>
      <c r="CD21438" s="10"/>
      <c r="CE21438" s="10"/>
      <c r="CF21438" s="31"/>
      <c r="CG21438" s="9"/>
      <c r="CH21438" s="9"/>
      <c r="CI21438" s="9"/>
      <c r="CJ21438" s="31"/>
      <c r="CK21438" s="9"/>
      <c r="CL21438" s="128"/>
      <c r="CM21438" s="216">
        <f t="shared" si="880"/>
        <v>0</v>
      </c>
      <c r="CN21438" s="128"/>
      <c r="CO21438" s="30"/>
      <c r="CP21438" s="30">
        <f t="shared" si="881"/>
        <v>0</v>
      </c>
      <c r="CQ21438" s="30"/>
      <c r="CR21438" s="30">
        <f t="shared" si="882"/>
        <v>0</v>
      </c>
      <c r="CS21438" s="30"/>
      <c r="CT21438" s="30"/>
      <c r="CU21438" s="30"/>
      <c r="CV21438" s="30">
        <f t="shared" si="883"/>
        <v>0</v>
      </c>
    </row>
    <row r="21439" spans="80:100" x14ac:dyDescent="0.25">
      <c r="CB21439" s="134">
        <f t="shared" si="879"/>
        <v>1617</v>
      </c>
      <c r="CC21439" s="7"/>
      <c r="CD21439" s="10"/>
      <c r="CE21439" s="10"/>
      <c r="CF21439" s="31"/>
      <c r="CG21439" s="9"/>
      <c r="CH21439" s="9"/>
      <c r="CI21439" s="9"/>
      <c r="CJ21439" s="31"/>
      <c r="CK21439" s="9"/>
      <c r="CL21439" s="128"/>
      <c r="CM21439" s="216">
        <f t="shared" si="880"/>
        <v>0</v>
      </c>
      <c r="CN21439" s="128"/>
      <c r="CO21439" s="30"/>
      <c r="CP21439" s="30">
        <f t="shared" si="881"/>
        <v>0</v>
      </c>
      <c r="CQ21439" s="30"/>
      <c r="CR21439" s="30">
        <f t="shared" si="882"/>
        <v>0</v>
      </c>
      <c r="CS21439" s="30"/>
      <c r="CT21439" s="30"/>
      <c r="CU21439" s="30"/>
      <c r="CV21439" s="30">
        <f t="shared" si="883"/>
        <v>0</v>
      </c>
    </row>
    <row r="21440" spans="80:100" x14ac:dyDescent="0.25">
      <c r="CB21440" s="134">
        <f t="shared" si="879"/>
        <v>1618</v>
      </c>
      <c r="CC21440" s="7"/>
      <c r="CD21440" s="10"/>
      <c r="CE21440" s="10"/>
      <c r="CF21440" s="31"/>
      <c r="CG21440" s="9"/>
      <c r="CH21440" s="9"/>
      <c r="CI21440" s="9"/>
      <c r="CJ21440" s="31"/>
      <c r="CK21440" s="9"/>
      <c r="CL21440" s="128"/>
      <c r="CM21440" s="216">
        <f t="shared" si="880"/>
        <v>0</v>
      </c>
      <c r="CN21440" s="128"/>
      <c r="CO21440" s="30"/>
      <c r="CP21440" s="30">
        <f t="shared" si="881"/>
        <v>0</v>
      </c>
      <c r="CQ21440" s="30"/>
      <c r="CR21440" s="30">
        <f t="shared" si="882"/>
        <v>0</v>
      </c>
      <c r="CS21440" s="30"/>
      <c r="CT21440" s="30"/>
      <c r="CU21440" s="30"/>
      <c r="CV21440" s="30">
        <f t="shared" si="883"/>
        <v>0</v>
      </c>
    </row>
    <row r="21441" spans="80:100" x14ac:dyDescent="0.25">
      <c r="CB21441" s="134">
        <f t="shared" si="879"/>
        <v>1619</v>
      </c>
      <c r="CC21441" s="7"/>
      <c r="CD21441" s="10"/>
      <c r="CE21441" s="10"/>
      <c r="CF21441" s="31"/>
      <c r="CG21441" s="9"/>
      <c r="CH21441" s="9"/>
      <c r="CI21441" s="9"/>
      <c r="CJ21441" s="31"/>
      <c r="CK21441" s="9"/>
      <c r="CL21441" s="128"/>
      <c r="CM21441" s="216">
        <f t="shared" si="880"/>
        <v>0</v>
      </c>
      <c r="CN21441" s="128"/>
      <c r="CO21441" s="30"/>
      <c r="CP21441" s="30">
        <f t="shared" si="881"/>
        <v>0</v>
      </c>
      <c r="CQ21441" s="30"/>
      <c r="CR21441" s="30">
        <f t="shared" si="882"/>
        <v>0</v>
      </c>
      <c r="CS21441" s="30"/>
      <c r="CT21441" s="30"/>
      <c r="CU21441" s="30"/>
      <c r="CV21441" s="30">
        <f t="shared" si="883"/>
        <v>0</v>
      </c>
    </row>
    <row r="21442" spans="80:100" x14ac:dyDescent="0.25">
      <c r="CB21442" s="134">
        <f t="shared" si="879"/>
        <v>1620</v>
      </c>
      <c r="CC21442" s="7"/>
      <c r="CD21442" s="10"/>
      <c r="CE21442" s="10"/>
      <c r="CF21442" s="31"/>
      <c r="CG21442" s="9"/>
      <c r="CH21442" s="9"/>
      <c r="CI21442" s="9"/>
      <c r="CJ21442" s="31"/>
      <c r="CK21442" s="9"/>
      <c r="CL21442" s="128"/>
      <c r="CM21442" s="216">
        <f t="shared" si="880"/>
        <v>0</v>
      </c>
      <c r="CN21442" s="128"/>
      <c r="CO21442" s="30"/>
      <c r="CP21442" s="30">
        <f t="shared" si="881"/>
        <v>0</v>
      </c>
      <c r="CQ21442" s="30"/>
      <c r="CR21442" s="30">
        <f t="shared" si="882"/>
        <v>0</v>
      </c>
      <c r="CS21442" s="30"/>
      <c r="CT21442" s="30"/>
      <c r="CU21442" s="30"/>
      <c r="CV21442" s="30">
        <f t="shared" si="883"/>
        <v>0</v>
      </c>
    </row>
    <row r="21443" spans="80:100" x14ac:dyDescent="0.25">
      <c r="CB21443" s="134">
        <f t="shared" si="879"/>
        <v>1621</v>
      </c>
      <c r="CC21443" s="7"/>
      <c r="CD21443" s="10"/>
      <c r="CE21443" s="10"/>
      <c r="CF21443" s="31"/>
      <c r="CG21443" s="9"/>
      <c r="CH21443" s="9"/>
      <c r="CI21443" s="9"/>
      <c r="CJ21443" s="31"/>
      <c r="CK21443" s="9"/>
      <c r="CL21443" s="128"/>
      <c r="CM21443" s="216">
        <f t="shared" si="880"/>
        <v>0</v>
      </c>
      <c r="CN21443" s="128"/>
      <c r="CO21443" s="30"/>
      <c r="CP21443" s="30">
        <f t="shared" si="881"/>
        <v>0</v>
      </c>
      <c r="CQ21443" s="30"/>
      <c r="CR21443" s="30">
        <f t="shared" si="882"/>
        <v>0</v>
      </c>
      <c r="CS21443" s="30"/>
      <c r="CT21443" s="30"/>
      <c r="CU21443" s="30"/>
      <c r="CV21443" s="30">
        <f t="shared" si="883"/>
        <v>0</v>
      </c>
    </row>
    <row r="21444" spans="80:100" x14ac:dyDescent="0.25">
      <c r="CB21444" s="134">
        <f t="shared" si="879"/>
        <v>1622</v>
      </c>
      <c r="CC21444" s="7"/>
      <c r="CD21444" s="10"/>
      <c r="CE21444" s="10"/>
      <c r="CF21444" s="31"/>
      <c r="CG21444" s="9"/>
      <c r="CH21444" s="9"/>
      <c r="CI21444" s="9"/>
      <c r="CJ21444" s="31"/>
      <c r="CK21444" s="9"/>
      <c r="CL21444" s="128"/>
      <c r="CM21444" s="216">
        <f t="shared" si="880"/>
        <v>0</v>
      </c>
      <c r="CN21444" s="128"/>
      <c r="CO21444" s="30"/>
      <c r="CP21444" s="30">
        <f t="shared" si="881"/>
        <v>0</v>
      </c>
      <c r="CQ21444" s="30"/>
      <c r="CR21444" s="30">
        <f t="shared" si="882"/>
        <v>0</v>
      </c>
      <c r="CS21444" s="30"/>
      <c r="CT21444" s="30"/>
      <c r="CU21444" s="30"/>
      <c r="CV21444" s="30">
        <f t="shared" si="883"/>
        <v>0</v>
      </c>
    </row>
    <row r="21445" spans="80:100" x14ac:dyDescent="0.25">
      <c r="CB21445" s="134">
        <f t="shared" si="879"/>
        <v>1623</v>
      </c>
      <c r="CC21445" s="7"/>
      <c r="CD21445" s="10"/>
      <c r="CE21445" s="10"/>
      <c r="CF21445" s="31"/>
      <c r="CG21445" s="9"/>
      <c r="CH21445" s="9"/>
      <c r="CI21445" s="9"/>
      <c r="CJ21445" s="31"/>
      <c r="CK21445" s="9"/>
      <c r="CL21445" s="128"/>
      <c r="CM21445" s="216">
        <f t="shared" si="880"/>
        <v>0</v>
      </c>
      <c r="CN21445" s="128"/>
      <c r="CO21445" s="30"/>
      <c r="CP21445" s="30">
        <f t="shared" si="881"/>
        <v>0</v>
      </c>
      <c r="CQ21445" s="30"/>
      <c r="CR21445" s="30">
        <f t="shared" si="882"/>
        <v>0</v>
      </c>
      <c r="CS21445" s="30"/>
      <c r="CT21445" s="30"/>
      <c r="CU21445" s="30"/>
      <c r="CV21445" s="30">
        <f t="shared" si="883"/>
        <v>0</v>
      </c>
    </row>
    <row r="21446" spans="80:100" x14ac:dyDescent="0.25">
      <c r="CB21446" s="134">
        <f t="shared" si="879"/>
        <v>1624</v>
      </c>
      <c r="CC21446" s="7"/>
      <c r="CD21446" s="10"/>
      <c r="CE21446" s="10"/>
      <c r="CF21446" s="31"/>
      <c r="CG21446" s="9"/>
      <c r="CH21446" s="9"/>
      <c r="CI21446" s="9"/>
      <c r="CJ21446" s="31"/>
      <c r="CK21446" s="9"/>
      <c r="CL21446" s="128"/>
      <c r="CM21446" s="216">
        <f t="shared" si="880"/>
        <v>0</v>
      </c>
      <c r="CN21446" s="128"/>
      <c r="CO21446" s="30"/>
      <c r="CP21446" s="30">
        <f t="shared" si="881"/>
        <v>0</v>
      </c>
      <c r="CQ21446" s="30"/>
      <c r="CR21446" s="30">
        <f t="shared" si="882"/>
        <v>0</v>
      </c>
      <c r="CS21446" s="30"/>
      <c r="CT21446" s="30"/>
      <c r="CU21446" s="30"/>
      <c r="CV21446" s="30">
        <f t="shared" si="883"/>
        <v>0</v>
      </c>
    </row>
    <row r="21447" spans="80:100" x14ac:dyDescent="0.25">
      <c r="CB21447" s="134">
        <f t="shared" si="879"/>
        <v>1625</v>
      </c>
      <c r="CC21447" s="7"/>
      <c r="CD21447" s="10"/>
      <c r="CE21447" s="10"/>
      <c r="CF21447" s="31"/>
      <c r="CG21447" s="9"/>
      <c r="CH21447" s="9"/>
      <c r="CI21447" s="9"/>
      <c r="CJ21447" s="31"/>
      <c r="CK21447" s="9"/>
      <c r="CL21447" s="128"/>
      <c r="CM21447" s="216">
        <f t="shared" si="880"/>
        <v>0</v>
      </c>
      <c r="CN21447" s="128"/>
      <c r="CO21447" s="30"/>
      <c r="CP21447" s="30">
        <f t="shared" si="881"/>
        <v>0</v>
      </c>
      <c r="CQ21447" s="30"/>
      <c r="CR21447" s="30">
        <f t="shared" si="882"/>
        <v>0</v>
      </c>
      <c r="CS21447" s="30"/>
      <c r="CT21447" s="30"/>
      <c r="CU21447" s="30"/>
      <c r="CV21447" s="30">
        <f t="shared" si="883"/>
        <v>0</v>
      </c>
    </row>
    <row r="21448" spans="80:100" x14ac:dyDescent="0.25">
      <c r="CB21448" s="134">
        <f t="shared" si="879"/>
        <v>1626</v>
      </c>
      <c r="CC21448" s="7"/>
      <c r="CD21448" s="10"/>
      <c r="CE21448" s="10"/>
      <c r="CF21448" s="31"/>
      <c r="CG21448" s="9"/>
      <c r="CH21448" s="9"/>
      <c r="CI21448" s="9"/>
      <c r="CJ21448" s="31"/>
      <c r="CK21448" s="9"/>
      <c r="CL21448" s="128"/>
      <c r="CM21448" s="216">
        <f t="shared" si="880"/>
        <v>0</v>
      </c>
      <c r="CN21448" s="128"/>
      <c r="CO21448" s="30"/>
      <c r="CP21448" s="30">
        <f t="shared" si="881"/>
        <v>0</v>
      </c>
      <c r="CQ21448" s="30"/>
      <c r="CR21448" s="30">
        <f t="shared" si="882"/>
        <v>0</v>
      </c>
      <c r="CS21448" s="30"/>
      <c r="CT21448" s="30"/>
      <c r="CU21448" s="30"/>
      <c r="CV21448" s="30">
        <f t="shared" si="883"/>
        <v>0</v>
      </c>
    </row>
    <row r="21449" spans="80:100" x14ac:dyDescent="0.25">
      <c r="CB21449" s="134">
        <f t="shared" si="879"/>
        <v>1627</v>
      </c>
      <c r="CC21449" s="7"/>
      <c r="CD21449" s="10"/>
      <c r="CE21449" s="10"/>
      <c r="CF21449" s="31"/>
      <c r="CG21449" s="9"/>
      <c r="CH21449" s="9"/>
      <c r="CI21449" s="9"/>
      <c r="CJ21449" s="31"/>
      <c r="CK21449" s="9"/>
      <c r="CL21449" s="128"/>
      <c r="CM21449" s="216">
        <f t="shared" si="880"/>
        <v>0</v>
      </c>
      <c r="CN21449" s="128"/>
      <c r="CO21449" s="30"/>
      <c r="CP21449" s="30">
        <f t="shared" si="881"/>
        <v>0</v>
      </c>
      <c r="CQ21449" s="30"/>
      <c r="CR21449" s="30">
        <f t="shared" si="882"/>
        <v>0</v>
      </c>
      <c r="CS21449" s="30"/>
      <c r="CT21449" s="30"/>
      <c r="CU21449" s="30"/>
      <c r="CV21449" s="30">
        <f t="shared" si="883"/>
        <v>0</v>
      </c>
    </row>
    <row r="21450" spans="80:100" x14ac:dyDescent="0.25">
      <c r="CB21450" s="134">
        <f t="shared" si="879"/>
        <v>1628</v>
      </c>
      <c r="CC21450" s="7"/>
      <c r="CD21450" s="10"/>
      <c r="CE21450" s="10"/>
      <c r="CF21450" s="31"/>
      <c r="CG21450" s="9"/>
      <c r="CH21450" s="9"/>
      <c r="CI21450" s="9"/>
      <c r="CJ21450" s="31"/>
      <c r="CK21450" s="9"/>
      <c r="CL21450" s="128"/>
      <c r="CM21450" s="216">
        <f t="shared" si="880"/>
        <v>0</v>
      </c>
      <c r="CN21450" s="128"/>
      <c r="CO21450" s="30"/>
      <c r="CP21450" s="30">
        <f t="shared" si="881"/>
        <v>0</v>
      </c>
      <c r="CQ21450" s="30"/>
      <c r="CR21450" s="30">
        <f t="shared" si="882"/>
        <v>0</v>
      </c>
      <c r="CS21450" s="30"/>
      <c r="CT21450" s="30"/>
      <c r="CU21450" s="30"/>
      <c r="CV21450" s="30">
        <f t="shared" si="883"/>
        <v>0</v>
      </c>
    </row>
    <row r="21451" spans="80:100" x14ac:dyDescent="0.25">
      <c r="CB21451" s="134">
        <f t="shared" si="879"/>
        <v>1629</v>
      </c>
      <c r="CC21451" s="7"/>
      <c r="CD21451" s="10"/>
      <c r="CE21451" s="10"/>
      <c r="CF21451" s="31"/>
      <c r="CG21451" s="9"/>
      <c r="CH21451" s="9"/>
      <c r="CI21451" s="9"/>
      <c r="CJ21451" s="31"/>
      <c r="CK21451" s="9"/>
      <c r="CL21451" s="128"/>
      <c r="CM21451" s="216">
        <f t="shared" si="880"/>
        <v>0</v>
      </c>
      <c r="CN21451" s="128"/>
      <c r="CO21451" s="30"/>
      <c r="CP21451" s="30">
        <f t="shared" si="881"/>
        <v>0</v>
      </c>
      <c r="CQ21451" s="30"/>
      <c r="CR21451" s="30">
        <f t="shared" si="882"/>
        <v>0</v>
      </c>
      <c r="CS21451" s="30"/>
      <c r="CT21451" s="30"/>
      <c r="CU21451" s="30"/>
      <c r="CV21451" s="30">
        <f t="shared" si="883"/>
        <v>0</v>
      </c>
    </row>
    <row r="21452" spans="80:100" x14ac:dyDescent="0.25">
      <c r="CB21452" s="134">
        <f t="shared" si="879"/>
        <v>1630</v>
      </c>
      <c r="CC21452" s="7"/>
      <c r="CD21452" s="10"/>
      <c r="CE21452" s="10"/>
      <c r="CF21452" s="31"/>
      <c r="CG21452" s="9"/>
      <c r="CH21452" s="9"/>
      <c r="CI21452" s="9"/>
      <c r="CJ21452" s="31"/>
      <c r="CK21452" s="9"/>
      <c r="CL21452" s="128"/>
      <c r="CM21452" s="216">
        <f t="shared" si="880"/>
        <v>0</v>
      </c>
      <c r="CN21452" s="128"/>
      <c r="CO21452" s="30"/>
      <c r="CP21452" s="30">
        <f t="shared" si="881"/>
        <v>0</v>
      </c>
      <c r="CQ21452" s="30"/>
      <c r="CR21452" s="30">
        <f t="shared" si="882"/>
        <v>0</v>
      </c>
      <c r="CS21452" s="30"/>
      <c r="CT21452" s="30"/>
      <c r="CU21452" s="30"/>
      <c r="CV21452" s="30">
        <f t="shared" si="883"/>
        <v>0</v>
      </c>
    </row>
    <row r="21453" spans="80:100" x14ac:dyDescent="0.25">
      <c r="CB21453" s="134">
        <f t="shared" si="879"/>
        <v>1631</v>
      </c>
      <c r="CC21453" s="7"/>
      <c r="CD21453" s="10"/>
      <c r="CE21453" s="10"/>
      <c r="CF21453" s="31"/>
      <c r="CG21453" s="9"/>
      <c r="CH21453" s="9"/>
      <c r="CI21453" s="9"/>
      <c r="CJ21453" s="31"/>
      <c r="CK21453" s="9"/>
      <c r="CL21453" s="128"/>
      <c r="CM21453" s="216">
        <f t="shared" si="880"/>
        <v>0</v>
      </c>
      <c r="CN21453" s="128"/>
      <c r="CO21453" s="30"/>
      <c r="CP21453" s="30">
        <f t="shared" si="881"/>
        <v>0</v>
      </c>
      <c r="CQ21453" s="30"/>
      <c r="CR21453" s="30">
        <f t="shared" si="882"/>
        <v>0</v>
      </c>
      <c r="CS21453" s="30"/>
      <c r="CT21453" s="30"/>
      <c r="CU21453" s="30"/>
      <c r="CV21453" s="30">
        <f t="shared" si="883"/>
        <v>0</v>
      </c>
    </row>
    <row r="21454" spans="80:100" x14ac:dyDescent="0.25">
      <c r="CB21454" s="134">
        <f t="shared" si="879"/>
        <v>1632</v>
      </c>
      <c r="CC21454" s="7"/>
      <c r="CD21454" s="10"/>
      <c r="CE21454" s="10"/>
      <c r="CF21454" s="31"/>
      <c r="CG21454" s="9"/>
      <c r="CH21454" s="9"/>
      <c r="CI21454" s="9"/>
      <c r="CJ21454" s="31"/>
      <c r="CK21454" s="9"/>
      <c r="CL21454" s="128"/>
      <c r="CM21454" s="216">
        <f t="shared" si="880"/>
        <v>0</v>
      </c>
      <c r="CN21454" s="128"/>
      <c r="CO21454" s="30"/>
      <c r="CP21454" s="30">
        <f t="shared" si="881"/>
        <v>0</v>
      </c>
      <c r="CQ21454" s="30"/>
      <c r="CR21454" s="30">
        <f t="shared" si="882"/>
        <v>0</v>
      </c>
      <c r="CS21454" s="30"/>
      <c r="CT21454" s="30"/>
      <c r="CU21454" s="30"/>
      <c r="CV21454" s="30">
        <f t="shared" si="883"/>
        <v>0</v>
      </c>
    </row>
    <row r="21455" spans="80:100" x14ac:dyDescent="0.25">
      <c r="CB21455" s="134">
        <f t="shared" si="879"/>
        <v>1633</v>
      </c>
      <c r="CC21455" s="7"/>
      <c r="CD21455" s="10"/>
      <c r="CE21455" s="10"/>
      <c r="CF21455" s="31"/>
      <c r="CG21455" s="9"/>
      <c r="CH21455" s="9"/>
      <c r="CI21455" s="9"/>
      <c r="CJ21455" s="31"/>
      <c r="CK21455" s="9"/>
      <c r="CL21455" s="128"/>
      <c r="CM21455" s="216">
        <f t="shared" si="880"/>
        <v>0</v>
      </c>
      <c r="CN21455" s="128"/>
      <c r="CO21455" s="30"/>
      <c r="CP21455" s="30">
        <f t="shared" si="881"/>
        <v>0</v>
      </c>
      <c r="CQ21455" s="30"/>
      <c r="CR21455" s="30">
        <f t="shared" si="882"/>
        <v>0</v>
      </c>
      <c r="CS21455" s="30"/>
      <c r="CT21455" s="30"/>
      <c r="CU21455" s="30"/>
      <c r="CV21455" s="30">
        <f t="shared" si="883"/>
        <v>0</v>
      </c>
    </row>
    <row r="21456" spans="80:100" x14ac:dyDescent="0.25">
      <c r="CB21456" s="134">
        <f t="shared" si="879"/>
        <v>1634</v>
      </c>
      <c r="CC21456" s="7"/>
      <c r="CD21456" s="10"/>
      <c r="CE21456" s="10"/>
      <c r="CF21456" s="31"/>
      <c r="CG21456" s="9"/>
      <c r="CH21456" s="9"/>
      <c r="CI21456" s="9"/>
      <c r="CJ21456" s="31"/>
      <c r="CK21456" s="9"/>
      <c r="CL21456" s="128"/>
      <c r="CM21456" s="216">
        <f t="shared" si="880"/>
        <v>0</v>
      </c>
      <c r="CN21456" s="128"/>
      <c r="CO21456" s="30"/>
      <c r="CP21456" s="30">
        <f t="shared" si="881"/>
        <v>0</v>
      </c>
      <c r="CQ21456" s="30"/>
      <c r="CR21456" s="30">
        <f t="shared" si="882"/>
        <v>0</v>
      </c>
      <c r="CS21456" s="30"/>
      <c r="CT21456" s="30"/>
      <c r="CU21456" s="30"/>
      <c r="CV21456" s="30">
        <f t="shared" si="883"/>
        <v>0</v>
      </c>
    </row>
    <row r="21457" spans="80:100" x14ac:dyDescent="0.25">
      <c r="CB21457" s="134">
        <f t="shared" si="879"/>
        <v>1635</v>
      </c>
      <c r="CC21457" s="7"/>
      <c r="CD21457" s="10"/>
      <c r="CE21457" s="10"/>
      <c r="CF21457" s="31"/>
      <c r="CG21457" s="9"/>
      <c r="CH21457" s="9"/>
      <c r="CI21457" s="9"/>
      <c r="CJ21457" s="31"/>
      <c r="CK21457" s="9"/>
      <c r="CL21457" s="128"/>
      <c r="CM21457" s="216">
        <f t="shared" si="880"/>
        <v>0</v>
      </c>
      <c r="CN21457" s="128"/>
      <c r="CO21457" s="30"/>
      <c r="CP21457" s="30">
        <f t="shared" si="881"/>
        <v>0</v>
      </c>
      <c r="CQ21457" s="30"/>
      <c r="CR21457" s="30">
        <f t="shared" si="882"/>
        <v>0</v>
      </c>
      <c r="CS21457" s="30"/>
      <c r="CT21457" s="30"/>
      <c r="CU21457" s="30"/>
      <c r="CV21457" s="30">
        <f t="shared" si="883"/>
        <v>0</v>
      </c>
    </row>
    <row r="21458" spans="80:100" x14ac:dyDescent="0.25">
      <c r="CB21458" s="134">
        <f t="shared" si="879"/>
        <v>1636</v>
      </c>
      <c r="CC21458" s="7"/>
      <c r="CD21458" s="10"/>
      <c r="CE21458" s="10"/>
      <c r="CF21458" s="31"/>
      <c r="CG21458" s="9"/>
      <c r="CH21458" s="9"/>
      <c r="CI21458" s="9"/>
      <c r="CJ21458" s="31"/>
      <c r="CK21458" s="9"/>
      <c r="CL21458" s="128"/>
      <c r="CM21458" s="216">
        <f t="shared" si="880"/>
        <v>0</v>
      </c>
      <c r="CN21458" s="128"/>
      <c r="CO21458" s="30"/>
      <c r="CP21458" s="30">
        <f t="shared" si="881"/>
        <v>0</v>
      </c>
      <c r="CQ21458" s="30"/>
      <c r="CR21458" s="30">
        <f t="shared" si="882"/>
        <v>0</v>
      </c>
      <c r="CS21458" s="30"/>
      <c r="CT21458" s="30"/>
      <c r="CU21458" s="30"/>
      <c r="CV21458" s="30">
        <f t="shared" si="883"/>
        <v>0</v>
      </c>
    </row>
    <row r="21459" spans="80:100" x14ac:dyDescent="0.25">
      <c r="CB21459" s="134">
        <f t="shared" si="879"/>
        <v>1637</v>
      </c>
      <c r="CC21459" s="7"/>
      <c r="CD21459" s="10"/>
      <c r="CE21459" s="10"/>
      <c r="CF21459" s="31"/>
      <c r="CG21459" s="9"/>
      <c r="CH21459" s="9"/>
      <c r="CI21459" s="9"/>
      <c r="CJ21459" s="31"/>
      <c r="CK21459" s="9"/>
      <c r="CL21459" s="128"/>
      <c r="CM21459" s="216">
        <f t="shared" si="880"/>
        <v>0</v>
      </c>
      <c r="CN21459" s="128"/>
      <c r="CO21459" s="30"/>
      <c r="CP21459" s="30">
        <f t="shared" si="881"/>
        <v>0</v>
      </c>
      <c r="CQ21459" s="30"/>
      <c r="CR21459" s="30">
        <f t="shared" si="882"/>
        <v>0</v>
      </c>
      <c r="CS21459" s="30"/>
      <c r="CT21459" s="30"/>
      <c r="CU21459" s="30"/>
      <c r="CV21459" s="30">
        <f t="shared" si="883"/>
        <v>0</v>
      </c>
    </row>
    <row r="21460" spans="80:100" x14ac:dyDescent="0.25">
      <c r="CB21460" s="134">
        <f t="shared" si="879"/>
        <v>1638</v>
      </c>
      <c r="CC21460" s="7"/>
      <c r="CD21460" s="10"/>
      <c r="CE21460" s="10"/>
      <c r="CF21460" s="31"/>
      <c r="CG21460" s="9"/>
      <c r="CH21460" s="9"/>
      <c r="CI21460" s="9"/>
      <c r="CJ21460" s="31"/>
      <c r="CK21460" s="9"/>
      <c r="CL21460" s="128"/>
      <c r="CM21460" s="216">
        <f t="shared" si="880"/>
        <v>0</v>
      </c>
      <c r="CN21460" s="128"/>
      <c r="CO21460" s="30"/>
      <c r="CP21460" s="30">
        <f t="shared" si="881"/>
        <v>0</v>
      </c>
      <c r="CQ21460" s="30"/>
      <c r="CR21460" s="30">
        <f t="shared" si="882"/>
        <v>0</v>
      </c>
      <c r="CS21460" s="30"/>
      <c r="CT21460" s="30"/>
      <c r="CU21460" s="30"/>
      <c r="CV21460" s="30">
        <f t="shared" si="883"/>
        <v>0</v>
      </c>
    </row>
    <row r="21461" spans="80:100" x14ac:dyDescent="0.25">
      <c r="CB21461" s="134">
        <f t="shared" si="879"/>
        <v>1639</v>
      </c>
      <c r="CC21461" s="7"/>
      <c r="CD21461" s="10"/>
      <c r="CE21461" s="10"/>
      <c r="CF21461" s="31"/>
      <c r="CG21461" s="9"/>
      <c r="CH21461" s="9"/>
      <c r="CI21461" s="9"/>
      <c r="CJ21461" s="31"/>
      <c r="CK21461" s="9"/>
      <c r="CL21461" s="128"/>
      <c r="CM21461" s="216">
        <f t="shared" si="880"/>
        <v>0</v>
      </c>
      <c r="CN21461" s="128"/>
      <c r="CO21461" s="30"/>
      <c r="CP21461" s="30">
        <f t="shared" si="881"/>
        <v>0</v>
      </c>
      <c r="CQ21461" s="30"/>
      <c r="CR21461" s="30">
        <f t="shared" si="882"/>
        <v>0</v>
      </c>
      <c r="CS21461" s="30"/>
      <c r="CT21461" s="30"/>
      <c r="CU21461" s="30"/>
      <c r="CV21461" s="30">
        <f t="shared" si="883"/>
        <v>0</v>
      </c>
    </row>
    <row r="21462" spans="80:100" x14ac:dyDescent="0.25">
      <c r="CB21462" s="134">
        <f t="shared" si="879"/>
        <v>1640</v>
      </c>
      <c r="CC21462" s="7"/>
      <c r="CD21462" s="10"/>
      <c r="CE21462" s="10"/>
      <c r="CF21462" s="31"/>
      <c r="CG21462" s="9"/>
      <c r="CH21462" s="9"/>
      <c r="CI21462" s="9"/>
      <c r="CJ21462" s="31"/>
      <c r="CK21462" s="9"/>
      <c r="CL21462" s="128"/>
      <c r="CM21462" s="216">
        <f t="shared" si="880"/>
        <v>0</v>
      </c>
      <c r="CN21462" s="128"/>
      <c r="CO21462" s="30"/>
      <c r="CP21462" s="30">
        <f t="shared" si="881"/>
        <v>0</v>
      </c>
      <c r="CQ21462" s="30"/>
      <c r="CR21462" s="30">
        <f t="shared" si="882"/>
        <v>0</v>
      </c>
      <c r="CS21462" s="30"/>
      <c r="CT21462" s="30"/>
      <c r="CU21462" s="30"/>
      <c r="CV21462" s="30">
        <f t="shared" si="883"/>
        <v>0</v>
      </c>
    </row>
    <row r="21463" spans="80:100" x14ac:dyDescent="0.25">
      <c r="CB21463" s="134">
        <f t="shared" si="879"/>
        <v>1641</v>
      </c>
      <c r="CC21463" s="7"/>
      <c r="CD21463" s="10"/>
      <c r="CE21463" s="10"/>
      <c r="CF21463" s="31"/>
      <c r="CG21463" s="9"/>
      <c r="CH21463" s="9"/>
      <c r="CI21463" s="9"/>
      <c r="CJ21463" s="31"/>
      <c r="CK21463" s="9"/>
      <c r="CL21463" s="128"/>
      <c r="CM21463" s="216">
        <f t="shared" si="880"/>
        <v>0</v>
      </c>
      <c r="CN21463" s="128"/>
      <c r="CO21463" s="30"/>
      <c r="CP21463" s="30">
        <f t="shared" si="881"/>
        <v>0</v>
      </c>
      <c r="CQ21463" s="30"/>
      <c r="CR21463" s="30">
        <f t="shared" si="882"/>
        <v>0</v>
      </c>
      <c r="CS21463" s="30"/>
      <c r="CT21463" s="30"/>
      <c r="CU21463" s="30"/>
      <c r="CV21463" s="30">
        <f t="shared" si="883"/>
        <v>0</v>
      </c>
    </row>
    <row r="21464" spans="80:100" x14ac:dyDescent="0.25">
      <c r="CB21464" s="134">
        <f t="shared" si="879"/>
        <v>1642</v>
      </c>
      <c r="CC21464" s="7"/>
      <c r="CD21464" s="10"/>
      <c r="CE21464" s="10"/>
      <c r="CF21464" s="31"/>
      <c r="CG21464" s="9"/>
      <c r="CH21464" s="9"/>
      <c r="CI21464" s="9"/>
      <c r="CJ21464" s="31"/>
      <c r="CK21464" s="9"/>
      <c r="CL21464" s="128"/>
      <c r="CM21464" s="216">
        <f t="shared" si="880"/>
        <v>0</v>
      </c>
      <c r="CN21464" s="128"/>
      <c r="CO21464" s="30"/>
      <c r="CP21464" s="30">
        <f t="shared" si="881"/>
        <v>0</v>
      </c>
      <c r="CQ21464" s="30"/>
      <c r="CR21464" s="30">
        <f t="shared" si="882"/>
        <v>0</v>
      </c>
      <c r="CS21464" s="30"/>
      <c r="CT21464" s="30"/>
      <c r="CU21464" s="30"/>
      <c r="CV21464" s="30">
        <f t="shared" si="883"/>
        <v>0</v>
      </c>
    </row>
    <row r="21465" spans="80:100" x14ac:dyDescent="0.25">
      <c r="CB21465" s="134">
        <f t="shared" si="879"/>
        <v>1643</v>
      </c>
      <c r="CC21465" s="7"/>
      <c r="CD21465" s="10"/>
      <c r="CE21465" s="10"/>
      <c r="CF21465" s="31"/>
      <c r="CG21465" s="9"/>
      <c r="CH21465" s="9"/>
      <c r="CI21465" s="9"/>
      <c r="CJ21465" s="31"/>
      <c r="CK21465" s="9"/>
      <c r="CL21465" s="128"/>
      <c r="CM21465" s="216">
        <f t="shared" si="880"/>
        <v>0</v>
      </c>
      <c r="CN21465" s="128"/>
      <c r="CO21465" s="30"/>
      <c r="CP21465" s="30">
        <f t="shared" si="881"/>
        <v>0</v>
      </c>
      <c r="CQ21465" s="30"/>
      <c r="CR21465" s="30">
        <f t="shared" si="882"/>
        <v>0</v>
      </c>
      <c r="CS21465" s="30"/>
      <c r="CT21465" s="30"/>
      <c r="CU21465" s="30"/>
      <c r="CV21465" s="30">
        <f t="shared" si="883"/>
        <v>0</v>
      </c>
    </row>
    <row r="21466" spans="80:100" x14ac:dyDescent="0.25">
      <c r="CB21466" s="134">
        <f t="shared" si="879"/>
        <v>1644</v>
      </c>
      <c r="CC21466" s="7"/>
      <c r="CD21466" s="10"/>
      <c r="CE21466" s="10"/>
      <c r="CF21466" s="31"/>
      <c r="CG21466" s="9"/>
      <c r="CH21466" s="9"/>
      <c r="CI21466" s="9"/>
      <c r="CJ21466" s="31"/>
      <c r="CK21466" s="9"/>
      <c r="CL21466" s="128"/>
      <c r="CM21466" s="216">
        <f t="shared" si="880"/>
        <v>0</v>
      </c>
      <c r="CN21466" s="128"/>
      <c r="CO21466" s="30"/>
      <c r="CP21466" s="30">
        <f t="shared" si="881"/>
        <v>0</v>
      </c>
      <c r="CQ21466" s="30"/>
      <c r="CR21466" s="30">
        <f t="shared" si="882"/>
        <v>0</v>
      </c>
      <c r="CS21466" s="30"/>
      <c r="CT21466" s="30"/>
      <c r="CU21466" s="30"/>
      <c r="CV21466" s="30">
        <f t="shared" si="883"/>
        <v>0</v>
      </c>
    </row>
    <row r="21467" spans="80:100" x14ac:dyDescent="0.25">
      <c r="CB21467" s="134">
        <f t="shared" si="879"/>
        <v>1645</v>
      </c>
      <c r="CC21467" s="7"/>
      <c r="CD21467" s="10"/>
      <c r="CE21467" s="10"/>
      <c r="CF21467" s="31"/>
      <c r="CG21467" s="9"/>
      <c r="CH21467" s="9"/>
      <c r="CI21467" s="9"/>
      <c r="CJ21467" s="31"/>
      <c r="CK21467" s="9"/>
      <c r="CL21467" s="128"/>
      <c r="CM21467" s="216">
        <f t="shared" si="880"/>
        <v>0</v>
      </c>
      <c r="CN21467" s="128"/>
      <c r="CO21467" s="30"/>
      <c r="CP21467" s="30">
        <f t="shared" si="881"/>
        <v>0</v>
      </c>
      <c r="CQ21467" s="30"/>
      <c r="CR21467" s="30">
        <f t="shared" si="882"/>
        <v>0</v>
      </c>
      <c r="CS21467" s="30"/>
      <c r="CT21467" s="30"/>
      <c r="CU21467" s="30"/>
      <c r="CV21467" s="30">
        <f t="shared" si="883"/>
        <v>0</v>
      </c>
    </row>
    <row r="21468" spans="80:100" x14ac:dyDescent="0.25">
      <c r="CB21468" s="134">
        <f t="shared" si="879"/>
        <v>1646</v>
      </c>
      <c r="CC21468" s="7"/>
      <c r="CD21468" s="10"/>
      <c r="CE21468" s="10"/>
      <c r="CF21468" s="31"/>
      <c r="CG21468" s="9"/>
      <c r="CH21468" s="9"/>
      <c r="CI21468" s="9"/>
      <c r="CJ21468" s="31"/>
      <c r="CK21468" s="9"/>
      <c r="CL21468" s="128"/>
      <c r="CM21468" s="216">
        <f t="shared" si="880"/>
        <v>0</v>
      </c>
      <c r="CN21468" s="128"/>
      <c r="CO21468" s="30"/>
      <c r="CP21468" s="30">
        <f t="shared" si="881"/>
        <v>0</v>
      </c>
      <c r="CQ21468" s="30"/>
      <c r="CR21468" s="30">
        <f t="shared" si="882"/>
        <v>0</v>
      </c>
      <c r="CS21468" s="30"/>
      <c r="CT21468" s="30"/>
      <c r="CU21468" s="30"/>
      <c r="CV21468" s="30">
        <f t="shared" si="883"/>
        <v>0</v>
      </c>
    </row>
    <row r="21469" spans="80:100" x14ac:dyDescent="0.25">
      <c r="CB21469" s="134">
        <f t="shared" si="879"/>
        <v>1647</v>
      </c>
      <c r="CC21469" s="7"/>
      <c r="CD21469" s="10"/>
      <c r="CE21469" s="10"/>
      <c r="CF21469" s="31"/>
      <c r="CG21469" s="9"/>
      <c r="CH21469" s="9"/>
      <c r="CI21469" s="9"/>
      <c r="CJ21469" s="31"/>
      <c r="CK21469" s="9"/>
      <c r="CL21469" s="128"/>
      <c r="CM21469" s="216">
        <f t="shared" si="880"/>
        <v>0</v>
      </c>
      <c r="CN21469" s="128"/>
      <c r="CO21469" s="30"/>
      <c r="CP21469" s="30">
        <f t="shared" si="881"/>
        <v>0</v>
      </c>
      <c r="CQ21469" s="30"/>
      <c r="CR21469" s="30">
        <f t="shared" si="882"/>
        <v>0</v>
      </c>
      <c r="CS21469" s="30"/>
      <c r="CT21469" s="30"/>
      <c r="CU21469" s="30"/>
      <c r="CV21469" s="30">
        <f t="shared" si="883"/>
        <v>0</v>
      </c>
    </row>
    <row r="21470" spans="80:100" x14ac:dyDescent="0.25">
      <c r="CB21470" s="134">
        <f t="shared" si="879"/>
        <v>1648</v>
      </c>
      <c r="CC21470" s="7"/>
      <c r="CD21470" s="10"/>
      <c r="CE21470" s="10"/>
      <c r="CF21470" s="31"/>
      <c r="CG21470" s="9"/>
      <c r="CH21470" s="9"/>
      <c r="CI21470" s="9"/>
      <c r="CJ21470" s="31"/>
      <c r="CK21470" s="9"/>
      <c r="CL21470" s="128"/>
      <c r="CM21470" s="216">
        <f t="shared" si="880"/>
        <v>0</v>
      </c>
      <c r="CN21470" s="128"/>
      <c r="CO21470" s="30"/>
      <c r="CP21470" s="30">
        <f t="shared" si="881"/>
        <v>0</v>
      </c>
      <c r="CQ21470" s="30"/>
      <c r="CR21470" s="30">
        <f t="shared" si="882"/>
        <v>0</v>
      </c>
      <c r="CS21470" s="30"/>
      <c r="CT21470" s="30"/>
      <c r="CU21470" s="30"/>
      <c r="CV21470" s="30">
        <f t="shared" si="883"/>
        <v>0</v>
      </c>
    </row>
    <row r="21471" spans="80:100" x14ac:dyDescent="0.25">
      <c r="CB21471" s="134">
        <f t="shared" si="879"/>
        <v>1649</v>
      </c>
      <c r="CC21471" s="7"/>
      <c r="CD21471" s="10"/>
      <c r="CE21471" s="10"/>
      <c r="CF21471" s="31"/>
      <c r="CG21471" s="9"/>
      <c r="CH21471" s="9"/>
      <c r="CI21471" s="9"/>
      <c r="CJ21471" s="31"/>
      <c r="CK21471" s="9"/>
      <c r="CL21471" s="128"/>
      <c r="CM21471" s="216">
        <f t="shared" si="880"/>
        <v>0</v>
      </c>
      <c r="CN21471" s="128"/>
      <c r="CO21471" s="30"/>
      <c r="CP21471" s="30">
        <f t="shared" si="881"/>
        <v>0</v>
      </c>
      <c r="CQ21471" s="30"/>
      <c r="CR21471" s="30">
        <f t="shared" si="882"/>
        <v>0</v>
      </c>
      <c r="CS21471" s="30"/>
      <c r="CT21471" s="30"/>
      <c r="CU21471" s="30"/>
      <c r="CV21471" s="30">
        <f t="shared" si="883"/>
        <v>0</v>
      </c>
    </row>
    <row r="21472" spans="80:100" x14ac:dyDescent="0.25">
      <c r="CB21472" s="134">
        <f t="shared" si="879"/>
        <v>1650</v>
      </c>
      <c r="CC21472" s="7"/>
      <c r="CD21472" s="10"/>
      <c r="CE21472" s="10"/>
      <c r="CF21472" s="31"/>
      <c r="CG21472" s="9"/>
      <c r="CH21472" s="9"/>
      <c r="CI21472" s="9"/>
      <c r="CJ21472" s="31"/>
      <c r="CK21472" s="9"/>
      <c r="CL21472" s="128"/>
      <c r="CM21472" s="216">
        <f t="shared" si="880"/>
        <v>0</v>
      </c>
      <c r="CN21472" s="128"/>
      <c r="CO21472" s="30"/>
      <c r="CP21472" s="30">
        <f t="shared" si="881"/>
        <v>0</v>
      </c>
      <c r="CQ21472" s="30"/>
      <c r="CR21472" s="30">
        <f t="shared" si="882"/>
        <v>0</v>
      </c>
      <c r="CS21472" s="30"/>
      <c r="CT21472" s="30"/>
      <c r="CU21472" s="30"/>
      <c r="CV21472" s="30">
        <f t="shared" si="883"/>
        <v>0</v>
      </c>
    </row>
    <row r="21473" spans="80:100" x14ac:dyDescent="0.25">
      <c r="CB21473" s="134">
        <f t="shared" si="879"/>
        <v>1651</v>
      </c>
      <c r="CC21473" s="7"/>
      <c r="CD21473" s="10"/>
      <c r="CE21473" s="10"/>
      <c r="CF21473" s="31"/>
      <c r="CG21473" s="9"/>
      <c r="CH21473" s="9"/>
      <c r="CI21473" s="9"/>
      <c r="CJ21473" s="31"/>
      <c r="CK21473" s="9"/>
      <c r="CL21473" s="128"/>
      <c r="CM21473" s="216">
        <f t="shared" si="880"/>
        <v>0</v>
      </c>
      <c r="CN21473" s="128"/>
      <c r="CO21473" s="30"/>
      <c r="CP21473" s="30">
        <f t="shared" si="881"/>
        <v>0</v>
      </c>
      <c r="CQ21473" s="30"/>
      <c r="CR21473" s="30">
        <f t="shared" si="882"/>
        <v>0</v>
      </c>
      <c r="CS21473" s="30"/>
      <c r="CT21473" s="30"/>
      <c r="CU21473" s="30"/>
      <c r="CV21473" s="30">
        <f t="shared" si="883"/>
        <v>0</v>
      </c>
    </row>
    <row r="21474" spans="80:100" x14ac:dyDescent="0.25">
      <c r="CB21474" s="134">
        <f t="shared" si="879"/>
        <v>1652</v>
      </c>
      <c r="CC21474" s="7"/>
      <c r="CD21474" s="10"/>
      <c r="CE21474" s="10"/>
      <c r="CF21474" s="31"/>
      <c r="CG21474" s="9"/>
      <c r="CH21474" s="9"/>
      <c r="CI21474" s="9"/>
      <c r="CJ21474" s="31"/>
      <c r="CK21474" s="9"/>
      <c r="CL21474" s="128"/>
      <c r="CM21474" s="216">
        <f t="shared" si="880"/>
        <v>0</v>
      </c>
      <c r="CN21474" s="128"/>
      <c r="CO21474" s="30"/>
      <c r="CP21474" s="30">
        <f t="shared" si="881"/>
        <v>0</v>
      </c>
      <c r="CQ21474" s="30"/>
      <c r="CR21474" s="30">
        <f t="shared" si="882"/>
        <v>0</v>
      </c>
      <c r="CS21474" s="30"/>
      <c r="CT21474" s="30"/>
      <c r="CU21474" s="30"/>
      <c r="CV21474" s="30">
        <f t="shared" si="883"/>
        <v>0</v>
      </c>
    </row>
    <row r="21475" spans="80:100" x14ac:dyDescent="0.25">
      <c r="CB21475" s="134">
        <f t="shared" si="879"/>
        <v>1653</v>
      </c>
      <c r="CC21475" s="7"/>
      <c r="CD21475" s="10"/>
      <c r="CE21475" s="10"/>
      <c r="CF21475" s="31"/>
      <c r="CG21475" s="9"/>
      <c r="CH21475" s="9"/>
      <c r="CI21475" s="9"/>
      <c r="CJ21475" s="31"/>
      <c r="CK21475" s="9"/>
      <c r="CL21475" s="128"/>
      <c r="CM21475" s="216">
        <f t="shared" si="880"/>
        <v>0</v>
      </c>
      <c r="CN21475" s="128"/>
      <c r="CO21475" s="30"/>
      <c r="CP21475" s="30">
        <f t="shared" si="881"/>
        <v>0</v>
      </c>
      <c r="CQ21475" s="30"/>
      <c r="CR21475" s="30">
        <f t="shared" si="882"/>
        <v>0</v>
      </c>
      <c r="CS21475" s="30"/>
      <c r="CT21475" s="30"/>
      <c r="CU21475" s="30"/>
      <c r="CV21475" s="30">
        <f t="shared" si="883"/>
        <v>0</v>
      </c>
    </row>
    <row r="21476" spans="80:100" x14ac:dyDescent="0.25">
      <c r="CB21476" s="134">
        <f t="shared" si="879"/>
        <v>1654</v>
      </c>
      <c r="CC21476" s="7"/>
      <c r="CD21476" s="10"/>
      <c r="CE21476" s="10"/>
      <c r="CF21476" s="31"/>
      <c r="CG21476" s="9"/>
      <c r="CH21476" s="9"/>
      <c r="CI21476" s="9"/>
      <c r="CJ21476" s="31"/>
      <c r="CK21476" s="9"/>
      <c r="CL21476" s="128"/>
      <c r="CM21476" s="216">
        <f t="shared" si="880"/>
        <v>0</v>
      </c>
      <c r="CN21476" s="128"/>
      <c r="CO21476" s="30"/>
      <c r="CP21476" s="30">
        <f t="shared" si="881"/>
        <v>0</v>
      </c>
      <c r="CQ21476" s="30"/>
      <c r="CR21476" s="30">
        <f t="shared" si="882"/>
        <v>0</v>
      </c>
      <c r="CS21476" s="30"/>
      <c r="CT21476" s="30"/>
      <c r="CU21476" s="30"/>
      <c r="CV21476" s="30">
        <f t="shared" si="883"/>
        <v>0</v>
      </c>
    </row>
    <row r="21477" spans="80:100" x14ac:dyDescent="0.25">
      <c r="CB21477" s="134">
        <f t="shared" si="879"/>
        <v>1655</v>
      </c>
      <c r="CC21477" s="7"/>
      <c r="CD21477" s="10"/>
      <c r="CE21477" s="10"/>
      <c r="CF21477" s="31"/>
      <c r="CG21477" s="9"/>
      <c r="CH21477" s="9"/>
      <c r="CI21477" s="9"/>
      <c r="CJ21477" s="31"/>
      <c r="CK21477" s="9"/>
      <c r="CL21477" s="128"/>
      <c r="CM21477" s="216">
        <f t="shared" si="880"/>
        <v>0</v>
      </c>
      <c r="CN21477" s="128"/>
      <c r="CO21477" s="30"/>
      <c r="CP21477" s="30">
        <f t="shared" si="881"/>
        <v>0</v>
      </c>
      <c r="CQ21477" s="30"/>
      <c r="CR21477" s="30">
        <f t="shared" si="882"/>
        <v>0</v>
      </c>
      <c r="CS21477" s="30"/>
      <c r="CT21477" s="30"/>
      <c r="CU21477" s="30"/>
      <c r="CV21477" s="30">
        <f t="shared" si="883"/>
        <v>0</v>
      </c>
    </row>
    <row r="21478" spans="80:100" x14ac:dyDescent="0.25">
      <c r="CB21478" s="134">
        <f t="shared" si="879"/>
        <v>1656</v>
      </c>
      <c r="CC21478" s="7"/>
      <c r="CD21478" s="10"/>
      <c r="CE21478" s="10"/>
      <c r="CF21478" s="31"/>
      <c r="CG21478" s="9"/>
      <c r="CH21478" s="9"/>
      <c r="CI21478" s="9"/>
      <c r="CJ21478" s="31"/>
      <c r="CK21478" s="9"/>
      <c r="CL21478" s="128"/>
      <c r="CM21478" s="216">
        <f t="shared" si="880"/>
        <v>0</v>
      </c>
      <c r="CN21478" s="128"/>
      <c r="CO21478" s="30"/>
      <c r="CP21478" s="30">
        <f t="shared" si="881"/>
        <v>0</v>
      </c>
      <c r="CQ21478" s="30"/>
      <c r="CR21478" s="30">
        <f t="shared" si="882"/>
        <v>0</v>
      </c>
      <c r="CS21478" s="30"/>
      <c r="CT21478" s="30"/>
      <c r="CU21478" s="30"/>
      <c r="CV21478" s="30">
        <f t="shared" si="883"/>
        <v>0</v>
      </c>
    </row>
    <row r="21479" spans="80:100" x14ac:dyDescent="0.25">
      <c r="CB21479" s="134">
        <f t="shared" si="879"/>
        <v>1657</v>
      </c>
      <c r="CC21479" s="7"/>
      <c r="CD21479" s="10"/>
      <c r="CE21479" s="10"/>
      <c r="CF21479" s="31"/>
      <c r="CG21479" s="9"/>
      <c r="CH21479" s="9"/>
      <c r="CI21479" s="9"/>
      <c r="CJ21479" s="31"/>
      <c r="CK21479" s="9"/>
      <c r="CL21479" s="128"/>
      <c r="CM21479" s="216">
        <f t="shared" si="880"/>
        <v>0</v>
      </c>
      <c r="CN21479" s="128"/>
      <c r="CO21479" s="30"/>
      <c r="CP21479" s="30">
        <f t="shared" si="881"/>
        <v>0</v>
      </c>
      <c r="CQ21479" s="30"/>
      <c r="CR21479" s="30">
        <f t="shared" si="882"/>
        <v>0</v>
      </c>
      <c r="CS21479" s="30"/>
      <c r="CT21479" s="30"/>
      <c r="CU21479" s="30"/>
      <c r="CV21479" s="30">
        <f t="shared" si="883"/>
        <v>0</v>
      </c>
    </row>
    <row r="21480" spans="80:100" x14ac:dyDescent="0.25">
      <c r="CB21480" s="134">
        <f t="shared" si="879"/>
        <v>1658</v>
      </c>
      <c r="CC21480" s="7"/>
      <c r="CD21480" s="10"/>
      <c r="CE21480" s="10"/>
      <c r="CF21480" s="31"/>
      <c r="CG21480" s="9"/>
      <c r="CH21480" s="9"/>
      <c r="CI21480" s="9"/>
      <c r="CJ21480" s="31"/>
      <c r="CK21480" s="9"/>
      <c r="CL21480" s="128"/>
      <c r="CM21480" s="216">
        <f t="shared" si="880"/>
        <v>0</v>
      </c>
      <c r="CN21480" s="128"/>
      <c r="CO21480" s="30"/>
      <c r="CP21480" s="30">
        <f t="shared" si="881"/>
        <v>0</v>
      </c>
      <c r="CQ21480" s="30"/>
      <c r="CR21480" s="30">
        <f t="shared" si="882"/>
        <v>0</v>
      </c>
      <c r="CS21480" s="30"/>
      <c r="CT21480" s="30"/>
      <c r="CU21480" s="30"/>
      <c r="CV21480" s="30">
        <f t="shared" si="883"/>
        <v>0</v>
      </c>
    </row>
    <row r="21481" spans="80:100" x14ac:dyDescent="0.25">
      <c r="CB21481" s="134">
        <f t="shared" si="879"/>
        <v>1659</v>
      </c>
      <c r="CC21481" s="7"/>
      <c r="CD21481" s="10"/>
      <c r="CE21481" s="10"/>
      <c r="CF21481" s="31"/>
      <c r="CG21481" s="9"/>
      <c r="CH21481" s="9"/>
      <c r="CI21481" s="9"/>
      <c r="CJ21481" s="31"/>
      <c r="CK21481" s="9"/>
      <c r="CL21481" s="128"/>
      <c r="CM21481" s="216">
        <f t="shared" si="880"/>
        <v>0</v>
      </c>
      <c r="CN21481" s="128"/>
      <c r="CO21481" s="30"/>
      <c r="CP21481" s="30">
        <f t="shared" si="881"/>
        <v>0</v>
      </c>
      <c r="CQ21481" s="30"/>
      <c r="CR21481" s="30">
        <f t="shared" si="882"/>
        <v>0</v>
      </c>
      <c r="CS21481" s="30"/>
      <c r="CT21481" s="30"/>
      <c r="CU21481" s="30"/>
      <c r="CV21481" s="30">
        <f t="shared" si="883"/>
        <v>0</v>
      </c>
    </row>
    <row r="21482" spans="80:100" x14ac:dyDescent="0.25">
      <c r="CB21482" s="134">
        <f t="shared" si="879"/>
        <v>1660</v>
      </c>
      <c r="CC21482" s="7"/>
      <c r="CD21482" s="10"/>
      <c r="CE21482" s="10"/>
      <c r="CF21482" s="31"/>
      <c r="CG21482" s="9"/>
      <c r="CH21482" s="9"/>
      <c r="CI21482" s="9"/>
      <c r="CJ21482" s="31"/>
      <c r="CK21482" s="9"/>
      <c r="CL21482" s="128"/>
      <c r="CM21482" s="216">
        <f t="shared" si="880"/>
        <v>0</v>
      </c>
      <c r="CN21482" s="128"/>
      <c r="CO21482" s="30"/>
      <c r="CP21482" s="30">
        <f t="shared" si="881"/>
        <v>0</v>
      </c>
      <c r="CQ21482" s="30"/>
      <c r="CR21482" s="30">
        <f t="shared" si="882"/>
        <v>0</v>
      </c>
      <c r="CS21482" s="30"/>
      <c r="CT21482" s="30"/>
      <c r="CU21482" s="30"/>
      <c r="CV21482" s="30">
        <f t="shared" si="883"/>
        <v>0</v>
      </c>
    </row>
    <row r="21483" spans="80:100" x14ac:dyDescent="0.25">
      <c r="CB21483" s="134">
        <f t="shared" si="879"/>
        <v>1661</v>
      </c>
      <c r="CC21483" s="7"/>
      <c r="CD21483" s="10"/>
      <c r="CE21483" s="10"/>
      <c r="CF21483" s="31"/>
      <c r="CG21483" s="9"/>
      <c r="CH21483" s="9"/>
      <c r="CI21483" s="9"/>
      <c r="CJ21483" s="31"/>
      <c r="CK21483" s="9"/>
      <c r="CL21483" s="128"/>
      <c r="CM21483" s="216">
        <f t="shared" si="880"/>
        <v>0</v>
      </c>
      <c r="CN21483" s="128"/>
      <c r="CO21483" s="30"/>
      <c r="CP21483" s="30">
        <f t="shared" si="881"/>
        <v>0</v>
      </c>
      <c r="CQ21483" s="30"/>
      <c r="CR21483" s="30">
        <f t="shared" si="882"/>
        <v>0</v>
      </c>
      <c r="CS21483" s="30"/>
      <c r="CT21483" s="30"/>
      <c r="CU21483" s="30"/>
      <c r="CV21483" s="30">
        <f t="shared" si="883"/>
        <v>0</v>
      </c>
    </row>
    <row r="21484" spans="80:100" x14ac:dyDescent="0.25">
      <c r="CB21484" s="134">
        <f t="shared" si="879"/>
        <v>1662</v>
      </c>
      <c r="CC21484" s="7"/>
      <c r="CD21484" s="10"/>
      <c r="CE21484" s="10"/>
      <c r="CF21484" s="31"/>
      <c r="CG21484" s="9"/>
      <c r="CH21484" s="9"/>
      <c r="CI21484" s="9"/>
      <c r="CJ21484" s="31"/>
      <c r="CK21484" s="9"/>
      <c r="CL21484" s="128"/>
      <c r="CM21484" s="216">
        <f t="shared" si="880"/>
        <v>0</v>
      </c>
      <c r="CN21484" s="128"/>
      <c r="CO21484" s="30"/>
      <c r="CP21484" s="30">
        <f t="shared" si="881"/>
        <v>0</v>
      </c>
      <c r="CQ21484" s="30"/>
      <c r="CR21484" s="30">
        <f t="shared" si="882"/>
        <v>0</v>
      </c>
      <c r="CS21484" s="30"/>
      <c r="CT21484" s="30"/>
      <c r="CU21484" s="30"/>
      <c r="CV21484" s="30">
        <f t="shared" si="883"/>
        <v>0</v>
      </c>
    </row>
    <row r="21485" spans="80:100" x14ac:dyDescent="0.25">
      <c r="CB21485" s="134">
        <f t="shared" si="879"/>
        <v>1663</v>
      </c>
      <c r="CC21485" s="7"/>
      <c r="CD21485" s="10"/>
      <c r="CE21485" s="10"/>
      <c r="CF21485" s="31"/>
      <c r="CG21485" s="9"/>
      <c r="CH21485" s="9"/>
      <c r="CI21485" s="9"/>
      <c r="CJ21485" s="31"/>
      <c r="CK21485" s="9"/>
      <c r="CL21485" s="128"/>
      <c r="CM21485" s="216">
        <f t="shared" si="880"/>
        <v>0</v>
      </c>
      <c r="CN21485" s="128"/>
      <c r="CO21485" s="30"/>
      <c r="CP21485" s="30">
        <f t="shared" si="881"/>
        <v>0</v>
      </c>
      <c r="CQ21485" s="30"/>
      <c r="CR21485" s="30">
        <f t="shared" si="882"/>
        <v>0</v>
      </c>
      <c r="CS21485" s="30"/>
      <c r="CT21485" s="30"/>
      <c r="CU21485" s="30"/>
      <c r="CV21485" s="30">
        <f t="shared" si="883"/>
        <v>0</v>
      </c>
    </row>
    <row r="21486" spans="80:100" x14ac:dyDescent="0.25">
      <c r="CB21486" s="134">
        <f t="shared" si="879"/>
        <v>1664</v>
      </c>
      <c r="CC21486" s="7"/>
      <c r="CD21486" s="10"/>
      <c r="CE21486" s="10"/>
      <c r="CF21486" s="31"/>
      <c r="CG21486" s="9"/>
      <c r="CH21486" s="9"/>
      <c r="CI21486" s="9"/>
      <c r="CJ21486" s="31"/>
      <c r="CK21486" s="9"/>
      <c r="CL21486" s="128"/>
      <c r="CM21486" s="216">
        <f t="shared" si="880"/>
        <v>0</v>
      </c>
      <c r="CN21486" s="128"/>
      <c r="CO21486" s="30"/>
      <c r="CP21486" s="30">
        <f t="shared" si="881"/>
        <v>0</v>
      </c>
      <c r="CQ21486" s="30"/>
      <c r="CR21486" s="30">
        <f t="shared" si="882"/>
        <v>0</v>
      </c>
      <c r="CS21486" s="30"/>
      <c r="CT21486" s="30"/>
      <c r="CU21486" s="30"/>
      <c r="CV21486" s="30">
        <f t="shared" si="883"/>
        <v>0</v>
      </c>
    </row>
    <row r="21487" spans="80:100" x14ac:dyDescent="0.25">
      <c r="CB21487" s="134">
        <f t="shared" ref="CB21487:CB21550" si="884">1+CB21486</f>
        <v>1665</v>
      </c>
      <c r="CC21487" s="7"/>
      <c r="CD21487" s="10"/>
      <c r="CE21487" s="10"/>
      <c r="CF21487" s="31"/>
      <c r="CG21487" s="9"/>
      <c r="CH21487" s="9"/>
      <c r="CI21487" s="9"/>
      <c r="CJ21487" s="31"/>
      <c r="CK21487" s="9"/>
      <c r="CL21487" s="128"/>
      <c r="CM21487" s="216">
        <f t="shared" ref="CM21487:CM21550" si="885">IF(CC21487=0,0,IF(CD21487=0,0,IF(CE21487=0,0,IF(CF21487=0,0,IF(CG21487=0,0,IF(CH21487=0,0,IF(CI21487=0,0,IF(CJ21487=0,0,IF(CK21487=0,0,CV21487)))))))))</f>
        <v>0</v>
      </c>
      <c r="CN21487" s="128"/>
      <c r="CO21487" s="30"/>
      <c r="CP21487" s="30">
        <f t="shared" si="881"/>
        <v>0</v>
      </c>
      <c r="CQ21487" s="30"/>
      <c r="CR21487" s="30">
        <f t="shared" si="882"/>
        <v>0</v>
      </c>
      <c r="CS21487" s="30"/>
      <c r="CT21487" s="30"/>
      <c r="CU21487" s="30"/>
      <c r="CV21487" s="30">
        <f t="shared" si="883"/>
        <v>0</v>
      </c>
    </row>
    <row r="21488" spans="80:100" x14ac:dyDescent="0.25">
      <c r="CB21488" s="134">
        <f t="shared" si="884"/>
        <v>1666</v>
      </c>
      <c r="CC21488" s="7"/>
      <c r="CD21488" s="10"/>
      <c r="CE21488" s="10"/>
      <c r="CF21488" s="31"/>
      <c r="CG21488" s="9"/>
      <c r="CH21488" s="9"/>
      <c r="CI21488" s="9"/>
      <c r="CJ21488" s="31"/>
      <c r="CK21488" s="9"/>
      <c r="CL21488" s="128"/>
      <c r="CM21488" s="216">
        <f t="shared" si="885"/>
        <v>0</v>
      </c>
      <c r="CN21488" s="128"/>
      <c r="CO21488" s="30"/>
      <c r="CP21488" s="30">
        <f t="shared" ref="CP21488:CP21551" si="886">IF(AND(CI21488="Classroom",CH21488="Non-SAR"),25,IF(AND(CI21488="Non-Classroom",CH21488="Non-SAR"),25,IF(AND(CI21488="Non-Classroom",CH21488="SAR"),10,0)))</f>
        <v>0</v>
      </c>
      <c r="CQ21488" s="30"/>
      <c r="CR21488" s="30">
        <f t="shared" ref="CR21488:CR21551" si="887">IF(CP21488=0,0,IF(CK21488="Yes",5,0))</f>
        <v>0</v>
      </c>
      <c r="CS21488" s="30"/>
      <c r="CT21488" s="30"/>
      <c r="CU21488" s="30"/>
      <c r="CV21488" s="30">
        <f t="shared" ref="CV21488:CV21551" si="888">SUM(CP21488:CU21488)</f>
        <v>0</v>
      </c>
    </row>
    <row r="21489" spans="80:100" x14ac:dyDescent="0.25">
      <c r="CB21489" s="134">
        <f t="shared" si="884"/>
        <v>1667</v>
      </c>
      <c r="CC21489" s="7"/>
      <c r="CD21489" s="10"/>
      <c r="CE21489" s="10"/>
      <c r="CF21489" s="31"/>
      <c r="CG21489" s="9"/>
      <c r="CH21489" s="9"/>
      <c r="CI21489" s="9"/>
      <c r="CJ21489" s="31"/>
      <c r="CK21489" s="9"/>
      <c r="CL21489" s="128"/>
      <c r="CM21489" s="216">
        <f t="shared" si="885"/>
        <v>0</v>
      </c>
      <c r="CN21489" s="128"/>
      <c r="CO21489" s="30"/>
      <c r="CP21489" s="30">
        <f t="shared" si="886"/>
        <v>0</v>
      </c>
      <c r="CQ21489" s="30"/>
      <c r="CR21489" s="30">
        <f t="shared" si="887"/>
        <v>0</v>
      </c>
      <c r="CS21489" s="30"/>
      <c r="CT21489" s="30"/>
      <c r="CU21489" s="30"/>
      <c r="CV21489" s="30">
        <f t="shared" si="888"/>
        <v>0</v>
      </c>
    </row>
    <row r="21490" spans="80:100" x14ac:dyDescent="0.25">
      <c r="CB21490" s="134">
        <f t="shared" si="884"/>
        <v>1668</v>
      </c>
      <c r="CC21490" s="7"/>
      <c r="CD21490" s="10"/>
      <c r="CE21490" s="10"/>
      <c r="CF21490" s="31"/>
      <c r="CG21490" s="9"/>
      <c r="CH21490" s="9"/>
      <c r="CI21490" s="9"/>
      <c r="CJ21490" s="31"/>
      <c r="CK21490" s="9"/>
      <c r="CL21490" s="128"/>
      <c r="CM21490" s="216">
        <f t="shared" si="885"/>
        <v>0</v>
      </c>
      <c r="CN21490" s="128"/>
      <c r="CO21490" s="30"/>
      <c r="CP21490" s="30">
        <f t="shared" si="886"/>
        <v>0</v>
      </c>
      <c r="CQ21490" s="30"/>
      <c r="CR21490" s="30">
        <f t="shared" si="887"/>
        <v>0</v>
      </c>
      <c r="CS21490" s="30"/>
      <c r="CT21490" s="30"/>
      <c r="CU21490" s="30"/>
      <c r="CV21490" s="30">
        <f t="shared" si="888"/>
        <v>0</v>
      </c>
    </row>
    <row r="21491" spans="80:100" x14ac:dyDescent="0.25">
      <c r="CB21491" s="134">
        <f t="shared" si="884"/>
        <v>1669</v>
      </c>
      <c r="CC21491" s="7"/>
      <c r="CD21491" s="10"/>
      <c r="CE21491" s="10"/>
      <c r="CF21491" s="31"/>
      <c r="CG21491" s="9"/>
      <c r="CH21491" s="9"/>
      <c r="CI21491" s="9"/>
      <c r="CJ21491" s="31"/>
      <c r="CK21491" s="9"/>
      <c r="CL21491" s="128"/>
      <c r="CM21491" s="216">
        <f t="shared" si="885"/>
        <v>0</v>
      </c>
      <c r="CN21491" s="128"/>
      <c r="CO21491" s="30"/>
      <c r="CP21491" s="30">
        <f t="shared" si="886"/>
        <v>0</v>
      </c>
      <c r="CQ21491" s="30"/>
      <c r="CR21491" s="30">
        <f t="shared" si="887"/>
        <v>0</v>
      </c>
      <c r="CS21491" s="30"/>
      <c r="CT21491" s="30"/>
      <c r="CU21491" s="30"/>
      <c r="CV21491" s="30">
        <f t="shared" si="888"/>
        <v>0</v>
      </c>
    </row>
    <row r="21492" spans="80:100" x14ac:dyDescent="0.25">
      <c r="CB21492" s="134">
        <f t="shared" si="884"/>
        <v>1670</v>
      </c>
      <c r="CC21492" s="7"/>
      <c r="CD21492" s="10"/>
      <c r="CE21492" s="10"/>
      <c r="CF21492" s="31"/>
      <c r="CG21492" s="9"/>
      <c r="CH21492" s="9"/>
      <c r="CI21492" s="9"/>
      <c r="CJ21492" s="31"/>
      <c r="CK21492" s="9"/>
      <c r="CL21492" s="128"/>
      <c r="CM21492" s="216">
        <f t="shared" si="885"/>
        <v>0</v>
      </c>
      <c r="CN21492" s="128"/>
      <c r="CO21492" s="30"/>
      <c r="CP21492" s="30">
        <f t="shared" si="886"/>
        <v>0</v>
      </c>
      <c r="CQ21492" s="30"/>
      <c r="CR21492" s="30">
        <f t="shared" si="887"/>
        <v>0</v>
      </c>
      <c r="CS21492" s="30"/>
      <c r="CT21492" s="30"/>
      <c r="CU21492" s="30"/>
      <c r="CV21492" s="30">
        <f t="shared" si="888"/>
        <v>0</v>
      </c>
    </row>
    <row r="21493" spans="80:100" x14ac:dyDescent="0.25">
      <c r="CB21493" s="134">
        <f t="shared" si="884"/>
        <v>1671</v>
      </c>
      <c r="CC21493" s="7"/>
      <c r="CD21493" s="10"/>
      <c r="CE21493" s="10"/>
      <c r="CF21493" s="31"/>
      <c r="CG21493" s="9"/>
      <c r="CH21493" s="9"/>
      <c r="CI21493" s="9"/>
      <c r="CJ21493" s="31"/>
      <c r="CK21493" s="9"/>
      <c r="CL21493" s="128"/>
      <c r="CM21493" s="216">
        <f t="shared" si="885"/>
        <v>0</v>
      </c>
      <c r="CN21493" s="128"/>
      <c r="CO21493" s="30"/>
      <c r="CP21493" s="30">
        <f t="shared" si="886"/>
        <v>0</v>
      </c>
      <c r="CQ21493" s="30"/>
      <c r="CR21493" s="30">
        <f t="shared" si="887"/>
        <v>0</v>
      </c>
      <c r="CS21493" s="30"/>
      <c r="CT21493" s="30"/>
      <c r="CU21493" s="30"/>
      <c r="CV21493" s="30">
        <f t="shared" si="888"/>
        <v>0</v>
      </c>
    </row>
    <row r="21494" spans="80:100" x14ac:dyDescent="0.25">
      <c r="CB21494" s="134">
        <f t="shared" si="884"/>
        <v>1672</v>
      </c>
      <c r="CC21494" s="7"/>
      <c r="CD21494" s="10"/>
      <c r="CE21494" s="10"/>
      <c r="CF21494" s="31"/>
      <c r="CG21494" s="9"/>
      <c r="CH21494" s="9"/>
      <c r="CI21494" s="9"/>
      <c r="CJ21494" s="31"/>
      <c r="CK21494" s="9"/>
      <c r="CL21494" s="128"/>
      <c r="CM21494" s="216">
        <f t="shared" si="885"/>
        <v>0</v>
      </c>
      <c r="CN21494" s="128"/>
      <c r="CO21494" s="30"/>
      <c r="CP21494" s="30">
        <f t="shared" si="886"/>
        <v>0</v>
      </c>
      <c r="CQ21494" s="30"/>
      <c r="CR21494" s="30">
        <f t="shared" si="887"/>
        <v>0</v>
      </c>
      <c r="CS21494" s="30"/>
      <c r="CT21494" s="30"/>
      <c r="CU21494" s="30"/>
      <c r="CV21494" s="30">
        <f t="shared" si="888"/>
        <v>0</v>
      </c>
    </row>
    <row r="21495" spans="80:100" x14ac:dyDescent="0.25">
      <c r="CB21495" s="134">
        <f t="shared" si="884"/>
        <v>1673</v>
      </c>
      <c r="CC21495" s="7"/>
      <c r="CD21495" s="10"/>
      <c r="CE21495" s="10"/>
      <c r="CF21495" s="31"/>
      <c r="CG21495" s="9"/>
      <c r="CH21495" s="9"/>
      <c r="CI21495" s="9"/>
      <c r="CJ21495" s="31"/>
      <c r="CK21495" s="9"/>
      <c r="CL21495" s="128"/>
      <c r="CM21495" s="216">
        <f t="shared" si="885"/>
        <v>0</v>
      </c>
      <c r="CN21495" s="128"/>
      <c r="CO21495" s="30"/>
      <c r="CP21495" s="30">
        <f t="shared" si="886"/>
        <v>0</v>
      </c>
      <c r="CQ21495" s="30"/>
      <c r="CR21495" s="30">
        <f t="shared" si="887"/>
        <v>0</v>
      </c>
      <c r="CS21495" s="30"/>
      <c r="CT21495" s="30"/>
      <c r="CU21495" s="30"/>
      <c r="CV21495" s="30">
        <f t="shared" si="888"/>
        <v>0</v>
      </c>
    </row>
    <row r="21496" spans="80:100" x14ac:dyDescent="0.25">
      <c r="CB21496" s="134">
        <f t="shared" si="884"/>
        <v>1674</v>
      </c>
      <c r="CC21496" s="7"/>
      <c r="CD21496" s="10"/>
      <c r="CE21496" s="10"/>
      <c r="CF21496" s="31"/>
      <c r="CG21496" s="9"/>
      <c r="CH21496" s="9"/>
      <c r="CI21496" s="9"/>
      <c r="CJ21496" s="31"/>
      <c r="CK21496" s="9"/>
      <c r="CL21496" s="128"/>
      <c r="CM21496" s="216">
        <f t="shared" si="885"/>
        <v>0</v>
      </c>
      <c r="CN21496" s="128"/>
      <c r="CO21496" s="30"/>
      <c r="CP21496" s="30">
        <f t="shared" si="886"/>
        <v>0</v>
      </c>
      <c r="CQ21496" s="30"/>
      <c r="CR21496" s="30">
        <f t="shared" si="887"/>
        <v>0</v>
      </c>
      <c r="CS21496" s="30"/>
      <c r="CT21496" s="30"/>
      <c r="CU21496" s="30"/>
      <c r="CV21496" s="30">
        <f t="shared" si="888"/>
        <v>0</v>
      </c>
    </row>
    <row r="21497" spans="80:100" x14ac:dyDescent="0.25">
      <c r="CB21497" s="134">
        <f t="shared" si="884"/>
        <v>1675</v>
      </c>
      <c r="CC21497" s="7"/>
      <c r="CD21497" s="10"/>
      <c r="CE21497" s="10"/>
      <c r="CF21497" s="31"/>
      <c r="CG21497" s="9"/>
      <c r="CH21497" s="9"/>
      <c r="CI21497" s="9"/>
      <c r="CJ21497" s="31"/>
      <c r="CK21497" s="9"/>
      <c r="CL21497" s="128"/>
      <c r="CM21497" s="216">
        <f t="shared" si="885"/>
        <v>0</v>
      </c>
      <c r="CN21497" s="128"/>
      <c r="CO21497" s="30"/>
      <c r="CP21497" s="30">
        <f t="shared" si="886"/>
        <v>0</v>
      </c>
      <c r="CQ21497" s="30"/>
      <c r="CR21497" s="30">
        <f t="shared" si="887"/>
        <v>0</v>
      </c>
      <c r="CS21497" s="30"/>
      <c r="CT21497" s="30"/>
      <c r="CU21497" s="30"/>
      <c r="CV21497" s="30">
        <f t="shared" si="888"/>
        <v>0</v>
      </c>
    </row>
    <row r="21498" spans="80:100" x14ac:dyDescent="0.25">
      <c r="CB21498" s="134">
        <f t="shared" si="884"/>
        <v>1676</v>
      </c>
      <c r="CC21498" s="7"/>
      <c r="CD21498" s="10"/>
      <c r="CE21498" s="10"/>
      <c r="CF21498" s="31"/>
      <c r="CG21498" s="9"/>
      <c r="CH21498" s="9"/>
      <c r="CI21498" s="9"/>
      <c r="CJ21498" s="31"/>
      <c r="CK21498" s="9"/>
      <c r="CL21498" s="128"/>
      <c r="CM21498" s="216">
        <f t="shared" si="885"/>
        <v>0</v>
      </c>
      <c r="CN21498" s="128"/>
      <c r="CO21498" s="30"/>
      <c r="CP21498" s="30">
        <f t="shared" si="886"/>
        <v>0</v>
      </c>
      <c r="CQ21498" s="30"/>
      <c r="CR21498" s="30">
        <f t="shared" si="887"/>
        <v>0</v>
      </c>
      <c r="CS21498" s="30"/>
      <c r="CT21498" s="30"/>
      <c r="CU21498" s="30"/>
      <c r="CV21498" s="30">
        <f t="shared" si="888"/>
        <v>0</v>
      </c>
    </row>
    <row r="21499" spans="80:100" x14ac:dyDescent="0.25">
      <c r="CB21499" s="134">
        <f t="shared" si="884"/>
        <v>1677</v>
      </c>
      <c r="CC21499" s="7"/>
      <c r="CD21499" s="10"/>
      <c r="CE21499" s="10"/>
      <c r="CF21499" s="31"/>
      <c r="CG21499" s="9"/>
      <c r="CH21499" s="9"/>
      <c r="CI21499" s="9"/>
      <c r="CJ21499" s="31"/>
      <c r="CK21499" s="9"/>
      <c r="CL21499" s="128"/>
      <c r="CM21499" s="216">
        <f t="shared" si="885"/>
        <v>0</v>
      </c>
      <c r="CN21499" s="128"/>
      <c r="CO21499" s="30"/>
      <c r="CP21499" s="30">
        <f t="shared" si="886"/>
        <v>0</v>
      </c>
      <c r="CQ21499" s="30"/>
      <c r="CR21499" s="30">
        <f t="shared" si="887"/>
        <v>0</v>
      </c>
      <c r="CS21499" s="30"/>
      <c r="CT21499" s="30"/>
      <c r="CU21499" s="30"/>
      <c r="CV21499" s="30">
        <f t="shared" si="888"/>
        <v>0</v>
      </c>
    </row>
    <row r="21500" spans="80:100" x14ac:dyDescent="0.25">
      <c r="CB21500" s="134">
        <f t="shared" si="884"/>
        <v>1678</v>
      </c>
      <c r="CC21500" s="7"/>
      <c r="CD21500" s="10"/>
      <c r="CE21500" s="10"/>
      <c r="CF21500" s="31"/>
      <c r="CG21500" s="9"/>
      <c r="CH21500" s="9"/>
      <c r="CI21500" s="9"/>
      <c r="CJ21500" s="31"/>
      <c r="CK21500" s="9"/>
      <c r="CL21500" s="128"/>
      <c r="CM21500" s="216">
        <f t="shared" si="885"/>
        <v>0</v>
      </c>
      <c r="CN21500" s="128"/>
      <c r="CO21500" s="30"/>
      <c r="CP21500" s="30">
        <f t="shared" si="886"/>
        <v>0</v>
      </c>
      <c r="CQ21500" s="30"/>
      <c r="CR21500" s="30">
        <f t="shared" si="887"/>
        <v>0</v>
      </c>
      <c r="CS21500" s="30"/>
      <c r="CT21500" s="30"/>
      <c r="CU21500" s="30"/>
      <c r="CV21500" s="30">
        <f t="shared" si="888"/>
        <v>0</v>
      </c>
    </row>
    <row r="21501" spans="80:100" x14ac:dyDescent="0.25">
      <c r="CB21501" s="134">
        <f t="shared" si="884"/>
        <v>1679</v>
      </c>
      <c r="CC21501" s="7"/>
      <c r="CD21501" s="10"/>
      <c r="CE21501" s="10"/>
      <c r="CF21501" s="31"/>
      <c r="CG21501" s="9"/>
      <c r="CH21501" s="9"/>
      <c r="CI21501" s="9"/>
      <c r="CJ21501" s="31"/>
      <c r="CK21501" s="9"/>
      <c r="CL21501" s="128"/>
      <c r="CM21501" s="216">
        <f t="shared" si="885"/>
        <v>0</v>
      </c>
      <c r="CN21501" s="128"/>
      <c r="CO21501" s="30"/>
      <c r="CP21501" s="30">
        <f t="shared" si="886"/>
        <v>0</v>
      </c>
      <c r="CQ21501" s="30"/>
      <c r="CR21501" s="30">
        <f t="shared" si="887"/>
        <v>0</v>
      </c>
      <c r="CS21501" s="30"/>
      <c r="CT21501" s="30"/>
      <c r="CU21501" s="30"/>
      <c r="CV21501" s="30">
        <f t="shared" si="888"/>
        <v>0</v>
      </c>
    </row>
    <row r="21502" spans="80:100" x14ac:dyDescent="0.25">
      <c r="CB21502" s="134">
        <f t="shared" si="884"/>
        <v>1680</v>
      </c>
      <c r="CC21502" s="7"/>
      <c r="CD21502" s="10"/>
      <c r="CE21502" s="10"/>
      <c r="CF21502" s="31"/>
      <c r="CG21502" s="9"/>
      <c r="CH21502" s="9"/>
      <c r="CI21502" s="9"/>
      <c r="CJ21502" s="31"/>
      <c r="CK21502" s="9"/>
      <c r="CL21502" s="128"/>
      <c r="CM21502" s="216">
        <f t="shared" si="885"/>
        <v>0</v>
      </c>
      <c r="CN21502" s="128"/>
      <c r="CO21502" s="30"/>
      <c r="CP21502" s="30">
        <f t="shared" si="886"/>
        <v>0</v>
      </c>
      <c r="CQ21502" s="30"/>
      <c r="CR21502" s="30">
        <f t="shared" si="887"/>
        <v>0</v>
      </c>
      <c r="CS21502" s="30"/>
      <c r="CT21502" s="30"/>
      <c r="CU21502" s="30"/>
      <c r="CV21502" s="30">
        <f t="shared" si="888"/>
        <v>0</v>
      </c>
    </row>
    <row r="21503" spans="80:100" x14ac:dyDescent="0.25">
      <c r="CB21503" s="134">
        <f t="shared" si="884"/>
        <v>1681</v>
      </c>
      <c r="CC21503" s="7"/>
      <c r="CD21503" s="10"/>
      <c r="CE21503" s="10"/>
      <c r="CF21503" s="31"/>
      <c r="CG21503" s="9"/>
      <c r="CH21503" s="9"/>
      <c r="CI21503" s="9"/>
      <c r="CJ21503" s="31"/>
      <c r="CK21503" s="9"/>
      <c r="CL21503" s="128"/>
      <c r="CM21503" s="216">
        <f t="shared" si="885"/>
        <v>0</v>
      </c>
      <c r="CN21503" s="128"/>
      <c r="CO21503" s="30"/>
      <c r="CP21503" s="30">
        <f t="shared" si="886"/>
        <v>0</v>
      </c>
      <c r="CQ21503" s="30"/>
      <c r="CR21503" s="30">
        <f t="shared" si="887"/>
        <v>0</v>
      </c>
      <c r="CS21503" s="30"/>
      <c r="CT21503" s="30"/>
      <c r="CU21503" s="30"/>
      <c r="CV21503" s="30">
        <f t="shared" si="888"/>
        <v>0</v>
      </c>
    </row>
    <row r="21504" spans="80:100" x14ac:dyDescent="0.25">
      <c r="CB21504" s="134">
        <f t="shared" si="884"/>
        <v>1682</v>
      </c>
      <c r="CC21504" s="7"/>
      <c r="CD21504" s="10"/>
      <c r="CE21504" s="10"/>
      <c r="CF21504" s="31"/>
      <c r="CG21504" s="9"/>
      <c r="CH21504" s="9"/>
      <c r="CI21504" s="9"/>
      <c r="CJ21504" s="31"/>
      <c r="CK21504" s="9"/>
      <c r="CL21504" s="128"/>
      <c r="CM21504" s="216">
        <f t="shared" si="885"/>
        <v>0</v>
      </c>
      <c r="CN21504" s="128"/>
      <c r="CO21504" s="30"/>
      <c r="CP21504" s="30">
        <f t="shared" si="886"/>
        <v>0</v>
      </c>
      <c r="CQ21504" s="30"/>
      <c r="CR21504" s="30">
        <f t="shared" si="887"/>
        <v>0</v>
      </c>
      <c r="CS21504" s="30"/>
      <c r="CT21504" s="30"/>
      <c r="CU21504" s="30"/>
      <c r="CV21504" s="30">
        <f t="shared" si="888"/>
        <v>0</v>
      </c>
    </row>
    <row r="21505" spans="80:100" x14ac:dyDescent="0.25">
      <c r="CB21505" s="134">
        <f t="shared" si="884"/>
        <v>1683</v>
      </c>
      <c r="CC21505" s="7"/>
      <c r="CD21505" s="10"/>
      <c r="CE21505" s="10"/>
      <c r="CF21505" s="31"/>
      <c r="CG21505" s="9"/>
      <c r="CH21505" s="9"/>
      <c r="CI21505" s="9"/>
      <c r="CJ21505" s="31"/>
      <c r="CK21505" s="9"/>
      <c r="CL21505" s="128"/>
      <c r="CM21505" s="216">
        <f t="shared" si="885"/>
        <v>0</v>
      </c>
      <c r="CN21505" s="128"/>
      <c r="CO21505" s="30"/>
      <c r="CP21505" s="30">
        <f t="shared" si="886"/>
        <v>0</v>
      </c>
      <c r="CQ21505" s="30"/>
      <c r="CR21505" s="30">
        <f t="shared" si="887"/>
        <v>0</v>
      </c>
      <c r="CS21505" s="30"/>
      <c r="CT21505" s="30"/>
      <c r="CU21505" s="30"/>
      <c r="CV21505" s="30">
        <f t="shared" si="888"/>
        <v>0</v>
      </c>
    </row>
    <row r="21506" spans="80:100" x14ac:dyDescent="0.25">
      <c r="CB21506" s="134">
        <f t="shared" si="884"/>
        <v>1684</v>
      </c>
      <c r="CC21506" s="7"/>
      <c r="CD21506" s="10"/>
      <c r="CE21506" s="10"/>
      <c r="CF21506" s="31"/>
      <c r="CG21506" s="9"/>
      <c r="CH21506" s="9"/>
      <c r="CI21506" s="9"/>
      <c r="CJ21506" s="31"/>
      <c r="CK21506" s="9"/>
      <c r="CL21506" s="128"/>
      <c r="CM21506" s="216">
        <f t="shared" si="885"/>
        <v>0</v>
      </c>
      <c r="CN21506" s="128"/>
      <c r="CO21506" s="30"/>
      <c r="CP21506" s="30">
        <f t="shared" si="886"/>
        <v>0</v>
      </c>
      <c r="CQ21506" s="30"/>
      <c r="CR21506" s="30">
        <f t="shared" si="887"/>
        <v>0</v>
      </c>
      <c r="CS21506" s="30"/>
      <c r="CT21506" s="30"/>
      <c r="CU21506" s="30"/>
      <c r="CV21506" s="30">
        <f t="shared" si="888"/>
        <v>0</v>
      </c>
    </row>
    <row r="21507" spans="80:100" x14ac:dyDescent="0.25">
      <c r="CB21507" s="134">
        <f t="shared" si="884"/>
        <v>1685</v>
      </c>
      <c r="CC21507" s="7"/>
      <c r="CD21507" s="10"/>
      <c r="CE21507" s="10"/>
      <c r="CF21507" s="31"/>
      <c r="CG21507" s="9"/>
      <c r="CH21507" s="9"/>
      <c r="CI21507" s="9"/>
      <c r="CJ21507" s="31"/>
      <c r="CK21507" s="9"/>
      <c r="CL21507" s="128"/>
      <c r="CM21507" s="216">
        <f t="shared" si="885"/>
        <v>0</v>
      </c>
      <c r="CN21507" s="128"/>
      <c r="CO21507" s="30"/>
      <c r="CP21507" s="30">
        <f t="shared" si="886"/>
        <v>0</v>
      </c>
      <c r="CQ21507" s="30"/>
      <c r="CR21507" s="30">
        <f t="shared" si="887"/>
        <v>0</v>
      </c>
      <c r="CS21507" s="30"/>
      <c r="CT21507" s="30"/>
      <c r="CU21507" s="30"/>
      <c r="CV21507" s="30">
        <f t="shared" si="888"/>
        <v>0</v>
      </c>
    </row>
    <row r="21508" spans="80:100" x14ac:dyDescent="0.25">
      <c r="CB21508" s="134">
        <f t="shared" si="884"/>
        <v>1686</v>
      </c>
      <c r="CC21508" s="7"/>
      <c r="CD21508" s="10"/>
      <c r="CE21508" s="10"/>
      <c r="CF21508" s="31"/>
      <c r="CG21508" s="9"/>
      <c r="CH21508" s="9"/>
      <c r="CI21508" s="9"/>
      <c r="CJ21508" s="31"/>
      <c r="CK21508" s="9"/>
      <c r="CL21508" s="128"/>
      <c r="CM21508" s="216">
        <f t="shared" si="885"/>
        <v>0</v>
      </c>
      <c r="CN21508" s="128"/>
      <c r="CO21508" s="30"/>
      <c r="CP21508" s="30">
        <f t="shared" si="886"/>
        <v>0</v>
      </c>
      <c r="CQ21508" s="30"/>
      <c r="CR21508" s="30">
        <f t="shared" si="887"/>
        <v>0</v>
      </c>
      <c r="CS21508" s="30"/>
      <c r="CT21508" s="30"/>
      <c r="CU21508" s="30"/>
      <c r="CV21508" s="30">
        <f t="shared" si="888"/>
        <v>0</v>
      </c>
    </row>
    <row r="21509" spans="80:100" x14ac:dyDescent="0.25">
      <c r="CB21509" s="134">
        <f t="shared" si="884"/>
        <v>1687</v>
      </c>
      <c r="CC21509" s="7"/>
      <c r="CD21509" s="10"/>
      <c r="CE21509" s="10"/>
      <c r="CF21509" s="31"/>
      <c r="CG21509" s="9"/>
      <c r="CH21509" s="9"/>
      <c r="CI21509" s="9"/>
      <c r="CJ21509" s="31"/>
      <c r="CK21509" s="9"/>
      <c r="CL21509" s="128"/>
      <c r="CM21509" s="216">
        <f t="shared" si="885"/>
        <v>0</v>
      </c>
      <c r="CN21509" s="128"/>
      <c r="CO21509" s="30"/>
      <c r="CP21509" s="30">
        <f t="shared" si="886"/>
        <v>0</v>
      </c>
      <c r="CQ21509" s="30"/>
      <c r="CR21509" s="30">
        <f t="shared" si="887"/>
        <v>0</v>
      </c>
      <c r="CS21509" s="30"/>
      <c r="CT21509" s="30"/>
      <c r="CU21509" s="30"/>
      <c r="CV21509" s="30">
        <f t="shared" si="888"/>
        <v>0</v>
      </c>
    </row>
    <row r="21510" spans="80:100" x14ac:dyDescent="0.25">
      <c r="CB21510" s="134">
        <f t="shared" si="884"/>
        <v>1688</v>
      </c>
      <c r="CC21510" s="7"/>
      <c r="CD21510" s="10"/>
      <c r="CE21510" s="10"/>
      <c r="CF21510" s="31"/>
      <c r="CG21510" s="9"/>
      <c r="CH21510" s="9"/>
      <c r="CI21510" s="9"/>
      <c r="CJ21510" s="31"/>
      <c r="CK21510" s="9"/>
      <c r="CL21510" s="128"/>
      <c r="CM21510" s="216">
        <f t="shared" si="885"/>
        <v>0</v>
      </c>
      <c r="CN21510" s="128"/>
      <c r="CO21510" s="30"/>
      <c r="CP21510" s="30">
        <f t="shared" si="886"/>
        <v>0</v>
      </c>
      <c r="CQ21510" s="30"/>
      <c r="CR21510" s="30">
        <f t="shared" si="887"/>
        <v>0</v>
      </c>
      <c r="CS21510" s="30"/>
      <c r="CT21510" s="30"/>
      <c r="CU21510" s="30"/>
      <c r="CV21510" s="30">
        <f t="shared" si="888"/>
        <v>0</v>
      </c>
    </row>
    <row r="21511" spans="80:100" x14ac:dyDescent="0.25">
      <c r="CB21511" s="134">
        <f t="shared" si="884"/>
        <v>1689</v>
      </c>
      <c r="CC21511" s="7"/>
      <c r="CD21511" s="10"/>
      <c r="CE21511" s="10"/>
      <c r="CF21511" s="31"/>
      <c r="CG21511" s="9"/>
      <c r="CH21511" s="9"/>
      <c r="CI21511" s="9"/>
      <c r="CJ21511" s="31"/>
      <c r="CK21511" s="9"/>
      <c r="CL21511" s="128"/>
      <c r="CM21511" s="216">
        <f t="shared" si="885"/>
        <v>0</v>
      </c>
      <c r="CN21511" s="128"/>
      <c r="CO21511" s="30"/>
      <c r="CP21511" s="30">
        <f t="shared" si="886"/>
        <v>0</v>
      </c>
      <c r="CQ21511" s="30"/>
      <c r="CR21511" s="30">
        <f t="shared" si="887"/>
        <v>0</v>
      </c>
      <c r="CS21511" s="30"/>
      <c r="CT21511" s="30"/>
      <c r="CU21511" s="30"/>
      <c r="CV21511" s="30">
        <f t="shared" si="888"/>
        <v>0</v>
      </c>
    </row>
    <row r="21512" spans="80:100" x14ac:dyDescent="0.25">
      <c r="CB21512" s="134">
        <f t="shared" si="884"/>
        <v>1690</v>
      </c>
      <c r="CC21512" s="7"/>
      <c r="CD21512" s="10"/>
      <c r="CE21512" s="10"/>
      <c r="CF21512" s="31"/>
      <c r="CG21512" s="9"/>
      <c r="CH21512" s="9"/>
      <c r="CI21512" s="9"/>
      <c r="CJ21512" s="31"/>
      <c r="CK21512" s="9"/>
      <c r="CL21512" s="128"/>
      <c r="CM21512" s="216">
        <f t="shared" si="885"/>
        <v>0</v>
      </c>
      <c r="CN21512" s="128"/>
      <c r="CO21512" s="30"/>
      <c r="CP21512" s="30">
        <f t="shared" si="886"/>
        <v>0</v>
      </c>
      <c r="CQ21512" s="30"/>
      <c r="CR21512" s="30">
        <f t="shared" si="887"/>
        <v>0</v>
      </c>
      <c r="CS21512" s="30"/>
      <c r="CT21512" s="30"/>
      <c r="CU21512" s="30"/>
      <c r="CV21512" s="30">
        <f t="shared" si="888"/>
        <v>0</v>
      </c>
    </row>
    <row r="21513" spans="80:100" x14ac:dyDescent="0.25">
      <c r="CB21513" s="134">
        <f t="shared" si="884"/>
        <v>1691</v>
      </c>
      <c r="CC21513" s="7"/>
      <c r="CD21513" s="10"/>
      <c r="CE21513" s="10"/>
      <c r="CF21513" s="31"/>
      <c r="CG21513" s="9"/>
      <c r="CH21513" s="9"/>
      <c r="CI21513" s="9"/>
      <c r="CJ21513" s="31"/>
      <c r="CK21513" s="9"/>
      <c r="CL21513" s="128"/>
      <c r="CM21513" s="216">
        <f t="shared" si="885"/>
        <v>0</v>
      </c>
      <c r="CN21513" s="128"/>
      <c r="CO21513" s="30"/>
      <c r="CP21513" s="30">
        <f t="shared" si="886"/>
        <v>0</v>
      </c>
      <c r="CQ21513" s="30"/>
      <c r="CR21513" s="30">
        <f t="shared" si="887"/>
        <v>0</v>
      </c>
      <c r="CS21513" s="30"/>
      <c r="CT21513" s="30"/>
      <c r="CU21513" s="30"/>
      <c r="CV21513" s="30">
        <f t="shared" si="888"/>
        <v>0</v>
      </c>
    </row>
    <row r="21514" spans="80:100" x14ac:dyDescent="0.25">
      <c r="CB21514" s="134">
        <f t="shared" si="884"/>
        <v>1692</v>
      </c>
      <c r="CC21514" s="7"/>
      <c r="CD21514" s="10"/>
      <c r="CE21514" s="10"/>
      <c r="CF21514" s="31"/>
      <c r="CG21514" s="9"/>
      <c r="CH21514" s="9"/>
      <c r="CI21514" s="9"/>
      <c r="CJ21514" s="31"/>
      <c r="CK21514" s="9"/>
      <c r="CL21514" s="128"/>
      <c r="CM21514" s="216">
        <f t="shared" si="885"/>
        <v>0</v>
      </c>
      <c r="CN21514" s="128"/>
      <c r="CO21514" s="30"/>
      <c r="CP21514" s="30">
        <f t="shared" si="886"/>
        <v>0</v>
      </c>
      <c r="CQ21514" s="30"/>
      <c r="CR21514" s="30">
        <f t="shared" si="887"/>
        <v>0</v>
      </c>
      <c r="CS21514" s="30"/>
      <c r="CT21514" s="30"/>
      <c r="CU21514" s="30"/>
      <c r="CV21514" s="30">
        <f t="shared" si="888"/>
        <v>0</v>
      </c>
    </row>
    <row r="21515" spans="80:100" x14ac:dyDescent="0.25">
      <c r="CB21515" s="134">
        <f t="shared" si="884"/>
        <v>1693</v>
      </c>
      <c r="CC21515" s="7"/>
      <c r="CD21515" s="10"/>
      <c r="CE21515" s="10"/>
      <c r="CF21515" s="31"/>
      <c r="CG21515" s="9"/>
      <c r="CH21515" s="9"/>
      <c r="CI21515" s="9"/>
      <c r="CJ21515" s="31"/>
      <c r="CK21515" s="9"/>
      <c r="CL21515" s="128"/>
      <c r="CM21515" s="216">
        <f t="shared" si="885"/>
        <v>0</v>
      </c>
      <c r="CN21515" s="128"/>
      <c r="CO21515" s="30"/>
      <c r="CP21515" s="30">
        <f t="shared" si="886"/>
        <v>0</v>
      </c>
      <c r="CQ21515" s="30"/>
      <c r="CR21515" s="30">
        <f t="shared" si="887"/>
        <v>0</v>
      </c>
      <c r="CS21515" s="30"/>
      <c r="CT21515" s="30"/>
      <c r="CU21515" s="30"/>
      <c r="CV21515" s="30">
        <f t="shared" si="888"/>
        <v>0</v>
      </c>
    </row>
    <row r="21516" spans="80:100" x14ac:dyDescent="0.25">
      <c r="CB21516" s="134">
        <f t="shared" si="884"/>
        <v>1694</v>
      </c>
      <c r="CC21516" s="7"/>
      <c r="CD21516" s="10"/>
      <c r="CE21516" s="10"/>
      <c r="CF21516" s="31"/>
      <c r="CG21516" s="9"/>
      <c r="CH21516" s="9"/>
      <c r="CI21516" s="9"/>
      <c r="CJ21516" s="31"/>
      <c r="CK21516" s="9"/>
      <c r="CL21516" s="128"/>
      <c r="CM21516" s="216">
        <f t="shared" si="885"/>
        <v>0</v>
      </c>
      <c r="CN21516" s="128"/>
      <c r="CO21516" s="30"/>
      <c r="CP21516" s="30">
        <f t="shared" si="886"/>
        <v>0</v>
      </c>
      <c r="CQ21516" s="30"/>
      <c r="CR21516" s="30">
        <f t="shared" si="887"/>
        <v>0</v>
      </c>
      <c r="CS21516" s="30"/>
      <c r="CT21516" s="30"/>
      <c r="CU21516" s="30"/>
      <c r="CV21516" s="30">
        <f t="shared" si="888"/>
        <v>0</v>
      </c>
    </row>
    <row r="21517" spans="80:100" x14ac:dyDescent="0.25">
      <c r="CB21517" s="134">
        <f t="shared" si="884"/>
        <v>1695</v>
      </c>
      <c r="CC21517" s="7"/>
      <c r="CD21517" s="10"/>
      <c r="CE21517" s="10"/>
      <c r="CF21517" s="31"/>
      <c r="CG21517" s="9"/>
      <c r="CH21517" s="9"/>
      <c r="CI21517" s="9"/>
      <c r="CJ21517" s="31"/>
      <c r="CK21517" s="9"/>
      <c r="CL21517" s="128"/>
      <c r="CM21517" s="216">
        <f t="shared" si="885"/>
        <v>0</v>
      </c>
      <c r="CN21517" s="128"/>
      <c r="CO21517" s="30"/>
      <c r="CP21517" s="30">
        <f t="shared" si="886"/>
        <v>0</v>
      </c>
      <c r="CQ21517" s="30"/>
      <c r="CR21517" s="30">
        <f t="shared" si="887"/>
        <v>0</v>
      </c>
      <c r="CS21517" s="30"/>
      <c r="CT21517" s="30"/>
      <c r="CU21517" s="30"/>
      <c r="CV21517" s="30">
        <f t="shared" si="888"/>
        <v>0</v>
      </c>
    </row>
    <row r="21518" spans="80:100" x14ac:dyDescent="0.25">
      <c r="CB21518" s="134">
        <f t="shared" si="884"/>
        <v>1696</v>
      </c>
      <c r="CC21518" s="7"/>
      <c r="CD21518" s="10"/>
      <c r="CE21518" s="10"/>
      <c r="CF21518" s="31"/>
      <c r="CG21518" s="9"/>
      <c r="CH21518" s="9"/>
      <c r="CI21518" s="9"/>
      <c r="CJ21518" s="31"/>
      <c r="CK21518" s="9"/>
      <c r="CL21518" s="128"/>
      <c r="CM21518" s="216">
        <f t="shared" si="885"/>
        <v>0</v>
      </c>
      <c r="CN21518" s="128"/>
      <c r="CO21518" s="30"/>
      <c r="CP21518" s="30">
        <f t="shared" si="886"/>
        <v>0</v>
      </c>
      <c r="CQ21518" s="30"/>
      <c r="CR21518" s="30">
        <f t="shared" si="887"/>
        <v>0</v>
      </c>
      <c r="CS21518" s="30"/>
      <c r="CT21518" s="30"/>
      <c r="CU21518" s="30"/>
      <c r="CV21518" s="30">
        <f t="shared" si="888"/>
        <v>0</v>
      </c>
    </row>
    <row r="21519" spans="80:100" x14ac:dyDescent="0.25">
      <c r="CB21519" s="134">
        <f t="shared" si="884"/>
        <v>1697</v>
      </c>
      <c r="CC21519" s="7"/>
      <c r="CD21519" s="10"/>
      <c r="CE21519" s="10"/>
      <c r="CF21519" s="31"/>
      <c r="CG21519" s="9"/>
      <c r="CH21519" s="9"/>
      <c r="CI21519" s="9"/>
      <c r="CJ21519" s="31"/>
      <c r="CK21519" s="9"/>
      <c r="CL21519" s="128"/>
      <c r="CM21519" s="216">
        <f t="shared" si="885"/>
        <v>0</v>
      </c>
      <c r="CN21519" s="128"/>
      <c r="CO21519" s="30"/>
      <c r="CP21519" s="30">
        <f t="shared" si="886"/>
        <v>0</v>
      </c>
      <c r="CQ21519" s="30"/>
      <c r="CR21519" s="30">
        <f t="shared" si="887"/>
        <v>0</v>
      </c>
      <c r="CS21519" s="30"/>
      <c r="CT21519" s="30"/>
      <c r="CU21519" s="30"/>
      <c r="CV21519" s="30">
        <f t="shared" si="888"/>
        <v>0</v>
      </c>
    </row>
    <row r="21520" spans="80:100" x14ac:dyDescent="0.25">
      <c r="CB21520" s="134">
        <f t="shared" si="884"/>
        <v>1698</v>
      </c>
      <c r="CC21520" s="7"/>
      <c r="CD21520" s="10"/>
      <c r="CE21520" s="10"/>
      <c r="CF21520" s="31"/>
      <c r="CG21520" s="9"/>
      <c r="CH21520" s="9"/>
      <c r="CI21520" s="9"/>
      <c r="CJ21520" s="31"/>
      <c r="CK21520" s="9"/>
      <c r="CL21520" s="128"/>
      <c r="CM21520" s="216">
        <f t="shared" si="885"/>
        <v>0</v>
      </c>
      <c r="CN21520" s="128"/>
      <c r="CO21520" s="30"/>
      <c r="CP21520" s="30">
        <f t="shared" si="886"/>
        <v>0</v>
      </c>
      <c r="CQ21520" s="30"/>
      <c r="CR21520" s="30">
        <f t="shared" si="887"/>
        <v>0</v>
      </c>
      <c r="CS21520" s="30"/>
      <c r="CT21520" s="30"/>
      <c r="CU21520" s="30"/>
      <c r="CV21520" s="30">
        <f t="shared" si="888"/>
        <v>0</v>
      </c>
    </row>
    <row r="21521" spans="80:100" x14ac:dyDescent="0.25">
      <c r="CB21521" s="134">
        <f t="shared" si="884"/>
        <v>1699</v>
      </c>
      <c r="CC21521" s="7"/>
      <c r="CD21521" s="10"/>
      <c r="CE21521" s="10"/>
      <c r="CF21521" s="31"/>
      <c r="CG21521" s="9"/>
      <c r="CH21521" s="9"/>
      <c r="CI21521" s="9"/>
      <c r="CJ21521" s="31"/>
      <c r="CK21521" s="9"/>
      <c r="CL21521" s="128"/>
      <c r="CM21521" s="216">
        <f t="shared" si="885"/>
        <v>0</v>
      </c>
      <c r="CN21521" s="128"/>
      <c r="CO21521" s="30"/>
      <c r="CP21521" s="30">
        <f t="shared" si="886"/>
        <v>0</v>
      </c>
      <c r="CQ21521" s="30"/>
      <c r="CR21521" s="30">
        <f t="shared" si="887"/>
        <v>0</v>
      </c>
      <c r="CS21521" s="30"/>
      <c r="CT21521" s="30"/>
      <c r="CU21521" s="30"/>
      <c r="CV21521" s="30">
        <f t="shared" si="888"/>
        <v>0</v>
      </c>
    </row>
    <row r="21522" spans="80:100" x14ac:dyDescent="0.25">
      <c r="CB21522" s="134">
        <f t="shared" si="884"/>
        <v>1700</v>
      </c>
      <c r="CC21522" s="7"/>
      <c r="CD21522" s="10"/>
      <c r="CE21522" s="10"/>
      <c r="CF21522" s="31"/>
      <c r="CG21522" s="9"/>
      <c r="CH21522" s="9"/>
      <c r="CI21522" s="9"/>
      <c r="CJ21522" s="31"/>
      <c r="CK21522" s="9"/>
      <c r="CL21522" s="128"/>
      <c r="CM21522" s="216">
        <f t="shared" si="885"/>
        <v>0</v>
      </c>
      <c r="CN21522" s="128"/>
      <c r="CO21522" s="30"/>
      <c r="CP21522" s="30">
        <f t="shared" si="886"/>
        <v>0</v>
      </c>
      <c r="CQ21522" s="30"/>
      <c r="CR21522" s="30">
        <f t="shared" si="887"/>
        <v>0</v>
      </c>
      <c r="CS21522" s="30"/>
      <c r="CT21522" s="30"/>
      <c r="CU21522" s="30"/>
      <c r="CV21522" s="30">
        <f t="shared" si="888"/>
        <v>0</v>
      </c>
    </row>
    <row r="21523" spans="80:100" x14ac:dyDescent="0.25">
      <c r="CB21523" s="134">
        <f t="shared" si="884"/>
        <v>1701</v>
      </c>
      <c r="CC21523" s="7"/>
      <c r="CD21523" s="10"/>
      <c r="CE21523" s="10"/>
      <c r="CF21523" s="31"/>
      <c r="CG21523" s="9"/>
      <c r="CH21523" s="9"/>
      <c r="CI21523" s="9"/>
      <c r="CJ21523" s="31"/>
      <c r="CK21523" s="9"/>
      <c r="CL21523" s="128"/>
      <c r="CM21523" s="216">
        <f t="shared" si="885"/>
        <v>0</v>
      </c>
      <c r="CN21523" s="128"/>
      <c r="CO21523" s="30"/>
      <c r="CP21523" s="30">
        <f t="shared" si="886"/>
        <v>0</v>
      </c>
      <c r="CQ21523" s="30"/>
      <c r="CR21523" s="30">
        <f t="shared" si="887"/>
        <v>0</v>
      </c>
      <c r="CS21523" s="30"/>
      <c r="CT21523" s="30"/>
      <c r="CU21523" s="30"/>
      <c r="CV21523" s="30">
        <f t="shared" si="888"/>
        <v>0</v>
      </c>
    </row>
    <row r="21524" spans="80:100" x14ac:dyDescent="0.25">
      <c r="CB21524" s="134">
        <f t="shared" si="884"/>
        <v>1702</v>
      </c>
      <c r="CC21524" s="7"/>
      <c r="CD21524" s="10"/>
      <c r="CE21524" s="10"/>
      <c r="CF21524" s="31"/>
      <c r="CG21524" s="9"/>
      <c r="CH21524" s="9"/>
      <c r="CI21524" s="9"/>
      <c r="CJ21524" s="31"/>
      <c r="CK21524" s="9"/>
      <c r="CL21524" s="128"/>
      <c r="CM21524" s="216">
        <f t="shared" si="885"/>
        <v>0</v>
      </c>
      <c r="CN21524" s="128"/>
      <c r="CO21524" s="30"/>
      <c r="CP21524" s="30">
        <f t="shared" si="886"/>
        <v>0</v>
      </c>
      <c r="CQ21524" s="30"/>
      <c r="CR21524" s="30">
        <f t="shared" si="887"/>
        <v>0</v>
      </c>
      <c r="CS21524" s="30"/>
      <c r="CT21524" s="30"/>
      <c r="CU21524" s="30"/>
      <c r="CV21524" s="30">
        <f t="shared" si="888"/>
        <v>0</v>
      </c>
    </row>
    <row r="21525" spans="80:100" x14ac:dyDescent="0.25">
      <c r="CB21525" s="134">
        <f t="shared" si="884"/>
        <v>1703</v>
      </c>
      <c r="CC21525" s="7"/>
      <c r="CD21525" s="10"/>
      <c r="CE21525" s="10"/>
      <c r="CF21525" s="31"/>
      <c r="CG21525" s="9"/>
      <c r="CH21525" s="9"/>
      <c r="CI21525" s="9"/>
      <c r="CJ21525" s="31"/>
      <c r="CK21525" s="9"/>
      <c r="CL21525" s="128"/>
      <c r="CM21525" s="216">
        <f t="shared" si="885"/>
        <v>0</v>
      </c>
      <c r="CN21525" s="128"/>
      <c r="CO21525" s="30"/>
      <c r="CP21525" s="30">
        <f t="shared" si="886"/>
        <v>0</v>
      </c>
      <c r="CQ21525" s="30"/>
      <c r="CR21525" s="30">
        <f t="shared" si="887"/>
        <v>0</v>
      </c>
      <c r="CS21525" s="30"/>
      <c r="CT21525" s="30"/>
      <c r="CU21525" s="30"/>
      <c r="CV21525" s="30">
        <f t="shared" si="888"/>
        <v>0</v>
      </c>
    </row>
    <row r="21526" spans="80:100" x14ac:dyDescent="0.25">
      <c r="CB21526" s="134">
        <f t="shared" si="884"/>
        <v>1704</v>
      </c>
      <c r="CC21526" s="7"/>
      <c r="CD21526" s="10"/>
      <c r="CE21526" s="10"/>
      <c r="CF21526" s="31"/>
      <c r="CG21526" s="9"/>
      <c r="CH21526" s="9"/>
      <c r="CI21526" s="9"/>
      <c r="CJ21526" s="31"/>
      <c r="CK21526" s="9"/>
      <c r="CL21526" s="128"/>
      <c r="CM21526" s="216">
        <f t="shared" si="885"/>
        <v>0</v>
      </c>
      <c r="CN21526" s="128"/>
      <c r="CO21526" s="30"/>
      <c r="CP21526" s="30">
        <f t="shared" si="886"/>
        <v>0</v>
      </c>
      <c r="CQ21526" s="30"/>
      <c r="CR21526" s="30">
        <f t="shared" si="887"/>
        <v>0</v>
      </c>
      <c r="CS21526" s="30"/>
      <c r="CT21526" s="30"/>
      <c r="CU21526" s="30"/>
      <c r="CV21526" s="30">
        <f t="shared" si="888"/>
        <v>0</v>
      </c>
    </row>
    <row r="21527" spans="80:100" x14ac:dyDescent="0.25">
      <c r="CB21527" s="134">
        <f t="shared" si="884"/>
        <v>1705</v>
      </c>
      <c r="CC21527" s="7"/>
      <c r="CD21527" s="10"/>
      <c r="CE21527" s="10"/>
      <c r="CF21527" s="31"/>
      <c r="CG21527" s="9"/>
      <c r="CH21527" s="9"/>
      <c r="CI21527" s="9"/>
      <c r="CJ21527" s="31"/>
      <c r="CK21527" s="9"/>
      <c r="CL21527" s="128"/>
      <c r="CM21527" s="216">
        <f t="shared" si="885"/>
        <v>0</v>
      </c>
      <c r="CN21527" s="128"/>
      <c r="CO21527" s="30"/>
      <c r="CP21527" s="30">
        <f t="shared" si="886"/>
        <v>0</v>
      </c>
      <c r="CQ21527" s="30"/>
      <c r="CR21527" s="30">
        <f t="shared" si="887"/>
        <v>0</v>
      </c>
      <c r="CS21527" s="30"/>
      <c r="CT21527" s="30"/>
      <c r="CU21527" s="30"/>
      <c r="CV21527" s="30">
        <f t="shared" si="888"/>
        <v>0</v>
      </c>
    </row>
    <row r="21528" spans="80:100" x14ac:dyDescent="0.25">
      <c r="CB21528" s="134">
        <f t="shared" si="884"/>
        <v>1706</v>
      </c>
      <c r="CC21528" s="7"/>
      <c r="CD21528" s="10"/>
      <c r="CE21528" s="10"/>
      <c r="CF21528" s="31"/>
      <c r="CG21528" s="9"/>
      <c r="CH21528" s="9"/>
      <c r="CI21528" s="9"/>
      <c r="CJ21528" s="31"/>
      <c r="CK21528" s="9"/>
      <c r="CL21528" s="128"/>
      <c r="CM21528" s="216">
        <f t="shared" si="885"/>
        <v>0</v>
      </c>
      <c r="CN21528" s="128"/>
      <c r="CO21528" s="30"/>
      <c r="CP21528" s="30">
        <f t="shared" si="886"/>
        <v>0</v>
      </c>
      <c r="CQ21528" s="30"/>
      <c r="CR21528" s="30">
        <f t="shared" si="887"/>
        <v>0</v>
      </c>
      <c r="CS21528" s="30"/>
      <c r="CT21528" s="30"/>
      <c r="CU21528" s="30"/>
      <c r="CV21528" s="30">
        <f t="shared" si="888"/>
        <v>0</v>
      </c>
    </row>
    <row r="21529" spans="80:100" x14ac:dyDescent="0.25">
      <c r="CB21529" s="134">
        <f t="shared" si="884"/>
        <v>1707</v>
      </c>
      <c r="CC21529" s="7"/>
      <c r="CD21529" s="10"/>
      <c r="CE21529" s="10"/>
      <c r="CF21529" s="31"/>
      <c r="CG21529" s="9"/>
      <c r="CH21529" s="9"/>
      <c r="CI21529" s="9"/>
      <c r="CJ21529" s="31"/>
      <c r="CK21529" s="9"/>
      <c r="CL21529" s="128"/>
      <c r="CM21529" s="216">
        <f t="shared" si="885"/>
        <v>0</v>
      </c>
      <c r="CN21529" s="128"/>
      <c r="CO21529" s="30"/>
      <c r="CP21529" s="30">
        <f t="shared" si="886"/>
        <v>0</v>
      </c>
      <c r="CQ21529" s="30"/>
      <c r="CR21529" s="30">
        <f t="shared" si="887"/>
        <v>0</v>
      </c>
      <c r="CS21529" s="30"/>
      <c r="CT21529" s="30"/>
      <c r="CU21529" s="30"/>
      <c r="CV21529" s="30">
        <f t="shared" si="888"/>
        <v>0</v>
      </c>
    </row>
    <row r="21530" spans="80:100" x14ac:dyDescent="0.25">
      <c r="CB21530" s="134">
        <f t="shared" si="884"/>
        <v>1708</v>
      </c>
      <c r="CC21530" s="7"/>
      <c r="CD21530" s="10"/>
      <c r="CE21530" s="10"/>
      <c r="CF21530" s="31"/>
      <c r="CG21530" s="9"/>
      <c r="CH21530" s="9"/>
      <c r="CI21530" s="9"/>
      <c r="CJ21530" s="31"/>
      <c r="CK21530" s="9"/>
      <c r="CL21530" s="128"/>
      <c r="CM21530" s="216">
        <f t="shared" si="885"/>
        <v>0</v>
      </c>
      <c r="CN21530" s="128"/>
      <c r="CO21530" s="30"/>
      <c r="CP21530" s="30">
        <f t="shared" si="886"/>
        <v>0</v>
      </c>
      <c r="CQ21530" s="30"/>
      <c r="CR21530" s="30">
        <f t="shared" si="887"/>
        <v>0</v>
      </c>
      <c r="CS21530" s="30"/>
      <c r="CT21530" s="30"/>
      <c r="CU21530" s="30"/>
      <c r="CV21530" s="30">
        <f t="shared" si="888"/>
        <v>0</v>
      </c>
    </row>
    <row r="21531" spans="80:100" x14ac:dyDescent="0.25">
      <c r="CB21531" s="134">
        <f t="shared" si="884"/>
        <v>1709</v>
      </c>
      <c r="CC21531" s="7"/>
      <c r="CD21531" s="10"/>
      <c r="CE21531" s="10"/>
      <c r="CF21531" s="31"/>
      <c r="CG21531" s="9"/>
      <c r="CH21531" s="9"/>
      <c r="CI21531" s="9"/>
      <c r="CJ21531" s="31"/>
      <c r="CK21531" s="9"/>
      <c r="CL21531" s="128"/>
      <c r="CM21531" s="216">
        <f t="shared" si="885"/>
        <v>0</v>
      </c>
      <c r="CN21531" s="128"/>
      <c r="CO21531" s="30"/>
      <c r="CP21531" s="30">
        <f t="shared" si="886"/>
        <v>0</v>
      </c>
      <c r="CQ21531" s="30"/>
      <c r="CR21531" s="30">
        <f t="shared" si="887"/>
        <v>0</v>
      </c>
      <c r="CS21531" s="30"/>
      <c r="CT21531" s="30"/>
      <c r="CU21531" s="30"/>
      <c r="CV21531" s="30">
        <f t="shared" si="888"/>
        <v>0</v>
      </c>
    </row>
    <row r="21532" spans="80:100" x14ac:dyDescent="0.25">
      <c r="CB21532" s="134">
        <f t="shared" si="884"/>
        <v>1710</v>
      </c>
      <c r="CC21532" s="7"/>
      <c r="CD21532" s="10"/>
      <c r="CE21532" s="10"/>
      <c r="CF21532" s="31"/>
      <c r="CG21532" s="9"/>
      <c r="CH21532" s="9"/>
      <c r="CI21532" s="9"/>
      <c r="CJ21532" s="31"/>
      <c r="CK21532" s="9"/>
      <c r="CL21532" s="128"/>
      <c r="CM21532" s="216">
        <f t="shared" si="885"/>
        <v>0</v>
      </c>
      <c r="CN21532" s="128"/>
      <c r="CO21532" s="30"/>
      <c r="CP21532" s="30">
        <f t="shared" si="886"/>
        <v>0</v>
      </c>
      <c r="CQ21532" s="30"/>
      <c r="CR21532" s="30">
        <f t="shared" si="887"/>
        <v>0</v>
      </c>
      <c r="CS21532" s="30"/>
      <c r="CT21532" s="30"/>
      <c r="CU21532" s="30"/>
      <c r="CV21532" s="30">
        <f t="shared" si="888"/>
        <v>0</v>
      </c>
    </row>
    <row r="21533" spans="80:100" x14ac:dyDescent="0.25">
      <c r="CB21533" s="134">
        <f t="shared" si="884"/>
        <v>1711</v>
      </c>
      <c r="CC21533" s="7"/>
      <c r="CD21533" s="10"/>
      <c r="CE21533" s="10"/>
      <c r="CF21533" s="31"/>
      <c r="CG21533" s="9"/>
      <c r="CH21533" s="9"/>
      <c r="CI21533" s="9"/>
      <c r="CJ21533" s="31"/>
      <c r="CK21533" s="9"/>
      <c r="CL21533" s="128"/>
      <c r="CM21533" s="216">
        <f t="shared" si="885"/>
        <v>0</v>
      </c>
      <c r="CN21533" s="128"/>
      <c r="CO21533" s="30"/>
      <c r="CP21533" s="30">
        <f t="shared" si="886"/>
        <v>0</v>
      </c>
      <c r="CQ21533" s="30"/>
      <c r="CR21533" s="30">
        <f t="shared" si="887"/>
        <v>0</v>
      </c>
      <c r="CS21533" s="30"/>
      <c r="CT21533" s="30"/>
      <c r="CU21533" s="30"/>
      <c r="CV21533" s="30">
        <f t="shared" si="888"/>
        <v>0</v>
      </c>
    </row>
    <row r="21534" spans="80:100" x14ac:dyDescent="0.25">
      <c r="CB21534" s="134">
        <f t="shared" si="884"/>
        <v>1712</v>
      </c>
      <c r="CC21534" s="7"/>
      <c r="CD21534" s="10"/>
      <c r="CE21534" s="10"/>
      <c r="CF21534" s="31"/>
      <c r="CG21534" s="9"/>
      <c r="CH21534" s="9"/>
      <c r="CI21534" s="9"/>
      <c r="CJ21534" s="31"/>
      <c r="CK21534" s="9"/>
      <c r="CL21534" s="128"/>
      <c r="CM21534" s="216">
        <f t="shared" si="885"/>
        <v>0</v>
      </c>
      <c r="CN21534" s="128"/>
      <c r="CO21534" s="30"/>
      <c r="CP21534" s="30">
        <f t="shared" si="886"/>
        <v>0</v>
      </c>
      <c r="CQ21534" s="30"/>
      <c r="CR21534" s="30">
        <f t="shared" si="887"/>
        <v>0</v>
      </c>
      <c r="CS21534" s="30"/>
      <c r="CT21534" s="30"/>
      <c r="CU21534" s="30"/>
      <c r="CV21534" s="30">
        <f t="shared" si="888"/>
        <v>0</v>
      </c>
    </row>
    <row r="21535" spans="80:100" x14ac:dyDescent="0.25">
      <c r="CB21535" s="134">
        <f t="shared" si="884"/>
        <v>1713</v>
      </c>
      <c r="CC21535" s="7"/>
      <c r="CD21535" s="10"/>
      <c r="CE21535" s="10"/>
      <c r="CF21535" s="31"/>
      <c r="CG21535" s="9"/>
      <c r="CH21535" s="9"/>
      <c r="CI21535" s="9"/>
      <c r="CJ21535" s="31"/>
      <c r="CK21535" s="9"/>
      <c r="CL21535" s="128"/>
      <c r="CM21535" s="216">
        <f t="shared" si="885"/>
        <v>0</v>
      </c>
      <c r="CN21535" s="128"/>
      <c r="CO21535" s="30"/>
      <c r="CP21535" s="30">
        <f t="shared" si="886"/>
        <v>0</v>
      </c>
      <c r="CQ21535" s="30"/>
      <c r="CR21535" s="30">
        <f t="shared" si="887"/>
        <v>0</v>
      </c>
      <c r="CS21535" s="30"/>
      <c r="CT21535" s="30"/>
      <c r="CU21535" s="30"/>
      <c r="CV21535" s="30">
        <f t="shared" si="888"/>
        <v>0</v>
      </c>
    </row>
    <row r="21536" spans="80:100" x14ac:dyDescent="0.25">
      <c r="CB21536" s="134">
        <f t="shared" si="884"/>
        <v>1714</v>
      </c>
      <c r="CC21536" s="7"/>
      <c r="CD21536" s="10"/>
      <c r="CE21536" s="10"/>
      <c r="CF21536" s="31"/>
      <c r="CG21536" s="9"/>
      <c r="CH21536" s="9"/>
      <c r="CI21536" s="9"/>
      <c r="CJ21536" s="31"/>
      <c r="CK21536" s="9"/>
      <c r="CL21536" s="128"/>
      <c r="CM21536" s="216">
        <f t="shared" si="885"/>
        <v>0</v>
      </c>
      <c r="CN21536" s="128"/>
      <c r="CO21536" s="30"/>
      <c r="CP21536" s="30">
        <f t="shared" si="886"/>
        <v>0</v>
      </c>
      <c r="CQ21536" s="30"/>
      <c r="CR21536" s="30">
        <f t="shared" si="887"/>
        <v>0</v>
      </c>
      <c r="CS21536" s="30"/>
      <c r="CT21536" s="30"/>
      <c r="CU21536" s="30"/>
      <c r="CV21536" s="30">
        <f t="shared" si="888"/>
        <v>0</v>
      </c>
    </row>
    <row r="21537" spans="80:100" x14ac:dyDescent="0.25">
      <c r="CB21537" s="134">
        <f t="shared" si="884"/>
        <v>1715</v>
      </c>
      <c r="CC21537" s="7"/>
      <c r="CD21537" s="10"/>
      <c r="CE21537" s="10"/>
      <c r="CF21537" s="31"/>
      <c r="CG21537" s="9"/>
      <c r="CH21537" s="9"/>
      <c r="CI21537" s="9"/>
      <c r="CJ21537" s="31"/>
      <c r="CK21537" s="9"/>
      <c r="CL21537" s="128"/>
      <c r="CM21537" s="216">
        <f t="shared" si="885"/>
        <v>0</v>
      </c>
      <c r="CN21537" s="128"/>
      <c r="CO21537" s="30"/>
      <c r="CP21537" s="30">
        <f t="shared" si="886"/>
        <v>0</v>
      </c>
      <c r="CQ21537" s="30"/>
      <c r="CR21537" s="30">
        <f t="shared" si="887"/>
        <v>0</v>
      </c>
      <c r="CS21537" s="30"/>
      <c r="CT21537" s="30"/>
      <c r="CU21537" s="30"/>
      <c r="CV21537" s="30">
        <f t="shared" si="888"/>
        <v>0</v>
      </c>
    </row>
    <row r="21538" spans="80:100" x14ac:dyDescent="0.25">
      <c r="CB21538" s="134">
        <f t="shared" si="884"/>
        <v>1716</v>
      </c>
      <c r="CC21538" s="7"/>
      <c r="CD21538" s="10"/>
      <c r="CE21538" s="10"/>
      <c r="CF21538" s="31"/>
      <c r="CG21538" s="9"/>
      <c r="CH21538" s="9"/>
      <c r="CI21538" s="9"/>
      <c r="CJ21538" s="31"/>
      <c r="CK21538" s="9"/>
      <c r="CL21538" s="128"/>
      <c r="CM21538" s="216">
        <f t="shared" si="885"/>
        <v>0</v>
      </c>
      <c r="CN21538" s="128"/>
      <c r="CO21538" s="30"/>
      <c r="CP21538" s="30">
        <f t="shared" si="886"/>
        <v>0</v>
      </c>
      <c r="CQ21538" s="30"/>
      <c r="CR21538" s="30">
        <f t="shared" si="887"/>
        <v>0</v>
      </c>
      <c r="CS21538" s="30"/>
      <c r="CT21538" s="30"/>
      <c r="CU21538" s="30"/>
      <c r="CV21538" s="30">
        <f t="shared" si="888"/>
        <v>0</v>
      </c>
    </row>
    <row r="21539" spans="80:100" x14ac:dyDescent="0.25">
      <c r="CB21539" s="134">
        <f t="shared" si="884"/>
        <v>1717</v>
      </c>
      <c r="CC21539" s="7"/>
      <c r="CD21539" s="10"/>
      <c r="CE21539" s="10"/>
      <c r="CF21539" s="31"/>
      <c r="CG21539" s="9"/>
      <c r="CH21539" s="9"/>
      <c r="CI21539" s="9"/>
      <c r="CJ21539" s="31"/>
      <c r="CK21539" s="9"/>
      <c r="CL21539" s="128"/>
      <c r="CM21539" s="216">
        <f t="shared" si="885"/>
        <v>0</v>
      </c>
      <c r="CN21539" s="128"/>
      <c r="CO21539" s="30"/>
      <c r="CP21539" s="30">
        <f t="shared" si="886"/>
        <v>0</v>
      </c>
      <c r="CQ21539" s="30"/>
      <c r="CR21539" s="30">
        <f t="shared" si="887"/>
        <v>0</v>
      </c>
      <c r="CS21539" s="30"/>
      <c r="CT21539" s="30"/>
      <c r="CU21539" s="30"/>
      <c r="CV21539" s="30">
        <f t="shared" si="888"/>
        <v>0</v>
      </c>
    </row>
    <row r="21540" spans="80:100" x14ac:dyDescent="0.25">
      <c r="CB21540" s="134">
        <f t="shared" si="884"/>
        <v>1718</v>
      </c>
      <c r="CC21540" s="7"/>
      <c r="CD21540" s="10"/>
      <c r="CE21540" s="10"/>
      <c r="CF21540" s="31"/>
      <c r="CG21540" s="9"/>
      <c r="CH21540" s="9"/>
      <c r="CI21540" s="9"/>
      <c r="CJ21540" s="31"/>
      <c r="CK21540" s="9"/>
      <c r="CL21540" s="128"/>
      <c r="CM21540" s="216">
        <f t="shared" si="885"/>
        <v>0</v>
      </c>
      <c r="CN21540" s="128"/>
      <c r="CO21540" s="30"/>
      <c r="CP21540" s="30">
        <f t="shared" si="886"/>
        <v>0</v>
      </c>
      <c r="CQ21540" s="30"/>
      <c r="CR21540" s="30">
        <f t="shared" si="887"/>
        <v>0</v>
      </c>
      <c r="CS21540" s="30"/>
      <c r="CT21540" s="30"/>
      <c r="CU21540" s="30"/>
      <c r="CV21540" s="30">
        <f t="shared" si="888"/>
        <v>0</v>
      </c>
    </row>
    <row r="21541" spans="80:100" x14ac:dyDescent="0.25">
      <c r="CB21541" s="134">
        <f t="shared" si="884"/>
        <v>1719</v>
      </c>
      <c r="CC21541" s="7"/>
      <c r="CD21541" s="10"/>
      <c r="CE21541" s="10"/>
      <c r="CF21541" s="31"/>
      <c r="CG21541" s="9"/>
      <c r="CH21541" s="9"/>
      <c r="CI21541" s="9"/>
      <c r="CJ21541" s="31"/>
      <c r="CK21541" s="9"/>
      <c r="CL21541" s="128"/>
      <c r="CM21541" s="216">
        <f t="shared" si="885"/>
        <v>0</v>
      </c>
      <c r="CN21541" s="128"/>
      <c r="CO21541" s="30"/>
      <c r="CP21541" s="30">
        <f t="shared" si="886"/>
        <v>0</v>
      </c>
      <c r="CQ21541" s="30"/>
      <c r="CR21541" s="30">
        <f t="shared" si="887"/>
        <v>0</v>
      </c>
      <c r="CS21541" s="30"/>
      <c r="CT21541" s="30"/>
      <c r="CU21541" s="30"/>
      <c r="CV21541" s="30">
        <f t="shared" si="888"/>
        <v>0</v>
      </c>
    </row>
    <row r="21542" spans="80:100" x14ac:dyDescent="0.25">
      <c r="CB21542" s="134">
        <f t="shared" si="884"/>
        <v>1720</v>
      </c>
      <c r="CC21542" s="7"/>
      <c r="CD21542" s="10"/>
      <c r="CE21542" s="10"/>
      <c r="CF21542" s="31"/>
      <c r="CG21542" s="9"/>
      <c r="CH21542" s="9"/>
      <c r="CI21542" s="9"/>
      <c r="CJ21542" s="31"/>
      <c r="CK21542" s="9"/>
      <c r="CL21542" s="128"/>
      <c r="CM21542" s="216">
        <f t="shared" si="885"/>
        <v>0</v>
      </c>
      <c r="CN21542" s="128"/>
      <c r="CO21542" s="30"/>
      <c r="CP21542" s="30">
        <f t="shared" si="886"/>
        <v>0</v>
      </c>
      <c r="CQ21542" s="30"/>
      <c r="CR21542" s="30">
        <f t="shared" si="887"/>
        <v>0</v>
      </c>
      <c r="CS21542" s="30"/>
      <c r="CT21542" s="30"/>
      <c r="CU21542" s="30"/>
      <c r="CV21542" s="30">
        <f t="shared" si="888"/>
        <v>0</v>
      </c>
    </row>
    <row r="21543" spans="80:100" x14ac:dyDescent="0.25">
      <c r="CB21543" s="134">
        <f t="shared" si="884"/>
        <v>1721</v>
      </c>
      <c r="CC21543" s="7"/>
      <c r="CD21543" s="10"/>
      <c r="CE21543" s="10"/>
      <c r="CF21543" s="31"/>
      <c r="CG21543" s="9"/>
      <c r="CH21543" s="9"/>
      <c r="CI21543" s="9"/>
      <c r="CJ21543" s="31"/>
      <c r="CK21543" s="9"/>
      <c r="CL21543" s="128"/>
      <c r="CM21543" s="216">
        <f t="shared" si="885"/>
        <v>0</v>
      </c>
      <c r="CN21543" s="128"/>
      <c r="CO21543" s="30"/>
      <c r="CP21543" s="30">
        <f t="shared" si="886"/>
        <v>0</v>
      </c>
      <c r="CQ21543" s="30"/>
      <c r="CR21543" s="30">
        <f t="shared" si="887"/>
        <v>0</v>
      </c>
      <c r="CS21543" s="30"/>
      <c r="CT21543" s="30"/>
      <c r="CU21543" s="30"/>
      <c r="CV21543" s="30">
        <f t="shared" si="888"/>
        <v>0</v>
      </c>
    </row>
    <row r="21544" spans="80:100" x14ac:dyDescent="0.25">
      <c r="CB21544" s="134">
        <f t="shared" si="884"/>
        <v>1722</v>
      </c>
      <c r="CC21544" s="7"/>
      <c r="CD21544" s="10"/>
      <c r="CE21544" s="10"/>
      <c r="CF21544" s="31"/>
      <c r="CG21544" s="9"/>
      <c r="CH21544" s="9"/>
      <c r="CI21544" s="9"/>
      <c r="CJ21544" s="31"/>
      <c r="CK21544" s="9"/>
      <c r="CL21544" s="128"/>
      <c r="CM21544" s="216">
        <f t="shared" si="885"/>
        <v>0</v>
      </c>
      <c r="CN21544" s="128"/>
      <c r="CO21544" s="30"/>
      <c r="CP21544" s="30">
        <f t="shared" si="886"/>
        <v>0</v>
      </c>
      <c r="CQ21544" s="30"/>
      <c r="CR21544" s="30">
        <f t="shared" si="887"/>
        <v>0</v>
      </c>
      <c r="CS21544" s="30"/>
      <c r="CT21544" s="30"/>
      <c r="CU21544" s="30"/>
      <c r="CV21544" s="30">
        <f t="shared" si="888"/>
        <v>0</v>
      </c>
    </row>
    <row r="21545" spans="80:100" x14ac:dyDescent="0.25">
      <c r="CB21545" s="134">
        <f t="shared" si="884"/>
        <v>1723</v>
      </c>
      <c r="CC21545" s="7"/>
      <c r="CD21545" s="10"/>
      <c r="CE21545" s="10"/>
      <c r="CF21545" s="31"/>
      <c r="CG21545" s="9"/>
      <c r="CH21545" s="9"/>
      <c r="CI21545" s="9"/>
      <c r="CJ21545" s="31"/>
      <c r="CK21545" s="9"/>
      <c r="CL21545" s="128"/>
      <c r="CM21545" s="216">
        <f t="shared" si="885"/>
        <v>0</v>
      </c>
      <c r="CN21545" s="128"/>
      <c r="CO21545" s="30"/>
      <c r="CP21545" s="30">
        <f t="shared" si="886"/>
        <v>0</v>
      </c>
      <c r="CQ21545" s="30"/>
      <c r="CR21545" s="30">
        <f t="shared" si="887"/>
        <v>0</v>
      </c>
      <c r="CS21545" s="30"/>
      <c r="CT21545" s="30"/>
      <c r="CU21545" s="30"/>
      <c r="CV21545" s="30">
        <f t="shared" si="888"/>
        <v>0</v>
      </c>
    </row>
    <row r="21546" spans="80:100" x14ac:dyDescent="0.25">
      <c r="CB21546" s="134">
        <f t="shared" si="884"/>
        <v>1724</v>
      </c>
      <c r="CC21546" s="7"/>
      <c r="CD21546" s="10"/>
      <c r="CE21546" s="10"/>
      <c r="CF21546" s="31"/>
      <c r="CG21546" s="9"/>
      <c r="CH21546" s="9"/>
      <c r="CI21546" s="9"/>
      <c r="CJ21546" s="31"/>
      <c r="CK21546" s="9"/>
      <c r="CL21546" s="128"/>
      <c r="CM21546" s="216">
        <f t="shared" si="885"/>
        <v>0</v>
      </c>
      <c r="CN21546" s="128"/>
      <c r="CO21546" s="30"/>
      <c r="CP21546" s="30">
        <f t="shared" si="886"/>
        <v>0</v>
      </c>
      <c r="CQ21546" s="30"/>
      <c r="CR21546" s="30">
        <f t="shared" si="887"/>
        <v>0</v>
      </c>
      <c r="CS21546" s="30"/>
      <c r="CT21546" s="30"/>
      <c r="CU21546" s="30"/>
      <c r="CV21546" s="30">
        <f t="shared" si="888"/>
        <v>0</v>
      </c>
    </row>
    <row r="21547" spans="80:100" x14ac:dyDescent="0.25">
      <c r="CB21547" s="134">
        <f t="shared" si="884"/>
        <v>1725</v>
      </c>
      <c r="CC21547" s="7"/>
      <c r="CD21547" s="10"/>
      <c r="CE21547" s="10"/>
      <c r="CF21547" s="31"/>
      <c r="CG21547" s="9"/>
      <c r="CH21547" s="9"/>
      <c r="CI21547" s="9"/>
      <c r="CJ21547" s="31"/>
      <c r="CK21547" s="9"/>
      <c r="CL21547" s="128"/>
      <c r="CM21547" s="216">
        <f t="shared" si="885"/>
        <v>0</v>
      </c>
      <c r="CN21547" s="128"/>
      <c r="CO21547" s="30"/>
      <c r="CP21547" s="30">
        <f t="shared" si="886"/>
        <v>0</v>
      </c>
      <c r="CQ21547" s="30"/>
      <c r="CR21547" s="30">
        <f t="shared" si="887"/>
        <v>0</v>
      </c>
      <c r="CS21547" s="30"/>
      <c r="CT21547" s="30"/>
      <c r="CU21547" s="30"/>
      <c r="CV21547" s="30">
        <f t="shared" si="888"/>
        <v>0</v>
      </c>
    </row>
    <row r="21548" spans="80:100" x14ac:dyDescent="0.25">
      <c r="CB21548" s="134">
        <f t="shared" si="884"/>
        <v>1726</v>
      </c>
      <c r="CC21548" s="7"/>
      <c r="CD21548" s="10"/>
      <c r="CE21548" s="10"/>
      <c r="CF21548" s="31"/>
      <c r="CG21548" s="9"/>
      <c r="CH21548" s="9"/>
      <c r="CI21548" s="9"/>
      <c r="CJ21548" s="31"/>
      <c r="CK21548" s="9"/>
      <c r="CL21548" s="128"/>
      <c r="CM21548" s="216">
        <f t="shared" si="885"/>
        <v>0</v>
      </c>
      <c r="CN21548" s="128"/>
      <c r="CO21548" s="30"/>
      <c r="CP21548" s="30">
        <f t="shared" si="886"/>
        <v>0</v>
      </c>
      <c r="CQ21548" s="30"/>
      <c r="CR21548" s="30">
        <f t="shared" si="887"/>
        <v>0</v>
      </c>
      <c r="CS21548" s="30"/>
      <c r="CT21548" s="30"/>
      <c r="CU21548" s="30"/>
      <c r="CV21548" s="30">
        <f t="shared" si="888"/>
        <v>0</v>
      </c>
    </row>
    <row r="21549" spans="80:100" x14ac:dyDescent="0.25">
      <c r="CB21549" s="134">
        <f t="shared" si="884"/>
        <v>1727</v>
      </c>
      <c r="CC21549" s="7"/>
      <c r="CD21549" s="10"/>
      <c r="CE21549" s="10"/>
      <c r="CF21549" s="31"/>
      <c r="CG21549" s="9"/>
      <c r="CH21549" s="9"/>
      <c r="CI21549" s="9"/>
      <c r="CJ21549" s="31"/>
      <c r="CK21549" s="9"/>
      <c r="CL21549" s="128"/>
      <c r="CM21549" s="216">
        <f t="shared" si="885"/>
        <v>0</v>
      </c>
      <c r="CN21549" s="128"/>
      <c r="CO21549" s="30"/>
      <c r="CP21549" s="30">
        <f t="shared" si="886"/>
        <v>0</v>
      </c>
      <c r="CQ21549" s="30"/>
      <c r="CR21549" s="30">
        <f t="shared" si="887"/>
        <v>0</v>
      </c>
      <c r="CS21549" s="30"/>
      <c r="CT21549" s="30"/>
      <c r="CU21549" s="30"/>
      <c r="CV21549" s="30">
        <f t="shared" si="888"/>
        <v>0</v>
      </c>
    </row>
    <row r="21550" spans="80:100" x14ac:dyDescent="0.25">
      <c r="CB21550" s="134">
        <f t="shared" si="884"/>
        <v>1728</v>
      </c>
      <c r="CC21550" s="7"/>
      <c r="CD21550" s="10"/>
      <c r="CE21550" s="10"/>
      <c r="CF21550" s="31"/>
      <c r="CG21550" s="9"/>
      <c r="CH21550" s="9"/>
      <c r="CI21550" s="9"/>
      <c r="CJ21550" s="31"/>
      <c r="CK21550" s="9"/>
      <c r="CL21550" s="128"/>
      <c r="CM21550" s="216">
        <f t="shared" si="885"/>
        <v>0</v>
      </c>
      <c r="CN21550" s="128"/>
      <c r="CO21550" s="30"/>
      <c r="CP21550" s="30">
        <f t="shared" si="886"/>
        <v>0</v>
      </c>
      <c r="CQ21550" s="30"/>
      <c r="CR21550" s="30">
        <f t="shared" si="887"/>
        <v>0</v>
      </c>
      <c r="CS21550" s="30"/>
      <c r="CT21550" s="30"/>
      <c r="CU21550" s="30"/>
      <c r="CV21550" s="30">
        <f t="shared" si="888"/>
        <v>0</v>
      </c>
    </row>
    <row r="21551" spans="80:100" x14ac:dyDescent="0.25">
      <c r="CB21551" s="134">
        <f t="shared" ref="CB21551:CB21614" si="889">1+CB21550</f>
        <v>1729</v>
      </c>
      <c r="CC21551" s="7"/>
      <c r="CD21551" s="10"/>
      <c r="CE21551" s="10"/>
      <c r="CF21551" s="31"/>
      <c r="CG21551" s="9"/>
      <c r="CH21551" s="9"/>
      <c r="CI21551" s="9"/>
      <c r="CJ21551" s="31"/>
      <c r="CK21551" s="9"/>
      <c r="CL21551" s="128"/>
      <c r="CM21551" s="216">
        <f t="shared" ref="CM21551:CM21614" si="890">IF(CC21551=0,0,IF(CD21551=0,0,IF(CE21551=0,0,IF(CF21551=0,0,IF(CG21551=0,0,IF(CH21551=0,0,IF(CI21551=0,0,IF(CJ21551=0,0,IF(CK21551=0,0,CV21551)))))))))</f>
        <v>0</v>
      </c>
      <c r="CN21551" s="128"/>
      <c r="CO21551" s="30"/>
      <c r="CP21551" s="30">
        <f t="shared" si="886"/>
        <v>0</v>
      </c>
      <c r="CQ21551" s="30"/>
      <c r="CR21551" s="30">
        <f t="shared" si="887"/>
        <v>0</v>
      </c>
      <c r="CS21551" s="30"/>
      <c r="CT21551" s="30"/>
      <c r="CU21551" s="30"/>
      <c r="CV21551" s="30">
        <f t="shared" si="888"/>
        <v>0</v>
      </c>
    </row>
    <row r="21552" spans="80:100" x14ac:dyDescent="0.25">
      <c r="CB21552" s="134">
        <f t="shared" si="889"/>
        <v>1730</v>
      </c>
      <c r="CC21552" s="7"/>
      <c r="CD21552" s="10"/>
      <c r="CE21552" s="10"/>
      <c r="CF21552" s="31"/>
      <c r="CG21552" s="9"/>
      <c r="CH21552" s="9"/>
      <c r="CI21552" s="9"/>
      <c r="CJ21552" s="31"/>
      <c r="CK21552" s="9"/>
      <c r="CL21552" s="128"/>
      <c r="CM21552" s="216">
        <f t="shared" si="890"/>
        <v>0</v>
      </c>
      <c r="CN21552" s="128"/>
      <c r="CO21552" s="30"/>
      <c r="CP21552" s="30">
        <f t="shared" ref="CP21552:CP21615" si="891">IF(AND(CI21552="Classroom",CH21552="Non-SAR"),25,IF(AND(CI21552="Non-Classroom",CH21552="Non-SAR"),25,IF(AND(CI21552="Non-Classroom",CH21552="SAR"),10,0)))</f>
        <v>0</v>
      </c>
      <c r="CQ21552" s="30"/>
      <c r="CR21552" s="30">
        <f t="shared" ref="CR21552:CR21615" si="892">IF(CP21552=0,0,IF(CK21552="Yes",5,0))</f>
        <v>0</v>
      </c>
      <c r="CS21552" s="30"/>
      <c r="CT21552" s="30"/>
      <c r="CU21552" s="30"/>
      <c r="CV21552" s="30">
        <f t="shared" ref="CV21552:CV21615" si="893">SUM(CP21552:CU21552)</f>
        <v>0</v>
      </c>
    </row>
    <row r="21553" spans="80:100" x14ac:dyDescent="0.25">
      <c r="CB21553" s="134">
        <f t="shared" si="889"/>
        <v>1731</v>
      </c>
      <c r="CC21553" s="7"/>
      <c r="CD21553" s="10"/>
      <c r="CE21553" s="10"/>
      <c r="CF21553" s="31"/>
      <c r="CG21553" s="9"/>
      <c r="CH21553" s="9"/>
      <c r="CI21553" s="9"/>
      <c r="CJ21553" s="31"/>
      <c r="CK21553" s="9"/>
      <c r="CL21553" s="128"/>
      <c r="CM21553" s="216">
        <f t="shared" si="890"/>
        <v>0</v>
      </c>
      <c r="CN21553" s="128"/>
      <c r="CO21553" s="30"/>
      <c r="CP21553" s="30">
        <f t="shared" si="891"/>
        <v>0</v>
      </c>
      <c r="CQ21553" s="30"/>
      <c r="CR21553" s="30">
        <f t="shared" si="892"/>
        <v>0</v>
      </c>
      <c r="CS21553" s="30"/>
      <c r="CT21553" s="30"/>
      <c r="CU21553" s="30"/>
      <c r="CV21553" s="30">
        <f t="shared" si="893"/>
        <v>0</v>
      </c>
    </row>
    <row r="21554" spans="80:100" x14ac:dyDescent="0.25">
      <c r="CB21554" s="134">
        <f t="shared" si="889"/>
        <v>1732</v>
      </c>
      <c r="CC21554" s="7"/>
      <c r="CD21554" s="10"/>
      <c r="CE21554" s="10"/>
      <c r="CF21554" s="31"/>
      <c r="CG21554" s="9"/>
      <c r="CH21554" s="9"/>
      <c r="CI21554" s="9"/>
      <c r="CJ21554" s="31"/>
      <c r="CK21554" s="9"/>
      <c r="CL21554" s="128"/>
      <c r="CM21554" s="216">
        <f t="shared" si="890"/>
        <v>0</v>
      </c>
      <c r="CN21554" s="128"/>
      <c r="CO21554" s="30"/>
      <c r="CP21554" s="30">
        <f t="shared" si="891"/>
        <v>0</v>
      </c>
      <c r="CQ21554" s="30"/>
      <c r="CR21554" s="30">
        <f t="shared" si="892"/>
        <v>0</v>
      </c>
      <c r="CS21554" s="30"/>
      <c r="CT21554" s="30"/>
      <c r="CU21554" s="30"/>
      <c r="CV21554" s="30">
        <f t="shared" si="893"/>
        <v>0</v>
      </c>
    </row>
    <row r="21555" spans="80:100" x14ac:dyDescent="0.25">
      <c r="CB21555" s="134">
        <f t="shared" si="889"/>
        <v>1733</v>
      </c>
      <c r="CC21555" s="7"/>
      <c r="CD21555" s="10"/>
      <c r="CE21555" s="10"/>
      <c r="CF21555" s="31"/>
      <c r="CG21555" s="9"/>
      <c r="CH21555" s="9"/>
      <c r="CI21555" s="9"/>
      <c r="CJ21555" s="31"/>
      <c r="CK21555" s="9"/>
      <c r="CL21555" s="128"/>
      <c r="CM21555" s="216">
        <f t="shared" si="890"/>
        <v>0</v>
      </c>
      <c r="CN21555" s="128"/>
      <c r="CO21555" s="30"/>
      <c r="CP21555" s="30">
        <f t="shared" si="891"/>
        <v>0</v>
      </c>
      <c r="CQ21555" s="30"/>
      <c r="CR21555" s="30">
        <f t="shared" si="892"/>
        <v>0</v>
      </c>
      <c r="CS21555" s="30"/>
      <c r="CT21555" s="30"/>
      <c r="CU21555" s="30"/>
      <c r="CV21555" s="30">
        <f t="shared" si="893"/>
        <v>0</v>
      </c>
    </row>
    <row r="21556" spans="80:100" x14ac:dyDescent="0.25">
      <c r="CB21556" s="134">
        <f t="shared" si="889"/>
        <v>1734</v>
      </c>
      <c r="CC21556" s="7"/>
      <c r="CD21556" s="10"/>
      <c r="CE21556" s="10"/>
      <c r="CF21556" s="31"/>
      <c r="CG21556" s="9"/>
      <c r="CH21556" s="9"/>
      <c r="CI21556" s="9"/>
      <c r="CJ21556" s="31"/>
      <c r="CK21556" s="9"/>
      <c r="CL21556" s="128"/>
      <c r="CM21556" s="216">
        <f t="shared" si="890"/>
        <v>0</v>
      </c>
      <c r="CN21556" s="128"/>
      <c r="CO21556" s="30"/>
      <c r="CP21556" s="30">
        <f t="shared" si="891"/>
        <v>0</v>
      </c>
      <c r="CQ21556" s="30"/>
      <c r="CR21556" s="30">
        <f t="shared" si="892"/>
        <v>0</v>
      </c>
      <c r="CS21556" s="30"/>
      <c r="CT21556" s="30"/>
      <c r="CU21556" s="30"/>
      <c r="CV21556" s="30">
        <f t="shared" si="893"/>
        <v>0</v>
      </c>
    </row>
    <row r="21557" spans="80:100" x14ac:dyDescent="0.25">
      <c r="CB21557" s="134">
        <f t="shared" si="889"/>
        <v>1735</v>
      </c>
      <c r="CC21557" s="7"/>
      <c r="CD21557" s="10"/>
      <c r="CE21557" s="10"/>
      <c r="CF21557" s="31"/>
      <c r="CG21557" s="9"/>
      <c r="CH21557" s="9"/>
      <c r="CI21557" s="9"/>
      <c r="CJ21557" s="31"/>
      <c r="CK21557" s="9"/>
      <c r="CL21557" s="128"/>
      <c r="CM21557" s="216">
        <f t="shared" si="890"/>
        <v>0</v>
      </c>
      <c r="CN21557" s="128"/>
      <c r="CO21557" s="30"/>
      <c r="CP21557" s="30">
        <f t="shared" si="891"/>
        <v>0</v>
      </c>
      <c r="CQ21557" s="30"/>
      <c r="CR21557" s="30">
        <f t="shared" si="892"/>
        <v>0</v>
      </c>
      <c r="CS21557" s="30"/>
      <c r="CT21557" s="30"/>
      <c r="CU21557" s="30"/>
      <c r="CV21557" s="30">
        <f t="shared" si="893"/>
        <v>0</v>
      </c>
    </row>
    <row r="21558" spans="80:100" x14ac:dyDescent="0.25">
      <c r="CB21558" s="134">
        <f t="shared" si="889"/>
        <v>1736</v>
      </c>
      <c r="CC21558" s="7"/>
      <c r="CD21558" s="10"/>
      <c r="CE21558" s="10"/>
      <c r="CF21558" s="31"/>
      <c r="CG21558" s="9"/>
      <c r="CH21558" s="9"/>
      <c r="CI21558" s="9"/>
      <c r="CJ21558" s="31"/>
      <c r="CK21558" s="9"/>
      <c r="CL21558" s="128"/>
      <c r="CM21558" s="216">
        <f t="shared" si="890"/>
        <v>0</v>
      </c>
      <c r="CN21558" s="128"/>
      <c r="CO21558" s="30"/>
      <c r="CP21558" s="30">
        <f t="shared" si="891"/>
        <v>0</v>
      </c>
      <c r="CQ21558" s="30"/>
      <c r="CR21558" s="30">
        <f t="shared" si="892"/>
        <v>0</v>
      </c>
      <c r="CS21558" s="30"/>
      <c r="CT21558" s="30"/>
      <c r="CU21558" s="30"/>
      <c r="CV21558" s="30">
        <f t="shared" si="893"/>
        <v>0</v>
      </c>
    </row>
    <row r="21559" spans="80:100" x14ac:dyDescent="0.25">
      <c r="CB21559" s="134">
        <f t="shared" si="889"/>
        <v>1737</v>
      </c>
      <c r="CC21559" s="7"/>
      <c r="CD21559" s="10"/>
      <c r="CE21559" s="10"/>
      <c r="CF21559" s="31"/>
      <c r="CG21559" s="9"/>
      <c r="CH21559" s="9"/>
      <c r="CI21559" s="9"/>
      <c r="CJ21559" s="31"/>
      <c r="CK21559" s="9"/>
      <c r="CL21559" s="128"/>
      <c r="CM21559" s="216">
        <f t="shared" si="890"/>
        <v>0</v>
      </c>
      <c r="CN21559" s="128"/>
      <c r="CO21559" s="30"/>
      <c r="CP21559" s="30">
        <f t="shared" si="891"/>
        <v>0</v>
      </c>
      <c r="CQ21559" s="30"/>
      <c r="CR21559" s="30">
        <f t="shared" si="892"/>
        <v>0</v>
      </c>
      <c r="CS21559" s="30"/>
      <c r="CT21559" s="30"/>
      <c r="CU21559" s="30"/>
      <c r="CV21559" s="30">
        <f t="shared" si="893"/>
        <v>0</v>
      </c>
    </row>
    <row r="21560" spans="80:100" x14ac:dyDescent="0.25">
      <c r="CB21560" s="134">
        <f t="shared" si="889"/>
        <v>1738</v>
      </c>
      <c r="CC21560" s="7"/>
      <c r="CD21560" s="10"/>
      <c r="CE21560" s="10"/>
      <c r="CF21560" s="31"/>
      <c r="CG21560" s="9"/>
      <c r="CH21560" s="9"/>
      <c r="CI21560" s="9"/>
      <c r="CJ21560" s="31"/>
      <c r="CK21560" s="9"/>
      <c r="CL21560" s="128"/>
      <c r="CM21560" s="216">
        <f t="shared" si="890"/>
        <v>0</v>
      </c>
      <c r="CN21560" s="128"/>
      <c r="CO21560" s="30"/>
      <c r="CP21560" s="30">
        <f t="shared" si="891"/>
        <v>0</v>
      </c>
      <c r="CQ21560" s="30"/>
      <c r="CR21560" s="30">
        <f t="shared" si="892"/>
        <v>0</v>
      </c>
      <c r="CS21560" s="30"/>
      <c r="CT21560" s="30"/>
      <c r="CU21560" s="30"/>
      <c r="CV21560" s="30">
        <f t="shared" si="893"/>
        <v>0</v>
      </c>
    </row>
    <row r="21561" spans="80:100" x14ac:dyDescent="0.25">
      <c r="CB21561" s="134">
        <f t="shared" si="889"/>
        <v>1739</v>
      </c>
      <c r="CC21561" s="7"/>
      <c r="CD21561" s="10"/>
      <c r="CE21561" s="10"/>
      <c r="CF21561" s="31"/>
      <c r="CG21561" s="9"/>
      <c r="CH21561" s="9"/>
      <c r="CI21561" s="9"/>
      <c r="CJ21561" s="31"/>
      <c r="CK21561" s="9"/>
      <c r="CL21561" s="128"/>
      <c r="CM21561" s="216">
        <f t="shared" si="890"/>
        <v>0</v>
      </c>
      <c r="CN21561" s="128"/>
      <c r="CO21561" s="30"/>
      <c r="CP21561" s="30">
        <f t="shared" si="891"/>
        <v>0</v>
      </c>
      <c r="CQ21561" s="30"/>
      <c r="CR21561" s="30">
        <f t="shared" si="892"/>
        <v>0</v>
      </c>
      <c r="CS21561" s="30"/>
      <c r="CT21561" s="30"/>
      <c r="CU21561" s="30"/>
      <c r="CV21561" s="30">
        <f t="shared" si="893"/>
        <v>0</v>
      </c>
    </row>
    <row r="21562" spans="80:100" x14ac:dyDescent="0.25">
      <c r="CB21562" s="134">
        <f t="shared" si="889"/>
        <v>1740</v>
      </c>
      <c r="CC21562" s="7"/>
      <c r="CD21562" s="10"/>
      <c r="CE21562" s="10"/>
      <c r="CF21562" s="31"/>
      <c r="CG21562" s="9"/>
      <c r="CH21562" s="9"/>
      <c r="CI21562" s="9"/>
      <c r="CJ21562" s="31"/>
      <c r="CK21562" s="9"/>
      <c r="CL21562" s="128"/>
      <c r="CM21562" s="216">
        <f t="shared" si="890"/>
        <v>0</v>
      </c>
      <c r="CN21562" s="128"/>
      <c r="CO21562" s="30"/>
      <c r="CP21562" s="30">
        <f t="shared" si="891"/>
        <v>0</v>
      </c>
      <c r="CQ21562" s="30"/>
      <c r="CR21562" s="30">
        <f t="shared" si="892"/>
        <v>0</v>
      </c>
      <c r="CS21562" s="30"/>
      <c r="CT21562" s="30"/>
      <c r="CU21562" s="30"/>
      <c r="CV21562" s="30">
        <f t="shared" si="893"/>
        <v>0</v>
      </c>
    </row>
    <row r="21563" spans="80:100" x14ac:dyDescent="0.25">
      <c r="CB21563" s="134">
        <f t="shared" si="889"/>
        <v>1741</v>
      </c>
      <c r="CC21563" s="7"/>
      <c r="CD21563" s="10"/>
      <c r="CE21563" s="10"/>
      <c r="CF21563" s="31"/>
      <c r="CG21563" s="9"/>
      <c r="CH21563" s="9"/>
      <c r="CI21563" s="9"/>
      <c r="CJ21563" s="31"/>
      <c r="CK21563" s="9"/>
      <c r="CL21563" s="128"/>
      <c r="CM21563" s="216">
        <f t="shared" si="890"/>
        <v>0</v>
      </c>
      <c r="CN21563" s="128"/>
      <c r="CO21563" s="30"/>
      <c r="CP21563" s="30">
        <f t="shared" si="891"/>
        <v>0</v>
      </c>
      <c r="CQ21563" s="30"/>
      <c r="CR21563" s="30">
        <f t="shared" si="892"/>
        <v>0</v>
      </c>
      <c r="CS21563" s="30"/>
      <c r="CT21563" s="30"/>
      <c r="CU21563" s="30"/>
      <c r="CV21563" s="30">
        <f t="shared" si="893"/>
        <v>0</v>
      </c>
    </row>
    <row r="21564" spans="80:100" x14ac:dyDescent="0.25">
      <c r="CB21564" s="134">
        <f t="shared" si="889"/>
        <v>1742</v>
      </c>
      <c r="CC21564" s="7"/>
      <c r="CD21564" s="10"/>
      <c r="CE21564" s="10"/>
      <c r="CF21564" s="31"/>
      <c r="CG21564" s="9"/>
      <c r="CH21564" s="9"/>
      <c r="CI21564" s="9"/>
      <c r="CJ21564" s="31"/>
      <c r="CK21564" s="9"/>
      <c r="CL21564" s="128"/>
      <c r="CM21564" s="216">
        <f t="shared" si="890"/>
        <v>0</v>
      </c>
      <c r="CN21564" s="128"/>
      <c r="CO21564" s="30"/>
      <c r="CP21564" s="30">
        <f t="shared" si="891"/>
        <v>0</v>
      </c>
      <c r="CQ21564" s="30"/>
      <c r="CR21564" s="30">
        <f t="shared" si="892"/>
        <v>0</v>
      </c>
      <c r="CS21564" s="30"/>
      <c r="CT21564" s="30"/>
      <c r="CU21564" s="30"/>
      <c r="CV21564" s="30">
        <f t="shared" si="893"/>
        <v>0</v>
      </c>
    </row>
    <row r="21565" spans="80:100" x14ac:dyDescent="0.25">
      <c r="CB21565" s="134">
        <f t="shared" si="889"/>
        <v>1743</v>
      </c>
      <c r="CC21565" s="7"/>
      <c r="CD21565" s="10"/>
      <c r="CE21565" s="10"/>
      <c r="CF21565" s="31"/>
      <c r="CG21565" s="9"/>
      <c r="CH21565" s="9"/>
      <c r="CI21565" s="9"/>
      <c r="CJ21565" s="31"/>
      <c r="CK21565" s="9"/>
      <c r="CL21565" s="128"/>
      <c r="CM21565" s="216">
        <f t="shared" si="890"/>
        <v>0</v>
      </c>
      <c r="CN21565" s="128"/>
      <c r="CO21565" s="30"/>
      <c r="CP21565" s="30">
        <f t="shared" si="891"/>
        <v>0</v>
      </c>
      <c r="CQ21565" s="30"/>
      <c r="CR21565" s="30">
        <f t="shared" si="892"/>
        <v>0</v>
      </c>
      <c r="CS21565" s="30"/>
      <c r="CT21565" s="30"/>
      <c r="CU21565" s="30"/>
      <c r="CV21565" s="30">
        <f t="shared" si="893"/>
        <v>0</v>
      </c>
    </row>
    <row r="21566" spans="80:100" x14ac:dyDescent="0.25">
      <c r="CB21566" s="134">
        <f t="shared" si="889"/>
        <v>1744</v>
      </c>
      <c r="CC21566" s="7"/>
      <c r="CD21566" s="10"/>
      <c r="CE21566" s="10"/>
      <c r="CF21566" s="31"/>
      <c r="CG21566" s="9"/>
      <c r="CH21566" s="9"/>
      <c r="CI21566" s="9"/>
      <c r="CJ21566" s="31"/>
      <c r="CK21566" s="9"/>
      <c r="CL21566" s="128"/>
      <c r="CM21566" s="216">
        <f t="shared" si="890"/>
        <v>0</v>
      </c>
      <c r="CN21566" s="128"/>
      <c r="CO21566" s="30"/>
      <c r="CP21566" s="30">
        <f t="shared" si="891"/>
        <v>0</v>
      </c>
      <c r="CQ21566" s="30"/>
      <c r="CR21566" s="30">
        <f t="shared" si="892"/>
        <v>0</v>
      </c>
      <c r="CS21566" s="30"/>
      <c r="CT21566" s="30"/>
      <c r="CU21566" s="30"/>
      <c r="CV21566" s="30">
        <f t="shared" si="893"/>
        <v>0</v>
      </c>
    </row>
    <row r="21567" spans="80:100" x14ac:dyDescent="0.25">
      <c r="CB21567" s="134">
        <f t="shared" si="889"/>
        <v>1745</v>
      </c>
      <c r="CC21567" s="7"/>
      <c r="CD21567" s="10"/>
      <c r="CE21567" s="10"/>
      <c r="CF21567" s="31"/>
      <c r="CG21567" s="9"/>
      <c r="CH21567" s="9"/>
      <c r="CI21567" s="9"/>
      <c r="CJ21567" s="31"/>
      <c r="CK21567" s="9"/>
      <c r="CL21567" s="128"/>
      <c r="CM21567" s="216">
        <f t="shared" si="890"/>
        <v>0</v>
      </c>
      <c r="CN21567" s="128"/>
      <c r="CO21567" s="30"/>
      <c r="CP21567" s="30">
        <f t="shared" si="891"/>
        <v>0</v>
      </c>
      <c r="CQ21567" s="30"/>
      <c r="CR21567" s="30">
        <f t="shared" si="892"/>
        <v>0</v>
      </c>
      <c r="CS21567" s="30"/>
      <c r="CT21567" s="30"/>
      <c r="CU21567" s="30"/>
      <c r="CV21567" s="30">
        <f t="shared" si="893"/>
        <v>0</v>
      </c>
    </row>
    <row r="21568" spans="80:100" x14ac:dyDescent="0.25">
      <c r="CB21568" s="134">
        <f t="shared" si="889"/>
        <v>1746</v>
      </c>
      <c r="CC21568" s="7"/>
      <c r="CD21568" s="10"/>
      <c r="CE21568" s="10"/>
      <c r="CF21568" s="31"/>
      <c r="CG21568" s="9"/>
      <c r="CH21568" s="9"/>
      <c r="CI21568" s="9"/>
      <c r="CJ21568" s="31"/>
      <c r="CK21568" s="9"/>
      <c r="CL21568" s="128"/>
      <c r="CM21568" s="216">
        <f t="shared" si="890"/>
        <v>0</v>
      </c>
      <c r="CN21568" s="128"/>
      <c r="CO21568" s="30"/>
      <c r="CP21568" s="30">
        <f t="shared" si="891"/>
        <v>0</v>
      </c>
      <c r="CQ21568" s="30"/>
      <c r="CR21568" s="30">
        <f t="shared" si="892"/>
        <v>0</v>
      </c>
      <c r="CS21568" s="30"/>
      <c r="CT21568" s="30"/>
      <c r="CU21568" s="30"/>
      <c r="CV21568" s="30">
        <f t="shared" si="893"/>
        <v>0</v>
      </c>
    </row>
    <row r="21569" spans="80:100" x14ac:dyDescent="0.25">
      <c r="CB21569" s="134">
        <f t="shared" si="889"/>
        <v>1747</v>
      </c>
      <c r="CC21569" s="7"/>
      <c r="CD21569" s="10"/>
      <c r="CE21569" s="10"/>
      <c r="CF21569" s="31"/>
      <c r="CG21569" s="9"/>
      <c r="CH21569" s="9"/>
      <c r="CI21569" s="9"/>
      <c r="CJ21569" s="31"/>
      <c r="CK21569" s="9"/>
      <c r="CL21569" s="128"/>
      <c r="CM21569" s="216">
        <f t="shared" si="890"/>
        <v>0</v>
      </c>
      <c r="CN21569" s="128"/>
      <c r="CO21569" s="30"/>
      <c r="CP21569" s="30">
        <f t="shared" si="891"/>
        <v>0</v>
      </c>
      <c r="CQ21569" s="30"/>
      <c r="CR21569" s="30">
        <f t="shared" si="892"/>
        <v>0</v>
      </c>
      <c r="CS21569" s="30"/>
      <c r="CT21569" s="30"/>
      <c r="CU21569" s="30"/>
      <c r="CV21569" s="30">
        <f t="shared" si="893"/>
        <v>0</v>
      </c>
    </row>
    <row r="21570" spans="80:100" x14ac:dyDescent="0.25">
      <c r="CB21570" s="134">
        <f t="shared" si="889"/>
        <v>1748</v>
      </c>
      <c r="CC21570" s="7"/>
      <c r="CD21570" s="10"/>
      <c r="CE21570" s="10"/>
      <c r="CF21570" s="31"/>
      <c r="CG21570" s="9"/>
      <c r="CH21570" s="9"/>
      <c r="CI21570" s="9"/>
      <c r="CJ21570" s="31"/>
      <c r="CK21570" s="9"/>
      <c r="CL21570" s="128"/>
      <c r="CM21570" s="216">
        <f t="shared" si="890"/>
        <v>0</v>
      </c>
      <c r="CN21570" s="128"/>
      <c r="CO21570" s="30"/>
      <c r="CP21570" s="30">
        <f t="shared" si="891"/>
        <v>0</v>
      </c>
      <c r="CQ21570" s="30"/>
      <c r="CR21570" s="30">
        <f t="shared" si="892"/>
        <v>0</v>
      </c>
      <c r="CS21570" s="30"/>
      <c r="CT21570" s="30"/>
      <c r="CU21570" s="30"/>
      <c r="CV21570" s="30">
        <f t="shared" si="893"/>
        <v>0</v>
      </c>
    </row>
    <row r="21571" spans="80:100" x14ac:dyDescent="0.25">
      <c r="CB21571" s="134">
        <f t="shared" si="889"/>
        <v>1749</v>
      </c>
      <c r="CC21571" s="7"/>
      <c r="CD21571" s="10"/>
      <c r="CE21571" s="10"/>
      <c r="CF21571" s="31"/>
      <c r="CG21571" s="9"/>
      <c r="CH21571" s="9"/>
      <c r="CI21571" s="9"/>
      <c r="CJ21571" s="31"/>
      <c r="CK21571" s="9"/>
      <c r="CL21571" s="128"/>
      <c r="CM21571" s="216">
        <f t="shared" si="890"/>
        <v>0</v>
      </c>
      <c r="CN21571" s="128"/>
      <c r="CO21571" s="30"/>
      <c r="CP21571" s="30">
        <f t="shared" si="891"/>
        <v>0</v>
      </c>
      <c r="CQ21571" s="30"/>
      <c r="CR21571" s="30">
        <f t="shared" si="892"/>
        <v>0</v>
      </c>
      <c r="CS21571" s="30"/>
      <c r="CT21571" s="30"/>
      <c r="CU21571" s="30"/>
      <c r="CV21571" s="30">
        <f t="shared" si="893"/>
        <v>0</v>
      </c>
    </row>
    <row r="21572" spans="80:100" x14ac:dyDescent="0.25">
      <c r="CB21572" s="134">
        <f t="shared" si="889"/>
        <v>1750</v>
      </c>
      <c r="CC21572" s="7"/>
      <c r="CD21572" s="10"/>
      <c r="CE21572" s="10"/>
      <c r="CF21572" s="31"/>
      <c r="CG21572" s="9"/>
      <c r="CH21572" s="9"/>
      <c r="CI21572" s="9"/>
      <c r="CJ21572" s="31"/>
      <c r="CK21572" s="9"/>
      <c r="CL21572" s="128"/>
      <c r="CM21572" s="216">
        <f t="shared" si="890"/>
        <v>0</v>
      </c>
      <c r="CN21572" s="128"/>
      <c r="CO21572" s="30"/>
      <c r="CP21572" s="30">
        <f t="shared" si="891"/>
        <v>0</v>
      </c>
      <c r="CQ21572" s="30"/>
      <c r="CR21572" s="30">
        <f t="shared" si="892"/>
        <v>0</v>
      </c>
      <c r="CS21572" s="30"/>
      <c r="CT21572" s="30"/>
      <c r="CU21572" s="30"/>
      <c r="CV21572" s="30">
        <f t="shared" si="893"/>
        <v>0</v>
      </c>
    </row>
    <row r="21573" spans="80:100" x14ac:dyDescent="0.25">
      <c r="CB21573" s="134">
        <f t="shared" si="889"/>
        <v>1751</v>
      </c>
      <c r="CC21573" s="7"/>
      <c r="CD21573" s="10"/>
      <c r="CE21573" s="10"/>
      <c r="CF21573" s="31"/>
      <c r="CG21573" s="9"/>
      <c r="CH21573" s="9"/>
      <c r="CI21573" s="9"/>
      <c r="CJ21573" s="31"/>
      <c r="CK21573" s="9"/>
      <c r="CL21573" s="128"/>
      <c r="CM21573" s="216">
        <f t="shared" si="890"/>
        <v>0</v>
      </c>
      <c r="CN21573" s="128"/>
      <c r="CO21573" s="30"/>
      <c r="CP21573" s="30">
        <f t="shared" si="891"/>
        <v>0</v>
      </c>
      <c r="CQ21573" s="30"/>
      <c r="CR21573" s="30">
        <f t="shared" si="892"/>
        <v>0</v>
      </c>
      <c r="CS21573" s="30"/>
      <c r="CT21573" s="30"/>
      <c r="CU21573" s="30"/>
      <c r="CV21573" s="30">
        <f t="shared" si="893"/>
        <v>0</v>
      </c>
    </row>
    <row r="21574" spans="80:100" x14ac:dyDescent="0.25">
      <c r="CB21574" s="134">
        <f t="shared" si="889"/>
        <v>1752</v>
      </c>
      <c r="CC21574" s="7"/>
      <c r="CD21574" s="10"/>
      <c r="CE21574" s="10"/>
      <c r="CF21574" s="31"/>
      <c r="CG21574" s="9"/>
      <c r="CH21574" s="9"/>
      <c r="CI21574" s="9"/>
      <c r="CJ21574" s="31"/>
      <c r="CK21574" s="9"/>
      <c r="CL21574" s="128"/>
      <c r="CM21574" s="216">
        <f t="shared" si="890"/>
        <v>0</v>
      </c>
      <c r="CN21574" s="128"/>
      <c r="CO21574" s="30"/>
      <c r="CP21574" s="30">
        <f t="shared" si="891"/>
        <v>0</v>
      </c>
      <c r="CQ21574" s="30"/>
      <c r="CR21574" s="30">
        <f t="shared" si="892"/>
        <v>0</v>
      </c>
      <c r="CS21574" s="30"/>
      <c r="CT21574" s="30"/>
      <c r="CU21574" s="30"/>
      <c r="CV21574" s="30">
        <f t="shared" si="893"/>
        <v>0</v>
      </c>
    </row>
    <row r="21575" spans="80:100" x14ac:dyDescent="0.25">
      <c r="CB21575" s="134">
        <f t="shared" si="889"/>
        <v>1753</v>
      </c>
      <c r="CC21575" s="7"/>
      <c r="CD21575" s="10"/>
      <c r="CE21575" s="10"/>
      <c r="CF21575" s="31"/>
      <c r="CG21575" s="9"/>
      <c r="CH21575" s="9"/>
      <c r="CI21575" s="9"/>
      <c r="CJ21575" s="31"/>
      <c r="CK21575" s="9"/>
      <c r="CL21575" s="128"/>
      <c r="CM21575" s="216">
        <f t="shared" si="890"/>
        <v>0</v>
      </c>
      <c r="CN21575" s="128"/>
      <c r="CO21575" s="30"/>
      <c r="CP21575" s="30">
        <f t="shared" si="891"/>
        <v>0</v>
      </c>
      <c r="CQ21575" s="30"/>
      <c r="CR21575" s="30">
        <f t="shared" si="892"/>
        <v>0</v>
      </c>
      <c r="CS21575" s="30"/>
      <c r="CT21575" s="30"/>
      <c r="CU21575" s="30"/>
      <c r="CV21575" s="30">
        <f t="shared" si="893"/>
        <v>0</v>
      </c>
    </row>
    <row r="21576" spans="80:100" x14ac:dyDescent="0.25">
      <c r="CB21576" s="134">
        <f t="shared" si="889"/>
        <v>1754</v>
      </c>
      <c r="CC21576" s="7"/>
      <c r="CD21576" s="10"/>
      <c r="CE21576" s="10"/>
      <c r="CF21576" s="31"/>
      <c r="CG21576" s="9"/>
      <c r="CH21576" s="9"/>
      <c r="CI21576" s="9"/>
      <c r="CJ21576" s="31"/>
      <c r="CK21576" s="9"/>
      <c r="CL21576" s="128"/>
      <c r="CM21576" s="216">
        <f t="shared" si="890"/>
        <v>0</v>
      </c>
      <c r="CN21576" s="128"/>
      <c r="CO21576" s="30"/>
      <c r="CP21576" s="30">
        <f t="shared" si="891"/>
        <v>0</v>
      </c>
      <c r="CQ21576" s="30"/>
      <c r="CR21576" s="30">
        <f t="shared" si="892"/>
        <v>0</v>
      </c>
      <c r="CS21576" s="30"/>
      <c r="CT21576" s="30"/>
      <c r="CU21576" s="30"/>
      <c r="CV21576" s="30">
        <f t="shared" si="893"/>
        <v>0</v>
      </c>
    </row>
    <row r="21577" spans="80:100" x14ac:dyDescent="0.25">
      <c r="CB21577" s="134">
        <f t="shared" si="889"/>
        <v>1755</v>
      </c>
      <c r="CC21577" s="7"/>
      <c r="CD21577" s="10"/>
      <c r="CE21577" s="10"/>
      <c r="CF21577" s="31"/>
      <c r="CG21577" s="9"/>
      <c r="CH21577" s="9"/>
      <c r="CI21577" s="9"/>
      <c r="CJ21577" s="31"/>
      <c r="CK21577" s="9"/>
      <c r="CL21577" s="128"/>
      <c r="CM21577" s="216">
        <f t="shared" si="890"/>
        <v>0</v>
      </c>
      <c r="CN21577" s="128"/>
      <c r="CO21577" s="30"/>
      <c r="CP21577" s="30">
        <f t="shared" si="891"/>
        <v>0</v>
      </c>
      <c r="CQ21577" s="30"/>
      <c r="CR21577" s="30">
        <f t="shared" si="892"/>
        <v>0</v>
      </c>
      <c r="CS21577" s="30"/>
      <c r="CT21577" s="30"/>
      <c r="CU21577" s="30"/>
      <c r="CV21577" s="30">
        <f t="shared" si="893"/>
        <v>0</v>
      </c>
    </row>
    <row r="21578" spans="80:100" x14ac:dyDescent="0.25">
      <c r="CB21578" s="134">
        <f t="shared" si="889"/>
        <v>1756</v>
      </c>
      <c r="CC21578" s="7"/>
      <c r="CD21578" s="10"/>
      <c r="CE21578" s="10"/>
      <c r="CF21578" s="31"/>
      <c r="CG21578" s="9"/>
      <c r="CH21578" s="9"/>
      <c r="CI21578" s="9"/>
      <c r="CJ21578" s="31"/>
      <c r="CK21578" s="9"/>
      <c r="CL21578" s="128"/>
      <c r="CM21578" s="216">
        <f t="shared" si="890"/>
        <v>0</v>
      </c>
      <c r="CN21578" s="128"/>
      <c r="CO21578" s="30"/>
      <c r="CP21578" s="30">
        <f t="shared" si="891"/>
        <v>0</v>
      </c>
      <c r="CQ21578" s="30"/>
      <c r="CR21578" s="30">
        <f t="shared" si="892"/>
        <v>0</v>
      </c>
      <c r="CS21578" s="30"/>
      <c r="CT21578" s="30"/>
      <c r="CU21578" s="30"/>
      <c r="CV21578" s="30">
        <f t="shared" si="893"/>
        <v>0</v>
      </c>
    </row>
    <row r="21579" spans="80:100" x14ac:dyDescent="0.25">
      <c r="CB21579" s="134">
        <f t="shared" si="889"/>
        <v>1757</v>
      </c>
      <c r="CC21579" s="7"/>
      <c r="CD21579" s="10"/>
      <c r="CE21579" s="10"/>
      <c r="CF21579" s="31"/>
      <c r="CG21579" s="9"/>
      <c r="CH21579" s="9"/>
      <c r="CI21579" s="9"/>
      <c r="CJ21579" s="31"/>
      <c r="CK21579" s="9"/>
      <c r="CL21579" s="128"/>
      <c r="CM21579" s="216">
        <f t="shared" si="890"/>
        <v>0</v>
      </c>
      <c r="CN21579" s="128"/>
      <c r="CO21579" s="30"/>
      <c r="CP21579" s="30">
        <f t="shared" si="891"/>
        <v>0</v>
      </c>
      <c r="CQ21579" s="30"/>
      <c r="CR21579" s="30">
        <f t="shared" si="892"/>
        <v>0</v>
      </c>
      <c r="CS21579" s="30"/>
      <c r="CT21579" s="30"/>
      <c r="CU21579" s="30"/>
      <c r="CV21579" s="30">
        <f t="shared" si="893"/>
        <v>0</v>
      </c>
    </row>
    <row r="21580" spans="80:100" x14ac:dyDescent="0.25">
      <c r="CB21580" s="134">
        <f t="shared" si="889"/>
        <v>1758</v>
      </c>
      <c r="CC21580" s="7"/>
      <c r="CD21580" s="10"/>
      <c r="CE21580" s="10"/>
      <c r="CF21580" s="31"/>
      <c r="CG21580" s="9"/>
      <c r="CH21580" s="9"/>
      <c r="CI21580" s="9"/>
      <c r="CJ21580" s="31"/>
      <c r="CK21580" s="9"/>
      <c r="CL21580" s="128"/>
      <c r="CM21580" s="216">
        <f t="shared" si="890"/>
        <v>0</v>
      </c>
      <c r="CN21580" s="128"/>
      <c r="CO21580" s="30"/>
      <c r="CP21580" s="30">
        <f t="shared" si="891"/>
        <v>0</v>
      </c>
      <c r="CQ21580" s="30"/>
      <c r="CR21580" s="30">
        <f t="shared" si="892"/>
        <v>0</v>
      </c>
      <c r="CS21580" s="30"/>
      <c r="CT21580" s="30"/>
      <c r="CU21580" s="30"/>
      <c r="CV21580" s="30">
        <f t="shared" si="893"/>
        <v>0</v>
      </c>
    </row>
    <row r="21581" spans="80:100" x14ac:dyDescent="0.25">
      <c r="CB21581" s="134">
        <f t="shared" si="889"/>
        <v>1759</v>
      </c>
      <c r="CC21581" s="7"/>
      <c r="CD21581" s="10"/>
      <c r="CE21581" s="10"/>
      <c r="CF21581" s="31"/>
      <c r="CG21581" s="9"/>
      <c r="CH21581" s="9"/>
      <c r="CI21581" s="9"/>
      <c r="CJ21581" s="31"/>
      <c r="CK21581" s="9"/>
      <c r="CL21581" s="128"/>
      <c r="CM21581" s="216">
        <f t="shared" si="890"/>
        <v>0</v>
      </c>
      <c r="CN21581" s="128"/>
      <c r="CO21581" s="30"/>
      <c r="CP21581" s="30">
        <f t="shared" si="891"/>
        <v>0</v>
      </c>
      <c r="CQ21581" s="30"/>
      <c r="CR21581" s="30">
        <f t="shared" si="892"/>
        <v>0</v>
      </c>
      <c r="CS21581" s="30"/>
      <c r="CT21581" s="30"/>
      <c r="CU21581" s="30"/>
      <c r="CV21581" s="30">
        <f t="shared" si="893"/>
        <v>0</v>
      </c>
    </row>
    <row r="21582" spans="80:100" x14ac:dyDescent="0.25">
      <c r="CB21582" s="134">
        <f t="shared" si="889"/>
        <v>1760</v>
      </c>
      <c r="CC21582" s="7"/>
      <c r="CD21582" s="10"/>
      <c r="CE21582" s="10"/>
      <c r="CF21582" s="31"/>
      <c r="CG21582" s="9"/>
      <c r="CH21582" s="9"/>
      <c r="CI21582" s="9"/>
      <c r="CJ21582" s="31"/>
      <c r="CK21582" s="9"/>
      <c r="CL21582" s="128"/>
      <c r="CM21582" s="216">
        <f t="shared" si="890"/>
        <v>0</v>
      </c>
      <c r="CN21582" s="128"/>
      <c r="CO21582" s="30"/>
      <c r="CP21582" s="30">
        <f t="shared" si="891"/>
        <v>0</v>
      </c>
      <c r="CQ21582" s="30"/>
      <c r="CR21582" s="30">
        <f t="shared" si="892"/>
        <v>0</v>
      </c>
      <c r="CS21582" s="30"/>
      <c r="CT21582" s="30"/>
      <c r="CU21582" s="30"/>
      <c r="CV21582" s="30">
        <f t="shared" si="893"/>
        <v>0</v>
      </c>
    </row>
    <row r="21583" spans="80:100" x14ac:dyDescent="0.25">
      <c r="CB21583" s="134">
        <f t="shared" si="889"/>
        <v>1761</v>
      </c>
      <c r="CC21583" s="7"/>
      <c r="CD21583" s="10"/>
      <c r="CE21583" s="10"/>
      <c r="CF21583" s="31"/>
      <c r="CG21583" s="9"/>
      <c r="CH21583" s="9"/>
      <c r="CI21583" s="9"/>
      <c r="CJ21583" s="31"/>
      <c r="CK21583" s="9"/>
      <c r="CL21583" s="128"/>
      <c r="CM21583" s="216">
        <f t="shared" si="890"/>
        <v>0</v>
      </c>
      <c r="CN21583" s="128"/>
      <c r="CO21583" s="30"/>
      <c r="CP21583" s="30">
        <f t="shared" si="891"/>
        <v>0</v>
      </c>
      <c r="CQ21583" s="30"/>
      <c r="CR21583" s="30">
        <f t="shared" si="892"/>
        <v>0</v>
      </c>
      <c r="CS21583" s="30"/>
      <c r="CT21583" s="30"/>
      <c r="CU21583" s="30"/>
      <c r="CV21583" s="30">
        <f t="shared" si="893"/>
        <v>0</v>
      </c>
    </row>
    <row r="21584" spans="80:100" x14ac:dyDescent="0.25">
      <c r="CB21584" s="134">
        <f t="shared" si="889"/>
        <v>1762</v>
      </c>
      <c r="CC21584" s="7"/>
      <c r="CD21584" s="10"/>
      <c r="CE21584" s="10"/>
      <c r="CF21584" s="31"/>
      <c r="CG21584" s="9"/>
      <c r="CH21584" s="9"/>
      <c r="CI21584" s="9"/>
      <c r="CJ21584" s="31"/>
      <c r="CK21584" s="9"/>
      <c r="CL21584" s="128"/>
      <c r="CM21584" s="216">
        <f t="shared" si="890"/>
        <v>0</v>
      </c>
      <c r="CN21584" s="128"/>
      <c r="CO21584" s="30"/>
      <c r="CP21584" s="30">
        <f t="shared" si="891"/>
        <v>0</v>
      </c>
      <c r="CQ21584" s="30"/>
      <c r="CR21584" s="30">
        <f t="shared" si="892"/>
        <v>0</v>
      </c>
      <c r="CS21584" s="30"/>
      <c r="CT21584" s="30"/>
      <c r="CU21584" s="30"/>
      <c r="CV21584" s="30">
        <f t="shared" si="893"/>
        <v>0</v>
      </c>
    </row>
    <row r="21585" spans="80:100" x14ac:dyDescent="0.25">
      <c r="CB21585" s="134">
        <f t="shared" si="889"/>
        <v>1763</v>
      </c>
      <c r="CC21585" s="7"/>
      <c r="CD21585" s="10"/>
      <c r="CE21585" s="10"/>
      <c r="CF21585" s="31"/>
      <c r="CG21585" s="9"/>
      <c r="CH21585" s="9"/>
      <c r="CI21585" s="9"/>
      <c r="CJ21585" s="31"/>
      <c r="CK21585" s="9"/>
      <c r="CL21585" s="128"/>
      <c r="CM21585" s="216">
        <f t="shared" si="890"/>
        <v>0</v>
      </c>
      <c r="CN21585" s="128"/>
      <c r="CO21585" s="30"/>
      <c r="CP21585" s="30">
        <f t="shared" si="891"/>
        <v>0</v>
      </c>
      <c r="CQ21585" s="30"/>
      <c r="CR21585" s="30">
        <f t="shared" si="892"/>
        <v>0</v>
      </c>
      <c r="CS21585" s="30"/>
      <c r="CT21585" s="30"/>
      <c r="CU21585" s="30"/>
      <c r="CV21585" s="30">
        <f t="shared" si="893"/>
        <v>0</v>
      </c>
    </row>
    <row r="21586" spans="80:100" x14ac:dyDescent="0.25">
      <c r="CB21586" s="134">
        <f t="shared" si="889"/>
        <v>1764</v>
      </c>
      <c r="CC21586" s="7"/>
      <c r="CD21586" s="10"/>
      <c r="CE21586" s="10"/>
      <c r="CF21586" s="31"/>
      <c r="CG21586" s="9"/>
      <c r="CH21586" s="9"/>
      <c r="CI21586" s="9"/>
      <c r="CJ21586" s="31"/>
      <c r="CK21586" s="9"/>
      <c r="CL21586" s="128"/>
      <c r="CM21586" s="216">
        <f t="shared" si="890"/>
        <v>0</v>
      </c>
      <c r="CN21586" s="128"/>
      <c r="CO21586" s="30"/>
      <c r="CP21586" s="30">
        <f t="shared" si="891"/>
        <v>0</v>
      </c>
      <c r="CQ21586" s="30"/>
      <c r="CR21586" s="30">
        <f t="shared" si="892"/>
        <v>0</v>
      </c>
      <c r="CS21586" s="30"/>
      <c r="CT21586" s="30"/>
      <c r="CU21586" s="30"/>
      <c r="CV21586" s="30">
        <f t="shared" si="893"/>
        <v>0</v>
      </c>
    </row>
    <row r="21587" spans="80:100" x14ac:dyDescent="0.25">
      <c r="CB21587" s="134">
        <f t="shared" si="889"/>
        <v>1765</v>
      </c>
      <c r="CC21587" s="7"/>
      <c r="CD21587" s="10"/>
      <c r="CE21587" s="10"/>
      <c r="CF21587" s="31"/>
      <c r="CG21587" s="9"/>
      <c r="CH21587" s="9"/>
      <c r="CI21587" s="9"/>
      <c r="CJ21587" s="31"/>
      <c r="CK21587" s="9"/>
      <c r="CL21587" s="128"/>
      <c r="CM21587" s="216">
        <f t="shared" si="890"/>
        <v>0</v>
      </c>
      <c r="CN21587" s="128"/>
      <c r="CO21587" s="30"/>
      <c r="CP21587" s="30">
        <f t="shared" si="891"/>
        <v>0</v>
      </c>
      <c r="CQ21587" s="30"/>
      <c r="CR21587" s="30">
        <f t="shared" si="892"/>
        <v>0</v>
      </c>
      <c r="CS21587" s="30"/>
      <c r="CT21587" s="30"/>
      <c r="CU21587" s="30"/>
      <c r="CV21587" s="30">
        <f t="shared" si="893"/>
        <v>0</v>
      </c>
    </row>
    <row r="21588" spans="80:100" x14ac:dyDescent="0.25">
      <c r="CB21588" s="134">
        <f t="shared" si="889"/>
        <v>1766</v>
      </c>
      <c r="CC21588" s="7"/>
      <c r="CD21588" s="10"/>
      <c r="CE21588" s="10"/>
      <c r="CF21588" s="31"/>
      <c r="CG21588" s="9"/>
      <c r="CH21588" s="9"/>
      <c r="CI21588" s="9"/>
      <c r="CJ21588" s="31"/>
      <c r="CK21588" s="9"/>
      <c r="CL21588" s="128"/>
      <c r="CM21588" s="216">
        <f t="shared" si="890"/>
        <v>0</v>
      </c>
      <c r="CN21588" s="128"/>
      <c r="CO21588" s="30"/>
      <c r="CP21588" s="30">
        <f t="shared" si="891"/>
        <v>0</v>
      </c>
      <c r="CQ21588" s="30"/>
      <c r="CR21588" s="30">
        <f t="shared" si="892"/>
        <v>0</v>
      </c>
      <c r="CS21588" s="30"/>
      <c r="CT21588" s="30"/>
      <c r="CU21588" s="30"/>
      <c r="CV21588" s="30">
        <f t="shared" si="893"/>
        <v>0</v>
      </c>
    </row>
    <row r="21589" spans="80:100" x14ac:dyDescent="0.25">
      <c r="CB21589" s="134">
        <f t="shared" si="889"/>
        <v>1767</v>
      </c>
      <c r="CC21589" s="7"/>
      <c r="CD21589" s="10"/>
      <c r="CE21589" s="10"/>
      <c r="CF21589" s="31"/>
      <c r="CG21589" s="9"/>
      <c r="CH21589" s="9"/>
      <c r="CI21589" s="9"/>
      <c r="CJ21589" s="31"/>
      <c r="CK21589" s="9"/>
      <c r="CL21589" s="128"/>
      <c r="CM21589" s="216">
        <f t="shared" si="890"/>
        <v>0</v>
      </c>
      <c r="CN21589" s="128"/>
      <c r="CO21589" s="30"/>
      <c r="CP21589" s="30">
        <f t="shared" si="891"/>
        <v>0</v>
      </c>
      <c r="CQ21589" s="30"/>
      <c r="CR21589" s="30">
        <f t="shared" si="892"/>
        <v>0</v>
      </c>
      <c r="CS21589" s="30"/>
      <c r="CT21589" s="30"/>
      <c r="CU21589" s="30"/>
      <c r="CV21589" s="30">
        <f t="shared" si="893"/>
        <v>0</v>
      </c>
    </row>
    <row r="21590" spans="80:100" x14ac:dyDescent="0.25">
      <c r="CB21590" s="134">
        <f t="shared" si="889"/>
        <v>1768</v>
      </c>
      <c r="CC21590" s="7"/>
      <c r="CD21590" s="10"/>
      <c r="CE21590" s="10"/>
      <c r="CF21590" s="31"/>
      <c r="CG21590" s="9"/>
      <c r="CH21590" s="9"/>
      <c r="CI21590" s="9"/>
      <c r="CJ21590" s="31"/>
      <c r="CK21590" s="9"/>
      <c r="CL21590" s="128"/>
      <c r="CM21590" s="216">
        <f t="shared" si="890"/>
        <v>0</v>
      </c>
      <c r="CN21590" s="128"/>
      <c r="CO21590" s="30"/>
      <c r="CP21590" s="30">
        <f t="shared" si="891"/>
        <v>0</v>
      </c>
      <c r="CQ21590" s="30"/>
      <c r="CR21590" s="30">
        <f t="shared" si="892"/>
        <v>0</v>
      </c>
      <c r="CS21590" s="30"/>
      <c r="CT21590" s="30"/>
      <c r="CU21590" s="30"/>
      <c r="CV21590" s="30">
        <f t="shared" si="893"/>
        <v>0</v>
      </c>
    </row>
    <row r="21591" spans="80:100" x14ac:dyDescent="0.25">
      <c r="CB21591" s="134">
        <f t="shared" si="889"/>
        <v>1769</v>
      </c>
      <c r="CC21591" s="7"/>
      <c r="CD21591" s="10"/>
      <c r="CE21591" s="10"/>
      <c r="CF21591" s="31"/>
      <c r="CG21591" s="9"/>
      <c r="CH21591" s="9"/>
      <c r="CI21591" s="9"/>
      <c r="CJ21591" s="31"/>
      <c r="CK21591" s="9"/>
      <c r="CL21591" s="128"/>
      <c r="CM21591" s="216">
        <f t="shared" si="890"/>
        <v>0</v>
      </c>
      <c r="CN21591" s="128"/>
      <c r="CO21591" s="30"/>
      <c r="CP21591" s="30">
        <f t="shared" si="891"/>
        <v>0</v>
      </c>
      <c r="CQ21591" s="30"/>
      <c r="CR21591" s="30">
        <f t="shared" si="892"/>
        <v>0</v>
      </c>
      <c r="CS21591" s="30"/>
      <c r="CT21591" s="30"/>
      <c r="CU21591" s="30"/>
      <c r="CV21591" s="30">
        <f t="shared" si="893"/>
        <v>0</v>
      </c>
    </row>
    <row r="21592" spans="80:100" x14ac:dyDescent="0.25">
      <c r="CB21592" s="134">
        <f t="shared" si="889"/>
        <v>1770</v>
      </c>
      <c r="CC21592" s="7"/>
      <c r="CD21592" s="10"/>
      <c r="CE21592" s="10"/>
      <c r="CF21592" s="31"/>
      <c r="CG21592" s="9"/>
      <c r="CH21592" s="9"/>
      <c r="CI21592" s="9"/>
      <c r="CJ21592" s="31"/>
      <c r="CK21592" s="9"/>
      <c r="CL21592" s="128"/>
      <c r="CM21592" s="216">
        <f t="shared" si="890"/>
        <v>0</v>
      </c>
      <c r="CN21592" s="128"/>
      <c r="CO21592" s="30"/>
      <c r="CP21592" s="30">
        <f t="shared" si="891"/>
        <v>0</v>
      </c>
      <c r="CQ21592" s="30"/>
      <c r="CR21592" s="30">
        <f t="shared" si="892"/>
        <v>0</v>
      </c>
      <c r="CS21592" s="30"/>
      <c r="CT21592" s="30"/>
      <c r="CU21592" s="30"/>
      <c r="CV21592" s="30">
        <f t="shared" si="893"/>
        <v>0</v>
      </c>
    </row>
    <row r="21593" spans="80:100" x14ac:dyDescent="0.25">
      <c r="CB21593" s="134">
        <f t="shared" si="889"/>
        <v>1771</v>
      </c>
      <c r="CC21593" s="7"/>
      <c r="CD21593" s="10"/>
      <c r="CE21593" s="10"/>
      <c r="CF21593" s="31"/>
      <c r="CG21593" s="9"/>
      <c r="CH21593" s="9"/>
      <c r="CI21593" s="9"/>
      <c r="CJ21593" s="31"/>
      <c r="CK21593" s="9"/>
      <c r="CL21593" s="128"/>
      <c r="CM21593" s="216">
        <f t="shared" si="890"/>
        <v>0</v>
      </c>
      <c r="CN21593" s="128"/>
      <c r="CO21593" s="30"/>
      <c r="CP21593" s="30">
        <f t="shared" si="891"/>
        <v>0</v>
      </c>
      <c r="CQ21593" s="30"/>
      <c r="CR21593" s="30">
        <f t="shared" si="892"/>
        <v>0</v>
      </c>
      <c r="CS21593" s="30"/>
      <c r="CT21593" s="30"/>
      <c r="CU21593" s="30"/>
      <c r="CV21593" s="30">
        <f t="shared" si="893"/>
        <v>0</v>
      </c>
    </row>
    <row r="21594" spans="80:100" x14ac:dyDescent="0.25">
      <c r="CB21594" s="134">
        <f t="shared" si="889"/>
        <v>1772</v>
      </c>
      <c r="CC21594" s="7"/>
      <c r="CD21594" s="10"/>
      <c r="CE21594" s="10"/>
      <c r="CF21594" s="31"/>
      <c r="CG21594" s="9"/>
      <c r="CH21594" s="9"/>
      <c r="CI21594" s="9"/>
      <c r="CJ21594" s="31"/>
      <c r="CK21594" s="9"/>
      <c r="CL21594" s="128"/>
      <c r="CM21594" s="216">
        <f t="shared" si="890"/>
        <v>0</v>
      </c>
      <c r="CN21594" s="128"/>
      <c r="CO21594" s="30"/>
      <c r="CP21594" s="30">
        <f t="shared" si="891"/>
        <v>0</v>
      </c>
      <c r="CQ21594" s="30"/>
      <c r="CR21594" s="30">
        <f t="shared" si="892"/>
        <v>0</v>
      </c>
      <c r="CS21594" s="30"/>
      <c r="CT21594" s="30"/>
      <c r="CU21594" s="30"/>
      <c r="CV21594" s="30">
        <f t="shared" si="893"/>
        <v>0</v>
      </c>
    </row>
    <row r="21595" spans="80:100" x14ac:dyDescent="0.25">
      <c r="CB21595" s="134">
        <f t="shared" si="889"/>
        <v>1773</v>
      </c>
      <c r="CC21595" s="7"/>
      <c r="CD21595" s="10"/>
      <c r="CE21595" s="10"/>
      <c r="CF21595" s="31"/>
      <c r="CG21595" s="9"/>
      <c r="CH21595" s="9"/>
      <c r="CI21595" s="9"/>
      <c r="CJ21595" s="31"/>
      <c r="CK21595" s="9"/>
      <c r="CL21595" s="128"/>
      <c r="CM21595" s="216">
        <f t="shared" si="890"/>
        <v>0</v>
      </c>
      <c r="CN21595" s="128"/>
      <c r="CO21595" s="30"/>
      <c r="CP21595" s="30">
        <f t="shared" si="891"/>
        <v>0</v>
      </c>
      <c r="CQ21595" s="30"/>
      <c r="CR21595" s="30">
        <f t="shared" si="892"/>
        <v>0</v>
      </c>
      <c r="CS21595" s="30"/>
      <c r="CT21595" s="30"/>
      <c r="CU21595" s="30"/>
      <c r="CV21595" s="30">
        <f t="shared" si="893"/>
        <v>0</v>
      </c>
    </row>
    <row r="21596" spans="80:100" x14ac:dyDescent="0.25">
      <c r="CB21596" s="134">
        <f t="shared" si="889"/>
        <v>1774</v>
      </c>
      <c r="CC21596" s="7"/>
      <c r="CD21596" s="10"/>
      <c r="CE21596" s="10"/>
      <c r="CF21596" s="31"/>
      <c r="CG21596" s="9"/>
      <c r="CH21596" s="9"/>
      <c r="CI21596" s="9"/>
      <c r="CJ21596" s="31"/>
      <c r="CK21596" s="9"/>
      <c r="CL21596" s="128"/>
      <c r="CM21596" s="216">
        <f t="shared" si="890"/>
        <v>0</v>
      </c>
      <c r="CN21596" s="128"/>
      <c r="CO21596" s="30"/>
      <c r="CP21596" s="30">
        <f t="shared" si="891"/>
        <v>0</v>
      </c>
      <c r="CQ21596" s="30"/>
      <c r="CR21596" s="30">
        <f t="shared" si="892"/>
        <v>0</v>
      </c>
      <c r="CS21596" s="30"/>
      <c r="CT21596" s="30"/>
      <c r="CU21596" s="30"/>
      <c r="CV21596" s="30">
        <f t="shared" si="893"/>
        <v>0</v>
      </c>
    </row>
    <row r="21597" spans="80:100" x14ac:dyDescent="0.25">
      <c r="CB21597" s="134">
        <f t="shared" si="889"/>
        <v>1775</v>
      </c>
      <c r="CC21597" s="7"/>
      <c r="CD21597" s="10"/>
      <c r="CE21597" s="10"/>
      <c r="CF21597" s="31"/>
      <c r="CG21597" s="9"/>
      <c r="CH21597" s="9"/>
      <c r="CI21597" s="9"/>
      <c r="CJ21597" s="31"/>
      <c r="CK21597" s="9"/>
      <c r="CL21597" s="128"/>
      <c r="CM21597" s="216">
        <f t="shared" si="890"/>
        <v>0</v>
      </c>
      <c r="CN21597" s="128"/>
      <c r="CO21597" s="30"/>
      <c r="CP21597" s="30">
        <f t="shared" si="891"/>
        <v>0</v>
      </c>
      <c r="CQ21597" s="30"/>
      <c r="CR21597" s="30">
        <f t="shared" si="892"/>
        <v>0</v>
      </c>
      <c r="CS21597" s="30"/>
      <c r="CT21597" s="30"/>
      <c r="CU21597" s="30"/>
      <c r="CV21597" s="30">
        <f t="shared" si="893"/>
        <v>0</v>
      </c>
    </row>
    <row r="21598" spans="80:100" x14ac:dyDescent="0.25">
      <c r="CB21598" s="134">
        <f t="shared" si="889"/>
        <v>1776</v>
      </c>
      <c r="CC21598" s="7"/>
      <c r="CD21598" s="10"/>
      <c r="CE21598" s="10"/>
      <c r="CF21598" s="31"/>
      <c r="CG21598" s="9"/>
      <c r="CH21598" s="9"/>
      <c r="CI21598" s="9"/>
      <c r="CJ21598" s="31"/>
      <c r="CK21598" s="9"/>
      <c r="CL21598" s="128"/>
      <c r="CM21598" s="216">
        <f t="shared" si="890"/>
        <v>0</v>
      </c>
      <c r="CN21598" s="128"/>
      <c r="CO21598" s="30"/>
      <c r="CP21598" s="30">
        <f t="shared" si="891"/>
        <v>0</v>
      </c>
      <c r="CQ21598" s="30"/>
      <c r="CR21598" s="30">
        <f t="shared" si="892"/>
        <v>0</v>
      </c>
      <c r="CS21598" s="30"/>
      <c r="CT21598" s="30"/>
      <c r="CU21598" s="30"/>
      <c r="CV21598" s="30">
        <f t="shared" si="893"/>
        <v>0</v>
      </c>
    </row>
    <row r="21599" spans="80:100" x14ac:dyDescent="0.25">
      <c r="CB21599" s="134">
        <f t="shared" si="889"/>
        <v>1777</v>
      </c>
      <c r="CC21599" s="7"/>
      <c r="CD21599" s="10"/>
      <c r="CE21599" s="10"/>
      <c r="CF21599" s="31"/>
      <c r="CG21599" s="9"/>
      <c r="CH21599" s="9"/>
      <c r="CI21599" s="9"/>
      <c r="CJ21599" s="31"/>
      <c r="CK21599" s="9"/>
      <c r="CL21599" s="128"/>
      <c r="CM21599" s="216">
        <f t="shared" si="890"/>
        <v>0</v>
      </c>
      <c r="CN21599" s="128"/>
      <c r="CO21599" s="30"/>
      <c r="CP21599" s="30">
        <f t="shared" si="891"/>
        <v>0</v>
      </c>
      <c r="CQ21599" s="30"/>
      <c r="CR21599" s="30">
        <f t="shared" si="892"/>
        <v>0</v>
      </c>
      <c r="CS21599" s="30"/>
      <c r="CT21599" s="30"/>
      <c r="CU21599" s="30"/>
      <c r="CV21599" s="30">
        <f t="shared" si="893"/>
        <v>0</v>
      </c>
    </row>
    <row r="21600" spans="80:100" x14ac:dyDescent="0.25">
      <c r="CB21600" s="134">
        <f t="shared" si="889"/>
        <v>1778</v>
      </c>
      <c r="CC21600" s="7"/>
      <c r="CD21600" s="10"/>
      <c r="CE21600" s="10"/>
      <c r="CF21600" s="31"/>
      <c r="CG21600" s="9"/>
      <c r="CH21600" s="9"/>
      <c r="CI21600" s="9"/>
      <c r="CJ21600" s="31"/>
      <c r="CK21600" s="9"/>
      <c r="CL21600" s="128"/>
      <c r="CM21600" s="216">
        <f t="shared" si="890"/>
        <v>0</v>
      </c>
      <c r="CN21600" s="128"/>
      <c r="CO21600" s="30"/>
      <c r="CP21600" s="30">
        <f t="shared" si="891"/>
        <v>0</v>
      </c>
      <c r="CQ21600" s="30"/>
      <c r="CR21600" s="30">
        <f t="shared" si="892"/>
        <v>0</v>
      </c>
      <c r="CS21600" s="30"/>
      <c r="CT21600" s="30"/>
      <c r="CU21600" s="30"/>
      <c r="CV21600" s="30">
        <f t="shared" si="893"/>
        <v>0</v>
      </c>
    </row>
    <row r="21601" spans="80:100" x14ac:dyDescent="0.25">
      <c r="CB21601" s="134">
        <f t="shared" si="889"/>
        <v>1779</v>
      </c>
      <c r="CC21601" s="7"/>
      <c r="CD21601" s="10"/>
      <c r="CE21601" s="10"/>
      <c r="CF21601" s="31"/>
      <c r="CG21601" s="9"/>
      <c r="CH21601" s="9"/>
      <c r="CI21601" s="9"/>
      <c r="CJ21601" s="31"/>
      <c r="CK21601" s="9"/>
      <c r="CL21601" s="128"/>
      <c r="CM21601" s="216">
        <f t="shared" si="890"/>
        <v>0</v>
      </c>
      <c r="CN21601" s="128"/>
      <c r="CO21601" s="30"/>
      <c r="CP21601" s="30">
        <f t="shared" si="891"/>
        <v>0</v>
      </c>
      <c r="CQ21601" s="30"/>
      <c r="CR21601" s="30">
        <f t="shared" si="892"/>
        <v>0</v>
      </c>
      <c r="CS21601" s="30"/>
      <c r="CT21601" s="30"/>
      <c r="CU21601" s="30"/>
      <c r="CV21601" s="30">
        <f t="shared" si="893"/>
        <v>0</v>
      </c>
    </row>
    <row r="21602" spans="80:100" x14ac:dyDescent="0.25">
      <c r="CB21602" s="134">
        <f t="shared" si="889"/>
        <v>1780</v>
      </c>
      <c r="CC21602" s="7"/>
      <c r="CD21602" s="10"/>
      <c r="CE21602" s="10"/>
      <c r="CF21602" s="31"/>
      <c r="CG21602" s="9"/>
      <c r="CH21602" s="9"/>
      <c r="CI21602" s="9"/>
      <c r="CJ21602" s="31"/>
      <c r="CK21602" s="9"/>
      <c r="CL21602" s="128"/>
      <c r="CM21602" s="216">
        <f t="shared" si="890"/>
        <v>0</v>
      </c>
      <c r="CN21602" s="128"/>
      <c r="CO21602" s="30"/>
      <c r="CP21602" s="30">
        <f t="shared" si="891"/>
        <v>0</v>
      </c>
      <c r="CQ21602" s="30"/>
      <c r="CR21602" s="30">
        <f t="shared" si="892"/>
        <v>0</v>
      </c>
      <c r="CS21602" s="30"/>
      <c r="CT21602" s="30"/>
      <c r="CU21602" s="30"/>
      <c r="CV21602" s="30">
        <f t="shared" si="893"/>
        <v>0</v>
      </c>
    </row>
    <row r="21603" spans="80:100" x14ac:dyDescent="0.25">
      <c r="CB21603" s="134">
        <f t="shared" si="889"/>
        <v>1781</v>
      </c>
      <c r="CC21603" s="7"/>
      <c r="CD21603" s="10"/>
      <c r="CE21603" s="10"/>
      <c r="CF21603" s="31"/>
      <c r="CG21603" s="9"/>
      <c r="CH21603" s="9"/>
      <c r="CI21603" s="9"/>
      <c r="CJ21603" s="31"/>
      <c r="CK21603" s="9"/>
      <c r="CL21603" s="128"/>
      <c r="CM21603" s="216">
        <f t="shared" si="890"/>
        <v>0</v>
      </c>
      <c r="CN21603" s="128"/>
      <c r="CO21603" s="30"/>
      <c r="CP21603" s="30">
        <f t="shared" si="891"/>
        <v>0</v>
      </c>
      <c r="CQ21603" s="30"/>
      <c r="CR21603" s="30">
        <f t="shared" si="892"/>
        <v>0</v>
      </c>
      <c r="CS21603" s="30"/>
      <c r="CT21603" s="30"/>
      <c r="CU21603" s="30"/>
      <c r="CV21603" s="30">
        <f t="shared" si="893"/>
        <v>0</v>
      </c>
    </row>
    <row r="21604" spans="80:100" x14ac:dyDescent="0.25">
      <c r="CB21604" s="134">
        <f t="shared" si="889"/>
        <v>1782</v>
      </c>
      <c r="CC21604" s="7"/>
      <c r="CD21604" s="10"/>
      <c r="CE21604" s="10"/>
      <c r="CF21604" s="31"/>
      <c r="CG21604" s="9"/>
      <c r="CH21604" s="9"/>
      <c r="CI21604" s="9"/>
      <c r="CJ21604" s="31"/>
      <c r="CK21604" s="9"/>
      <c r="CL21604" s="128"/>
      <c r="CM21604" s="216">
        <f t="shared" si="890"/>
        <v>0</v>
      </c>
      <c r="CN21604" s="128"/>
      <c r="CO21604" s="30"/>
      <c r="CP21604" s="30">
        <f t="shared" si="891"/>
        <v>0</v>
      </c>
      <c r="CQ21604" s="30"/>
      <c r="CR21604" s="30">
        <f t="shared" si="892"/>
        <v>0</v>
      </c>
      <c r="CS21604" s="30"/>
      <c r="CT21604" s="30"/>
      <c r="CU21604" s="30"/>
      <c r="CV21604" s="30">
        <f t="shared" si="893"/>
        <v>0</v>
      </c>
    </row>
    <row r="21605" spans="80:100" x14ac:dyDescent="0.25">
      <c r="CB21605" s="134">
        <f t="shared" si="889"/>
        <v>1783</v>
      </c>
      <c r="CC21605" s="7"/>
      <c r="CD21605" s="10"/>
      <c r="CE21605" s="10"/>
      <c r="CF21605" s="31"/>
      <c r="CG21605" s="9"/>
      <c r="CH21605" s="9"/>
      <c r="CI21605" s="9"/>
      <c r="CJ21605" s="31"/>
      <c r="CK21605" s="9"/>
      <c r="CL21605" s="128"/>
      <c r="CM21605" s="216">
        <f t="shared" si="890"/>
        <v>0</v>
      </c>
      <c r="CN21605" s="128"/>
      <c r="CO21605" s="30"/>
      <c r="CP21605" s="30">
        <f t="shared" si="891"/>
        <v>0</v>
      </c>
      <c r="CQ21605" s="30"/>
      <c r="CR21605" s="30">
        <f t="shared" si="892"/>
        <v>0</v>
      </c>
      <c r="CS21605" s="30"/>
      <c r="CT21605" s="30"/>
      <c r="CU21605" s="30"/>
      <c r="CV21605" s="30">
        <f t="shared" si="893"/>
        <v>0</v>
      </c>
    </row>
    <row r="21606" spans="80:100" x14ac:dyDescent="0.25">
      <c r="CB21606" s="134">
        <f t="shared" si="889"/>
        <v>1784</v>
      </c>
      <c r="CC21606" s="7"/>
      <c r="CD21606" s="10"/>
      <c r="CE21606" s="10"/>
      <c r="CF21606" s="31"/>
      <c r="CG21606" s="9"/>
      <c r="CH21606" s="9"/>
      <c r="CI21606" s="9"/>
      <c r="CJ21606" s="31"/>
      <c r="CK21606" s="9"/>
      <c r="CL21606" s="128"/>
      <c r="CM21606" s="216">
        <f t="shared" si="890"/>
        <v>0</v>
      </c>
      <c r="CN21606" s="128"/>
      <c r="CO21606" s="30"/>
      <c r="CP21606" s="30">
        <f t="shared" si="891"/>
        <v>0</v>
      </c>
      <c r="CQ21606" s="30"/>
      <c r="CR21606" s="30">
        <f t="shared" si="892"/>
        <v>0</v>
      </c>
      <c r="CS21606" s="30"/>
      <c r="CT21606" s="30"/>
      <c r="CU21606" s="30"/>
      <c r="CV21606" s="30">
        <f t="shared" si="893"/>
        <v>0</v>
      </c>
    </row>
    <row r="21607" spans="80:100" x14ac:dyDescent="0.25">
      <c r="CB21607" s="134">
        <f t="shared" si="889"/>
        <v>1785</v>
      </c>
      <c r="CC21607" s="7"/>
      <c r="CD21607" s="10"/>
      <c r="CE21607" s="10"/>
      <c r="CF21607" s="31"/>
      <c r="CG21607" s="9"/>
      <c r="CH21607" s="9"/>
      <c r="CI21607" s="9"/>
      <c r="CJ21607" s="31"/>
      <c r="CK21607" s="9"/>
      <c r="CL21607" s="128"/>
      <c r="CM21607" s="216">
        <f t="shared" si="890"/>
        <v>0</v>
      </c>
      <c r="CN21607" s="128"/>
      <c r="CO21607" s="30"/>
      <c r="CP21607" s="30">
        <f t="shared" si="891"/>
        <v>0</v>
      </c>
      <c r="CQ21607" s="30"/>
      <c r="CR21607" s="30">
        <f t="shared" si="892"/>
        <v>0</v>
      </c>
      <c r="CS21607" s="30"/>
      <c r="CT21607" s="30"/>
      <c r="CU21607" s="30"/>
      <c r="CV21607" s="30">
        <f t="shared" si="893"/>
        <v>0</v>
      </c>
    </row>
    <row r="21608" spans="80:100" x14ac:dyDescent="0.25">
      <c r="CB21608" s="134">
        <f t="shared" si="889"/>
        <v>1786</v>
      </c>
      <c r="CC21608" s="7"/>
      <c r="CD21608" s="10"/>
      <c r="CE21608" s="10"/>
      <c r="CF21608" s="31"/>
      <c r="CG21608" s="9"/>
      <c r="CH21608" s="9"/>
      <c r="CI21608" s="9"/>
      <c r="CJ21608" s="31"/>
      <c r="CK21608" s="9"/>
      <c r="CL21608" s="128"/>
      <c r="CM21608" s="216">
        <f t="shared" si="890"/>
        <v>0</v>
      </c>
      <c r="CN21608" s="128"/>
      <c r="CO21608" s="30"/>
      <c r="CP21608" s="30">
        <f t="shared" si="891"/>
        <v>0</v>
      </c>
      <c r="CQ21608" s="30"/>
      <c r="CR21608" s="30">
        <f t="shared" si="892"/>
        <v>0</v>
      </c>
      <c r="CS21608" s="30"/>
      <c r="CT21608" s="30"/>
      <c r="CU21608" s="30"/>
      <c r="CV21608" s="30">
        <f t="shared" si="893"/>
        <v>0</v>
      </c>
    </row>
    <row r="21609" spans="80:100" x14ac:dyDescent="0.25">
      <c r="CB21609" s="134">
        <f t="shared" si="889"/>
        <v>1787</v>
      </c>
      <c r="CC21609" s="7"/>
      <c r="CD21609" s="10"/>
      <c r="CE21609" s="10"/>
      <c r="CF21609" s="31"/>
      <c r="CG21609" s="9"/>
      <c r="CH21609" s="9"/>
      <c r="CI21609" s="9"/>
      <c r="CJ21609" s="31"/>
      <c r="CK21609" s="9"/>
      <c r="CL21609" s="128"/>
      <c r="CM21609" s="216">
        <f t="shared" si="890"/>
        <v>0</v>
      </c>
      <c r="CN21609" s="128"/>
      <c r="CO21609" s="30"/>
      <c r="CP21609" s="30">
        <f t="shared" si="891"/>
        <v>0</v>
      </c>
      <c r="CQ21609" s="30"/>
      <c r="CR21609" s="30">
        <f t="shared" si="892"/>
        <v>0</v>
      </c>
      <c r="CS21609" s="30"/>
      <c r="CT21609" s="30"/>
      <c r="CU21609" s="30"/>
      <c r="CV21609" s="30">
        <f t="shared" si="893"/>
        <v>0</v>
      </c>
    </row>
    <row r="21610" spans="80:100" x14ac:dyDescent="0.25">
      <c r="CB21610" s="134">
        <f t="shared" si="889"/>
        <v>1788</v>
      </c>
      <c r="CC21610" s="7"/>
      <c r="CD21610" s="10"/>
      <c r="CE21610" s="10"/>
      <c r="CF21610" s="31"/>
      <c r="CG21610" s="9"/>
      <c r="CH21610" s="9"/>
      <c r="CI21610" s="9"/>
      <c r="CJ21610" s="31"/>
      <c r="CK21610" s="9"/>
      <c r="CL21610" s="128"/>
      <c r="CM21610" s="216">
        <f t="shared" si="890"/>
        <v>0</v>
      </c>
      <c r="CN21610" s="128"/>
      <c r="CO21610" s="30"/>
      <c r="CP21610" s="30">
        <f t="shared" si="891"/>
        <v>0</v>
      </c>
      <c r="CQ21610" s="30"/>
      <c r="CR21610" s="30">
        <f t="shared" si="892"/>
        <v>0</v>
      </c>
      <c r="CS21610" s="30"/>
      <c r="CT21610" s="30"/>
      <c r="CU21610" s="30"/>
      <c r="CV21610" s="30">
        <f t="shared" si="893"/>
        <v>0</v>
      </c>
    </row>
    <row r="21611" spans="80:100" x14ac:dyDescent="0.25">
      <c r="CB21611" s="134">
        <f t="shared" si="889"/>
        <v>1789</v>
      </c>
      <c r="CC21611" s="7"/>
      <c r="CD21611" s="10"/>
      <c r="CE21611" s="10"/>
      <c r="CF21611" s="31"/>
      <c r="CG21611" s="9"/>
      <c r="CH21611" s="9"/>
      <c r="CI21611" s="9"/>
      <c r="CJ21611" s="31"/>
      <c r="CK21611" s="9"/>
      <c r="CL21611" s="128"/>
      <c r="CM21611" s="216">
        <f t="shared" si="890"/>
        <v>0</v>
      </c>
      <c r="CN21611" s="128"/>
      <c r="CO21611" s="30"/>
      <c r="CP21611" s="30">
        <f t="shared" si="891"/>
        <v>0</v>
      </c>
      <c r="CQ21611" s="30"/>
      <c r="CR21611" s="30">
        <f t="shared" si="892"/>
        <v>0</v>
      </c>
      <c r="CS21611" s="30"/>
      <c r="CT21611" s="30"/>
      <c r="CU21611" s="30"/>
      <c r="CV21611" s="30">
        <f t="shared" si="893"/>
        <v>0</v>
      </c>
    </row>
    <row r="21612" spans="80:100" x14ac:dyDescent="0.25">
      <c r="CB21612" s="134">
        <f t="shared" si="889"/>
        <v>1790</v>
      </c>
      <c r="CC21612" s="7"/>
      <c r="CD21612" s="10"/>
      <c r="CE21612" s="10"/>
      <c r="CF21612" s="31"/>
      <c r="CG21612" s="9"/>
      <c r="CH21612" s="9"/>
      <c r="CI21612" s="9"/>
      <c r="CJ21612" s="31"/>
      <c r="CK21612" s="9"/>
      <c r="CL21612" s="128"/>
      <c r="CM21612" s="216">
        <f t="shared" si="890"/>
        <v>0</v>
      </c>
      <c r="CN21612" s="128"/>
      <c r="CO21612" s="30"/>
      <c r="CP21612" s="30">
        <f t="shared" si="891"/>
        <v>0</v>
      </c>
      <c r="CQ21612" s="30"/>
      <c r="CR21612" s="30">
        <f t="shared" si="892"/>
        <v>0</v>
      </c>
      <c r="CS21612" s="30"/>
      <c r="CT21612" s="30"/>
      <c r="CU21612" s="30"/>
      <c r="CV21612" s="30">
        <f t="shared" si="893"/>
        <v>0</v>
      </c>
    </row>
    <row r="21613" spans="80:100" x14ac:dyDescent="0.25">
      <c r="CB21613" s="134">
        <f t="shared" si="889"/>
        <v>1791</v>
      </c>
      <c r="CC21613" s="7"/>
      <c r="CD21613" s="10"/>
      <c r="CE21613" s="10"/>
      <c r="CF21613" s="31"/>
      <c r="CG21613" s="9"/>
      <c r="CH21613" s="9"/>
      <c r="CI21613" s="9"/>
      <c r="CJ21613" s="31"/>
      <c r="CK21613" s="9"/>
      <c r="CL21613" s="128"/>
      <c r="CM21613" s="216">
        <f t="shared" si="890"/>
        <v>0</v>
      </c>
      <c r="CN21613" s="128"/>
      <c r="CO21613" s="30"/>
      <c r="CP21613" s="30">
        <f t="shared" si="891"/>
        <v>0</v>
      </c>
      <c r="CQ21613" s="30"/>
      <c r="CR21613" s="30">
        <f t="shared" si="892"/>
        <v>0</v>
      </c>
      <c r="CS21613" s="30"/>
      <c r="CT21613" s="30"/>
      <c r="CU21613" s="30"/>
      <c r="CV21613" s="30">
        <f t="shared" si="893"/>
        <v>0</v>
      </c>
    </row>
    <row r="21614" spans="80:100" x14ac:dyDescent="0.25">
      <c r="CB21614" s="134">
        <f t="shared" si="889"/>
        <v>1792</v>
      </c>
      <c r="CC21614" s="7"/>
      <c r="CD21614" s="10"/>
      <c r="CE21614" s="10"/>
      <c r="CF21614" s="31"/>
      <c r="CG21614" s="9"/>
      <c r="CH21614" s="9"/>
      <c r="CI21614" s="9"/>
      <c r="CJ21614" s="31"/>
      <c r="CK21614" s="9"/>
      <c r="CL21614" s="128"/>
      <c r="CM21614" s="216">
        <f t="shared" si="890"/>
        <v>0</v>
      </c>
      <c r="CN21614" s="128"/>
      <c r="CO21614" s="30"/>
      <c r="CP21614" s="30">
        <f t="shared" si="891"/>
        <v>0</v>
      </c>
      <c r="CQ21614" s="30"/>
      <c r="CR21614" s="30">
        <f t="shared" si="892"/>
        <v>0</v>
      </c>
      <c r="CS21614" s="30"/>
      <c r="CT21614" s="30"/>
      <c r="CU21614" s="30"/>
      <c r="CV21614" s="30">
        <f t="shared" si="893"/>
        <v>0</v>
      </c>
    </row>
    <row r="21615" spans="80:100" x14ac:dyDescent="0.25">
      <c r="CB21615" s="134">
        <f t="shared" ref="CB21615:CB21678" si="894">1+CB21614</f>
        <v>1793</v>
      </c>
      <c r="CC21615" s="7"/>
      <c r="CD21615" s="10"/>
      <c r="CE21615" s="10"/>
      <c r="CF21615" s="31"/>
      <c r="CG21615" s="9"/>
      <c r="CH21615" s="9"/>
      <c r="CI21615" s="9"/>
      <c r="CJ21615" s="31"/>
      <c r="CK21615" s="9"/>
      <c r="CL21615" s="128"/>
      <c r="CM21615" s="216">
        <f t="shared" ref="CM21615:CM21678" si="895">IF(CC21615=0,0,IF(CD21615=0,0,IF(CE21615=0,0,IF(CF21615=0,0,IF(CG21615=0,0,IF(CH21615=0,0,IF(CI21615=0,0,IF(CJ21615=0,0,IF(CK21615=0,0,CV21615)))))))))</f>
        <v>0</v>
      </c>
      <c r="CN21615" s="128"/>
      <c r="CO21615" s="30"/>
      <c r="CP21615" s="30">
        <f t="shared" si="891"/>
        <v>0</v>
      </c>
      <c r="CQ21615" s="30"/>
      <c r="CR21615" s="30">
        <f t="shared" si="892"/>
        <v>0</v>
      </c>
      <c r="CS21615" s="30"/>
      <c r="CT21615" s="30"/>
      <c r="CU21615" s="30"/>
      <c r="CV21615" s="30">
        <f t="shared" si="893"/>
        <v>0</v>
      </c>
    </row>
    <row r="21616" spans="80:100" x14ac:dyDescent="0.25">
      <c r="CB21616" s="134">
        <f t="shared" si="894"/>
        <v>1794</v>
      </c>
      <c r="CC21616" s="7"/>
      <c r="CD21616" s="10"/>
      <c r="CE21616" s="10"/>
      <c r="CF21616" s="31"/>
      <c r="CG21616" s="9"/>
      <c r="CH21616" s="9"/>
      <c r="CI21616" s="9"/>
      <c r="CJ21616" s="31"/>
      <c r="CK21616" s="9"/>
      <c r="CL21616" s="128"/>
      <c r="CM21616" s="216">
        <f t="shared" si="895"/>
        <v>0</v>
      </c>
      <c r="CN21616" s="128"/>
      <c r="CO21616" s="30"/>
      <c r="CP21616" s="30">
        <f t="shared" ref="CP21616:CP21679" si="896">IF(AND(CI21616="Classroom",CH21616="Non-SAR"),25,IF(AND(CI21616="Non-Classroom",CH21616="Non-SAR"),25,IF(AND(CI21616="Non-Classroom",CH21616="SAR"),10,0)))</f>
        <v>0</v>
      </c>
      <c r="CQ21616" s="30"/>
      <c r="CR21616" s="30">
        <f t="shared" ref="CR21616:CR21679" si="897">IF(CP21616=0,0,IF(CK21616="Yes",5,0))</f>
        <v>0</v>
      </c>
      <c r="CS21616" s="30"/>
      <c r="CT21616" s="30"/>
      <c r="CU21616" s="30"/>
      <c r="CV21616" s="30">
        <f t="shared" ref="CV21616:CV21679" si="898">SUM(CP21616:CU21616)</f>
        <v>0</v>
      </c>
    </row>
    <row r="21617" spans="80:100" x14ac:dyDescent="0.25">
      <c r="CB21617" s="134">
        <f t="shared" si="894"/>
        <v>1795</v>
      </c>
      <c r="CC21617" s="7"/>
      <c r="CD21617" s="10"/>
      <c r="CE21617" s="10"/>
      <c r="CF21617" s="31"/>
      <c r="CG21617" s="9"/>
      <c r="CH21617" s="9"/>
      <c r="CI21617" s="9"/>
      <c r="CJ21617" s="31"/>
      <c r="CK21617" s="9"/>
      <c r="CL21617" s="128"/>
      <c r="CM21617" s="216">
        <f t="shared" si="895"/>
        <v>0</v>
      </c>
      <c r="CN21617" s="128"/>
      <c r="CO21617" s="30"/>
      <c r="CP21617" s="30">
        <f t="shared" si="896"/>
        <v>0</v>
      </c>
      <c r="CQ21617" s="30"/>
      <c r="CR21617" s="30">
        <f t="shared" si="897"/>
        <v>0</v>
      </c>
      <c r="CS21617" s="30"/>
      <c r="CT21617" s="30"/>
      <c r="CU21617" s="30"/>
      <c r="CV21617" s="30">
        <f t="shared" si="898"/>
        <v>0</v>
      </c>
    </row>
    <row r="21618" spans="80:100" x14ac:dyDescent="0.25">
      <c r="CB21618" s="134">
        <f t="shared" si="894"/>
        <v>1796</v>
      </c>
      <c r="CC21618" s="7"/>
      <c r="CD21618" s="10"/>
      <c r="CE21618" s="10"/>
      <c r="CF21618" s="31"/>
      <c r="CG21618" s="9"/>
      <c r="CH21618" s="9"/>
      <c r="CI21618" s="9"/>
      <c r="CJ21618" s="31"/>
      <c r="CK21618" s="9"/>
      <c r="CL21618" s="128"/>
      <c r="CM21618" s="216">
        <f t="shared" si="895"/>
        <v>0</v>
      </c>
      <c r="CN21618" s="128"/>
      <c r="CO21618" s="30"/>
      <c r="CP21618" s="30">
        <f t="shared" si="896"/>
        <v>0</v>
      </c>
      <c r="CQ21618" s="30"/>
      <c r="CR21618" s="30">
        <f t="shared" si="897"/>
        <v>0</v>
      </c>
      <c r="CS21618" s="30"/>
      <c r="CT21618" s="30"/>
      <c r="CU21618" s="30"/>
      <c r="CV21618" s="30">
        <f t="shared" si="898"/>
        <v>0</v>
      </c>
    </row>
    <row r="21619" spans="80:100" x14ac:dyDescent="0.25">
      <c r="CB21619" s="134">
        <f t="shared" si="894"/>
        <v>1797</v>
      </c>
      <c r="CC21619" s="7"/>
      <c r="CD21619" s="10"/>
      <c r="CE21619" s="10"/>
      <c r="CF21619" s="31"/>
      <c r="CG21619" s="9"/>
      <c r="CH21619" s="9"/>
      <c r="CI21619" s="9"/>
      <c r="CJ21619" s="31"/>
      <c r="CK21619" s="9"/>
      <c r="CL21619" s="128"/>
      <c r="CM21619" s="216">
        <f t="shared" si="895"/>
        <v>0</v>
      </c>
      <c r="CN21619" s="128"/>
      <c r="CO21619" s="30"/>
      <c r="CP21619" s="30">
        <f t="shared" si="896"/>
        <v>0</v>
      </c>
      <c r="CQ21619" s="30"/>
      <c r="CR21619" s="30">
        <f t="shared" si="897"/>
        <v>0</v>
      </c>
      <c r="CS21619" s="30"/>
      <c r="CT21619" s="30"/>
      <c r="CU21619" s="30"/>
      <c r="CV21619" s="30">
        <f t="shared" si="898"/>
        <v>0</v>
      </c>
    </row>
    <row r="21620" spans="80:100" x14ac:dyDescent="0.25">
      <c r="CB21620" s="134">
        <f t="shared" si="894"/>
        <v>1798</v>
      </c>
      <c r="CC21620" s="7"/>
      <c r="CD21620" s="10"/>
      <c r="CE21620" s="10"/>
      <c r="CF21620" s="31"/>
      <c r="CG21620" s="9"/>
      <c r="CH21620" s="9"/>
      <c r="CI21620" s="9"/>
      <c r="CJ21620" s="31"/>
      <c r="CK21620" s="9"/>
      <c r="CL21620" s="128"/>
      <c r="CM21620" s="216">
        <f t="shared" si="895"/>
        <v>0</v>
      </c>
      <c r="CN21620" s="128"/>
      <c r="CO21620" s="30"/>
      <c r="CP21620" s="30">
        <f t="shared" si="896"/>
        <v>0</v>
      </c>
      <c r="CQ21620" s="30"/>
      <c r="CR21620" s="30">
        <f t="shared" si="897"/>
        <v>0</v>
      </c>
      <c r="CS21620" s="30"/>
      <c r="CT21620" s="30"/>
      <c r="CU21620" s="30"/>
      <c r="CV21620" s="30">
        <f t="shared" si="898"/>
        <v>0</v>
      </c>
    </row>
    <row r="21621" spans="80:100" x14ac:dyDescent="0.25">
      <c r="CB21621" s="134">
        <f t="shared" si="894"/>
        <v>1799</v>
      </c>
      <c r="CC21621" s="7"/>
      <c r="CD21621" s="10"/>
      <c r="CE21621" s="10"/>
      <c r="CF21621" s="31"/>
      <c r="CG21621" s="9"/>
      <c r="CH21621" s="9"/>
      <c r="CI21621" s="9"/>
      <c r="CJ21621" s="31"/>
      <c r="CK21621" s="9"/>
      <c r="CL21621" s="128"/>
      <c r="CM21621" s="216">
        <f t="shared" si="895"/>
        <v>0</v>
      </c>
      <c r="CN21621" s="128"/>
      <c r="CO21621" s="30"/>
      <c r="CP21621" s="30">
        <f t="shared" si="896"/>
        <v>0</v>
      </c>
      <c r="CQ21621" s="30"/>
      <c r="CR21621" s="30">
        <f t="shared" si="897"/>
        <v>0</v>
      </c>
      <c r="CS21621" s="30"/>
      <c r="CT21621" s="30"/>
      <c r="CU21621" s="30"/>
      <c r="CV21621" s="30">
        <f t="shared" si="898"/>
        <v>0</v>
      </c>
    </row>
    <row r="21622" spans="80:100" x14ac:dyDescent="0.25">
      <c r="CB21622" s="134">
        <f t="shared" si="894"/>
        <v>1800</v>
      </c>
      <c r="CC21622" s="7"/>
      <c r="CD21622" s="10"/>
      <c r="CE21622" s="10"/>
      <c r="CF21622" s="31"/>
      <c r="CG21622" s="9"/>
      <c r="CH21622" s="9"/>
      <c r="CI21622" s="9"/>
      <c r="CJ21622" s="31"/>
      <c r="CK21622" s="9"/>
      <c r="CL21622" s="128"/>
      <c r="CM21622" s="216">
        <f t="shared" si="895"/>
        <v>0</v>
      </c>
      <c r="CN21622" s="128"/>
      <c r="CO21622" s="30"/>
      <c r="CP21622" s="30">
        <f t="shared" si="896"/>
        <v>0</v>
      </c>
      <c r="CQ21622" s="30"/>
      <c r="CR21622" s="30">
        <f t="shared" si="897"/>
        <v>0</v>
      </c>
      <c r="CS21622" s="30"/>
      <c r="CT21622" s="30"/>
      <c r="CU21622" s="30"/>
      <c r="CV21622" s="30">
        <f t="shared" si="898"/>
        <v>0</v>
      </c>
    </row>
    <row r="21623" spans="80:100" x14ac:dyDescent="0.25">
      <c r="CB21623" s="134">
        <f t="shared" si="894"/>
        <v>1801</v>
      </c>
      <c r="CC21623" s="7"/>
      <c r="CD21623" s="10"/>
      <c r="CE21623" s="10"/>
      <c r="CF21623" s="31"/>
      <c r="CG21623" s="9"/>
      <c r="CH21623" s="9"/>
      <c r="CI21623" s="9"/>
      <c r="CJ21623" s="31"/>
      <c r="CK21623" s="9"/>
      <c r="CL21623" s="128"/>
      <c r="CM21623" s="216">
        <f t="shared" si="895"/>
        <v>0</v>
      </c>
      <c r="CN21623" s="128"/>
      <c r="CO21623" s="30"/>
      <c r="CP21623" s="30">
        <f t="shared" si="896"/>
        <v>0</v>
      </c>
      <c r="CQ21623" s="30"/>
      <c r="CR21623" s="30">
        <f t="shared" si="897"/>
        <v>0</v>
      </c>
      <c r="CS21623" s="30"/>
      <c r="CT21623" s="30"/>
      <c r="CU21623" s="30"/>
      <c r="CV21623" s="30">
        <f t="shared" si="898"/>
        <v>0</v>
      </c>
    </row>
    <row r="21624" spans="80:100" x14ac:dyDescent="0.25">
      <c r="CB21624" s="134">
        <f t="shared" si="894"/>
        <v>1802</v>
      </c>
      <c r="CC21624" s="7"/>
      <c r="CD21624" s="10"/>
      <c r="CE21624" s="10"/>
      <c r="CF21624" s="31"/>
      <c r="CG21624" s="9"/>
      <c r="CH21624" s="9"/>
      <c r="CI21624" s="9"/>
      <c r="CJ21624" s="31"/>
      <c r="CK21624" s="9"/>
      <c r="CL21624" s="128"/>
      <c r="CM21624" s="216">
        <f t="shared" si="895"/>
        <v>0</v>
      </c>
      <c r="CN21624" s="128"/>
      <c r="CO21624" s="30"/>
      <c r="CP21624" s="30">
        <f t="shared" si="896"/>
        <v>0</v>
      </c>
      <c r="CQ21624" s="30"/>
      <c r="CR21624" s="30">
        <f t="shared" si="897"/>
        <v>0</v>
      </c>
      <c r="CS21624" s="30"/>
      <c r="CT21624" s="30"/>
      <c r="CU21624" s="30"/>
      <c r="CV21624" s="30">
        <f t="shared" si="898"/>
        <v>0</v>
      </c>
    </row>
    <row r="21625" spans="80:100" x14ac:dyDescent="0.25">
      <c r="CB21625" s="134">
        <f t="shared" si="894"/>
        <v>1803</v>
      </c>
      <c r="CC21625" s="7"/>
      <c r="CD21625" s="10"/>
      <c r="CE21625" s="10"/>
      <c r="CF21625" s="31"/>
      <c r="CG21625" s="9"/>
      <c r="CH21625" s="9"/>
      <c r="CI21625" s="9"/>
      <c r="CJ21625" s="31"/>
      <c r="CK21625" s="9"/>
      <c r="CL21625" s="128"/>
      <c r="CM21625" s="216">
        <f t="shared" si="895"/>
        <v>0</v>
      </c>
      <c r="CN21625" s="128"/>
      <c r="CO21625" s="30"/>
      <c r="CP21625" s="30">
        <f t="shared" si="896"/>
        <v>0</v>
      </c>
      <c r="CQ21625" s="30"/>
      <c r="CR21625" s="30">
        <f t="shared" si="897"/>
        <v>0</v>
      </c>
      <c r="CS21625" s="30"/>
      <c r="CT21625" s="30"/>
      <c r="CU21625" s="30"/>
      <c r="CV21625" s="30">
        <f t="shared" si="898"/>
        <v>0</v>
      </c>
    </row>
    <row r="21626" spans="80:100" x14ac:dyDescent="0.25">
      <c r="CB21626" s="134">
        <f t="shared" si="894"/>
        <v>1804</v>
      </c>
      <c r="CC21626" s="7"/>
      <c r="CD21626" s="10"/>
      <c r="CE21626" s="10"/>
      <c r="CF21626" s="31"/>
      <c r="CG21626" s="9"/>
      <c r="CH21626" s="9"/>
      <c r="CI21626" s="9"/>
      <c r="CJ21626" s="31"/>
      <c r="CK21626" s="9"/>
      <c r="CL21626" s="128"/>
      <c r="CM21626" s="216">
        <f t="shared" si="895"/>
        <v>0</v>
      </c>
      <c r="CN21626" s="128"/>
      <c r="CO21626" s="30"/>
      <c r="CP21626" s="30">
        <f t="shared" si="896"/>
        <v>0</v>
      </c>
      <c r="CQ21626" s="30"/>
      <c r="CR21626" s="30">
        <f t="shared" si="897"/>
        <v>0</v>
      </c>
      <c r="CS21626" s="30"/>
      <c r="CT21626" s="30"/>
      <c r="CU21626" s="30"/>
      <c r="CV21626" s="30">
        <f t="shared" si="898"/>
        <v>0</v>
      </c>
    </row>
    <row r="21627" spans="80:100" x14ac:dyDescent="0.25">
      <c r="CB21627" s="134">
        <f t="shared" si="894"/>
        <v>1805</v>
      </c>
      <c r="CC21627" s="7"/>
      <c r="CD21627" s="10"/>
      <c r="CE21627" s="10"/>
      <c r="CF21627" s="31"/>
      <c r="CG21627" s="9"/>
      <c r="CH21627" s="9"/>
      <c r="CI21627" s="9"/>
      <c r="CJ21627" s="31"/>
      <c r="CK21627" s="9"/>
      <c r="CL21627" s="128"/>
      <c r="CM21627" s="216">
        <f t="shared" si="895"/>
        <v>0</v>
      </c>
      <c r="CN21627" s="128"/>
      <c r="CO21627" s="30"/>
      <c r="CP21627" s="30">
        <f t="shared" si="896"/>
        <v>0</v>
      </c>
      <c r="CQ21627" s="30"/>
      <c r="CR21627" s="30">
        <f t="shared" si="897"/>
        <v>0</v>
      </c>
      <c r="CS21627" s="30"/>
      <c r="CT21627" s="30"/>
      <c r="CU21627" s="30"/>
      <c r="CV21627" s="30">
        <f t="shared" si="898"/>
        <v>0</v>
      </c>
    </row>
    <row r="21628" spans="80:100" x14ac:dyDescent="0.25">
      <c r="CB21628" s="134">
        <f t="shared" si="894"/>
        <v>1806</v>
      </c>
      <c r="CC21628" s="7"/>
      <c r="CD21628" s="10"/>
      <c r="CE21628" s="10"/>
      <c r="CF21628" s="31"/>
      <c r="CG21628" s="9"/>
      <c r="CH21628" s="9"/>
      <c r="CI21628" s="9"/>
      <c r="CJ21628" s="31"/>
      <c r="CK21628" s="9"/>
      <c r="CL21628" s="128"/>
      <c r="CM21628" s="216">
        <f t="shared" si="895"/>
        <v>0</v>
      </c>
      <c r="CN21628" s="128"/>
      <c r="CO21628" s="30"/>
      <c r="CP21628" s="30">
        <f t="shared" si="896"/>
        <v>0</v>
      </c>
      <c r="CQ21628" s="30"/>
      <c r="CR21628" s="30">
        <f t="shared" si="897"/>
        <v>0</v>
      </c>
      <c r="CS21628" s="30"/>
      <c r="CT21628" s="30"/>
      <c r="CU21628" s="30"/>
      <c r="CV21628" s="30">
        <f t="shared" si="898"/>
        <v>0</v>
      </c>
    </row>
    <row r="21629" spans="80:100" x14ac:dyDescent="0.25">
      <c r="CB21629" s="134">
        <f t="shared" si="894"/>
        <v>1807</v>
      </c>
      <c r="CC21629" s="7"/>
      <c r="CD21629" s="10"/>
      <c r="CE21629" s="10"/>
      <c r="CF21629" s="31"/>
      <c r="CG21629" s="9"/>
      <c r="CH21629" s="9"/>
      <c r="CI21629" s="9"/>
      <c r="CJ21629" s="31"/>
      <c r="CK21629" s="9"/>
      <c r="CL21629" s="128"/>
      <c r="CM21629" s="216">
        <f t="shared" si="895"/>
        <v>0</v>
      </c>
      <c r="CN21629" s="128"/>
      <c r="CO21629" s="30"/>
      <c r="CP21629" s="30">
        <f t="shared" si="896"/>
        <v>0</v>
      </c>
      <c r="CQ21629" s="30"/>
      <c r="CR21629" s="30">
        <f t="shared" si="897"/>
        <v>0</v>
      </c>
      <c r="CS21629" s="30"/>
      <c r="CT21629" s="30"/>
      <c r="CU21629" s="30"/>
      <c r="CV21629" s="30">
        <f t="shared" si="898"/>
        <v>0</v>
      </c>
    </row>
    <row r="21630" spans="80:100" x14ac:dyDescent="0.25">
      <c r="CB21630" s="134">
        <f t="shared" si="894"/>
        <v>1808</v>
      </c>
      <c r="CC21630" s="7"/>
      <c r="CD21630" s="10"/>
      <c r="CE21630" s="10"/>
      <c r="CF21630" s="31"/>
      <c r="CG21630" s="9"/>
      <c r="CH21630" s="9"/>
      <c r="CI21630" s="9"/>
      <c r="CJ21630" s="31"/>
      <c r="CK21630" s="9"/>
      <c r="CL21630" s="128"/>
      <c r="CM21630" s="216">
        <f t="shared" si="895"/>
        <v>0</v>
      </c>
      <c r="CN21630" s="128"/>
      <c r="CO21630" s="30"/>
      <c r="CP21630" s="30">
        <f t="shared" si="896"/>
        <v>0</v>
      </c>
      <c r="CQ21630" s="30"/>
      <c r="CR21630" s="30">
        <f t="shared" si="897"/>
        <v>0</v>
      </c>
      <c r="CS21630" s="30"/>
      <c r="CT21630" s="30"/>
      <c r="CU21630" s="30"/>
      <c r="CV21630" s="30">
        <f t="shared" si="898"/>
        <v>0</v>
      </c>
    </row>
    <row r="21631" spans="80:100" x14ac:dyDescent="0.25">
      <c r="CB21631" s="134">
        <f t="shared" si="894"/>
        <v>1809</v>
      </c>
      <c r="CC21631" s="7"/>
      <c r="CD21631" s="10"/>
      <c r="CE21631" s="10"/>
      <c r="CF21631" s="31"/>
      <c r="CG21631" s="9"/>
      <c r="CH21631" s="9"/>
      <c r="CI21631" s="9"/>
      <c r="CJ21631" s="31"/>
      <c r="CK21631" s="9"/>
      <c r="CL21631" s="128"/>
      <c r="CM21631" s="216">
        <f t="shared" si="895"/>
        <v>0</v>
      </c>
      <c r="CN21631" s="128"/>
      <c r="CO21631" s="30"/>
      <c r="CP21631" s="30">
        <f t="shared" si="896"/>
        <v>0</v>
      </c>
      <c r="CQ21631" s="30"/>
      <c r="CR21631" s="30">
        <f t="shared" si="897"/>
        <v>0</v>
      </c>
      <c r="CS21631" s="30"/>
      <c r="CT21631" s="30"/>
      <c r="CU21631" s="30"/>
      <c r="CV21631" s="30">
        <f t="shared" si="898"/>
        <v>0</v>
      </c>
    </row>
    <row r="21632" spans="80:100" x14ac:dyDescent="0.25">
      <c r="CB21632" s="134">
        <f t="shared" si="894"/>
        <v>1810</v>
      </c>
      <c r="CC21632" s="7"/>
      <c r="CD21632" s="10"/>
      <c r="CE21632" s="10"/>
      <c r="CF21632" s="31"/>
      <c r="CG21632" s="9"/>
      <c r="CH21632" s="9"/>
      <c r="CI21632" s="9"/>
      <c r="CJ21632" s="31"/>
      <c r="CK21632" s="9"/>
      <c r="CL21632" s="128"/>
      <c r="CM21632" s="216">
        <f t="shared" si="895"/>
        <v>0</v>
      </c>
      <c r="CN21632" s="128"/>
      <c r="CO21632" s="30"/>
      <c r="CP21632" s="30">
        <f t="shared" si="896"/>
        <v>0</v>
      </c>
      <c r="CQ21632" s="30"/>
      <c r="CR21632" s="30">
        <f t="shared" si="897"/>
        <v>0</v>
      </c>
      <c r="CS21632" s="30"/>
      <c r="CT21632" s="30"/>
      <c r="CU21632" s="30"/>
      <c r="CV21632" s="30">
        <f t="shared" si="898"/>
        <v>0</v>
      </c>
    </row>
    <row r="21633" spans="80:100" x14ac:dyDescent="0.25">
      <c r="CB21633" s="134">
        <f t="shared" si="894"/>
        <v>1811</v>
      </c>
      <c r="CC21633" s="7"/>
      <c r="CD21633" s="10"/>
      <c r="CE21633" s="10"/>
      <c r="CF21633" s="31"/>
      <c r="CG21633" s="9"/>
      <c r="CH21633" s="9"/>
      <c r="CI21633" s="9"/>
      <c r="CJ21633" s="31"/>
      <c r="CK21633" s="9"/>
      <c r="CL21633" s="128"/>
      <c r="CM21633" s="216">
        <f t="shared" si="895"/>
        <v>0</v>
      </c>
      <c r="CN21633" s="128"/>
      <c r="CO21633" s="30"/>
      <c r="CP21633" s="30">
        <f t="shared" si="896"/>
        <v>0</v>
      </c>
      <c r="CQ21633" s="30"/>
      <c r="CR21633" s="30">
        <f t="shared" si="897"/>
        <v>0</v>
      </c>
      <c r="CS21633" s="30"/>
      <c r="CT21633" s="30"/>
      <c r="CU21633" s="30"/>
      <c r="CV21633" s="30">
        <f t="shared" si="898"/>
        <v>0</v>
      </c>
    </row>
    <row r="21634" spans="80:100" x14ac:dyDescent="0.25">
      <c r="CB21634" s="134">
        <f t="shared" si="894"/>
        <v>1812</v>
      </c>
      <c r="CC21634" s="7"/>
      <c r="CD21634" s="10"/>
      <c r="CE21634" s="10"/>
      <c r="CF21634" s="31"/>
      <c r="CG21634" s="9"/>
      <c r="CH21634" s="9"/>
      <c r="CI21634" s="9"/>
      <c r="CJ21634" s="31"/>
      <c r="CK21634" s="9"/>
      <c r="CL21634" s="128"/>
      <c r="CM21634" s="216">
        <f t="shared" si="895"/>
        <v>0</v>
      </c>
      <c r="CN21634" s="128"/>
      <c r="CO21634" s="30"/>
      <c r="CP21634" s="30">
        <f t="shared" si="896"/>
        <v>0</v>
      </c>
      <c r="CQ21634" s="30"/>
      <c r="CR21634" s="30">
        <f t="shared" si="897"/>
        <v>0</v>
      </c>
      <c r="CS21634" s="30"/>
      <c r="CT21634" s="30"/>
      <c r="CU21634" s="30"/>
      <c r="CV21634" s="30">
        <f t="shared" si="898"/>
        <v>0</v>
      </c>
    </row>
    <row r="21635" spans="80:100" x14ac:dyDescent="0.25">
      <c r="CB21635" s="134">
        <f t="shared" si="894"/>
        <v>1813</v>
      </c>
      <c r="CC21635" s="7"/>
      <c r="CD21635" s="10"/>
      <c r="CE21635" s="10"/>
      <c r="CF21635" s="31"/>
      <c r="CG21635" s="9"/>
      <c r="CH21635" s="9"/>
      <c r="CI21635" s="9"/>
      <c r="CJ21635" s="31"/>
      <c r="CK21635" s="9"/>
      <c r="CL21635" s="128"/>
      <c r="CM21635" s="216">
        <f t="shared" si="895"/>
        <v>0</v>
      </c>
      <c r="CN21635" s="128"/>
      <c r="CO21635" s="30"/>
      <c r="CP21635" s="30">
        <f t="shared" si="896"/>
        <v>0</v>
      </c>
      <c r="CQ21635" s="30"/>
      <c r="CR21635" s="30">
        <f t="shared" si="897"/>
        <v>0</v>
      </c>
      <c r="CS21635" s="30"/>
      <c r="CT21635" s="30"/>
      <c r="CU21635" s="30"/>
      <c r="CV21635" s="30">
        <f t="shared" si="898"/>
        <v>0</v>
      </c>
    </row>
    <row r="21636" spans="80:100" x14ac:dyDescent="0.25">
      <c r="CB21636" s="134">
        <f t="shared" si="894"/>
        <v>1814</v>
      </c>
      <c r="CC21636" s="7"/>
      <c r="CD21636" s="10"/>
      <c r="CE21636" s="10"/>
      <c r="CF21636" s="31"/>
      <c r="CG21636" s="9"/>
      <c r="CH21636" s="9"/>
      <c r="CI21636" s="9"/>
      <c r="CJ21636" s="31"/>
      <c r="CK21636" s="9"/>
      <c r="CL21636" s="128"/>
      <c r="CM21636" s="216">
        <f t="shared" si="895"/>
        <v>0</v>
      </c>
      <c r="CN21636" s="128"/>
      <c r="CO21636" s="30"/>
      <c r="CP21636" s="30">
        <f t="shared" si="896"/>
        <v>0</v>
      </c>
      <c r="CQ21636" s="30"/>
      <c r="CR21636" s="30">
        <f t="shared" si="897"/>
        <v>0</v>
      </c>
      <c r="CS21636" s="30"/>
      <c r="CT21636" s="30"/>
      <c r="CU21636" s="30"/>
      <c r="CV21636" s="30">
        <f t="shared" si="898"/>
        <v>0</v>
      </c>
    </row>
    <row r="21637" spans="80:100" x14ac:dyDescent="0.25">
      <c r="CB21637" s="134">
        <f t="shared" si="894"/>
        <v>1815</v>
      </c>
      <c r="CC21637" s="7"/>
      <c r="CD21637" s="10"/>
      <c r="CE21637" s="10"/>
      <c r="CF21637" s="31"/>
      <c r="CG21637" s="9"/>
      <c r="CH21637" s="9"/>
      <c r="CI21637" s="9"/>
      <c r="CJ21637" s="31"/>
      <c r="CK21637" s="9"/>
      <c r="CL21637" s="128"/>
      <c r="CM21637" s="216">
        <f t="shared" si="895"/>
        <v>0</v>
      </c>
      <c r="CN21637" s="128"/>
      <c r="CO21637" s="30"/>
      <c r="CP21637" s="30">
        <f t="shared" si="896"/>
        <v>0</v>
      </c>
      <c r="CQ21637" s="30"/>
      <c r="CR21637" s="30">
        <f t="shared" si="897"/>
        <v>0</v>
      </c>
      <c r="CS21637" s="30"/>
      <c r="CT21637" s="30"/>
      <c r="CU21637" s="30"/>
      <c r="CV21637" s="30">
        <f t="shared" si="898"/>
        <v>0</v>
      </c>
    </row>
    <row r="21638" spans="80:100" x14ac:dyDescent="0.25">
      <c r="CB21638" s="134">
        <f t="shared" si="894"/>
        <v>1816</v>
      </c>
      <c r="CC21638" s="7"/>
      <c r="CD21638" s="10"/>
      <c r="CE21638" s="10"/>
      <c r="CF21638" s="31"/>
      <c r="CG21638" s="9"/>
      <c r="CH21638" s="9"/>
      <c r="CI21638" s="9"/>
      <c r="CJ21638" s="31"/>
      <c r="CK21638" s="9"/>
      <c r="CL21638" s="128"/>
      <c r="CM21638" s="216">
        <f t="shared" si="895"/>
        <v>0</v>
      </c>
      <c r="CN21638" s="128"/>
      <c r="CO21638" s="30"/>
      <c r="CP21638" s="30">
        <f t="shared" si="896"/>
        <v>0</v>
      </c>
      <c r="CQ21638" s="30"/>
      <c r="CR21638" s="30">
        <f t="shared" si="897"/>
        <v>0</v>
      </c>
      <c r="CS21638" s="30"/>
      <c r="CT21638" s="30"/>
      <c r="CU21638" s="30"/>
      <c r="CV21638" s="30">
        <f t="shared" si="898"/>
        <v>0</v>
      </c>
    </row>
    <row r="21639" spans="80:100" x14ac:dyDescent="0.25">
      <c r="CB21639" s="134">
        <f t="shared" si="894"/>
        <v>1817</v>
      </c>
      <c r="CC21639" s="7"/>
      <c r="CD21639" s="10"/>
      <c r="CE21639" s="10"/>
      <c r="CF21639" s="31"/>
      <c r="CG21639" s="9"/>
      <c r="CH21639" s="9"/>
      <c r="CI21639" s="9"/>
      <c r="CJ21639" s="31"/>
      <c r="CK21639" s="9"/>
      <c r="CL21639" s="128"/>
      <c r="CM21639" s="216">
        <f t="shared" si="895"/>
        <v>0</v>
      </c>
      <c r="CN21639" s="128"/>
      <c r="CO21639" s="30"/>
      <c r="CP21639" s="30">
        <f t="shared" si="896"/>
        <v>0</v>
      </c>
      <c r="CQ21639" s="30"/>
      <c r="CR21639" s="30">
        <f t="shared" si="897"/>
        <v>0</v>
      </c>
      <c r="CS21639" s="30"/>
      <c r="CT21639" s="30"/>
      <c r="CU21639" s="30"/>
      <c r="CV21639" s="30">
        <f t="shared" si="898"/>
        <v>0</v>
      </c>
    </row>
    <row r="21640" spans="80:100" x14ac:dyDescent="0.25">
      <c r="CB21640" s="134">
        <f t="shared" si="894"/>
        <v>1818</v>
      </c>
      <c r="CC21640" s="7"/>
      <c r="CD21640" s="10"/>
      <c r="CE21640" s="10"/>
      <c r="CF21640" s="31"/>
      <c r="CG21640" s="9"/>
      <c r="CH21640" s="9"/>
      <c r="CI21640" s="9"/>
      <c r="CJ21640" s="31"/>
      <c r="CK21640" s="9"/>
      <c r="CL21640" s="128"/>
      <c r="CM21640" s="216">
        <f t="shared" si="895"/>
        <v>0</v>
      </c>
      <c r="CN21640" s="128"/>
      <c r="CO21640" s="30"/>
      <c r="CP21640" s="30">
        <f t="shared" si="896"/>
        <v>0</v>
      </c>
      <c r="CQ21640" s="30"/>
      <c r="CR21640" s="30">
        <f t="shared" si="897"/>
        <v>0</v>
      </c>
      <c r="CS21640" s="30"/>
      <c r="CT21640" s="30"/>
      <c r="CU21640" s="30"/>
      <c r="CV21640" s="30">
        <f t="shared" si="898"/>
        <v>0</v>
      </c>
    </row>
    <row r="21641" spans="80:100" x14ac:dyDescent="0.25">
      <c r="CB21641" s="134">
        <f t="shared" si="894"/>
        <v>1819</v>
      </c>
      <c r="CC21641" s="7"/>
      <c r="CD21641" s="10"/>
      <c r="CE21641" s="10"/>
      <c r="CF21641" s="31"/>
      <c r="CG21641" s="9"/>
      <c r="CH21641" s="9"/>
      <c r="CI21641" s="9"/>
      <c r="CJ21641" s="31"/>
      <c r="CK21641" s="9"/>
      <c r="CL21641" s="128"/>
      <c r="CM21641" s="216">
        <f t="shared" si="895"/>
        <v>0</v>
      </c>
      <c r="CN21641" s="128"/>
      <c r="CO21641" s="30"/>
      <c r="CP21641" s="30">
        <f t="shared" si="896"/>
        <v>0</v>
      </c>
      <c r="CQ21641" s="30"/>
      <c r="CR21641" s="30">
        <f t="shared" si="897"/>
        <v>0</v>
      </c>
      <c r="CS21641" s="30"/>
      <c r="CT21641" s="30"/>
      <c r="CU21641" s="30"/>
      <c r="CV21641" s="30">
        <f t="shared" si="898"/>
        <v>0</v>
      </c>
    </row>
    <row r="21642" spans="80:100" x14ac:dyDescent="0.25">
      <c r="CB21642" s="134">
        <f t="shared" si="894"/>
        <v>1820</v>
      </c>
      <c r="CC21642" s="7"/>
      <c r="CD21642" s="10"/>
      <c r="CE21642" s="10"/>
      <c r="CF21642" s="31"/>
      <c r="CG21642" s="9"/>
      <c r="CH21642" s="9"/>
      <c r="CI21642" s="9"/>
      <c r="CJ21642" s="31"/>
      <c r="CK21642" s="9"/>
      <c r="CL21642" s="128"/>
      <c r="CM21642" s="216">
        <f t="shared" si="895"/>
        <v>0</v>
      </c>
      <c r="CN21642" s="128"/>
      <c r="CO21642" s="30"/>
      <c r="CP21642" s="30">
        <f t="shared" si="896"/>
        <v>0</v>
      </c>
      <c r="CQ21642" s="30"/>
      <c r="CR21642" s="30">
        <f t="shared" si="897"/>
        <v>0</v>
      </c>
      <c r="CS21642" s="30"/>
      <c r="CT21642" s="30"/>
      <c r="CU21642" s="30"/>
      <c r="CV21642" s="30">
        <f t="shared" si="898"/>
        <v>0</v>
      </c>
    </row>
    <row r="21643" spans="80:100" x14ac:dyDescent="0.25">
      <c r="CB21643" s="134">
        <f t="shared" si="894"/>
        <v>1821</v>
      </c>
      <c r="CC21643" s="7"/>
      <c r="CD21643" s="10"/>
      <c r="CE21643" s="10"/>
      <c r="CF21643" s="31"/>
      <c r="CG21643" s="9"/>
      <c r="CH21643" s="9"/>
      <c r="CI21643" s="9"/>
      <c r="CJ21643" s="31"/>
      <c r="CK21643" s="9"/>
      <c r="CL21643" s="128"/>
      <c r="CM21643" s="216">
        <f t="shared" si="895"/>
        <v>0</v>
      </c>
      <c r="CN21643" s="128"/>
      <c r="CO21643" s="30"/>
      <c r="CP21643" s="30">
        <f t="shared" si="896"/>
        <v>0</v>
      </c>
      <c r="CQ21643" s="30"/>
      <c r="CR21643" s="30">
        <f t="shared" si="897"/>
        <v>0</v>
      </c>
      <c r="CS21643" s="30"/>
      <c r="CT21643" s="30"/>
      <c r="CU21643" s="30"/>
      <c r="CV21643" s="30">
        <f t="shared" si="898"/>
        <v>0</v>
      </c>
    </row>
    <row r="21644" spans="80:100" x14ac:dyDescent="0.25">
      <c r="CB21644" s="134">
        <f t="shared" si="894"/>
        <v>1822</v>
      </c>
      <c r="CC21644" s="7"/>
      <c r="CD21644" s="10"/>
      <c r="CE21644" s="10"/>
      <c r="CF21644" s="31"/>
      <c r="CG21644" s="9"/>
      <c r="CH21644" s="9"/>
      <c r="CI21644" s="9"/>
      <c r="CJ21644" s="31"/>
      <c r="CK21644" s="9"/>
      <c r="CL21644" s="128"/>
      <c r="CM21644" s="216">
        <f t="shared" si="895"/>
        <v>0</v>
      </c>
      <c r="CN21644" s="128"/>
      <c r="CO21644" s="30"/>
      <c r="CP21644" s="30">
        <f t="shared" si="896"/>
        <v>0</v>
      </c>
      <c r="CQ21644" s="30"/>
      <c r="CR21644" s="30">
        <f t="shared" si="897"/>
        <v>0</v>
      </c>
      <c r="CS21644" s="30"/>
      <c r="CT21644" s="30"/>
      <c r="CU21644" s="30"/>
      <c r="CV21644" s="30">
        <f t="shared" si="898"/>
        <v>0</v>
      </c>
    </row>
    <row r="21645" spans="80:100" x14ac:dyDescent="0.25">
      <c r="CB21645" s="134">
        <f t="shared" si="894"/>
        <v>1823</v>
      </c>
      <c r="CC21645" s="7"/>
      <c r="CD21645" s="10"/>
      <c r="CE21645" s="10"/>
      <c r="CF21645" s="31"/>
      <c r="CG21645" s="9"/>
      <c r="CH21645" s="9"/>
      <c r="CI21645" s="9"/>
      <c r="CJ21645" s="31"/>
      <c r="CK21645" s="9"/>
      <c r="CL21645" s="128"/>
      <c r="CM21645" s="216">
        <f t="shared" si="895"/>
        <v>0</v>
      </c>
      <c r="CN21645" s="128"/>
      <c r="CO21645" s="30"/>
      <c r="CP21645" s="30">
        <f t="shared" si="896"/>
        <v>0</v>
      </c>
      <c r="CQ21645" s="30"/>
      <c r="CR21645" s="30">
        <f t="shared" si="897"/>
        <v>0</v>
      </c>
      <c r="CS21645" s="30"/>
      <c r="CT21645" s="30"/>
      <c r="CU21645" s="30"/>
      <c r="CV21645" s="30">
        <f t="shared" si="898"/>
        <v>0</v>
      </c>
    </row>
    <row r="21646" spans="80:100" x14ac:dyDescent="0.25">
      <c r="CB21646" s="134">
        <f t="shared" si="894"/>
        <v>1824</v>
      </c>
      <c r="CC21646" s="7"/>
      <c r="CD21646" s="10"/>
      <c r="CE21646" s="10"/>
      <c r="CF21646" s="31"/>
      <c r="CG21646" s="9"/>
      <c r="CH21646" s="9"/>
      <c r="CI21646" s="9"/>
      <c r="CJ21646" s="31"/>
      <c r="CK21646" s="9"/>
      <c r="CL21646" s="128"/>
      <c r="CM21646" s="216">
        <f t="shared" si="895"/>
        <v>0</v>
      </c>
      <c r="CN21646" s="128"/>
      <c r="CO21646" s="30"/>
      <c r="CP21646" s="30">
        <f t="shared" si="896"/>
        <v>0</v>
      </c>
      <c r="CQ21646" s="30"/>
      <c r="CR21646" s="30">
        <f t="shared" si="897"/>
        <v>0</v>
      </c>
      <c r="CS21646" s="30"/>
      <c r="CT21646" s="30"/>
      <c r="CU21646" s="30"/>
      <c r="CV21646" s="30">
        <f t="shared" si="898"/>
        <v>0</v>
      </c>
    </row>
    <row r="21647" spans="80:100" x14ac:dyDescent="0.25">
      <c r="CB21647" s="134">
        <f t="shared" si="894"/>
        <v>1825</v>
      </c>
      <c r="CC21647" s="7"/>
      <c r="CD21647" s="10"/>
      <c r="CE21647" s="10"/>
      <c r="CF21647" s="31"/>
      <c r="CG21647" s="9"/>
      <c r="CH21647" s="9"/>
      <c r="CI21647" s="9"/>
      <c r="CJ21647" s="31"/>
      <c r="CK21647" s="9"/>
      <c r="CL21647" s="128"/>
      <c r="CM21647" s="216">
        <f t="shared" si="895"/>
        <v>0</v>
      </c>
      <c r="CN21647" s="128"/>
      <c r="CO21647" s="30"/>
      <c r="CP21647" s="30">
        <f t="shared" si="896"/>
        <v>0</v>
      </c>
      <c r="CQ21647" s="30"/>
      <c r="CR21647" s="30">
        <f t="shared" si="897"/>
        <v>0</v>
      </c>
      <c r="CS21647" s="30"/>
      <c r="CT21647" s="30"/>
      <c r="CU21647" s="30"/>
      <c r="CV21647" s="30">
        <f t="shared" si="898"/>
        <v>0</v>
      </c>
    </row>
    <row r="21648" spans="80:100" x14ac:dyDescent="0.25">
      <c r="CB21648" s="134">
        <f t="shared" si="894"/>
        <v>1826</v>
      </c>
      <c r="CC21648" s="7"/>
      <c r="CD21648" s="10"/>
      <c r="CE21648" s="10"/>
      <c r="CF21648" s="31"/>
      <c r="CG21648" s="9"/>
      <c r="CH21648" s="9"/>
      <c r="CI21648" s="9"/>
      <c r="CJ21648" s="31"/>
      <c r="CK21648" s="9"/>
      <c r="CL21648" s="128"/>
      <c r="CM21648" s="216">
        <f t="shared" si="895"/>
        <v>0</v>
      </c>
      <c r="CN21648" s="128"/>
      <c r="CO21648" s="30"/>
      <c r="CP21648" s="30">
        <f t="shared" si="896"/>
        <v>0</v>
      </c>
      <c r="CQ21648" s="30"/>
      <c r="CR21648" s="30">
        <f t="shared" si="897"/>
        <v>0</v>
      </c>
      <c r="CS21648" s="30"/>
      <c r="CT21648" s="30"/>
      <c r="CU21648" s="30"/>
      <c r="CV21648" s="30">
        <f t="shared" si="898"/>
        <v>0</v>
      </c>
    </row>
    <row r="21649" spans="80:100" x14ac:dyDescent="0.25">
      <c r="CB21649" s="134">
        <f t="shared" si="894"/>
        <v>1827</v>
      </c>
      <c r="CC21649" s="7"/>
      <c r="CD21649" s="10"/>
      <c r="CE21649" s="10"/>
      <c r="CF21649" s="31"/>
      <c r="CG21649" s="9"/>
      <c r="CH21649" s="9"/>
      <c r="CI21649" s="9"/>
      <c r="CJ21649" s="31"/>
      <c r="CK21649" s="9"/>
      <c r="CL21649" s="128"/>
      <c r="CM21649" s="216">
        <f t="shared" si="895"/>
        <v>0</v>
      </c>
      <c r="CN21649" s="128"/>
      <c r="CO21649" s="30"/>
      <c r="CP21649" s="30">
        <f t="shared" si="896"/>
        <v>0</v>
      </c>
      <c r="CQ21649" s="30"/>
      <c r="CR21649" s="30">
        <f t="shared" si="897"/>
        <v>0</v>
      </c>
      <c r="CS21649" s="30"/>
      <c r="CT21649" s="30"/>
      <c r="CU21649" s="30"/>
      <c r="CV21649" s="30">
        <f t="shared" si="898"/>
        <v>0</v>
      </c>
    </row>
    <row r="21650" spans="80:100" x14ac:dyDescent="0.25">
      <c r="CB21650" s="134">
        <f t="shared" si="894"/>
        <v>1828</v>
      </c>
      <c r="CC21650" s="7"/>
      <c r="CD21650" s="10"/>
      <c r="CE21650" s="10"/>
      <c r="CF21650" s="31"/>
      <c r="CG21650" s="9"/>
      <c r="CH21650" s="9"/>
      <c r="CI21650" s="9"/>
      <c r="CJ21650" s="31"/>
      <c r="CK21650" s="9"/>
      <c r="CL21650" s="128"/>
      <c r="CM21650" s="216">
        <f t="shared" si="895"/>
        <v>0</v>
      </c>
      <c r="CN21650" s="128"/>
      <c r="CO21650" s="30"/>
      <c r="CP21650" s="30">
        <f t="shared" si="896"/>
        <v>0</v>
      </c>
      <c r="CQ21650" s="30"/>
      <c r="CR21650" s="30">
        <f t="shared" si="897"/>
        <v>0</v>
      </c>
      <c r="CS21650" s="30"/>
      <c r="CT21650" s="30"/>
      <c r="CU21650" s="30"/>
      <c r="CV21650" s="30">
        <f t="shared" si="898"/>
        <v>0</v>
      </c>
    </row>
    <row r="21651" spans="80:100" x14ac:dyDescent="0.25">
      <c r="CB21651" s="134">
        <f t="shared" si="894"/>
        <v>1829</v>
      </c>
      <c r="CC21651" s="7"/>
      <c r="CD21651" s="10"/>
      <c r="CE21651" s="10"/>
      <c r="CF21651" s="31"/>
      <c r="CG21651" s="9"/>
      <c r="CH21651" s="9"/>
      <c r="CI21651" s="9"/>
      <c r="CJ21651" s="31"/>
      <c r="CK21651" s="9"/>
      <c r="CL21651" s="128"/>
      <c r="CM21651" s="216">
        <f t="shared" si="895"/>
        <v>0</v>
      </c>
      <c r="CN21651" s="128"/>
      <c r="CO21651" s="30"/>
      <c r="CP21651" s="30">
        <f t="shared" si="896"/>
        <v>0</v>
      </c>
      <c r="CQ21651" s="30"/>
      <c r="CR21651" s="30">
        <f t="shared" si="897"/>
        <v>0</v>
      </c>
      <c r="CS21651" s="30"/>
      <c r="CT21651" s="30"/>
      <c r="CU21651" s="30"/>
      <c r="CV21651" s="30">
        <f t="shared" si="898"/>
        <v>0</v>
      </c>
    </row>
    <row r="21652" spans="80:100" x14ac:dyDescent="0.25">
      <c r="CB21652" s="134">
        <f t="shared" si="894"/>
        <v>1830</v>
      </c>
      <c r="CC21652" s="7"/>
      <c r="CD21652" s="10"/>
      <c r="CE21652" s="10"/>
      <c r="CF21652" s="31"/>
      <c r="CG21652" s="9"/>
      <c r="CH21652" s="9"/>
      <c r="CI21652" s="9"/>
      <c r="CJ21652" s="31"/>
      <c r="CK21652" s="9"/>
      <c r="CL21652" s="128"/>
      <c r="CM21652" s="216">
        <f t="shared" si="895"/>
        <v>0</v>
      </c>
      <c r="CN21652" s="128"/>
      <c r="CO21652" s="30"/>
      <c r="CP21652" s="30">
        <f t="shared" si="896"/>
        <v>0</v>
      </c>
      <c r="CQ21652" s="30"/>
      <c r="CR21652" s="30">
        <f t="shared" si="897"/>
        <v>0</v>
      </c>
      <c r="CS21652" s="30"/>
      <c r="CT21652" s="30"/>
      <c r="CU21652" s="30"/>
      <c r="CV21652" s="30">
        <f t="shared" si="898"/>
        <v>0</v>
      </c>
    </row>
    <row r="21653" spans="80:100" x14ac:dyDescent="0.25">
      <c r="CB21653" s="134">
        <f t="shared" si="894"/>
        <v>1831</v>
      </c>
      <c r="CC21653" s="7"/>
      <c r="CD21653" s="10"/>
      <c r="CE21653" s="10"/>
      <c r="CF21653" s="31"/>
      <c r="CG21653" s="9"/>
      <c r="CH21653" s="9"/>
      <c r="CI21653" s="9"/>
      <c r="CJ21653" s="31"/>
      <c r="CK21653" s="9"/>
      <c r="CL21653" s="128"/>
      <c r="CM21653" s="216">
        <f t="shared" si="895"/>
        <v>0</v>
      </c>
      <c r="CN21653" s="128"/>
      <c r="CO21653" s="30"/>
      <c r="CP21653" s="30">
        <f t="shared" si="896"/>
        <v>0</v>
      </c>
      <c r="CQ21653" s="30"/>
      <c r="CR21653" s="30">
        <f t="shared" si="897"/>
        <v>0</v>
      </c>
      <c r="CS21653" s="30"/>
      <c r="CT21653" s="30"/>
      <c r="CU21653" s="30"/>
      <c r="CV21653" s="30">
        <f t="shared" si="898"/>
        <v>0</v>
      </c>
    </row>
    <row r="21654" spans="80:100" x14ac:dyDescent="0.25">
      <c r="CB21654" s="134">
        <f t="shared" si="894"/>
        <v>1832</v>
      </c>
      <c r="CC21654" s="7"/>
      <c r="CD21654" s="10"/>
      <c r="CE21654" s="10"/>
      <c r="CF21654" s="31"/>
      <c r="CG21654" s="9"/>
      <c r="CH21654" s="9"/>
      <c r="CI21654" s="9"/>
      <c r="CJ21654" s="31"/>
      <c r="CK21654" s="9"/>
      <c r="CL21654" s="128"/>
      <c r="CM21654" s="216">
        <f t="shared" si="895"/>
        <v>0</v>
      </c>
      <c r="CN21654" s="128"/>
      <c r="CO21654" s="30"/>
      <c r="CP21654" s="30">
        <f t="shared" si="896"/>
        <v>0</v>
      </c>
      <c r="CQ21654" s="30"/>
      <c r="CR21654" s="30">
        <f t="shared" si="897"/>
        <v>0</v>
      </c>
      <c r="CS21654" s="30"/>
      <c r="CT21654" s="30"/>
      <c r="CU21654" s="30"/>
      <c r="CV21654" s="30">
        <f t="shared" si="898"/>
        <v>0</v>
      </c>
    </row>
    <row r="21655" spans="80:100" x14ac:dyDescent="0.25">
      <c r="CB21655" s="134">
        <f t="shared" si="894"/>
        <v>1833</v>
      </c>
      <c r="CC21655" s="7"/>
      <c r="CD21655" s="10"/>
      <c r="CE21655" s="10"/>
      <c r="CF21655" s="31"/>
      <c r="CG21655" s="9"/>
      <c r="CH21655" s="9"/>
      <c r="CI21655" s="9"/>
      <c r="CJ21655" s="31"/>
      <c r="CK21655" s="9"/>
      <c r="CL21655" s="128"/>
      <c r="CM21655" s="216">
        <f t="shared" si="895"/>
        <v>0</v>
      </c>
      <c r="CN21655" s="128"/>
      <c r="CO21655" s="30"/>
      <c r="CP21655" s="30">
        <f t="shared" si="896"/>
        <v>0</v>
      </c>
      <c r="CQ21655" s="30"/>
      <c r="CR21655" s="30">
        <f t="shared" si="897"/>
        <v>0</v>
      </c>
      <c r="CS21655" s="30"/>
      <c r="CT21655" s="30"/>
      <c r="CU21655" s="30"/>
      <c r="CV21655" s="30">
        <f t="shared" si="898"/>
        <v>0</v>
      </c>
    </row>
    <row r="21656" spans="80:100" x14ac:dyDescent="0.25">
      <c r="CB21656" s="134">
        <f t="shared" si="894"/>
        <v>1834</v>
      </c>
      <c r="CC21656" s="7"/>
      <c r="CD21656" s="10"/>
      <c r="CE21656" s="10"/>
      <c r="CF21656" s="31"/>
      <c r="CG21656" s="9"/>
      <c r="CH21656" s="9"/>
      <c r="CI21656" s="9"/>
      <c r="CJ21656" s="31"/>
      <c r="CK21656" s="9"/>
      <c r="CL21656" s="128"/>
      <c r="CM21656" s="216">
        <f t="shared" si="895"/>
        <v>0</v>
      </c>
      <c r="CN21656" s="128"/>
      <c r="CO21656" s="30"/>
      <c r="CP21656" s="30">
        <f t="shared" si="896"/>
        <v>0</v>
      </c>
      <c r="CQ21656" s="30"/>
      <c r="CR21656" s="30">
        <f t="shared" si="897"/>
        <v>0</v>
      </c>
      <c r="CS21656" s="30"/>
      <c r="CT21656" s="30"/>
      <c r="CU21656" s="30"/>
      <c r="CV21656" s="30">
        <f t="shared" si="898"/>
        <v>0</v>
      </c>
    </row>
    <row r="21657" spans="80:100" x14ac:dyDescent="0.25">
      <c r="CB21657" s="134">
        <f t="shared" si="894"/>
        <v>1835</v>
      </c>
      <c r="CC21657" s="7"/>
      <c r="CD21657" s="10"/>
      <c r="CE21657" s="10"/>
      <c r="CF21657" s="31"/>
      <c r="CG21657" s="9"/>
      <c r="CH21657" s="9"/>
      <c r="CI21657" s="9"/>
      <c r="CJ21657" s="31"/>
      <c r="CK21657" s="9"/>
      <c r="CL21657" s="128"/>
      <c r="CM21657" s="216">
        <f t="shared" si="895"/>
        <v>0</v>
      </c>
      <c r="CN21657" s="128"/>
      <c r="CO21657" s="30"/>
      <c r="CP21657" s="30">
        <f t="shared" si="896"/>
        <v>0</v>
      </c>
      <c r="CQ21657" s="30"/>
      <c r="CR21657" s="30">
        <f t="shared" si="897"/>
        <v>0</v>
      </c>
      <c r="CS21657" s="30"/>
      <c r="CT21657" s="30"/>
      <c r="CU21657" s="30"/>
      <c r="CV21657" s="30">
        <f t="shared" si="898"/>
        <v>0</v>
      </c>
    </row>
    <row r="21658" spans="80:100" x14ac:dyDescent="0.25">
      <c r="CB21658" s="134">
        <f t="shared" si="894"/>
        <v>1836</v>
      </c>
      <c r="CC21658" s="7"/>
      <c r="CD21658" s="10"/>
      <c r="CE21658" s="10"/>
      <c r="CF21658" s="31"/>
      <c r="CG21658" s="9"/>
      <c r="CH21658" s="9"/>
      <c r="CI21658" s="9"/>
      <c r="CJ21658" s="31"/>
      <c r="CK21658" s="9"/>
      <c r="CL21658" s="128"/>
      <c r="CM21658" s="216">
        <f t="shared" si="895"/>
        <v>0</v>
      </c>
      <c r="CN21658" s="128"/>
      <c r="CO21658" s="30"/>
      <c r="CP21658" s="30">
        <f t="shared" si="896"/>
        <v>0</v>
      </c>
      <c r="CQ21658" s="30"/>
      <c r="CR21658" s="30">
        <f t="shared" si="897"/>
        <v>0</v>
      </c>
      <c r="CS21658" s="30"/>
      <c r="CT21658" s="30"/>
      <c r="CU21658" s="30"/>
      <c r="CV21658" s="30">
        <f t="shared" si="898"/>
        <v>0</v>
      </c>
    </row>
    <row r="21659" spans="80:100" x14ac:dyDescent="0.25">
      <c r="CB21659" s="134">
        <f t="shared" si="894"/>
        <v>1837</v>
      </c>
      <c r="CC21659" s="7"/>
      <c r="CD21659" s="10"/>
      <c r="CE21659" s="10"/>
      <c r="CF21659" s="31"/>
      <c r="CG21659" s="9"/>
      <c r="CH21659" s="9"/>
      <c r="CI21659" s="9"/>
      <c r="CJ21659" s="31"/>
      <c r="CK21659" s="9"/>
      <c r="CL21659" s="128"/>
      <c r="CM21659" s="216">
        <f t="shared" si="895"/>
        <v>0</v>
      </c>
      <c r="CN21659" s="128"/>
      <c r="CO21659" s="30"/>
      <c r="CP21659" s="30">
        <f t="shared" si="896"/>
        <v>0</v>
      </c>
      <c r="CQ21659" s="30"/>
      <c r="CR21659" s="30">
        <f t="shared" si="897"/>
        <v>0</v>
      </c>
      <c r="CS21659" s="30"/>
      <c r="CT21659" s="30"/>
      <c r="CU21659" s="30"/>
      <c r="CV21659" s="30">
        <f t="shared" si="898"/>
        <v>0</v>
      </c>
    </row>
    <row r="21660" spans="80:100" x14ac:dyDescent="0.25">
      <c r="CB21660" s="134">
        <f t="shared" si="894"/>
        <v>1838</v>
      </c>
      <c r="CC21660" s="7"/>
      <c r="CD21660" s="10"/>
      <c r="CE21660" s="10"/>
      <c r="CF21660" s="31"/>
      <c r="CG21660" s="9"/>
      <c r="CH21660" s="9"/>
      <c r="CI21660" s="9"/>
      <c r="CJ21660" s="31"/>
      <c r="CK21660" s="9"/>
      <c r="CL21660" s="128"/>
      <c r="CM21660" s="216">
        <f t="shared" si="895"/>
        <v>0</v>
      </c>
      <c r="CN21660" s="128"/>
      <c r="CO21660" s="30"/>
      <c r="CP21660" s="30">
        <f t="shared" si="896"/>
        <v>0</v>
      </c>
      <c r="CQ21660" s="30"/>
      <c r="CR21660" s="30">
        <f t="shared" si="897"/>
        <v>0</v>
      </c>
      <c r="CS21660" s="30"/>
      <c r="CT21660" s="30"/>
      <c r="CU21660" s="30"/>
      <c r="CV21660" s="30">
        <f t="shared" si="898"/>
        <v>0</v>
      </c>
    </row>
    <row r="21661" spans="80:100" x14ac:dyDescent="0.25">
      <c r="CB21661" s="134">
        <f t="shared" si="894"/>
        <v>1839</v>
      </c>
      <c r="CC21661" s="7"/>
      <c r="CD21661" s="10"/>
      <c r="CE21661" s="10"/>
      <c r="CF21661" s="31"/>
      <c r="CG21661" s="9"/>
      <c r="CH21661" s="9"/>
      <c r="CI21661" s="9"/>
      <c r="CJ21661" s="31"/>
      <c r="CK21661" s="9"/>
      <c r="CL21661" s="128"/>
      <c r="CM21661" s="216">
        <f t="shared" si="895"/>
        <v>0</v>
      </c>
      <c r="CN21661" s="128"/>
      <c r="CO21661" s="30"/>
      <c r="CP21661" s="30">
        <f t="shared" si="896"/>
        <v>0</v>
      </c>
      <c r="CQ21661" s="30"/>
      <c r="CR21661" s="30">
        <f t="shared" si="897"/>
        <v>0</v>
      </c>
      <c r="CS21661" s="30"/>
      <c r="CT21661" s="30"/>
      <c r="CU21661" s="30"/>
      <c r="CV21661" s="30">
        <f t="shared" si="898"/>
        <v>0</v>
      </c>
    </row>
    <row r="21662" spans="80:100" x14ac:dyDescent="0.25">
      <c r="CB21662" s="134">
        <f t="shared" si="894"/>
        <v>1840</v>
      </c>
      <c r="CC21662" s="7"/>
      <c r="CD21662" s="10"/>
      <c r="CE21662" s="10"/>
      <c r="CF21662" s="31"/>
      <c r="CG21662" s="9"/>
      <c r="CH21662" s="9"/>
      <c r="CI21662" s="9"/>
      <c r="CJ21662" s="31"/>
      <c r="CK21662" s="9"/>
      <c r="CL21662" s="128"/>
      <c r="CM21662" s="216">
        <f t="shared" si="895"/>
        <v>0</v>
      </c>
      <c r="CN21662" s="128"/>
      <c r="CO21662" s="30"/>
      <c r="CP21662" s="30">
        <f t="shared" si="896"/>
        <v>0</v>
      </c>
      <c r="CQ21662" s="30"/>
      <c r="CR21662" s="30">
        <f t="shared" si="897"/>
        <v>0</v>
      </c>
      <c r="CS21662" s="30"/>
      <c r="CT21662" s="30"/>
      <c r="CU21662" s="30"/>
      <c r="CV21662" s="30">
        <f t="shared" si="898"/>
        <v>0</v>
      </c>
    </row>
    <row r="21663" spans="80:100" x14ac:dyDescent="0.25">
      <c r="CB21663" s="134">
        <f t="shared" si="894"/>
        <v>1841</v>
      </c>
      <c r="CC21663" s="7"/>
      <c r="CD21663" s="10"/>
      <c r="CE21663" s="10"/>
      <c r="CF21663" s="31"/>
      <c r="CG21663" s="9"/>
      <c r="CH21663" s="9"/>
      <c r="CI21663" s="9"/>
      <c r="CJ21663" s="31"/>
      <c r="CK21663" s="9"/>
      <c r="CL21663" s="128"/>
      <c r="CM21663" s="216">
        <f t="shared" si="895"/>
        <v>0</v>
      </c>
      <c r="CN21663" s="128"/>
      <c r="CO21663" s="30"/>
      <c r="CP21663" s="30">
        <f t="shared" si="896"/>
        <v>0</v>
      </c>
      <c r="CQ21663" s="30"/>
      <c r="CR21663" s="30">
        <f t="shared" si="897"/>
        <v>0</v>
      </c>
      <c r="CS21663" s="30"/>
      <c r="CT21663" s="30"/>
      <c r="CU21663" s="30"/>
      <c r="CV21663" s="30">
        <f t="shared" si="898"/>
        <v>0</v>
      </c>
    </row>
    <row r="21664" spans="80:100" x14ac:dyDescent="0.25">
      <c r="CB21664" s="134">
        <f t="shared" si="894"/>
        <v>1842</v>
      </c>
      <c r="CC21664" s="7"/>
      <c r="CD21664" s="10"/>
      <c r="CE21664" s="10"/>
      <c r="CF21664" s="31"/>
      <c r="CG21664" s="9"/>
      <c r="CH21664" s="9"/>
      <c r="CI21664" s="9"/>
      <c r="CJ21664" s="31"/>
      <c r="CK21664" s="9"/>
      <c r="CL21664" s="128"/>
      <c r="CM21664" s="216">
        <f t="shared" si="895"/>
        <v>0</v>
      </c>
      <c r="CN21664" s="128"/>
      <c r="CO21664" s="30"/>
      <c r="CP21664" s="30">
        <f t="shared" si="896"/>
        <v>0</v>
      </c>
      <c r="CQ21664" s="30"/>
      <c r="CR21664" s="30">
        <f t="shared" si="897"/>
        <v>0</v>
      </c>
      <c r="CS21664" s="30"/>
      <c r="CT21664" s="30"/>
      <c r="CU21664" s="30"/>
      <c r="CV21664" s="30">
        <f t="shared" si="898"/>
        <v>0</v>
      </c>
    </row>
    <row r="21665" spans="80:100" x14ac:dyDescent="0.25">
      <c r="CB21665" s="134">
        <f t="shared" si="894"/>
        <v>1843</v>
      </c>
      <c r="CC21665" s="7"/>
      <c r="CD21665" s="10"/>
      <c r="CE21665" s="10"/>
      <c r="CF21665" s="31"/>
      <c r="CG21665" s="9"/>
      <c r="CH21665" s="9"/>
      <c r="CI21665" s="9"/>
      <c r="CJ21665" s="31"/>
      <c r="CK21665" s="9"/>
      <c r="CL21665" s="128"/>
      <c r="CM21665" s="216">
        <f t="shared" si="895"/>
        <v>0</v>
      </c>
      <c r="CN21665" s="128"/>
      <c r="CO21665" s="30"/>
      <c r="CP21665" s="30">
        <f t="shared" si="896"/>
        <v>0</v>
      </c>
      <c r="CQ21665" s="30"/>
      <c r="CR21665" s="30">
        <f t="shared" si="897"/>
        <v>0</v>
      </c>
      <c r="CS21665" s="30"/>
      <c r="CT21665" s="30"/>
      <c r="CU21665" s="30"/>
      <c r="CV21665" s="30">
        <f t="shared" si="898"/>
        <v>0</v>
      </c>
    </row>
    <row r="21666" spans="80:100" x14ac:dyDescent="0.25">
      <c r="CB21666" s="134">
        <f t="shared" si="894"/>
        <v>1844</v>
      </c>
      <c r="CC21666" s="7"/>
      <c r="CD21666" s="10"/>
      <c r="CE21666" s="10"/>
      <c r="CF21666" s="31"/>
      <c r="CG21666" s="9"/>
      <c r="CH21666" s="9"/>
      <c r="CI21666" s="9"/>
      <c r="CJ21666" s="31"/>
      <c r="CK21666" s="9"/>
      <c r="CL21666" s="128"/>
      <c r="CM21666" s="216">
        <f t="shared" si="895"/>
        <v>0</v>
      </c>
      <c r="CN21666" s="128"/>
      <c r="CO21666" s="30"/>
      <c r="CP21666" s="30">
        <f t="shared" si="896"/>
        <v>0</v>
      </c>
      <c r="CQ21666" s="30"/>
      <c r="CR21666" s="30">
        <f t="shared" si="897"/>
        <v>0</v>
      </c>
      <c r="CS21666" s="30"/>
      <c r="CT21666" s="30"/>
      <c r="CU21666" s="30"/>
      <c r="CV21666" s="30">
        <f t="shared" si="898"/>
        <v>0</v>
      </c>
    </row>
    <row r="21667" spans="80:100" x14ac:dyDescent="0.25">
      <c r="CB21667" s="134">
        <f t="shared" si="894"/>
        <v>1845</v>
      </c>
      <c r="CC21667" s="7"/>
      <c r="CD21667" s="10"/>
      <c r="CE21667" s="10"/>
      <c r="CF21667" s="31"/>
      <c r="CG21667" s="9"/>
      <c r="CH21667" s="9"/>
      <c r="CI21667" s="9"/>
      <c r="CJ21667" s="31"/>
      <c r="CK21667" s="9"/>
      <c r="CL21667" s="128"/>
      <c r="CM21667" s="216">
        <f t="shared" si="895"/>
        <v>0</v>
      </c>
      <c r="CN21667" s="128"/>
      <c r="CO21667" s="30"/>
      <c r="CP21667" s="30">
        <f t="shared" si="896"/>
        <v>0</v>
      </c>
      <c r="CQ21667" s="30"/>
      <c r="CR21667" s="30">
        <f t="shared" si="897"/>
        <v>0</v>
      </c>
      <c r="CS21667" s="30"/>
      <c r="CT21667" s="30"/>
      <c r="CU21667" s="30"/>
      <c r="CV21667" s="30">
        <f t="shared" si="898"/>
        <v>0</v>
      </c>
    </row>
    <row r="21668" spans="80:100" x14ac:dyDescent="0.25">
      <c r="CB21668" s="134">
        <f t="shared" si="894"/>
        <v>1846</v>
      </c>
      <c r="CC21668" s="7"/>
      <c r="CD21668" s="10"/>
      <c r="CE21668" s="10"/>
      <c r="CF21668" s="31"/>
      <c r="CG21668" s="9"/>
      <c r="CH21668" s="9"/>
      <c r="CI21668" s="9"/>
      <c r="CJ21668" s="31"/>
      <c r="CK21668" s="9"/>
      <c r="CL21668" s="128"/>
      <c r="CM21668" s="216">
        <f t="shared" si="895"/>
        <v>0</v>
      </c>
      <c r="CN21668" s="128"/>
      <c r="CO21668" s="30"/>
      <c r="CP21668" s="30">
        <f t="shared" si="896"/>
        <v>0</v>
      </c>
      <c r="CQ21668" s="30"/>
      <c r="CR21668" s="30">
        <f t="shared" si="897"/>
        <v>0</v>
      </c>
      <c r="CS21668" s="30"/>
      <c r="CT21668" s="30"/>
      <c r="CU21668" s="30"/>
      <c r="CV21668" s="30">
        <f t="shared" si="898"/>
        <v>0</v>
      </c>
    </row>
    <row r="21669" spans="80:100" x14ac:dyDescent="0.25">
      <c r="CB21669" s="134">
        <f t="shared" si="894"/>
        <v>1847</v>
      </c>
      <c r="CC21669" s="7"/>
      <c r="CD21669" s="10"/>
      <c r="CE21669" s="10"/>
      <c r="CF21669" s="31"/>
      <c r="CG21669" s="9"/>
      <c r="CH21669" s="9"/>
      <c r="CI21669" s="9"/>
      <c r="CJ21669" s="31"/>
      <c r="CK21669" s="9"/>
      <c r="CL21669" s="128"/>
      <c r="CM21669" s="216">
        <f t="shared" si="895"/>
        <v>0</v>
      </c>
      <c r="CN21669" s="128"/>
      <c r="CO21669" s="30"/>
      <c r="CP21669" s="30">
        <f t="shared" si="896"/>
        <v>0</v>
      </c>
      <c r="CQ21669" s="30"/>
      <c r="CR21669" s="30">
        <f t="shared" si="897"/>
        <v>0</v>
      </c>
      <c r="CS21669" s="30"/>
      <c r="CT21669" s="30"/>
      <c r="CU21669" s="30"/>
      <c r="CV21669" s="30">
        <f t="shared" si="898"/>
        <v>0</v>
      </c>
    </row>
    <row r="21670" spans="80:100" x14ac:dyDescent="0.25">
      <c r="CB21670" s="134">
        <f t="shared" si="894"/>
        <v>1848</v>
      </c>
      <c r="CC21670" s="7"/>
      <c r="CD21670" s="10"/>
      <c r="CE21670" s="10"/>
      <c r="CF21670" s="31"/>
      <c r="CG21670" s="9"/>
      <c r="CH21670" s="9"/>
      <c r="CI21670" s="9"/>
      <c r="CJ21670" s="31"/>
      <c r="CK21670" s="9"/>
      <c r="CL21670" s="128"/>
      <c r="CM21670" s="216">
        <f t="shared" si="895"/>
        <v>0</v>
      </c>
      <c r="CN21670" s="128"/>
      <c r="CO21670" s="30"/>
      <c r="CP21670" s="30">
        <f t="shared" si="896"/>
        <v>0</v>
      </c>
      <c r="CQ21670" s="30"/>
      <c r="CR21670" s="30">
        <f t="shared" si="897"/>
        <v>0</v>
      </c>
      <c r="CS21670" s="30"/>
      <c r="CT21670" s="30"/>
      <c r="CU21670" s="30"/>
      <c r="CV21670" s="30">
        <f t="shared" si="898"/>
        <v>0</v>
      </c>
    </row>
    <row r="21671" spans="80:100" x14ac:dyDescent="0.25">
      <c r="CB21671" s="134">
        <f t="shared" si="894"/>
        <v>1849</v>
      </c>
      <c r="CC21671" s="7"/>
      <c r="CD21671" s="10"/>
      <c r="CE21671" s="10"/>
      <c r="CF21671" s="31"/>
      <c r="CG21671" s="9"/>
      <c r="CH21671" s="9"/>
      <c r="CI21671" s="9"/>
      <c r="CJ21671" s="31"/>
      <c r="CK21671" s="9"/>
      <c r="CL21671" s="128"/>
      <c r="CM21671" s="216">
        <f t="shared" si="895"/>
        <v>0</v>
      </c>
      <c r="CN21671" s="128"/>
      <c r="CO21671" s="30"/>
      <c r="CP21671" s="30">
        <f t="shared" si="896"/>
        <v>0</v>
      </c>
      <c r="CQ21671" s="30"/>
      <c r="CR21671" s="30">
        <f t="shared" si="897"/>
        <v>0</v>
      </c>
      <c r="CS21671" s="30"/>
      <c r="CT21671" s="30"/>
      <c r="CU21671" s="30"/>
      <c r="CV21671" s="30">
        <f t="shared" si="898"/>
        <v>0</v>
      </c>
    </row>
    <row r="21672" spans="80:100" x14ac:dyDescent="0.25">
      <c r="CB21672" s="134">
        <f t="shared" si="894"/>
        <v>1850</v>
      </c>
      <c r="CC21672" s="7"/>
      <c r="CD21672" s="10"/>
      <c r="CE21672" s="10"/>
      <c r="CF21672" s="31"/>
      <c r="CG21672" s="9"/>
      <c r="CH21672" s="9"/>
      <c r="CI21672" s="9"/>
      <c r="CJ21672" s="31"/>
      <c r="CK21672" s="9"/>
      <c r="CL21672" s="128"/>
      <c r="CM21672" s="216">
        <f t="shared" si="895"/>
        <v>0</v>
      </c>
      <c r="CN21672" s="128"/>
      <c r="CO21672" s="30"/>
      <c r="CP21672" s="30">
        <f t="shared" si="896"/>
        <v>0</v>
      </c>
      <c r="CQ21672" s="30"/>
      <c r="CR21672" s="30">
        <f t="shared" si="897"/>
        <v>0</v>
      </c>
      <c r="CS21672" s="30"/>
      <c r="CT21672" s="30"/>
      <c r="CU21672" s="30"/>
      <c r="CV21672" s="30">
        <f t="shared" si="898"/>
        <v>0</v>
      </c>
    </row>
    <row r="21673" spans="80:100" x14ac:dyDescent="0.25">
      <c r="CB21673" s="134">
        <f t="shared" si="894"/>
        <v>1851</v>
      </c>
      <c r="CC21673" s="7"/>
      <c r="CD21673" s="10"/>
      <c r="CE21673" s="10"/>
      <c r="CF21673" s="31"/>
      <c r="CG21673" s="9"/>
      <c r="CH21673" s="9"/>
      <c r="CI21673" s="9"/>
      <c r="CJ21673" s="31"/>
      <c r="CK21673" s="9"/>
      <c r="CL21673" s="128"/>
      <c r="CM21673" s="216">
        <f t="shared" si="895"/>
        <v>0</v>
      </c>
      <c r="CN21673" s="128"/>
      <c r="CO21673" s="30"/>
      <c r="CP21673" s="30">
        <f t="shared" si="896"/>
        <v>0</v>
      </c>
      <c r="CQ21673" s="30"/>
      <c r="CR21673" s="30">
        <f t="shared" si="897"/>
        <v>0</v>
      </c>
      <c r="CS21673" s="30"/>
      <c r="CT21673" s="30"/>
      <c r="CU21673" s="30"/>
      <c r="CV21673" s="30">
        <f t="shared" si="898"/>
        <v>0</v>
      </c>
    </row>
    <row r="21674" spans="80:100" x14ac:dyDescent="0.25">
      <c r="CB21674" s="134">
        <f t="shared" si="894"/>
        <v>1852</v>
      </c>
      <c r="CC21674" s="7"/>
      <c r="CD21674" s="10"/>
      <c r="CE21674" s="10"/>
      <c r="CF21674" s="31"/>
      <c r="CG21674" s="9"/>
      <c r="CH21674" s="9"/>
      <c r="CI21674" s="9"/>
      <c r="CJ21674" s="31"/>
      <c r="CK21674" s="9"/>
      <c r="CL21674" s="128"/>
      <c r="CM21674" s="216">
        <f t="shared" si="895"/>
        <v>0</v>
      </c>
      <c r="CN21674" s="128"/>
      <c r="CO21674" s="30"/>
      <c r="CP21674" s="30">
        <f t="shared" si="896"/>
        <v>0</v>
      </c>
      <c r="CQ21674" s="30"/>
      <c r="CR21674" s="30">
        <f t="shared" si="897"/>
        <v>0</v>
      </c>
      <c r="CS21674" s="30"/>
      <c r="CT21674" s="30"/>
      <c r="CU21674" s="30"/>
      <c r="CV21674" s="30">
        <f t="shared" si="898"/>
        <v>0</v>
      </c>
    </row>
    <row r="21675" spans="80:100" x14ac:dyDescent="0.25">
      <c r="CB21675" s="134">
        <f t="shared" si="894"/>
        <v>1853</v>
      </c>
      <c r="CC21675" s="7"/>
      <c r="CD21675" s="10"/>
      <c r="CE21675" s="10"/>
      <c r="CF21675" s="31"/>
      <c r="CG21675" s="9"/>
      <c r="CH21675" s="9"/>
      <c r="CI21675" s="9"/>
      <c r="CJ21675" s="31"/>
      <c r="CK21675" s="9"/>
      <c r="CL21675" s="128"/>
      <c r="CM21675" s="216">
        <f t="shared" si="895"/>
        <v>0</v>
      </c>
      <c r="CN21675" s="128"/>
      <c r="CO21675" s="30"/>
      <c r="CP21675" s="30">
        <f t="shared" si="896"/>
        <v>0</v>
      </c>
      <c r="CQ21675" s="30"/>
      <c r="CR21675" s="30">
        <f t="shared" si="897"/>
        <v>0</v>
      </c>
      <c r="CS21675" s="30"/>
      <c r="CT21675" s="30"/>
      <c r="CU21675" s="30"/>
      <c r="CV21675" s="30">
        <f t="shared" si="898"/>
        <v>0</v>
      </c>
    </row>
    <row r="21676" spans="80:100" x14ac:dyDescent="0.25">
      <c r="CB21676" s="134">
        <f t="shared" si="894"/>
        <v>1854</v>
      </c>
      <c r="CC21676" s="7"/>
      <c r="CD21676" s="10"/>
      <c r="CE21676" s="10"/>
      <c r="CF21676" s="31"/>
      <c r="CG21676" s="9"/>
      <c r="CH21676" s="9"/>
      <c r="CI21676" s="9"/>
      <c r="CJ21676" s="31"/>
      <c r="CK21676" s="9"/>
      <c r="CL21676" s="128"/>
      <c r="CM21676" s="216">
        <f t="shared" si="895"/>
        <v>0</v>
      </c>
      <c r="CN21676" s="128"/>
      <c r="CO21676" s="30"/>
      <c r="CP21676" s="30">
        <f t="shared" si="896"/>
        <v>0</v>
      </c>
      <c r="CQ21676" s="30"/>
      <c r="CR21676" s="30">
        <f t="shared" si="897"/>
        <v>0</v>
      </c>
      <c r="CS21676" s="30"/>
      <c r="CT21676" s="30"/>
      <c r="CU21676" s="30"/>
      <c r="CV21676" s="30">
        <f t="shared" si="898"/>
        <v>0</v>
      </c>
    </row>
    <row r="21677" spans="80:100" x14ac:dyDescent="0.25">
      <c r="CB21677" s="134">
        <f t="shared" si="894"/>
        <v>1855</v>
      </c>
      <c r="CC21677" s="7"/>
      <c r="CD21677" s="10"/>
      <c r="CE21677" s="10"/>
      <c r="CF21677" s="31"/>
      <c r="CG21677" s="9"/>
      <c r="CH21677" s="9"/>
      <c r="CI21677" s="9"/>
      <c r="CJ21677" s="31"/>
      <c r="CK21677" s="9"/>
      <c r="CL21677" s="128"/>
      <c r="CM21677" s="216">
        <f t="shared" si="895"/>
        <v>0</v>
      </c>
      <c r="CN21677" s="128"/>
      <c r="CO21677" s="30"/>
      <c r="CP21677" s="30">
        <f t="shared" si="896"/>
        <v>0</v>
      </c>
      <c r="CQ21677" s="30"/>
      <c r="CR21677" s="30">
        <f t="shared" si="897"/>
        <v>0</v>
      </c>
      <c r="CS21677" s="30"/>
      <c r="CT21677" s="30"/>
      <c r="CU21677" s="30"/>
      <c r="CV21677" s="30">
        <f t="shared" si="898"/>
        <v>0</v>
      </c>
    </row>
    <row r="21678" spans="80:100" x14ac:dyDescent="0.25">
      <c r="CB21678" s="134">
        <f t="shared" si="894"/>
        <v>1856</v>
      </c>
      <c r="CC21678" s="7"/>
      <c r="CD21678" s="10"/>
      <c r="CE21678" s="10"/>
      <c r="CF21678" s="31"/>
      <c r="CG21678" s="9"/>
      <c r="CH21678" s="9"/>
      <c r="CI21678" s="9"/>
      <c r="CJ21678" s="31"/>
      <c r="CK21678" s="9"/>
      <c r="CL21678" s="128"/>
      <c r="CM21678" s="216">
        <f t="shared" si="895"/>
        <v>0</v>
      </c>
      <c r="CN21678" s="128"/>
      <c r="CO21678" s="30"/>
      <c r="CP21678" s="30">
        <f t="shared" si="896"/>
        <v>0</v>
      </c>
      <c r="CQ21678" s="30"/>
      <c r="CR21678" s="30">
        <f t="shared" si="897"/>
        <v>0</v>
      </c>
      <c r="CS21678" s="30"/>
      <c r="CT21678" s="30"/>
      <c r="CU21678" s="30"/>
      <c r="CV21678" s="30">
        <f t="shared" si="898"/>
        <v>0</v>
      </c>
    </row>
    <row r="21679" spans="80:100" x14ac:dyDescent="0.25">
      <c r="CB21679" s="134">
        <f t="shared" ref="CB21679:CB21742" si="899">1+CB21678</f>
        <v>1857</v>
      </c>
      <c r="CC21679" s="7"/>
      <c r="CD21679" s="10"/>
      <c r="CE21679" s="10"/>
      <c r="CF21679" s="31"/>
      <c r="CG21679" s="9"/>
      <c r="CH21679" s="9"/>
      <c r="CI21679" s="9"/>
      <c r="CJ21679" s="31"/>
      <c r="CK21679" s="9"/>
      <c r="CL21679" s="128"/>
      <c r="CM21679" s="216">
        <f t="shared" ref="CM21679:CM21742" si="900">IF(CC21679=0,0,IF(CD21679=0,0,IF(CE21679=0,0,IF(CF21679=0,0,IF(CG21679=0,0,IF(CH21679=0,0,IF(CI21679=0,0,IF(CJ21679=0,0,IF(CK21679=0,0,CV21679)))))))))</f>
        <v>0</v>
      </c>
      <c r="CN21679" s="128"/>
      <c r="CO21679" s="30"/>
      <c r="CP21679" s="30">
        <f t="shared" si="896"/>
        <v>0</v>
      </c>
      <c r="CQ21679" s="30"/>
      <c r="CR21679" s="30">
        <f t="shared" si="897"/>
        <v>0</v>
      </c>
      <c r="CS21679" s="30"/>
      <c r="CT21679" s="30"/>
      <c r="CU21679" s="30"/>
      <c r="CV21679" s="30">
        <f t="shared" si="898"/>
        <v>0</v>
      </c>
    </row>
    <row r="21680" spans="80:100" x14ac:dyDescent="0.25">
      <c r="CB21680" s="134">
        <f t="shared" si="899"/>
        <v>1858</v>
      </c>
      <c r="CC21680" s="7"/>
      <c r="CD21680" s="10"/>
      <c r="CE21680" s="10"/>
      <c r="CF21680" s="31"/>
      <c r="CG21680" s="9"/>
      <c r="CH21680" s="9"/>
      <c r="CI21680" s="9"/>
      <c r="CJ21680" s="31"/>
      <c r="CK21680" s="9"/>
      <c r="CL21680" s="128"/>
      <c r="CM21680" s="216">
        <f t="shared" si="900"/>
        <v>0</v>
      </c>
      <c r="CN21680" s="128"/>
      <c r="CO21680" s="30"/>
      <c r="CP21680" s="30">
        <f t="shared" ref="CP21680:CP21743" si="901">IF(AND(CI21680="Classroom",CH21680="Non-SAR"),25,IF(AND(CI21680="Non-Classroom",CH21680="Non-SAR"),25,IF(AND(CI21680="Non-Classroom",CH21680="SAR"),10,0)))</f>
        <v>0</v>
      </c>
      <c r="CQ21680" s="30"/>
      <c r="CR21680" s="30">
        <f t="shared" ref="CR21680:CR21743" si="902">IF(CP21680=0,0,IF(CK21680="Yes",5,0))</f>
        <v>0</v>
      </c>
      <c r="CS21680" s="30"/>
      <c r="CT21680" s="30"/>
      <c r="CU21680" s="30"/>
      <c r="CV21680" s="30">
        <f t="shared" ref="CV21680:CV21743" si="903">SUM(CP21680:CU21680)</f>
        <v>0</v>
      </c>
    </row>
    <row r="21681" spans="80:100" x14ac:dyDescent="0.25">
      <c r="CB21681" s="134">
        <f t="shared" si="899"/>
        <v>1859</v>
      </c>
      <c r="CC21681" s="7"/>
      <c r="CD21681" s="10"/>
      <c r="CE21681" s="10"/>
      <c r="CF21681" s="31"/>
      <c r="CG21681" s="9"/>
      <c r="CH21681" s="9"/>
      <c r="CI21681" s="9"/>
      <c r="CJ21681" s="31"/>
      <c r="CK21681" s="9"/>
      <c r="CL21681" s="128"/>
      <c r="CM21681" s="216">
        <f t="shared" si="900"/>
        <v>0</v>
      </c>
      <c r="CN21681" s="128"/>
      <c r="CO21681" s="30"/>
      <c r="CP21681" s="30">
        <f t="shared" si="901"/>
        <v>0</v>
      </c>
      <c r="CQ21681" s="30"/>
      <c r="CR21681" s="30">
        <f t="shared" si="902"/>
        <v>0</v>
      </c>
      <c r="CS21681" s="30"/>
      <c r="CT21681" s="30"/>
      <c r="CU21681" s="30"/>
      <c r="CV21681" s="30">
        <f t="shared" si="903"/>
        <v>0</v>
      </c>
    </row>
    <row r="21682" spans="80:100" x14ac:dyDescent="0.25">
      <c r="CB21682" s="134">
        <f t="shared" si="899"/>
        <v>1860</v>
      </c>
      <c r="CC21682" s="7"/>
      <c r="CD21682" s="10"/>
      <c r="CE21682" s="10"/>
      <c r="CF21682" s="31"/>
      <c r="CG21682" s="9"/>
      <c r="CH21682" s="9"/>
      <c r="CI21682" s="9"/>
      <c r="CJ21682" s="31"/>
      <c r="CK21682" s="9"/>
      <c r="CL21682" s="128"/>
      <c r="CM21682" s="216">
        <f t="shared" si="900"/>
        <v>0</v>
      </c>
      <c r="CN21682" s="128"/>
      <c r="CO21682" s="30"/>
      <c r="CP21682" s="30">
        <f t="shared" si="901"/>
        <v>0</v>
      </c>
      <c r="CQ21682" s="30"/>
      <c r="CR21682" s="30">
        <f t="shared" si="902"/>
        <v>0</v>
      </c>
      <c r="CS21682" s="30"/>
      <c r="CT21682" s="30"/>
      <c r="CU21682" s="30"/>
      <c r="CV21682" s="30">
        <f t="shared" si="903"/>
        <v>0</v>
      </c>
    </row>
    <row r="21683" spans="80:100" x14ac:dyDescent="0.25">
      <c r="CB21683" s="134">
        <f t="shared" si="899"/>
        <v>1861</v>
      </c>
      <c r="CC21683" s="7"/>
      <c r="CD21683" s="10"/>
      <c r="CE21683" s="10"/>
      <c r="CF21683" s="31"/>
      <c r="CG21683" s="9"/>
      <c r="CH21683" s="9"/>
      <c r="CI21683" s="9"/>
      <c r="CJ21683" s="31"/>
      <c r="CK21683" s="9"/>
      <c r="CL21683" s="128"/>
      <c r="CM21683" s="216">
        <f t="shared" si="900"/>
        <v>0</v>
      </c>
      <c r="CN21683" s="128"/>
      <c r="CO21683" s="30"/>
      <c r="CP21683" s="30">
        <f t="shared" si="901"/>
        <v>0</v>
      </c>
      <c r="CQ21683" s="30"/>
      <c r="CR21683" s="30">
        <f t="shared" si="902"/>
        <v>0</v>
      </c>
      <c r="CS21683" s="30"/>
      <c r="CT21683" s="30"/>
      <c r="CU21683" s="30"/>
      <c r="CV21683" s="30">
        <f t="shared" si="903"/>
        <v>0</v>
      </c>
    </row>
    <row r="21684" spans="80:100" x14ac:dyDescent="0.25">
      <c r="CB21684" s="134">
        <f t="shared" si="899"/>
        <v>1862</v>
      </c>
      <c r="CC21684" s="7"/>
      <c r="CD21684" s="10"/>
      <c r="CE21684" s="10"/>
      <c r="CF21684" s="31"/>
      <c r="CG21684" s="9"/>
      <c r="CH21684" s="9"/>
      <c r="CI21684" s="9"/>
      <c r="CJ21684" s="31"/>
      <c r="CK21684" s="9"/>
      <c r="CL21684" s="128"/>
      <c r="CM21684" s="216">
        <f t="shared" si="900"/>
        <v>0</v>
      </c>
      <c r="CN21684" s="128"/>
      <c r="CO21684" s="30"/>
      <c r="CP21684" s="30">
        <f t="shared" si="901"/>
        <v>0</v>
      </c>
      <c r="CQ21684" s="30"/>
      <c r="CR21684" s="30">
        <f t="shared" si="902"/>
        <v>0</v>
      </c>
      <c r="CS21684" s="30"/>
      <c r="CT21684" s="30"/>
      <c r="CU21684" s="30"/>
      <c r="CV21684" s="30">
        <f t="shared" si="903"/>
        <v>0</v>
      </c>
    </row>
    <row r="21685" spans="80:100" x14ac:dyDescent="0.25">
      <c r="CB21685" s="134">
        <f t="shared" si="899"/>
        <v>1863</v>
      </c>
      <c r="CC21685" s="7"/>
      <c r="CD21685" s="10"/>
      <c r="CE21685" s="10"/>
      <c r="CF21685" s="31"/>
      <c r="CG21685" s="9"/>
      <c r="CH21685" s="9"/>
      <c r="CI21685" s="9"/>
      <c r="CJ21685" s="31"/>
      <c r="CK21685" s="9"/>
      <c r="CL21685" s="128"/>
      <c r="CM21685" s="216">
        <f t="shared" si="900"/>
        <v>0</v>
      </c>
      <c r="CN21685" s="128"/>
      <c r="CO21685" s="30"/>
      <c r="CP21685" s="30">
        <f t="shared" si="901"/>
        <v>0</v>
      </c>
      <c r="CQ21685" s="30"/>
      <c r="CR21685" s="30">
        <f t="shared" si="902"/>
        <v>0</v>
      </c>
      <c r="CS21685" s="30"/>
      <c r="CT21685" s="30"/>
      <c r="CU21685" s="30"/>
      <c r="CV21685" s="30">
        <f t="shared" si="903"/>
        <v>0</v>
      </c>
    </row>
    <row r="21686" spans="80:100" x14ac:dyDescent="0.25">
      <c r="CB21686" s="134">
        <f t="shared" si="899"/>
        <v>1864</v>
      </c>
      <c r="CC21686" s="7"/>
      <c r="CD21686" s="10"/>
      <c r="CE21686" s="10"/>
      <c r="CF21686" s="31"/>
      <c r="CG21686" s="9"/>
      <c r="CH21686" s="9"/>
      <c r="CI21686" s="9"/>
      <c r="CJ21686" s="31"/>
      <c r="CK21686" s="9"/>
      <c r="CL21686" s="128"/>
      <c r="CM21686" s="216">
        <f t="shared" si="900"/>
        <v>0</v>
      </c>
      <c r="CN21686" s="128"/>
      <c r="CO21686" s="30"/>
      <c r="CP21686" s="30">
        <f t="shared" si="901"/>
        <v>0</v>
      </c>
      <c r="CQ21686" s="30"/>
      <c r="CR21686" s="30">
        <f t="shared" si="902"/>
        <v>0</v>
      </c>
      <c r="CS21686" s="30"/>
      <c r="CT21686" s="30"/>
      <c r="CU21686" s="30"/>
      <c r="CV21686" s="30">
        <f t="shared" si="903"/>
        <v>0</v>
      </c>
    </row>
    <row r="21687" spans="80:100" x14ac:dyDescent="0.25">
      <c r="CB21687" s="134">
        <f t="shared" si="899"/>
        <v>1865</v>
      </c>
      <c r="CC21687" s="7"/>
      <c r="CD21687" s="10"/>
      <c r="CE21687" s="10"/>
      <c r="CF21687" s="31"/>
      <c r="CG21687" s="9"/>
      <c r="CH21687" s="9"/>
      <c r="CI21687" s="9"/>
      <c r="CJ21687" s="31"/>
      <c r="CK21687" s="9"/>
      <c r="CL21687" s="128"/>
      <c r="CM21687" s="216">
        <f t="shared" si="900"/>
        <v>0</v>
      </c>
      <c r="CN21687" s="128"/>
      <c r="CO21687" s="30"/>
      <c r="CP21687" s="30">
        <f t="shared" si="901"/>
        <v>0</v>
      </c>
      <c r="CQ21687" s="30"/>
      <c r="CR21687" s="30">
        <f t="shared" si="902"/>
        <v>0</v>
      </c>
      <c r="CS21687" s="30"/>
      <c r="CT21687" s="30"/>
      <c r="CU21687" s="30"/>
      <c r="CV21687" s="30">
        <f t="shared" si="903"/>
        <v>0</v>
      </c>
    </row>
    <row r="21688" spans="80:100" x14ac:dyDescent="0.25">
      <c r="CB21688" s="134">
        <f t="shared" si="899"/>
        <v>1866</v>
      </c>
      <c r="CC21688" s="7"/>
      <c r="CD21688" s="10"/>
      <c r="CE21688" s="10"/>
      <c r="CF21688" s="31"/>
      <c r="CG21688" s="9"/>
      <c r="CH21688" s="9"/>
      <c r="CI21688" s="9"/>
      <c r="CJ21688" s="31"/>
      <c r="CK21688" s="9"/>
      <c r="CL21688" s="128"/>
      <c r="CM21688" s="216">
        <f t="shared" si="900"/>
        <v>0</v>
      </c>
      <c r="CN21688" s="128"/>
      <c r="CO21688" s="30"/>
      <c r="CP21688" s="30">
        <f t="shared" si="901"/>
        <v>0</v>
      </c>
      <c r="CQ21688" s="30"/>
      <c r="CR21688" s="30">
        <f t="shared" si="902"/>
        <v>0</v>
      </c>
      <c r="CS21688" s="30"/>
      <c r="CT21688" s="30"/>
      <c r="CU21688" s="30"/>
      <c r="CV21688" s="30">
        <f t="shared" si="903"/>
        <v>0</v>
      </c>
    </row>
    <row r="21689" spans="80:100" x14ac:dyDescent="0.25">
      <c r="CB21689" s="134">
        <f t="shared" si="899"/>
        <v>1867</v>
      </c>
      <c r="CC21689" s="7"/>
      <c r="CD21689" s="10"/>
      <c r="CE21689" s="10"/>
      <c r="CF21689" s="31"/>
      <c r="CG21689" s="9"/>
      <c r="CH21689" s="9"/>
      <c r="CI21689" s="9"/>
      <c r="CJ21689" s="31"/>
      <c r="CK21689" s="9"/>
      <c r="CL21689" s="128"/>
      <c r="CM21689" s="216">
        <f t="shared" si="900"/>
        <v>0</v>
      </c>
      <c r="CN21689" s="128"/>
      <c r="CO21689" s="30"/>
      <c r="CP21689" s="30">
        <f t="shared" si="901"/>
        <v>0</v>
      </c>
      <c r="CQ21689" s="30"/>
      <c r="CR21689" s="30">
        <f t="shared" si="902"/>
        <v>0</v>
      </c>
      <c r="CS21689" s="30"/>
      <c r="CT21689" s="30"/>
      <c r="CU21689" s="30"/>
      <c r="CV21689" s="30">
        <f t="shared" si="903"/>
        <v>0</v>
      </c>
    </row>
    <row r="21690" spans="80:100" x14ac:dyDescent="0.25">
      <c r="CB21690" s="134">
        <f t="shared" si="899"/>
        <v>1868</v>
      </c>
      <c r="CC21690" s="7"/>
      <c r="CD21690" s="10"/>
      <c r="CE21690" s="10"/>
      <c r="CF21690" s="31"/>
      <c r="CG21690" s="9"/>
      <c r="CH21690" s="9"/>
      <c r="CI21690" s="9"/>
      <c r="CJ21690" s="31"/>
      <c r="CK21690" s="9"/>
      <c r="CL21690" s="128"/>
      <c r="CM21690" s="216">
        <f t="shared" si="900"/>
        <v>0</v>
      </c>
      <c r="CN21690" s="128"/>
      <c r="CO21690" s="30"/>
      <c r="CP21690" s="30">
        <f t="shared" si="901"/>
        <v>0</v>
      </c>
      <c r="CQ21690" s="30"/>
      <c r="CR21690" s="30">
        <f t="shared" si="902"/>
        <v>0</v>
      </c>
      <c r="CS21690" s="30"/>
      <c r="CT21690" s="30"/>
      <c r="CU21690" s="30"/>
      <c r="CV21690" s="30">
        <f t="shared" si="903"/>
        <v>0</v>
      </c>
    </row>
    <row r="21691" spans="80:100" x14ac:dyDescent="0.25">
      <c r="CB21691" s="134">
        <f t="shared" si="899"/>
        <v>1869</v>
      </c>
      <c r="CC21691" s="7"/>
      <c r="CD21691" s="10"/>
      <c r="CE21691" s="10"/>
      <c r="CF21691" s="31"/>
      <c r="CG21691" s="9"/>
      <c r="CH21691" s="9"/>
      <c r="CI21691" s="9"/>
      <c r="CJ21691" s="31"/>
      <c r="CK21691" s="9"/>
      <c r="CL21691" s="128"/>
      <c r="CM21691" s="216">
        <f t="shared" si="900"/>
        <v>0</v>
      </c>
      <c r="CN21691" s="128"/>
      <c r="CO21691" s="30"/>
      <c r="CP21691" s="30">
        <f t="shared" si="901"/>
        <v>0</v>
      </c>
      <c r="CQ21691" s="30"/>
      <c r="CR21691" s="30">
        <f t="shared" si="902"/>
        <v>0</v>
      </c>
      <c r="CS21691" s="30"/>
      <c r="CT21691" s="30"/>
      <c r="CU21691" s="30"/>
      <c r="CV21691" s="30">
        <f t="shared" si="903"/>
        <v>0</v>
      </c>
    </row>
    <row r="21692" spans="80:100" x14ac:dyDescent="0.25">
      <c r="CB21692" s="134">
        <f t="shared" si="899"/>
        <v>1870</v>
      </c>
      <c r="CC21692" s="7"/>
      <c r="CD21692" s="10"/>
      <c r="CE21692" s="10"/>
      <c r="CF21692" s="31"/>
      <c r="CG21692" s="9"/>
      <c r="CH21692" s="9"/>
      <c r="CI21692" s="9"/>
      <c r="CJ21692" s="31"/>
      <c r="CK21692" s="9"/>
      <c r="CL21692" s="128"/>
      <c r="CM21692" s="216">
        <f t="shared" si="900"/>
        <v>0</v>
      </c>
      <c r="CN21692" s="128"/>
      <c r="CO21692" s="30"/>
      <c r="CP21692" s="30">
        <f t="shared" si="901"/>
        <v>0</v>
      </c>
      <c r="CQ21692" s="30"/>
      <c r="CR21692" s="30">
        <f t="shared" si="902"/>
        <v>0</v>
      </c>
      <c r="CS21692" s="30"/>
      <c r="CT21692" s="30"/>
      <c r="CU21692" s="30"/>
      <c r="CV21692" s="30">
        <f t="shared" si="903"/>
        <v>0</v>
      </c>
    </row>
    <row r="21693" spans="80:100" x14ac:dyDescent="0.25">
      <c r="CB21693" s="134">
        <f t="shared" si="899"/>
        <v>1871</v>
      </c>
      <c r="CC21693" s="7"/>
      <c r="CD21693" s="10"/>
      <c r="CE21693" s="10"/>
      <c r="CF21693" s="31"/>
      <c r="CG21693" s="9"/>
      <c r="CH21693" s="9"/>
      <c r="CI21693" s="9"/>
      <c r="CJ21693" s="31"/>
      <c r="CK21693" s="9"/>
      <c r="CL21693" s="128"/>
      <c r="CM21693" s="216">
        <f t="shared" si="900"/>
        <v>0</v>
      </c>
      <c r="CN21693" s="128"/>
      <c r="CO21693" s="30"/>
      <c r="CP21693" s="30">
        <f t="shared" si="901"/>
        <v>0</v>
      </c>
      <c r="CQ21693" s="30"/>
      <c r="CR21693" s="30">
        <f t="shared" si="902"/>
        <v>0</v>
      </c>
      <c r="CS21693" s="30"/>
      <c r="CT21693" s="30"/>
      <c r="CU21693" s="30"/>
      <c r="CV21693" s="30">
        <f t="shared" si="903"/>
        <v>0</v>
      </c>
    </row>
    <row r="21694" spans="80:100" x14ac:dyDescent="0.25">
      <c r="CB21694" s="134">
        <f t="shared" si="899"/>
        <v>1872</v>
      </c>
      <c r="CC21694" s="7"/>
      <c r="CD21694" s="10"/>
      <c r="CE21694" s="10"/>
      <c r="CF21694" s="31"/>
      <c r="CG21694" s="9"/>
      <c r="CH21694" s="9"/>
      <c r="CI21694" s="9"/>
      <c r="CJ21694" s="31"/>
      <c r="CK21694" s="9"/>
      <c r="CL21694" s="128"/>
      <c r="CM21694" s="216">
        <f t="shared" si="900"/>
        <v>0</v>
      </c>
      <c r="CN21694" s="128"/>
      <c r="CO21694" s="30"/>
      <c r="CP21694" s="30">
        <f t="shared" si="901"/>
        <v>0</v>
      </c>
      <c r="CQ21694" s="30"/>
      <c r="CR21694" s="30">
        <f t="shared" si="902"/>
        <v>0</v>
      </c>
      <c r="CS21694" s="30"/>
      <c r="CT21694" s="30"/>
      <c r="CU21694" s="30"/>
      <c r="CV21694" s="30">
        <f t="shared" si="903"/>
        <v>0</v>
      </c>
    </row>
    <row r="21695" spans="80:100" x14ac:dyDescent="0.25">
      <c r="CB21695" s="134">
        <f t="shared" si="899"/>
        <v>1873</v>
      </c>
      <c r="CC21695" s="7"/>
      <c r="CD21695" s="10"/>
      <c r="CE21695" s="10"/>
      <c r="CF21695" s="31"/>
      <c r="CG21695" s="9"/>
      <c r="CH21695" s="9"/>
      <c r="CI21695" s="9"/>
      <c r="CJ21695" s="31"/>
      <c r="CK21695" s="9"/>
      <c r="CL21695" s="128"/>
      <c r="CM21695" s="216">
        <f t="shared" si="900"/>
        <v>0</v>
      </c>
      <c r="CN21695" s="128"/>
      <c r="CO21695" s="30"/>
      <c r="CP21695" s="30">
        <f t="shared" si="901"/>
        <v>0</v>
      </c>
      <c r="CQ21695" s="30"/>
      <c r="CR21695" s="30">
        <f t="shared" si="902"/>
        <v>0</v>
      </c>
      <c r="CS21695" s="30"/>
      <c r="CT21695" s="30"/>
      <c r="CU21695" s="30"/>
      <c r="CV21695" s="30">
        <f t="shared" si="903"/>
        <v>0</v>
      </c>
    </row>
    <row r="21696" spans="80:100" x14ac:dyDescent="0.25">
      <c r="CB21696" s="134">
        <f t="shared" si="899"/>
        <v>1874</v>
      </c>
      <c r="CC21696" s="7"/>
      <c r="CD21696" s="10"/>
      <c r="CE21696" s="10"/>
      <c r="CF21696" s="31"/>
      <c r="CG21696" s="9"/>
      <c r="CH21696" s="9"/>
      <c r="CI21696" s="9"/>
      <c r="CJ21696" s="31"/>
      <c r="CK21696" s="9"/>
      <c r="CL21696" s="128"/>
      <c r="CM21696" s="216">
        <f t="shared" si="900"/>
        <v>0</v>
      </c>
      <c r="CN21696" s="128"/>
      <c r="CO21696" s="30"/>
      <c r="CP21696" s="30">
        <f t="shared" si="901"/>
        <v>0</v>
      </c>
      <c r="CQ21696" s="30"/>
      <c r="CR21696" s="30">
        <f t="shared" si="902"/>
        <v>0</v>
      </c>
      <c r="CS21696" s="30"/>
      <c r="CT21696" s="30"/>
      <c r="CU21696" s="30"/>
      <c r="CV21696" s="30">
        <f t="shared" si="903"/>
        <v>0</v>
      </c>
    </row>
    <row r="21697" spans="80:100" x14ac:dyDescent="0.25">
      <c r="CB21697" s="134">
        <f t="shared" si="899"/>
        <v>1875</v>
      </c>
      <c r="CC21697" s="7"/>
      <c r="CD21697" s="10"/>
      <c r="CE21697" s="10"/>
      <c r="CF21697" s="31"/>
      <c r="CG21697" s="9"/>
      <c r="CH21697" s="9"/>
      <c r="CI21697" s="9"/>
      <c r="CJ21697" s="31"/>
      <c r="CK21697" s="9"/>
      <c r="CL21697" s="128"/>
      <c r="CM21697" s="216">
        <f t="shared" si="900"/>
        <v>0</v>
      </c>
      <c r="CN21697" s="128"/>
      <c r="CO21697" s="30"/>
      <c r="CP21697" s="30">
        <f t="shared" si="901"/>
        <v>0</v>
      </c>
      <c r="CQ21697" s="30"/>
      <c r="CR21697" s="30">
        <f t="shared" si="902"/>
        <v>0</v>
      </c>
      <c r="CS21697" s="30"/>
      <c r="CT21697" s="30"/>
      <c r="CU21697" s="30"/>
      <c r="CV21697" s="30">
        <f t="shared" si="903"/>
        <v>0</v>
      </c>
    </row>
    <row r="21698" spans="80:100" x14ac:dyDescent="0.25">
      <c r="CB21698" s="134">
        <f t="shared" si="899"/>
        <v>1876</v>
      </c>
      <c r="CC21698" s="7"/>
      <c r="CD21698" s="10"/>
      <c r="CE21698" s="10"/>
      <c r="CF21698" s="31"/>
      <c r="CG21698" s="9"/>
      <c r="CH21698" s="9"/>
      <c r="CI21698" s="9"/>
      <c r="CJ21698" s="31"/>
      <c r="CK21698" s="9"/>
      <c r="CL21698" s="128"/>
      <c r="CM21698" s="216">
        <f t="shared" si="900"/>
        <v>0</v>
      </c>
      <c r="CN21698" s="128"/>
      <c r="CO21698" s="30"/>
      <c r="CP21698" s="30">
        <f t="shared" si="901"/>
        <v>0</v>
      </c>
      <c r="CQ21698" s="30"/>
      <c r="CR21698" s="30">
        <f t="shared" si="902"/>
        <v>0</v>
      </c>
      <c r="CS21698" s="30"/>
      <c r="CT21698" s="30"/>
      <c r="CU21698" s="30"/>
      <c r="CV21698" s="30">
        <f t="shared" si="903"/>
        <v>0</v>
      </c>
    </row>
    <row r="21699" spans="80:100" x14ac:dyDescent="0.25">
      <c r="CB21699" s="134">
        <f t="shared" si="899"/>
        <v>1877</v>
      </c>
      <c r="CC21699" s="7"/>
      <c r="CD21699" s="10"/>
      <c r="CE21699" s="10"/>
      <c r="CF21699" s="31"/>
      <c r="CG21699" s="9"/>
      <c r="CH21699" s="9"/>
      <c r="CI21699" s="9"/>
      <c r="CJ21699" s="31"/>
      <c r="CK21699" s="9"/>
      <c r="CL21699" s="128"/>
      <c r="CM21699" s="216">
        <f t="shared" si="900"/>
        <v>0</v>
      </c>
      <c r="CN21699" s="128"/>
      <c r="CO21699" s="30"/>
      <c r="CP21699" s="30">
        <f t="shared" si="901"/>
        <v>0</v>
      </c>
      <c r="CQ21699" s="30"/>
      <c r="CR21699" s="30">
        <f t="shared" si="902"/>
        <v>0</v>
      </c>
      <c r="CS21699" s="30"/>
      <c r="CT21699" s="30"/>
      <c r="CU21699" s="30"/>
      <c r="CV21699" s="30">
        <f t="shared" si="903"/>
        <v>0</v>
      </c>
    </row>
    <row r="21700" spans="80:100" x14ac:dyDescent="0.25">
      <c r="CB21700" s="134">
        <f t="shared" si="899"/>
        <v>1878</v>
      </c>
      <c r="CC21700" s="7"/>
      <c r="CD21700" s="10"/>
      <c r="CE21700" s="10"/>
      <c r="CF21700" s="31"/>
      <c r="CG21700" s="9"/>
      <c r="CH21700" s="9"/>
      <c r="CI21700" s="9"/>
      <c r="CJ21700" s="31"/>
      <c r="CK21700" s="9"/>
      <c r="CL21700" s="128"/>
      <c r="CM21700" s="216">
        <f t="shared" si="900"/>
        <v>0</v>
      </c>
      <c r="CN21700" s="128"/>
      <c r="CO21700" s="30"/>
      <c r="CP21700" s="30">
        <f t="shared" si="901"/>
        <v>0</v>
      </c>
      <c r="CQ21700" s="30"/>
      <c r="CR21700" s="30">
        <f t="shared" si="902"/>
        <v>0</v>
      </c>
      <c r="CS21700" s="30"/>
      <c r="CT21700" s="30"/>
      <c r="CU21700" s="30"/>
      <c r="CV21700" s="30">
        <f t="shared" si="903"/>
        <v>0</v>
      </c>
    </row>
    <row r="21701" spans="80:100" x14ac:dyDescent="0.25">
      <c r="CB21701" s="134">
        <f t="shared" si="899"/>
        <v>1879</v>
      </c>
      <c r="CC21701" s="7"/>
      <c r="CD21701" s="10"/>
      <c r="CE21701" s="10"/>
      <c r="CF21701" s="31"/>
      <c r="CG21701" s="9"/>
      <c r="CH21701" s="9"/>
      <c r="CI21701" s="9"/>
      <c r="CJ21701" s="31"/>
      <c r="CK21701" s="9"/>
      <c r="CL21701" s="128"/>
      <c r="CM21701" s="216">
        <f t="shared" si="900"/>
        <v>0</v>
      </c>
      <c r="CN21701" s="128"/>
      <c r="CO21701" s="30"/>
      <c r="CP21701" s="30">
        <f t="shared" si="901"/>
        <v>0</v>
      </c>
      <c r="CQ21701" s="30"/>
      <c r="CR21701" s="30">
        <f t="shared" si="902"/>
        <v>0</v>
      </c>
      <c r="CS21701" s="30"/>
      <c r="CT21701" s="30"/>
      <c r="CU21701" s="30"/>
      <c r="CV21701" s="30">
        <f t="shared" si="903"/>
        <v>0</v>
      </c>
    </row>
    <row r="21702" spans="80:100" x14ac:dyDescent="0.25">
      <c r="CB21702" s="134">
        <f t="shared" si="899"/>
        <v>1880</v>
      </c>
      <c r="CC21702" s="7"/>
      <c r="CD21702" s="10"/>
      <c r="CE21702" s="10"/>
      <c r="CF21702" s="31"/>
      <c r="CG21702" s="9"/>
      <c r="CH21702" s="9"/>
      <c r="CI21702" s="9"/>
      <c r="CJ21702" s="31"/>
      <c r="CK21702" s="9"/>
      <c r="CL21702" s="128"/>
      <c r="CM21702" s="216">
        <f t="shared" si="900"/>
        <v>0</v>
      </c>
      <c r="CN21702" s="128"/>
      <c r="CO21702" s="30"/>
      <c r="CP21702" s="30">
        <f t="shared" si="901"/>
        <v>0</v>
      </c>
      <c r="CQ21702" s="30"/>
      <c r="CR21702" s="30">
        <f t="shared" si="902"/>
        <v>0</v>
      </c>
      <c r="CS21702" s="30"/>
      <c r="CT21702" s="30"/>
      <c r="CU21702" s="30"/>
      <c r="CV21702" s="30">
        <f t="shared" si="903"/>
        <v>0</v>
      </c>
    </row>
    <row r="21703" spans="80:100" x14ac:dyDescent="0.25">
      <c r="CB21703" s="134">
        <f t="shared" si="899"/>
        <v>1881</v>
      </c>
      <c r="CC21703" s="7"/>
      <c r="CD21703" s="10"/>
      <c r="CE21703" s="10"/>
      <c r="CF21703" s="31"/>
      <c r="CG21703" s="9"/>
      <c r="CH21703" s="9"/>
      <c r="CI21703" s="9"/>
      <c r="CJ21703" s="31"/>
      <c r="CK21703" s="9"/>
      <c r="CL21703" s="128"/>
      <c r="CM21703" s="216">
        <f t="shared" si="900"/>
        <v>0</v>
      </c>
      <c r="CN21703" s="128"/>
      <c r="CO21703" s="30"/>
      <c r="CP21703" s="30">
        <f t="shared" si="901"/>
        <v>0</v>
      </c>
      <c r="CQ21703" s="30"/>
      <c r="CR21703" s="30">
        <f t="shared" si="902"/>
        <v>0</v>
      </c>
      <c r="CS21703" s="30"/>
      <c r="CT21703" s="30"/>
      <c r="CU21703" s="30"/>
      <c r="CV21703" s="30">
        <f t="shared" si="903"/>
        <v>0</v>
      </c>
    </row>
    <row r="21704" spans="80:100" x14ac:dyDescent="0.25">
      <c r="CB21704" s="134">
        <f t="shared" si="899"/>
        <v>1882</v>
      </c>
      <c r="CC21704" s="7"/>
      <c r="CD21704" s="10"/>
      <c r="CE21704" s="10"/>
      <c r="CF21704" s="31"/>
      <c r="CG21704" s="9"/>
      <c r="CH21704" s="9"/>
      <c r="CI21704" s="9"/>
      <c r="CJ21704" s="31"/>
      <c r="CK21704" s="9"/>
      <c r="CL21704" s="128"/>
      <c r="CM21704" s="216">
        <f t="shared" si="900"/>
        <v>0</v>
      </c>
      <c r="CN21704" s="128"/>
      <c r="CO21704" s="30"/>
      <c r="CP21704" s="30">
        <f t="shared" si="901"/>
        <v>0</v>
      </c>
      <c r="CQ21704" s="30"/>
      <c r="CR21704" s="30">
        <f t="shared" si="902"/>
        <v>0</v>
      </c>
      <c r="CS21704" s="30"/>
      <c r="CT21704" s="30"/>
      <c r="CU21704" s="30"/>
      <c r="CV21704" s="30">
        <f t="shared" si="903"/>
        <v>0</v>
      </c>
    </row>
    <row r="21705" spans="80:100" x14ac:dyDescent="0.25">
      <c r="CB21705" s="134">
        <f t="shared" si="899"/>
        <v>1883</v>
      </c>
      <c r="CC21705" s="7"/>
      <c r="CD21705" s="10"/>
      <c r="CE21705" s="10"/>
      <c r="CF21705" s="31"/>
      <c r="CG21705" s="9"/>
      <c r="CH21705" s="9"/>
      <c r="CI21705" s="9"/>
      <c r="CJ21705" s="31"/>
      <c r="CK21705" s="9"/>
      <c r="CL21705" s="128"/>
      <c r="CM21705" s="216">
        <f t="shared" si="900"/>
        <v>0</v>
      </c>
      <c r="CN21705" s="128"/>
      <c r="CO21705" s="30"/>
      <c r="CP21705" s="30">
        <f t="shared" si="901"/>
        <v>0</v>
      </c>
      <c r="CQ21705" s="30"/>
      <c r="CR21705" s="30">
        <f t="shared" si="902"/>
        <v>0</v>
      </c>
      <c r="CS21705" s="30"/>
      <c r="CT21705" s="30"/>
      <c r="CU21705" s="30"/>
      <c r="CV21705" s="30">
        <f t="shared" si="903"/>
        <v>0</v>
      </c>
    </row>
    <row r="21706" spans="80:100" x14ac:dyDescent="0.25">
      <c r="CB21706" s="134">
        <f t="shared" si="899"/>
        <v>1884</v>
      </c>
      <c r="CC21706" s="7"/>
      <c r="CD21706" s="10"/>
      <c r="CE21706" s="10"/>
      <c r="CF21706" s="31"/>
      <c r="CG21706" s="9"/>
      <c r="CH21706" s="9"/>
      <c r="CI21706" s="9"/>
      <c r="CJ21706" s="31"/>
      <c r="CK21706" s="9"/>
      <c r="CL21706" s="128"/>
      <c r="CM21706" s="216">
        <f t="shared" si="900"/>
        <v>0</v>
      </c>
      <c r="CN21706" s="128"/>
      <c r="CO21706" s="30"/>
      <c r="CP21706" s="30">
        <f t="shared" si="901"/>
        <v>0</v>
      </c>
      <c r="CQ21706" s="30"/>
      <c r="CR21706" s="30">
        <f t="shared" si="902"/>
        <v>0</v>
      </c>
      <c r="CS21706" s="30"/>
      <c r="CT21706" s="30"/>
      <c r="CU21706" s="30"/>
      <c r="CV21706" s="30">
        <f t="shared" si="903"/>
        <v>0</v>
      </c>
    </row>
    <row r="21707" spans="80:100" x14ac:dyDescent="0.25">
      <c r="CB21707" s="134">
        <f t="shared" si="899"/>
        <v>1885</v>
      </c>
      <c r="CC21707" s="7"/>
      <c r="CD21707" s="10"/>
      <c r="CE21707" s="10"/>
      <c r="CF21707" s="31"/>
      <c r="CG21707" s="9"/>
      <c r="CH21707" s="9"/>
      <c r="CI21707" s="9"/>
      <c r="CJ21707" s="31"/>
      <c r="CK21707" s="9"/>
      <c r="CL21707" s="128"/>
      <c r="CM21707" s="216">
        <f t="shared" si="900"/>
        <v>0</v>
      </c>
      <c r="CN21707" s="128"/>
      <c r="CO21707" s="30"/>
      <c r="CP21707" s="30">
        <f t="shared" si="901"/>
        <v>0</v>
      </c>
      <c r="CQ21707" s="30"/>
      <c r="CR21707" s="30">
        <f t="shared" si="902"/>
        <v>0</v>
      </c>
      <c r="CS21707" s="30"/>
      <c r="CT21707" s="30"/>
      <c r="CU21707" s="30"/>
      <c r="CV21707" s="30">
        <f t="shared" si="903"/>
        <v>0</v>
      </c>
    </row>
    <row r="21708" spans="80:100" x14ac:dyDescent="0.25">
      <c r="CB21708" s="134">
        <f t="shared" si="899"/>
        <v>1886</v>
      </c>
      <c r="CC21708" s="7"/>
      <c r="CD21708" s="10"/>
      <c r="CE21708" s="10"/>
      <c r="CF21708" s="31"/>
      <c r="CG21708" s="9"/>
      <c r="CH21708" s="9"/>
      <c r="CI21708" s="9"/>
      <c r="CJ21708" s="31"/>
      <c r="CK21708" s="9"/>
      <c r="CL21708" s="128"/>
      <c r="CM21708" s="216">
        <f t="shared" si="900"/>
        <v>0</v>
      </c>
      <c r="CN21708" s="128"/>
      <c r="CO21708" s="30"/>
      <c r="CP21708" s="30">
        <f t="shared" si="901"/>
        <v>0</v>
      </c>
      <c r="CQ21708" s="30"/>
      <c r="CR21708" s="30">
        <f t="shared" si="902"/>
        <v>0</v>
      </c>
      <c r="CS21708" s="30"/>
      <c r="CT21708" s="30"/>
      <c r="CU21708" s="30"/>
      <c r="CV21708" s="30">
        <f t="shared" si="903"/>
        <v>0</v>
      </c>
    </row>
    <row r="21709" spans="80:100" x14ac:dyDescent="0.25">
      <c r="CB21709" s="134">
        <f t="shared" si="899"/>
        <v>1887</v>
      </c>
      <c r="CC21709" s="7"/>
      <c r="CD21709" s="10"/>
      <c r="CE21709" s="10"/>
      <c r="CF21709" s="31"/>
      <c r="CG21709" s="9"/>
      <c r="CH21709" s="9"/>
      <c r="CI21709" s="9"/>
      <c r="CJ21709" s="31"/>
      <c r="CK21709" s="9"/>
      <c r="CL21709" s="128"/>
      <c r="CM21709" s="216">
        <f t="shared" si="900"/>
        <v>0</v>
      </c>
      <c r="CN21709" s="128"/>
      <c r="CO21709" s="30"/>
      <c r="CP21709" s="30">
        <f t="shared" si="901"/>
        <v>0</v>
      </c>
      <c r="CQ21709" s="30"/>
      <c r="CR21709" s="30">
        <f t="shared" si="902"/>
        <v>0</v>
      </c>
      <c r="CS21709" s="30"/>
      <c r="CT21709" s="30"/>
      <c r="CU21709" s="30"/>
      <c r="CV21709" s="30">
        <f t="shared" si="903"/>
        <v>0</v>
      </c>
    </row>
    <row r="21710" spans="80:100" x14ac:dyDescent="0.25">
      <c r="CB21710" s="134">
        <f t="shared" si="899"/>
        <v>1888</v>
      </c>
      <c r="CC21710" s="7"/>
      <c r="CD21710" s="10"/>
      <c r="CE21710" s="10"/>
      <c r="CF21710" s="31"/>
      <c r="CG21710" s="9"/>
      <c r="CH21710" s="9"/>
      <c r="CI21710" s="9"/>
      <c r="CJ21710" s="31"/>
      <c r="CK21710" s="9"/>
      <c r="CL21710" s="128"/>
      <c r="CM21710" s="216">
        <f t="shared" si="900"/>
        <v>0</v>
      </c>
      <c r="CN21710" s="128"/>
      <c r="CO21710" s="30"/>
      <c r="CP21710" s="30">
        <f t="shared" si="901"/>
        <v>0</v>
      </c>
      <c r="CQ21710" s="30"/>
      <c r="CR21710" s="30">
        <f t="shared" si="902"/>
        <v>0</v>
      </c>
      <c r="CS21710" s="30"/>
      <c r="CT21710" s="30"/>
      <c r="CU21710" s="30"/>
      <c r="CV21710" s="30">
        <f t="shared" si="903"/>
        <v>0</v>
      </c>
    </row>
    <row r="21711" spans="80:100" x14ac:dyDescent="0.25">
      <c r="CB21711" s="134">
        <f t="shared" si="899"/>
        <v>1889</v>
      </c>
      <c r="CC21711" s="7"/>
      <c r="CD21711" s="10"/>
      <c r="CE21711" s="10"/>
      <c r="CF21711" s="31"/>
      <c r="CG21711" s="9"/>
      <c r="CH21711" s="9"/>
      <c r="CI21711" s="9"/>
      <c r="CJ21711" s="31"/>
      <c r="CK21711" s="9"/>
      <c r="CL21711" s="128"/>
      <c r="CM21711" s="216">
        <f t="shared" si="900"/>
        <v>0</v>
      </c>
      <c r="CN21711" s="128"/>
      <c r="CO21711" s="30"/>
      <c r="CP21711" s="30">
        <f t="shared" si="901"/>
        <v>0</v>
      </c>
      <c r="CQ21711" s="30"/>
      <c r="CR21711" s="30">
        <f t="shared" si="902"/>
        <v>0</v>
      </c>
      <c r="CS21711" s="30"/>
      <c r="CT21711" s="30"/>
      <c r="CU21711" s="30"/>
      <c r="CV21711" s="30">
        <f t="shared" si="903"/>
        <v>0</v>
      </c>
    </row>
    <row r="21712" spans="80:100" x14ac:dyDescent="0.25">
      <c r="CB21712" s="134">
        <f t="shared" si="899"/>
        <v>1890</v>
      </c>
      <c r="CC21712" s="7"/>
      <c r="CD21712" s="10"/>
      <c r="CE21712" s="10"/>
      <c r="CF21712" s="31"/>
      <c r="CG21712" s="9"/>
      <c r="CH21712" s="9"/>
      <c r="CI21712" s="9"/>
      <c r="CJ21712" s="31"/>
      <c r="CK21712" s="9"/>
      <c r="CL21712" s="128"/>
      <c r="CM21712" s="216">
        <f t="shared" si="900"/>
        <v>0</v>
      </c>
      <c r="CN21712" s="128"/>
      <c r="CO21712" s="30"/>
      <c r="CP21712" s="30">
        <f t="shared" si="901"/>
        <v>0</v>
      </c>
      <c r="CQ21712" s="30"/>
      <c r="CR21712" s="30">
        <f t="shared" si="902"/>
        <v>0</v>
      </c>
      <c r="CS21712" s="30"/>
      <c r="CT21712" s="30"/>
      <c r="CU21712" s="30"/>
      <c r="CV21712" s="30">
        <f t="shared" si="903"/>
        <v>0</v>
      </c>
    </row>
    <row r="21713" spans="80:100" x14ac:dyDescent="0.25">
      <c r="CB21713" s="134">
        <f t="shared" si="899"/>
        <v>1891</v>
      </c>
      <c r="CC21713" s="7"/>
      <c r="CD21713" s="10"/>
      <c r="CE21713" s="10"/>
      <c r="CF21713" s="31"/>
      <c r="CG21713" s="9"/>
      <c r="CH21713" s="9"/>
      <c r="CI21713" s="9"/>
      <c r="CJ21713" s="31"/>
      <c r="CK21713" s="9"/>
      <c r="CL21713" s="128"/>
      <c r="CM21713" s="216">
        <f t="shared" si="900"/>
        <v>0</v>
      </c>
      <c r="CN21713" s="128"/>
      <c r="CO21713" s="30"/>
      <c r="CP21713" s="30">
        <f t="shared" si="901"/>
        <v>0</v>
      </c>
      <c r="CQ21713" s="30"/>
      <c r="CR21713" s="30">
        <f t="shared" si="902"/>
        <v>0</v>
      </c>
      <c r="CS21713" s="30"/>
      <c r="CT21713" s="30"/>
      <c r="CU21713" s="30"/>
      <c r="CV21713" s="30">
        <f t="shared" si="903"/>
        <v>0</v>
      </c>
    </row>
    <row r="21714" spans="80:100" x14ac:dyDescent="0.25">
      <c r="CB21714" s="134">
        <f t="shared" si="899"/>
        <v>1892</v>
      </c>
      <c r="CC21714" s="7"/>
      <c r="CD21714" s="10"/>
      <c r="CE21714" s="10"/>
      <c r="CF21714" s="31"/>
      <c r="CG21714" s="9"/>
      <c r="CH21714" s="9"/>
      <c r="CI21714" s="9"/>
      <c r="CJ21714" s="31"/>
      <c r="CK21714" s="9"/>
      <c r="CL21714" s="128"/>
      <c r="CM21714" s="216">
        <f t="shared" si="900"/>
        <v>0</v>
      </c>
      <c r="CN21714" s="128"/>
      <c r="CO21714" s="30"/>
      <c r="CP21714" s="30">
        <f t="shared" si="901"/>
        <v>0</v>
      </c>
      <c r="CQ21714" s="30"/>
      <c r="CR21714" s="30">
        <f t="shared" si="902"/>
        <v>0</v>
      </c>
      <c r="CS21714" s="30"/>
      <c r="CT21714" s="30"/>
      <c r="CU21714" s="30"/>
      <c r="CV21714" s="30">
        <f t="shared" si="903"/>
        <v>0</v>
      </c>
    </row>
    <row r="21715" spans="80:100" x14ac:dyDescent="0.25">
      <c r="CB21715" s="134">
        <f t="shared" si="899"/>
        <v>1893</v>
      </c>
      <c r="CC21715" s="7"/>
      <c r="CD21715" s="10"/>
      <c r="CE21715" s="10"/>
      <c r="CF21715" s="31"/>
      <c r="CG21715" s="9"/>
      <c r="CH21715" s="9"/>
      <c r="CI21715" s="9"/>
      <c r="CJ21715" s="31"/>
      <c r="CK21715" s="9"/>
      <c r="CL21715" s="128"/>
      <c r="CM21715" s="216">
        <f t="shared" si="900"/>
        <v>0</v>
      </c>
      <c r="CN21715" s="128"/>
      <c r="CO21715" s="30"/>
      <c r="CP21715" s="30">
        <f t="shared" si="901"/>
        <v>0</v>
      </c>
      <c r="CQ21715" s="30"/>
      <c r="CR21715" s="30">
        <f t="shared" si="902"/>
        <v>0</v>
      </c>
      <c r="CS21715" s="30"/>
      <c r="CT21715" s="30"/>
      <c r="CU21715" s="30"/>
      <c r="CV21715" s="30">
        <f t="shared" si="903"/>
        <v>0</v>
      </c>
    </row>
    <row r="21716" spans="80:100" x14ac:dyDescent="0.25">
      <c r="CB21716" s="134">
        <f t="shared" si="899"/>
        <v>1894</v>
      </c>
      <c r="CC21716" s="7"/>
      <c r="CD21716" s="10"/>
      <c r="CE21716" s="10"/>
      <c r="CF21716" s="31"/>
      <c r="CG21716" s="9"/>
      <c r="CH21716" s="9"/>
      <c r="CI21716" s="9"/>
      <c r="CJ21716" s="31"/>
      <c r="CK21716" s="9"/>
      <c r="CL21716" s="128"/>
      <c r="CM21716" s="216">
        <f t="shared" si="900"/>
        <v>0</v>
      </c>
      <c r="CN21716" s="128"/>
      <c r="CO21716" s="30"/>
      <c r="CP21716" s="30">
        <f t="shared" si="901"/>
        <v>0</v>
      </c>
      <c r="CQ21716" s="30"/>
      <c r="CR21716" s="30">
        <f t="shared" si="902"/>
        <v>0</v>
      </c>
      <c r="CS21716" s="30"/>
      <c r="CT21716" s="30"/>
      <c r="CU21716" s="30"/>
      <c r="CV21716" s="30">
        <f t="shared" si="903"/>
        <v>0</v>
      </c>
    </row>
    <row r="21717" spans="80:100" x14ac:dyDescent="0.25">
      <c r="CB21717" s="134">
        <f t="shared" si="899"/>
        <v>1895</v>
      </c>
      <c r="CC21717" s="7"/>
      <c r="CD21717" s="10"/>
      <c r="CE21717" s="10"/>
      <c r="CF21717" s="31"/>
      <c r="CG21717" s="9"/>
      <c r="CH21717" s="9"/>
      <c r="CI21717" s="9"/>
      <c r="CJ21717" s="31"/>
      <c r="CK21717" s="9"/>
      <c r="CL21717" s="128"/>
      <c r="CM21717" s="216">
        <f t="shared" si="900"/>
        <v>0</v>
      </c>
      <c r="CN21717" s="128"/>
      <c r="CO21717" s="30"/>
      <c r="CP21717" s="30">
        <f t="shared" si="901"/>
        <v>0</v>
      </c>
      <c r="CQ21717" s="30"/>
      <c r="CR21717" s="30">
        <f t="shared" si="902"/>
        <v>0</v>
      </c>
      <c r="CS21717" s="30"/>
      <c r="CT21717" s="30"/>
      <c r="CU21717" s="30"/>
      <c r="CV21717" s="30">
        <f t="shared" si="903"/>
        <v>0</v>
      </c>
    </row>
    <row r="21718" spans="80:100" x14ac:dyDescent="0.25">
      <c r="CB21718" s="134">
        <f t="shared" si="899"/>
        <v>1896</v>
      </c>
      <c r="CC21718" s="7"/>
      <c r="CD21718" s="10"/>
      <c r="CE21718" s="10"/>
      <c r="CF21718" s="31"/>
      <c r="CG21718" s="9"/>
      <c r="CH21718" s="9"/>
      <c r="CI21718" s="9"/>
      <c r="CJ21718" s="31"/>
      <c r="CK21718" s="9"/>
      <c r="CL21718" s="128"/>
      <c r="CM21718" s="216">
        <f t="shared" si="900"/>
        <v>0</v>
      </c>
      <c r="CN21718" s="128"/>
      <c r="CO21718" s="30"/>
      <c r="CP21718" s="30">
        <f t="shared" si="901"/>
        <v>0</v>
      </c>
      <c r="CQ21718" s="30"/>
      <c r="CR21718" s="30">
        <f t="shared" si="902"/>
        <v>0</v>
      </c>
      <c r="CS21718" s="30"/>
      <c r="CT21718" s="30"/>
      <c r="CU21718" s="30"/>
      <c r="CV21718" s="30">
        <f t="shared" si="903"/>
        <v>0</v>
      </c>
    </row>
    <row r="21719" spans="80:100" x14ac:dyDescent="0.25">
      <c r="CB21719" s="134">
        <f t="shared" si="899"/>
        <v>1897</v>
      </c>
      <c r="CC21719" s="7"/>
      <c r="CD21719" s="10"/>
      <c r="CE21719" s="10"/>
      <c r="CF21719" s="31"/>
      <c r="CG21719" s="9"/>
      <c r="CH21719" s="9"/>
      <c r="CI21719" s="9"/>
      <c r="CJ21719" s="31"/>
      <c r="CK21719" s="9"/>
      <c r="CL21719" s="128"/>
      <c r="CM21719" s="216">
        <f t="shared" si="900"/>
        <v>0</v>
      </c>
      <c r="CN21719" s="128"/>
      <c r="CO21719" s="30"/>
      <c r="CP21719" s="30">
        <f t="shared" si="901"/>
        <v>0</v>
      </c>
      <c r="CQ21719" s="30"/>
      <c r="CR21719" s="30">
        <f t="shared" si="902"/>
        <v>0</v>
      </c>
      <c r="CS21719" s="30"/>
      <c r="CT21719" s="30"/>
      <c r="CU21719" s="30"/>
      <c r="CV21719" s="30">
        <f t="shared" si="903"/>
        <v>0</v>
      </c>
    </row>
    <row r="21720" spans="80:100" x14ac:dyDescent="0.25">
      <c r="CB21720" s="134">
        <f t="shared" si="899"/>
        <v>1898</v>
      </c>
      <c r="CC21720" s="7"/>
      <c r="CD21720" s="10"/>
      <c r="CE21720" s="10"/>
      <c r="CF21720" s="31"/>
      <c r="CG21720" s="9"/>
      <c r="CH21720" s="9"/>
      <c r="CI21720" s="9"/>
      <c r="CJ21720" s="31"/>
      <c r="CK21720" s="9"/>
      <c r="CL21720" s="128"/>
      <c r="CM21720" s="216">
        <f t="shared" si="900"/>
        <v>0</v>
      </c>
      <c r="CN21720" s="128"/>
      <c r="CO21720" s="30"/>
      <c r="CP21720" s="30">
        <f t="shared" si="901"/>
        <v>0</v>
      </c>
      <c r="CQ21720" s="30"/>
      <c r="CR21720" s="30">
        <f t="shared" si="902"/>
        <v>0</v>
      </c>
      <c r="CS21720" s="30"/>
      <c r="CT21720" s="30"/>
      <c r="CU21720" s="30"/>
      <c r="CV21720" s="30">
        <f t="shared" si="903"/>
        <v>0</v>
      </c>
    </row>
    <row r="21721" spans="80:100" x14ac:dyDescent="0.25">
      <c r="CB21721" s="134">
        <f t="shared" si="899"/>
        <v>1899</v>
      </c>
      <c r="CC21721" s="7"/>
      <c r="CD21721" s="10"/>
      <c r="CE21721" s="10"/>
      <c r="CF21721" s="31"/>
      <c r="CG21721" s="9"/>
      <c r="CH21721" s="9"/>
      <c r="CI21721" s="9"/>
      <c r="CJ21721" s="31"/>
      <c r="CK21721" s="9"/>
      <c r="CL21721" s="128"/>
      <c r="CM21721" s="216">
        <f t="shared" si="900"/>
        <v>0</v>
      </c>
      <c r="CN21721" s="128"/>
      <c r="CO21721" s="30"/>
      <c r="CP21721" s="30">
        <f t="shared" si="901"/>
        <v>0</v>
      </c>
      <c r="CQ21721" s="30"/>
      <c r="CR21721" s="30">
        <f t="shared" si="902"/>
        <v>0</v>
      </c>
      <c r="CS21721" s="30"/>
      <c r="CT21721" s="30"/>
      <c r="CU21721" s="30"/>
      <c r="CV21721" s="30">
        <f t="shared" si="903"/>
        <v>0</v>
      </c>
    </row>
    <row r="21722" spans="80:100" x14ac:dyDescent="0.25">
      <c r="CB21722" s="134">
        <f t="shared" si="899"/>
        <v>1900</v>
      </c>
      <c r="CC21722" s="7"/>
      <c r="CD21722" s="10"/>
      <c r="CE21722" s="10"/>
      <c r="CF21722" s="31"/>
      <c r="CG21722" s="9"/>
      <c r="CH21722" s="9"/>
      <c r="CI21722" s="9"/>
      <c r="CJ21722" s="31"/>
      <c r="CK21722" s="9"/>
      <c r="CL21722" s="128"/>
      <c r="CM21722" s="216">
        <f t="shared" si="900"/>
        <v>0</v>
      </c>
      <c r="CN21722" s="128"/>
      <c r="CO21722" s="30"/>
      <c r="CP21722" s="30">
        <f t="shared" si="901"/>
        <v>0</v>
      </c>
      <c r="CQ21722" s="30"/>
      <c r="CR21722" s="30">
        <f t="shared" si="902"/>
        <v>0</v>
      </c>
      <c r="CS21722" s="30"/>
      <c r="CT21722" s="30"/>
      <c r="CU21722" s="30"/>
      <c r="CV21722" s="30">
        <f t="shared" si="903"/>
        <v>0</v>
      </c>
    </row>
    <row r="21723" spans="80:100" x14ac:dyDescent="0.25">
      <c r="CB21723" s="134">
        <f t="shared" si="899"/>
        <v>1901</v>
      </c>
      <c r="CC21723" s="7"/>
      <c r="CD21723" s="10"/>
      <c r="CE21723" s="10"/>
      <c r="CF21723" s="31"/>
      <c r="CG21723" s="9"/>
      <c r="CH21723" s="9"/>
      <c r="CI21723" s="9"/>
      <c r="CJ21723" s="31"/>
      <c r="CK21723" s="9"/>
      <c r="CL21723" s="128"/>
      <c r="CM21723" s="216">
        <f t="shared" si="900"/>
        <v>0</v>
      </c>
      <c r="CN21723" s="128"/>
      <c r="CO21723" s="30"/>
      <c r="CP21723" s="30">
        <f t="shared" si="901"/>
        <v>0</v>
      </c>
      <c r="CQ21723" s="30"/>
      <c r="CR21723" s="30">
        <f t="shared" si="902"/>
        <v>0</v>
      </c>
      <c r="CS21723" s="30"/>
      <c r="CT21723" s="30"/>
      <c r="CU21723" s="30"/>
      <c r="CV21723" s="30">
        <f t="shared" si="903"/>
        <v>0</v>
      </c>
    </row>
    <row r="21724" spans="80:100" x14ac:dyDescent="0.25">
      <c r="CB21724" s="134">
        <f t="shared" si="899"/>
        <v>1902</v>
      </c>
      <c r="CC21724" s="7"/>
      <c r="CD21724" s="10"/>
      <c r="CE21724" s="10"/>
      <c r="CF21724" s="31"/>
      <c r="CG21724" s="9"/>
      <c r="CH21724" s="9"/>
      <c r="CI21724" s="9"/>
      <c r="CJ21724" s="31"/>
      <c r="CK21724" s="9"/>
      <c r="CL21724" s="128"/>
      <c r="CM21724" s="216">
        <f t="shared" si="900"/>
        <v>0</v>
      </c>
      <c r="CN21724" s="128"/>
      <c r="CO21724" s="30"/>
      <c r="CP21724" s="30">
        <f t="shared" si="901"/>
        <v>0</v>
      </c>
      <c r="CQ21724" s="30"/>
      <c r="CR21724" s="30">
        <f t="shared" si="902"/>
        <v>0</v>
      </c>
      <c r="CS21724" s="30"/>
      <c r="CT21724" s="30"/>
      <c r="CU21724" s="30"/>
      <c r="CV21724" s="30">
        <f t="shared" si="903"/>
        <v>0</v>
      </c>
    </row>
    <row r="21725" spans="80:100" x14ac:dyDescent="0.25">
      <c r="CB21725" s="134">
        <f t="shared" si="899"/>
        <v>1903</v>
      </c>
      <c r="CC21725" s="7"/>
      <c r="CD21725" s="10"/>
      <c r="CE21725" s="10"/>
      <c r="CF21725" s="31"/>
      <c r="CG21725" s="9"/>
      <c r="CH21725" s="9"/>
      <c r="CI21725" s="9"/>
      <c r="CJ21725" s="31"/>
      <c r="CK21725" s="9"/>
      <c r="CL21725" s="128"/>
      <c r="CM21725" s="216">
        <f t="shared" si="900"/>
        <v>0</v>
      </c>
      <c r="CN21725" s="128"/>
      <c r="CO21725" s="30"/>
      <c r="CP21725" s="30">
        <f t="shared" si="901"/>
        <v>0</v>
      </c>
      <c r="CQ21725" s="30"/>
      <c r="CR21725" s="30">
        <f t="shared" si="902"/>
        <v>0</v>
      </c>
      <c r="CS21725" s="30"/>
      <c r="CT21725" s="30"/>
      <c r="CU21725" s="30"/>
      <c r="CV21725" s="30">
        <f t="shared" si="903"/>
        <v>0</v>
      </c>
    </row>
    <row r="21726" spans="80:100" x14ac:dyDescent="0.25">
      <c r="CB21726" s="134">
        <f t="shared" si="899"/>
        <v>1904</v>
      </c>
      <c r="CC21726" s="7"/>
      <c r="CD21726" s="10"/>
      <c r="CE21726" s="10"/>
      <c r="CF21726" s="31"/>
      <c r="CG21726" s="9"/>
      <c r="CH21726" s="9"/>
      <c r="CI21726" s="9"/>
      <c r="CJ21726" s="31"/>
      <c r="CK21726" s="9"/>
      <c r="CL21726" s="128"/>
      <c r="CM21726" s="216">
        <f t="shared" si="900"/>
        <v>0</v>
      </c>
      <c r="CN21726" s="128"/>
      <c r="CO21726" s="30"/>
      <c r="CP21726" s="30">
        <f t="shared" si="901"/>
        <v>0</v>
      </c>
      <c r="CQ21726" s="30"/>
      <c r="CR21726" s="30">
        <f t="shared" si="902"/>
        <v>0</v>
      </c>
      <c r="CS21726" s="30"/>
      <c r="CT21726" s="30"/>
      <c r="CU21726" s="30"/>
      <c r="CV21726" s="30">
        <f t="shared" si="903"/>
        <v>0</v>
      </c>
    </row>
    <row r="21727" spans="80:100" x14ac:dyDescent="0.25">
      <c r="CB21727" s="134">
        <f t="shared" si="899"/>
        <v>1905</v>
      </c>
      <c r="CC21727" s="7"/>
      <c r="CD21727" s="10"/>
      <c r="CE21727" s="10"/>
      <c r="CF21727" s="31"/>
      <c r="CG21727" s="9"/>
      <c r="CH21727" s="9"/>
      <c r="CI21727" s="9"/>
      <c r="CJ21727" s="31"/>
      <c r="CK21727" s="9"/>
      <c r="CL21727" s="128"/>
      <c r="CM21727" s="216">
        <f t="shared" si="900"/>
        <v>0</v>
      </c>
      <c r="CN21727" s="128"/>
      <c r="CO21727" s="30"/>
      <c r="CP21727" s="30">
        <f t="shared" si="901"/>
        <v>0</v>
      </c>
      <c r="CQ21727" s="30"/>
      <c r="CR21727" s="30">
        <f t="shared" si="902"/>
        <v>0</v>
      </c>
      <c r="CS21727" s="30"/>
      <c r="CT21727" s="30"/>
      <c r="CU21727" s="30"/>
      <c r="CV21727" s="30">
        <f t="shared" si="903"/>
        <v>0</v>
      </c>
    </row>
    <row r="21728" spans="80:100" x14ac:dyDescent="0.25">
      <c r="CB21728" s="134">
        <f t="shared" si="899"/>
        <v>1906</v>
      </c>
      <c r="CC21728" s="7"/>
      <c r="CD21728" s="10"/>
      <c r="CE21728" s="10"/>
      <c r="CF21728" s="31"/>
      <c r="CG21728" s="9"/>
      <c r="CH21728" s="9"/>
      <c r="CI21728" s="9"/>
      <c r="CJ21728" s="31"/>
      <c r="CK21728" s="9"/>
      <c r="CL21728" s="128"/>
      <c r="CM21728" s="216">
        <f t="shared" si="900"/>
        <v>0</v>
      </c>
      <c r="CN21728" s="128"/>
      <c r="CO21728" s="30"/>
      <c r="CP21728" s="30">
        <f t="shared" si="901"/>
        <v>0</v>
      </c>
      <c r="CQ21728" s="30"/>
      <c r="CR21728" s="30">
        <f t="shared" si="902"/>
        <v>0</v>
      </c>
      <c r="CS21728" s="30"/>
      <c r="CT21728" s="30"/>
      <c r="CU21728" s="30"/>
      <c r="CV21728" s="30">
        <f t="shared" si="903"/>
        <v>0</v>
      </c>
    </row>
    <row r="21729" spans="80:100" x14ac:dyDescent="0.25">
      <c r="CB21729" s="134">
        <f t="shared" si="899"/>
        <v>1907</v>
      </c>
      <c r="CC21729" s="7"/>
      <c r="CD21729" s="10"/>
      <c r="CE21729" s="10"/>
      <c r="CF21729" s="31"/>
      <c r="CG21729" s="9"/>
      <c r="CH21729" s="9"/>
      <c r="CI21729" s="9"/>
      <c r="CJ21729" s="31"/>
      <c r="CK21729" s="9"/>
      <c r="CL21729" s="128"/>
      <c r="CM21729" s="216">
        <f t="shared" si="900"/>
        <v>0</v>
      </c>
      <c r="CN21729" s="128"/>
      <c r="CO21729" s="30"/>
      <c r="CP21729" s="30">
        <f t="shared" si="901"/>
        <v>0</v>
      </c>
      <c r="CQ21729" s="30"/>
      <c r="CR21729" s="30">
        <f t="shared" si="902"/>
        <v>0</v>
      </c>
      <c r="CS21729" s="30"/>
      <c r="CT21729" s="30"/>
      <c r="CU21729" s="30"/>
      <c r="CV21729" s="30">
        <f t="shared" si="903"/>
        <v>0</v>
      </c>
    </row>
    <row r="21730" spans="80:100" x14ac:dyDescent="0.25">
      <c r="CB21730" s="134">
        <f t="shared" si="899"/>
        <v>1908</v>
      </c>
      <c r="CC21730" s="7"/>
      <c r="CD21730" s="10"/>
      <c r="CE21730" s="10"/>
      <c r="CF21730" s="31"/>
      <c r="CG21730" s="9"/>
      <c r="CH21730" s="9"/>
      <c r="CI21730" s="9"/>
      <c r="CJ21730" s="31"/>
      <c r="CK21730" s="9"/>
      <c r="CL21730" s="128"/>
      <c r="CM21730" s="216">
        <f t="shared" si="900"/>
        <v>0</v>
      </c>
      <c r="CN21730" s="128"/>
      <c r="CO21730" s="30"/>
      <c r="CP21730" s="30">
        <f t="shared" si="901"/>
        <v>0</v>
      </c>
      <c r="CQ21730" s="30"/>
      <c r="CR21730" s="30">
        <f t="shared" si="902"/>
        <v>0</v>
      </c>
      <c r="CS21730" s="30"/>
      <c r="CT21730" s="30"/>
      <c r="CU21730" s="30"/>
      <c r="CV21730" s="30">
        <f t="shared" si="903"/>
        <v>0</v>
      </c>
    </row>
    <row r="21731" spans="80:100" x14ac:dyDescent="0.25">
      <c r="CB21731" s="134">
        <f t="shared" si="899"/>
        <v>1909</v>
      </c>
      <c r="CC21731" s="7"/>
      <c r="CD21731" s="10"/>
      <c r="CE21731" s="10"/>
      <c r="CF21731" s="31"/>
      <c r="CG21731" s="9"/>
      <c r="CH21731" s="9"/>
      <c r="CI21731" s="9"/>
      <c r="CJ21731" s="31"/>
      <c r="CK21731" s="9"/>
      <c r="CL21731" s="128"/>
      <c r="CM21731" s="216">
        <f t="shared" si="900"/>
        <v>0</v>
      </c>
      <c r="CN21731" s="128"/>
      <c r="CO21731" s="30"/>
      <c r="CP21731" s="30">
        <f t="shared" si="901"/>
        <v>0</v>
      </c>
      <c r="CQ21731" s="30"/>
      <c r="CR21731" s="30">
        <f t="shared" si="902"/>
        <v>0</v>
      </c>
      <c r="CS21731" s="30"/>
      <c r="CT21731" s="30"/>
      <c r="CU21731" s="30"/>
      <c r="CV21731" s="30">
        <f t="shared" si="903"/>
        <v>0</v>
      </c>
    </row>
    <row r="21732" spans="80:100" x14ac:dyDescent="0.25">
      <c r="CB21732" s="134">
        <f t="shared" si="899"/>
        <v>1910</v>
      </c>
      <c r="CC21732" s="7"/>
      <c r="CD21732" s="10"/>
      <c r="CE21732" s="10"/>
      <c r="CF21732" s="31"/>
      <c r="CG21732" s="9"/>
      <c r="CH21732" s="9"/>
      <c r="CI21732" s="9"/>
      <c r="CJ21732" s="31"/>
      <c r="CK21732" s="9"/>
      <c r="CL21732" s="128"/>
      <c r="CM21732" s="216">
        <f t="shared" si="900"/>
        <v>0</v>
      </c>
      <c r="CN21732" s="128"/>
      <c r="CO21732" s="30"/>
      <c r="CP21732" s="30">
        <f t="shared" si="901"/>
        <v>0</v>
      </c>
      <c r="CQ21732" s="30"/>
      <c r="CR21732" s="30">
        <f t="shared" si="902"/>
        <v>0</v>
      </c>
      <c r="CS21732" s="30"/>
      <c r="CT21732" s="30"/>
      <c r="CU21732" s="30"/>
      <c r="CV21732" s="30">
        <f t="shared" si="903"/>
        <v>0</v>
      </c>
    </row>
    <row r="21733" spans="80:100" x14ac:dyDescent="0.25">
      <c r="CB21733" s="134">
        <f t="shared" si="899"/>
        <v>1911</v>
      </c>
      <c r="CC21733" s="7"/>
      <c r="CD21733" s="10"/>
      <c r="CE21733" s="10"/>
      <c r="CF21733" s="31"/>
      <c r="CG21733" s="9"/>
      <c r="CH21733" s="9"/>
      <c r="CI21733" s="9"/>
      <c r="CJ21733" s="31"/>
      <c r="CK21733" s="9"/>
      <c r="CL21733" s="128"/>
      <c r="CM21733" s="216">
        <f t="shared" si="900"/>
        <v>0</v>
      </c>
      <c r="CN21733" s="128"/>
      <c r="CO21733" s="30"/>
      <c r="CP21733" s="30">
        <f t="shared" si="901"/>
        <v>0</v>
      </c>
      <c r="CQ21733" s="30"/>
      <c r="CR21733" s="30">
        <f t="shared" si="902"/>
        <v>0</v>
      </c>
      <c r="CS21733" s="30"/>
      <c r="CT21733" s="30"/>
      <c r="CU21733" s="30"/>
      <c r="CV21733" s="30">
        <f t="shared" si="903"/>
        <v>0</v>
      </c>
    </row>
    <row r="21734" spans="80:100" x14ac:dyDescent="0.25">
      <c r="CB21734" s="134">
        <f t="shared" si="899"/>
        <v>1912</v>
      </c>
      <c r="CC21734" s="7"/>
      <c r="CD21734" s="10"/>
      <c r="CE21734" s="10"/>
      <c r="CF21734" s="31"/>
      <c r="CG21734" s="9"/>
      <c r="CH21734" s="9"/>
      <c r="CI21734" s="9"/>
      <c r="CJ21734" s="31"/>
      <c r="CK21734" s="9"/>
      <c r="CL21734" s="128"/>
      <c r="CM21734" s="216">
        <f t="shared" si="900"/>
        <v>0</v>
      </c>
      <c r="CN21734" s="128"/>
      <c r="CO21734" s="30"/>
      <c r="CP21734" s="30">
        <f t="shared" si="901"/>
        <v>0</v>
      </c>
      <c r="CQ21734" s="30"/>
      <c r="CR21734" s="30">
        <f t="shared" si="902"/>
        <v>0</v>
      </c>
      <c r="CS21734" s="30"/>
      <c r="CT21734" s="30"/>
      <c r="CU21734" s="30"/>
      <c r="CV21734" s="30">
        <f t="shared" si="903"/>
        <v>0</v>
      </c>
    </row>
    <row r="21735" spans="80:100" x14ac:dyDescent="0.25">
      <c r="CB21735" s="134">
        <f t="shared" si="899"/>
        <v>1913</v>
      </c>
      <c r="CC21735" s="7"/>
      <c r="CD21735" s="10"/>
      <c r="CE21735" s="10"/>
      <c r="CF21735" s="31"/>
      <c r="CG21735" s="9"/>
      <c r="CH21735" s="9"/>
      <c r="CI21735" s="9"/>
      <c r="CJ21735" s="31"/>
      <c r="CK21735" s="9"/>
      <c r="CL21735" s="128"/>
      <c r="CM21735" s="216">
        <f t="shared" si="900"/>
        <v>0</v>
      </c>
      <c r="CN21735" s="128"/>
      <c r="CO21735" s="30"/>
      <c r="CP21735" s="30">
        <f t="shared" si="901"/>
        <v>0</v>
      </c>
      <c r="CQ21735" s="30"/>
      <c r="CR21735" s="30">
        <f t="shared" si="902"/>
        <v>0</v>
      </c>
      <c r="CS21735" s="30"/>
      <c r="CT21735" s="30"/>
      <c r="CU21735" s="30"/>
      <c r="CV21735" s="30">
        <f t="shared" si="903"/>
        <v>0</v>
      </c>
    </row>
    <row r="21736" spans="80:100" x14ac:dyDescent="0.25">
      <c r="CB21736" s="134">
        <f t="shared" si="899"/>
        <v>1914</v>
      </c>
      <c r="CC21736" s="7"/>
      <c r="CD21736" s="10"/>
      <c r="CE21736" s="10"/>
      <c r="CF21736" s="31"/>
      <c r="CG21736" s="9"/>
      <c r="CH21736" s="9"/>
      <c r="CI21736" s="9"/>
      <c r="CJ21736" s="31"/>
      <c r="CK21736" s="9"/>
      <c r="CL21736" s="128"/>
      <c r="CM21736" s="216">
        <f t="shared" si="900"/>
        <v>0</v>
      </c>
      <c r="CN21736" s="128"/>
      <c r="CO21736" s="30"/>
      <c r="CP21736" s="30">
        <f t="shared" si="901"/>
        <v>0</v>
      </c>
      <c r="CQ21736" s="30"/>
      <c r="CR21736" s="30">
        <f t="shared" si="902"/>
        <v>0</v>
      </c>
      <c r="CS21736" s="30"/>
      <c r="CT21736" s="30"/>
      <c r="CU21736" s="30"/>
      <c r="CV21736" s="30">
        <f t="shared" si="903"/>
        <v>0</v>
      </c>
    </row>
    <row r="21737" spans="80:100" x14ac:dyDescent="0.25">
      <c r="CB21737" s="134">
        <f t="shared" si="899"/>
        <v>1915</v>
      </c>
      <c r="CC21737" s="7"/>
      <c r="CD21737" s="10"/>
      <c r="CE21737" s="10"/>
      <c r="CF21737" s="31"/>
      <c r="CG21737" s="9"/>
      <c r="CH21737" s="9"/>
      <c r="CI21737" s="9"/>
      <c r="CJ21737" s="31"/>
      <c r="CK21737" s="9"/>
      <c r="CL21737" s="128"/>
      <c r="CM21737" s="216">
        <f t="shared" si="900"/>
        <v>0</v>
      </c>
      <c r="CN21737" s="128"/>
      <c r="CO21737" s="30"/>
      <c r="CP21737" s="30">
        <f t="shared" si="901"/>
        <v>0</v>
      </c>
      <c r="CQ21737" s="30"/>
      <c r="CR21737" s="30">
        <f t="shared" si="902"/>
        <v>0</v>
      </c>
      <c r="CS21737" s="30"/>
      <c r="CT21737" s="30"/>
      <c r="CU21737" s="30"/>
      <c r="CV21737" s="30">
        <f t="shared" si="903"/>
        <v>0</v>
      </c>
    </row>
    <row r="21738" spans="80:100" x14ac:dyDescent="0.25">
      <c r="CB21738" s="134">
        <f t="shared" si="899"/>
        <v>1916</v>
      </c>
      <c r="CC21738" s="7"/>
      <c r="CD21738" s="10"/>
      <c r="CE21738" s="10"/>
      <c r="CF21738" s="31"/>
      <c r="CG21738" s="9"/>
      <c r="CH21738" s="9"/>
      <c r="CI21738" s="9"/>
      <c r="CJ21738" s="31"/>
      <c r="CK21738" s="9"/>
      <c r="CL21738" s="128"/>
      <c r="CM21738" s="216">
        <f t="shared" si="900"/>
        <v>0</v>
      </c>
      <c r="CN21738" s="128"/>
      <c r="CO21738" s="30"/>
      <c r="CP21738" s="30">
        <f t="shared" si="901"/>
        <v>0</v>
      </c>
      <c r="CQ21738" s="30"/>
      <c r="CR21738" s="30">
        <f t="shared" si="902"/>
        <v>0</v>
      </c>
      <c r="CS21738" s="30"/>
      <c r="CT21738" s="30"/>
      <c r="CU21738" s="30"/>
      <c r="CV21738" s="30">
        <f t="shared" si="903"/>
        <v>0</v>
      </c>
    </row>
    <row r="21739" spans="80:100" x14ac:dyDescent="0.25">
      <c r="CB21739" s="134">
        <f t="shared" si="899"/>
        <v>1917</v>
      </c>
      <c r="CC21739" s="7"/>
      <c r="CD21739" s="10"/>
      <c r="CE21739" s="10"/>
      <c r="CF21739" s="31"/>
      <c r="CG21739" s="9"/>
      <c r="CH21739" s="9"/>
      <c r="CI21739" s="9"/>
      <c r="CJ21739" s="31"/>
      <c r="CK21739" s="9"/>
      <c r="CL21739" s="128"/>
      <c r="CM21739" s="216">
        <f t="shared" si="900"/>
        <v>0</v>
      </c>
      <c r="CN21739" s="128"/>
      <c r="CO21739" s="30"/>
      <c r="CP21739" s="30">
        <f t="shared" si="901"/>
        <v>0</v>
      </c>
      <c r="CQ21739" s="30"/>
      <c r="CR21739" s="30">
        <f t="shared" si="902"/>
        <v>0</v>
      </c>
      <c r="CS21739" s="30"/>
      <c r="CT21739" s="30"/>
      <c r="CU21739" s="30"/>
      <c r="CV21739" s="30">
        <f t="shared" si="903"/>
        <v>0</v>
      </c>
    </row>
    <row r="21740" spans="80:100" x14ac:dyDescent="0.25">
      <c r="CB21740" s="134">
        <f t="shared" si="899"/>
        <v>1918</v>
      </c>
      <c r="CC21740" s="7"/>
      <c r="CD21740" s="10"/>
      <c r="CE21740" s="10"/>
      <c r="CF21740" s="31"/>
      <c r="CG21740" s="9"/>
      <c r="CH21740" s="9"/>
      <c r="CI21740" s="9"/>
      <c r="CJ21740" s="31"/>
      <c r="CK21740" s="9"/>
      <c r="CL21740" s="128"/>
      <c r="CM21740" s="216">
        <f t="shared" si="900"/>
        <v>0</v>
      </c>
      <c r="CN21740" s="128"/>
      <c r="CO21740" s="30"/>
      <c r="CP21740" s="30">
        <f t="shared" si="901"/>
        <v>0</v>
      </c>
      <c r="CQ21740" s="30"/>
      <c r="CR21740" s="30">
        <f t="shared" si="902"/>
        <v>0</v>
      </c>
      <c r="CS21740" s="30"/>
      <c r="CT21740" s="30"/>
      <c r="CU21740" s="30"/>
      <c r="CV21740" s="30">
        <f t="shared" si="903"/>
        <v>0</v>
      </c>
    </row>
    <row r="21741" spans="80:100" x14ac:dyDescent="0.25">
      <c r="CB21741" s="134">
        <f t="shared" si="899"/>
        <v>1919</v>
      </c>
      <c r="CC21741" s="7"/>
      <c r="CD21741" s="10"/>
      <c r="CE21741" s="10"/>
      <c r="CF21741" s="31"/>
      <c r="CG21741" s="9"/>
      <c r="CH21741" s="9"/>
      <c r="CI21741" s="9"/>
      <c r="CJ21741" s="31"/>
      <c r="CK21741" s="9"/>
      <c r="CL21741" s="128"/>
      <c r="CM21741" s="216">
        <f t="shared" si="900"/>
        <v>0</v>
      </c>
      <c r="CN21741" s="128"/>
      <c r="CO21741" s="30"/>
      <c r="CP21741" s="30">
        <f t="shared" si="901"/>
        <v>0</v>
      </c>
      <c r="CQ21741" s="30"/>
      <c r="CR21741" s="30">
        <f t="shared" si="902"/>
        <v>0</v>
      </c>
      <c r="CS21741" s="30"/>
      <c r="CT21741" s="30"/>
      <c r="CU21741" s="30"/>
      <c r="CV21741" s="30">
        <f t="shared" si="903"/>
        <v>0</v>
      </c>
    </row>
    <row r="21742" spans="80:100" x14ac:dyDescent="0.25">
      <c r="CB21742" s="134">
        <f t="shared" si="899"/>
        <v>1920</v>
      </c>
      <c r="CC21742" s="7"/>
      <c r="CD21742" s="10"/>
      <c r="CE21742" s="10"/>
      <c r="CF21742" s="31"/>
      <c r="CG21742" s="9"/>
      <c r="CH21742" s="9"/>
      <c r="CI21742" s="9"/>
      <c r="CJ21742" s="31"/>
      <c r="CK21742" s="9"/>
      <c r="CL21742" s="128"/>
      <c r="CM21742" s="216">
        <f t="shared" si="900"/>
        <v>0</v>
      </c>
      <c r="CN21742" s="128"/>
      <c r="CO21742" s="30"/>
      <c r="CP21742" s="30">
        <f t="shared" si="901"/>
        <v>0</v>
      </c>
      <c r="CQ21742" s="30"/>
      <c r="CR21742" s="30">
        <f t="shared" si="902"/>
        <v>0</v>
      </c>
      <c r="CS21742" s="30"/>
      <c r="CT21742" s="30"/>
      <c r="CU21742" s="30"/>
      <c r="CV21742" s="30">
        <f t="shared" si="903"/>
        <v>0</v>
      </c>
    </row>
    <row r="21743" spans="80:100" x14ac:dyDescent="0.25">
      <c r="CB21743" s="134">
        <f t="shared" ref="CB21743:CB21806" si="904">1+CB21742</f>
        <v>1921</v>
      </c>
      <c r="CC21743" s="7"/>
      <c r="CD21743" s="10"/>
      <c r="CE21743" s="10"/>
      <c r="CF21743" s="31"/>
      <c r="CG21743" s="9"/>
      <c r="CH21743" s="9"/>
      <c r="CI21743" s="9"/>
      <c r="CJ21743" s="31"/>
      <c r="CK21743" s="9"/>
      <c r="CL21743" s="128"/>
      <c r="CM21743" s="216">
        <f t="shared" ref="CM21743:CM21806" si="905">IF(CC21743=0,0,IF(CD21743=0,0,IF(CE21743=0,0,IF(CF21743=0,0,IF(CG21743=0,0,IF(CH21743=0,0,IF(CI21743=0,0,IF(CJ21743=0,0,IF(CK21743=0,0,CV21743)))))))))</f>
        <v>0</v>
      </c>
      <c r="CN21743" s="128"/>
      <c r="CO21743" s="30"/>
      <c r="CP21743" s="30">
        <f t="shared" si="901"/>
        <v>0</v>
      </c>
      <c r="CQ21743" s="30"/>
      <c r="CR21743" s="30">
        <f t="shared" si="902"/>
        <v>0</v>
      </c>
      <c r="CS21743" s="30"/>
      <c r="CT21743" s="30"/>
      <c r="CU21743" s="30"/>
      <c r="CV21743" s="30">
        <f t="shared" si="903"/>
        <v>0</v>
      </c>
    </row>
    <row r="21744" spans="80:100" x14ac:dyDescent="0.25">
      <c r="CB21744" s="134">
        <f t="shared" si="904"/>
        <v>1922</v>
      </c>
      <c r="CC21744" s="7"/>
      <c r="CD21744" s="10"/>
      <c r="CE21744" s="10"/>
      <c r="CF21744" s="31"/>
      <c r="CG21744" s="9"/>
      <c r="CH21744" s="9"/>
      <c r="CI21744" s="9"/>
      <c r="CJ21744" s="31"/>
      <c r="CK21744" s="9"/>
      <c r="CL21744" s="128"/>
      <c r="CM21744" s="216">
        <f t="shared" si="905"/>
        <v>0</v>
      </c>
      <c r="CN21744" s="128"/>
      <c r="CO21744" s="30"/>
      <c r="CP21744" s="30">
        <f t="shared" ref="CP21744:CP21807" si="906">IF(AND(CI21744="Classroom",CH21744="Non-SAR"),25,IF(AND(CI21744="Non-Classroom",CH21744="Non-SAR"),25,IF(AND(CI21744="Non-Classroom",CH21744="SAR"),10,0)))</f>
        <v>0</v>
      </c>
      <c r="CQ21744" s="30"/>
      <c r="CR21744" s="30">
        <f t="shared" ref="CR21744:CR21807" si="907">IF(CP21744=0,0,IF(CK21744="Yes",5,0))</f>
        <v>0</v>
      </c>
      <c r="CS21744" s="30"/>
      <c r="CT21744" s="30"/>
      <c r="CU21744" s="30"/>
      <c r="CV21744" s="30">
        <f t="shared" ref="CV21744:CV21807" si="908">SUM(CP21744:CU21744)</f>
        <v>0</v>
      </c>
    </row>
    <row r="21745" spans="80:100" x14ac:dyDescent="0.25">
      <c r="CB21745" s="134">
        <f t="shared" si="904"/>
        <v>1923</v>
      </c>
      <c r="CC21745" s="7"/>
      <c r="CD21745" s="10"/>
      <c r="CE21745" s="10"/>
      <c r="CF21745" s="31"/>
      <c r="CG21745" s="9"/>
      <c r="CH21745" s="9"/>
      <c r="CI21745" s="9"/>
      <c r="CJ21745" s="31"/>
      <c r="CK21745" s="9"/>
      <c r="CL21745" s="128"/>
      <c r="CM21745" s="216">
        <f t="shared" si="905"/>
        <v>0</v>
      </c>
      <c r="CN21745" s="128"/>
      <c r="CO21745" s="30"/>
      <c r="CP21745" s="30">
        <f t="shared" si="906"/>
        <v>0</v>
      </c>
      <c r="CQ21745" s="30"/>
      <c r="CR21745" s="30">
        <f t="shared" si="907"/>
        <v>0</v>
      </c>
      <c r="CS21745" s="30"/>
      <c r="CT21745" s="30"/>
      <c r="CU21745" s="30"/>
      <c r="CV21745" s="30">
        <f t="shared" si="908"/>
        <v>0</v>
      </c>
    </row>
    <row r="21746" spans="80:100" x14ac:dyDescent="0.25">
      <c r="CB21746" s="134">
        <f t="shared" si="904"/>
        <v>1924</v>
      </c>
      <c r="CC21746" s="7"/>
      <c r="CD21746" s="10"/>
      <c r="CE21746" s="10"/>
      <c r="CF21746" s="31"/>
      <c r="CG21746" s="9"/>
      <c r="CH21746" s="9"/>
      <c r="CI21746" s="9"/>
      <c r="CJ21746" s="31"/>
      <c r="CK21746" s="9"/>
      <c r="CL21746" s="128"/>
      <c r="CM21746" s="216">
        <f t="shared" si="905"/>
        <v>0</v>
      </c>
      <c r="CN21746" s="128"/>
      <c r="CO21746" s="30"/>
      <c r="CP21746" s="30">
        <f t="shared" si="906"/>
        <v>0</v>
      </c>
      <c r="CQ21746" s="30"/>
      <c r="CR21746" s="30">
        <f t="shared" si="907"/>
        <v>0</v>
      </c>
      <c r="CS21746" s="30"/>
      <c r="CT21746" s="30"/>
      <c r="CU21746" s="30"/>
      <c r="CV21746" s="30">
        <f t="shared" si="908"/>
        <v>0</v>
      </c>
    </row>
    <row r="21747" spans="80:100" x14ac:dyDescent="0.25">
      <c r="CB21747" s="134">
        <f t="shared" si="904"/>
        <v>1925</v>
      </c>
      <c r="CC21747" s="7"/>
      <c r="CD21747" s="10"/>
      <c r="CE21747" s="10"/>
      <c r="CF21747" s="31"/>
      <c r="CG21747" s="9"/>
      <c r="CH21747" s="9"/>
      <c r="CI21747" s="9"/>
      <c r="CJ21747" s="31"/>
      <c r="CK21747" s="9"/>
      <c r="CL21747" s="128"/>
      <c r="CM21747" s="216">
        <f t="shared" si="905"/>
        <v>0</v>
      </c>
      <c r="CN21747" s="128"/>
      <c r="CO21747" s="30"/>
      <c r="CP21747" s="30">
        <f t="shared" si="906"/>
        <v>0</v>
      </c>
      <c r="CQ21747" s="30"/>
      <c r="CR21747" s="30">
        <f t="shared" si="907"/>
        <v>0</v>
      </c>
      <c r="CS21747" s="30"/>
      <c r="CT21747" s="30"/>
      <c r="CU21747" s="30"/>
      <c r="CV21747" s="30">
        <f t="shared" si="908"/>
        <v>0</v>
      </c>
    </row>
    <row r="21748" spans="80:100" x14ac:dyDescent="0.25">
      <c r="CB21748" s="134">
        <f t="shared" si="904"/>
        <v>1926</v>
      </c>
      <c r="CC21748" s="7"/>
      <c r="CD21748" s="10"/>
      <c r="CE21748" s="10"/>
      <c r="CF21748" s="31"/>
      <c r="CG21748" s="9"/>
      <c r="CH21748" s="9"/>
      <c r="CI21748" s="9"/>
      <c r="CJ21748" s="31"/>
      <c r="CK21748" s="9"/>
      <c r="CL21748" s="128"/>
      <c r="CM21748" s="216">
        <f t="shared" si="905"/>
        <v>0</v>
      </c>
      <c r="CN21748" s="128"/>
      <c r="CO21748" s="30"/>
      <c r="CP21748" s="30">
        <f t="shared" si="906"/>
        <v>0</v>
      </c>
      <c r="CQ21748" s="30"/>
      <c r="CR21748" s="30">
        <f t="shared" si="907"/>
        <v>0</v>
      </c>
      <c r="CS21748" s="30"/>
      <c r="CT21748" s="30"/>
      <c r="CU21748" s="30"/>
      <c r="CV21748" s="30">
        <f t="shared" si="908"/>
        <v>0</v>
      </c>
    </row>
    <row r="21749" spans="80:100" x14ac:dyDescent="0.25">
      <c r="CB21749" s="134">
        <f t="shared" si="904"/>
        <v>1927</v>
      </c>
      <c r="CC21749" s="7"/>
      <c r="CD21749" s="10"/>
      <c r="CE21749" s="10"/>
      <c r="CF21749" s="31"/>
      <c r="CG21749" s="9"/>
      <c r="CH21749" s="9"/>
      <c r="CI21749" s="9"/>
      <c r="CJ21749" s="31"/>
      <c r="CK21749" s="9"/>
      <c r="CL21749" s="128"/>
      <c r="CM21749" s="216">
        <f t="shared" si="905"/>
        <v>0</v>
      </c>
      <c r="CN21749" s="128"/>
      <c r="CO21749" s="30"/>
      <c r="CP21749" s="30">
        <f t="shared" si="906"/>
        <v>0</v>
      </c>
      <c r="CQ21749" s="30"/>
      <c r="CR21749" s="30">
        <f t="shared" si="907"/>
        <v>0</v>
      </c>
      <c r="CS21749" s="30"/>
      <c r="CT21749" s="30"/>
      <c r="CU21749" s="30"/>
      <c r="CV21749" s="30">
        <f t="shared" si="908"/>
        <v>0</v>
      </c>
    </row>
    <row r="21750" spans="80:100" x14ac:dyDescent="0.25">
      <c r="CB21750" s="134">
        <f t="shared" si="904"/>
        <v>1928</v>
      </c>
      <c r="CC21750" s="7"/>
      <c r="CD21750" s="10"/>
      <c r="CE21750" s="10"/>
      <c r="CF21750" s="31"/>
      <c r="CG21750" s="9"/>
      <c r="CH21750" s="9"/>
      <c r="CI21750" s="9"/>
      <c r="CJ21750" s="31"/>
      <c r="CK21750" s="9"/>
      <c r="CL21750" s="128"/>
      <c r="CM21750" s="216">
        <f t="shared" si="905"/>
        <v>0</v>
      </c>
      <c r="CN21750" s="128"/>
      <c r="CO21750" s="30"/>
      <c r="CP21750" s="30">
        <f t="shared" si="906"/>
        <v>0</v>
      </c>
      <c r="CQ21750" s="30"/>
      <c r="CR21750" s="30">
        <f t="shared" si="907"/>
        <v>0</v>
      </c>
      <c r="CS21750" s="30"/>
      <c r="CT21750" s="30"/>
      <c r="CU21750" s="30"/>
      <c r="CV21750" s="30">
        <f t="shared" si="908"/>
        <v>0</v>
      </c>
    </row>
    <row r="21751" spans="80:100" x14ac:dyDescent="0.25">
      <c r="CB21751" s="134">
        <f t="shared" si="904"/>
        <v>1929</v>
      </c>
      <c r="CC21751" s="7"/>
      <c r="CD21751" s="10"/>
      <c r="CE21751" s="10"/>
      <c r="CF21751" s="31"/>
      <c r="CG21751" s="9"/>
      <c r="CH21751" s="9"/>
      <c r="CI21751" s="9"/>
      <c r="CJ21751" s="31"/>
      <c r="CK21751" s="9"/>
      <c r="CL21751" s="128"/>
      <c r="CM21751" s="216">
        <f t="shared" si="905"/>
        <v>0</v>
      </c>
      <c r="CN21751" s="128"/>
      <c r="CO21751" s="30"/>
      <c r="CP21751" s="30">
        <f t="shared" si="906"/>
        <v>0</v>
      </c>
      <c r="CQ21751" s="30"/>
      <c r="CR21751" s="30">
        <f t="shared" si="907"/>
        <v>0</v>
      </c>
      <c r="CS21751" s="30"/>
      <c r="CT21751" s="30"/>
      <c r="CU21751" s="30"/>
      <c r="CV21751" s="30">
        <f t="shared" si="908"/>
        <v>0</v>
      </c>
    </row>
    <row r="21752" spans="80:100" x14ac:dyDescent="0.25">
      <c r="CB21752" s="134">
        <f t="shared" si="904"/>
        <v>1930</v>
      </c>
      <c r="CC21752" s="7"/>
      <c r="CD21752" s="10"/>
      <c r="CE21752" s="10"/>
      <c r="CF21752" s="31"/>
      <c r="CG21752" s="9"/>
      <c r="CH21752" s="9"/>
      <c r="CI21752" s="9"/>
      <c r="CJ21752" s="31"/>
      <c r="CK21752" s="9"/>
      <c r="CL21752" s="128"/>
      <c r="CM21752" s="216">
        <f t="shared" si="905"/>
        <v>0</v>
      </c>
      <c r="CN21752" s="128"/>
      <c r="CO21752" s="30"/>
      <c r="CP21752" s="30">
        <f t="shared" si="906"/>
        <v>0</v>
      </c>
      <c r="CQ21752" s="30"/>
      <c r="CR21752" s="30">
        <f t="shared" si="907"/>
        <v>0</v>
      </c>
      <c r="CS21752" s="30"/>
      <c r="CT21752" s="30"/>
      <c r="CU21752" s="30"/>
      <c r="CV21752" s="30">
        <f t="shared" si="908"/>
        <v>0</v>
      </c>
    </row>
    <row r="21753" spans="80:100" x14ac:dyDescent="0.25">
      <c r="CB21753" s="134">
        <f t="shared" si="904"/>
        <v>1931</v>
      </c>
      <c r="CC21753" s="7"/>
      <c r="CD21753" s="10"/>
      <c r="CE21753" s="10"/>
      <c r="CF21753" s="31"/>
      <c r="CG21753" s="9"/>
      <c r="CH21753" s="9"/>
      <c r="CI21753" s="9"/>
      <c r="CJ21753" s="31"/>
      <c r="CK21753" s="9"/>
      <c r="CL21753" s="128"/>
      <c r="CM21753" s="216">
        <f t="shared" si="905"/>
        <v>0</v>
      </c>
      <c r="CN21753" s="128"/>
      <c r="CO21753" s="30"/>
      <c r="CP21753" s="30">
        <f t="shared" si="906"/>
        <v>0</v>
      </c>
      <c r="CQ21753" s="30"/>
      <c r="CR21753" s="30">
        <f t="shared" si="907"/>
        <v>0</v>
      </c>
      <c r="CS21753" s="30"/>
      <c r="CT21753" s="30"/>
      <c r="CU21753" s="30"/>
      <c r="CV21753" s="30">
        <f t="shared" si="908"/>
        <v>0</v>
      </c>
    </row>
    <row r="21754" spans="80:100" x14ac:dyDescent="0.25">
      <c r="CB21754" s="134">
        <f t="shared" si="904"/>
        <v>1932</v>
      </c>
      <c r="CC21754" s="7"/>
      <c r="CD21754" s="10"/>
      <c r="CE21754" s="10"/>
      <c r="CF21754" s="31"/>
      <c r="CG21754" s="9"/>
      <c r="CH21754" s="9"/>
      <c r="CI21754" s="9"/>
      <c r="CJ21754" s="31"/>
      <c r="CK21754" s="9"/>
      <c r="CL21754" s="128"/>
      <c r="CM21754" s="216">
        <f t="shared" si="905"/>
        <v>0</v>
      </c>
      <c r="CN21754" s="128"/>
      <c r="CO21754" s="30"/>
      <c r="CP21754" s="30">
        <f t="shared" si="906"/>
        <v>0</v>
      </c>
      <c r="CQ21754" s="30"/>
      <c r="CR21754" s="30">
        <f t="shared" si="907"/>
        <v>0</v>
      </c>
      <c r="CS21754" s="30"/>
      <c r="CT21754" s="30"/>
      <c r="CU21754" s="30"/>
      <c r="CV21754" s="30">
        <f t="shared" si="908"/>
        <v>0</v>
      </c>
    </row>
    <row r="21755" spans="80:100" x14ac:dyDescent="0.25">
      <c r="CB21755" s="134">
        <f t="shared" si="904"/>
        <v>1933</v>
      </c>
      <c r="CC21755" s="7"/>
      <c r="CD21755" s="10"/>
      <c r="CE21755" s="10"/>
      <c r="CF21755" s="31"/>
      <c r="CG21755" s="9"/>
      <c r="CH21755" s="9"/>
      <c r="CI21755" s="9"/>
      <c r="CJ21755" s="31"/>
      <c r="CK21755" s="9"/>
      <c r="CL21755" s="128"/>
      <c r="CM21755" s="216">
        <f t="shared" si="905"/>
        <v>0</v>
      </c>
      <c r="CN21755" s="128"/>
      <c r="CO21755" s="30"/>
      <c r="CP21755" s="30">
        <f t="shared" si="906"/>
        <v>0</v>
      </c>
      <c r="CQ21755" s="30"/>
      <c r="CR21755" s="30">
        <f t="shared" si="907"/>
        <v>0</v>
      </c>
      <c r="CS21755" s="30"/>
      <c r="CT21755" s="30"/>
      <c r="CU21755" s="30"/>
      <c r="CV21755" s="30">
        <f t="shared" si="908"/>
        <v>0</v>
      </c>
    </row>
    <row r="21756" spans="80:100" x14ac:dyDescent="0.25">
      <c r="CB21756" s="134">
        <f t="shared" si="904"/>
        <v>1934</v>
      </c>
      <c r="CC21756" s="7"/>
      <c r="CD21756" s="10"/>
      <c r="CE21756" s="10"/>
      <c r="CF21756" s="31"/>
      <c r="CG21756" s="9"/>
      <c r="CH21756" s="9"/>
      <c r="CI21756" s="9"/>
      <c r="CJ21756" s="31"/>
      <c r="CK21756" s="9"/>
      <c r="CL21756" s="128"/>
      <c r="CM21756" s="216">
        <f t="shared" si="905"/>
        <v>0</v>
      </c>
      <c r="CN21756" s="128"/>
      <c r="CO21756" s="30"/>
      <c r="CP21756" s="30">
        <f t="shared" si="906"/>
        <v>0</v>
      </c>
      <c r="CQ21756" s="30"/>
      <c r="CR21756" s="30">
        <f t="shared" si="907"/>
        <v>0</v>
      </c>
      <c r="CS21756" s="30"/>
      <c r="CT21756" s="30"/>
      <c r="CU21756" s="30"/>
      <c r="CV21756" s="30">
        <f t="shared" si="908"/>
        <v>0</v>
      </c>
    </row>
    <row r="21757" spans="80:100" x14ac:dyDescent="0.25">
      <c r="CB21757" s="134">
        <f t="shared" si="904"/>
        <v>1935</v>
      </c>
      <c r="CC21757" s="7"/>
      <c r="CD21757" s="10"/>
      <c r="CE21757" s="10"/>
      <c r="CF21757" s="31"/>
      <c r="CG21757" s="9"/>
      <c r="CH21757" s="9"/>
      <c r="CI21757" s="9"/>
      <c r="CJ21757" s="31"/>
      <c r="CK21757" s="9"/>
      <c r="CL21757" s="128"/>
      <c r="CM21757" s="216">
        <f t="shared" si="905"/>
        <v>0</v>
      </c>
      <c r="CN21757" s="128"/>
      <c r="CO21757" s="30"/>
      <c r="CP21757" s="30">
        <f t="shared" si="906"/>
        <v>0</v>
      </c>
      <c r="CQ21757" s="30"/>
      <c r="CR21757" s="30">
        <f t="shared" si="907"/>
        <v>0</v>
      </c>
      <c r="CS21757" s="30"/>
      <c r="CT21757" s="30"/>
      <c r="CU21757" s="30"/>
      <c r="CV21757" s="30">
        <f t="shared" si="908"/>
        <v>0</v>
      </c>
    </row>
    <row r="21758" spans="80:100" x14ac:dyDescent="0.25">
      <c r="CB21758" s="134">
        <f t="shared" si="904"/>
        <v>1936</v>
      </c>
      <c r="CC21758" s="7"/>
      <c r="CD21758" s="10"/>
      <c r="CE21758" s="10"/>
      <c r="CF21758" s="31"/>
      <c r="CG21758" s="9"/>
      <c r="CH21758" s="9"/>
      <c r="CI21758" s="9"/>
      <c r="CJ21758" s="31"/>
      <c r="CK21758" s="9"/>
      <c r="CL21758" s="128"/>
      <c r="CM21758" s="216">
        <f t="shared" si="905"/>
        <v>0</v>
      </c>
      <c r="CN21758" s="128"/>
      <c r="CO21758" s="30"/>
      <c r="CP21758" s="30">
        <f t="shared" si="906"/>
        <v>0</v>
      </c>
      <c r="CQ21758" s="30"/>
      <c r="CR21758" s="30">
        <f t="shared" si="907"/>
        <v>0</v>
      </c>
      <c r="CS21758" s="30"/>
      <c r="CT21758" s="30"/>
      <c r="CU21758" s="30"/>
      <c r="CV21758" s="30">
        <f t="shared" si="908"/>
        <v>0</v>
      </c>
    </row>
    <row r="21759" spans="80:100" x14ac:dyDescent="0.25">
      <c r="CB21759" s="134">
        <f t="shared" si="904"/>
        <v>1937</v>
      </c>
      <c r="CC21759" s="7"/>
      <c r="CD21759" s="10"/>
      <c r="CE21759" s="10"/>
      <c r="CF21759" s="31"/>
      <c r="CG21759" s="9"/>
      <c r="CH21759" s="9"/>
      <c r="CI21759" s="9"/>
      <c r="CJ21759" s="31"/>
      <c r="CK21759" s="9"/>
      <c r="CL21759" s="128"/>
      <c r="CM21759" s="216">
        <f t="shared" si="905"/>
        <v>0</v>
      </c>
      <c r="CN21759" s="128"/>
      <c r="CO21759" s="30"/>
      <c r="CP21759" s="30">
        <f t="shared" si="906"/>
        <v>0</v>
      </c>
      <c r="CQ21759" s="30"/>
      <c r="CR21759" s="30">
        <f t="shared" si="907"/>
        <v>0</v>
      </c>
      <c r="CS21759" s="30"/>
      <c r="CT21759" s="30"/>
      <c r="CU21759" s="30"/>
      <c r="CV21759" s="30">
        <f t="shared" si="908"/>
        <v>0</v>
      </c>
    </row>
    <row r="21760" spans="80:100" x14ac:dyDescent="0.25">
      <c r="CB21760" s="134">
        <f t="shared" si="904"/>
        <v>1938</v>
      </c>
      <c r="CC21760" s="7"/>
      <c r="CD21760" s="10"/>
      <c r="CE21760" s="10"/>
      <c r="CF21760" s="31"/>
      <c r="CG21760" s="9"/>
      <c r="CH21760" s="9"/>
      <c r="CI21760" s="9"/>
      <c r="CJ21760" s="31"/>
      <c r="CK21760" s="9"/>
      <c r="CL21760" s="128"/>
      <c r="CM21760" s="216">
        <f t="shared" si="905"/>
        <v>0</v>
      </c>
      <c r="CN21760" s="128"/>
      <c r="CO21760" s="30"/>
      <c r="CP21760" s="30">
        <f t="shared" si="906"/>
        <v>0</v>
      </c>
      <c r="CQ21760" s="30"/>
      <c r="CR21760" s="30">
        <f t="shared" si="907"/>
        <v>0</v>
      </c>
      <c r="CS21760" s="30"/>
      <c r="CT21760" s="30"/>
      <c r="CU21760" s="30"/>
      <c r="CV21760" s="30">
        <f t="shared" si="908"/>
        <v>0</v>
      </c>
    </row>
    <row r="21761" spans="80:100" x14ac:dyDescent="0.25">
      <c r="CB21761" s="134">
        <f t="shared" si="904"/>
        <v>1939</v>
      </c>
      <c r="CC21761" s="7"/>
      <c r="CD21761" s="10"/>
      <c r="CE21761" s="10"/>
      <c r="CF21761" s="31"/>
      <c r="CG21761" s="9"/>
      <c r="CH21761" s="9"/>
      <c r="CI21761" s="9"/>
      <c r="CJ21761" s="31"/>
      <c r="CK21761" s="9"/>
      <c r="CL21761" s="128"/>
      <c r="CM21761" s="216">
        <f t="shared" si="905"/>
        <v>0</v>
      </c>
      <c r="CN21761" s="128"/>
      <c r="CO21761" s="30"/>
      <c r="CP21761" s="30">
        <f t="shared" si="906"/>
        <v>0</v>
      </c>
      <c r="CQ21761" s="30"/>
      <c r="CR21761" s="30">
        <f t="shared" si="907"/>
        <v>0</v>
      </c>
      <c r="CS21761" s="30"/>
      <c r="CT21761" s="30"/>
      <c r="CU21761" s="30"/>
      <c r="CV21761" s="30">
        <f t="shared" si="908"/>
        <v>0</v>
      </c>
    </row>
    <row r="21762" spans="80:100" x14ac:dyDescent="0.25">
      <c r="CB21762" s="134">
        <f t="shared" si="904"/>
        <v>1940</v>
      </c>
      <c r="CC21762" s="7"/>
      <c r="CD21762" s="10"/>
      <c r="CE21762" s="10"/>
      <c r="CF21762" s="31"/>
      <c r="CG21762" s="9"/>
      <c r="CH21762" s="9"/>
      <c r="CI21762" s="9"/>
      <c r="CJ21762" s="31"/>
      <c r="CK21762" s="9"/>
      <c r="CL21762" s="128"/>
      <c r="CM21762" s="216">
        <f t="shared" si="905"/>
        <v>0</v>
      </c>
      <c r="CN21762" s="128"/>
      <c r="CO21762" s="30"/>
      <c r="CP21762" s="30">
        <f t="shared" si="906"/>
        <v>0</v>
      </c>
      <c r="CQ21762" s="30"/>
      <c r="CR21762" s="30">
        <f t="shared" si="907"/>
        <v>0</v>
      </c>
      <c r="CS21762" s="30"/>
      <c r="CT21762" s="30"/>
      <c r="CU21762" s="30"/>
      <c r="CV21762" s="30">
        <f t="shared" si="908"/>
        <v>0</v>
      </c>
    </row>
    <row r="21763" spans="80:100" x14ac:dyDescent="0.25">
      <c r="CB21763" s="134">
        <f t="shared" si="904"/>
        <v>1941</v>
      </c>
      <c r="CC21763" s="7"/>
      <c r="CD21763" s="10"/>
      <c r="CE21763" s="10"/>
      <c r="CF21763" s="31"/>
      <c r="CG21763" s="9"/>
      <c r="CH21763" s="9"/>
      <c r="CI21763" s="9"/>
      <c r="CJ21763" s="31"/>
      <c r="CK21763" s="9"/>
      <c r="CL21763" s="128"/>
      <c r="CM21763" s="216">
        <f t="shared" si="905"/>
        <v>0</v>
      </c>
      <c r="CN21763" s="128"/>
      <c r="CO21763" s="30"/>
      <c r="CP21763" s="30">
        <f t="shared" si="906"/>
        <v>0</v>
      </c>
      <c r="CQ21763" s="30"/>
      <c r="CR21763" s="30">
        <f t="shared" si="907"/>
        <v>0</v>
      </c>
      <c r="CS21763" s="30"/>
      <c r="CT21763" s="30"/>
      <c r="CU21763" s="30"/>
      <c r="CV21763" s="30">
        <f t="shared" si="908"/>
        <v>0</v>
      </c>
    </row>
    <row r="21764" spans="80:100" x14ac:dyDescent="0.25">
      <c r="CB21764" s="134">
        <f t="shared" si="904"/>
        <v>1942</v>
      </c>
      <c r="CC21764" s="7"/>
      <c r="CD21764" s="10"/>
      <c r="CE21764" s="10"/>
      <c r="CF21764" s="31"/>
      <c r="CG21764" s="9"/>
      <c r="CH21764" s="9"/>
      <c r="CI21764" s="9"/>
      <c r="CJ21764" s="31"/>
      <c r="CK21764" s="9"/>
      <c r="CL21764" s="128"/>
      <c r="CM21764" s="216">
        <f t="shared" si="905"/>
        <v>0</v>
      </c>
      <c r="CN21764" s="128"/>
      <c r="CO21764" s="30"/>
      <c r="CP21764" s="30">
        <f t="shared" si="906"/>
        <v>0</v>
      </c>
      <c r="CQ21764" s="30"/>
      <c r="CR21764" s="30">
        <f t="shared" si="907"/>
        <v>0</v>
      </c>
      <c r="CS21764" s="30"/>
      <c r="CT21764" s="30"/>
      <c r="CU21764" s="30"/>
      <c r="CV21764" s="30">
        <f t="shared" si="908"/>
        <v>0</v>
      </c>
    </row>
    <row r="21765" spans="80:100" x14ac:dyDescent="0.25">
      <c r="CB21765" s="134">
        <f t="shared" si="904"/>
        <v>1943</v>
      </c>
      <c r="CC21765" s="7"/>
      <c r="CD21765" s="10"/>
      <c r="CE21765" s="10"/>
      <c r="CF21765" s="31"/>
      <c r="CG21765" s="9"/>
      <c r="CH21765" s="9"/>
      <c r="CI21765" s="9"/>
      <c r="CJ21765" s="31"/>
      <c r="CK21765" s="9"/>
      <c r="CL21765" s="128"/>
      <c r="CM21765" s="216">
        <f t="shared" si="905"/>
        <v>0</v>
      </c>
      <c r="CN21765" s="128"/>
      <c r="CO21765" s="30"/>
      <c r="CP21765" s="30">
        <f t="shared" si="906"/>
        <v>0</v>
      </c>
      <c r="CQ21765" s="30"/>
      <c r="CR21765" s="30">
        <f t="shared" si="907"/>
        <v>0</v>
      </c>
      <c r="CS21765" s="30"/>
      <c r="CT21765" s="30"/>
      <c r="CU21765" s="30"/>
      <c r="CV21765" s="30">
        <f t="shared" si="908"/>
        <v>0</v>
      </c>
    </row>
    <row r="21766" spans="80:100" x14ac:dyDescent="0.25">
      <c r="CB21766" s="134">
        <f t="shared" si="904"/>
        <v>1944</v>
      </c>
      <c r="CC21766" s="7"/>
      <c r="CD21766" s="10"/>
      <c r="CE21766" s="10"/>
      <c r="CF21766" s="31"/>
      <c r="CG21766" s="9"/>
      <c r="CH21766" s="9"/>
      <c r="CI21766" s="9"/>
      <c r="CJ21766" s="31"/>
      <c r="CK21766" s="9"/>
      <c r="CL21766" s="128"/>
      <c r="CM21766" s="216">
        <f t="shared" si="905"/>
        <v>0</v>
      </c>
      <c r="CN21766" s="128"/>
      <c r="CO21766" s="30"/>
      <c r="CP21766" s="30">
        <f t="shared" si="906"/>
        <v>0</v>
      </c>
      <c r="CQ21766" s="30"/>
      <c r="CR21766" s="30">
        <f t="shared" si="907"/>
        <v>0</v>
      </c>
      <c r="CS21766" s="30"/>
      <c r="CT21766" s="30"/>
      <c r="CU21766" s="30"/>
      <c r="CV21766" s="30">
        <f t="shared" si="908"/>
        <v>0</v>
      </c>
    </row>
    <row r="21767" spans="80:100" x14ac:dyDescent="0.25">
      <c r="CB21767" s="134">
        <f t="shared" si="904"/>
        <v>1945</v>
      </c>
      <c r="CC21767" s="7"/>
      <c r="CD21767" s="10"/>
      <c r="CE21767" s="10"/>
      <c r="CF21767" s="31"/>
      <c r="CG21767" s="9"/>
      <c r="CH21767" s="9"/>
      <c r="CI21767" s="9"/>
      <c r="CJ21767" s="31"/>
      <c r="CK21767" s="9"/>
      <c r="CL21767" s="128"/>
      <c r="CM21767" s="216">
        <f t="shared" si="905"/>
        <v>0</v>
      </c>
      <c r="CN21767" s="128"/>
      <c r="CO21767" s="30"/>
      <c r="CP21767" s="30">
        <f t="shared" si="906"/>
        <v>0</v>
      </c>
      <c r="CQ21767" s="30"/>
      <c r="CR21767" s="30">
        <f t="shared" si="907"/>
        <v>0</v>
      </c>
      <c r="CS21767" s="30"/>
      <c r="CT21767" s="30"/>
      <c r="CU21767" s="30"/>
      <c r="CV21767" s="30">
        <f t="shared" si="908"/>
        <v>0</v>
      </c>
    </row>
    <row r="21768" spans="80:100" x14ac:dyDescent="0.25">
      <c r="CB21768" s="134">
        <f t="shared" si="904"/>
        <v>1946</v>
      </c>
      <c r="CC21768" s="7"/>
      <c r="CD21768" s="10"/>
      <c r="CE21768" s="10"/>
      <c r="CF21768" s="31"/>
      <c r="CG21768" s="9"/>
      <c r="CH21768" s="9"/>
      <c r="CI21768" s="9"/>
      <c r="CJ21768" s="31"/>
      <c r="CK21768" s="9"/>
      <c r="CL21768" s="128"/>
      <c r="CM21768" s="216">
        <f t="shared" si="905"/>
        <v>0</v>
      </c>
      <c r="CN21768" s="128"/>
      <c r="CO21768" s="30"/>
      <c r="CP21768" s="30">
        <f t="shared" si="906"/>
        <v>0</v>
      </c>
      <c r="CQ21768" s="30"/>
      <c r="CR21768" s="30">
        <f t="shared" si="907"/>
        <v>0</v>
      </c>
      <c r="CS21768" s="30"/>
      <c r="CT21768" s="30"/>
      <c r="CU21768" s="30"/>
      <c r="CV21768" s="30">
        <f t="shared" si="908"/>
        <v>0</v>
      </c>
    </row>
    <row r="21769" spans="80:100" x14ac:dyDescent="0.25">
      <c r="CB21769" s="134">
        <f t="shared" si="904"/>
        <v>1947</v>
      </c>
      <c r="CC21769" s="7"/>
      <c r="CD21769" s="10"/>
      <c r="CE21769" s="10"/>
      <c r="CF21769" s="31"/>
      <c r="CG21769" s="9"/>
      <c r="CH21769" s="9"/>
      <c r="CI21769" s="9"/>
      <c r="CJ21769" s="31"/>
      <c r="CK21769" s="9"/>
      <c r="CL21769" s="128"/>
      <c r="CM21769" s="216">
        <f t="shared" si="905"/>
        <v>0</v>
      </c>
      <c r="CN21769" s="128"/>
      <c r="CO21769" s="30"/>
      <c r="CP21769" s="30">
        <f t="shared" si="906"/>
        <v>0</v>
      </c>
      <c r="CQ21769" s="30"/>
      <c r="CR21769" s="30">
        <f t="shared" si="907"/>
        <v>0</v>
      </c>
      <c r="CS21769" s="30"/>
      <c r="CT21769" s="30"/>
      <c r="CU21769" s="30"/>
      <c r="CV21769" s="30">
        <f t="shared" si="908"/>
        <v>0</v>
      </c>
    </row>
    <row r="21770" spans="80:100" x14ac:dyDescent="0.25">
      <c r="CB21770" s="134">
        <f t="shared" si="904"/>
        <v>1948</v>
      </c>
      <c r="CC21770" s="7"/>
      <c r="CD21770" s="10"/>
      <c r="CE21770" s="10"/>
      <c r="CF21770" s="31"/>
      <c r="CG21770" s="9"/>
      <c r="CH21770" s="9"/>
      <c r="CI21770" s="9"/>
      <c r="CJ21770" s="31"/>
      <c r="CK21770" s="9"/>
      <c r="CL21770" s="128"/>
      <c r="CM21770" s="216">
        <f t="shared" si="905"/>
        <v>0</v>
      </c>
      <c r="CN21770" s="128"/>
      <c r="CO21770" s="30"/>
      <c r="CP21770" s="30">
        <f t="shared" si="906"/>
        <v>0</v>
      </c>
      <c r="CQ21770" s="30"/>
      <c r="CR21770" s="30">
        <f t="shared" si="907"/>
        <v>0</v>
      </c>
      <c r="CS21770" s="30"/>
      <c r="CT21770" s="30"/>
      <c r="CU21770" s="30"/>
      <c r="CV21770" s="30">
        <f t="shared" si="908"/>
        <v>0</v>
      </c>
    </row>
    <row r="21771" spans="80:100" x14ac:dyDescent="0.25">
      <c r="CB21771" s="134">
        <f t="shared" si="904"/>
        <v>1949</v>
      </c>
      <c r="CC21771" s="7"/>
      <c r="CD21771" s="10"/>
      <c r="CE21771" s="10"/>
      <c r="CF21771" s="31"/>
      <c r="CG21771" s="9"/>
      <c r="CH21771" s="9"/>
      <c r="CI21771" s="9"/>
      <c r="CJ21771" s="31"/>
      <c r="CK21771" s="9"/>
      <c r="CL21771" s="128"/>
      <c r="CM21771" s="216">
        <f t="shared" si="905"/>
        <v>0</v>
      </c>
      <c r="CN21771" s="128"/>
      <c r="CO21771" s="30"/>
      <c r="CP21771" s="30">
        <f t="shared" si="906"/>
        <v>0</v>
      </c>
      <c r="CQ21771" s="30"/>
      <c r="CR21771" s="30">
        <f t="shared" si="907"/>
        <v>0</v>
      </c>
      <c r="CS21771" s="30"/>
      <c r="CT21771" s="30"/>
      <c r="CU21771" s="30"/>
      <c r="CV21771" s="30">
        <f t="shared" si="908"/>
        <v>0</v>
      </c>
    </row>
    <row r="21772" spans="80:100" x14ac:dyDescent="0.25">
      <c r="CB21772" s="134">
        <f t="shared" si="904"/>
        <v>1950</v>
      </c>
      <c r="CC21772" s="7"/>
      <c r="CD21772" s="10"/>
      <c r="CE21772" s="10"/>
      <c r="CF21772" s="31"/>
      <c r="CG21772" s="9"/>
      <c r="CH21772" s="9"/>
      <c r="CI21772" s="9"/>
      <c r="CJ21772" s="31"/>
      <c r="CK21772" s="9"/>
      <c r="CL21772" s="128"/>
      <c r="CM21772" s="216">
        <f t="shared" si="905"/>
        <v>0</v>
      </c>
      <c r="CN21772" s="128"/>
      <c r="CO21772" s="30"/>
      <c r="CP21772" s="30">
        <f t="shared" si="906"/>
        <v>0</v>
      </c>
      <c r="CQ21772" s="30"/>
      <c r="CR21772" s="30">
        <f t="shared" si="907"/>
        <v>0</v>
      </c>
      <c r="CS21772" s="30"/>
      <c r="CT21772" s="30"/>
      <c r="CU21772" s="30"/>
      <c r="CV21772" s="30">
        <f t="shared" si="908"/>
        <v>0</v>
      </c>
    </row>
    <row r="21773" spans="80:100" x14ac:dyDescent="0.25">
      <c r="CB21773" s="134">
        <f t="shared" si="904"/>
        <v>1951</v>
      </c>
      <c r="CC21773" s="7"/>
      <c r="CD21773" s="10"/>
      <c r="CE21773" s="10"/>
      <c r="CF21773" s="31"/>
      <c r="CG21773" s="9"/>
      <c r="CH21773" s="9"/>
      <c r="CI21773" s="9"/>
      <c r="CJ21773" s="31"/>
      <c r="CK21773" s="9"/>
      <c r="CL21773" s="128"/>
      <c r="CM21773" s="216">
        <f t="shared" si="905"/>
        <v>0</v>
      </c>
      <c r="CN21773" s="128"/>
      <c r="CO21773" s="30"/>
      <c r="CP21773" s="30">
        <f t="shared" si="906"/>
        <v>0</v>
      </c>
      <c r="CQ21773" s="30"/>
      <c r="CR21773" s="30">
        <f t="shared" si="907"/>
        <v>0</v>
      </c>
      <c r="CS21773" s="30"/>
      <c r="CT21773" s="30"/>
      <c r="CU21773" s="30"/>
      <c r="CV21773" s="30">
        <f t="shared" si="908"/>
        <v>0</v>
      </c>
    </row>
    <row r="21774" spans="80:100" x14ac:dyDescent="0.25">
      <c r="CB21774" s="134">
        <f t="shared" si="904"/>
        <v>1952</v>
      </c>
      <c r="CC21774" s="7"/>
      <c r="CD21774" s="10"/>
      <c r="CE21774" s="10"/>
      <c r="CF21774" s="31"/>
      <c r="CG21774" s="9"/>
      <c r="CH21774" s="9"/>
      <c r="CI21774" s="9"/>
      <c r="CJ21774" s="31"/>
      <c r="CK21774" s="9"/>
      <c r="CL21774" s="128"/>
      <c r="CM21774" s="216">
        <f t="shared" si="905"/>
        <v>0</v>
      </c>
      <c r="CN21774" s="128"/>
      <c r="CO21774" s="30"/>
      <c r="CP21774" s="30">
        <f t="shared" si="906"/>
        <v>0</v>
      </c>
      <c r="CQ21774" s="30"/>
      <c r="CR21774" s="30">
        <f t="shared" si="907"/>
        <v>0</v>
      </c>
      <c r="CS21774" s="30"/>
      <c r="CT21774" s="30"/>
      <c r="CU21774" s="30"/>
      <c r="CV21774" s="30">
        <f t="shared" si="908"/>
        <v>0</v>
      </c>
    </row>
    <row r="21775" spans="80:100" x14ac:dyDescent="0.25">
      <c r="CB21775" s="134">
        <f t="shared" si="904"/>
        <v>1953</v>
      </c>
      <c r="CC21775" s="7"/>
      <c r="CD21775" s="10"/>
      <c r="CE21775" s="10"/>
      <c r="CF21775" s="31"/>
      <c r="CG21775" s="9"/>
      <c r="CH21775" s="9"/>
      <c r="CI21775" s="9"/>
      <c r="CJ21775" s="31"/>
      <c r="CK21775" s="9"/>
      <c r="CL21775" s="128"/>
      <c r="CM21775" s="216">
        <f t="shared" si="905"/>
        <v>0</v>
      </c>
      <c r="CN21775" s="128"/>
      <c r="CO21775" s="30"/>
      <c r="CP21775" s="30">
        <f t="shared" si="906"/>
        <v>0</v>
      </c>
      <c r="CQ21775" s="30"/>
      <c r="CR21775" s="30">
        <f t="shared" si="907"/>
        <v>0</v>
      </c>
      <c r="CS21775" s="30"/>
      <c r="CT21775" s="30"/>
      <c r="CU21775" s="30"/>
      <c r="CV21775" s="30">
        <f t="shared" si="908"/>
        <v>0</v>
      </c>
    </row>
    <row r="21776" spans="80:100" x14ac:dyDescent="0.25">
      <c r="CB21776" s="134">
        <f t="shared" si="904"/>
        <v>1954</v>
      </c>
      <c r="CC21776" s="7"/>
      <c r="CD21776" s="10"/>
      <c r="CE21776" s="10"/>
      <c r="CF21776" s="31"/>
      <c r="CG21776" s="9"/>
      <c r="CH21776" s="9"/>
      <c r="CI21776" s="9"/>
      <c r="CJ21776" s="31"/>
      <c r="CK21776" s="9"/>
      <c r="CL21776" s="128"/>
      <c r="CM21776" s="216">
        <f t="shared" si="905"/>
        <v>0</v>
      </c>
      <c r="CN21776" s="128"/>
      <c r="CO21776" s="30"/>
      <c r="CP21776" s="30">
        <f t="shared" si="906"/>
        <v>0</v>
      </c>
      <c r="CQ21776" s="30"/>
      <c r="CR21776" s="30">
        <f t="shared" si="907"/>
        <v>0</v>
      </c>
      <c r="CS21776" s="30"/>
      <c r="CT21776" s="30"/>
      <c r="CU21776" s="30"/>
      <c r="CV21776" s="30">
        <f t="shared" si="908"/>
        <v>0</v>
      </c>
    </row>
    <row r="21777" spans="80:100" x14ac:dyDescent="0.25">
      <c r="CB21777" s="134">
        <f t="shared" si="904"/>
        <v>1955</v>
      </c>
      <c r="CC21777" s="7"/>
      <c r="CD21777" s="10"/>
      <c r="CE21777" s="10"/>
      <c r="CF21777" s="31"/>
      <c r="CG21777" s="9"/>
      <c r="CH21777" s="9"/>
      <c r="CI21777" s="9"/>
      <c r="CJ21777" s="31"/>
      <c r="CK21777" s="9"/>
      <c r="CL21777" s="128"/>
      <c r="CM21777" s="216">
        <f t="shared" si="905"/>
        <v>0</v>
      </c>
      <c r="CN21777" s="128"/>
      <c r="CO21777" s="30"/>
      <c r="CP21777" s="30">
        <f t="shared" si="906"/>
        <v>0</v>
      </c>
      <c r="CQ21777" s="30"/>
      <c r="CR21777" s="30">
        <f t="shared" si="907"/>
        <v>0</v>
      </c>
      <c r="CS21777" s="30"/>
      <c r="CT21777" s="30"/>
      <c r="CU21777" s="30"/>
      <c r="CV21777" s="30">
        <f t="shared" si="908"/>
        <v>0</v>
      </c>
    </row>
    <row r="21778" spans="80:100" x14ac:dyDescent="0.25">
      <c r="CB21778" s="134">
        <f t="shared" si="904"/>
        <v>1956</v>
      </c>
      <c r="CC21778" s="7"/>
      <c r="CD21778" s="10"/>
      <c r="CE21778" s="10"/>
      <c r="CF21778" s="31"/>
      <c r="CG21778" s="9"/>
      <c r="CH21778" s="9"/>
      <c r="CI21778" s="9"/>
      <c r="CJ21778" s="31"/>
      <c r="CK21778" s="9"/>
      <c r="CL21778" s="128"/>
      <c r="CM21778" s="216">
        <f t="shared" si="905"/>
        <v>0</v>
      </c>
      <c r="CN21778" s="128"/>
      <c r="CO21778" s="30"/>
      <c r="CP21778" s="30">
        <f t="shared" si="906"/>
        <v>0</v>
      </c>
      <c r="CQ21778" s="30"/>
      <c r="CR21778" s="30">
        <f t="shared" si="907"/>
        <v>0</v>
      </c>
      <c r="CS21778" s="30"/>
      <c r="CT21778" s="30"/>
      <c r="CU21778" s="30"/>
      <c r="CV21778" s="30">
        <f t="shared" si="908"/>
        <v>0</v>
      </c>
    </row>
    <row r="21779" spans="80:100" x14ac:dyDescent="0.25">
      <c r="CB21779" s="134">
        <f t="shared" si="904"/>
        <v>1957</v>
      </c>
      <c r="CC21779" s="7"/>
      <c r="CD21779" s="10"/>
      <c r="CE21779" s="10"/>
      <c r="CF21779" s="31"/>
      <c r="CG21779" s="9"/>
      <c r="CH21779" s="9"/>
      <c r="CI21779" s="9"/>
      <c r="CJ21779" s="31"/>
      <c r="CK21779" s="9"/>
      <c r="CL21779" s="128"/>
      <c r="CM21779" s="216">
        <f t="shared" si="905"/>
        <v>0</v>
      </c>
      <c r="CN21779" s="128"/>
      <c r="CO21779" s="30"/>
      <c r="CP21779" s="30">
        <f t="shared" si="906"/>
        <v>0</v>
      </c>
      <c r="CQ21779" s="30"/>
      <c r="CR21779" s="30">
        <f t="shared" si="907"/>
        <v>0</v>
      </c>
      <c r="CS21779" s="30"/>
      <c r="CT21779" s="30"/>
      <c r="CU21779" s="30"/>
      <c r="CV21779" s="30">
        <f t="shared" si="908"/>
        <v>0</v>
      </c>
    </row>
    <row r="21780" spans="80:100" x14ac:dyDescent="0.25">
      <c r="CB21780" s="134">
        <f t="shared" si="904"/>
        <v>1958</v>
      </c>
      <c r="CC21780" s="7"/>
      <c r="CD21780" s="10"/>
      <c r="CE21780" s="10"/>
      <c r="CF21780" s="31"/>
      <c r="CG21780" s="9"/>
      <c r="CH21780" s="9"/>
      <c r="CI21780" s="9"/>
      <c r="CJ21780" s="31"/>
      <c r="CK21780" s="9"/>
      <c r="CL21780" s="128"/>
      <c r="CM21780" s="216">
        <f t="shared" si="905"/>
        <v>0</v>
      </c>
      <c r="CN21780" s="128"/>
      <c r="CO21780" s="30"/>
      <c r="CP21780" s="30">
        <f t="shared" si="906"/>
        <v>0</v>
      </c>
      <c r="CQ21780" s="30"/>
      <c r="CR21780" s="30">
        <f t="shared" si="907"/>
        <v>0</v>
      </c>
      <c r="CS21780" s="30"/>
      <c r="CT21780" s="30"/>
      <c r="CU21780" s="30"/>
      <c r="CV21780" s="30">
        <f t="shared" si="908"/>
        <v>0</v>
      </c>
    </row>
    <row r="21781" spans="80:100" x14ac:dyDescent="0.25">
      <c r="CB21781" s="134">
        <f t="shared" si="904"/>
        <v>1959</v>
      </c>
      <c r="CC21781" s="7"/>
      <c r="CD21781" s="10"/>
      <c r="CE21781" s="10"/>
      <c r="CF21781" s="31"/>
      <c r="CG21781" s="9"/>
      <c r="CH21781" s="9"/>
      <c r="CI21781" s="9"/>
      <c r="CJ21781" s="31"/>
      <c r="CK21781" s="9"/>
      <c r="CL21781" s="128"/>
      <c r="CM21781" s="216">
        <f t="shared" si="905"/>
        <v>0</v>
      </c>
      <c r="CN21781" s="128"/>
      <c r="CO21781" s="30"/>
      <c r="CP21781" s="30">
        <f t="shared" si="906"/>
        <v>0</v>
      </c>
      <c r="CQ21781" s="30"/>
      <c r="CR21781" s="30">
        <f t="shared" si="907"/>
        <v>0</v>
      </c>
      <c r="CS21781" s="30"/>
      <c r="CT21781" s="30"/>
      <c r="CU21781" s="30"/>
      <c r="CV21781" s="30">
        <f t="shared" si="908"/>
        <v>0</v>
      </c>
    </row>
    <row r="21782" spans="80:100" x14ac:dyDescent="0.25">
      <c r="CB21782" s="134">
        <f t="shared" si="904"/>
        <v>1960</v>
      </c>
      <c r="CC21782" s="7"/>
      <c r="CD21782" s="10"/>
      <c r="CE21782" s="10"/>
      <c r="CF21782" s="31"/>
      <c r="CG21782" s="9"/>
      <c r="CH21782" s="9"/>
      <c r="CI21782" s="9"/>
      <c r="CJ21782" s="31"/>
      <c r="CK21782" s="9"/>
      <c r="CL21782" s="128"/>
      <c r="CM21782" s="216">
        <f t="shared" si="905"/>
        <v>0</v>
      </c>
      <c r="CN21782" s="128"/>
      <c r="CO21782" s="30"/>
      <c r="CP21782" s="30">
        <f t="shared" si="906"/>
        <v>0</v>
      </c>
      <c r="CQ21782" s="30"/>
      <c r="CR21782" s="30">
        <f t="shared" si="907"/>
        <v>0</v>
      </c>
      <c r="CS21782" s="30"/>
      <c r="CT21782" s="30"/>
      <c r="CU21782" s="30"/>
      <c r="CV21782" s="30">
        <f t="shared" si="908"/>
        <v>0</v>
      </c>
    </row>
    <row r="21783" spans="80:100" x14ac:dyDescent="0.25">
      <c r="CB21783" s="134">
        <f t="shared" si="904"/>
        <v>1961</v>
      </c>
      <c r="CC21783" s="7"/>
      <c r="CD21783" s="10"/>
      <c r="CE21783" s="10"/>
      <c r="CF21783" s="31"/>
      <c r="CG21783" s="9"/>
      <c r="CH21783" s="9"/>
      <c r="CI21783" s="9"/>
      <c r="CJ21783" s="31"/>
      <c r="CK21783" s="9"/>
      <c r="CL21783" s="128"/>
      <c r="CM21783" s="216">
        <f t="shared" si="905"/>
        <v>0</v>
      </c>
      <c r="CN21783" s="128"/>
      <c r="CO21783" s="30"/>
      <c r="CP21783" s="30">
        <f t="shared" si="906"/>
        <v>0</v>
      </c>
      <c r="CQ21783" s="30"/>
      <c r="CR21783" s="30">
        <f t="shared" si="907"/>
        <v>0</v>
      </c>
      <c r="CS21783" s="30"/>
      <c r="CT21783" s="30"/>
      <c r="CU21783" s="30"/>
      <c r="CV21783" s="30">
        <f t="shared" si="908"/>
        <v>0</v>
      </c>
    </row>
    <row r="21784" spans="80:100" x14ac:dyDescent="0.25">
      <c r="CB21784" s="134">
        <f t="shared" si="904"/>
        <v>1962</v>
      </c>
      <c r="CC21784" s="7"/>
      <c r="CD21784" s="10"/>
      <c r="CE21784" s="10"/>
      <c r="CF21784" s="31"/>
      <c r="CG21784" s="9"/>
      <c r="CH21784" s="9"/>
      <c r="CI21784" s="9"/>
      <c r="CJ21784" s="31"/>
      <c r="CK21784" s="9"/>
      <c r="CL21784" s="128"/>
      <c r="CM21784" s="216">
        <f t="shared" si="905"/>
        <v>0</v>
      </c>
      <c r="CN21784" s="128"/>
      <c r="CO21784" s="30"/>
      <c r="CP21784" s="30">
        <f t="shared" si="906"/>
        <v>0</v>
      </c>
      <c r="CQ21784" s="30"/>
      <c r="CR21784" s="30">
        <f t="shared" si="907"/>
        <v>0</v>
      </c>
      <c r="CS21784" s="30"/>
      <c r="CT21784" s="30"/>
      <c r="CU21784" s="30"/>
      <c r="CV21784" s="30">
        <f t="shared" si="908"/>
        <v>0</v>
      </c>
    </row>
    <row r="21785" spans="80:100" x14ac:dyDescent="0.25">
      <c r="CB21785" s="134">
        <f t="shared" si="904"/>
        <v>1963</v>
      </c>
      <c r="CC21785" s="7"/>
      <c r="CD21785" s="10"/>
      <c r="CE21785" s="10"/>
      <c r="CF21785" s="31"/>
      <c r="CG21785" s="9"/>
      <c r="CH21785" s="9"/>
      <c r="CI21785" s="9"/>
      <c r="CJ21785" s="31"/>
      <c r="CK21785" s="9"/>
      <c r="CL21785" s="128"/>
      <c r="CM21785" s="216">
        <f t="shared" si="905"/>
        <v>0</v>
      </c>
      <c r="CN21785" s="128"/>
      <c r="CO21785" s="30"/>
      <c r="CP21785" s="30">
        <f t="shared" si="906"/>
        <v>0</v>
      </c>
      <c r="CQ21785" s="30"/>
      <c r="CR21785" s="30">
        <f t="shared" si="907"/>
        <v>0</v>
      </c>
      <c r="CS21785" s="30"/>
      <c r="CT21785" s="30"/>
      <c r="CU21785" s="30"/>
      <c r="CV21785" s="30">
        <f t="shared" si="908"/>
        <v>0</v>
      </c>
    </row>
    <row r="21786" spans="80:100" x14ac:dyDescent="0.25">
      <c r="CB21786" s="134">
        <f t="shared" si="904"/>
        <v>1964</v>
      </c>
      <c r="CC21786" s="7"/>
      <c r="CD21786" s="10"/>
      <c r="CE21786" s="10"/>
      <c r="CF21786" s="31"/>
      <c r="CG21786" s="9"/>
      <c r="CH21786" s="9"/>
      <c r="CI21786" s="9"/>
      <c r="CJ21786" s="31"/>
      <c r="CK21786" s="9"/>
      <c r="CL21786" s="128"/>
      <c r="CM21786" s="216">
        <f t="shared" si="905"/>
        <v>0</v>
      </c>
      <c r="CN21786" s="128"/>
      <c r="CO21786" s="30"/>
      <c r="CP21786" s="30">
        <f t="shared" si="906"/>
        <v>0</v>
      </c>
      <c r="CQ21786" s="30"/>
      <c r="CR21786" s="30">
        <f t="shared" si="907"/>
        <v>0</v>
      </c>
      <c r="CS21786" s="30"/>
      <c r="CT21786" s="30"/>
      <c r="CU21786" s="30"/>
      <c r="CV21786" s="30">
        <f t="shared" si="908"/>
        <v>0</v>
      </c>
    </row>
    <row r="21787" spans="80:100" x14ac:dyDescent="0.25">
      <c r="CB21787" s="134">
        <f t="shared" si="904"/>
        <v>1965</v>
      </c>
      <c r="CC21787" s="7"/>
      <c r="CD21787" s="10"/>
      <c r="CE21787" s="10"/>
      <c r="CF21787" s="31"/>
      <c r="CG21787" s="9"/>
      <c r="CH21787" s="9"/>
      <c r="CI21787" s="9"/>
      <c r="CJ21787" s="31"/>
      <c r="CK21787" s="9"/>
      <c r="CL21787" s="128"/>
      <c r="CM21787" s="216">
        <f t="shared" si="905"/>
        <v>0</v>
      </c>
      <c r="CN21787" s="128"/>
      <c r="CO21787" s="30"/>
      <c r="CP21787" s="30">
        <f t="shared" si="906"/>
        <v>0</v>
      </c>
      <c r="CQ21787" s="30"/>
      <c r="CR21787" s="30">
        <f t="shared" si="907"/>
        <v>0</v>
      </c>
      <c r="CS21787" s="30"/>
      <c r="CT21787" s="30"/>
      <c r="CU21787" s="30"/>
      <c r="CV21787" s="30">
        <f t="shared" si="908"/>
        <v>0</v>
      </c>
    </row>
    <row r="21788" spans="80:100" x14ac:dyDescent="0.25">
      <c r="CB21788" s="134">
        <f t="shared" si="904"/>
        <v>1966</v>
      </c>
      <c r="CC21788" s="7"/>
      <c r="CD21788" s="10"/>
      <c r="CE21788" s="10"/>
      <c r="CF21788" s="31"/>
      <c r="CG21788" s="9"/>
      <c r="CH21788" s="9"/>
      <c r="CI21788" s="9"/>
      <c r="CJ21788" s="31"/>
      <c r="CK21788" s="9"/>
      <c r="CL21788" s="128"/>
      <c r="CM21788" s="216">
        <f t="shared" si="905"/>
        <v>0</v>
      </c>
      <c r="CN21788" s="128"/>
      <c r="CO21788" s="30"/>
      <c r="CP21788" s="30">
        <f t="shared" si="906"/>
        <v>0</v>
      </c>
      <c r="CQ21788" s="30"/>
      <c r="CR21788" s="30">
        <f t="shared" si="907"/>
        <v>0</v>
      </c>
      <c r="CS21788" s="30"/>
      <c r="CT21788" s="30"/>
      <c r="CU21788" s="30"/>
      <c r="CV21788" s="30">
        <f t="shared" si="908"/>
        <v>0</v>
      </c>
    </row>
    <row r="21789" spans="80:100" x14ac:dyDescent="0.25">
      <c r="CB21789" s="134">
        <f t="shared" si="904"/>
        <v>1967</v>
      </c>
      <c r="CC21789" s="7"/>
      <c r="CD21789" s="10"/>
      <c r="CE21789" s="10"/>
      <c r="CF21789" s="31"/>
      <c r="CG21789" s="9"/>
      <c r="CH21789" s="9"/>
      <c r="CI21789" s="9"/>
      <c r="CJ21789" s="31"/>
      <c r="CK21789" s="9"/>
      <c r="CL21789" s="128"/>
      <c r="CM21789" s="216">
        <f t="shared" si="905"/>
        <v>0</v>
      </c>
      <c r="CN21789" s="128"/>
      <c r="CO21789" s="30"/>
      <c r="CP21789" s="30">
        <f t="shared" si="906"/>
        <v>0</v>
      </c>
      <c r="CQ21789" s="30"/>
      <c r="CR21789" s="30">
        <f t="shared" si="907"/>
        <v>0</v>
      </c>
      <c r="CS21789" s="30"/>
      <c r="CT21789" s="30"/>
      <c r="CU21789" s="30"/>
      <c r="CV21789" s="30">
        <f t="shared" si="908"/>
        <v>0</v>
      </c>
    </row>
    <row r="21790" spans="80:100" x14ac:dyDescent="0.25">
      <c r="CB21790" s="134">
        <f t="shared" si="904"/>
        <v>1968</v>
      </c>
      <c r="CC21790" s="7"/>
      <c r="CD21790" s="10"/>
      <c r="CE21790" s="10"/>
      <c r="CF21790" s="31"/>
      <c r="CG21790" s="9"/>
      <c r="CH21790" s="9"/>
      <c r="CI21790" s="9"/>
      <c r="CJ21790" s="31"/>
      <c r="CK21790" s="9"/>
      <c r="CL21790" s="128"/>
      <c r="CM21790" s="216">
        <f t="shared" si="905"/>
        <v>0</v>
      </c>
      <c r="CN21790" s="128"/>
      <c r="CO21790" s="30"/>
      <c r="CP21790" s="30">
        <f t="shared" si="906"/>
        <v>0</v>
      </c>
      <c r="CQ21790" s="30"/>
      <c r="CR21790" s="30">
        <f t="shared" si="907"/>
        <v>0</v>
      </c>
      <c r="CS21790" s="30"/>
      <c r="CT21790" s="30"/>
      <c r="CU21790" s="30"/>
      <c r="CV21790" s="30">
        <f t="shared" si="908"/>
        <v>0</v>
      </c>
    </row>
    <row r="21791" spans="80:100" x14ac:dyDescent="0.25">
      <c r="CB21791" s="134">
        <f t="shared" si="904"/>
        <v>1969</v>
      </c>
      <c r="CC21791" s="7"/>
      <c r="CD21791" s="10"/>
      <c r="CE21791" s="10"/>
      <c r="CF21791" s="31"/>
      <c r="CG21791" s="9"/>
      <c r="CH21791" s="9"/>
      <c r="CI21791" s="9"/>
      <c r="CJ21791" s="31"/>
      <c r="CK21791" s="9"/>
      <c r="CL21791" s="128"/>
      <c r="CM21791" s="216">
        <f t="shared" si="905"/>
        <v>0</v>
      </c>
      <c r="CN21791" s="128"/>
      <c r="CO21791" s="30"/>
      <c r="CP21791" s="30">
        <f t="shared" si="906"/>
        <v>0</v>
      </c>
      <c r="CQ21791" s="30"/>
      <c r="CR21791" s="30">
        <f t="shared" si="907"/>
        <v>0</v>
      </c>
      <c r="CS21791" s="30"/>
      <c r="CT21791" s="30"/>
      <c r="CU21791" s="30"/>
      <c r="CV21791" s="30">
        <f t="shared" si="908"/>
        <v>0</v>
      </c>
    </row>
    <row r="21792" spans="80:100" x14ac:dyDescent="0.25">
      <c r="CB21792" s="134">
        <f t="shared" si="904"/>
        <v>1970</v>
      </c>
      <c r="CC21792" s="7"/>
      <c r="CD21792" s="10"/>
      <c r="CE21792" s="10"/>
      <c r="CF21792" s="31"/>
      <c r="CG21792" s="9"/>
      <c r="CH21792" s="9"/>
      <c r="CI21792" s="9"/>
      <c r="CJ21792" s="31"/>
      <c r="CK21792" s="9"/>
      <c r="CL21792" s="128"/>
      <c r="CM21792" s="216">
        <f t="shared" si="905"/>
        <v>0</v>
      </c>
      <c r="CN21792" s="128"/>
      <c r="CO21792" s="30"/>
      <c r="CP21792" s="30">
        <f t="shared" si="906"/>
        <v>0</v>
      </c>
      <c r="CQ21792" s="30"/>
      <c r="CR21792" s="30">
        <f t="shared" si="907"/>
        <v>0</v>
      </c>
      <c r="CS21792" s="30"/>
      <c r="CT21792" s="30"/>
      <c r="CU21792" s="30"/>
      <c r="CV21792" s="30">
        <f t="shared" si="908"/>
        <v>0</v>
      </c>
    </row>
    <row r="21793" spans="80:100" x14ac:dyDescent="0.25">
      <c r="CB21793" s="134">
        <f t="shared" si="904"/>
        <v>1971</v>
      </c>
      <c r="CC21793" s="7"/>
      <c r="CD21793" s="10"/>
      <c r="CE21793" s="10"/>
      <c r="CF21793" s="31"/>
      <c r="CG21793" s="9"/>
      <c r="CH21793" s="9"/>
      <c r="CI21793" s="9"/>
      <c r="CJ21793" s="31"/>
      <c r="CK21793" s="9"/>
      <c r="CL21793" s="128"/>
      <c r="CM21793" s="216">
        <f t="shared" si="905"/>
        <v>0</v>
      </c>
      <c r="CN21793" s="128"/>
      <c r="CO21793" s="30"/>
      <c r="CP21793" s="30">
        <f t="shared" si="906"/>
        <v>0</v>
      </c>
      <c r="CQ21793" s="30"/>
      <c r="CR21793" s="30">
        <f t="shared" si="907"/>
        <v>0</v>
      </c>
      <c r="CS21793" s="30"/>
      <c r="CT21793" s="30"/>
      <c r="CU21793" s="30"/>
      <c r="CV21793" s="30">
        <f t="shared" si="908"/>
        <v>0</v>
      </c>
    </row>
    <row r="21794" spans="80:100" x14ac:dyDescent="0.25">
      <c r="CB21794" s="134">
        <f t="shared" si="904"/>
        <v>1972</v>
      </c>
      <c r="CC21794" s="7"/>
      <c r="CD21794" s="10"/>
      <c r="CE21794" s="10"/>
      <c r="CF21794" s="31"/>
      <c r="CG21794" s="9"/>
      <c r="CH21794" s="9"/>
      <c r="CI21794" s="9"/>
      <c r="CJ21794" s="31"/>
      <c r="CK21794" s="9"/>
      <c r="CL21794" s="128"/>
      <c r="CM21794" s="216">
        <f t="shared" si="905"/>
        <v>0</v>
      </c>
      <c r="CN21794" s="128"/>
      <c r="CO21794" s="30"/>
      <c r="CP21794" s="30">
        <f t="shared" si="906"/>
        <v>0</v>
      </c>
      <c r="CQ21794" s="30"/>
      <c r="CR21794" s="30">
        <f t="shared" si="907"/>
        <v>0</v>
      </c>
      <c r="CS21794" s="30"/>
      <c r="CT21794" s="30"/>
      <c r="CU21794" s="30"/>
      <c r="CV21794" s="30">
        <f t="shared" si="908"/>
        <v>0</v>
      </c>
    </row>
    <row r="21795" spans="80:100" x14ac:dyDescent="0.25">
      <c r="CB21795" s="134">
        <f t="shared" si="904"/>
        <v>1973</v>
      </c>
      <c r="CC21795" s="7"/>
      <c r="CD21795" s="10"/>
      <c r="CE21795" s="10"/>
      <c r="CF21795" s="31"/>
      <c r="CG21795" s="9"/>
      <c r="CH21795" s="9"/>
      <c r="CI21795" s="9"/>
      <c r="CJ21795" s="31"/>
      <c r="CK21795" s="9"/>
      <c r="CL21795" s="128"/>
      <c r="CM21795" s="216">
        <f t="shared" si="905"/>
        <v>0</v>
      </c>
      <c r="CN21795" s="128"/>
      <c r="CO21795" s="30"/>
      <c r="CP21795" s="30">
        <f t="shared" si="906"/>
        <v>0</v>
      </c>
      <c r="CQ21795" s="30"/>
      <c r="CR21795" s="30">
        <f t="shared" si="907"/>
        <v>0</v>
      </c>
      <c r="CS21795" s="30"/>
      <c r="CT21795" s="30"/>
      <c r="CU21795" s="30"/>
      <c r="CV21795" s="30">
        <f t="shared" si="908"/>
        <v>0</v>
      </c>
    </row>
    <row r="21796" spans="80:100" x14ac:dyDescent="0.25">
      <c r="CB21796" s="134">
        <f t="shared" si="904"/>
        <v>1974</v>
      </c>
      <c r="CC21796" s="7"/>
      <c r="CD21796" s="10"/>
      <c r="CE21796" s="10"/>
      <c r="CF21796" s="31"/>
      <c r="CG21796" s="9"/>
      <c r="CH21796" s="9"/>
      <c r="CI21796" s="9"/>
      <c r="CJ21796" s="31"/>
      <c r="CK21796" s="9"/>
      <c r="CL21796" s="128"/>
      <c r="CM21796" s="216">
        <f t="shared" si="905"/>
        <v>0</v>
      </c>
      <c r="CN21796" s="128"/>
      <c r="CO21796" s="30"/>
      <c r="CP21796" s="30">
        <f t="shared" si="906"/>
        <v>0</v>
      </c>
      <c r="CQ21796" s="30"/>
      <c r="CR21796" s="30">
        <f t="shared" si="907"/>
        <v>0</v>
      </c>
      <c r="CS21796" s="30"/>
      <c r="CT21796" s="30"/>
      <c r="CU21796" s="30"/>
      <c r="CV21796" s="30">
        <f t="shared" si="908"/>
        <v>0</v>
      </c>
    </row>
    <row r="21797" spans="80:100" x14ac:dyDescent="0.25">
      <c r="CB21797" s="134">
        <f t="shared" si="904"/>
        <v>1975</v>
      </c>
      <c r="CC21797" s="7"/>
      <c r="CD21797" s="10"/>
      <c r="CE21797" s="10"/>
      <c r="CF21797" s="31"/>
      <c r="CG21797" s="9"/>
      <c r="CH21797" s="9"/>
      <c r="CI21797" s="9"/>
      <c r="CJ21797" s="31"/>
      <c r="CK21797" s="9"/>
      <c r="CL21797" s="128"/>
      <c r="CM21797" s="216">
        <f t="shared" si="905"/>
        <v>0</v>
      </c>
      <c r="CN21797" s="128"/>
      <c r="CO21797" s="30"/>
      <c r="CP21797" s="30">
        <f t="shared" si="906"/>
        <v>0</v>
      </c>
      <c r="CQ21797" s="30"/>
      <c r="CR21797" s="30">
        <f t="shared" si="907"/>
        <v>0</v>
      </c>
      <c r="CS21797" s="30"/>
      <c r="CT21797" s="30"/>
      <c r="CU21797" s="30"/>
      <c r="CV21797" s="30">
        <f t="shared" si="908"/>
        <v>0</v>
      </c>
    </row>
    <row r="21798" spans="80:100" x14ac:dyDescent="0.25">
      <c r="CB21798" s="134">
        <f t="shared" si="904"/>
        <v>1976</v>
      </c>
      <c r="CC21798" s="7"/>
      <c r="CD21798" s="10"/>
      <c r="CE21798" s="10"/>
      <c r="CF21798" s="31"/>
      <c r="CG21798" s="9"/>
      <c r="CH21798" s="9"/>
      <c r="CI21798" s="9"/>
      <c r="CJ21798" s="31"/>
      <c r="CK21798" s="9"/>
      <c r="CL21798" s="128"/>
      <c r="CM21798" s="216">
        <f t="shared" si="905"/>
        <v>0</v>
      </c>
      <c r="CN21798" s="128"/>
      <c r="CO21798" s="30"/>
      <c r="CP21798" s="30">
        <f t="shared" si="906"/>
        <v>0</v>
      </c>
      <c r="CQ21798" s="30"/>
      <c r="CR21798" s="30">
        <f t="shared" si="907"/>
        <v>0</v>
      </c>
      <c r="CS21798" s="30"/>
      <c r="CT21798" s="30"/>
      <c r="CU21798" s="30"/>
      <c r="CV21798" s="30">
        <f t="shared" si="908"/>
        <v>0</v>
      </c>
    </row>
    <row r="21799" spans="80:100" x14ac:dyDescent="0.25">
      <c r="CB21799" s="134">
        <f t="shared" si="904"/>
        <v>1977</v>
      </c>
      <c r="CC21799" s="7"/>
      <c r="CD21799" s="10"/>
      <c r="CE21799" s="10"/>
      <c r="CF21799" s="31"/>
      <c r="CG21799" s="9"/>
      <c r="CH21799" s="9"/>
      <c r="CI21799" s="9"/>
      <c r="CJ21799" s="31"/>
      <c r="CK21799" s="9"/>
      <c r="CL21799" s="128"/>
      <c r="CM21799" s="216">
        <f t="shared" si="905"/>
        <v>0</v>
      </c>
      <c r="CN21799" s="128"/>
      <c r="CO21799" s="30"/>
      <c r="CP21799" s="30">
        <f t="shared" si="906"/>
        <v>0</v>
      </c>
      <c r="CQ21799" s="30"/>
      <c r="CR21799" s="30">
        <f t="shared" si="907"/>
        <v>0</v>
      </c>
      <c r="CS21799" s="30"/>
      <c r="CT21799" s="30"/>
      <c r="CU21799" s="30"/>
      <c r="CV21799" s="30">
        <f t="shared" si="908"/>
        <v>0</v>
      </c>
    </row>
    <row r="21800" spans="80:100" x14ac:dyDescent="0.25">
      <c r="CB21800" s="134">
        <f t="shared" si="904"/>
        <v>1978</v>
      </c>
      <c r="CC21800" s="7"/>
      <c r="CD21800" s="10"/>
      <c r="CE21800" s="10"/>
      <c r="CF21800" s="31"/>
      <c r="CG21800" s="9"/>
      <c r="CH21800" s="9"/>
      <c r="CI21800" s="9"/>
      <c r="CJ21800" s="31"/>
      <c r="CK21800" s="9"/>
      <c r="CL21800" s="128"/>
      <c r="CM21800" s="216">
        <f t="shared" si="905"/>
        <v>0</v>
      </c>
      <c r="CN21800" s="128"/>
      <c r="CO21800" s="30"/>
      <c r="CP21800" s="30">
        <f t="shared" si="906"/>
        <v>0</v>
      </c>
      <c r="CQ21800" s="30"/>
      <c r="CR21800" s="30">
        <f t="shared" si="907"/>
        <v>0</v>
      </c>
      <c r="CS21800" s="30"/>
      <c r="CT21800" s="30"/>
      <c r="CU21800" s="30"/>
      <c r="CV21800" s="30">
        <f t="shared" si="908"/>
        <v>0</v>
      </c>
    </row>
    <row r="21801" spans="80:100" x14ac:dyDescent="0.25">
      <c r="CB21801" s="134">
        <f t="shared" si="904"/>
        <v>1979</v>
      </c>
      <c r="CC21801" s="7"/>
      <c r="CD21801" s="10"/>
      <c r="CE21801" s="10"/>
      <c r="CF21801" s="31"/>
      <c r="CG21801" s="9"/>
      <c r="CH21801" s="9"/>
      <c r="CI21801" s="9"/>
      <c r="CJ21801" s="31"/>
      <c r="CK21801" s="9"/>
      <c r="CL21801" s="128"/>
      <c r="CM21801" s="216">
        <f t="shared" si="905"/>
        <v>0</v>
      </c>
      <c r="CN21801" s="128"/>
      <c r="CO21801" s="30"/>
      <c r="CP21801" s="30">
        <f t="shared" si="906"/>
        <v>0</v>
      </c>
      <c r="CQ21801" s="30"/>
      <c r="CR21801" s="30">
        <f t="shared" si="907"/>
        <v>0</v>
      </c>
      <c r="CS21801" s="30"/>
      <c r="CT21801" s="30"/>
      <c r="CU21801" s="30"/>
      <c r="CV21801" s="30">
        <f t="shared" si="908"/>
        <v>0</v>
      </c>
    </row>
    <row r="21802" spans="80:100" x14ac:dyDescent="0.25">
      <c r="CB21802" s="134">
        <f t="shared" si="904"/>
        <v>1980</v>
      </c>
      <c r="CC21802" s="7"/>
      <c r="CD21802" s="10"/>
      <c r="CE21802" s="10"/>
      <c r="CF21802" s="31"/>
      <c r="CG21802" s="9"/>
      <c r="CH21802" s="9"/>
      <c r="CI21802" s="9"/>
      <c r="CJ21802" s="31"/>
      <c r="CK21802" s="9"/>
      <c r="CL21802" s="128"/>
      <c r="CM21802" s="216">
        <f t="shared" si="905"/>
        <v>0</v>
      </c>
      <c r="CN21802" s="128"/>
      <c r="CO21802" s="30"/>
      <c r="CP21802" s="30">
        <f t="shared" si="906"/>
        <v>0</v>
      </c>
      <c r="CQ21802" s="30"/>
      <c r="CR21802" s="30">
        <f t="shared" si="907"/>
        <v>0</v>
      </c>
      <c r="CS21802" s="30"/>
      <c r="CT21802" s="30"/>
      <c r="CU21802" s="30"/>
      <c r="CV21802" s="30">
        <f t="shared" si="908"/>
        <v>0</v>
      </c>
    </row>
    <row r="21803" spans="80:100" x14ac:dyDescent="0.25">
      <c r="CB21803" s="134">
        <f t="shared" si="904"/>
        <v>1981</v>
      </c>
      <c r="CC21803" s="7"/>
      <c r="CD21803" s="10"/>
      <c r="CE21803" s="10"/>
      <c r="CF21803" s="31"/>
      <c r="CG21803" s="9"/>
      <c r="CH21803" s="9"/>
      <c r="CI21803" s="9"/>
      <c r="CJ21803" s="31"/>
      <c r="CK21803" s="9"/>
      <c r="CL21803" s="128"/>
      <c r="CM21803" s="216">
        <f t="shared" si="905"/>
        <v>0</v>
      </c>
      <c r="CN21803" s="128"/>
      <c r="CO21803" s="30"/>
      <c r="CP21803" s="30">
        <f t="shared" si="906"/>
        <v>0</v>
      </c>
      <c r="CQ21803" s="30"/>
      <c r="CR21803" s="30">
        <f t="shared" si="907"/>
        <v>0</v>
      </c>
      <c r="CS21803" s="30"/>
      <c r="CT21803" s="30"/>
      <c r="CU21803" s="30"/>
      <c r="CV21803" s="30">
        <f t="shared" si="908"/>
        <v>0</v>
      </c>
    </row>
    <row r="21804" spans="80:100" x14ac:dyDescent="0.25">
      <c r="CB21804" s="134">
        <f t="shared" si="904"/>
        <v>1982</v>
      </c>
      <c r="CC21804" s="7"/>
      <c r="CD21804" s="10"/>
      <c r="CE21804" s="10"/>
      <c r="CF21804" s="31"/>
      <c r="CG21804" s="9"/>
      <c r="CH21804" s="9"/>
      <c r="CI21804" s="9"/>
      <c r="CJ21804" s="31"/>
      <c r="CK21804" s="9"/>
      <c r="CL21804" s="128"/>
      <c r="CM21804" s="216">
        <f t="shared" si="905"/>
        <v>0</v>
      </c>
      <c r="CN21804" s="128"/>
      <c r="CO21804" s="30"/>
      <c r="CP21804" s="30">
        <f t="shared" si="906"/>
        <v>0</v>
      </c>
      <c r="CQ21804" s="30"/>
      <c r="CR21804" s="30">
        <f t="shared" si="907"/>
        <v>0</v>
      </c>
      <c r="CS21804" s="30"/>
      <c r="CT21804" s="30"/>
      <c r="CU21804" s="30"/>
      <c r="CV21804" s="30">
        <f t="shared" si="908"/>
        <v>0</v>
      </c>
    </row>
    <row r="21805" spans="80:100" x14ac:dyDescent="0.25">
      <c r="CB21805" s="134">
        <f t="shared" si="904"/>
        <v>1983</v>
      </c>
      <c r="CC21805" s="7"/>
      <c r="CD21805" s="10"/>
      <c r="CE21805" s="10"/>
      <c r="CF21805" s="31"/>
      <c r="CG21805" s="9"/>
      <c r="CH21805" s="9"/>
      <c r="CI21805" s="9"/>
      <c r="CJ21805" s="31"/>
      <c r="CK21805" s="9"/>
      <c r="CL21805" s="128"/>
      <c r="CM21805" s="216">
        <f t="shared" si="905"/>
        <v>0</v>
      </c>
      <c r="CN21805" s="128"/>
      <c r="CO21805" s="30"/>
      <c r="CP21805" s="30">
        <f t="shared" si="906"/>
        <v>0</v>
      </c>
      <c r="CQ21805" s="30"/>
      <c r="CR21805" s="30">
        <f t="shared" si="907"/>
        <v>0</v>
      </c>
      <c r="CS21805" s="30"/>
      <c r="CT21805" s="30"/>
      <c r="CU21805" s="30"/>
      <c r="CV21805" s="30">
        <f t="shared" si="908"/>
        <v>0</v>
      </c>
    </row>
    <row r="21806" spans="80:100" x14ac:dyDescent="0.25">
      <c r="CB21806" s="134">
        <f t="shared" si="904"/>
        <v>1984</v>
      </c>
      <c r="CC21806" s="7"/>
      <c r="CD21806" s="10"/>
      <c r="CE21806" s="10"/>
      <c r="CF21806" s="31"/>
      <c r="CG21806" s="9"/>
      <c r="CH21806" s="9"/>
      <c r="CI21806" s="9"/>
      <c r="CJ21806" s="31"/>
      <c r="CK21806" s="9"/>
      <c r="CL21806" s="128"/>
      <c r="CM21806" s="216">
        <f t="shared" si="905"/>
        <v>0</v>
      </c>
      <c r="CN21806" s="128"/>
      <c r="CO21806" s="30"/>
      <c r="CP21806" s="30">
        <f t="shared" si="906"/>
        <v>0</v>
      </c>
      <c r="CQ21806" s="30"/>
      <c r="CR21806" s="30">
        <f t="shared" si="907"/>
        <v>0</v>
      </c>
      <c r="CS21806" s="30"/>
      <c r="CT21806" s="30"/>
      <c r="CU21806" s="30"/>
      <c r="CV21806" s="30">
        <f t="shared" si="908"/>
        <v>0</v>
      </c>
    </row>
    <row r="21807" spans="80:100" x14ac:dyDescent="0.25">
      <c r="CB21807" s="134">
        <f t="shared" ref="CB21807:CB21870" si="909">1+CB21806</f>
        <v>1985</v>
      </c>
      <c r="CC21807" s="7"/>
      <c r="CD21807" s="10"/>
      <c r="CE21807" s="10"/>
      <c r="CF21807" s="31"/>
      <c r="CG21807" s="9"/>
      <c r="CH21807" s="9"/>
      <c r="CI21807" s="9"/>
      <c r="CJ21807" s="31"/>
      <c r="CK21807" s="9"/>
      <c r="CL21807" s="128"/>
      <c r="CM21807" s="216">
        <f t="shared" ref="CM21807:CM21870" si="910">IF(CC21807=0,0,IF(CD21807=0,0,IF(CE21807=0,0,IF(CF21807=0,0,IF(CG21807=0,0,IF(CH21807=0,0,IF(CI21807=0,0,IF(CJ21807=0,0,IF(CK21807=0,0,CV21807)))))))))</f>
        <v>0</v>
      </c>
      <c r="CN21807" s="128"/>
      <c r="CO21807" s="30"/>
      <c r="CP21807" s="30">
        <f t="shared" si="906"/>
        <v>0</v>
      </c>
      <c r="CQ21807" s="30"/>
      <c r="CR21807" s="30">
        <f t="shared" si="907"/>
        <v>0</v>
      </c>
      <c r="CS21807" s="30"/>
      <c r="CT21807" s="30"/>
      <c r="CU21807" s="30"/>
      <c r="CV21807" s="30">
        <f t="shared" si="908"/>
        <v>0</v>
      </c>
    </row>
    <row r="21808" spans="80:100" x14ac:dyDescent="0.25">
      <c r="CB21808" s="134">
        <f t="shared" si="909"/>
        <v>1986</v>
      </c>
      <c r="CC21808" s="7"/>
      <c r="CD21808" s="10"/>
      <c r="CE21808" s="10"/>
      <c r="CF21808" s="31"/>
      <c r="CG21808" s="9"/>
      <c r="CH21808" s="9"/>
      <c r="CI21808" s="9"/>
      <c r="CJ21808" s="31"/>
      <c r="CK21808" s="9"/>
      <c r="CL21808" s="128"/>
      <c r="CM21808" s="216">
        <f t="shared" si="910"/>
        <v>0</v>
      </c>
      <c r="CN21808" s="128"/>
      <c r="CO21808" s="30"/>
      <c r="CP21808" s="30">
        <f t="shared" ref="CP21808:CP21871" si="911">IF(AND(CI21808="Classroom",CH21808="Non-SAR"),25,IF(AND(CI21808="Non-Classroom",CH21808="Non-SAR"),25,IF(AND(CI21808="Non-Classroom",CH21808="SAR"),10,0)))</f>
        <v>0</v>
      </c>
      <c r="CQ21808" s="30"/>
      <c r="CR21808" s="30">
        <f t="shared" ref="CR21808:CR21871" si="912">IF(CP21808=0,0,IF(CK21808="Yes",5,0))</f>
        <v>0</v>
      </c>
      <c r="CS21808" s="30"/>
      <c r="CT21808" s="30"/>
      <c r="CU21808" s="30"/>
      <c r="CV21808" s="30">
        <f t="shared" ref="CV21808:CV21871" si="913">SUM(CP21808:CU21808)</f>
        <v>0</v>
      </c>
    </row>
    <row r="21809" spans="80:100" x14ac:dyDescent="0.25">
      <c r="CB21809" s="134">
        <f t="shared" si="909"/>
        <v>1987</v>
      </c>
      <c r="CC21809" s="7"/>
      <c r="CD21809" s="10"/>
      <c r="CE21809" s="10"/>
      <c r="CF21809" s="31"/>
      <c r="CG21809" s="9"/>
      <c r="CH21809" s="9"/>
      <c r="CI21809" s="9"/>
      <c r="CJ21809" s="31"/>
      <c r="CK21809" s="9"/>
      <c r="CL21809" s="128"/>
      <c r="CM21809" s="216">
        <f t="shared" si="910"/>
        <v>0</v>
      </c>
      <c r="CN21809" s="128"/>
      <c r="CO21809" s="30"/>
      <c r="CP21809" s="30">
        <f t="shared" si="911"/>
        <v>0</v>
      </c>
      <c r="CQ21809" s="30"/>
      <c r="CR21809" s="30">
        <f t="shared" si="912"/>
        <v>0</v>
      </c>
      <c r="CS21809" s="30"/>
      <c r="CT21809" s="30"/>
      <c r="CU21809" s="30"/>
      <c r="CV21809" s="30">
        <f t="shared" si="913"/>
        <v>0</v>
      </c>
    </row>
    <row r="21810" spans="80:100" x14ac:dyDescent="0.25">
      <c r="CB21810" s="134">
        <f t="shared" si="909"/>
        <v>1988</v>
      </c>
      <c r="CC21810" s="7"/>
      <c r="CD21810" s="10"/>
      <c r="CE21810" s="10"/>
      <c r="CF21810" s="31"/>
      <c r="CG21810" s="9"/>
      <c r="CH21810" s="9"/>
      <c r="CI21810" s="9"/>
      <c r="CJ21810" s="31"/>
      <c r="CK21810" s="9"/>
      <c r="CL21810" s="128"/>
      <c r="CM21810" s="216">
        <f t="shared" si="910"/>
        <v>0</v>
      </c>
      <c r="CN21810" s="128"/>
      <c r="CO21810" s="30"/>
      <c r="CP21810" s="30">
        <f t="shared" si="911"/>
        <v>0</v>
      </c>
      <c r="CQ21810" s="30"/>
      <c r="CR21810" s="30">
        <f t="shared" si="912"/>
        <v>0</v>
      </c>
      <c r="CS21810" s="30"/>
      <c r="CT21810" s="30"/>
      <c r="CU21810" s="30"/>
      <c r="CV21810" s="30">
        <f t="shared" si="913"/>
        <v>0</v>
      </c>
    </row>
    <row r="21811" spans="80:100" x14ac:dyDescent="0.25">
      <c r="CB21811" s="134">
        <f t="shared" si="909"/>
        <v>1989</v>
      </c>
      <c r="CC21811" s="7"/>
      <c r="CD21811" s="10"/>
      <c r="CE21811" s="10"/>
      <c r="CF21811" s="31"/>
      <c r="CG21811" s="9"/>
      <c r="CH21811" s="9"/>
      <c r="CI21811" s="9"/>
      <c r="CJ21811" s="31"/>
      <c r="CK21811" s="9"/>
      <c r="CL21811" s="128"/>
      <c r="CM21811" s="216">
        <f t="shared" si="910"/>
        <v>0</v>
      </c>
      <c r="CN21811" s="128"/>
      <c r="CO21811" s="30"/>
      <c r="CP21811" s="30">
        <f t="shared" si="911"/>
        <v>0</v>
      </c>
      <c r="CQ21811" s="30"/>
      <c r="CR21811" s="30">
        <f t="shared" si="912"/>
        <v>0</v>
      </c>
      <c r="CS21811" s="30"/>
      <c r="CT21811" s="30"/>
      <c r="CU21811" s="30"/>
      <c r="CV21811" s="30">
        <f t="shared" si="913"/>
        <v>0</v>
      </c>
    </row>
    <row r="21812" spans="80:100" x14ac:dyDescent="0.25">
      <c r="CB21812" s="134">
        <f t="shared" si="909"/>
        <v>1990</v>
      </c>
      <c r="CC21812" s="7"/>
      <c r="CD21812" s="10"/>
      <c r="CE21812" s="10"/>
      <c r="CF21812" s="31"/>
      <c r="CG21812" s="9"/>
      <c r="CH21812" s="9"/>
      <c r="CI21812" s="9"/>
      <c r="CJ21812" s="31"/>
      <c r="CK21812" s="9"/>
      <c r="CL21812" s="128"/>
      <c r="CM21812" s="216">
        <f t="shared" si="910"/>
        <v>0</v>
      </c>
      <c r="CN21812" s="128"/>
      <c r="CO21812" s="30"/>
      <c r="CP21812" s="30">
        <f t="shared" si="911"/>
        <v>0</v>
      </c>
      <c r="CQ21812" s="30"/>
      <c r="CR21812" s="30">
        <f t="shared" si="912"/>
        <v>0</v>
      </c>
      <c r="CS21812" s="30"/>
      <c r="CT21812" s="30"/>
      <c r="CU21812" s="30"/>
      <c r="CV21812" s="30">
        <f t="shared" si="913"/>
        <v>0</v>
      </c>
    </row>
    <row r="21813" spans="80:100" x14ac:dyDescent="0.25">
      <c r="CB21813" s="134">
        <f t="shared" si="909"/>
        <v>1991</v>
      </c>
      <c r="CC21813" s="7"/>
      <c r="CD21813" s="10"/>
      <c r="CE21813" s="10"/>
      <c r="CF21813" s="31"/>
      <c r="CG21813" s="9"/>
      <c r="CH21813" s="9"/>
      <c r="CI21813" s="9"/>
      <c r="CJ21813" s="31"/>
      <c r="CK21813" s="9"/>
      <c r="CL21813" s="128"/>
      <c r="CM21813" s="216">
        <f t="shared" si="910"/>
        <v>0</v>
      </c>
      <c r="CN21813" s="128"/>
      <c r="CO21813" s="30"/>
      <c r="CP21813" s="30">
        <f t="shared" si="911"/>
        <v>0</v>
      </c>
      <c r="CQ21813" s="30"/>
      <c r="CR21813" s="30">
        <f t="shared" si="912"/>
        <v>0</v>
      </c>
      <c r="CS21813" s="30"/>
      <c r="CT21813" s="30"/>
      <c r="CU21813" s="30"/>
      <c r="CV21813" s="30">
        <f t="shared" si="913"/>
        <v>0</v>
      </c>
    </row>
    <row r="21814" spans="80:100" x14ac:dyDescent="0.25">
      <c r="CB21814" s="134">
        <f t="shared" si="909"/>
        <v>1992</v>
      </c>
      <c r="CC21814" s="7"/>
      <c r="CD21814" s="10"/>
      <c r="CE21814" s="10"/>
      <c r="CF21814" s="31"/>
      <c r="CG21814" s="9"/>
      <c r="CH21814" s="9"/>
      <c r="CI21814" s="9"/>
      <c r="CJ21814" s="31"/>
      <c r="CK21814" s="9"/>
      <c r="CL21814" s="128"/>
      <c r="CM21814" s="216">
        <f t="shared" si="910"/>
        <v>0</v>
      </c>
      <c r="CN21814" s="128"/>
      <c r="CO21814" s="30"/>
      <c r="CP21814" s="30">
        <f t="shared" si="911"/>
        <v>0</v>
      </c>
      <c r="CQ21814" s="30"/>
      <c r="CR21814" s="30">
        <f t="shared" si="912"/>
        <v>0</v>
      </c>
      <c r="CS21814" s="30"/>
      <c r="CT21814" s="30"/>
      <c r="CU21814" s="30"/>
      <c r="CV21814" s="30">
        <f t="shared" si="913"/>
        <v>0</v>
      </c>
    </row>
    <row r="21815" spans="80:100" x14ac:dyDescent="0.25">
      <c r="CB21815" s="134">
        <f t="shared" si="909"/>
        <v>1993</v>
      </c>
      <c r="CC21815" s="7"/>
      <c r="CD21815" s="10"/>
      <c r="CE21815" s="10"/>
      <c r="CF21815" s="31"/>
      <c r="CG21815" s="9"/>
      <c r="CH21815" s="9"/>
      <c r="CI21815" s="9"/>
      <c r="CJ21815" s="31"/>
      <c r="CK21815" s="9"/>
      <c r="CL21815" s="128"/>
      <c r="CM21815" s="216">
        <f t="shared" si="910"/>
        <v>0</v>
      </c>
      <c r="CN21815" s="128"/>
      <c r="CO21815" s="30"/>
      <c r="CP21815" s="30">
        <f t="shared" si="911"/>
        <v>0</v>
      </c>
      <c r="CQ21815" s="30"/>
      <c r="CR21815" s="30">
        <f t="shared" si="912"/>
        <v>0</v>
      </c>
      <c r="CS21815" s="30"/>
      <c r="CT21815" s="30"/>
      <c r="CU21815" s="30"/>
      <c r="CV21815" s="30">
        <f t="shared" si="913"/>
        <v>0</v>
      </c>
    </row>
    <row r="21816" spans="80:100" x14ac:dyDescent="0.25">
      <c r="CB21816" s="134">
        <f t="shared" si="909"/>
        <v>1994</v>
      </c>
      <c r="CC21816" s="7"/>
      <c r="CD21816" s="10"/>
      <c r="CE21816" s="10"/>
      <c r="CF21816" s="31"/>
      <c r="CG21816" s="9"/>
      <c r="CH21816" s="9"/>
      <c r="CI21816" s="9"/>
      <c r="CJ21816" s="31"/>
      <c r="CK21816" s="9"/>
      <c r="CL21816" s="128"/>
      <c r="CM21816" s="216">
        <f t="shared" si="910"/>
        <v>0</v>
      </c>
      <c r="CN21816" s="128"/>
      <c r="CO21816" s="30"/>
      <c r="CP21816" s="30">
        <f t="shared" si="911"/>
        <v>0</v>
      </c>
      <c r="CQ21816" s="30"/>
      <c r="CR21816" s="30">
        <f t="shared" si="912"/>
        <v>0</v>
      </c>
      <c r="CS21816" s="30"/>
      <c r="CT21816" s="30"/>
      <c r="CU21816" s="30"/>
      <c r="CV21816" s="30">
        <f t="shared" si="913"/>
        <v>0</v>
      </c>
    </row>
    <row r="21817" spans="80:100" x14ac:dyDescent="0.25">
      <c r="CB21817" s="134">
        <f t="shared" si="909"/>
        <v>1995</v>
      </c>
      <c r="CC21817" s="7"/>
      <c r="CD21817" s="10"/>
      <c r="CE21817" s="10"/>
      <c r="CF21817" s="31"/>
      <c r="CG21817" s="9"/>
      <c r="CH21817" s="9"/>
      <c r="CI21817" s="9"/>
      <c r="CJ21817" s="31"/>
      <c r="CK21817" s="9"/>
      <c r="CL21817" s="128"/>
      <c r="CM21817" s="216">
        <f t="shared" si="910"/>
        <v>0</v>
      </c>
      <c r="CN21817" s="128"/>
      <c r="CO21817" s="30"/>
      <c r="CP21817" s="30">
        <f t="shared" si="911"/>
        <v>0</v>
      </c>
      <c r="CQ21817" s="30"/>
      <c r="CR21817" s="30">
        <f t="shared" si="912"/>
        <v>0</v>
      </c>
      <c r="CS21817" s="30"/>
      <c r="CT21817" s="30"/>
      <c r="CU21817" s="30"/>
      <c r="CV21817" s="30">
        <f t="shared" si="913"/>
        <v>0</v>
      </c>
    </row>
    <row r="21818" spans="80:100" x14ac:dyDescent="0.25">
      <c r="CB21818" s="134">
        <f t="shared" si="909"/>
        <v>1996</v>
      </c>
      <c r="CC21818" s="7"/>
      <c r="CD21818" s="10"/>
      <c r="CE21818" s="10"/>
      <c r="CF21818" s="31"/>
      <c r="CG21818" s="9"/>
      <c r="CH21818" s="9"/>
      <c r="CI21818" s="9"/>
      <c r="CJ21818" s="31"/>
      <c r="CK21818" s="9"/>
      <c r="CL21818" s="128"/>
      <c r="CM21818" s="216">
        <f t="shared" si="910"/>
        <v>0</v>
      </c>
      <c r="CN21818" s="128"/>
      <c r="CO21818" s="30"/>
      <c r="CP21818" s="30">
        <f t="shared" si="911"/>
        <v>0</v>
      </c>
      <c r="CQ21818" s="30"/>
      <c r="CR21818" s="30">
        <f t="shared" si="912"/>
        <v>0</v>
      </c>
      <c r="CS21818" s="30"/>
      <c r="CT21818" s="30"/>
      <c r="CU21818" s="30"/>
      <c r="CV21818" s="30">
        <f t="shared" si="913"/>
        <v>0</v>
      </c>
    </row>
    <row r="21819" spans="80:100" x14ac:dyDescent="0.25">
      <c r="CB21819" s="134">
        <f t="shared" si="909"/>
        <v>1997</v>
      </c>
      <c r="CC21819" s="7"/>
      <c r="CD21819" s="10"/>
      <c r="CE21819" s="10"/>
      <c r="CF21819" s="31"/>
      <c r="CG21819" s="9"/>
      <c r="CH21819" s="9"/>
      <c r="CI21819" s="9"/>
      <c r="CJ21819" s="31"/>
      <c r="CK21819" s="9"/>
      <c r="CL21819" s="128"/>
      <c r="CM21819" s="216">
        <f t="shared" si="910"/>
        <v>0</v>
      </c>
      <c r="CN21819" s="128"/>
      <c r="CO21819" s="30"/>
      <c r="CP21819" s="30">
        <f t="shared" si="911"/>
        <v>0</v>
      </c>
      <c r="CQ21819" s="30"/>
      <c r="CR21819" s="30">
        <f t="shared" si="912"/>
        <v>0</v>
      </c>
      <c r="CS21819" s="30"/>
      <c r="CT21819" s="30"/>
      <c r="CU21819" s="30"/>
      <c r="CV21819" s="30">
        <f t="shared" si="913"/>
        <v>0</v>
      </c>
    </row>
    <row r="21820" spans="80:100" x14ac:dyDescent="0.25">
      <c r="CB21820" s="134">
        <f t="shared" si="909"/>
        <v>1998</v>
      </c>
      <c r="CC21820" s="7"/>
      <c r="CD21820" s="10"/>
      <c r="CE21820" s="10"/>
      <c r="CF21820" s="31"/>
      <c r="CG21820" s="9"/>
      <c r="CH21820" s="9"/>
      <c r="CI21820" s="9"/>
      <c r="CJ21820" s="31"/>
      <c r="CK21820" s="9"/>
      <c r="CL21820" s="128"/>
      <c r="CM21820" s="216">
        <f t="shared" si="910"/>
        <v>0</v>
      </c>
      <c r="CN21820" s="128"/>
      <c r="CO21820" s="30"/>
      <c r="CP21820" s="30">
        <f t="shared" si="911"/>
        <v>0</v>
      </c>
      <c r="CQ21820" s="30"/>
      <c r="CR21820" s="30">
        <f t="shared" si="912"/>
        <v>0</v>
      </c>
      <c r="CS21820" s="30"/>
      <c r="CT21820" s="30"/>
      <c r="CU21820" s="30"/>
      <c r="CV21820" s="30">
        <f t="shared" si="913"/>
        <v>0</v>
      </c>
    </row>
    <row r="21821" spans="80:100" x14ac:dyDescent="0.25">
      <c r="CB21821" s="134">
        <f t="shared" si="909"/>
        <v>1999</v>
      </c>
      <c r="CC21821" s="7"/>
      <c r="CD21821" s="10"/>
      <c r="CE21821" s="10"/>
      <c r="CF21821" s="31"/>
      <c r="CG21821" s="9"/>
      <c r="CH21821" s="9"/>
      <c r="CI21821" s="9"/>
      <c r="CJ21821" s="31"/>
      <c r="CK21821" s="9"/>
      <c r="CL21821" s="128"/>
      <c r="CM21821" s="216">
        <f t="shared" si="910"/>
        <v>0</v>
      </c>
      <c r="CN21821" s="128"/>
      <c r="CO21821" s="30"/>
      <c r="CP21821" s="30">
        <f t="shared" si="911"/>
        <v>0</v>
      </c>
      <c r="CQ21821" s="30"/>
      <c r="CR21821" s="30">
        <f t="shared" si="912"/>
        <v>0</v>
      </c>
      <c r="CS21821" s="30"/>
      <c r="CT21821" s="30"/>
      <c r="CU21821" s="30"/>
      <c r="CV21821" s="30">
        <f t="shared" si="913"/>
        <v>0</v>
      </c>
    </row>
    <row r="21822" spans="80:100" x14ac:dyDescent="0.25">
      <c r="CB21822" s="134">
        <f t="shared" si="909"/>
        <v>2000</v>
      </c>
      <c r="CC21822" s="7"/>
      <c r="CD21822" s="10"/>
      <c r="CE21822" s="10"/>
      <c r="CF21822" s="31"/>
      <c r="CG21822" s="9"/>
      <c r="CH21822" s="9"/>
      <c r="CI21822" s="9"/>
      <c r="CJ21822" s="31"/>
      <c r="CK21822" s="9"/>
      <c r="CL21822" s="128"/>
      <c r="CM21822" s="216">
        <f t="shared" si="910"/>
        <v>0</v>
      </c>
      <c r="CN21822" s="128"/>
      <c r="CO21822" s="30"/>
      <c r="CP21822" s="30">
        <f t="shared" si="911"/>
        <v>0</v>
      </c>
      <c r="CQ21822" s="30"/>
      <c r="CR21822" s="30">
        <f t="shared" si="912"/>
        <v>0</v>
      </c>
      <c r="CS21822" s="30"/>
      <c r="CT21822" s="30"/>
      <c r="CU21822" s="30"/>
      <c r="CV21822" s="30">
        <f t="shared" si="913"/>
        <v>0</v>
      </c>
    </row>
    <row r="21823" spans="80:100" x14ac:dyDescent="0.25">
      <c r="CB21823" s="134">
        <f t="shared" si="909"/>
        <v>2001</v>
      </c>
      <c r="CC21823" s="7"/>
      <c r="CD21823" s="10"/>
      <c r="CE21823" s="10"/>
      <c r="CF21823" s="31"/>
      <c r="CG21823" s="9"/>
      <c r="CH21823" s="9"/>
      <c r="CI21823" s="9"/>
      <c r="CJ21823" s="31"/>
      <c r="CK21823" s="9"/>
      <c r="CL21823" s="128"/>
      <c r="CM21823" s="216">
        <f t="shared" si="910"/>
        <v>0</v>
      </c>
      <c r="CN21823" s="128"/>
      <c r="CO21823" s="30"/>
      <c r="CP21823" s="30">
        <f t="shared" si="911"/>
        <v>0</v>
      </c>
      <c r="CQ21823" s="30"/>
      <c r="CR21823" s="30">
        <f t="shared" si="912"/>
        <v>0</v>
      </c>
      <c r="CS21823" s="30"/>
      <c r="CT21823" s="30"/>
      <c r="CU21823" s="30"/>
      <c r="CV21823" s="30">
        <f t="shared" si="913"/>
        <v>0</v>
      </c>
    </row>
    <row r="21824" spans="80:100" x14ac:dyDescent="0.25">
      <c r="CB21824" s="134">
        <f t="shared" si="909"/>
        <v>2002</v>
      </c>
      <c r="CC21824" s="7"/>
      <c r="CD21824" s="10"/>
      <c r="CE21824" s="10"/>
      <c r="CF21824" s="31"/>
      <c r="CG21824" s="9"/>
      <c r="CH21824" s="9"/>
      <c r="CI21824" s="9"/>
      <c r="CJ21824" s="31"/>
      <c r="CK21824" s="9"/>
      <c r="CL21824" s="128"/>
      <c r="CM21824" s="216">
        <f t="shared" si="910"/>
        <v>0</v>
      </c>
      <c r="CN21824" s="128"/>
      <c r="CO21824" s="30"/>
      <c r="CP21824" s="30">
        <f t="shared" si="911"/>
        <v>0</v>
      </c>
      <c r="CQ21824" s="30"/>
      <c r="CR21824" s="30">
        <f t="shared" si="912"/>
        <v>0</v>
      </c>
      <c r="CS21824" s="30"/>
      <c r="CT21824" s="30"/>
      <c r="CU21824" s="30"/>
      <c r="CV21824" s="30">
        <f t="shared" si="913"/>
        <v>0</v>
      </c>
    </row>
    <row r="21825" spans="80:100" x14ac:dyDescent="0.25">
      <c r="CB21825" s="134">
        <f t="shared" si="909"/>
        <v>2003</v>
      </c>
      <c r="CC21825" s="7"/>
      <c r="CD21825" s="10"/>
      <c r="CE21825" s="10"/>
      <c r="CF21825" s="31"/>
      <c r="CG21825" s="9"/>
      <c r="CH21825" s="9"/>
      <c r="CI21825" s="9"/>
      <c r="CJ21825" s="31"/>
      <c r="CK21825" s="9"/>
      <c r="CL21825" s="128"/>
      <c r="CM21825" s="216">
        <f t="shared" si="910"/>
        <v>0</v>
      </c>
      <c r="CN21825" s="128"/>
      <c r="CO21825" s="30"/>
      <c r="CP21825" s="30">
        <f t="shared" si="911"/>
        <v>0</v>
      </c>
      <c r="CQ21825" s="30"/>
      <c r="CR21825" s="30">
        <f t="shared" si="912"/>
        <v>0</v>
      </c>
      <c r="CS21825" s="30"/>
      <c r="CT21825" s="30"/>
      <c r="CU21825" s="30"/>
      <c r="CV21825" s="30">
        <f t="shared" si="913"/>
        <v>0</v>
      </c>
    </row>
    <row r="21826" spans="80:100" x14ac:dyDescent="0.25">
      <c r="CB21826" s="134">
        <f t="shared" si="909"/>
        <v>2004</v>
      </c>
      <c r="CC21826" s="7"/>
      <c r="CD21826" s="10"/>
      <c r="CE21826" s="10"/>
      <c r="CF21826" s="31"/>
      <c r="CG21826" s="9"/>
      <c r="CH21826" s="9"/>
      <c r="CI21826" s="9"/>
      <c r="CJ21826" s="31"/>
      <c r="CK21826" s="9"/>
      <c r="CL21826" s="128"/>
      <c r="CM21826" s="216">
        <f t="shared" si="910"/>
        <v>0</v>
      </c>
      <c r="CN21826" s="128"/>
      <c r="CO21826" s="30"/>
      <c r="CP21826" s="30">
        <f t="shared" si="911"/>
        <v>0</v>
      </c>
      <c r="CQ21826" s="30"/>
      <c r="CR21826" s="30">
        <f t="shared" si="912"/>
        <v>0</v>
      </c>
      <c r="CS21826" s="30"/>
      <c r="CT21826" s="30"/>
      <c r="CU21826" s="30"/>
      <c r="CV21826" s="30">
        <f t="shared" si="913"/>
        <v>0</v>
      </c>
    </row>
    <row r="21827" spans="80:100" x14ac:dyDescent="0.25">
      <c r="CB21827" s="134">
        <f t="shared" si="909"/>
        <v>2005</v>
      </c>
      <c r="CC21827" s="7"/>
      <c r="CD21827" s="10"/>
      <c r="CE21827" s="10"/>
      <c r="CF21827" s="31"/>
      <c r="CG21827" s="9"/>
      <c r="CH21827" s="9"/>
      <c r="CI21827" s="9"/>
      <c r="CJ21827" s="31"/>
      <c r="CK21827" s="9"/>
      <c r="CL21827" s="128"/>
      <c r="CM21827" s="216">
        <f t="shared" si="910"/>
        <v>0</v>
      </c>
      <c r="CN21827" s="128"/>
      <c r="CO21827" s="30"/>
      <c r="CP21827" s="30">
        <f t="shared" si="911"/>
        <v>0</v>
      </c>
      <c r="CQ21827" s="30"/>
      <c r="CR21827" s="30">
        <f t="shared" si="912"/>
        <v>0</v>
      </c>
      <c r="CS21827" s="30"/>
      <c r="CT21827" s="30"/>
      <c r="CU21827" s="30"/>
      <c r="CV21827" s="30">
        <f t="shared" si="913"/>
        <v>0</v>
      </c>
    </row>
    <row r="21828" spans="80:100" x14ac:dyDescent="0.25">
      <c r="CB21828" s="134">
        <f t="shared" si="909"/>
        <v>2006</v>
      </c>
      <c r="CC21828" s="7"/>
      <c r="CD21828" s="10"/>
      <c r="CE21828" s="10"/>
      <c r="CF21828" s="31"/>
      <c r="CG21828" s="9"/>
      <c r="CH21828" s="9"/>
      <c r="CI21828" s="9"/>
      <c r="CJ21828" s="31"/>
      <c r="CK21828" s="9"/>
      <c r="CL21828" s="128"/>
      <c r="CM21828" s="216">
        <f t="shared" si="910"/>
        <v>0</v>
      </c>
      <c r="CN21828" s="128"/>
      <c r="CO21828" s="30"/>
      <c r="CP21828" s="30">
        <f t="shared" si="911"/>
        <v>0</v>
      </c>
      <c r="CQ21828" s="30"/>
      <c r="CR21828" s="30">
        <f t="shared" si="912"/>
        <v>0</v>
      </c>
      <c r="CS21828" s="30"/>
      <c r="CT21828" s="30"/>
      <c r="CU21828" s="30"/>
      <c r="CV21828" s="30">
        <f t="shared" si="913"/>
        <v>0</v>
      </c>
    </row>
    <row r="21829" spans="80:100" x14ac:dyDescent="0.25">
      <c r="CB21829" s="134">
        <f t="shared" si="909"/>
        <v>2007</v>
      </c>
      <c r="CC21829" s="7"/>
      <c r="CD21829" s="10"/>
      <c r="CE21829" s="10"/>
      <c r="CF21829" s="31"/>
      <c r="CG21829" s="9"/>
      <c r="CH21829" s="9"/>
      <c r="CI21829" s="9"/>
      <c r="CJ21829" s="31"/>
      <c r="CK21829" s="9"/>
      <c r="CL21829" s="128"/>
      <c r="CM21829" s="216">
        <f t="shared" si="910"/>
        <v>0</v>
      </c>
      <c r="CN21829" s="128"/>
      <c r="CO21829" s="30"/>
      <c r="CP21829" s="30">
        <f t="shared" si="911"/>
        <v>0</v>
      </c>
      <c r="CQ21829" s="30"/>
      <c r="CR21829" s="30">
        <f t="shared" si="912"/>
        <v>0</v>
      </c>
      <c r="CS21829" s="30"/>
      <c r="CT21829" s="30"/>
      <c r="CU21829" s="30"/>
      <c r="CV21829" s="30">
        <f t="shared" si="913"/>
        <v>0</v>
      </c>
    </row>
    <row r="21830" spans="80:100" x14ac:dyDescent="0.25">
      <c r="CB21830" s="134">
        <f t="shared" si="909"/>
        <v>2008</v>
      </c>
      <c r="CC21830" s="7"/>
      <c r="CD21830" s="10"/>
      <c r="CE21830" s="10"/>
      <c r="CF21830" s="31"/>
      <c r="CG21830" s="9"/>
      <c r="CH21830" s="9"/>
      <c r="CI21830" s="9"/>
      <c r="CJ21830" s="31"/>
      <c r="CK21830" s="9"/>
      <c r="CL21830" s="128"/>
      <c r="CM21830" s="216">
        <f t="shared" si="910"/>
        <v>0</v>
      </c>
      <c r="CN21830" s="128"/>
      <c r="CO21830" s="30"/>
      <c r="CP21830" s="30">
        <f t="shared" si="911"/>
        <v>0</v>
      </c>
      <c r="CQ21830" s="30"/>
      <c r="CR21830" s="30">
        <f t="shared" si="912"/>
        <v>0</v>
      </c>
      <c r="CS21830" s="30"/>
      <c r="CT21830" s="30"/>
      <c r="CU21830" s="30"/>
      <c r="CV21830" s="30">
        <f t="shared" si="913"/>
        <v>0</v>
      </c>
    </row>
    <row r="21831" spans="80:100" x14ac:dyDescent="0.25">
      <c r="CB21831" s="134">
        <f t="shared" si="909"/>
        <v>2009</v>
      </c>
      <c r="CC21831" s="7"/>
      <c r="CD21831" s="10"/>
      <c r="CE21831" s="10"/>
      <c r="CF21831" s="31"/>
      <c r="CG21831" s="9"/>
      <c r="CH21831" s="9"/>
      <c r="CI21831" s="9"/>
      <c r="CJ21831" s="31"/>
      <c r="CK21831" s="9"/>
      <c r="CL21831" s="128"/>
      <c r="CM21831" s="216">
        <f t="shared" si="910"/>
        <v>0</v>
      </c>
      <c r="CN21831" s="128"/>
      <c r="CO21831" s="30"/>
      <c r="CP21831" s="30">
        <f t="shared" si="911"/>
        <v>0</v>
      </c>
      <c r="CQ21831" s="30"/>
      <c r="CR21831" s="30">
        <f t="shared" si="912"/>
        <v>0</v>
      </c>
      <c r="CS21831" s="30"/>
      <c r="CT21831" s="30"/>
      <c r="CU21831" s="30"/>
      <c r="CV21831" s="30">
        <f t="shared" si="913"/>
        <v>0</v>
      </c>
    </row>
    <row r="21832" spans="80:100" x14ac:dyDescent="0.25">
      <c r="CB21832" s="134">
        <f t="shared" si="909"/>
        <v>2010</v>
      </c>
      <c r="CC21832" s="7"/>
      <c r="CD21832" s="10"/>
      <c r="CE21832" s="10"/>
      <c r="CF21832" s="31"/>
      <c r="CG21832" s="9"/>
      <c r="CH21832" s="9"/>
      <c r="CI21832" s="9"/>
      <c r="CJ21832" s="31"/>
      <c r="CK21832" s="9"/>
      <c r="CL21832" s="128"/>
      <c r="CM21832" s="216">
        <f t="shared" si="910"/>
        <v>0</v>
      </c>
      <c r="CN21832" s="128"/>
      <c r="CO21832" s="30"/>
      <c r="CP21832" s="30">
        <f t="shared" si="911"/>
        <v>0</v>
      </c>
      <c r="CQ21832" s="30"/>
      <c r="CR21832" s="30">
        <f t="shared" si="912"/>
        <v>0</v>
      </c>
      <c r="CS21832" s="30"/>
      <c r="CT21832" s="30"/>
      <c r="CU21832" s="30"/>
      <c r="CV21832" s="30">
        <f t="shared" si="913"/>
        <v>0</v>
      </c>
    </row>
    <row r="21833" spans="80:100" x14ac:dyDescent="0.25">
      <c r="CB21833" s="134">
        <f t="shared" si="909"/>
        <v>2011</v>
      </c>
      <c r="CC21833" s="7"/>
      <c r="CD21833" s="10"/>
      <c r="CE21833" s="10"/>
      <c r="CF21833" s="31"/>
      <c r="CG21833" s="9"/>
      <c r="CH21833" s="9"/>
      <c r="CI21833" s="9"/>
      <c r="CJ21833" s="31"/>
      <c r="CK21833" s="9"/>
      <c r="CL21833" s="128"/>
      <c r="CM21833" s="216">
        <f t="shared" si="910"/>
        <v>0</v>
      </c>
      <c r="CN21833" s="128"/>
      <c r="CO21833" s="30"/>
      <c r="CP21833" s="30">
        <f t="shared" si="911"/>
        <v>0</v>
      </c>
      <c r="CQ21833" s="30"/>
      <c r="CR21833" s="30">
        <f t="shared" si="912"/>
        <v>0</v>
      </c>
      <c r="CS21833" s="30"/>
      <c r="CT21833" s="30"/>
      <c r="CU21833" s="30"/>
      <c r="CV21833" s="30">
        <f t="shared" si="913"/>
        <v>0</v>
      </c>
    </row>
    <row r="21834" spans="80:100" x14ac:dyDescent="0.25">
      <c r="CB21834" s="134">
        <f t="shared" si="909"/>
        <v>2012</v>
      </c>
      <c r="CC21834" s="7"/>
      <c r="CD21834" s="10"/>
      <c r="CE21834" s="10"/>
      <c r="CF21834" s="31"/>
      <c r="CG21834" s="9"/>
      <c r="CH21834" s="9"/>
      <c r="CI21834" s="9"/>
      <c r="CJ21834" s="31"/>
      <c r="CK21834" s="9"/>
      <c r="CL21834" s="128"/>
      <c r="CM21834" s="216">
        <f t="shared" si="910"/>
        <v>0</v>
      </c>
      <c r="CN21834" s="128"/>
      <c r="CO21834" s="30"/>
      <c r="CP21834" s="30">
        <f t="shared" si="911"/>
        <v>0</v>
      </c>
      <c r="CQ21834" s="30"/>
      <c r="CR21834" s="30">
        <f t="shared" si="912"/>
        <v>0</v>
      </c>
      <c r="CS21834" s="30"/>
      <c r="CT21834" s="30"/>
      <c r="CU21834" s="30"/>
      <c r="CV21834" s="30">
        <f t="shared" si="913"/>
        <v>0</v>
      </c>
    </row>
    <row r="21835" spans="80:100" x14ac:dyDescent="0.25">
      <c r="CB21835" s="134">
        <f t="shared" si="909"/>
        <v>2013</v>
      </c>
      <c r="CC21835" s="7"/>
      <c r="CD21835" s="10"/>
      <c r="CE21835" s="10"/>
      <c r="CF21835" s="31"/>
      <c r="CG21835" s="9"/>
      <c r="CH21835" s="9"/>
      <c r="CI21835" s="9"/>
      <c r="CJ21835" s="31"/>
      <c r="CK21835" s="9"/>
      <c r="CL21835" s="128"/>
      <c r="CM21835" s="216">
        <f t="shared" si="910"/>
        <v>0</v>
      </c>
      <c r="CN21835" s="128"/>
      <c r="CO21835" s="30"/>
      <c r="CP21835" s="30">
        <f t="shared" si="911"/>
        <v>0</v>
      </c>
      <c r="CQ21835" s="30"/>
      <c r="CR21835" s="30">
        <f t="shared" si="912"/>
        <v>0</v>
      </c>
      <c r="CS21835" s="30"/>
      <c r="CT21835" s="30"/>
      <c r="CU21835" s="30"/>
      <c r="CV21835" s="30">
        <f t="shared" si="913"/>
        <v>0</v>
      </c>
    </row>
    <row r="21836" spans="80:100" x14ac:dyDescent="0.25">
      <c r="CB21836" s="134">
        <f t="shared" si="909"/>
        <v>2014</v>
      </c>
      <c r="CC21836" s="7"/>
      <c r="CD21836" s="10"/>
      <c r="CE21836" s="10"/>
      <c r="CF21836" s="31"/>
      <c r="CG21836" s="9"/>
      <c r="CH21836" s="9"/>
      <c r="CI21836" s="9"/>
      <c r="CJ21836" s="31"/>
      <c r="CK21836" s="9"/>
      <c r="CL21836" s="128"/>
      <c r="CM21836" s="216">
        <f t="shared" si="910"/>
        <v>0</v>
      </c>
      <c r="CN21836" s="128"/>
      <c r="CO21836" s="30"/>
      <c r="CP21836" s="30">
        <f t="shared" si="911"/>
        <v>0</v>
      </c>
      <c r="CQ21836" s="30"/>
      <c r="CR21836" s="30">
        <f t="shared" si="912"/>
        <v>0</v>
      </c>
      <c r="CS21836" s="30"/>
      <c r="CT21836" s="30"/>
      <c r="CU21836" s="30"/>
      <c r="CV21836" s="30">
        <f t="shared" si="913"/>
        <v>0</v>
      </c>
    </row>
    <row r="21837" spans="80:100" x14ac:dyDescent="0.25">
      <c r="CB21837" s="134">
        <f t="shared" si="909"/>
        <v>2015</v>
      </c>
      <c r="CC21837" s="7"/>
      <c r="CD21837" s="10"/>
      <c r="CE21837" s="10"/>
      <c r="CF21837" s="31"/>
      <c r="CG21837" s="9"/>
      <c r="CH21837" s="9"/>
      <c r="CI21837" s="9"/>
      <c r="CJ21837" s="31"/>
      <c r="CK21837" s="9"/>
      <c r="CL21837" s="128"/>
      <c r="CM21837" s="216">
        <f t="shared" si="910"/>
        <v>0</v>
      </c>
      <c r="CN21837" s="128"/>
      <c r="CO21837" s="30"/>
      <c r="CP21837" s="30">
        <f t="shared" si="911"/>
        <v>0</v>
      </c>
      <c r="CQ21837" s="30"/>
      <c r="CR21837" s="30">
        <f t="shared" si="912"/>
        <v>0</v>
      </c>
      <c r="CS21837" s="30"/>
      <c r="CT21837" s="30"/>
      <c r="CU21837" s="30"/>
      <c r="CV21837" s="30">
        <f t="shared" si="913"/>
        <v>0</v>
      </c>
    </row>
    <row r="21838" spans="80:100" x14ac:dyDescent="0.25">
      <c r="CB21838" s="134">
        <f t="shared" si="909"/>
        <v>2016</v>
      </c>
      <c r="CC21838" s="7"/>
      <c r="CD21838" s="10"/>
      <c r="CE21838" s="10"/>
      <c r="CF21838" s="31"/>
      <c r="CG21838" s="9"/>
      <c r="CH21838" s="9"/>
      <c r="CI21838" s="9"/>
      <c r="CJ21838" s="31"/>
      <c r="CK21838" s="9"/>
      <c r="CL21838" s="128"/>
      <c r="CM21838" s="216">
        <f t="shared" si="910"/>
        <v>0</v>
      </c>
      <c r="CN21838" s="128"/>
      <c r="CO21838" s="30"/>
      <c r="CP21838" s="30">
        <f t="shared" si="911"/>
        <v>0</v>
      </c>
      <c r="CQ21838" s="30"/>
      <c r="CR21838" s="30">
        <f t="shared" si="912"/>
        <v>0</v>
      </c>
      <c r="CS21838" s="30"/>
      <c r="CT21838" s="30"/>
      <c r="CU21838" s="30"/>
      <c r="CV21838" s="30">
        <f t="shared" si="913"/>
        <v>0</v>
      </c>
    </row>
    <row r="21839" spans="80:100" x14ac:dyDescent="0.25">
      <c r="CB21839" s="134">
        <f t="shared" si="909"/>
        <v>2017</v>
      </c>
      <c r="CC21839" s="7"/>
      <c r="CD21839" s="10"/>
      <c r="CE21839" s="10"/>
      <c r="CF21839" s="31"/>
      <c r="CG21839" s="9"/>
      <c r="CH21839" s="9"/>
      <c r="CI21839" s="9"/>
      <c r="CJ21839" s="31"/>
      <c r="CK21839" s="9"/>
      <c r="CL21839" s="128"/>
      <c r="CM21839" s="216">
        <f t="shared" si="910"/>
        <v>0</v>
      </c>
      <c r="CN21839" s="128"/>
      <c r="CO21839" s="30"/>
      <c r="CP21839" s="30">
        <f t="shared" si="911"/>
        <v>0</v>
      </c>
      <c r="CQ21839" s="30"/>
      <c r="CR21839" s="30">
        <f t="shared" si="912"/>
        <v>0</v>
      </c>
      <c r="CS21839" s="30"/>
      <c r="CT21839" s="30"/>
      <c r="CU21839" s="30"/>
      <c r="CV21839" s="30">
        <f t="shared" si="913"/>
        <v>0</v>
      </c>
    </row>
    <row r="21840" spans="80:100" x14ac:dyDescent="0.25">
      <c r="CB21840" s="134">
        <f t="shared" si="909"/>
        <v>2018</v>
      </c>
      <c r="CC21840" s="7"/>
      <c r="CD21840" s="10"/>
      <c r="CE21840" s="10"/>
      <c r="CF21840" s="31"/>
      <c r="CG21840" s="9"/>
      <c r="CH21840" s="9"/>
      <c r="CI21840" s="9"/>
      <c r="CJ21840" s="31"/>
      <c r="CK21840" s="9"/>
      <c r="CL21840" s="128"/>
      <c r="CM21840" s="216">
        <f t="shared" si="910"/>
        <v>0</v>
      </c>
      <c r="CN21840" s="128"/>
      <c r="CO21840" s="30"/>
      <c r="CP21840" s="30">
        <f t="shared" si="911"/>
        <v>0</v>
      </c>
      <c r="CQ21840" s="30"/>
      <c r="CR21840" s="30">
        <f t="shared" si="912"/>
        <v>0</v>
      </c>
      <c r="CS21840" s="30"/>
      <c r="CT21840" s="30"/>
      <c r="CU21840" s="30"/>
      <c r="CV21840" s="30">
        <f t="shared" si="913"/>
        <v>0</v>
      </c>
    </row>
    <row r="21841" spans="80:100" x14ac:dyDescent="0.25">
      <c r="CB21841" s="134">
        <f t="shared" si="909"/>
        <v>2019</v>
      </c>
      <c r="CC21841" s="7"/>
      <c r="CD21841" s="10"/>
      <c r="CE21841" s="10"/>
      <c r="CF21841" s="31"/>
      <c r="CG21841" s="9"/>
      <c r="CH21841" s="9"/>
      <c r="CI21841" s="9"/>
      <c r="CJ21841" s="31"/>
      <c r="CK21841" s="9"/>
      <c r="CL21841" s="128"/>
      <c r="CM21841" s="216">
        <f t="shared" si="910"/>
        <v>0</v>
      </c>
      <c r="CN21841" s="128"/>
      <c r="CO21841" s="30"/>
      <c r="CP21841" s="30">
        <f t="shared" si="911"/>
        <v>0</v>
      </c>
      <c r="CQ21841" s="30"/>
      <c r="CR21841" s="30">
        <f t="shared" si="912"/>
        <v>0</v>
      </c>
      <c r="CS21841" s="30"/>
      <c r="CT21841" s="30"/>
      <c r="CU21841" s="30"/>
      <c r="CV21841" s="30">
        <f t="shared" si="913"/>
        <v>0</v>
      </c>
    </row>
    <row r="21842" spans="80:100" x14ac:dyDescent="0.25">
      <c r="CB21842" s="134">
        <f t="shared" si="909"/>
        <v>2020</v>
      </c>
      <c r="CC21842" s="7"/>
      <c r="CD21842" s="10"/>
      <c r="CE21842" s="10"/>
      <c r="CF21842" s="31"/>
      <c r="CG21842" s="9"/>
      <c r="CH21842" s="9"/>
      <c r="CI21842" s="9"/>
      <c r="CJ21842" s="31"/>
      <c r="CK21842" s="9"/>
      <c r="CL21842" s="128"/>
      <c r="CM21842" s="216">
        <f t="shared" si="910"/>
        <v>0</v>
      </c>
      <c r="CN21842" s="128"/>
      <c r="CO21842" s="30"/>
      <c r="CP21842" s="30">
        <f t="shared" si="911"/>
        <v>0</v>
      </c>
      <c r="CQ21842" s="30"/>
      <c r="CR21842" s="30">
        <f t="shared" si="912"/>
        <v>0</v>
      </c>
      <c r="CS21842" s="30"/>
      <c r="CT21842" s="30"/>
      <c r="CU21842" s="30"/>
      <c r="CV21842" s="30">
        <f t="shared" si="913"/>
        <v>0</v>
      </c>
    </row>
    <row r="21843" spans="80:100" x14ac:dyDescent="0.25">
      <c r="CB21843" s="134">
        <f t="shared" si="909"/>
        <v>2021</v>
      </c>
      <c r="CC21843" s="7"/>
      <c r="CD21843" s="10"/>
      <c r="CE21843" s="10"/>
      <c r="CF21843" s="31"/>
      <c r="CG21843" s="9"/>
      <c r="CH21843" s="9"/>
      <c r="CI21843" s="9"/>
      <c r="CJ21843" s="31"/>
      <c r="CK21843" s="9"/>
      <c r="CL21843" s="128"/>
      <c r="CM21843" s="216">
        <f t="shared" si="910"/>
        <v>0</v>
      </c>
      <c r="CN21843" s="128"/>
      <c r="CO21843" s="30"/>
      <c r="CP21843" s="30">
        <f t="shared" si="911"/>
        <v>0</v>
      </c>
      <c r="CQ21843" s="30"/>
      <c r="CR21843" s="30">
        <f t="shared" si="912"/>
        <v>0</v>
      </c>
      <c r="CS21843" s="30"/>
      <c r="CT21843" s="30"/>
      <c r="CU21843" s="30"/>
      <c r="CV21843" s="30">
        <f t="shared" si="913"/>
        <v>0</v>
      </c>
    </row>
    <row r="21844" spans="80:100" x14ac:dyDescent="0.25">
      <c r="CB21844" s="134">
        <f t="shared" si="909"/>
        <v>2022</v>
      </c>
      <c r="CC21844" s="7"/>
      <c r="CD21844" s="10"/>
      <c r="CE21844" s="10"/>
      <c r="CF21844" s="31"/>
      <c r="CG21844" s="9"/>
      <c r="CH21844" s="9"/>
      <c r="CI21844" s="9"/>
      <c r="CJ21844" s="31"/>
      <c r="CK21844" s="9"/>
      <c r="CL21844" s="128"/>
      <c r="CM21844" s="216">
        <f t="shared" si="910"/>
        <v>0</v>
      </c>
      <c r="CN21844" s="128"/>
      <c r="CO21844" s="30"/>
      <c r="CP21844" s="30">
        <f t="shared" si="911"/>
        <v>0</v>
      </c>
      <c r="CQ21844" s="30"/>
      <c r="CR21844" s="30">
        <f t="shared" si="912"/>
        <v>0</v>
      </c>
      <c r="CS21844" s="30"/>
      <c r="CT21844" s="30"/>
      <c r="CU21844" s="30"/>
      <c r="CV21844" s="30">
        <f t="shared" si="913"/>
        <v>0</v>
      </c>
    </row>
    <row r="21845" spans="80:100" x14ac:dyDescent="0.25">
      <c r="CB21845" s="134">
        <f t="shared" si="909"/>
        <v>2023</v>
      </c>
      <c r="CC21845" s="7"/>
      <c r="CD21845" s="10"/>
      <c r="CE21845" s="10"/>
      <c r="CF21845" s="31"/>
      <c r="CG21845" s="9"/>
      <c r="CH21845" s="9"/>
      <c r="CI21845" s="9"/>
      <c r="CJ21845" s="31"/>
      <c r="CK21845" s="9"/>
      <c r="CL21845" s="128"/>
      <c r="CM21845" s="216">
        <f t="shared" si="910"/>
        <v>0</v>
      </c>
      <c r="CN21845" s="128"/>
      <c r="CO21845" s="30"/>
      <c r="CP21845" s="30">
        <f t="shared" si="911"/>
        <v>0</v>
      </c>
      <c r="CQ21845" s="30"/>
      <c r="CR21845" s="30">
        <f t="shared" si="912"/>
        <v>0</v>
      </c>
      <c r="CS21845" s="30"/>
      <c r="CT21845" s="30"/>
      <c r="CU21845" s="30"/>
      <c r="CV21845" s="30">
        <f t="shared" si="913"/>
        <v>0</v>
      </c>
    </row>
    <row r="21846" spans="80:100" x14ac:dyDescent="0.25">
      <c r="CB21846" s="134">
        <f t="shared" si="909"/>
        <v>2024</v>
      </c>
      <c r="CC21846" s="7"/>
      <c r="CD21846" s="10"/>
      <c r="CE21846" s="10"/>
      <c r="CF21846" s="31"/>
      <c r="CG21846" s="9"/>
      <c r="CH21846" s="9"/>
      <c r="CI21846" s="9"/>
      <c r="CJ21846" s="31"/>
      <c r="CK21846" s="9"/>
      <c r="CL21846" s="128"/>
      <c r="CM21846" s="216">
        <f t="shared" si="910"/>
        <v>0</v>
      </c>
      <c r="CN21846" s="128"/>
      <c r="CO21846" s="30"/>
      <c r="CP21846" s="30">
        <f t="shared" si="911"/>
        <v>0</v>
      </c>
      <c r="CQ21846" s="30"/>
      <c r="CR21846" s="30">
        <f t="shared" si="912"/>
        <v>0</v>
      </c>
      <c r="CS21846" s="30"/>
      <c r="CT21846" s="30"/>
      <c r="CU21846" s="30"/>
      <c r="CV21846" s="30">
        <f t="shared" si="913"/>
        <v>0</v>
      </c>
    </row>
    <row r="21847" spans="80:100" x14ac:dyDescent="0.25">
      <c r="CB21847" s="134">
        <f t="shared" si="909"/>
        <v>2025</v>
      </c>
      <c r="CC21847" s="7"/>
      <c r="CD21847" s="10"/>
      <c r="CE21847" s="10"/>
      <c r="CF21847" s="31"/>
      <c r="CG21847" s="9"/>
      <c r="CH21847" s="9"/>
      <c r="CI21847" s="9"/>
      <c r="CJ21847" s="31"/>
      <c r="CK21847" s="9"/>
      <c r="CL21847" s="128"/>
      <c r="CM21847" s="216">
        <f t="shared" si="910"/>
        <v>0</v>
      </c>
      <c r="CN21847" s="128"/>
      <c r="CO21847" s="30"/>
      <c r="CP21847" s="30">
        <f t="shared" si="911"/>
        <v>0</v>
      </c>
      <c r="CQ21847" s="30"/>
      <c r="CR21847" s="30">
        <f t="shared" si="912"/>
        <v>0</v>
      </c>
      <c r="CS21847" s="30"/>
      <c r="CT21847" s="30"/>
      <c r="CU21847" s="30"/>
      <c r="CV21847" s="30">
        <f t="shared" si="913"/>
        <v>0</v>
      </c>
    </row>
    <row r="21848" spans="80:100" x14ac:dyDescent="0.25">
      <c r="CB21848" s="134">
        <f t="shared" si="909"/>
        <v>2026</v>
      </c>
      <c r="CC21848" s="7"/>
      <c r="CD21848" s="10"/>
      <c r="CE21848" s="10"/>
      <c r="CF21848" s="31"/>
      <c r="CG21848" s="9"/>
      <c r="CH21848" s="9"/>
      <c r="CI21848" s="9"/>
      <c r="CJ21848" s="31"/>
      <c r="CK21848" s="9"/>
      <c r="CL21848" s="128"/>
      <c r="CM21848" s="216">
        <f t="shared" si="910"/>
        <v>0</v>
      </c>
      <c r="CN21848" s="128"/>
      <c r="CO21848" s="30"/>
      <c r="CP21848" s="30">
        <f t="shared" si="911"/>
        <v>0</v>
      </c>
      <c r="CQ21848" s="30"/>
      <c r="CR21848" s="30">
        <f t="shared" si="912"/>
        <v>0</v>
      </c>
      <c r="CS21848" s="30"/>
      <c r="CT21848" s="30"/>
      <c r="CU21848" s="30"/>
      <c r="CV21848" s="30">
        <f t="shared" si="913"/>
        <v>0</v>
      </c>
    </row>
    <row r="21849" spans="80:100" x14ac:dyDescent="0.25">
      <c r="CB21849" s="134">
        <f t="shared" si="909"/>
        <v>2027</v>
      </c>
      <c r="CC21849" s="7"/>
      <c r="CD21849" s="10"/>
      <c r="CE21849" s="10"/>
      <c r="CF21849" s="31"/>
      <c r="CG21849" s="9"/>
      <c r="CH21849" s="9"/>
      <c r="CI21849" s="9"/>
      <c r="CJ21849" s="31"/>
      <c r="CK21849" s="9"/>
      <c r="CL21849" s="128"/>
      <c r="CM21849" s="216">
        <f t="shared" si="910"/>
        <v>0</v>
      </c>
      <c r="CN21849" s="128"/>
      <c r="CO21849" s="30"/>
      <c r="CP21849" s="30">
        <f t="shared" si="911"/>
        <v>0</v>
      </c>
      <c r="CQ21849" s="30"/>
      <c r="CR21849" s="30">
        <f t="shared" si="912"/>
        <v>0</v>
      </c>
      <c r="CS21849" s="30"/>
      <c r="CT21849" s="30"/>
      <c r="CU21849" s="30"/>
      <c r="CV21849" s="30">
        <f t="shared" si="913"/>
        <v>0</v>
      </c>
    </row>
    <row r="21850" spans="80:100" x14ac:dyDescent="0.25">
      <c r="CB21850" s="134">
        <f t="shared" si="909"/>
        <v>2028</v>
      </c>
      <c r="CC21850" s="7"/>
      <c r="CD21850" s="10"/>
      <c r="CE21850" s="10"/>
      <c r="CF21850" s="31"/>
      <c r="CG21850" s="9"/>
      <c r="CH21850" s="9"/>
      <c r="CI21850" s="9"/>
      <c r="CJ21850" s="31"/>
      <c r="CK21850" s="9"/>
      <c r="CL21850" s="128"/>
      <c r="CM21850" s="216">
        <f t="shared" si="910"/>
        <v>0</v>
      </c>
      <c r="CN21850" s="128"/>
      <c r="CO21850" s="30"/>
      <c r="CP21850" s="30">
        <f t="shared" si="911"/>
        <v>0</v>
      </c>
      <c r="CQ21850" s="30"/>
      <c r="CR21850" s="30">
        <f t="shared" si="912"/>
        <v>0</v>
      </c>
      <c r="CS21850" s="30"/>
      <c r="CT21850" s="30"/>
      <c r="CU21850" s="30"/>
      <c r="CV21850" s="30">
        <f t="shared" si="913"/>
        <v>0</v>
      </c>
    </row>
    <row r="21851" spans="80:100" x14ac:dyDescent="0.25">
      <c r="CB21851" s="134">
        <f t="shared" si="909"/>
        <v>2029</v>
      </c>
      <c r="CC21851" s="7"/>
      <c r="CD21851" s="10"/>
      <c r="CE21851" s="10"/>
      <c r="CF21851" s="31"/>
      <c r="CG21851" s="9"/>
      <c r="CH21851" s="9"/>
      <c r="CI21851" s="9"/>
      <c r="CJ21851" s="31"/>
      <c r="CK21851" s="9"/>
      <c r="CL21851" s="128"/>
      <c r="CM21851" s="216">
        <f t="shared" si="910"/>
        <v>0</v>
      </c>
      <c r="CN21851" s="128"/>
      <c r="CO21851" s="30"/>
      <c r="CP21851" s="30">
        <f t="shared" si="911"/>
        <v>0</v>
      </c>
      <c r="CQ21851" s="30"/>
      <c r="CR21851" s="30">
        <f t="shared" si="912"/>
        <v>0</v>
      </c>
      <c r="CS21851" s="30"/>
      <c r="CT21851" s="30"/>
      <c r="CU21851" s="30"/>
      <c r="CV21851" s="30">
        <f t="shared" si="913"/>
        <v>0</v>
      </c>
    </row>
    <row r="21852" spans="80:100" x14ac:dyDescent="0.25">
      <c r="CB21852" s="134">
        <f t="shared" si="909"/>
        <v>2030</v>
      </c>
      <c r="CC21852" s="7"/>
      <c r="CD21852" s="10"/>
      <c r="CE21852" s="10"/>
      <c r="CF21852" s="31"/>
      <c r="CG21852" s="9"/>
      <c r="CH21852" s="9"/>
      <c r="CI21852" s="9"/>
      <c r="CJ21852" s="31"/>
      <c r="CK21852" s="9"/>
      <c r="CL21852" s="128"/>
      <c r="CM21852" s="216">
        <f t="shared" si="910"/>
        <v>0</v>
      </c>
      <c r="CN21852" s="128"/>
      <c r="CO21852" s="30"/>
      <c r="CP21852" s="30">
        <f t="shared" si="911"/>
        <v>0</v>
      </c>
      <c r="CQ21852" s="30"/>
      <c r="CR21852" s="30">
        <f t="shared" si="912"/>
        <v>0</v>
      </c>
      <c r="CS21852" s="30"/>
      <c r="CT21852" s="30"/>
      <c r="CU21852" s="30"/>
      <c r="CV21852" s="30">
        <f t="shared" si="913"/>
        <v>0</v>
      </c>
    </row>
    <row r="21853" spans="80:100" x14ac:dyDescent="0.25">
      <c r="CB21853" s="134">
        <f t="shared" si="909"/>
        <v>2031</v>
      </c>
      <c r="CC21853" s="7"/>
      <c r="CD21853" s="10"/>
      <c r="CE21853" s="10"/>
      <c r="CF21853" s="31"/>
      <c r="CG21853" s="9"/>
      <c r="CH21853" s="9"/>
      <c r="CI21853" s="9"/>
      <c r="CJ21853" s="31"/>
      <c r="CK21853" s="9"/>
      <c r="CL21853" s="128"/>
      <c r="CM21853" s="216">
        <f t="shared" si="910"/>
        <v>0</v>
      </c>
      <c r="CN21853" s="128"/>
      <c r="CO21853" s="30"/>
      <c r="CP21853" s="30">
        <f t="shared" si="911"/>
        <v>0</v>
      </c>
      <c r="CQ21853" s="30"/>
      <c r="CR21853" s="30">
        <f t="shared" si="912"/>
        <v>0</v>
      </c>
      <c r="CS21853" s="30"/>
      <c r="CT21853" s="30"/>
      <c r="CU21853" s="30"/>
      <c r="CV21853" s="30">
        <f t="shared" si="913"/>
        <v>0</v>
      </c>
    </row>
    <row r="21854" spans="80:100" x14ac:dyDescent="0.25">
      <c r="CB21854" s="134">
        <f t="shared" si="909"/>
        <v>2032</v>
      </c>
      <c r="CC21854" s="7"/>
      <c r="CD21854" s="10"/>
      <c r="CE21854" s="10"/>
      <c r="CF21854" s="31"/>
      <c r="CG21854" s="9"/>
      <c r="CH21854" s="9"/>
      <c r="CI21854" s="9"/>
      <c r="CJ21854" s="31"/>
      <c r="CK21854" s="9"/>
      <c r="CL21854" s="128"/>
      <c r="CM21854" s="216">
        <f t="shared" si="910"/>
        <v>0</v>
      </c>
      <c r="CN21854" s="128"/>
      <c r="CO21854" s="30"/>
      <c r="CP21854" s="30">
        <f t="shared" si="911"/>
        <v>0</v>
      </c>
      <c r="CQ21854" s="30"/>
      <c r="CR21854" s="30">
        <f t="shared" si="912"/>
        <v>0</v>
      </c>
      <c r="CS21854" s="30"/>
      <c r="CT21854" s="30"/>
      <c r="CU21854" s="30"/>
      <c r="CV21854" s="30">
        <f t="shared" si="913"/>
        <v>0</v>
      </c>
    </row>
    <row r="21855" spans="80:100" x14ac:dyDescent="0.25">
      <c r="CB21855" s="134">
        <f t="shared" si="909"/>
        <v>2033</v>
      </c>
      <c r="CC21855" s="7"/>
      <c r="CD21855" s="10"/>
      <c r="CE21855" s="10"/>
      <c r="CF21855" s="31"/>
      <c r="CG21855" s="9"/>
      <c r="CH21855" s="9"/>
      <c r="CI21855" s="9"/>
      <c r="CJ21855" s="31"/>
      <c r="CK21855" s="9"/>
      <c r="CL21855" s="128"/>
      <c r="CM21855" s="216">
        <f t="shared" si="910"/>
        <v>0</v>
      </c>
      <c r="CN21855" s="128"/>
      <c r="CO21855" s="30"/>
      <c r="CP21855" s="30">
        <f t="shared" si="911"/>
        <v>0</v>
      </c>
      <c r="CQ21855" s="30"/>
      <c r="CR21855" s="30">
        <f t="shared" si="912"/>
        <v>0</v>
      </c>
      <c r="CS21855" s="30"/>
      <c r="CT21855" s="30"/>
      <c r="CU21855" s="30"/>
      <c r="CV21855" s="30">
        <f t="shared" si="913"/>
        <v>0</v>
      </c>
    </row>
    <row r="21856" spans="80:100" x14ac:dyDescent="0.25">
      <c r="CB21856" s="134">
        <f t="shared" si="909"/>
        <v>2034</v>
      </c>
      <c r="CC21856" s="7"/>
      <c r="CD21856" s="10"/>
      <c r="CE21856" s="10"/>
      <c r="CF21856" s="31"/>
      <c r="CG21856" s="9"/>
      <c r="CH21856" s="9"/>
      <c r="CI21856" s="9"/>
      <c r="CJ21856" s="31"/>
      <c r="CK21856" s="9"/>
      <c r="CL21856" s="128"/>
      <c r="CM21856" s="216">
        <f t="shared" si="910"/>
        <v>0</v>
      </c>
      <c r="CN21856" s="128"/>
      <c r="CO21856" s="30"/>
      <c r="CP21856" s="30">
        <f t="shared" si="911"/>
        <v>0</v>
      </c>
      <c r="CQ21856" s="30"/>
      <c r="CR21856" s="30">
        <f t="shared" si="912"/>
        <v>0</v>
      </c>
      <c r="CS21856" s="30"/>
      <c r="CT21856" s="30"/>
      <c r="CU21856" s="30"/>
      <c r="CV21856" s="30">
        <f t="shared" si="913"/>
        <v>0</v>
      </c>
    </row>
    <row r="21857" spans="80:100" x14ac:dyDescent="0.25">
      <c r="CB21857" s="134">
        <f t="shared" si="909"/>
        <v>2035</v>
      </c>
      <c r="CC21857" s="7"/>
      <c r="CD21857" s="10"/>
      <c r="CE21857" s="10"/>
      <c r="CF21857" s="31"/>
      <c r="CG21857" s="9"/>
      <c r="CH21857" s="9"/>
      <c r="CI21857" s="9"/>
      <c r="CJ21857" s="31"/>
      <c r="CK21857" s="9"/>
      <c r="CL21857" s="128"/>
      <c r="CM21857" s="216">
        <f t="shared" si="910"/>
        <v>0</v>
      </c>
      <c r="CN21857" s="128"/>
      <c r="CO21857" s="30"/>
      <c r="CP21857" s="30">
        <f t="shared" si="911"/>
        <v>0</v>
      </c>
      <c r="CQ21857" s="30"/>
      <c r="CR21857" s="30">
        <f t="shared" si="912"/>
        <v>0</v>
      </c>
      <c r="CS21857" s="30"/>
      <c r="CT21857" s="30"/>
      <c r="CU21857" s="30"/>
      <c r="CV21857" s="30">
        <f t="shared" si="913"/>
        <v>0</v>
      </c>
    </row>
    <row r="21858" spans="80:100" x14ac:dyDescent="0.25">
      <c r="CB21858" s="134">
        <f t="shared" si="909"/>
        <v>2036</v>
      </c>
      <c r="CC21858" s="7"/>
      <c r="CD21858" s="10"/>
      <c r="CE21858" s="10"/>
      <c r="CF21858" s="31"/>
      <c r="CG21858" s="9"/>
      <c r="CH21858" s="9"/>
      <c r="CI21858" s="9"/>
      <c r="CJ21858" s="31"/>
      <c r="CK21858" s="9"/>
      <c r="CL21858" s="128"/>
      <c r="CM21858" s="216">
        <f t="shared" si="910"/>
        <v>0</v>
      </c>
      <c r="CN21858" s="128"/>
      <c r="CO21858" s="30"/>
      <c r="CP21858" s="30">
        <f t="shared" si="911"/>
        <v>0</v>
      </c>
      <c r="CQ21858" s="30"/>
      <c r="CR21858" s="30">
        <f t="shared" si="912"/>
        <v>0</v>
      </c>
      <c r="CS21858" s="30"/>
      <c r="CT21858" s="30"/>
      <c r="CU21858" s="30"/>
      <c r="CV21858" s="30">
        <f t="shared" si="913"/>
        <v>0</v>
      </c>
    </row>
    <row r="21859" spans="80:100" x14ac:dyDescent="0.25">
      <c r="CB21859" s="134">
        <f t="shared" si="909"/>
        <v>2037</v>
      </c>
      <c r="CC21859" s="7"/>
      <c r="CD21859" s="10"/>
      <c r="CE21859" s="10"/>
      <c r="CF21859" s="31"/>
      <c r="CG21859" s="9"/>
      <c r="CH21859" s="9"/>
      <c r="CI21859" s="9"/>
      <c r="CJ21859" s="31"/>
      <c r="CK21859" s="9"/>
      <c r="CL21859" s="128"/>
      <c r="CM21859" s="216">
        <f t="shared" si="910"/>
        <v>0</v>
      </c>
      <c r="CN21859" s="128"/>
      <c r="CO21859" s="30"/>
      <c r="CP21859" s="30">
        <f t="shared" si="911"/>
        <v>0</v>
      </c>
      <c r="CQ21859" s="30"/>
      <c r="CR21859" s="30">
        <f t="shared" si="912"/>
        <v>0</v>
      </c>
      <c r="CS21859" s="30"/>
      <c r="CT21859" s="30"/>
      <c r="CU21859" s="30"/>
      <c r="CV21859" s="30">
        <f t="shared" si="913"/>
        <v>0</v>
      </c>
    </row>
    <row r="21860" spans="80:100" x14ac:dyDescent="0.25">
      <c r="CB21860" s="134">
        <f t="shared" si="909"/>
        <v>2038</v>
      </c>
      <c r="CC21860" s="7"/>
      <c r="CD21860" s="10"/>
      <c r="CE21860" s="10"/>
      <c r="CF21860" s="31"/>
      <c r="CG21860" s="9"/>
      <c r="CH21860" s="9"/>
      <c r="CI21860" s="9"/>
      <c r="CJ21860" s="31"/>
      <c r="CK21860" s="9"/>
      <c r="CL21860" s="128"/>
      <c r="CM21860" s="216">
        <f t="shared" si="910"/>
        <v>0</v>
      </c>
      <c r="CN21860" s="128"/>
      <c r="CO21860" s="30"/>
      <c r="CP21860" s="30">
        <f t="shared" si="911"/>
        <v>0</v>
      </c>
      <c r="CQ21860" s="30"/>
      <c r="CR21860" s="30">
        <f t="shared" si="912"/>
        <v>0</v>
      </c>
      <c r="CS21860" s="30"/>
      <c r="CT21860" s="30"/>
      <c r="CU21860" s="30"/>
      <c r="CV21860" s="30">
        <f t="shared" si="913"/>
        <v>0</v>
      </c>
    </row>
    <row r="21861" spans="80:100" x14ac:dyDescent="0.25">
      <c r="CB21861" s="134">
        <f t="shared" si="909"/>
        <v>2039</v>
      </c>
      <c r="CC21861" s="7"/>
      <c r="CD21861" s="10"/>
      <c r="CE21861" s="10"/>
      <c r="CF21861" s="31"/>
      <c r="CG21861" s="9"/>
      <c r="CH21861" s="9"/>
      <c r="CI21861" s="9"/>
      <c r="CJ21861" s="31"/>
      <c r="CK21861" s="9"/>
      <c r="CL21861" s="128"/>
      <c r="CM21861" s="216">
        <f t="shared" si="910"/>
        <v>0</v>
      </c>
      <c r="CN21861" s="128"/>
      <c r="CO21861" s="30"/>
      <c r="CP21861" s="30">
        <f t="shared" si="911"/>
        <v>0</v>
      </c>
      <c r="CQ21861" s="30"/>
      <c r="CR21861" s="30">
        <f t="shared" si="912"/>
        <v>0</v>
      </c>
      <c r="CS21861" s="30"/>
      <c r="CT21861" s="30"/>
      <c r="CU21861" s="30"/>
      <c r="CV21861" s="30">
        <f t="shared" si="913"/>
        <v>0</v>
      </c>
    </row>
    <row r="21862" spans="80:100" x14ac:dyDescent="0.25">
      <c r="CB21862" s="134">
        <f t="shared" si="909"/>
        <v>2040</v>
      </c>
      <c r="CC21862" s="7"/>
      <c r="CD21862" s="10"/>
      <c r="CE21862" s="10"/>
      <c r="CF21862" s="31"/>
      <c r="CG21862" s="9"/>
      <c r="CH21862" s="9"/>
      <c r="CI21862" s="9"/>
      <c r="CJ21862" s="31"/>
      <c r="CK21862" s="9"/>
      <c r="CL21862" s="128"/>
      <c r="CM21862" s="216">
        <f t="shared" si="910"/>
        <v>0</v>
      </c>
      <c r="CN21862" s="128"/>
      <c r="CO21862" s="30"/>
      <c r="CP21862" s="30">
        <f t="shared" si="911"/>
        <v>0</v>
      </c>
      <c r="CQ21862" s="30"/>
      <c r="CR21862" s="30">
        <f t="shared" si="912"/>
        <v>0</v>
      </c>
      <c r="CS21862" s="30"/>
      <c r="CT21862" s="30"/>
      <c r="CU21862" s="30"/>
      <c r="CV21862" s="30">
        <f t="shared" si="913"/>
        <v>0</v>
      </c>
    </row>
    <row r="21863" spans="80:100" x14ac:dyDescent="0.25">
      <c r="CB21863" s="134">
        <f t="shared" si="909"/>
        <v>2041</v>
      </c>
      <c r="CC21863" s="7"/>
      <c r="CD21863" s="10"/>
      <c r="CE21863" s="10"/>
      <c r="CF21863" s="31"/>
      <c r="CG21863" s="9"/>
      <c r="CH21863" s="9"/>
      <c r="CI21863" s="9"/>
      <c r="CJ21863" s="31"/>
      <c r="CK21863" s="9"/>
      <c r="CL21863" s="128"/>
      <c r="CM21863" s="216">
        <f t="shared" si="910"/>
        <v>0</v>
      </c>
      <c r="CN21863" s="128"/>
      <c r="CO21863" s="30"/>
      <c r="CP21863" s="30">
        <f t="shared" si="911"/>
        <v>0</v>
      </c>
      <c r="CQ21863" s="30"/>
      <c r="CR21863" s="30">
        <f t="shared" si="912"/>
        <v>0</v>
      </c>
      <c r="CS21863" s="30"/>
      <c r="CT21863" s="30"/>
      <c r="CU21863" s="30"/>
      <c r="CV21863" s="30">
        <f t="shared" si="913"/>
        <v>0</v>
      </c>
    </row>
    <row r="21864" spans="80:100" x14ac:dyDescent="0.25">
      <c r="CB21864" s="134">
        <f t="shared" si="909"/>
        <v>2042</v>
      </c>
      <c r="CC21864" s="7"/>
      <c r="CD21864" s="10"/>
      <c r="CE21864" s="10"/>
      <c r="CF21864" s="31"/>
      <c r="CG21864" s="9"/>
      <c r="CH21864" s="9"/>
      <c r="CI21864" s="9"/>
      <c r="CJ21864" s="31"/>
      <c r="CK21864" s="9"/>
      <c r="CL21864" s="128"/>
      <c r="CM21864" s="216">
        <f t="shared" si="910"/>
        <v>0</v>
      </c>
      <c r="CN21864" s="128"/>
      <c r="CO21864" s="30"/>
      <c r="CP21864" s="30">
        <f t="shared" si="911"/>
        <v>0</v>
      </c>
      <c r="CQ21864" s="30"/>
      <c r="CR21864" s="30">
        <f t="shared" si="912"/>
        <v>0</v>
      </c>
      <c r="CS21864" s="30"/>
      <c r="CT21864" s="30"/>
      <c r="CU21864" s="30"/>
      <c r="CV21864" s="30">
        <f t="shared" si="913"/>
        <v>0</v>
      </c>
    </row>
    <row r="21865" spans="80:100" x14ac:dyDescent="0.25">
      <c r="CB21865" s="134">
        <f t="shared" si="909"/>
        <v>2043</v>
      </c>
      <c r="CC21865" s="7"/>
      <c r="CD21865" s="10"/>
      <c r="CE21865" s="10"/>
      <c r="CF21865" s="31"/>
      <c r="CG21865" s="9"/>
      <c r="CH21865" s="9"/>
      <c r="CI21865" s="9"/>
      <c r="CJ21865" s="31"/>
      <c r="CK21865" s="9"/>
      <c r="CL21865" s="128"/>
      <c r="CM21865" s="216">
        <f t="shared" si="910"/>
        <v>0</v>
      </c>
      <c r="CN21865" s="128"/>
      <c r="CO21865" s="30"/>
      <c r="CP21865" s="30">
        <f t="shared" si="911"/>
        <v>0</v>
      </c>
      <c r="CQ21865" s="30"/>
      <c r="CR21865" s="30">
        <f t="shared" si="912"/>
        <v>0</v>
      </c>
      <c r="CS21865" s="30"/>
      <c r="CT21865" s="30"/>
      <c r="CU21865" s="30"/>
      <c r="CV21865" s="30">
        <f t="shared" si="913"/>
        <v>0</v>
      </c>
    </row>
    <row r="21866" spans="80:100" x14ac:dyDescent="0.25">
      <c r="CB21866" s="134">
        <f t="shared" si="909"/>
        <v>2044</v>
      </c>
      <c r="CC21866" s="7"/>
      <c r="CD21866" s="10"/>
      <c r="CE21866" s="10"/>
      <c r="CF21866" s="31"/>
      <c r="CG21866" s="9"/>
      <c r="CH21866" s="9"/>
      <c r="CI21866" s="9"/>
      <c r="CJ21866" s="31"/>
      <c r="CK21866" s="9"/>
      <c r="CL21866" s="128"/>
      <c r="CM21866" s="216">
        <f t="shared" si="910"/>
        <v>0</v>
      </c>
      <c r="CN21866" s="128"/>
      <c r="CO21866" s="30"/>
      <c r="CP21866" s="30">
        <f t="shared" si="911"/>
        <v>0</v>
      </c>
      <c r="CQ21866" s="30"/>
      <c r="CR21866" s="30">
        <f t="shared" si="912"/>
        <v>0</v>
      </c>
      <c r="CS21866" s="30"/>
      <c r="CT21866" s="30"/>
      <c r="CU21866" s="30"/>
      <c r="CV21866" s="30">
        <f t="shared" si="913"/>
        <v>0</v>
      </c>
    </row>
    <row r="21867" spans="80:100" x14ac:dyDescent="0.25">
      <c r="CB21867" s="134">
        <f t="shared" si="909"/>
        <v>2045</v>
      </c>
      <c r="CC21867" s="7"/>
      <c r="CD21867" s="10"/>
      <c r="CE21867" s="10"/>
      <c r="CF21867" s="31"/>
      <c r="CG21867" s="9"/>
      <c r="CH21867" s="9"/>
      <c r="CI21867" s="9"/>
      <c r="CJ21867" s="31"/>
      <c r="CK21867" s="9"/>
      <c r="CL21867" s="128"/>
      <c r="CM21867" s="216">
        <f t="shared" si="910"/>
        <v>0</v>
      </c>
      <c r="CN21867" s="128"/>
      <c r="CO21867" s="30"/>
      <c r="CP21867" s="30">
        <f t="shared" si="911"/>
        <v>0</v>
      </c>
      <c r="CQ21867" s="30"/>
      <c r="CR21867" s="30">
        <f t="shared" si="912"/>
        <v>0</v>
      </c>
      <c r="CS21867" s="30"/>
      <c r="CT21867" s="30"/>
      <c r="CU21867" s="30"/>
      <c r="CV21867" s="30">
        <f t="shared" si="913"/>
        <v>0</v>
      </c>
    </row>
    <row r="21868" spans="80:100" x14ac:dyDescent="0.25">
      <c r="CB21868" s="134">
        <f t="shared" si="909"/>
        <v>2046</v>
      </c>
      <c r="CC21868" s="7"/>
      <c r="CD21868" s="10"/>
      <c r="CE21868" s="10"/>
      <c r="CF21868" s="31"/>
      <c r="CG21868" s="9"/>
      <c r="CH21868" s="9"/>
      <c r="CI21868" s="9"/>
      <c r="CJ21868" s="31"/>
      <c r="CK21868" s="9"/>
      <c r="CL21868" s="128"/>
      <c r="CM21868" s="216">
        <f t="shared" si="910"/>
        <v>0</v>
      </c>
      <c r="CN21868" s="128"/>
      <c r="CO21868" s="30"/>
      <c r="CP21868" s="30">
        <f t="shared" si="911"/>
        <v>0</v>
      </c>
      <c r="CQ21868" s="30"/>
      <c r="CR21868" s="30">
        <f t="shared" si="912"/>
        <v>0</v>
      </c>
      <c r="CS21868" s="30"/>
      <c r="CT21868" s="30"/>
      <c r="CU21868" s="30"/>
      <c r="CV21868" s="30">
        <f t="shared" si="913"/>
        <v>0</v>
      </c>
    </row>
    <row r="21869" spans="80:100" x14ac:dyDescent="0.25">
      <c r="CB21869" s="134">
        <f t="shared" si="909"/>
        <v>2047</v>
      </c>
      <c r="CC21869" s="7"/>
      <c r="CD21869" s="10"/>
      <c r="CE21869" s="10"/>
      <c r="CF21869" s="31"/>
      <c r="CG21869" s="9"/>
      <c r="CH21869" s="9"/>
      <c r="CI21869" s="9"/>
      <c r="CJ21869" s="31"/>
      <c r="CK21869" s="9"/>
      <c r="CL21869" s="128"/>
      <c r="CM21869" s="216">
        <f t="shared" si="910"/>
        <v>0</v>
      </c>
      <c r="CN21869" s="128"/>
      <c r="CO21869" s="30"/>
      <c r="CP21869" s="30">
        <f t="shared" si="911"/>
        <v>0</v>
      </c>
      <c r="CQ21869" s="30"/>
      <c r="CR21869" s="30">
        <f t="shared" si="912"/>
        <v>0</v>
      </c>
      <c r="CS21869" s="30"/>
      <c r="CT21869" s="30"/>
      <c r="CU21869" s="30"/>
      <c r="CV21869" s="30">
        <f t="shared" si="913"/>
        <v>0</v>
      </c>
    </row>
    <row r="21870" spans="80:100" x14ac:dyDescent="0.25">
      <c r="CB21870" s="134">
        <f t="shared" si="909"/>
        <v>2048</v>
      </c>
      <c r="CC21870" s="7"/>
      <c r="CD21870" s="10"/>
      <c r="CE21870" s="10"/>
      <c r="CF21870" s="31"/>
      <c r="CG21870" s="9"/>
      <c r="CH21870" s="9"/>
      <c r="CI21870" s="9"/>
      <c r="CJ21870" s="31"/>
      <c r="CK21870" s="9"/>
      <c r="CL21870" s="128"/>
      <c r="CM21870" s="216">
        <f t="shared" si="910"/>
        <v>0</v>
      </c>
      <c r="CN21870" s="128"/>
      <c r="CO21870" s="30"/>
      <c r="CP21870" s="30">
        <f t="shared" si="911"/>
        <v>0</v>
      </c>
      <c r="CQ21870" s="30"/>
      <c r="CR21870" s="30">
        <f t="shared" si="912"/>
        <v>0</v>
      </c>
      <c r="CS21870" s="30"/>
      <c r="CT21870" s="30"/>
      <c r="CU21870" s="30"/>
      <c r="CV21870" s="30">
        <f t="shared" si="913"/>
        <v>0</v>
      </c>
    </row>
    <row r="21871" spans="80:100" x14ac:dyDescent="0.25">
      <c r="CB21871" s="134">
        <f t="shared" ref="CB21871:CB21934" si="914">1+CB21870</f>
        <v>2049</v>
      </c>
      <c r="CC21871" s="7"/>
      <c r="CD21871" s="10"/>
      <c r="CE21871" s="10"/>
      <c r="CF21871" s="31"/>
      <c r="CG21871" s="9"/>
      <c r="CH21871" s="9"/>
      <c r="CI21871" s="9"/>
      <c r="CJ21871" s="31"/>
      <c r="CK21871" s="9"/>
      <c r="CL21871" s="128"/>
      <c r="CM21871" s="216">
        <f t="shared" ref="CM21871:CM21934" si="915">IF(CC21871=0,0,IF(CD21871=0,0,IF(CE21871=0,0,IF(CF21871=0,0,IF(CG21871=0,0,IF(CH21871=0,0,IF(CI21871=0,0,IF(CJ21871=0,0,IF(CK21871=0,0,CV21871)))))))))</f>
        <v>0</v>
      </c>
      <c r="CN21871" s="128"/>
      <c r="CO21871" s="30"/>
      <c r="CP21871" s="30">
        <f t="shared" si="911"/>
        <v>0</v>
      </c>
      <c r="CQ21871" s="30"/>
      <c r="CR21871" s="30">
        <f t="shared" si="912"/>
        <v>0</v>
      </c>
      <c r="CS21871" s="30"/>
      <c r="CT21871" s="30"/>
      <c r="CU21871" s="30"/>
      <c r="CV21871" s="30">
        <f t="shared" si="913"/>
        <v>0</v>
      </c>
    </row>
    <row r="21872" spans="80:100" x14ac:dyDescent="0.25">
      <c r="CB21872" s="134">
        <f t="shared" si="914"/>
        <v>2050</v>
      </c>
      <c r="CC21872" s="7"/>
      <c r="CD21872" s="10"/>
      <c r="CE21872" s="10"/>
      <c r="CF21872" s="31"/>
      <c r="CG21872" s="9"/>
      <c r="CH21872" s="9"/>
      <c r="CI21872" s="9"/>
      <c r="CJ21872" s="31"/>
      <c r="CK21872" s="9"/>
      <c r="CL21872" s="128"/>
      <c r="CM21872" s="216">
        <f t="shared" si="915"/>
        <v>0</v>
      </c>
      <c r="CN21872" s="128"/>
      <c r="CO21872" s="30"/>
      <c r="CP21872" s="30">
        <f t="shared" ref="CP21872:CP21935" si="916">IF(AND(CI21872="Classroom",CH21872="Non-SAR"),25,IF(AND(CI21872="Non-Classroom",CH21872="Non-SAR"),25,IF(AND(CI21872="Non-Classroom",CH21872="SAR"),10,0)))</f>
        <v>0</v>
      </c>
      <c r="CQ21872" s="30"/>
      <c r="CR21872" s="30">
        <f t="shared" ref="CR21872:CR21935" si="917">IF(CP21872=0,0,IF(CK21872="Yes",5,0))</f>
        <v>0</v>
      </c>
      <c r="CS21872" s="30"/>
      <c r="CT21872" s="30"/>
      <c r="CU21872" s="30"/>
      <c r="CV21872" s="30">
        <f t="shared" ref="CV21872:CV21935" si="918">SUM(CP21872:CU21872)</f>
        <v>0</v>
      </c>
    </row>
    <row r="21873" spans="80:100" x14ac:dyDescent="0.25">
      <c r="CB21873" s="134">
        <f t="shared" si="914"/>
        <v>2051</v>
      </c>
      <c r="CC21873" s="7"/>
      <c r="CD21873" s="10"/>
      <c r="CE21873" s="10"/>
      <c r="CF21873" s="31"/>
      <c r="CG21873" s="9"/>
      <c r="CH21873" s="9"/>
      <c r="CI21873" s="9"/>
      <c r="CJ21873" s="31"/>
      <c r="CK21873" s="9"/>
      <c r="CL21873" s="128"/>
      <c r="CM21873" s="216">
        <f t="shared" si="915"/>
        <v>0</v>
      </c>
      <c r="CN21873" s="128"/>
      <c r="CO21873" s="30"/>
      <c r="CP21873" s="30">
        <f t="shared" si="916"/>
        <v>0</v>
      </c>
      <c r="CQ21873" s="30"/>
      <c r="CR21873" s="30">
        <f t="shared" si="917"/>
        <v>0</v>
      </c>
      <c r="CS21873" s="30"/>
      <c r="CT21873" s="30"/>
      <c r="CU21873" s="30"/>
      <c r="CV21873" s="30">
        <f t="shared" si="918"/>
        <v>0</v>
      </c>
    </row>
    <row r="21874" spans="80:100" x14ac:dyDescent="0.25">
      <c r="CB21874" s="134">
        <f t="shared" si="914"/>
        <v>2052</v>
      </c>
      <c r="CC21874" s="7"/>
      <c r="CD21874" s="10"/>
      <c r="CE21874" s="10"/>
      <c r="CF21874" s="31"/>
      <c r="CG21874" s="9"/>
      <c r="CH21874" s="9"/>
      <c r="CI21874" s="9"/>
      <c r="CJ21874" s="31"/>
      <c r="CK21874" s="9"/>
      <c r="CL21874" s="128"/>
      <c r="CM21874" s="216">
        <f t="shared" si="915"/>
        <v>0</v>
      </c>
      <c r="CN21874" s="128"/>
      <c r="CO21874" s="30"/>
      <c r="CP21874" s="30">
        <f t="shared" si="916"/>
        <v>0</v>
      </c>
      <c r="CQ21874" s="30"/>
      <c r="CR21874" s="30">
        <f t="shared" si="917"/>
        <v>0</v>
      </c>
      <c r="CS21874" s="30"/>
      <c r="CT21874" s="30"/>
      <c r="CU21874" s="30"/>
      <c r="CV21874" s="30">
        <f t="shared" si="918"/>
        <v>0</v>
      </c>
    </row>
    <row r="21875" spans="80:100" x14ac:dyDescent="0.25">
      <c r="CB21875" s="134">
        <f t="shared" si="914"/>
        <v>2053</v>
      </c>
      <c r="CC21875" s="7"/>
      <c r="CD21875" s="10"/>
      <c r="CE21875" s="10"/>
      <c r="CF21875" s="31"/>
      <c r="CG21875" s="9"/>
      <c r="CH21875" s="9"/>
      <c r="CI21875" s="9"/>
      <c r="CJ21875" s="31"/>
      <c r="CK21875" s="9"/>
      <c r="CL21875" s="128"/>
      <c r="CM21875" s="216">
        <f t="shared" si="915"/>
        <v>0</v>
      </c>
      <c r="CN21875" s="128"/>
      <c r="CO21875" s="30"/>
      <c r="CP21875" s="30">
        <f t="shared" si="916"/>
        <v>0</v>
      </c>
      <c r="CQ21875" s="30"/>
      <c r="CR21875" s="30">
        <f t="shared" si="917"/>
        <v>0</v>
      </c>
      <c r="CS21875" s="30"/>
      <c r="CT21875" s="30"/>
      <c r="CU21875" s="30"/>
      <c r="CV21875" s="30">
        <f t="shared" si="918"/>
        <v>0</v>
      </c>
    </row>
    <row r="21876" spans="80:100" x14ac:dyDescent="0.25">
      <c r="CB21876" s="134">
        <f t="shared" si="914"/>
        <v>2054</v>
      </c>
      <c r="CC21876" s="7"/>
      <c r="CD21876" s="10"/>
      <c r="CE21876" s="10"/>
      <c r="CF21876" s="31"/>
      <c r="CG21876" s="9"/>
      <c r="CH21876" s="9"/>
      <c r="CI21876" s="9"/>
      <c r="CJ21876" s="31"/>
      <c r="CK21876" s="9"/>
      <c r="CL21876" s="128"/>
      <c r="CM21876" s="216">
        <f t="shared" si="915"/>
        <v>0</v>
      </c>
      <c r="CN21876" s="128"/>
      <c r="CO21876" s="30"/>
      <c r="CP21876" s="30">
        <f t="shared" si="916"/>
        <v>0</v>
      </c>
      <c r="CQ21876" s="30"/>
      <c r="CR21876" s="30">
        <f t="shared" si="917"/>
        <v>0</v>
      </c>
      <c r="CS21876" s="30"/>
      <c r="CT21876" s="30"/>
      <c r="CU21876" s="30"/>
      <c r="CV21876" s="30">
        <f t="shared" si="918"/>
        <v>0</v>
      </c>
    </row>
    <row r="21877" spans="80:100" x14ac:dyDescent="0.25">
      <c r="CB21877" s="134">
        <f t="shared" si="914"/>
        <v>2055</v>
      </c>
      <c r="CC21877" s="7"/>
      <c r="CD21877" s="10"/>
      <c r="CE21877" s="10"/>
      <c r="CF21877" s="31"/>
      <c r="CG21877" s="9"/>
      <c r="CH21877" s="9"/>
      <c r="CI21877" s="9"/>
      <c r="CJ21877" s="31"/>
      <c r="CK21877" s="9"/>
      <c r="CL21877" s="128"/>
      <c r="CM21877" s="216">
        <f t="shared" si="915"/>
        <v>0</v>
      </c>
      <c r="CN21877" s="128"/>
      <c r="CO21877" s="30"/>
      <c r="CP21877" s="30">
        <f t="shared" si="916"/>
        <v>0</v>
      </c>
      <c r="CQ21877" s="30"/>
      <c r="CR21877" s="30">
        <f t="shared" si="917"/>
        <v>0</v>
      </c>
      <c r="CS21877" s="30"/>
      <c r="CT21877" s="30"/>
      <c r="CU21877" s="30"/>
      <c r="CV21877" s="30">
        <f t="shared" si="918"/>
        <v>0</v>
      </c>
    </row>
    <row r="21878" spans="80:100" x14ac:dyDescent="0.25">
      <c r="CB21878" s="134">
        <f t="shared" si="914"/>
        <v>2056</v>
      </c>
      <c r="CC21878" s="7"/>
      <c r="CD21878" s="10"/>
      <c r="CE21878" s="10"/>
      <c r="CF21878" s="31"/>
      <c r="CG21878" s="9"/>
      <c r="CH21878" s="9"/>
      <c r="CI21878" s="9"/>
      <c r="CJ21878" s="31"/>
      <c r="CK21878" s="9"/>
      <c r="CL21878" s="128"/>
      <c r="CM21878" s="216">
        <f t="shared" si="915"/>
        <v>0</v>
      </c>
      <c r="CN21878" s="128"/>
      <c r="CO21878" s="30"/>
      <c r="CP21878" s="30">
        <f t="shared" si="916"/>
        <v>0</v>
      </c>
      <c r="CQ21878" s="30"/>
      <c r="CR21878" s="30">
        <f t="shared" si="917"/>
        <v>0</v>
      </c>
      <c r="CS21878" s="30"/>
      <c r="CT21878" s="30"/>
      <c r="CU21878" s="30"/>
      <c r="CV21878" s="30">
        <f t="shared" si="918"/>
        <v>0</v>
      </c>
    </row>
    <row r="21879" spans="80:100" x14ac:dyDescent="0.25">
      <c r="CB21879" s="134">
        <f t="shared" si="914"/>
        <v>2057</v>
      </c>
      <c r="CC21879" s="7"/>
      <c r="CD21879" s="10"/>
      <c r="CE21879" s="10"/>
      <c r="CF21879" s="31"/>
      <c r="CG21879" s="9"/>
      <c r="CH21879" s="9"/>
      <c r="CI21879" s="9"/>
      <c r="CJ21879" s="31"/>
      <c r="CK21879" s="9"/>
      <c r="CL21879" s="128"/>
      <c r="CM21879" s="216">
        <f t="shared" si="915"/>
        <v>0</v>
      </c>
      <c r="CN21879" s="128"/>
      <c r="CO21879" s="30"/>
      <c r="CP21879" s="30">
        <f t="shared" si="916"/>
        <v>0</v>
      </c>
      <c r="CQ21879" s="30"/>
      <c r="CR21879" s="30">
        <f t="shared" si="917"/>
        <v>0</v>
      </c>
      <c r="CS21879" s="30"/>
      <c r="CT21879" s="30"/>
      <c r="CU21879" s="30"/>
      <c r="CV21879" s="30">
        <f t="shared" si="918"/>
        <v>0</v>
      </c>
    </row>
    <row r="21880" spans="80:100" x14ac:dyDescent="0.25">
      <c r="CB21880" s="134">
        <f t="shared" si="914"/>
        <v>2058</v>
      </c>
      <c r="CC21880" s="7"/>
      <c r="CD21880" s="10"/>
      <c r="CE21880" s="10"/>
      <c r="CF21880" s="31"/>
      <c r="CG21880" s="9"/>
      <c r="CH21880" s="9"/>
      <c r="CI21880" s="9"/>
      <c r="CJ21880" s="31"/>
      <c r="CK21880" s="9"/>
      <c r="CL21880" s="128"/>
      <c r="CM21880" s="216">
        <f t="shared" si="915"/>
        <v>0</v>
      </c>
      <c r="CN21880" s="128"/>
      <c r="CO21880" s="30"/>
      <c r="CP21880" s="30">
        <f t="shared" si="916"/>
        <v>0</v>
      </c>
      <c r="CQ21880" s="30"/>
      <c r="CR21880" s="30">
        <f t="shared" si="917"/>
        <v>0</v>
      </c>
      <c r="CS21880" s="30"/>
      <c r="CT21880" s="30"/>
      <c r="CU21880" s="30"/>
      <c r="CV21880" s="30">
        <f t="shared" si="918"/>
        <v>0</v>
      </c>
    </row>
    <row r="21881" spans="80:100" x14ac:dyDescent="0.25">
      <c r="CB21881" s="134">
        <f t="shared" si="914"/>
        <v>2059</v>
      </c>
      <c r="CC21881" s="7"/>
      <c r="CD21881" s="10"/>
      <c r="CE21881" s="10"/>
      <c r="CF21881" s="31"/>
      <c r="CG21881" s="9"/>
      <c r="CH21881" s="9"/>
      <c r="CI21881" s="9"/>
      <c r="CJ21881" s="31"/>
      <c r="CK21881" s="9"/>
      <c r="CL21881" s="128"/>
      <c r="CM21881" s="216">
        <f t="shared" si="915"/>
        <v>0</v>
      </c>
      <c r="CN21881" s="128"/>
      <c r="CO21881" s="30"/>
      <c r="CP21881" s="30">
        <f t="shared" si="916"/>
        <v>0</v>
      </c>
      <c r="CQ21881" s="30"/>
      <c r="CR21881" s="30">
        <f t="shared" si="917"/>
        <v>0</v>
      </c>
      <c r="CS21881" s="30"/>
      <c r="CT21881" s="30"/>
      <c r="CU21881" s="30"/>
      <c r="CV21881" s="30">
        <f t="shared" si="918"/>
        <v>0</v>
      </c>
    </row>
    <row r="21882" spans="80:100" x14ac:dyDescent="0.25">
      <c r="CB21882" s="134">
        <f t="shared" si="914"/>
        <v>2060</v>
      </c>
      <c r="CC21882" s="7"/>
      <c r="CD21882" s="10"/>
      <c r="CE21882" s="10"/>
      <c r="CF21882" s="31"/>
      <c r="CG21882" s="9"/>
      <c r="CH21882" s="9"/>
      <c r="CI21882" s="9"/>
      <c r="CJ21882" s="31"/>
      <c r="CK21882" s="9"/>
      <c r="CL21882" s="128"/>
      <c r="CM21882" s="216">
        <f t="shared" si="915"/>
        <v>0</v>
      </c>
      <c r="CN21882" s="128"/>
      <c r="CO21882" s="30"/>
      <c r="CP21882" s="30">
        <f t="shared" si="916"/>
        <v>0</v>
      </c>
      <c r="CQ21882" s="30"/>
      <c r="CR21882" s="30">
        <f t="shared" si="917"/>
        <v>0</v>
      </c>
      <c r="CS21882" s="30"/>
      <c r="CT21882" s="30"/>
      <c r="CU21882" s="30"/>
      <c r="CV21882" s="30">
        <f t="shared" si="918"/>
        <v>0</v>
      </c>
    </row>
    <row r="21883" spans="80:100" x14ac:dyDescent="0.25">
      <c r="CB21883" s="134">
        <f t="shared" si="914"/>
        <v>2061</v>
      </c>
      <c r="CC21883" s="7"/>
      <c r="CD21883" s="10"/>
      <c r="CE21883" s="10"/>
      <c r="CF21883" s="31"/>
      <c r="CG21883" s="9"/>
      <c r="CH21883" s="9"/>
      <c r="CI21883" s="9"/>
      <c r="CJ21883" s="31"/>
      <c r="CK21883" s="9"/>
      <c r="CL21883" s="128"/>
      <c r="CM21883" s="216">
        <f t="shared" si="915"/>
        <v>0</v>
      </c>
      <c r="CN21883" s="128"/>
      <c r="CO21883" s="30"/>
      <c r="CP21883" s="30">
        <f t="shared" si="916"/>
        <v>0</v>
      </c>
      <c r="CQ21883" s="30"/>
      <c r="CR21883" s="30">
        <f t="shared" si="917"/>
        <v>0</v>
      </c>
      <c r="CS21883" s="30"/>
      <c r="CT21883" s="30"/>
      <c r="CU21883" s="30"/>
      <c r="CV21883" s="30">
        <f t="shared" si="918"/>
        <v>0</v>
      </c>
    </row>
    <row r="21884" spans="80:100" x14ac:dyDescent="0.25">
      <c r="CB21884" s="134">
        <f t="shared" si="914"/>
        <v>2062</v>
      </c>
      <c r="CC21884" s="7"/>
      <c r="CD21884" s="10"/>
      <c r="CE21884" s="10"/>
      <c r="CF21884" s="31"/>
      <c r="CG21884" s="9"/>
      <c r="CH21884" s="9"/>
      <c r="CI21884" s="9"/>
      <c r="CJ21884" s="31"/>
      <c r="CK21884" s="9"/>
      <c r="CL21884" s="128"/>
      <c r="CM21884" s="216">
        <f t="shared" si="915"/>
        <v>0</v>
      </c>
      <c r="CN21884" s="128"/>
      <c r="CO21884" s="30"/>
      <c r="CP21884" s="30">
        <f t="shared" si="916"/>
        <v>0</v>
      </c>
      <c r="CQ21884" s="30"/>
      <c r="CR21884" s="30">
        <f t="shared" si="917"/>
        <v>0</v>
      </c>
      <c r="CS21884" s="30"/>
      <c r="CT21884" s="30"/>
      <c r="CU21884" s="30"/>
      <c r="CV21884" s="30">
        <f t="shared" si="918"/>
        <v>0</v>
      </c>
    </row>
    <row r="21885" spans="80:100" x14ac:dyDescent="0.25">
      <c r="CB21885" s="134">
        <f t="shared" si="914"/>
        <v>2063</v>
      </c>
      <c r="CC21885" s="7"/>
      <c r="CD21885" s="10"/>
      <c r="CE21885" s="10"/>
      <c r="CF21885" s="31"/>
      <c r="CG21885" s="9"/>
      <c r="CH21885" s="9"/>
      <c r="CI21885" s="9"/>
      <c r="CJ21885" s="31"/>
      <c r="CK21885" s="9"/>
      <c r="CL21885" s="128"/>
      <c r="CM21885" s="216">
        <f t="shared" si="915"/>
        <v>0</v>
      </c>
      <c r="CN21885" s="128"/>
      <c r="CO21885" s="30"/>
      <c r="CP21885" s="30">
        <f t="shared" si="916"/>
        <v>0</v>
      </c>
      <c r="CQ21885" s="30"/>
      <c r="CR21885" s="30">
        <f t="shared" si="917"/>
        <v>0</v>
      </c>
      <c r="CS21885" s="30"/>
      <c r="CT21885" s="30"/>
      <c r="CU21885" s="30"/>
      <c r="CV21885" s="30">
        <f t="shared" si="918"/>
        <v>0</v>
      </c>
    </row>
    <row r="21886" spans="80:100" x14ac:dyDescent="0.25">
      <c r="CB21886" s="134">
        <f t="shared" si="914"/>
        <v>2064</v>
      </c>
      <c r="CC21886" s="7"/>
      <c r="CD21886" s="10"/>
      <c r="CE21886" s="10"/>
      <c r="CF21886" s="31"/>
      <c r="CG21886" s="9"/>
      <c r="CH21886" s="9"/>
      <c r="CI21886" s="9"/>
      <c r="CJ21886" s="31"/>
      <c r="CK21886" s="9"/>
      <c r="CL21886" s="128"/>
      <c r="CM21886" s="216">
        <f t="shared" si="915"/>
        <v>0</v>
      </c>
      <c r="CN21886" s="128"/>
      <c r="CO21886" s="30"/>
      <c r="CP21886" s="30">
        <f t="shared" si="916"/>
        <v>0</v>
      </c>
      <c r="CQ21886" s="30"/>
      <c r="CR21886" s="30">
        <f t="shared" si="917"/>
        <v>0</v>
      </c>
      <c r="CS21886" s="30"/>
      <c r="CT21886" s="30"/>
      <c r="CU21886" s="30"/>
      <c r="CV21886" s="30">
        <f t="shared" si="918"/>
        <v>0</v>
      </c>
    </row>
    <row r="21887" spans="80:100" x14ac:dyDescent="0.25">
      <c r="CB21887" s="134">
        <f t="shared" si="914"/>
        <v>2065</v>
      </c>
      <c r="CC21887" s="7"/>
      <c r="CD21887" s="10"/>
      <c r="CE21887" s="10"/>
      <c r="CF21887" s="31"/>
      <c r="CG21887" s="9"/>
      <c r="CH21887" s="9"/>
      <c r="CI21887" s="9"/>
      <c r="CJ21887" s="31"/>
      <c r="CK21887" s="9"/>
      <c r="CL21887" s="128"/>
      <c r="CM21887" s="216">
        <f t="shared" si="915"/>
        <v>0</v>
      </c>
      <c r="CN21887" s="128"/>
      <c r="CO21887" s="30"/>
      <c r="CP21887" s="30">
        <f t="shared" si="916"/>
        <v>0</v>
      </c>
      <c r="CQ21887" s="30"/>
      <c r="CR21887" s="30">
        <f t="shared" si="917"/>
        <v>0</v>
      </c>
      <c r="CS21887" s="30"/>
      <c r="CT21887" s="30"/>
      <c r="CU21887" s="30"/>
      <c r="CV21887" s="30">
        <f t="shared" si="918"/>
        <v>0</v>
      </c>
    </row>
    <row r="21888" spans="80:100" x14ac:dyDescent="0.25">
      <c r="CB21888" s="134">
        <f t="shared" si="914"/>
        <v>2066</v>
      </c>
      <c r="CC21888" s="7"/>
      <c r="CD21888" s="10"/>
      <c r="CE21888" s="10"/>
      <c r="CF21888" s="31"/>
      <c r="CG21888" s="9"/>
      <c r="CH21888" s="9"/>
      <c r="CI21888" s="9"/>
      <c r="CJ21888" s="31"/>
      <c r="CK21888" s="9"/>
      <c r="CL21888" s="128"/>
      <c r="CM21888" s="216">
        <f t="shared" si="915"/>
        <v>0</v>
      </c>
      <c r="CN21888" s="128"/>
      <c r="CO21888" s="30"/>
      <c r="CP21888" s="30">
        <f t="shared" si="916"/>
        <v>0</v>
      </c>
      <c r="CQ21888" s="30"/>
      <c r="CR21888" s="30">
        <f t="shared" si="917"/>
        <v>0</v>
      </c>
      <c r="CS21888" s="30"/>
      <c r="CT21888" s="30"/>
      <c r="CU21888" s="30"/>
      <c r="CV21888" s="30">
        <f t="shared" si="918"/>
        <v>0</v>
      </c>
    </row>
    <row r="21889" spans="80:100" x14ac:dyDescent="0.25">
      <c r="CB21889" s="134">
        <f t="shared" si="914"/>
        <v>2067</v>
      </c>
      <c r="CC21889" s="7"/>
      <c r="CD21889" s="10"/>
      <c r="CE21889" s="10"/>
      <c r="CF21889" s="31"/>
      <c r="CG21889" s="9"/>
      <c r="CH21889" s="9"/>
      <c r="CI21889" s="9"/>
      <c r="CJ21889" s="31"/>
      <c r="CK21889" s="9"/>
      <c r="CL21889" s="128"/>
      <c r="CM21889" s="216">
        <f t="shared" si="915"/>
        <v>0</v>
      </c>
      <c r="CN21889" s="128"/>
      <c r="CO21889" s="30"/>
      <c r="CP21889" s="30">
        <f t="shared" si="916"/>
        <v>0</v>
      </c>
      <c r="CQ21889" s="30"/>
      <c r="CR21889" s="30">
        <f t="shared" si="917"/>
        <v>0</v>
      </c>
      <c r="CS21889" s="30"/>
      <c r="CT21889" s="30"/>
      <c r="CU21889" s="30"/>
      <c r="CV21889" s="30">
        <f t="shared" si="918"/>
        <v>0</v>
      </c>
    </row>
    <row r="21890" spans="80:100" x14ac:dyDescent="0.25">
      <c r="CB21890" s="134">
        <f t="shared" si="914"/>
        <v>2068</v>
      </c>
      <c r="CC21890" s="7"/>
      <c r="CD21890" s="10"/>
      <c r="CE21890" s="10"/>
      <c r="CF21890" s="31"/>
      <c r="CG21890" s="9"/>
      <c r="CH21890" s="9"/>
      <c r="CI21890" s="9"/>
      <c r="CJ21890" s="31"/>
      <c r="CK21890" s="9"/>
      <c r="CL21890" s="128"/>
      <c r="CM21890" s="216">
        <f t="shared" si="915"/>
        <v>0</v>
      </c>
      <c r="CN21890" s="128"/>
      <c r="CO21890" s="30"/>
      <c r="CP21890" s="30">
        <f t="shared" si="916"/>
        <v>0</v>
      </c>
      <c r="CQ21890" s="30"/>
      <c r="CR21890" s="30">
        <f t="shared" si="917"/>
        <v>0</v>
      </c>
      <c r="CS21890" s="30"/>
      <c r="CT21890" s="30"/>
      <c r="CU21890" s="30"/>
      <c r="CV21890" s="30">
        <f t="shared" si="918"/>
        <v>0</v>
      </c>
    </row>
    <row r="21891" spans="80:100" x14ac:dyDescent="0.25">
      <c r="CB21891" s="134">
        <f t="shared" si="914"/>
        <v>2069</v>
      </c>
      <c r="CC21891" s="7"/>
      <c r="CD21891" s="10"/>
      <c r="CE21891" s="10"/>
      <c r="CF21891" s="31"/>
      <c r="CG21891" s="9"/>
      <c r="CH21891" s="9"/>
      <c r="CI21891" s="9"/>
      <c r="CJ21891" s="31"/>
      <c r="CK21891" s="9"/>
      <c r="CL21891" s="128"/>
      <c r="CM21891" s="216">
        <f t="shared" si="915"/>
        <v>0</v>
      </c>
      <c r="CN21891" s="128"/>
      <c r="CO21891" s="30"/>
      <c r="CP21891" s="30">
        <f t="shared" si="916"/>
        <v>0</v>
      </c>
      <c r="CQ21891" s="30"/>
      <c r="CR21891" s="30">
        <f t="shared" si="917"/>
        <v>0</v>
      </c>
      <c r="CS21891" s="30"/>
      <c r="CT21891" s="30"/>
      <c r="CU21891" s="30"/>
      <c r="CV21891" s="30">
        <f t="shared" si="918"/>
        <v>0</v>
      </c>
    </row>
    <row r="21892" spans="80:100" x14ac:dyDescent="0.25">
      <c r="CB21892" s="134">
        <f t="shared" si="914"/>
        <v>2070</v>
      </c>
      <c r="CC21892" s="7"/>
      <c r="CD21892" s="10"/>
      <c r="CE21892" s="10"/>
      <c r="CF21892" s="31"/>
      <c r="CG21892" s="9"/>
      <c r="CH21892" s="9"/>
      <c r="CI21892" s="9"/>
      <c r="CJ21892" s="31"/>
      <c r="CK21892" s="9"/>
      <c r="CL21892" s="128"/>
      <c r="CM21892" s="216">
        <f t="shared" si="915"/>
        <v>0</v>
      </c>
      <c r="CN21892" s="128"/>
      <c r="CO21892" s="30"/>
      <c r="CP21892" s="30">
        <f t="shared" si="916"/>
        <v>0</v>
      </c>
      <c r="CQ21892" s="30"/>
      <c r="CR21892" s="30">
        <f t="shared" si="917"/>
        <v>0</v>
      </c>
      <c r="CS21892" s="30"/>
      <c r="CT21892" s="30"/>
      <c r="CU21892" s="30"/>
      <c r="CV21892" s="30">
        <f t="shared" si="918"/>
        <v>0</v>
      </c>
    </row>
    <row r="21893" spans="80:100" x14ac:dyDescent="0.25">
      <c r="CB21893" s="134">
        <f t="shared" si="914"/>
        <v>2071</v>
      </c>
      <c r="CC21893" s="7"/>
      <c r="CD21893" s="10"/>
      <c r="CE21893" s="10"/>
      <c r="CF21893" s="31"/>
      <c r="CG21893" s="9"/>
      <c r="CH21893" s="9"/>
      <c r="CI21893" s="9"/>
      <c r="CJ21893" s="31"/>
      <c r="CK21893" s="9"/>
      <c r="CL21893" s="128"/>
      <c r="CM21893" s="216">
        <f t="shared" si="915"/>
        <v>0</v>
      </c>
      <c r="CN21893" s="128"/>
      <c r="CO21893" s="30"/>
      <c r="CP21893" s="30">
        <f t="shared" si="916"/>
        <v>0</v>
      </c>
      <c r="CQ21893" s="30"/>
      <c r="CR21893" s="30">
        <f t="shared" si="917"/>
        <v>0</v>
      </c>
      <c r="CS21893" s="30"/>
      <c r="CT21893" s="30"/>
      <c r="CU21893" s="30"/>
      <c r="CV21893" s="30">
        <f t="shared" si="918"/>
        <v>0</v>
      </c>
    </row>
    <row r="21894" spans="80:100" x14ac:dyDescent="0.25">
      <c r="CB21894" s="134">
        <f t="shared" si="914"/>
        <v>2072</v>
      </c>
      <c r="CC21894" s="7"/>
      <c r="CD21894" s="10"/>
      <c r="CE21894" s="10"/>
      <c r="CF21894" s="31"/>
      <c r="CG21894" s="9"/>
      <c r="CH21894" s="9"/>
      <c r="CI21894" s="9"/>
      <c r="CJ21894" s="31"/>
      <c r="CK21894" s="9"/>
      <c r="CL21894" s="128"/>
      <c r="CM21894" s="216">
        <f t="shared" si="915"/>
        <v>0</v>
      </c>
      <c r="CN21894" s="128"/>
      <c r="CO21894" s="30"/>
      <c r="CP21894" s="30">
        <f t="shared" si="916"/>
        <v>0</v>
      </c>
      <c r="CQ21894" s="30"/>
      <c r="CR21894" s="30">
        <f t="shared" si="917"/>
        <v>0</v>
      </c>
      <c r="CS21894" s="30"/>
      <c r="CT21894" s="30"/>
      <c r="CU21894" s="30"/>
      <c r="CV21894" s="30">
        <f t="shared" si="918"/>
        <v>0</v>
      </c>
    </row>
    <row r="21895" spans="80:100" x14ac:dyDescent="0.25">
      <c r="CB21895" s="134">
        <f t="shared" si="914"/>
        <v>2073</v>
      </c>
      <c r="CC21895" s="7"/>
      <c r="CD21895" s="10"/>
      <c r="CE21895" s="10"/>
      <c r="CF21895" s="31"/>
      <c r="CG21895" s="9"/>
      <c r="CH21895" s="9"/>
      <c r="CI21895" s="9"/>
      <c r="CJ21895" s="31"/>
      <c r="CK21895" s="9"/>
      <c r="CL21895" s="128"/>
      <c r="CM21895" s="216">
        <f t="shared" si="915"/>
        <v>0</v>
      </c>
      <c r="CN21895" s="128"/>
      <c r="CO21895" s="30"/>
      <c r="CP21895" s="30">
        <f t="shared" si="916"/>
        <v>0</v>
      </c>
      <c r="CQ21895" s="30"/>
      <c r="CR21895" s="30">
        <f t="shared" si="917"/>
        <v>0</v>
      </c>
      <c r="CS21895" s="30"/>
      <c r="CT21895" s="30"/>
      <c r="CU21895" s="30"/>
      <c r="CV21895" s="30">
        <f t="shared" si="918"/>
        <v>0</v>
      </c>
    </row>
    <row r="21896" spans="80:100" x14ac:dyDescent="0.25">
      <c r="CB21896" s="134">
        <f t="shared" si="914"/>
        <v>2074</v>
      </c>
      <c r="CC21896" s="7"/>
      <c r="CD21896" s="10"/>
      <c r="CE21896" s="10"/>
      <c r="CF21896" s="31"/>
      <c r="CG21896" s="9"/>
      <c r="CH21896" s="9"/>
      <c r="CI21896" s="9"/>
      <c r="CJ21896" s="31"/>
      <c r="CK21896" s="9"/>
      <c r="CL21896" s="128"/>
      <c r="CM21896" s="216">
        <f t="shared" si="915"/>
        <v>0</v>
      </c>
      <c r="CN21896" s="128"/>
      <c r="CO21896" s="30"/>
      <c r="CP21896" s="30">
        <f t="shared" si="916"/>
        <v>0</v>
      </c>
      <c r="CQ21896" s="30"/>
      <c r="CR21896" s="30">
        <f t="shared" si="917"/>
        <v>0</v>
      </c>
      <c r="CS21896" s="30"/>
      <c r="CT21896" s="30"/>
      <c r="CU21896" s="30"/>
      <c r="CV21896" s="30">
        <f t="shared" si="918"/>
        <v>0</v>
      </c>
    </row>
    <row r="21897" spans="80:100" x14ac:dyDescent="0.25">
      <c r="CB21897" s="134">
        <f t="shared" si="914"/>
        <v>2075</v>
      </c>
      <c r="CC21897" s="7"/>
      <c r="CD21897" s="10"/>
      <c r="CE21897" s="10"/>
      <c r="CF21897" s="31"/>
      <c r="CG21897" s="9"/>
      <c r="CH21897" s="9"/>
      <c r="CI21897" s="9"/>
      <c r="CJ21897" s="31"/>
      <c r="CK21897" s="9"/>
      <c r="CL21897" s="128"/>
      <c r="CM21897" s="216">
        <f t="shared" si="915"/>
        <v>0</v>
      </c>
      <c r="CN21897" s="128"/>
      <c r="CO21897" s="30"/>
      <c r="CP21897" s="30">
        <f t="shared" si="916"/>
        <v>0</v>
      </c>
      <c r="CQ21897" s="30"/>
      <c r="CR21897" s="30">
        <f t="shared" si="917"/>
        <v>0</v>
      </c>
      <c r="CS21897" s="30"/>
      <c r="CT21897" s="30"/>
      <c r="CU21897" s="30"/>
      <c r="CV21897" s="30">
        <f t="shared" si="918"/>
        <v>0</v>
      </c>
    </row>
    <row r="21898" spans="80:100" x14ac:dyDescent="0.25">
      <c r="CB21898" s="134">
        <f t="shared" si="914"/>
        <v>2076</v>
      </c>
      <c r="CC21898" s="7"/>
      <c r="CD21898" s="10"/>
      <c r="CE21898" s="10"/>
      <c r="CF21898" s="31"/>
      <c r="CG21898" s="9"/>
      <c r="CH21898" s="9"/>
      <c r="CI21898" s="9"/>
      <c r="CJ21898" s="31"/>
      <c r="CK21898" s="9"/>
      <c r="CL21898" s="128"/>
      <c r="CM21898" s="216">
        <f t="shared" si="915"/>
        <v>0</v>
      </c>
      <c r="CN21898" s="128"/>
      <c r="CO21898" s="30"/>
      <c r="CP21898" s="30">
        <f t="shared" si="916"/>
        <v>0</v>
      </c>
      <c r="CQ21898" s="30"/>
      <c r="CR21898" s="30">
        <f t="shared" si="917"/>
        <v>0</v>
      </c>
      <c r="CS21898" s="30"/>
      <c r="CT21898" s="30"/>
      <c r="CU21898" s="30"/>
      <c r="CV21898" s="30">
        <f t="shared" si="918"/>
        <v>0</v>
      </c>
    </row>
    <row r="21899" spans="80:100" x14ac:dyDescent="0.25">
      <c r="CB21899" s="134">
        <f t="shared" si="914"/>
        <v>2077</v>
      </c>
      <c r="CC21899" s="7"/>
      <c r="CD21899" s="10"/>
      <c r="CE21899" s="10"/>
      <c r="CF21899" s="31"/>
      <c r="CG21899" s="9"/>
      <c r="CH21899" s="9"/>
      <c r="CI21899" s="9"/>
      <c r="CJ21899" s="31"/>
      <c r="CK21899" s="9"/>
      <c r="CL21899" s="128"/>
      <c r="CM21899" s="216">
        <f t="shared" si="915"/>
        <v>0</v>
      </c>
      <c r="CN21899" s="128"/>
      <c r="CO21899" s="30"/>
      <c r="CP21899" s="30">
        <f t="shared" si="916"/>
        <v>0</v>
      </c>
      <c r="CQ21899" s="30"/>
      <c r="CR21899" s="30">
        <f t="shared" si="917"/>
        <v>0</v>
      </c>
      <c r="CS21899" s="30"/>
      <c r="CT21899" s="30"/>
      <c r="CU21899" s="30"/>
      <c r="CV21899" s="30">
        <f t="shared" si="918"/>
        <v>0</v>
      </c>
    </row>
    <row r="21900" spans="80:100" x14ac:dyDescent="0.25">
      <c r="CB21900" s="134">
        <f t="shared" si="914"/>
        <v>2078</v>
      </c>
      <c r="CC21900" s="7"/>
      <c r="CD21900" s="10"/>
      <c r="CE21900" s="10"/>
      <c r="CF21900" s="31"/>
      <c r="CG21900" s="9"/>
      <c r="CH21900" s="9"/>
      <c r="CI21900" s="9"/>
      <c r="CJ21900" s="31"/>
      <c r="CK21900" s="9"/>
      <c r="CL21900" s="128"/>
      <c r="CM21900" s="216">
        <f t="shared" si="915"/>
        <v>0</v>
      </c>
      <c r="CN21900" s="128"/>
      <c r="CO21900" s="30"/>
      <c r="CP21900" s="30">
        <f t="shared" si="916"/>
        <v>0</v>
      </c>
      <c r="CQ21900" s="30"/>
      <c r="CR21900" s="30">
        <f t="shared" si="917"/>
        <v>0</v>
      </c>
      <c r="CS21900" s="30"/>
      <c r="CT21900" s="30"/>
      <c r="CU21900" s="30"/>
      <c r="CV21900" s="30">
        <f t="shared" si="918"/>
        <v>0</v>
      </c>
    </row>
    <row r="21901" spans="80:100" x14ac:dyDescent="0.25">
      <c r="CB21901" s="134">
        <f t="shared" si="914"/>
        <v>2079</v>
      </c>
      <c r="CC21901" s="7"/>
      <c r="CD21901" s="10"/>
      <c r="CE21901" s="10"/>
      <c r="CF21901" s="31"/>
      <c r="CG21901" s="9"/>
      <c r="CH21901" s="9"/>
      <c r="CI21901" s="9"/>
      <c r="CJ21901" s="31"/>
      <c r="CK21901" s="9"/>
      <c r="CL21901" s="128"/>
      <c r="CM21901" s="216">
        <f t="shared" si="915"/>
        <v>0</v>
      </c>
      <c r="CN21901" s="128"/>
      <c r="CO21901" s="30"/>
      <c r="CP21901" s="30">
        <f t="shared" si="916"/>
        <v>0</v>
      </c>
      <c r="CQ21901" s="30"/>
      <c r="CR21901" s="30">
        <f t="shared" si="917"/>
        <v>0</v>
      </c>
      <c r="CS21901" s="30"/>
      <c r="CT21901" s="30"/>
      <c r="CU21901" s="30"/>
      <c r="CV21901" s="30">
        <f t="shared" si="918"/>
        <v>0</v>
      </c>
    </row>
    <row r="21902" spans="80:100" x14ac:dyDescent="0.25">
      <c r="CB21902" s="134">
        <f t="shared" si="914"/>
        <v>2080</v>
      </c>
      <c r="CC21902" s="7"/>
      <c r="CD21902" s="10"/>
      <c r="CE21902" s="10"/>
      <c r="CF21902" s="31"/>
      <c r="CG21902" s="9"/>
      <c r="CH21902" s="9"/>
      <c r="CI21902" s="9"/>
      <c r="CJ21902" s="31"/>
      <c r="CK21902" s="9"/>
      <c r="CL21902" s="128"/>
      <c r="CM21902" s="216">
        <f t="shared" si="915"/>
        <v>0</v>
      </c>
      <c r="CN21902" s="128"/>
      <c r="CO21902" s="30"/>
      <c r="CP21902" s="30">
        <f t="shared" si="916"/>
        <v>0</v>
      </c>
      <c r="CQ21902" s="30"/>
      <c r="CR21902" s="30">
        <f t="shared" si="917"/>
        <v>0</v>
      </c>
      <c r="CS21902" s="30"/>
      <c r="CT21902" s="30"/>
      <c r="CU21902" s="30"/>
      <c r="CV21902" s="30">
        <f t="shared" si="918"/>
        <v>0</v>
      </c>
    </row>
    <row r="21903" spans="80:100" x14ac:dyDescent="0.25">
      <c r="CB21903" s="134">
        <f t="shared" si="914"/>
        <v>2081</v>
      </c>
      <c r="CC21903" s="7"/>
      <c r="CD21903" s="10"/>
      <c r="CE21903" s="10"/>
      <c r="CF21903" s="31"/>
      <c r="CG21903" s="9"/>
      <c r="CH21903" s="9"/>
      <c r="CI21903" s="9"/>
      <c r="CJ21903" s="31"/>
      <c r="CK21903" s="9"/>
      <c r="CL21903" s="128"/>
      <c r="CM21903" s="216">
        <f t="shared" si="915"/>
        <v>0</v>
      </c>
      <c r="CN21903" s="128"/>
      <c r="CO21903" s="30"/>
      <c r="CP21903" s="30">
        <f t="shared" si="916"/>
        <v>0</v>
      </c>
      <c r="CQ21903" s="30"/>
      <c r="CR21903" s="30">
        <f t="shared" si="917"/>
        <v>0</v>
      </c>
      <c r="CS21903" s="30"/>
      <c r="CT21903" s="30"/>
      <c r="CU21903" s="30"/>
      <c r="CV21903" s="30">
        <f t="shared" si="918"/>
        <v>0</v>
      </c>
    </row>
    <row r="21904" spans="80:100" x14ac:dyDescent="0.25">
      <c r="CB21904" s="134">
        <f t="shared" si="914"/>
        <v>2082</v>
      </c>
      <c r="CC21904" s="7"/>
      <c r="CD21904" s="10"/>
      <c r="CE21904" s="10"/>
      <c r="CF21904" s="31"/>
      <c r="CG21904" s="9"/>
      <c r="CH21904" s="9"/>
      <c r="CI21904" s="9"/>
      <c r="CJ21904" s="31"/>
      <c r="CK21904" s="9"/>
      <c r="CL21904" s="128"/>
      <c r="CM21904" s="216">
        <f t="shared" si="915"/>
        <v>0</v>
      </c>
      <c r="CN21904" s="128"/>
      <c r="CO21904" s="30"/>
      <c r="CP21904" s="30">
        <f t="shared" si="916"/>
        <v>0</v>
      </c>
      <c r="CQ21904" s="30"/>
      <c r="CR21904" s="30">
        <f t="shared" si="917"/>
        <v>0</v>
      </c>
      <c r="CS21904" s="30"/>
      <c r="CT21904" s="30"/>
      <c r="CU21904" s="30"/>
      <c r="CV21904" s="30">
        <f t="shared" si="918"/>
        <v>0</v>
      </c>
    </row>
    <row r="21905" spans="80:100" x14ac:dyDescent="0.25">
      <c r="CB21905" s="134">
        <f t="shared" si="914"/>
        <v>2083</v>
      </c>
      <c r="CC21905" s="7"/>
      <c r="CD21905" s="10"/>
      <c r="CE21905" s="10"/>
      <c r="CF21905" s="31"/>
      <c r="CG21905" s="9"/>
      <c r="CH21905" s="9"/>
      <c r="CI21905" s="9"/>
      <c r="CJ21905" s="31"/>
      <c r="CK21905" s="9"/>
      <c r="CL21905" s="128"/>
      <c r="CM21905" s="216">
        <f t="shared" si="915"/>
        <v>0</v>
      </c>
      <c r="CN21905" s="128"/>
      <c r="CO21905" s="30"/>
      <c r="CP21905" s="30">
        <f t="shared" si="916"/>
        <v>0</v>
      </c>
      <c r="CQ21905" s="30"/>
      <c r="CR21905" s="30">
        <f t="shared" si="917"/>
        <v>0</v>
      </c>
      <c r="CS21905" s="30"/>
      <c r="CT21905" s="30"/>
      <c r="CU21905" s="30"/>
      <c r="CV21905" s="30">
        <f t="shared" si="918"/>
        <v>0</v>
      </c>
    </row>
    <row r="21906" spans="80:100" x14ac:dyDescent="0.25">
      <c r="CB21906" s="134">
        <f t="shared" si="914"/>
        <v>2084</v>
      </c>
      <c r="CC21906" s="7"/>
      <c r="CD21906" s="10"/>
      <c r="CE21906" s="10"/>
      <c r="CF21906" s="31"/>
      <c r="CG21906" s="9"/>
      <c r="CH21906" s="9"/>
      <c r="CI21906" s="9"/>
      <c r="CJ21906" s="31"/>
      <c r="CK21906" s="9"/>
      <c r="CL21906" s="128"/>
      <c r="CM21906" s="216">
        <f t="shared" si="915"/>
        <v>0</v>
      </c>
      <c r="CN21906" s="128"/>
      <c r="CO21906" s="30"/>
      <c r="CP21906" s="30">
        <f t="shared" si="916"/>
        <v>0</v>
      </c>
      <c r="CQ21906" s="30"/>
      <c r="CR21906" s="30">
        <f t="shared" si="917"/>
        <v>0</v>
      </c>
      <c r="CS21906" s="30"/>
      <c r="CT21906" s="30"/>
      <c r="CU21906" s="30"/>
      <c r="CV21906" s="30">
        <f t="shared" si="918"/>
        <v>0</v>
      </c>
    </row>
    <row r="21907" spans="80:100" x14ac:dyDescent="0.25">
      <c r="CB21907" s="134">
        <f t="shared" si="914"/>
        <v>2085</v>
      </c>
      <c r="CC21907" s="7"/>
      <c r="CD21907" s="10"/>
      <c r="CE21907" s="10"/>
      <c r="CF21907" s="31"/>
      <c r="CG21907" s="9"/>
      <c r="CH21907" s="9"/>
      <c r="CI21907" s="9"/>
      <c r="CJ21907" s="31"/>
      <c r="CK21907" s="9"/>
      <c r="CL21907" s="128"/>
      <c r="CM21907" s="216">
        <f t="shared" si="915"/>
        <v>0</v>
      </c>
      <c r="CN21907" s="128"/>
      <c r="CO21907" s="30"/>
      <c r="CP21907" s="30">
        <f t="shared" si="916"/>
        <v>0</v>
      </c>
      <c r="CQ21907" s="30"/>
      <c r="CR21907" s="30">
        <f t="shared" si="917"/>
        <v>0</v>
      </c>
      <c r="CS21907" s="30"/>
      <c r="CT21907" s="30"/>
      <c r="CU21907" s="30"/>
      <c r="CV21907" s="30">
        <f t="shared" si="918"/>
        <v>0</v>
      </c>
    </row>
    <row r="21908" spans="80:100" x14ac:dyDescent="0.25">
      <c r="CB21908" s="134">
        <f t="shared" si="914"/>
        <v>2086</v>
      </c>
      <c r="CC21908" s="7"/>
      <c r="CD21908" s="10"/>
      <c r="CE21908" s="10"/>
      <c r="CF21908" s="31"/>
      <c r="CG21908" s="9"/>
      <c r="CH21908" s="9"/>
      <c r="CI21908" s="9"/>
      <c r="CJ21908" s="31"/>
      <c r="CK21908" s="9"/>
      <c r="CL21908" s="128"/>
      <c r="CM21908" s="216">
        <f t="shared" si="915"/>
        <v>0</v>
      </c>
      <c r="CN21908" s="128"/>
      <c r="CO21908" s="30"/>
      <c r="CP21908" s="30">
        <f t="shared" si="916"/>
        <v>0</v>
      </c>
      <c r="CQ21908" s="30"/>
      <c r="CR21908" s="30">
        <f t="shared" si="917"/>
        <v>0</v>
      </c>
      <c r="CS21908" s="30"/>
      <c r="CT21908" s="30"/>
      <c r="CU21908" s="30"/>
      <c r="CV21908" s="30">
        <f t="shared" si="918"/>
        <v>0</v>
      </c>
    </row>
    <row r="21909" spans="80:100" x14ac:dyDescent="0.25">
      <c r="CB21909" s="134">
        <f t="shared" si="914"/>
        <v>2087</v>
      </c>
      <c r="CC21909" s="7"/>
      <c r="CD21909" s="10"/>
      <c r="CE21909" s="10"/>
      <c r="CF21909" s="31"/>
      <c r="CG21909" s="9"/>
      <c r="CH21909" s="9"/>
      <c r="CI21909" s="9"/>
      <c r="CJ21909" s="31"/>
      <c r="CK21909" s="9"/>
      <c r="CL21909" s="128"/>
      <c r="CM21909" s="216">
        <f t="shared" si="915"/>
        <v>0</v>
      </c>
      <c r="CN21909" s="128"/>
      <c r="CO21909" s="30"/>
      <c r="CP21909" s="30">
        <f t="shared" si="916"/>
        <v>0</v>
      </c>
      <c r="CQ21909" s="30"/>
      <c r="CR21909" s="30">
        <f t="shared" si="917"/>
        <v>0</v>
      </c>
      <c r="CS21909" s="30"/>
      <c r="CT21909" s="30"/>
      <c r="CU21909" s="30"/>
      <c r="CV21909" s="30">
        <f t="shared" si="918"/>
        <v>0</v>
      </c>
    </row>
    <row r="21910" spans="80:100" x14ac:dyDescent="0.25">
      <c r="CB21910" s="134">
        <f t="shared" si="914"/>
        <v>2088</v>
      </c>
      <c r="CC21910" s="7"/>
      <c r="CD21910" s="10"/>
      <c r="CE21910" s="10"/>
      <c r="CF21910" s="31"/>
      <c r="CG21910" s="9"/>
      <c r="CH21910" s="9"/>
      <c r="CI21910" s="9"/>
      <c r="CJ21910" s="31"/>
      <c r="CK21910" s="9"/>
      <c r="CL21910" s="128"/>
      <c r="CM21910" s="216">
        <f t="shared" si="915"/>
        <v>0</v>
      </c>
      <c r="CN21910" s="128"/>
      <c r="CO21910" s="30"/>
      <c r="CP21910" s="30">
        <f t="shared" si="916"/>
        <v>0</v>
      </c>
      <c r="CQ21910" s="30"/>
      <c r="CR21910" s="30">
        <f t="shared" si="917"/>
        <v>0</v>
      </c>
      <c r="CS21910" s="30"/>
      <c r="CT21910" s="30"/>
      <c r="CU21910" s="30"/>
      <c r="CV21910" s="30">
        <f t="shared" si="918"/>
        <v>0</v>
      </c>
    </row>
    <row r="21911" spans="80:100" x14ac:dyDescent="0.25">
      <c r="CB21911" s="134">
        <f t="shared" si="914"/>
        <v>2089</v>
      </c>
      <c r="CC21911" s="7"/>
      <c r="CD21911" s="10"/>
      <c r="CE21911" s="10"/>
      <c r="CF21911" s="31"/>
      <c r="CG21911" s="9"/>
      <c r="CH21911" s="9"/>
      <c r="CI21911" s="9"/>
      <c r="CJ21911" s="31"/>
      <c r="CK21911" s="9"/>
      <c r="CL21911" s="128"/>
      <c r="CM21911" s="216">
        <f t="shared" si="915"/>
        <v>0</v>
      </c>
      <c r="CN21911" s="128"/>
      <c r="CO21911" s="30"/>
      <c r="CP21911" s="30">
        <f t="shared" si="916"/>
        <v>0</v>
      </c>
      <c r="CQ21911" s="30"/>
      <c r="CR21911" s="30">
        <f t="shared" si="917"/>
        <v>0</v>
      </c>
      <c r="CS21911" s="30"/>
      <c r="CT21911" s="30"/>
      <c r="CU21911" s="30"/>
      <c r="CV21911" s="30">
        <f t="shared" si="918"/>
        <v>0</v>
      </c>
    </row>
    <row r="21912" spans="80:100" x14ac:dyDescent="0.25">
      <c r="CB21912" s="134">
        <f t="shared" si="914"/>
        <v>2090</v>
      </c>
      <c r="CC21912" s="7"/>
      <c r="CD21912" s="10"/>
      <c r="CE21912" s="10"/>
      <c r="CF21912" s="31"/>
      <c r="CG21912" s="9"/>
      <c r="CH21912" s="9"/>
      <c r="CI21912" s="9"/>
      <c r="CJ21912" s="31"/>
      <c r="CK21912" s="9"/>
      <c r="CL21912" s="128"/>
      <c r="CM21912" s="216">
        <f t="shared" si="915"/>
        <v>0</v>
      </c>
      <c r="CN21912" s="128"/>
      <c r="CO21912" s="30"/>
      <c r="CP21912" s="30">
        <f t="shared" si="916"/>
        <v>0</v>
      </c>
      <c r="CQ21912" s="30"/>
      <c r="CR21912" s="30">
        <f t="shared" si="917"/>
        <v>0</v>
      </c>
      <c r="CS21912" s="30"/>
      <c r="CT21912" s="30"/>
      <c r="CU21912" s="30"/>
      <c r="CV21912" s="30">
        <f t="shared" si="918"/>
        <v>0</v>
      </c>
    </row>
    <row r="21913" spans="80:100" x14ac:dyDescent="0.25">
      <c r="CB21913" s="134">
        <f t="shared" si="914"/>
        <v>2091</v>
      </c>
      <c r="CC21913" s="7"/>
      <c r="CD21913" s="10"/>
      <c r="CE21913" s="10"/>
      <c r="CF21913" s="31"/>
      <c r="CG21913" s="9"/>
      <c r="CH21913" s="9"/>
      <c r="CI21913" s="9"/>
      <c r="CJ21913" s="31"/>
      <c r="CK21913" s="9"/>
      <c r="CL21913" s="128"/>
      <c r="CM21913" s="216">
        <f t="shared" si="915"/>
        <v>0</v>
      </c>
      <c r="CN21913" s="128"/>
      <c r="CO21913" s="30"/>
      <c r="CP21913" s="30">
        <f t="shared" si="916"/>
        <v>0</v>
      </c>
      <c r="CQ21913" s="30"/>
      <c r="CR21913" s="30">
        <f t="shared" si="917"/>
        <v>0</v>
      </c>
      <c r="CS21913" s="30"/>
      <c r="CT21913" s="30"/>
      <c r="CU21913" s="30"/>
      <c r="CV21913" s="30">
        <f t="shared" si="918"/>
        <v>0</v>
      </c>
    </row>
    <row r="21914" spans="80:100" x14ac:dyDescent="0.25">
      <c r="CB21914" s="134">
        <f t="shared" si="914"/>
        <v>2092</v>
      </c>
      <c r="CC21914" s="7"/>
      <c r="CD21914" s="10"/>
      <c r="CE21914" s="10"/>
      <c r="CF21914" s="31"/>
      <c r="CG21914" s="9"/>
      <c r="CH21914" s="9"/>
      <c r="CI21914" s="9"/>
      <c r="CJ21914" s="31"/>
      <c r="CK21914" s="9"/>
      <c r="CL21914" s="128"/>
      <c r="CM21914" s="216">
        <f t="shared" si="915"/>
        <v>0</v>
      </c>
      <c r="CN21914" s="128"/>
      <c r="CO21914" s="30"/>
      <c r="CP21914" s="30">
        <f t="shared" si="916"/>
        <v>0</v>
      </c>
      <c r="CQ21914" s="30"/>
      <c r="CR21914" s="30">
        <f t="shared" si="917"/>
        <v>0</v>
      </c>
      <c r="CS21914" s="30"/>
      <c r="CT21914" s="30"/>
      <c r="CU21914" s="30"/>
      <c r="CV21914" s="30">
        <f t="shared" si="918"/>
        <v>0</v>
      </c>
    </row>
    <row r="21915" spans="80:100" x14ac:dyDescent="0.25">
      <c r="CB21915" s="134">
        <f t="shared" si="914"/>
        <v>2093</v>
      </c>
      <c r="CC21915" s="7"/>
      <c r="CD21915" s="10"/>
      <c r="CE21915" s="10"/>
      <c r="CF21915" s="31"/>
      <c r="CG21915" s="9"/>
      <c r="CH21915" s="9"/>
      <c r="CI21915" s="9"/>
      <c r="CJ21915" s="31"/>
      <c r="CK21915" s="9"/>
      <c r="CL21915" s="128"/>
      <c r="CM21915" s="216">
        <f t="shared" si="915"/>
        <v>0</v>
      </c>
      <c r="CN21915" s="128"/>
      <c r="CO21915" s="30"/>
      <c r="CP21915" s="30">
        <f t="shared" si="916"/>
        <v>0</v>
      </c>
      <c r="CQ21915" s="30"/>
      <c r="CR21915" s="30">
        <f t="shared" si="917"/>
        <v>0</v>
      </c>
      <c r="CS21915" s="30"/>
      <c r="CT21915" s="30"/>
      <c r="CU21915" s="30"/>
      <c r="CV21915" s="30">
        <f t="shared" si="918"/>
        <v>0</v>
      </c>
    </row>
    <row r="21916" spans="80:100" x14ac:dyDescent="0.25">
      <c r="CB21916" s="134">
        <f t="shared" si="914"/>
        <v>2094</v>
      </c>
      <c r="CC21916" s="7"/>
      <c r="CD21916" s="10"/>
      <c r="CE21916" s="10"/>
      <c r="CF21916" s="31"/>
      <c r="CG21916" s="9"/>
      <c r="CH21916" s="9"/>
      <c r="CI21916" s="9"/>
      <c r="CJ21916" s="31"/>
      <c r="CK21916" s="9"/>
      <c r="CL21916" s="128"/>
      <c r="CM21916" s="216">
        <f t="shared" si="915"/>
        <v>0</v>
      </c>
      <c r="CN21916" s="128"/>
      <c r="CO21916" s="30"/>
      <c r="CP21916" s="30">
        <f t="shared" si="916"/>
        <v>0</v>
      </c>
      <c r="CQ21916" s="30"/>
      <c r="CR21916" s="30">
        <f t="shared" si="917"/>
        <v>0</v>
      </c>
      <c r="CS21916" s="30"/>
      <c r="CT21916" s="30"/>
      <c r="CU21916" s="30"/>
      <c r="CV21916" s="30">
        <f t="shared" si="918"/>
        <v>0</v>
      </c>
    </row>
    <row r="21917" spans="80:100" x14ac:dyDescent="0.25">
      <c r="CB21917" s="134">
        <f t="shared" si="914"/>
        <v>2095</v>
      </c>
      <c r="CC21917" s="7"/>
      <c r="CD21917" s="10"/>
      <c r="CE21917" s="10"/>
      <c r="CF21917" s="31"/>
      <c r="CG21917" s="9"/>
      <c r="CH21917" s="9"/>
      <c r="CI21917" s="9"/>
      <c r="CJ21917" s="31"/>
      <c r="CK21917" s="9"/>
      <c r="CL21917" s="128"/>
      <c r="CM21917" s="216">
        <f t="shared" si="915"/>
        <v>0</v>
      </c>
      <c r="CN21917" s="128"/>
      <c r="CO21917" s="30"/>
      <c r="CP21917" s="30">
        <f t="shared" si="916"/>
        <v>0</v>
      </c>
      <c r="CQ21917" s="30"/>
      <c r="CR21917" s="30">
        <f t="shared" si="917"/>
        <v>0</v>
      </c>
      <c r="CS21917" s="30"/>
      <c r="CT21917" s="30"/>
      <c r="CU21917" s="30"/>
      <c r="CV21917" s="30">
        <f t="shared" si="918"/>
        <v>0</v>
      </c>
    </row>
    <row r="21918" spans="80:100" x14ac:dyDescent="0.25">
      <c r="CB21918" s="134">
        <f t="shared" si="914"/>
        <v>2096</v>
      </c>
      <c r="CC21918" s="7"/>
      <c r="CD21918" s="10"/>
      <c r="CE21918" s="10"/>
      <c r="CF21918" s="31"/>
      <c r="CG21918" s="9"/>
      <c r="CH21918" s="9"/>
      <c r="CI21918" s="9"/>
      <c r="CJ21918" s="31"/>
      <c r="CK21918" s="9"/>
      <c r="CL21918" s="128"/>
      <c r="CM21918" s="216">
        <f t="shared" si="915"/>
        <v>0</v>
      </c>
      <c r="CN21918" s="128"/>
      <c r="CO21918" s="30"/>
      <c r="CP21918" s="30">
        <f t="shared" si="916"/>
        <v>0</v>
      </c>
      <c r="CQ21918" s="30"/>
      <c r="CR21918" s="30">
        <f t="shared" si="917"/>
        <v>0</v>
      </c>
      <c r="CS21918" s="30"/>
      <c r="CT21918" s="30"/>
      <c r="CU21918" s="30"/>
      <c r="CV21918" s="30">
        <f t="shared" si="918"/>
        <v>0</v>
      </c>
    </row>
    <row r="21919" spans="80:100" x14ac:dyDescent="0.25">
      <c r="CB21919" s="134">
        <f t="shared" si="914"/>
        <v>2097</v>
      </c>
      <c r="CC21919" s="7"/>
      <c r="CD21919" s="10"/>
      <c r="CE21919" s="10"/>
      <c r="CF21919" s="31"/>
      <c r="CG21919" s="9"/>
      <c r="CH21919" s="9"/>
      <c r="CI21919" s="9"/>
      <c r="CJ21919" s="31"/>
      <c r="CK21919" s="9"/>
      <c r="CL21919" s="128"/>
      <c r="CM21919" s="216">
        <f t="shared" si="915"/>
        <v>0</v>
      </c>
      <c r="CN21919" s="128"/>
      <c r="CO21919" s="30"/>
      <c r="CP21919" s="30">
        <f t="shared" si="916"/>
        <v>0</v>
      </c>
      <c r="CQ21919" s="30"/>
      <c r="CR21919" s="30">
        <f t="shared" si="917"/>
        <v>0</v>
      </c>
      <c r="CS21919" s="30"/>
      <c r="CT21919" s="30"/>
      <c r="CU21919" s="30"/>
      <c r="CV21919" s="30">
        <f t="shared" si="918"/>
        <v>0</v>
      </c>
    </row>
    <row r="21920" spans="80:100" x14ac:dyDescent="0.25">
      <c r="CB21920" s="134">
        <f t="shared" si="914"/>
        <v>2098</v>
      </c>
      <c r="CC21920" s="7"/>
      <c r="CD21920" s="10"/>
      <c r="CE21920" s="10"/>
      <c r="CF21920" s="31"/>
      <c r="CG21920" s="9"/>
      <c r="CH21920" s="9"/>
      <c r="CI21920" s="9"/>
      <c r="CJ21920" s="31"/>
      <c r="CK21920" s="9"/>
      <c r="CL21920" s="128"/>
      <c r="CM21920" s="216">
        <f t="shared" si="915"/>
        <v>0</v>
      </c>
      <c r="CN21920" s="128"/>
      <c r="CO21920" s="30"/>
      <c r="CP21920" s="30">
        <f t="shared" si="916"/>
        <v>0</v>
      </c>
      <c r="CQ21920" s="30"/>
      <c r="CR21920" s="30">
        <f t="shared" si="917"/>
        <v>0</v>
      </c>
      <c r="CS21920" s="30"/>
      <c r="CT21920" s="30"/>
      <c r="CU21920" s="30"/>
      <c r="CV21920" s="30">
        <f t="shared" si="918"/>
        <v>0</v>
      </c>
    </row>
    <row r="21921" spans="80:100" x14ac:dyDescent="0.25">
      <c r="CB21921" s="134">
        <f t="shared" si="914"/>
        <v>2099</v>
      </c>
      <c r="CC21921" s="7"/>
      <c r="CD21921" s="10"/>
      <c r="CE21921" s="10"/>
      <c r="CF21921" s="31"/>
      <c r="CG21921" s="9"/>
      <c r="CH21921" s="9"/>
      <c r="CI21921" s="9"/>
      <c r="CJ21921" s="31"/>
      <c r="CK21921" s="9"/>
      <c r="CL21921" s="128"/>
      <c r="CM21921" s="216">
        <f t="shared" si="915"/>
        <v>0</v>
      </c>
      <c r="CN21921" s="128"/>
      <c r="CO21921" s="30"/>
      <c r="CP21921" s="30">
        <f t="shared" si="916"/>
        <v>0</v>
      </c>
      <c r="CQ21921" s="30"/>
      <c r="CR21921" s="30">
        <f t="shared" si="917"/>
        <v>0</v>
      </c>
      <c r="CS21921" s="30"/>
      <c r="CT21921" s="30"/>
      <c r="CU21921" s="30"/>
      <c r="CV21921" s="30">
        <f t="shared" si="918"/>
        <v>0</v>
      </c>
    </row>
    <row r="21922" spans="80:100" x14ac:dyDescent="0.25">
      <c r="CB21922" s="134">
        <f t="shared" si="914"/>
        <v>2100</v>
      </c>
      <c r="CC21922" s="7"/>
      <c r="CD21922" s="10"/>
      <c r="CE21922" s="10"/>
      <c r="CF21922" s="31"/>
      <c r="CG21922" s="9"/>
      <c r="CH21922" s="9"/>
      <c r="CI21922" s="9"/>
      <c r="CJ21922" s="31"/>
      <c r="CK21922" s="9"/>
      <c r="CL21922" s="128"/>
      <c r="CM21922" s="216">
        <f t="shared" si="915"/>
        <v>0</v>
      </c>
      <c r="CN21922" s="128"/>
      <c r="CO21922" s="30"/>
      <c r="CP21922" s="30">
        <f t="shared" si="916"/>
        <v>0</v>
      </c>
      <c r="CQ21922" s="30"/>
      <c r="CR21922" s="30">
        <f t="shared" si="917"/>
        <v>0</v>
      </c>
      <c r="CS21922" s="30"/>
      <c r="CT21922" s="30"/>
      <c r="CU21922" s="30"/>
      <c r="CV21922" s="30">
        <f t="shared" si="918"/>
        <v>0</v>
      </c>
    </row>
    <row r="21923" spans="80:100" x14ac:dyDescent="0.25">
      <c r="CB21923" s="134">
        <f t="shared" si="914"/>
        <v>2101</v>
      </c>
      <c r="CC21923" s="7"/>
      <c r="CD21923" s="10"/>
      <c r="CE21923" s="10"/>
      <c r="CF21923" s="31"/>
      <c r="CG21923" s="9"/>
      <c r="CH21923" s="9"/>
      <c r="CI21923" s="9"/>
      <c r="CJ21923" s="31"/>
      <c r="CK21923" s="9"/>
      <c r="CL21923" s="128"/>
      <c r="CM21923" s="216">
        <f t="shared" si="915"/>
        <v>0</v>
      </c>
      <c r="CN21923" s="128"/>
      <c r="CO21923" s="30"/>
      <c r="CP21923" s="30">
        <f t="shared" si="916"/>
        <v>0</v>
      </c>
      <c r="CQ21923" s="30"/>
      <c r="CR21923" s="30">
        <f t="shared" si="917"/>
        <v>0</v>
      </c>
      <c r="CS21923" s="30"/>
      <c r="CT21923" s="30"/>
      <c r="CU21923" s="30"/>
      <c r="CV21923" s="30">
        <f t="shared" si="918"/>
        <v>0</v>
      </c>
    </row>
    <row r="21924" spans="80:100" x14ac:dyDescent="0.25">
      <c r="CB21924" s="134">
        <f t="shared" si="914"/>
        <v>2102</v>
      </c>
      <c r="CC21924" s="7"/>
      <c r="CD21924" s="10"/>
      <c r="CE21924" s="10"/>
      <c r="CF21924" s="31"/>
      <c r="CG21924" s="9"/>
      <c r="CH21924" s="9"/>
      <c r="CI21924" s="9"/>
      <c r="CJ21924" s="31"/>
      <c r="CK21924" s="9"/>
      <c r="CL21924" s="128"/>
      <c r="CM21924" s="216">
        <f t="shared" si="915"/>
        <v>0</v>
      </c>
      <c r="CN21924" s="128"/>
      <c r="CO21924" s="30"/>
      <c r="CP21924" s="30">
        <f t="shared" si="916"/>
        <v>0</v>
      </c>
      <c r="CQ21924" s="30"/>
      <c r="CR21924" s="30">
        <f t="shared" si="917"/>
        <v>0</v>
      </c>
      <c r="CS21924" s="30"/>
      <c r="CT21924" s="30"/>
      <c r="CU21924" s="30"/>
      <c r="CV21924" s="30">
        <f t="shared" si="918"/>
        <v>0</v>
      </c>
    </row>
    <row r="21925" spans="80:100" x14ac:dyDescent="0.25">
      <c r="CB21925" s="134">
        <f t="shared" si="914"/>
        <v>2103</v>
      </c>
      <c r="CC21925" s="7"/>
      <c r="CD21925" s="10"/>
      <c r="CE21925" s="10"/>
      <c r="CF21925" s="31"/>
      <c r="CG21925" s="9"/>
      <c r="CH21925" s="9"/>
      <c r="CI21925" s="9"/>
      <c r="CJ21925" s="31"/>
      <c r="CK21925" s="9"/>
      <c r="CL21925" s="128"/>
      <c r="CM21925" s="216">
        <f t="shared" si="915"/>
        <v>0</v>
      </c>
      <c r="CN21925" s="128"/>
      <c r="CO21925" s="30"/>
      <c r="CP21925" s="30">
        <f t="shared" si="916"/>
        <v>0</v>
      </c>
      <c r="CQ21925" s="30"/>
      <c r="CR21925" s="30">
        <f t="shared" si="917"/>
        <v>0</v>
      </c>
      <c r="CS21925" s="30"/>
      <c r="CT21925" s="30"/>
      <c r="CU21925" s="30"/>
      <c r="CV21925" s="30">
        <f t="shared" si="918"/>
        <v>0</v>
      </c>
    </row>
    <row r="21926" spans="80:100" x14ac:dyDescent="0.25">
      <c r="CB21926" s="134">
        <f t="shared" si="914"/>
        <v>2104</v>
      </c>
      <c r="CC21926" s="7"/>
      <c r="CD21926" s="10"/>
      <c r="CE21926" s="10"/>
      <c r="CF21926" s="31"/>
      <c r="CG21926" s="9"/>
      <c r="CH21926" s="9"/>
      <c r="CI21926" s="9"/>
      <c r="CJ21926" s="31"/>
      <c r="CK21926" s="9"/>
      <c r="CL21926" s="128"/>
      <c r="CM21926" s="216">
        <f t="shared" si="915"/>
        <v>0</v>
      </c>
      <c r="CN21926" s="128"/>
      <c r="CO21926" s="30"/>
      <c r="CP21926" s="30">
        <f t="shared" si="916"/>
        <v>0</v>
      </c>
      <c r="CQ21926" s="30"/>
      <c r="CR21926" s="30">
        <f t="shared" si="917"/>
        <v>0</v>
      </c>
      <c r="CS21926" s="30"/>
      <c r="CT21926" s="30"/>
      <c r="CU21926" s="30"/>
      <c r="CV21926" s="30">
        <f t="shared" si="918"/>
        <v>0</v>
      </c>
    </row>
    <row r="21927" spans="80:100" x14ac:dyDescent="0.25">
      <c r="CB21927" s="134">
        <f t="shared" si="914"/>
        <v>2105</v>
      </c>
      <c r="CC21927" s="7"/>
      <c r="CD21927" s="10"/>
      <c r="CE21927" s="10"/>
      <c r="CF21927" s="31"/>
      <c r="CG21927" s="9"/>
      <c r="CH21927" s="9"/>
      <c r="CI21927" s="9"/>
      <c r="CJ21927" s="31"/>
      <c r="CK21927" s="9"/>
      <c r="CL21927" s="128"/>
      <c r="CM21927" s="216">
        <f t="shared" si="915"/>
        <v>0</v>
      </c>
      <c r="CN21927" s="128"/>
      <c r="CO21927" s="30"/>
      <c r="CP21927" s="30">
        <f t="shared" si="916"/>
        <v>0</v>
      </c>
      <c r="CQ21927" s="30"/>
      <c r="CR21927" s="30">
        <f t="shared" si="917"/>
        <v>0</v>
      </c>
      <c r="CS21927" s="30"/>
      <c r="CT21927" s="30"/>
      <c r="CU21927" s="30"/>
      <c r="CV21927" s="30">
        <f t="shared" si="918"/>
        <v>0</v>
      </c>
    </row>
    <row r="21928" spans="80:100" x14ac:dyDescent="0.25">
      <c r="CB21928" s="134">
        <f t="shared" si="914"/>
        <v>2106</v>
      </c>
      <c r="CC21928" s="7"/>
      <c r="CD21928" s="10"/>
      <c r="CE21928" s="10"/>
      <c r="CF21928" s="31"/>
      <c r="CG21928" s="9"/>
      <c r="CH21928" s="9"/>
      <c r="CI21928" s="9"/>
      <c r="CJ21928" s="31"/>
      <c r="CK21928" s="9"/>
      <c r="CL21928" s="128"/>
      <c r="CM21928" s="216">
        <f t="shared" si="915"/>
        <v>0</v>
      </c>
      <c r="CN21928" s="128"/>
      <c r="CO21928" s="30"/>
      <c r="CP21928" s="30">
        <f t="shared" si="916"/>
        <v>0</v>
      </c>
      <c r="CQ21928" s="30"/>
      <c r="CR21928" s="30">
        <f t="shared" si="917"/>
        <v>0</v>
      </c>
      <c r="CS21928" s="30"/>
      <c r="CT21928" s="30"/>
      <c r="CU21928" s="30"/>
      <c r="CV21928" s="30">
        <f t="shared" si="918"/>
        <v>0</v>
      </c>
    </row>
    <row r="21929" spans="80:100" x14ac:dyDescent="0.25">
      <c r="CB21929" s="134">
        <f t="shared" si="914"/>
        <v>2107</v>
      </c>
      <c r="CC21929" s="7"/>
      <c r="CD21929" s="10"/>
      <c r="CE21929" s="10"/>
      <c r="CF21929" s="31"/>
      <c r="CG21929" s="9"/>
      <c r="CH21929" s="9"/>
      <c r="CI21929" s="9"/>
      <c r="CJ21929" s="31"/>
      <c r="CK21929" s="9"/>
      <c r="CL21929" s="128"/>
      <c r="CM21929" s="216">
        <f t="shared" si="915"/>
        <v>0</v>
      </c>
      <c r="CN21929" s="128"/>
      <c r="CO21929" s="30"/>
      <c r="CP21929" s="30">
        <f t="shared" si="916"/>
        <v>0</v>
      </c>
      <c r="CQ21929" s="30"/>
      <c r="CR21929" s="30">
        <f t="shared" si="917"/>
        <v>0</v>
      </c>
      <c r="CS21929" s="30"/>
      <c r="CT21929" s="30"/>
      <c r="CU21929" s="30"/>
      <c r="CV21929" s="30">
        <f t="shared" si="918"/>
        <v>0</v>
      </c>
    </row>
    <row r="21930" spans="80:100" x14ac:dyDescent="0.25">
      <c r="CB21930" s="134">
        <f t="shared" si="914"/>
        <v>2108</v>
      </c>
      <c r="CC21930" s="7"/>
      <c r="CD21930" s="10"/>
      <c r="CE21930" s="10"/>
      <c r="CF21930" s="31"/>
      <c r="CG21930" s="9"/>
      <c r="CH21930" s="9"/>
      <c r="CI21930" s="9"/>
      <c r="CJ21930" s="31"/>
      <c r="CK21930" s="9"/>
      <c r="CL21930" s="128"/>
      <c r="CM21930" s="216">
        <f t="shared" si="915"/>
        <v>0</v>
      </c>
      <c r="CN21930" s="128"/>
      <c r="CO21930" s="30"/>
      <c r="CP21930" s="30">
        <f t="shared" si="916"/>
        <v>0</v>
      </c>
      <c r="CQ21930" s="30"/>
      <c r="CR21930" s="30">
        <f t="shared" si="917"/>
        <v>0</v>
      </c>
      <c r="CS21930" s="30"/>
      <c r="CT21930" s="30"/>
      <c r="CU21930" s="30"/>
      <c r="CV21930" s="30">
        <f t="shared" si="918"/>
        <v>0</v>
      </c>
    </row>
    <row r="21931" spans="80:100" x14ac:dyDescent="0.25">
      <c r="CB21931" s="134">
        <f t="shared" si="914"/>
        <v>2109</v>
      </c>
      <c r="CC21931" s="7"/>
      <c r="CD21931" s="10"/>
      <c r="CE21931" s="10"/>
      <c r="CF21931" s="31"/>
      <c r="CG21931" s="9"/>
      <c r="CH21931" s="9"/>
      <c r="CI21931" s="9"/>
      <c r="CJ21931" s="31"/>
      <c r="CK21931" s="9"/>
      <c r="CL21931" s="128"/>
      <c r="CM21931" s="216">
        <f t="shared" si="915"/>
        <v>0</v>
      </c>
      <c r="CN21931" s="128"/>
      <c r="CO21931" s="30"/>
      <c r="CP21931" s="30">
        <f t="shared" si="916"/>
        <v>0</v>
      </c>
      <c r="CQ21931" s="30"/>
      <c r="CR21931" s="30">
        <f t="shared" si="917"/>
        <v>0</v>
      </c>
      <c r="CS21931" s="30"/>
      <c r="CT21931" s="30"/>
      <c r="CU21931" s="30"/>
      <c r="CV21931" s="30">
        <f t="shared" si="918"/>
        <v>0</v>
      </c>
    </row>
    <row r="21932" spans="80:100" x14ac:dyDescent="0.25">
      <c r="CB21932" s="134">
        <f t="shared" si="914"/>
        <v>2110</v>
      </c>
      <c r="CC21932" s="7"/>
      <c r="CD21932" s="10"/>
      <c r="CE21932" s="10"/>
      <c r="CF21932" s="31"/>
      <c r="CG21932" s="9"/>
      <c r="CH21932" s="9"/>
      <c r="CI21932" s="9"/>
      <c r="CJ21932" s="31"/>
      <c r="CK21932" s="9"/>
      <c r="CL21932" s="128"/>
      <c r="CM21932" s="216">
        <f t="shared" si="915"/>
        <v>0</v>
      </c>
      <c r="CN21932" s="128"/>
      <c r="CO21932" s="30"/>
      <c r="CP21932" s="30">
        <f t="shared" si="916"/>
        <v>0</v>
      </c>
      <c r="CQ21932" s="30"/>
      <c r="CR21932" s="30">
        <f t="shared" si="917"/>
        <v>0</v>
      </c>
      <c r="CS21932" s="30"/>
      <c r="CT21932" s="30"/>
      <c r="CU21932" s="30"/>
      <c r="CV21932" s="30">
        <f t="shared" si="918"/>
        <v>0</v>
      </c>
    </row>
    <row r="21933" spans="80:100" x14ac:dyDescent="0.25">
      <c r="CB21933" s="134">
        <f t="shared" si="914"/>
        <v>2111</v>
      </c>
      <c r="CC21933" s="7"/>
      <c r="CD21933" s="10"/>
      <c r="CE21933" s="10"/>
      <c r="CF21933" s="31"/>
      <c r="CG21933" s="9"/>
      <c r="CH21933" s="9"/>
      <c r="CI21933" s="9"/>
      <c r="CJ21933" s="31"/>
      <c r="CK21933" s="9"/>
      <c r="CL21933" s="128"/>
      <c r="CM21933" s="216">
        <f t="shared" si="915"/>
        <v>0</v>
      </c>
      <c r="CN21933" s="128"/>
      <c r="CO21933" s="30"/>
      <c r="CP21933" s="30">
        <f t="shared" si="916"/>
        <v>0</v>
      </c>
      <c r="CQ21933" s="30"/>
      <c r="CR21933" s="30">
        <f t="shared" si="917"/>
        <v>0</v>
      </c>
      <c r="CS21933" s="30"/>
      <c r="CT21933" s="30"/>
      <c r="CU21933" s="30"/>
      <c r="CV21933" s="30">
        <f t="shared" si="918"/>
        <v>0</v>
      </c>
    </row>
    <row r="21934" spans="80:100" x14ac:dyDescent="0.25">
      <c r="CB21934" s="134">
        <f t="shared" si="914"/>
        <v>2112</v>
      </c>
      <c r="CC21934" s="7"/>
      <c r="CD21934" s="10"/>
      <c r="CE21934" s="10"/>
      <c r="CF21934" s="31"/>
      <c r="CG21934" s="9"/>
      <c r="CH21934" s="9"/>
      <c r="CI21934" s="9"/>
      <c r="CJ21934" s="31"/>
      <c r="CK21934" s="9"/>
      <c r="CL21934" s="128"/>
      <c r="CM21934" s="216">
        <f t="shared" si="915"/>
        <v>0</v>
      </c>
      <c r="CN21934" s="128"/>
      <c r="CO21934" s="30"/>
      <c r="CP21934" s="30">
        <f t="shared" si="916"/>
        <v>0</v>
      </c>
      <c r="CQ21934" s="30"/>
      <c r="CR21934" s="30">
        <f t="shared" si="917"/>
        <v>0</v>
      </c>
      <c r="CS21934" s="30"/>
      <c r="CT21934" s="30"/>
      <c r="CU21934" s="30"/>
      <c r="CV21934" s="30">
        <f t="shared" si="918"/>
        <v>0</v>
      </c>
    </row>
    <row r="21935" spans="80:100" x14ac:dyDescent="0.25">
      <c r="CB21935" s="134">
        <f t="shared" ref="CB21935:CB21998" si="919">1+CB21934</f>
        <v>2113</v>
      </c>
      <c r="CC21935" s="7"/>
      <c r="CD21935" s="10"/>
      <c r="CE21935" s="10"/>
      <c r="CF21935" s="31"/>
      <c r="CG21935" s="9"/>
      <c r="CH21935" s="9"/>
      <c r="CI21935" s="9"/>
      <c r="CJ21935" s="31"/>
      <c r="CK21935" s="9"/>
      <c r="CL21935" s="128"/>
      <c r="CM21935" s="216">
        <f t="shared" ref="CM21935:CM21998" si="920">IF(CC21935=0,0,IF(CD21935=0,0,IF(CE21935=0,0,IF(CF21935=0,0,IF(CG21935=0,0,IF(CH21935=0,0,IF(CI21935=0,0,IF(CJ21935=0,0,IF(CK21935=0,0,CV21935)))))))))</f>
        <v>0</v>
      </c>
      <c r="CN21935" s="128"/>
      <c r="CO21935" s="30"/>
      <c r="CP21935" s="30">
        <f t="shared" si="916"/>
        <v>0</v>
      </c>
      <c r="CQ21935" s="30"/>
      <c r="CR21935" s="30">
        <f t="shared" si="917"/>
        <v>0</v>
      </c>
      <c r="CS21935" s="30"/>
      <c r="CT21935" s="30"/>
      <c r="CU21935" s="30"/>
      <c r="CV21935" s="30">
        <f t="shared" si="918"/>
        <v>0</v>
      </c>
    </row>
    <row r="21936" spans="80:100" x14ac:dyDescent="0.25">
      <c r="CB21936" s="134">
        <f t="shared" si="919"/>
        <v>2114</v>
      </c>
      <c r="CC21936" s="7"/>
      <c r="CD21936" s="10"/>
      <c r="CE21936" s="10"/>
      <c r="CF21936" s="31"/>
      <c r="CG21936" s="9"/>
      <c r="CH21936" s="9"/>
      <c r="CI21936" s="9"/>
      <c r="CJ21936" s="31"/>
      <c r="CK21936" s="9"/>
      <c r="CL21936" s="128"/>
      <c r="CM21936" s="216">
        <f t="shared" si="920"/>
        <v>0</v>
      </c>
      <c r="CN21936" s="128"/>
      <c r="CO21936" s="30"/>
      <c r="CP21936" s="30">
        <f t="shared" ref="CP21936:CP21999" si="921">IF(AND(CI21936="Classroom",CH21936="Non-SAR"),25,IF(AND(CI21936="Non-Classroom",CH21936="Non-SAR"),25,IF(AND(CI21936="Non-Classroom",CH21936="SAR"),10,0)))</f>
        <v>0</v>
      </c>
      <c r="CQ21936" s="30"/>
      <c r="CR21936" s="30">
        <f t="shared" ref="CR21936:CR21999" si="922">IF(CP21936=0,0,IF(CK21936="Yes",5,0))</f>
        <v>0</v>
      </c>
      <c r="CS21936" s="30"/>
      <c r="CT21936" s="30"/>
      <c r="CU21936" s="30"/>
      <c r="CV21936" s="30">
        <f t="shared" ref="CV21936:CV21999" si="923">SUM(CP21936:CU21936)</f>
        <v>0</v>
      </c>
    </row>
    <row r="21937" spans="80:100" x14ac:dyDescent="0.25">
      <c r="CB21937" s="134">
        <f t="shared" si="919"/>
        <v>2115</v>
      </c>
      <c r="CC21937" s="7"/>
      <c r="CD21937" s="10"/>
      <c r="CE21937" s="10"/>
      <c r="CF21937" s="31"/>
      <c r="CG21937" s="9"/>
      <c r="CH21937" s="9"/>
      <c r="CI21937" s="9"/>
      <c r="CJ21937" s="31"/>
      <c r="CK21937" s="9"/>
      <c r="CL21937" s="128"/>
      <c r="CM21937" s="216">
        <f t="shared" si="920"/>
        <v>0</v>
      </c>
      <c r="CN21937" s="128"/>
      <c r="CO21937" s="30"/>
      <c r="CP21937" s="30">
        <f t="shared" si="921"/>
        <v>0</v>
      </c>
      <c r="CQ21937" s="30"/>
      <c r="CR21937" s="30">
        <f t="shared" si="922"/>
        <v>0</v>
      </c>
      <c r="CS21937" s="30"/>
      <c r="CT21937" s="30"/>
      <c r="CU21937" s="30"/>
      <c r="CV21937" s="30">
        <f t="shared" si="923"/>
        <v>0</v>
      </c>
    </row>
    <row r="21938" spans="80:100" x14ac:dyDescent="0.25">
      <c r="CB21938" s="134">
        <f t="shared" si="919"/>
        <v>2116</v>
      </c>
      <c r="CC21938" s="7"/>
      <c r="CD21938" s="10"/>
      <c r="CE21938" s="10"/>
      <c r="CF21938" s="31"/>
      <c r="CG21938" s="9"/>
      <c r="CH21938" s="9"/>
      <c r="CI21938" s="9"/>
      <c r="CJ21938" s="31"/>
      <c r="CK21938" s="9"/>
      <c r="CL21938" s="128"/>
      <c r="CM21938" s="216">
        <f t="shared" si="920"/>
        <v>0</v>
      </c>
      <c r="CN21938" s="128"/>
      <c r="CO21938" s="30"/>
      <c r="CP21938" s="30">
        <f t="shared" si="921"/>
        <v>0</v>
      </c>
      <c r="CQ21938" s="30"/>
      <c r="CR21938" s="30">
        <f t="shared" si="922"/>
        <v>0</v>
      </c>
      <c r="CS21938" s="30"/>
      <c r="CT21938" s="30"/>
      <c r="CU21938" s="30"/>
      <c r="CV21938" s="30">
        <f t="shared" si="923"/>
        <v>0</v>
      </c>
    </row>
    <row r="21939" spans="80:100" x14ac:dyDescent="0.25">
      <c r="CB21939" s="134">
        <f t="shared" si="919"/>
        <v>2117</v>
      </c>
      <c r="CC21939" s="7"/>
      <c r="CD21939" s="10"/>
      <c r="CE21939" s="10"/>
      <c r="CF21939" s="31"/>
      <c r="CG21939" s="9"/>
      <c r="CH21939" s="9"/>
      <c r="CI21939" s="9"/>
      <c r="CJ21939" s="31"/>
      <c r="CK21939" s="9"/>
      <c r="CL21939" s="128"/>
      <c r="CM21939" s="216">
        <f t="shared" si="920"/>
        <v>0</v>
      </c>
      <c r="CN21939" s="128"/>
      <c r="CO21939" s="30"/>
      <c r="CP21939" s="30">
        <f t="shared" si="921"/>
        <v>0</v>
      </c>
      <c r="CQ21939" s="30"/>
      <c r="CR21939" s="30">
        <f t="shared" si="922"/>
        <v>0</v>
      </c>
      <c r="CS21939" s="30"/>
      <c r="CT21939" s="30"/>
      <c r="CU21939" s="30"/>
      <c r="CV21939" s="30">
        <f t="shared" si="923"/>
        <v>0</v>
      </c>
    </row>
    <row r="21940" spans="80:100" x14ac:dyDescent="0.25">
      <c r="CB21940" s="134">
        <f t="shared" si="919"/>
        <v>2118</v>
      </c>
      <c r="CC21940" s="7"/>
      <c r="CD21940" s="10"/>
      <c r="CE21940" s="10"/>
      <c r="CF21940" s="31"/>
      <c r="CG21940" s="9"/>
      <c r="CH21940" s="9"/>
      <c r="CI21940" s="9"/>
      <c r="CJ21940" s="31"/>
      <c r="CK21940" s="9"/>
      <c r="CL21940" s="128"/>
      <c r="CM21940" s="216">
        <f t="shared" si="920"/>
        <v>0</v>
      </c>
      <c r="CN21940" s="128"/>
      <c r="CO21940" s="30"/>
      <c r="CP21940" s="30">
        <f t="shared" si="921"/>
        <v>0</v>
      </c>
      <c r="CQ21940" s="30"/>
      <c r="CR21940" s="30">
        <f t="shared" si="922"/>
        <v>0</v>
      </c>
      <c r="CS21940" s="30"/>
      <c r="CT21940" s="30"/>
      <c r="CU21940" s="30"/>
      <c r="CV21940" s="30">
        <f t="shared" si="923"/>
        <v>0</v>
      </c>
    </row>
    <row r="21941" spans="80:100" x14ac:dyDescent="0.25">
      <c r="CB21941" s="134">
        <f t="shared" si="919"/>
        <v>2119</v>
      </c>
      <c r="CC21941" s="7"/>
      <c r="CD21941" s="10"/>
      <c r="CE21941" s="10"/>
      <c r="CF21941" s="31"/>
      <c r="CG21941" s="9"/>
      <c r="CH21941" s="9"/>
      <c r="CI21941" s="9"/>
      <c r="CJ21941" s="31"/>
      <c r="CK21941" s="9"/>
      <c r="CL21941" s="128"/>
      <c r="CM21941" s="216">
        <f t="shared" si="920"/>
        <v>0</v>
      </c>
      <c r="CN21941" s="128"/>
      <c r="CO21941" s="30"/>
      <c r="CP21941" s="30">
        <f t="shared" si="921"/>
        <v>0</v>
      </c>
      <c r="CQ21941" s="30"/>
      <c r="CR21941" s="30">
        <f t="shared" si="922"/>
        <v>0</v>
      </c>
      <c r="CS21941" s="30"/>
      <c r="CT21941" s="30"/>
      <c r="CU21941" s="30"/>
      <c r="CV21941" s="30">
        <f t="shared" si="923"/>
        <v>0</v>
      </c>
    </row>
    <row r="21942" spans="80:100" x14ac:dyDescent="0.25">
      <c r="CB21942" s="134">
        <f t="shared" si="919"/>
        <v>2120</v>
      </c>
      <c r="CC21942" s="7"/>
      <c r="CD21942" s="10"/>
      <c r="CE21942" s="10"/>
      <c r="CF21942" s="31"/>
      <c r="CG21942" s="9"/>
      <c r="CH21942" s="9"/>
      <c r="CI21942" s="9"/>
      <c r="CJ21942" s="31"/>
      <c r="CK21942" s="9"/>
      <c r="CL21942" s="128"/>
      <c r="CM21942" s="216">
        <f t="shared" si="920"/>
        <v>0</v>
      </c>
      <c r="CN21942" s="128"/>
      <c r="CO21942" s="30"/>
      <c r="CP21942" s="30">
        <f t="shared" si="921"/>
        <v>0</v>
      </c>
      <c r="CQ21942" s="30"/>
      <c r="CR21942" s="30">
        <f t="shared" si="922"/>
        <v>0</v>
      </c>
      <c r="CS21942" s="30"/>
      <c r="CT21942" s="30"/>
      <c r="CU21942" s="30"/>
      <c r="CV21942" s="30">
        <f t="shared" si="923"/>
        <v>0</v>
      </c>
    </row>
    <row r="21943" spans="80:100" x14ac:dyDescent="0.25">
      <c r="CB21943" s="134">
        <f t="shared" si="919"/>
        <v>2121</v>
      </c>
      <c r="CC21943" s="7"/>
      <c r="CD21943" s="10"/>
      <c r="CE21943" s="10"/>
      <c r="CF21943" s="31"/>
      <c r="CG21943" s="9"/>
      <c r="CH21943" s="9"/>
      <c r="CI21943" s="9"/>
      <c r="CJ21943" s="31"/>
      <c r="CK21943" s="9"/>
      <c r="CL21943" s="128"/>
      <c r="CM21943" s="216">
        <f t="shared" si="920"/>
        <v>0</v>
      </c>
      <c r="CN21943" s="128"/>
      <c r="CO21943" s="30"/>
      <c r="CP21943" s="30">
        <f t="shared" si="921"/>
        <v>0</v>
      </c>
      <c r="CQ21943" s="30"/>
      <c r="CR21943" s="30">
        <f t="shared" si="922"/>
        <v>0</v>
      </c>
      <c r="CS21943" s="30"/>
      <c r="CT21943" s="30"/>
      <c r="CU21943" s="30"/>
      <c r="CV21943" s="30">
        <f t="shared" si="923"/>
        <v>0</v>
      </c>
    </row>
    <row r="21944" spans="80:100" x14ac:dyDescent="0.25">
      <c r="CB21944" s="134">
        <f t="shared" si="919"/>
        <v>2122</v>
      </c>
      <c r="CC21944" s="7"/>
      <c r="CD21944" s="10"/>
      <c r="CE21944" s="10"/>
      <c r="CF21944" s="31"/>
      <c r="CG21944" s="9"/>
      <c r="CH21944" s="9"/>
      <c r="CI21944" s="9"/>
      <c r="CJ21944" s="31"/>
      <c r="CK21944" s="9"/>
      <c r="CL21944" s="128"/>
      <c r="CM21944" s="216">
        <f t="shared" si="920"/>
        <v>0</v>
      </c>
      <c r="CN21944" s="128"/>
      <c r="CO21944" s="30"/>
      <c r="CP21944" s="30">
        <f t="shared" si="921"/>
        <v>0</v>
      </c>
      <c r="CQ21944" s="30"/>
      <c r="CR21944" s="30">
        <f t="shared" si="922"/>
        <v>0</v>
      </c>
      <c r="CS21944" s="30"/>
      <c r="CT21944" s="30"/>
      <c r="CU21944" s="30"/>
      <c r="CV21944" s="30">
        <f t="shared" si="923"/>
        <v>0</v>
      </c>
    </row>
    <row r="21945" spans="80:100" x14ac:dyDescent="0.25">
      <c r="CB21945" s="134">
        <f t="shared" si="919"/>
        <v>2123</v>
      </c>
      <c r="CC21945" s="7"/>
      <c r="CD21945" s="10"/>
      <c r="CE21945" s="10"/>
      <c r="CF21945" s="31"/>
      <c r="CG21945" s="9"/>
      <c r="CH21945" s="9"/>
      <c r="CI21945" s="9"/>
      <c r="CJ21945" s="31"/>
      <c r="CK21945" s="9"/>
      <c r="CL21945" s="128"/>
      <c r="CM21945" s="216">
        <f t="shared" si="920"/>
        <v>0</v>
      </c>
      <c r="CN21945" s="128"/>
      <c r="CO21945" s="30"/>
      <c r="CP21945" s="30">
        <f t="shared" si="921"/>
        <v>0</v>
      </c>
      <c r="CQ21945" s="30"/>
      <c r="CR21945" s="30">
        <f t="shared" si="922"/>
        <v>0</v>
      </c>
      <c r="CS21945" s="30"/>
      <c r="CT21945" s="30"/>
      <c r="CU21945" s="30"/>
      <c r="CV21945" s="30">
        <f t="shared" si="923"/>
        <v>0</v>
      </c>
    </row>
    <row r="21946" spans="80:100" x14ac:dyDescent="0.25">
      <c r="CB21946" s="134">
        <f t="shared" si="919"/>
        <v>2124</v>
      </c>
      <c r="CC21946" s="7"/>
      <c r="CD21946" s="10"/>
      <c r="CE21946" s="10"/>
      <c r="CF21946" s="31"/>
      <c r="CG21946" s="9"/>
      <c r="CH21946" s="9"/>
      <c r="CI21946" s="9"/>
      <c r="CJ21946" s="31"/>
      <c r="CK21946" s="9"/>
      <c r="CL21946" s="128"/>
      <c r="CM21946" s="216">
        <f t="shared" si="920"/>
        <v>0</v>
      </c>
      <c r="CN21946" s="128"/>
      <c r="CO21946" s="30"/>
      <c r="CP21946" s="30">
        <f t="shared" si="921"/>
        <v>0</v>
      </c>
      <c r="CQ21946" s="30"/>
      <c r="CR21946" s="30">
        <f t="shared" si="922"/>
        <v>0</v>
      </c>
      <c r="CS21946" s="30"/>
      <c r="CT21946" s="30"/>
      <c r="CU21946" s="30"/>
      <c r="CV21946" s="30">
        <f t="shared" si="923"/>
        <v>0</v>
      </c>
    </row>
    <row r="21947" spans="80:100" x14ac:dyDescent="0.25">
      <c r="CB21947" s="134">
        <f t="shared" si="919"/>
        <v>2125</v>
      </c>
      <c r="CC21947" s="7"/>
      <c r="CD21947" s="10"/>
      <c r="CE21947" s="10"/>
      <c r="CF21947" s="31"/>
      <c r="CG21947" s="9"/>
      <c r="CH21947" s="9"/>
      <c r="CI21947" s="9"/>
      <c r="CJ21947" s="31"/>
      <c r="CK21947" s="9"/>
      <c r="CL21947" s="128"/>
      <c r="CM21947" s="216">
        <f t="shared" si="920"/>
        <v>0</v>
      </c>
      <c r="CN21947" s="128"/>
      <c r="CO21947" s="30"/>
      <c r="CP21947" s="30">
        <f t="shared" si="921"/>
        <v>0</v>
      </c>
      <c r="CQ21947" s="30"/>
      <c r="CR21947" s="30">
        <f t="shared" si="922"/>
        <v>0</v>
      </c>
      <c r="CS21947" s="30"/>
      <c r="CT21947" s="30"/>
      <c r="CU21947" s="30"/>
      <c r="CV21947" s="30">
        <f t="shared" si="923"/>
        <v>0</v>
      </c>
    </row>
    <row r="21948" spans="80:100" x14ac:dyDescent="0.25">
      <c r="CB21948" s="134">
        <f t="shared" si="919"/>
        <v>2126</v>
      </c>
      <c r="CC21948" s="7"/>
      <c r="CD21948" s="10"/>
      <c r="CE21948" s="10"/>
      <c r="CF21948" s="31"/>
      <c r="CG21948" s="9"/>
      <c r="CH21948" s="9"/>
      <c r="CI21948" s="9"/>
      <c r="CJ21948" s="31"/>
      <c r="CK21948" s="9"/>
      <c r="CL21948" s="128"/>
      <c r="CM21948" s="216">
        <f t="shared" si="920"/>
        <v>0</v>
      </c>
      <c r="CN21948" s="128"/>
      <c r="CO21948" s="30"/>
      <c r="CP21948" s="30">
        <f t="shared" si="921"/>
        <v>0</v>
      </c>
      <c r="CQ21948" s="30"/>
      <c r="CR21948" s="30">
        <f t="shared" si="922"/>
        <v>0</v>
      </c>
      <c r="CS21948" s="30"/>
      <c r="CT21948" s="30"/>
      <c r="CU21948" s="30"/>
      <c r="CV21948" s="30">
        <f t="shared" si="923"/>
        <v>0</v>
      </c>
    </row>
    <row r="21949" spans="80:100" x14ac:dyDescent="0.25">
      <c r="CB21949" s="134">
        <f t="shared" si="919"/>
        <v>2127</v>
      </c>
      <c r="CC21949" s="7"/>
      <c r="CD21949" s="10"/>
      <c r="CE21949" s="10"/>
      <c r="CF21949" s="31"/>
      <c r="CG21949" s="9"/>
      <c r="CH21949" s="9"/>
      <c r="CI21949" s="9"/>
      <c r="CJ21949" s="31"/>
      <c r="CK21949" s="9"/>
      <c r="CL21949" s="128"/>
      <c r="CM21949" s="216">
        <f t="shared" si="920"/>
        <v>0</v>
      </c>
      <c r="CN21949" s="128"/>
      <c r="CO21949" s="30"/>
      <c r="CP21949" s="30">
        <f t="shared" si="921"/>
        <v>0</v>
      </c>
      <c r="CQ21949" s="30"/>
      <c r="CR21949" s="30">
        <f t="shared" si="922"/>
        <v>0</v>
      </c>
      <c r="CS21949" s="30"/>
      <c r="CT21949" s="30"/>
      <c r="CU21949" s="30"/>
      <c r="CV21949" s="30">
        <f t="shared" si="923"/>
        <v>0</v>
      </c>
    </row>
    <row r="21950" spans="80:100" x14ac:dyDescent="0.25">
      <c r="CB21950" s="134">
        <f t="shared" si="919"/>
        <v>2128</v>
      </c>
      <c r="CC21950" s="7"/>
      <c r="CD21950" s="10"/>
      <c r="CE21950" s="10"/>
      <c r="CF21950" s="31"/>
      <c r="CG21950" s="9"/>
      <c r="CH21950" s="9"/>
      <c r="CI21950" s="9"/>
      <c r="CJ21950" s="31"/>
      <c r="CK21950" s="9"/>
      <c r="CL21950" s="128"/>
      <c r="CM21950" s="216">
        <f t="shared" si="920"/>
        <v>0</v>
      </c>
      <c r="CN21950" s="128"/>
      <c r="CO21950" s="30"/>
      <c r="CP21950" s="30">
        <f t="shared" si="921"/>
        <v>0</v>
      </c>
      <c r="CQ21950" s="30"/>
      <c r="CR21950" s="30">
        <f t="shared" si="922"/>
        <v>0</v>
      </c>
      <c r="CS21950" s="30"/>
      <c r="CT21950" s="30"/>
      <c r="CU21950" s="30"/>
      <c r="CV21950" s="30">
        <f t="shared" si="923"/>
        <v>0</v>
      </c>
    </row>
    <row r="21951" spans="80:100" x14ac:dyDescent="0.25">
      <c r="CB21951" s="134">
        <f t="shared" si="919"/>
        <v>2129</v>
      </c>
      <c r="CC21951" s="7"/>
      <c r="CD21951" s="10"/>
      <c r="CE21951" s="10"/>
      <c r="CF21951" s="31"/>
      <c r="CG21951" s="9"/>
      <c r="CH21951" s="9"/>
      <c r="CI21951" s="9"/>
      <c r="CJ21951" s="31"/>
      <c r="CK21951" s="9"/>
      <c r="CL21951" s="128"/>
      <c r="CM21951" s="216">
        <f t="shared" si="920"/>
        <v>0</v>
      </c>
      <c r="CN21951" s="128"/>
      <c r="CO21951" s="30"/>
      <c r="CP21951" s="30">
        <f t="shared" si="921"/>
        <v>0</v>
      </c>
      <c r="CQ21951" s="30"/>
      <c r="CR21951" s="30">
        <f t="shared" si="922"/>
        <v>0</v>
      </c>
      <c r="CS21951" s="30"/>
      <c r="CT21951" s="30"/>
      <c r="CU21951" s="30"/>
      <c r="CV21951" s="30">
        <f t="shared" si="923"/>
        <v>0</v>
      </c>
    </row>
    <row r="21952" spans="80:100" x14ac:dyDescent="0.25">
      <c r="CB21952" s="134">
        <f t="shared" si="919"/>
        <v>2130</v>
      </c>
      <c r="CC21952" s="7"/>
      <c r="CD21952" s="10"/>
      <c r="CE21952" s="10"/>
      <c r="CF21952" s="31"/>
      <c r="CG21952" s="9"/>
      <c r="CH21952" s="9"/>
      <c r="CI21952" s="9"/>
      <c r="CJ21952" s="31"/>
      <c r="CK21952" s="9"/>
      <c r="CL21952" s="128"/>
      <c r="CM21952" s="216">
        <f t="shared" si="920"/>
        <v>0</v>
      </c>
      <c r="CN21952" s="128"/>
      <c r="CO21952" s="30"/>
      <c r="CP21952" s="30">
        <f t="shared" si="921"/>
        <v>0</v>
      </c>
      <c r="CQ21952" s="30"/>
      <c r="CR21952" s="30">
        <f t="shared" si="922"/>
        <v>0</v>
      </c>
      <c r="CS21952" s="30"/>
      <c r="CT21952" s="30"/>
      <c r="CU21952" s="30"/>
      <c r="CV21952" s="30">
        <f t="shared" si="923"/>
        <v>0</v>
      </c>
    </row>
    <row r="21953" spans="80:100" x14ac:dyDescent="0.25">
      <c r="CB21953" s="134">
        <f t="shared" si="919"/>
        <v>2131</v>
      </c>
      <c r="CC21953" s="7"/>
      <c r="CD21953" s="10"/>
      <c r="CE21953" s="10"/>
      <c r="CF21953" s="31"/>
      <c r="CG21953" s="9"/>
      <c r="CH21953" s="9"/>
      <c r="CI21953" s="9"/>
      <c r="CJ21953" s="31"/>
      <c r="CK21953" s="9"/>
      <c r="CL21953" s="128"/>
      <c r="CM21953" s="216">
        <f t="shared" si="920"/>
        <v>0</v>
      </c>
      <c r="CN21953" s="128"/>
      <c r="CO21953" s="30"/>
      <c r="CP21953" s="30">
        <f t="shared" si="921"/>
        <v>0</v>
      </c>
      <c r="CQ21953" s="30"/>
      <c r="CR21953" s="30">
        <f t="shared" si="922"/>
        <v>0</v>
      </c>
      <c r="CS21953" s="30"/>
      <c r="CT21953" s="30"/>
      <c r="CU21953" s="30"/>
      <c r="CV21953" s="30">
        <f t="shared" si="923"/>
        <v>0</v>
      </c>
    </row>
    <row r="21954" spans="80:100" x14ac:dyDescent="0.25">
      <c r="CB21954" s="134">
        <f t="shared" si="919"/>
        <v>2132</v>
      </c>
      <c r="CC21954" s="7"/>
      <c r="CD21954" s="10"/>
      <c r="CE21954" s="10"/>
      <c r="CF21954" s="31"/>
      <c r="CG21954" s="9"/>
      <c r="CH21954" s="9"/>
      <c r="CI21954" s="9"/>
      <c r="CJ21954" s="31"/>
      <c r="CK21954" s="9"/>
      <c r="CL21954" s="128"/>
      <c r="CM21954" s="216">
        <f t="shared" si="920"/>
        <v>0</v>
      </c>
      <c r="CN21954" s="128"/>
      <c r="CO21954" s="30"/>
      <c r="CP21954" s="30">
        <f t="shared" si="921"/>
        <v>0</v>
      </c>
      <c r="CQ21954" s="30"/>
      <c r="CR21954" s="30">
        <f t="shared" si="922"/>
        <v>0</v>
      </c>
      <c r="CS21954" s="30"/>
      <c r="CT21954" s="30"/>
      <c r="CU21954" s="30"/>
      <c r="CV21954" s="30">
        <f t="shared" si="923"/>
        <v>0</v>
      </c>
    </row>
    <row r="21955" spans="80:100" x14ac:dyDescent="0.25">
      <c r="CB21955" s="134">
        <f t="shared" si="919"/>
        <v>2133</v>
      </c>
      <c r="CC21955" s="7"/>
      <c r="CD21955" s="10"/>
      <c r="CE21955" s="10"/>
      <c r="CF21955" s="31"/>
      <c r="CG21955" s="9"/>
      <c r="CH21955" s="9"/>
      <c r="CI21955" s="9"/>
      <c r="CJ21955" s="31"/>
      <c r="CK21955" s="9"/>
      <c r="CL21955" s="128"/>
      <c r="CM21955" s="216">
        <f t="shared" si="920"/>
        <v>0</v>
      </c>
      <c r="CN21955" s="128"/>
      <c r="CO21955" s="30"/>
      <c r="CP21955" s="30">
        <f t="shared" si="921"/>
        <v>0</v>
      </c>
      <c r="CQ21955" s="30"/>
      <c r="CR21955" s="30">
        <f t="shared" si="922"/>
        <v>0</v>
      </c>
      <c r="CS21955" s="30"/>
      <c r="CT21955" s="30"/>
      <c r="CU21955" s="30"/>
      <c r="CV21955" s="30">
        <f t="shared" si="923"/>
        <v>0</v>
      </c>
    </row>
    <row r="21956" spans="80:100" x14ac:dyDescent="0.25">
      <c r="CB21956" s="134">
        <f t="shared" si="919"/>
        <v>2134</v>
      </c>
      <c r="CC21956" s="7"/>
      <c r="CD21956" s="10"/>
      <c r="CE21956" s="10"/>
      <c r="CF21956" s="31"/>
      <c r="CG21956" s="9"/>
      <c r="CH21956" s="9"/>
      <c r="CI21956" s="9"/>
      <c r="CJ21956" s="31"/>
      <c r="CK21956" s="9"/>
      <c r="CL21956" s="128"/>
      <c r="CM21956" s="216">
        <f t="shared" si="920"/>
        <v>0</v>
      </c>
      <c r="CN21956" s="128"/>
      <c r="CO21956" s="30"/>
      <c r="CP21956" s="30">
        <f t="shared" si="921"/>
        <v>0</v>
      </c>
      <c r="CQ21956" s="30"/>
      <c r="CR21956" s="30">
        <f t="shared" si="922"/>
        <v>0</v>
      </c>
      <c r="CS21956" s="30"/>
      <c r="CT21956" s="30"/>
      <c r="CU21956" s="30"/>
      <c r="CV21956" s="30">
        <f t="shared" si="923"/>
        <v>0</v>
      </c>
    </row>
    <row r="21957" spans="80:100" x14ac:dyDescent="0.25">
      <c r="CB21957" s="134">
        <f t="shared" si="919"/>
        <v>2135</v>
      </c>
      <c r="CC21957" s="7"/>
      <c r="CD21957" s="10"/>
      <c r="CE21957" s="10"/>
      <c r="CF21957" s="31"/>
      <c r="CG21957" s="9"/>
      <c r="CH21957" s="9"/>
      <c r="CI21957" s="9"/>
      <c r="CJ21957" s="31"/>
      <c r="CK21957" s="9"/>
      <c r="CL21957" s="128"/>
      <c r="CM21957" s="216">
        <f t="shared" si="920"/>
        <v>0</v>
      </c>
      <c r="CN21957" s="128"/>
      <c r="CO21957" s="30"/>
      <c r="CP21957" s="30">
        <f t="shared" si="921"/>
        <v>0</v>
      </c>
      <c r="CQ21957" s="30"/>
      <c r="CR21957" s="30">
        <f t="shared" si="922"/>
        <v>0</v>
      </c>
      <c r="CS21957" s="30"/>
      <c r="CT21957" s="30"/>
      <c r="CU21957" s="30"/>
      <c r="CV21957" s="30">
        <f t="shared" si="923"/>
        <v>0</v>
      </c>
    </row>
    <row r="21958" spans="80:100" x14ac:dyDescent="0.25">
      <c r="CB21958" s="134">
        <f t="shared" si="919"/>
        <v>2136</v>
      </c>
      <c r="CC21958" s="7"/>
      <c r="CD21958" s="10"/>
      <c r="CE21958" s="10"/>
      <c r="CF21958" s="31"/>
      <c r="CG21958" s="9"/>
      <c r="CH21958" s="9"/>
      <c r="CI21958" s="9"/>
      <c r="CJ21958" s="31"/>
      <c r="CK21958" s="9"/>
      <c r="CL21958" s="128"/>
      <c r="CM21958" s="216">
        <f t="shared" si="920"/>
        <v>0</v>
      </c>
      <c r="CN21958" s="128"/>
      <c r="CO21958" s="30"/>
      <c r="CP21958" s="30">
        <f t="shared" si="921"/>
        <v>0</v>
      </c>
      <c r="CQ21958" s="30"/>
      <c r="CR21958" s="30">
        <f t="shared" si="922"/>
        <v>0</v>
      </c>
      <c r="CS21958" s="30"/>
      <c r="CT21958" s="30"/>
      <c r="CU21958" s="30"/>
      <c r="CV21958" s="30">
        <f t="shared" si="923"/>
        <v>0</v>
      </c>
    </row>
    <row r="21959" spans="80:100" x14ac:dyDescent="0.25">
      <c r="CB21959" s="134">
        <f t="shared" si="919"/>
        <v>2137</v>
      </c>
      <c r="CC21959" s="7"/>
      <c r="CD21959" s="10"/>
      <c r="CE21959" s="10"/>
      <c r="CF21959" s="31"/>
      <c r="CG21959" s="9"/>
      <c r="CH21959" s="9"/>
      <c r="CI21959" s="9"/>
      <c r="CJ21959" s="31"/>
      <c r="CK21959" s="9"/>
      <c r="CL21959" s="128"/>
      <c r="CM21959" s="216">
        <f t="shared" si="920"/>
        <v>0</v>
      </c>
      <c r="CN21959" s="128"/>
      <c r="CO21959" s="30"/>
      <c r="CP21959" s="30">
        <f t="shared" si="921"/>
        <v>0</v>
      </c>
      <c r="CQ21959" s="30"/>
      <c r="CR21959" s="30">
        <f t="shared" si="922"/>
        <v>0</v>
      </c>
      <c r="CS21959" s="30"/>
      <c r="CT21959" s="30"/>
      <c r="CU21959" s="30"/>
      <c r="CV21959" s="30">
        <f t="shared" si="923"/>
        <v>0</v>
      </c>
    </row>
    <row r="21960" spans="80:100" x14ac:dyDescent="0.25">
      <c r="CB21960" s="134">
        <f t="shared" si="919"/>
        <v>2138</v>
      </c>
      <c r="CC21960" s="7"/>
      <c r="CD21960" s="10"/>
      <c r="CE21960" s="10"/>
      <c r="CF21960" s="31"/>
      <c r="CG21960" s="9"/>
      <c r="CH21960" s="9"/>
      <c r="CI21960" s="9"/>
      <c r="CJ21960" s="31"/>
      <c r="CK21960" s="9"/>
      <c r="CL21960" s="128"/>
      <c r="CM21960" s="216">
        <f t="shared" si="920"/>
        <v>0</v>
      </c>
      <c r="CN21960" s="128"/>
      <c r="CO21960" s="30"/>
      <c r="CP21960" s="30">
        <f t="shared" si="921"/>
        <v>0</v>
      </c>
      <c r="CQ21960" s="30"/>
      <c r="CR21960" s="30">
        <f t="shared" si="922"/>
        <v>0</v>
      </c>
      <c r="CS21960" s="30"/>
      <c r="CT21960" s="30"/>
      <c r="CU21960" s="30"/>
      <c r="CV21960" s="30">
        <f t="shared" si="923"/>
        <v>0</v>
      </c>
    </row>
    <row r="21961" spans="80:100" x14ac:dyDescent="0.25">
      <c r="CB21961" s="134">
        <f t="shared" si="919"/>
        <v>2139</v>
      </c>
      <c r="CC21961" s="7"/>
      <c r="CD21961" s="10"/>
      <c r="CE21961" s="10"/>
      <c r="CF21961" s="31"/>
      <c r="CG21961" s="9"/>
      <c r="CH21961" s="9"/>
      <c r="CI21961" s="9"/>
      <c r="CJ21961" s="31"/>
      <c r="CK21961" s="9"/>
      <c r="CL21961" s="128"/>
      <c r="CM21961" s="216">
        <f t="shared" si="920"/>
        <v>0</v>
      </c>
      <c r="CN21961" s="128"/>
      <c r="CO21961" s="30"/>
      <c r="CP21961" s="30">
        <f t="shared" si="921"/>
        <v>0</v>
      </c>
      <c r="CQ21961" s="30"/>
      <c r="CR21961" s="30">
        <f t="shared" si="922"/>
        <v>0</v>
      </c>
      <c r="CS21961" s="30"/>
      <c r="CT21961" s="30"/>
      <c r="CU21961" s="30"/>
      <c r="CV21961" s="30">
        <f t="shared" si="923"/>
        <v>0</v>
      </c>
    </row>
    <row r="21962" spans="80:100" x14ac:dyDescent="0.25">
      <c r="CB21962" s="134">
        <f t="shared" si="919"/>
        <v>2140</v>
      </c>
      <c r="CC21962" s="7"/>
      <c r="CD21962" s="10"/>
      <c r="CE21962" s="10"/>
      <c r="CF21962" s="31"/>
      <c r="CG21962" s="9"/>
      <c r="CH21962" s="9"/>
      <c r="CI21962" s="9"/>
      <c r="CJ21962" s="31"/>
      <c r="CK21962" s="9"/>
      <c r="CL21962" s="128"/>
      <c r="CM21962" s="216">
        <f t="shared" si="920"/>
        <v>0</v>
      </c>
      <c r="CN21962" s="128"/>
      <c r="CO21962" s="30"/>
      <c r="CP21962" s="30">
        <f t="shared" si="921"/>
        <v>0</v>
      </c>
      <c r="CQ21962" s="30"/>
      <c r="CR21962" s="30">
        <f t="shared" si="922"/>
        <v>0</v>
      </c>
      <c r="CS21962" s="30"/>
      <c r="CT21962" s="30"/>
      <c r="CU21962" s="30"/>
      <c r="CV21962" s="30">
        <f t="shared" si="923"/>
        <v>0</v>
      </c>
    </row>
    <row r="21963" spans="80:100" x14ac:dyDescent="0.25">
      <c r="CB21963" s="134">
        <f t="shared" si="919"/>
        <v>2141</v>
      </c>
      <c r="CC21963" s="7"/>
      <c r="CD21963" s="10"/>
      <c r="CE21963" s="10"/>
      <c r="CF21963" s="31"/>
      <c r="CG21963" s="9"/>
      <c r="CH21963" s="9"/>
      <c r="CI21963" s="9"/>
      <c r="CJ21963" s="31"/>
      <c r="CK21963" s="9"/>
      <c r="CL21963" s="128"/>
      <c r="CM21963" s="216">
        <f t="shared" si="920"/>
        <v>0</v>
      </c>
      <c r="CN21963" s="128"/>
      <c r="CO21963" s="30"/>
      <c r="CP21963" s="30">
        <f t="shared" si="921"/>
        <v>0</v>
      </c>
      <c r="CQ21963" s="30"/>
      <c r="CR21963" s="30">
        <f t="shared" si="922"/>
        <v>0</v>
      </c>
      <c r="CS21963" s="30"/>
      <c r="CT21963" s="30"/>
      <c r="CU21963" s="30"/>
      <c r="CV21963" s="30">
        <f t="shared" si="923"/>
        <v>0</v>
      </c>
    </row>
    <row r="21964" spans="80:100" x14ac:dyDescent="0.25">
      <c r="CB21964" s="134">
        <f t="shared" si="919"/>
        <v>2142</v>
      </c>
      <c r="CC21964" s="7"/>
      <c r="CD21964" s="10"/>
      <c r="CE21964" s="10"/>
      <c r="CF21964" s="31"/>
      <c r="CG21964" s="9"/>
      <c r="CH21964" s="9"/>
      <c r="CI21964" s="9"/>
      <c r="CJ21964" s="31"/>
      <c r="CK21964" s="9"/>
      <c r="CL21964" s="128"/>
      <c r="CM21964" s="216">
        <f t="shared" si="920"/>
        <v>0</v>
      </c>
      <c r="CN21964" s="128"/>
      <c r="CO21964" s="30"/>
      <c r="CP21964" s="30">
        <f t="shared" si="921"/>
        <v>0</v>
      </c>
      <c r="CQ21964" s="30"/>
      <c r="CR21964" s="30">
        <f t="shared" si="922"/>
        <v>0</v>
      </c>
      <c r="CS21964" s="30"/>
      <c r="CT21964" s="30"/>
      <c r="CU21964" s="30"/>
      <c r="CV21964" s="30">
        <f t="shared" si="923"/>
        <v>0</v>
      </c>
    </row>
    <row r="21965" spans="80:100" x14ac:dyDescent="0.25">
      <c r="CB21965" s="134">
        <f t="shared" si="919"/>
        <v>2143</v>
      </c>
      <c r="CC21965" s="7"/>
      <c r="CD21965" s="10"/>
      <c r="CE21965" s="10"/>
      <c r="CF21965" s="31"/>
      <c r="CG21965" s="9"/>
      <c r="CH21965" s="9"/>
      <c r="CI21965" s="9"/>
      <c r="CJ21965" s="31"/>
      <c r="CK21965" s="9"/>
      <c r="CL21965" s="128"/>
      <c r="CM21965" s="216">
        <f t="shared" si="920"/>
        <v>0</v>
      </c>
      <c r="CN21965" s="128"/>
      <c r="CO21965" s="30"/>
      <c r="CP21965" s="30">
        <f t="shared" si="921"/>
        <v>0</v>
      </c>
      <c r="CQ21965" s="30"/>
      <c r="CR21965" s="30">
        <f t="shared" si="922"/>
        <v>0</v>
      </c>
      <c r="CS21965" s="30"/>
      <c r="CT21965" s="30"/>
      <c r="CU21965" s="30"/>
      <c r="CV21965" s="30">
        <f t="shared" si="923"/>
        <v>0</v>
      </c>
    </row>
    <row r="21966" spans="80:100" x14ac:dyDescent="0.25">
      <c r="CB21966" s="134">
        <f t="shared" si="919"/>
        <v>2144</v>
      </c>
      <c r="CC21966" s="7"/>
      <c r="CD21966" s="10"/>
      <c r="CE21966" s="10"/>
      <c r="CF21966" s="31"/>
      <c r="CG21966" s="9"/>
      <c r="CH21966" s="9"/>
      <c r="CI21966" s="9"/>
      <c r="CJ21966" s="31"/>
      <c r="CK21966" s="9"/>
      <c r="CL21966" s="128"/>
      <c r="CM21966" s="216">
        <f t="shared" si="920"/>
        <v>0</v>
      </c>
      <c r="CN21966" s="128"/>
      <c r="CO21966" s="30"/>
      <c r="CP21966" s="30">
        <f t="shared" si="921"/>
        <v>0</v>
      </c>
      <c r="CQ21966" s="30"/>
      <c r="CR21966" s="30">
        <f t="shared" si="922"/>
        <v>0</v>
      </c>
      <c r="CS21966" s="30"/>
      <c r="CT21966" s="30"/>
      <c r="CU21966" s="30"/>
      <c r="CV21966" s="30">
        <f t="shared" si="923"/>
        <v>0</v>
      </c>
    </row>
    <row r="21967" spans="80:100" x14ac:dyDescent="0.25">
      <c r="CB21967" s="134">
        <f t="shared" si="919"/>
        <v>2145</v>
      </c>
      <c r="CC21967" s="7"/>
      <c r="CD21967" s="10"/>
      <c r="CE21967" s="10"/>
      <c r="CF21967" s="31"/>
      <c r="CG21967" s="9"/>
      <c r="CH21967" s="9"/>
      <c r="CI21967" s="9"/>
      <c r="CJ21967" s="31"/>
      <c r="CK21967" s="9"/>
      <c r="CL21967" s="128"/>
      <c r="CM21967" s="216">
        <f t="shared" si="920"/>
        <v>0</v>
      </c>
      <c r="CN21967" s="128"/>
      <c r="CO21967" s="30"/>
      <c r="CP21967" s="30">
        <f t="shared" si="921"/>
        <v>0</v>
      </c>
      <c r="CQ21967" s="30"/>
      <c r="CR21967" s="30">
        <f t="shared" si="922"/>
        <v>0</v>
      </c>
      <c r="CS21967" s="30"/>
      <c r="CT21967" s="30"/>
      <c r="CU21967" s="30"/>
      <c r="CV21967" s="30">
        <f t="shared" si="923"/>
        <v>0</v>
      </c>
    </row>
    <row r="21968" spans="80:100" x14ac:dyDescent="0.25">
      <c r="CB21968" s="134">
        <f t="shared" si="919"/>
        <v>2146</v>
      </c>
      <c r="CC21968" s="7"/>
      <c r="CD21968" s="10"/>
      <c r="CE21968" s="10"/>
      <c r="CF21968" s="31"/>
      <c r="CG21968" s="9"/>
      <c r="CH21968" s="9"/>
      <c r="CI21968" s="9"/>
      <c r="CJ21968" s="31"/>
      <c r="CK21968" s="9"/>
      <c r="CL21968" s="128"/>
      <c r="CM21968" s="216">
        <f t="shared" si="920"/>
        <v>0</v>
      </c>
      <c r="CN21968" s="128"/>
      <c r="CO21968" s="30"/>
      <c r="CP21968" s="30">
        <f t="shared" si="921"/>
        <v>0</v>
      </c>
      <c r="CQ21968" s="30"/>
      <c r="CR21968" s="30">
        <f t="shared" si="922"/>
        <v>0</v>
      </c>
      <c r="CS21968" s="30"/>
      <c r="CT21968" s="30"/>
      <c r="CU21968" s="30"/>
      <c r="CV21968" s="30">
        <f t="shared" si="923"/>
        <v>0</v>
      </c>
    </row>
    <row r="21969" spans="80:100" x14ac:dyDescent="0.25">
      <c r="CB21969" s="134">
        <f t="shared" si="919"/>
        <v>2147</v>
      </c>
      <c r="CC21969" s="7"/>
      <c r="CD21969" s="10"/>
      <c r="CE21969" s="10"/>
      <c r="CF21969" s="31"/>
      <c r="CG21969" s="9"/>
      <c r="CH21969" s="9"/>
      <c r="CI21969" s="9"/>
      <c r="CJ21969" s="31"/>
      <c r="CK21969" s="9"/>
      <c r="CL21969" s="128"/>
      <c r="CM21969" s="216">
        <f t="shared" si="920"/>
        <v>0</v>
      </c>
      <c r="CN21969" s="128"/>
      <c r="CO21969" s="30"/>
      <c r="CP21969" s="30">
        <f t="shared" si="921"/>
        <v>0</v>
      </c>
      <c r="CQ21969" s="30"/>
      <c r="CR21969" s="30">
        <f t="shared" si="922"/>
        <v>0</v>
      </c>
      <c r="CS21969" s="30"/>
      <c r="CT21969" s="30"/>
      <c r="CU21969" s="30"/>
      <c r="CV21969" s="30">
        <f t="shared" si="923"/>
        <v>0</v>
      </c>
    </row>
    <row r="21970" spans="80:100" x14ac:dyDescent="0.25">
      <c r="CB21970" s="134">
        <f t="shared" si="919"/>
        <v>2148</v>
      </c>
      <c r="CC21970" s="7"/>
      <c r="CD21970" s="10"/>
      <c r="CE21970" s="10"/>
      <c r="CF21970" s="31"/>
      <c r="CG21970" s="9"/>
      <c r="CH21970" s="9"/>
      <c r="CI21970" s="9"/>
      <c r="CJ21970" s="31"/>
      <c r="CK21970" s="9"/>
      <c r="CL21970" s="128"/>
      <c r="CM21970" s="216">
        <f t="shared" si="920"/>
        <v>0</v>
      </c>
      <c r="CN21970" s="128"/>
      <c r="CO21970" s="30"/>
      <c r="CP21970" s="30">
        <f t="shared" si="921"/>
        <v>0</v>
      </c>
      <c r="CQ21970" s="30"/>
      <c r="CR21970" s="30">
        <f t="shared" si="922"/>
        <v>0</v>
      </c>
      <c r="CS21970" s="30"/>
      <c r="CT21970" s="30"/>
      <c r="CU21970" s="30"/>
      <c r="CV21970" s="30">
        <f t="shared" si="923"/>
        <v>0</v>
      </c>
    </row>
    <row r="21971" spans="80:100" x14ac:dyDescent="0.25">
      <c r="CB21971" s="134">
        <f t="shared" si="919"/>
        <v>2149</v>
      </c>
      <c r="CC21971" s="7"/>
      <c r="CD21971" s="10"/>
      <c r="CE21971" s="10"/>
      <c r="CF21971" s="31"/>
      <c r="CG21971" s="9"/>
      <c r="CH21971" s="9"/>
      <c r="CI21971" s="9"/>
      <c r="CJ21971" s="31"/>
      <c r="CK21971" s="9"/>
      <c r="CL21971" s="128"/>
      <c r="CM21971" s="216">
        <f t="shared" si="920"/>
        <v>0</v>
      </c>
      <c r="CN21971" s="128"/>
      <c r="CO21971" s="30"/>
      <c r="CP21971" s="30">
        <f t="shared" si="921"/>
        <v>0</v>
      </c>
      <c r="CQ21971" s="30"/>
      <c r="CR21971" s="30">
        <f t="shared" si="922"/>
        <v>0</v>
      </c>
      <c r="CS21971" s="30"/>
      <c r="CT21971" s="30"/>
      <c r="CU21971" s="30"/>
      <c r="CV21971" s="30">
        <f t="shared" si="923"/>
        <v>0</v>
      </c>
    </row>
    <row r="21972" spans="80:100" x14ac:dyDescent="0.25">
      <c r="CB21972" s="134">
        <f t="shared" si="919"/>
        <v>2150</v>
      </c>
      <c r="CC21972" s="7"/>
      <c r="CD21972" s="10"/>
      <c r="CE21972" s="10"/>
      <c r="CF21972" s="31"/>
      <c r="CG21972" s="9"/>
      <c r="CH21972" s="9"/>
      <c r="CI21972" s="9"/>
      <c r="CJ21972" s="31"/>
      <c r="CK21972" s="9"/>
      <c r="CL21972" s="128"/>
      <c r="CM21972" s="216">
        <f t="shared" si="920"/>
        <v>0</v>
      </c>
      <c r="CN21972" s="128"/>
      <c r="CO21972" s="30"/>
      <c r="CP21972" s="30">
        <f t="shared" si="921"/>
        <v>0</v>
      </c>
      <c r="CQ21972" s="30"/>
      <c r="CR21972" s="30">
        <f t="shared" si="922"/>
        <v>0</v>
      </c>
      <c r="CS21972" s="30"/>
      <c r="CT21972" s="30"/>
      <c r="CU21972" s="30"/>
      <c r="CV21972" s="30">
        <f t="shared" si="923"/>
        <v>0</v>
      </c>
    </row>
    <row r="21973" spans="80:100" x14ac:dyDescent="0.25">
      <c r="CB21973" s="134">
        <f t="shared" si="919"/>
        <v>2151</v>
      </c>
      <c r="CC21973" s="7"/>
      <c r="CD21973" s="10"/>
      <c r="CE21973" s="10"/>
      <c r="CF21973" s="31"/>
      <c r="CG21973" s="9"/>
      <c r="CH21973" s="9"/>
      <c r="CI21973" s="9"/>
      <c r="CJ21973" s="31"/>
      <c r="CK21973" s="9"/>
      <c r="CL21973" s="128"/>
      <c r="CM21973" s="216">
        <f t="shared" si="920"/>
        <v>0</v>
      </c>
      <c r="CN21973" s="128"/>
      <c r="CO21973" s="30"/>
      <c r="CP21973" s="30">
        <f t="shared" si="921"/>
        <v>0</v>
      </c>
      <c r="CQ21973" s="30"/>
      <c r="CR21973" s="30">
        <f t="shared" si="922"/>
        <v>0</v>
      </c>
      <c r="CS21973" s="30"/>
      <c r="CT21973" s="30"/>
      <c r="CU21973" s="30"/>
      <c r="CV21973" s="30">
        <f t="shared" si="923"/>
        <v>0</v>
      </c>
    </row>
    <row r="21974" spans="80:100" x14ac:dyDescent="0.25">
      <c r="CB21974" s="134">
        <f t="shared" si="919"/>
        <v>2152</v>
      </c>
      <c r="CC21974" s="7"/>
      <c r="CD21974" s="10"/>
      <c r="CE21974" s="10"/>
      <c r="CF21974" s="31"/>
      <c r="CG21974" s="9"/>
      <c r="CH21974" s="9"/>
      <c r="CI21974" s="9"/>
      <c r="CJ21974" s="31"/>
      <c r="CK21974" s="9"/>
      <c r="CL21974" s="128"/>
      <c r="CM21974" s="216">
        <f t="shared" si="920"/>
        <v>0</v>
      </c>
      <c r="CN21974" s="128"/>
      <c r="CO21974" s="30"/>
      <c r="CP21974" s="30">
        <f t="shared" si="921"/>
        <v>0</v>
      </c>
      <c r="CQ21974" s="30"/>
      <c r="CR21974" s="30">
        <f t="shared" si="922"/>
        <v>0</v>
      </c>
      <c r="CS21974" s="30"/>
      <c r="CT21974" s="30"/>
      <c r="CU21974" s="30"/>
      <c r="CV21974" s="30">
        <f t="shared" si="923"/>
        <v>0</v>
      </c>
    </row>
    <row r="21975" spans="80:100" x14ac:dyDescent="0.25">
      <c r="CB21975" s="134">
        <f t="shared" si="919"/>
        <v>2153</v>
      </c>
      <c r="CC21975" s="7"/>
      <c r="CD21975" s="10"/>
      <c r="CE21975" s="10"/>
      <c r="CF21975" s="31"/>
      <c r="CG21975" s="9"/>
      <c r="CH21975" s="9"/>
      <c r="CI21975" s="9"/>
      <c r="CJ21975" s="31"/>
      <c r="CK21975" s="9"/>
      <c r="CL21975" s="128"/>
      <c r="CM21975" s="216">
        <f t="shared" si="920"/>
        <v>0</v>
      </c>
      <c r="CN21975" s="128"/>
      <c r="CO21975" s="30"/>
      <c r="CP21975" s="30">
        <f t="shared" si="921"/>
        <v>0</v>
      </c>
      <c r="CQ21975" s="30"/>
      <c r="CR21975" s="30">
        <f t="shared" si="922"/>
        <v>0</v>
      </c>
      <c r="CS21975" s="30"/>
      <c r="CT21975" s="30"/>
      <c r="CU21975" s="30"/>
      <c r="CV21975" s="30">
        <f t="shared" si="923"/>
        <v>0</v>
      </c>
    </row>
    <row r="21976" spans="80:100" x14ac:dyDescent="0.25">
      <c r="CB21976" s="134">
        <f t="shared" si="919"/>
        <v>2154</v>
      </c>
      <c r="CC21976" s="7"/>
      <c r="CD21976" s="10"/>
      <c r="CE21976" s="10"/>
      <c r="CF21976" s="31"/>
      <c r="CG21976" s="9"/>
      <c r="CH21976" s="9"/>
      <c r="CI21976" s="9"/>
      <c r="CJ21976" s="31"/>
      <c r="CK21976" s="9"/>
      <c r="CL21976" s="128"/>
      <c r="CM21976" s="216">
        <f t="shared" si="920"/>
        <v>0</v>
      </c>
      <c r="CN21976" s="128"/>
      <c r="CO21976" s="30"/>
      <c r="CP21976" s="30">
        <f t="shared" si="921"/>
        <v>0</v>
      </c>
      <c r="CQ21976" s="30"/>
      <c r="CR21976" s="30">
        <f t="shared" si="922"/>
        <v>0</v>
      </c>
      <c r="CS21976" s="30"/>
      <c r="CT21976" s="30"/>
      <c r="CU21976" s="30"/>
      <c r="CV21976" s="30">
        <f t="shared" si="923"/>
        <v>0</v>
      </c>
    </row>
    <row r="21977" spans="80:100" x14ac:dyDescent="0.25">
      <c r="CB21977" s="134">
        <f t="shared" si="919"/>
        <v>2155</v>
      </c>
      <c r="CC21977" s="7"/>
      <c r="CD21977" s="10"/>
      <c r="CE21977" s="10"/>
      <c r="CF21977" s="31"/>
      <c r="CG21977" s="9"/>
      <c r="CH21977" s="9"/>
      <c r="CI21977" s="9"/>
      <c r="CJ21977" s="31"/>
      <c r="CK21977" s="9"/>
      <c r="CL21977" s="128"/>
      <c r="CM21977" s="216">
        <f t="shared" si="920"/>
        <v>0</v>
      </c>
      <c r="CN21977" s="128"/>
      <c r="CO21977" s="30"/>
      <c r="CP21977" s="30">
        <f t="shared" si="921"/>
        <v>0</v>
      </c>
      <c r="CQ21977" s="30"/>
      <c r="CR21977" s="30">
        <f t="shared" si="922"/>
        <v>0</v>
      </c>
      <c r="CS21977" s="30"/>
      <c r="CT21977" s="30"/>
      <c r="CU21977" s="30"/>
      <c r="CV21977" s="30">
        <f t="shared" si="923"/>
        <v>0</v>
      </c>
    </row>
    <row r="21978" spans="80:100" x14ac:dyDescent="0.25">
      <c r="CB21978" s="134">
        <f t="shared" si="919"/>
        <v>2156</v>
      </c>
      <c r="CC21978" s="7"/>
      <c r="CD21978" s="10"/>
      <c r="CE21978" s="10"/>
      <c r="CF21978" s="31"/>
      <c r="CG21978" s="9"/>
      <c r="CH21978" s="9"/>
      <c r="CI21978" s="9"/>
      <c r="CJ21978" s="31"/>
      <c r="CK21978" s="9"/>
      <c r="CL21978" s="128"/>
      <c r="CM21978" s="216">
        <f t="shared" si="920"/>
        <v>0</v>
      </c>
      <c r="CN21978" s="128"/>
      <c r="CO21978" s="30"/>
      <c r="CP21978" s="30">
        <f t="shared" si="921"/>
        <v>0</v>
      </c>
      <c r="CQ21978" s="30"/>
      <c r="CR21978" s="30">
        <f t="shared" si="922"/>
        <v>0</v>
      </c>
      <c r="CS21978" s="30"/>
      <c r="CT21978" s="30"/>
      <c r="CU21978" s="30"/>
      <c r="CV21978" s="30">
        <f t="shared" si="923"/>
        <v>0</v>
      </c>
    </row>
    <row r="21979" spans="80:100" x14ac:dyDescent="0.25">
      <c r="CB21979" s="134">
        <f t="shared" si="919"/>
        <v>2157</v>
      </c>
      <c r="CC21979" s="7"/>
      <c r="CD21979" s="10"/>
      <c r="CE21979" s="10"/>
      <c r="CF21979" s="31"/>
      <c r="CG21979" s="9"/>
      <c r="CH21979" s="9"/>
      <c r="CI21979" s="9"/>
      <c r="CJ21979" s="31"/>
      <c r="CK21979" s="9"/>
      <c r="CL21979" s="128"/>
      <c r="CM21979" s="216">
        <f t="shared" si="920"/>
        <v>0</v>
      </c>
      <c r="CN21979" s="128"/>
      <c r="CO21979" s="30"/>
      <c r="CP21979" s="30">
        <f t="shared" si="921"/>
        <v>0</v>
      </c>
      <c r="CQ21979" s="30"/>
      <c r="CR21979" s="30">
        <f t="shared" si="922"/>
        <v>0</v>
      </c>
      <c r="CS21979" s="30"/>
      <c r="CT21979" s="30"/>
      <c r="CU21979" s="30"/>
      <c r="CV21979" s="30">
        <f t="shared" si="923"/>
        <v>0</v>
      </c>
    </row>
    <row r="21980" spans="80:100" x14ac:dyDescent="0.25">
      <c r="CB21980" s="134">
        <f t="shared" si="919"/>
        <v>2158</v>
      </c>
      <c r="CC21980" s="7"/>
      <c r="CD21980" s="10"/>
      <c r="CE21980" s="10"/>
      <c r="CF21980" s="31"/>
      <c r="CG21980" s="9"/>
      <c r="CH21980" s="9"/>
      <c r="CI21980" s="9"/>
      <c r="CJ21980" s="31"/>
      <c r="CK21980" s="9"/>
      <c r="CL21980" s="128"/>
      <c r="CM21980" s="216">
        <f t="shared" si="920"/>
        <v>0</v>
      </c>
      <c r="CN21980" s="128"/>
      <c r="CO21980" s="30"/>
      <c r="CP21980" s="30">
        <f t="shared" si="921"/>
        <v>0</v>
      </c>
      <c r="CQ21980" s="30"/>
      <c r="CR21980" s="30">
        <f t="shared" si="922"/>
        <v>0</v>
      </c>
      <c r="CS21980" s="30"/>
      <c r="CT21980" s="30"/>
      <c r="CU21980" s="30"/>
      <c r="CV21980" s="30">
        <f t="shared" si="923"/>
        <v>0</v>
      </c>
    </row>
    <row r="21981" spans="80:100" x14ac:dyDescent="0.25">
      <c r="CB21981" s="134">
        <f t="shared" si="919"/>
        <v>2159</v>
      </c>
      <c r="CC21981" s="7"/>
      <c r="CD21981" s="10"/>
      <c r="CE21981" s="10"/>
      <c r="CF21981" s="31"/>
      <c r="CG21981" s="9"/>
      <c r="CH21981" s="9"/>
      <c r="CI21981" s="9"/>
      <c r="CJ21981" s="31"/>
      <c r="CK21981" s="9"/>
      <c r="CL21981" s="128"/>
      <c r="CM21981" s="216">
        <f t="shared" si="920"/>
        <v>0</v>
      </c>
      <c r="CN21981" s="128"/>
      <c r="CO21981" s="30"/>
      <c r="CP21981" s="30">
        <f t="shared" si="921"/>
        <v>0</v>
      </c>
      <c r="CQ21981" s="30"/>
      <c r="CR21981" s="30">
        <f t="shared" si="922"/>
        <v>0</v>
      </c>
      <c r="CS21981" s="30"/>
      <c r="CT21981" s="30"/>
      <c r="CU21981" s="30"/>
      <c r="CV21981" s="30">
        <f t="shared" si="923"/>
        <v>0</v>
      </c>
    </row>
    <row r="21982" spans="80:100" x14ac:dyDescent="0.25">
      <c r="CB21982" s="134">
        <f t="shared" si="919"/>
        <v>2160</v>
      </c>
      <c r="CC21982" s="7"/>
      <c r="CD21982" s="10"/>
      <c r="CE21982" s="10"/>
      <c r="CF21982" s="31"/>
      <c r="CG21982" s="9"/>
      <c r="CH21982" s="9"/>
      <c r="CI21982" s="9"/>
      <c r="CJ21982" s="31"/>
      <c r="CK21982" s="9"/>
      <c r="CL21982" s="128"/>
      <c r="CM21982" s="216">
        <f t="shared" si="920"/>
        <v>0</v>
      </c>
      <c r="CN21982" s="128"/>
      <c r="CO21982" s="30"/>
      <c r="CP21982" s="30">
        <f t="shared" si="921"/>
        <v>0</v>
      </c>
      <c r="CQ21982" s="30"/>
      <c r="CR21982" s="30">
        <f t="shared" si="922"/>
        <v>0</v>
      </c>
      <c r="CS21982" s="30"/>
      <c r="CT21982" s="30"/>
      <c r="CU21982" s="30"/>
      <c r="CV21982" s="30">
        <f t="shared" si="923"/>
        <v>0</v>
      </c>
    </row>
    <row r="21983" spans="80:100" x14ac:dyDescent="0.25">
      <c r="CB21983" s="134">
        <f t="shared" si="919"/>
        <v>2161</v>
      </c>
      <c r="CC21983" s="7"/>
      <c r="CD21983" s="10"/>
      <c r="CE21983" s="10"/>
      <c r="CF21983" s="31"/>
      <c r="CG21983" s="9"/>
      <c r="CH21983" s="9"/>
      <c r="CI21983" s="9"/>
      <c r="CJ21983" s="31"/>
      <c r="CK21983" s="9"/>
      <c r="CL21983" s="128"/>
      <c r="CM21983" s="216">
        <f t="shared" si="920"/>
        <v>0</v>
      </c>
      <c r="CN21983" s="128"/>
      <c r="CO21983" s="30"/>
      <c r="CP21983" s="30">
        <f t="shared" si="921"/>
        <v>0</v>
      </c>
      <c r="CQ21983" s="30"/>
      <c r="CR21983" s="30">
        <f t="shared" si="922"/>
        <v>0</v>
      </c>
      <c r="CS21983" s="30"/>
      <c r="CT21983" s="30"/>
      <c r="CU21983" s="30"/>
      <c r="CV21983" s="30">
        <f t="shared" si="923"/>
        <v>0</v>
      </c>
    </row>
    <row r="21984" spans="80:100" x14ac:dyDescent="0.25">
      <c r="CB21984" s="134">
        <f t="shared" si="919"/>
        <v>2162</v>
      </c>
      <c r="CC21984" s="7"/>
      <c r="CD21984" s="10"/>
      <c r="CE21984" s="10"/>
      <c r="CF21984" s="31"/>
      <c r="CG21984" s="9"/>
      <c r="CH21984" s="9"/>
      <c r="CI21984" s="9"/>
      <c r="CJ21984" s="31"/>
      <c r="CK21984" s="9"/>
      <c r="CL21984" s="128"/>
      <c r="CM21984" s="216">
        <f t="shared" si="920"/>
        <v>0</v>
      </c>
      <c r="CN21984" s="128"/>
      <c r="CO21984" s="30"/>
      <c r="CP21984" s="30">
        <f t="shared" si="921"/>
        <v>0</v>
      </c>
      <c r="CQ21984" s="30"/>
      <c r="CR21984" s="30">
        <f t="shared" si="922"/>
        <v>0</v>
      </c>
      <c r="CS21984" s="30"/>
      <c r="CT21984" s="30"/>
      <c r="CU21984" s="30"/>
      <c r="CV21984" s="30">
        <f t="shared" si="923"/>
        <v>0</v>
      </c>
    </row>
    <row r="21985" spans="80:100" x14ac:dyDescent="0.25">
      <c r="CB21985" s="134">
        <f t="shared" si="919"/>
        <v>2163</v>
      </c>
      <c r="CC21985" s="7"/>
      <c r="CD21985" s="10"/>
      <c r="CE21985" s="10"/>
      <c r="CF21985" s="31"/>
      <c r="CG21985" s="9"/>
      <c r="CH21985" s="9"/>
      <c r="CI21985" s="9"/>
      <c r="CJ21985" s="31"/>
      <c r="CK21985" s="9"/>
      <c r="CL21985" s="128"/>
      <c r="CM21985" s="216">
        <f t="shared" si="920"/>
        <v>0</v>
      </c>
      <c r="CN21985" s="128"/>
      <c r="CO21985" s="30"/>
      <c r="CP21985" s="30">
        <f t="shared" si="921"/>
        <v>0</v>
      </c>
      <c r="CQ21985" s="30"/>
      <c r="CR21985" s="30">
        <f t="shared" si="922"/>
        <v>0</v>
      </c>
      <c r="CS21985" s="30"/>
      <c r="CT21985" s="30"/>
      <c r="CU21985" s="30"/>
      <c r="CV21985" s="30">
        <f t="shared" si="923"/>
        <v>0</v>
      </c>
    </row>
    <row r="21986" spans="80:100" x14ac:dyDescent="0.25">
      <c r="CB21986" s="134">
        <f t="shared" si="919"/>
        <v>2164</v>
      </c>
      <c r="CC21986" s="7"/>
      <c r="CD21986" s="10"/>
      <c r="CE21986" s="10"/>
      <c r="CF21986" s="31"/>
      <c r="CG21986" s="9"/>
      <c r="CH21986" s="9"/>
      <c r="CI21986" s="9"/>
      <c r="CJ21986" s="31"/>
      <c r="CK21986" s="9"/>
      <c r="CL21986" s="128"/>
      <c r="CM21986" s="216">
        <f t="shared" si="920"/>
        <v>0</v>
      </c>
      <c r="CN21986" s="128"/>
      <c r="CO21986" s="30"/>
      <c r="CP21986" s="30">
        <f t="shared" si="921"/>
        <v>0</v>
      </c>
      <c r="CQ21986" s="30"/>
      <c r="CR21986" s="30">
        <f t="shared" si="922"/>
        <v>0</v>
      </c>
      <c r="CS21986" s="30"/>
      <c r="CT21986" s="30"/>
      <c r="CU21986" s="30"/>
      <c r="CV21986" s="30">
        <f t="shared" si="923"/>
        <v>0</v>
      </c>
    </row>
    <row r="21987" spans="80:100" x14ac:dyDescent="0.25">
      <c r="CB21987" s="134">
        <f t="shared" si="919"/>
        <v>2165</v>
      </c>
      <c r="CC21987" s="7"/>
      <c r="CD21987" s="10"/>
      <c r="CE21987" s="10"/>
      <c r="CF21987" s="31"/>
      <c r="CG21987" s="9"/>
      <c r="CH21987" s="9"/>
      <c r="CI21987" s="9"/>
      <c r="CJ21987" s="31"/>
      <c r="CK21987" s="9"/>
      <c r="CL21987" s="128"/>
      <c r="CM21987" s="216">
        <f t="shared" si="920"/>
        <v>0</v>
      </c>
      <c r="CN21987" s="128"/>
      <c r="CO21987" s="30"/>
      <c r="CP21987" s="30">
        <f t="shared" si="921"/>
        <v>0</v>
      </c>
      <c r="CQ21987" s="30"/>
      <c r="CR21987" s="30">
        <f t="shared" si="922"/>
        <v>0</v>
      </c>
      <c r="CS21987" s="30"/>
      <c r="CT21987" s="30"/>
      <c r="CU21987" s="30"/>
      <c r="CV21987" s="30">
        <f t="shared" si="923"/>
        <v>0</v>
      </c>
    </row>
    <row r="21988" spans="80:100" x14ac:dyDescent="0.25">
      <c r="CB21988" s="134">
        <f t="shared" si="919"/>
        <v>2166</v>
      </c>
      <c r="CC21988" s="7"/>
      <c r="CD21988" s="10"/>
      <c r="CE21988" s="10"/>
      <c r="CF21988" s="31"/>
      <c r="CG21988" s="9"/>
      <c r="CH21988" s="9"/>
      <c r="CI21988" s="9"/>
      <c r="CJ21988" s="31"/>
      <c r="CK21988" s="9"/>
      <c r="CL21988" s="128"/>
      <c r="CM21988" s="216">
        <f t="shared" si="920"/>
        <v>0</v>
      </c>
      <c r="CN21988" s="128"/>
      <c r="CO21988" s="30"/>
      <c r="CP21988" s="30">
        <f t="shared" si="921"/>
        <v>0</v>
      </c>
      <c r="CQ21988" s="30"/>
      <c r="CR21988" s="30">
        <f t="shared" si="922"/>
        <v>0</v>
      </c>
      <c r="CS21988" s="30"/>
      <c r="CT21988" s="30"/>
      <c r="CU21988" s="30"/>
      <c r="CV21988" s="30">
        <f t="shared" si="923"/>
        <v>0</v>
      </c>
    </row>
    <row r="21989" spans="80:100" x14ac:dyDescent="0.25">
      <c r="CB21989" s="134">
        <f t="shared" si="919"/>
        <v>2167</v>
      </c>
      <c r="CC21989" s="7"/>
      <c r="CD21989" s="10"/>
      <c r="CE21989" s="10"/>
      <c r="CF21989" s="31"/>
      <c r="CG21989" s="9"/>
      <c r="CH21989" s="9"/>
      <c r="CI21989" s="9"/>
      <c r="CJ21989" s="31"/>
      <c r="CK21989" s="9"/>
      <c r="CL21989" s="128"/>
      <c r="CM21989" s="216">
        <f t="shared" si="920"/>
        <v>0</v>
      </c>
      <c r="CN21989" s="128"/>
      <c r="CO21989" s="30"/>
      <c r="CP21989" s="30">
        <f t="shared" si="921"/>
        <v>0</v>
      </c>
      <c r="CQ21989" s="30"/>
      <c r="CR21989" s="30">
        <f t="shared" si="922"/>
        <v>0</v>
      </c>
      <c r="CS21989" s="30"/>
      <c r="CT21989" s="30"/>
      <c r="CU21989" s="30"/>
      <c r="CV21989" s="30">
        <f t="shared" si="923"/>
        <v>0</v>
      </c>
    </row>
    <row r="21990" spans="80:100" x14ac:dyDescent="0.25">
      <c r="CB21990" s="134">
        <f t="shared" si="919"/>
        <v>2168</v>
      </c>
      <c r="CC21990" s="7"/>
      <c r="CD21990" s="10"/>
      <c r="CE21990" s="10"/>
      <c r="CF21990" s="31"/>
      <c r="CG21990" s="9"/>
      <c r="CH21990" s="9"/>
      <c r="CI21990" s="9"/>
      <c r="CJ21990" s="31"/>
      <c r="CK21990" s="9"/>
      <c r="CL21990" s="128"/>
      <c r="CM21990" s="216">
        <f t="shared" si="920"/>
        <v>0</v>
      </c>
      <c r="CN21990" s="128"/>
      <c r="CO21990" s="30"/>
      <c r="CP21990" s="30">
        <f t="shared" si="921"/>
        <v>0</v>
      </c>
      <c r="CQ21990" s="30"/>
      <c r="CR21990" s="30">
        <f t="shared" si="922"/>
        <v>0</v>
      </c>
      <c r="CS21990" s="30"/>
      <c r="CT21990" s="30"/>
      <c r="CU21990" s="30"/>
      <c r="CV21990" s="30">
        <f t="shared" si="923"/>
        <v>0</v>
      </c>
    </row>
    <row r="21991" spans="80:100" x14ac:dyDescent="0.25">
      <c r="CB21991" s="134">
        <f t="shared" si="919"/>
        <v>2169</v>
      </c>
      <c r="CC21991" s="7"/>
      <c r="CD21991" s="10"/>
      <c r="CE21991" s="10"/>
      <c r="CF21991" s="31"/>
      <c r="CG21991" s="9"/>
      <c r="CH21991" s="9"/>
      <c r="CI21991" s="9"/>
      <c r="CJ21991" s="31"/>
      <c r="CK21991" s="9"/>
      <c r="CL21991" s="128"/>
      <c r="CM21991" s="216">
        <f t="shared" si="920"/>
        <v>0</v>
      </c>
      <c r="CN21991" s="128"/>
      <c r="CO21991" s="30"/>
      <c r="CP21991" s="30">
        <f t="shared" si="921"/>
        <v>0</v>
      </c>
      <c r="CQ21991" s="30"/>
      <c r="CR21991" s="30">
        <f t="shared" si="922"/>
        <v>0</v>
      </c>
      <c r="CS21991" s="30"/>
      <c r="CT21991" s="30"/>
      <c r="CU21991" s="30"/>
      <c r="CV21991" s="30">
        <f t="shared" si="923"/>
        <v>0</v>
      </c>
    </row>
    <row r="21992" spans="80:100" x14ac:dyDescent="0.25">
      <c r="CB21992" s="134">
        <f t="shared" si="919"/>
        <v>2170</v>
      </c>
      <c r="CC21992" s="7"/>
      <c r="CD21992" s="10"/>
      <c r="CE21992" s="10"/>
      <c r="CF21992" s="31"/>
      <c r="CG21992" s="9"/>
      <c r="CH21992" s="9"/>
      <c r="CI21992" s="9"/>
      <c r="CJ21992" s="31"/>
      <c r="CK21992" s="9"/>
      <c r="CL21992" s="128"/>
      <c r="CM21992" s="216">
        <f t="shared" si="920"/>
        <v>0</v>
      </c>
      <c r="CN21992" s="128"/>
      <c r="CO21992" s="30"/>
      <c r="CP21992" s="30">
        <f t="shared" si="921"/>
        <v>0</v>
      </c>
      <c r="CQ21992" s="30"/>
      <c r="CR21992" s="30">
        <f t="shared" si="922"/>
        <v>0</v>
      </c>
      <c r="CS21992" s="30"/>
      <c r="CT21992" s="30"/>
      <c r="CU21992" s="30"/>
      <c r="CV21992" s="30">
        <f t="shared" si="923"/>
        <v>0</v>
      </c>
    </row>
    <row r="21993" spans="80:100" x14ac:dyDescent="0.25">
      <c r="CB21993" s="134">
        <f t="shared" si="919"/>
        <v>2171</v>
      </c>
      <c r="CC21993" s="7"/>
      <c r="CD21993" s="10"/>
      <c r="CE21993" s="10"/>
      <c r="CF21993" s="31"/>
      <c r="CG21993" s="9"/>
      <c r="CH21993" s="9"/>
      <c r="CI21993" s="9"/>
      <c r="CJ21993" s="31"/>
      <c r="CK21993" s="9"/>
      <c r="CL21993" s="128"/>
      <c r="CM21993" s="216">
        <f t="shared" si="920"/>
        <v>0</v>
      </c>
      <c r="CN21993" s="128"/>
      <c r="CO21993" s="30"/>
      <c r="CP21993" s="30">
        <f t="shared" si="921"/>
        <v>0</v>
      </c>
      <c r="CQ21993" s="30"/>
      <c r="CR21993" s="30">
        <f t="shared" si="922"/>
        <v>0</v>
      </c>
      <c r="CS21993" s="30"/>
      <c r="CT21993" s="30"/>
      <c r="CU21993" s="30"/>
      <c r="CV21993" s="30">
        <f t="shared" si="923"/>
        <v>0</v>
      </c>
    </row>
    <row r="21994" spans="80:100" x14ac:dyDescent="0.25">
      <c r="CB21994" s="134">
        <f t="shared" si="919"/>
        <v>2172</v>
      </c>
      <c r="CC21994" s="7"/>
      <c r="CD21994" s="10"/>
      <c r="CE21994" s="10"/>
      <c r="CF21994" s="31"/>
      <c r="CG21994" s="9"/>
      <c r="CH21994" s="9"/>
      <c r="CI21994" s="9"/>
      <c r="CJ21994" s="31"/>
      <c r="CK21994" s="9"/>
      <c r="CL21994" s="128"/>
      <c r="CM21994" s="216">
        <f t="shared" si="920"/>
        <v>0</v>
      </c>
      <c r="CN21994" s="128"/>
      <c r="CO21994" s="30"/>
      <c r="CP21994" s="30">
        <f t="shared" si="921"/>
        <v>0</v>
      </c>
      <c r="CQ21994" s="30"/>
      <c r="CR21994" s="30">
        <f t="shared" si="922"/>
        <v>0</v>
      </c>
      <c r="CS21994" s="30"/>
      <c r="CT21994" s="30"/>
      <c r="CU21994" s="30"/>
      <c r="CV21994" s="30">
        <f t="shared" si="923"/>
        <v>0</v>
      </c>
    </row>
    <row r="21995" spans="80:100" x14ac:dyDescent="0.25">
      <c r="CB21995" s="134">
        <f t="shared" si="919"/>
        <v>2173</v>
      </c>
      <c r="CC21995" s="7"/>
      <c r="CD21995" s="10"/>
      <c r="CE21995" s="10"/>
      <c r="CF21995" s="31"/>
      <c r="CG21995" s="9"/>
      <c r="CH21995" s="9"/>
      <c r="CI21995" s="9"/>
      <c r="CJ21995" s="31"/>
      <c r="CK21995" s="9"/>
      <c r="CL21995" s="128"/>
      <c r="CM21995" s="216">
        <f t="shared" si="920"/>
        <v>0</v>
      </c>
      <c r="CN21995" s="128"/>
      <c r="CO21995" s="30"/>
      <c r="CP21995" s="30">
        <f t="shared" si="921"/>
        <v>0</v>
      </c>
      <c r="CQ21995" s="30"/>
      <c r="CR21995" s="30">
        <f t="shared" si="922"/>
        <v>0</v>
      </c>
      <c r="CS21995" s="30"/>
      <c r="CT21995" s="30"/>
      <c r="CU21995" s="30"/>
      <c r="CV21995" s="30">
        <f t="shared" si="923"/>
        <v>0</v>
      </c>
    </row>
    <row r="21996" spans="80:100" x14ac:dyDescent="0.25">
      <c r="CB21996" s="134">
        <f t="shared" si="919"/>
        <v>2174</v>
      </c>
      <c r="CC21996" s="7"/>
      <c r="CD21996" s="10"/>
      <c r="CE21996" s="10"/>
      <c r="CF21996" s="31"/>
      <c r="CG21996" s="9"/>
      <c r="CH21996" s="9"/>
      <c r="CI21996" s="9"/>
      <c r="CJ21996" s="31"/>
      <c r="CK21996" s="9"/>
      <c r="CL21996" s="128"/>
      <c r="CM21996" s="216">
        <f t="shared" si="920"/>
        <v>0</v>
      </c>
      <c r="CN21996" s="128"/>
      <c r="CO21996" s="30"/>
      <c r="CP21996" s="30">
        <f t="shared" si="921"/>
        <v>0</v>
      </c>
      <c r="CQ21996" s="30"/>
      <c r="CR21996" s="30">
        <f t="shared" si="922"/>
        <v>0</v>
      </c>
      <c r="CS21996" s="30"/>
      <c r="CT21996" s="30"/>
      <c r="CU21996" s="30"/>
      <c r="CV21996" s="30">
        <f t="shared" si="923"/>
        <v>0</v>
      </c>
    </row>
    <row r="21997" spans="80:100" x14ac:dyDescent="0.25">
      <c r="CB21997" s="134">
        <f t="shared" si="919"/>
        <v>2175</v>
      </c>
      <c r="CC21997" s="7"/>
      <c r="CD21997" s="10"/>
      <c r="CE21997" s="10"/>
      <c r="CF21997" s="31"/>
      <c r="CG21997" s="9"/>
      <c r="CH21997" s="9"/>
      <c r="CI21997" s="9"/>
      <c r="CJ21997" s="31"/>
      <c r="CK21997" s="9"/>
      <c r="CL21997" s="128"/>
      <c r="CM21997" s="216">
        <f t="shared" si="920"/>
        <v>0</v>
      </c>
      <c r="CN21997" s="128"/>
      <c r="CO21997" s="30"/>
      <c r="CP21997" s="30">
        <f t="shared" si="921"/>
        <v>0</v>
      </c>
      <c r="CQ21997" s="30"/>
      <c r="CR21997" s="30">
        <f t="shared" si="922"/>
        <v>0</v>
      </c>
      <c r="CS21997" s="30"/>
      <c r="CT21997" s="30"/>
      <c r="CU21997" s="30"/>
      <c r="CV21997" s="30">
        <f t="shared" si="923"/>
        <v>0</v>
      </c>
    </row>
    <row r="21998" spans="80:100" x14ac:dyDescent="0.25">
      <c r="CB21998" s="134">
        <f t="shared" si="919"/>
        <v>2176</v>
      </c>
      <c r="CC21998" s="7"/>
      <c r="CD21998" s="10"/>
      <c r="CE21998" s="10"/>
      <c r="CF21998" s="31"/>
      <c r="CG21998" s="9"/>
      <c r="CH21998" s="9"/>
      <c r="CI21998" s="9"/>
      <c r="CJ21998" s="31"/>
      <c r="CK21998" s="9"/>
      <c r="CL21998" s="128"/>
      <c r="CM21998" s="216">
        <f t="shared" si="920"/>
        <v>0</v>
      </c>
      <c r="CN21998" s="128"/>
      <c r="CO21998" s="30"/>
      <c r="CP21998" s="30">
        <f t="shared" si="921"/>
        <v>0</v>
      </c>
      <c r="CQ21998" s="30"/>
      <c r="CR21998" s="30">
        <f t="shared" si="922"/>
        <v>0</v>
      </c>
      <c r="CS21998" s="30"/>
      <c r="CT21998" s="30"/>
      <c r="CU21998" s="30"/>
      <c r="CV21998" s="30">
        <f t="shared" si="923"/>
        <v>0</v>
      </c>
    </row>
    <row r="21999" spans="80:100" x14ac:dyDescent="0.25">
      <c r="CB21999" s="134">
        <f t="shared" ref="CB21999:CB22062" si="924">1+CB21998</f>
        <v>2177</v>
      </c>
      <c r="CC21999" s="7"/>
      <c r="CD21999" s="10"/>
      <c r="CE21999" s="10"/>
      <c r="CF21999" s="31"/>
      <c r="CG21999" s="9"/>
      <c r="CH21999" s="9"/>
      <c r="CI21999" s="9"/>
      <c r="CJ21999" s="31"/>
      <c r="CK21999" s="9"/>
      <c r="CL21999" s="128"/>
      <c r="CM21999" s="216">
        <f t="shared" ref="CM21999:CM22062" si="925">IF(CC21999=0,0,IF(CD21999=0,0,IF(CE21999=0,0,IF(CF21999=0,0,IF(CG21999=0,0,IF(CH21999=0,0,IF(CI21999=0,0,IF(CJ21999=0,0,IF(CK21999=0,0,CV21999)))))))))</f>
        <v>0</v>
      </c>
      <c r="CN21999" s="128"/>
      <c r="CO21999" s="30"/>
      <c r="CP21999" s="30">
        <f t="shared" si="921"/>
        <v>0</v>
      </c>
      <c r="CQ21999" s="30"/>
      <c r="CR21999" s="30">
        <f t="shared" si="922"/>
        <v>0</v>
      </c>
      <c r="CS21999" s="30"/>
      <c r="CT21999" s="30"/>
      <c r="CU21999" s="30"/>
      <c r="CV21999" s="30">
        <f t="shared" si="923"/>
        <v>0</v>
      </c>
    </row>
    <row r="22000" spans="80:100" x14ac:dyDescent="0.25">
      <c r="CB22000" s="134">
        <f t="shared" si="924"/>
        <v>2178</v>
      </c>
      <c r="CC22000" s="7"/>
      <c r="CD22000" s="10"/>
      <c r="CE22000" s="10"/>
      <c r="CF22000" s="31"/>
      <c r="CG22000" s="9"/>
      <c r="CH22000" s="9"/>
      <c r="CI22000" s="9"/>
      <c r="CJ22000" s="31"/>
      <c r="CK22000" s="9"/>
      <c r="CL22000" s="128"/>
      <c r="CM22000" s="216">
        <f t="shared" si="925"/>
        <v>0</v>
      </c>
      <c r="CN22000" s="128"/>
      <c r="CO22000" s="30"/>
      <c r="CP22000" s="30">
        <f t="shared" ref="CP22000:CP22063" si="926">IF(AND(CI22000="Classroom",CH22000="Non-SAR"),25,IF(AND(CI22000="Non-Classroom",CH22000="Non-SAR"),25,IF(AND(CI22000="Non-Classroom",CH22000="SAR"),10,0)))</f>
        <v>0</v>
      </c>
      <c r="CQ22000" s="30"/>
      <c r="CR22000" s="30">
        <f t="shared" ref="CR22000:CR22063" si="927">IF(CP22000=0,0,IF(CK22000="Yes",5,0))</f>
        <v>0</v>
      </c>
      <c r="CS22000" s="30"/>
      <c r="CT22000" s="30"/>
      <c r="CU22000" s="30"/>
      <c r="CV22000" s="30">
        <f t="shared" ref="CV22000:CV22063" si="928">SUM(CP22000:CU22000)</f>
        <v>0</v>
      </c>
    </row>
    <row r="22001" spans="80:100" x14ac:dyDescent="0.25">
      <c r="CB22001" s="134">
        <f t="shared" si="924"/>
        <v>2179</v>
      </c>
      <c r="CC22001" s="7"/>
      <c r="CD22001" s="10"/>
      <c r="CE22001" s="10"/>
      <c r="CF22001" s="31"/>
      <c r="CG22001" s="9"/>
      <c r="CH22001" s="9"/>
      <c r="CI22001" s="9"/>
      <c r="CJ22001" s="31"/>
      <c r="CK22001" s="9"/>
      <c r="CL22001" s="128"/>
      <c r="CM22001" s="216">
        <f t="shared" si="925"/>
        <v>0</v>
      </c>
      <c r="CN22001" s="128"/>
      <c r="CO22001" s="30"/>
      <c r="CP22001" s="30">
        <f t="shared" si="926"/>
        <v>0</v>
      </c>
      <c r="CQ22001" s="30"/>
      <c r="CR22001" s="30">
        <f t="shared" si="927"/>
        <v>0</v>
      </c>
      <c r="CS22001" s="30"/>
      <c r="CT22001" s="30"/>
      <c r="CU22001" s="30"/>
      <c r="CV22001" s="30">
        <f t="shared" si="928"/>
        <v>0</v>
      </c>
    </row>
    <row r="22002" spans="80:100" x14ac:dyDescent="0.25">
      <c r="CB22002" s="134">
        <f t="shared" si="924"/>
        <v>2180</v>
      </c>
      <c r="CC22002" s="7"/>
      <c r="CD22002" s="10"/>
      <c r="CE22002" s="10"/>
      <c r="CF22002" s="31"/>
      <c r="CG22002" s="9"/>
      <c r="CH22002" s="9"/>
      <c r="CI22002" s="9"/>
      <c r="CJ22002" s="31"/>
      <c r="CK22002" s="9"/>
      <c r="CL22002" s="128"/>
      <c r="CM22002" s="216">
        <f t="shared" si="925"/>
        <v>0</v>
      </c>
      <c r="CN22002" s="128"/>
      <c r="CO22002" s="30"/>
      <c r="CP22002" s="30">
        <f t="shared" si="926"/>
        <v>0</v>
      </c>
      <c r="CQ22002" s="30"/>
      <c r="CR22002" s="30">
        <f t="shared" si="927"/>
        <v>0</v>
      </c>
      <c r="CS22002" s="30"/>
      <c r="CT22002" s="30"/>
      <c r="CU22002" s="30"/>
      <c r="CV22002" s="30">
        <f t="shared" si="928"/>
        <v>0</v>
      </c>
    </row>
    <row r="22003" spans="80:100" x14ac:dyDescent="0.25">
      <c r="CB22003" s="134">
        <f t="shared" si="924"/>
        <v>2181</v>
      </c>
      <c r="CC22003" s="7"/>
      <c r="CD22003" s="10"/>
      <c r="CE22003" s="10"/>
      <c r="CF22003" s="31"/>
      <c r="CG22003" s="9"/>
      <c r="CH22003" s="9"/>
      <c r="CI22003" s="9"/>
      <c r="CJ22003" s="31"/>
      <c r="CK22003" s="9"/>
      <c r="CL22003" s="128"/>
      <c r="CM22003" s="216">
        <f t="shared" si="925"/>
        <v>0</v>
      </c>
      <c r="CN22003" s="128"/>
      <c r="CO22003" s="30"/>
      <c r="CP22003" s="30">
        <f t="shared" si="926"/>
        <v>0</v>
      </c>
      <c r="CQ22003" s="30"/>
      <c r="CR22003" s="30">
        <f t="shared" si="927"/>
        <v>0</v>
      </c>
      <c r="CS22003" s="30"/>
      <c r="CT22003" s="30"/>
      <c r="CU22003" s="30"/>
      <c r="CV22003" s="30">
        <f t="shared" si="928"/>
        <v>0</v>
      </c>
    </row>
    <row r="22004" spans="80:100" x14ac:dyDescent="0.25">
      <c r="CB22004" s="134">
        <f t="shared" si="924"/>
        <v>2182</v>
      </c>
      <c r="CC22004" s="7"/>
      <c r="CD22004" s="10"/>
      <c r="CE22004" s="10"/>
      <c r="CF22004" s="31"/>
      <c r="CG22004" s="9"/>
      <c r="CH22004" s="9"/>
      <c r="CI22004" s="9"/>
      <c r="CJ22004" s="31"/>
      <c r="CK22004" s="9"/>
      <c r="CL22004" s="128"/>
      <c r="CM22004" s="216">
        <f t="shared" si="925"/>
        <v>0</v>
      </c>
      <c r="CN22004" s="128"/>
      <c r="CO22004" s="30"/>
      <c r="CP22004" s="30">
        <f t="shared" si="926"/>
        <v>0</v>
      </c>
      <c r="CQ22004" s="30"/>
      <c r="CR22004" s="30">
        <f t="shared" si="927"/>
        <v>0</v>
      </c>
      <c r="CS22004" s="30"/>
      <c r="CT22004" s="30"/>
      <c r="CU22004" s="30"/>
      <c r="CV22004" s="30">
        <f t="shared" si="928"/>
        <v>0</v>
      </c>
    </row>
    <row r="22005" spans="80:100" x14ac:dyDescent="0.25">
      <c r="CB22005" s="134">
        <f t="shared" si="924"/>
        <v>2183</v>
      </c>
      <c r="CC22005" s="7"/>
      <c r="CD22005" s="10"/>
      <c r="CE22005" s="10"/>
      <c r="CF22005" s="31"/>
      <c r="CG22005" s="9"/>
      <c r="CH22005" s="9"/>
      <c r="CI22005" s="9"/>
      <c r="CJ22005" s="31"/>
      <c r="CK22005" s="9"/>
      <c r="CL22005" s="128"/>
      <c r="CM22005" s="216">
        <f t="shared" si="925"/>
        <v>0</v>
      </c>
      <c r="CN22005" s="128"/>
      <c r="CO22005" s="30"/>
      <c r="CP22005" s="30">
        <f t="shared" si="926"/>
        <v>0</v>
      </c>
      <c r="CQ22005" s="30"/>
      <c r="CR22005" s="30">
        <f t="shared" si="927"/>
        <v>0</v>
      </c>
      <c r="CS22005" s="30"/>
      <c r="CT22005" s="30"/>
      <c r="CU22005" s="30"/>
      <c r="CV22005" s="30">
        <f t="shared" si="928"/>
        <v>0</v>
      </c>
    </row>
    <row r="22006" spans="80:100" x14ac:dyDescent="0.25">
      <c r="CB22006" s="134">
        <f t="shared" si="924"/>
        <v>2184</v>
      </c>
      <c r="CC22006" s="7"/>
      <c r="CD22006" s="10"/>
      <c r="CE22006" s="10"/>
      <c r="CF22006" s="31"/>
      <c r="CG22006" s="9"/>
      <c r="CH22006" s="9"/>
      <c r="CI22006" s="9"/>
      <c r="CJ22006" s="31"/>
      <c r="CK22006" s="9"/>
      <c r="CL22006" s="128"/>
      <c r="CM22006" s="216">
        <f t="shared" si="925"/>
        <v>0</v>
      </c>
      <c r="CN22006" s="128"/>
      <c r="CO22006" s="30"/>
      <c r="CP22006" s="30">
        <f t="shared" si="926"/>
        <v>0</v>
      </c>
      <c r="CQ22006" s="30"/>
      <c r="CR22006" s="30">
        <f t="shared" si="927"/>
        <v>0</v>
      </c>
      <c r="CS22006" s="30"/>
      <c r="CT22006" s="30"/>
      <c r="CU22006" s="30"/>
      <c r="CV22006" s="30">
        <f t="shared" si="928"/>
        <v>0</v>
      </c>
    </row>
    <row r="22007" spans="80:100" x14ac:dyDescent="0.25">
      <c r="CB22007" s="134">
        <f t="shared" si="924"/>
        <v>2185</v>
      </c>
      <c r="CC22007" s="7"/>
      <c r="CD22007" s="10"/>
      <c r="CE22007" s="10"/>
      <c r="CF22007" s="31"/>
      <c r="CG22007" s="9"/>
      <c r="CH22007" s="9"/>
      <c r="CI22007" s="9"/>
      <c r="CJ22007" s="31"/>
      <c r="CK22007" s="9"/>
      <c r="CL22007" s="128"/>
      <c r="CM22007" s="216">
        <f t="shared" si="925"/>
        <v>0</v>
      </c>
      <c r="CN22007" s="128"/>
      <c r="CO22007" s="30"/>
      <c r="CP22007" s="30">
        <f t="shared" si="926"/>
        <v>0</v>
      </c>
      <c r="CQ22007" s="30"/>
      <c r="CR22007" s="30">
        <f t="shared" si="927"/>
        <v>0</v>
      </c>
      <c r="CS22007" s="30"/>
      <c r="CT22007" s="30"/>
      <c r="CU22007" s="30"/>
      <c r="CV22007" s="30">
        <f t="shared" si="928"/>
        <v>0</v>
      </c>
    </row>
    <row r="22008" spans="80:100" x14ac:dyDescent="0.25">
      <c r="CB22008" s="134">
        <f t="shared" si="924"/>
        <v>2186</v>
      </c>
      <c r="CC22008" s="7"/>
      <c r="CD22008" s="10"/>
      <c r="CE22008" s="10"/>
      <c r="CF22008" s="31"/>
      <c r="CG22008" s="9"/>
      <c r="CH22008" s="9"/>
      <c r="CI22008" s="9"/>
      <c r="CJ22008" s="31"/>
      <c r="CK22008" s="9"/>
      <c r="CL22008" s="128"/>
      <c r="CM22008" s="216">
        <f t="shared" si="925"/>
        <v>0</v>
      </c>
      <c r="CN22008" s="128"/>
      <c r="CO22008" s="30"/>
      <c r="CP22008" s="30">
        <f t="shared" si="926"/>
        <v>0</v>
      </c>
      <c r="CQ22008" s="30"/>
      <c r="CR22008" s="30">
        <f t="shared" si="927"/>
        <v>0</v>
      </c>
      <c r="CS22008" s="30"/>
      <c r="CT22008" s="30"/>
      <c r="CU22008" s="30"/>
      <c r="CV22008" s="30">
        <f t="shared" si="928"/>
        <v>0</v>
      </c>
    </row>
    <row r="22009" spans="80:100" x14ac:dyDescent="0.25">
      <c r="CB22009" s="134">
        <f t="shared" si="924"/>
        <v>2187</v>
      </c>
      <c r="CC22009" s="7"/>
      <c r="CD22009" s="10"/>
      <c r="CE22009" s="10"/>
      <c r="CF22009" s="31"/>
      <c r="CG22009" s="9"/>
      <c r="CH22009" s="9"/>
      <c r="CI22009" s="9"/>
      <c r="CJ22009" s="31"/>
      <c r="CK22009" s="9"/>
      <c r="CL22009" s="128"/>
      <c r="CM22009" s="216">
        <f t="shared" si="925"/>
        <v>0</v>
      </c>
      <c r="CN22009" s="128"/>
      <c r="CO22009" s="30"/>
      <c r="CP22009" s="30">
        <f t="shared" si="926"/>
        <v>0</v>
      </c>
      <c r="CQ22009" s="30"/>
      <c r="CR22009" s="30">
        <f t="shared" si="927"/>
        <v>0</v>
      </c>
      <c r="CS22009" s="30"/>
      <c r="CT22009" s="30"/>
      <c r="CU22009" s="30"/>
      <c r="CV22009" s="30">
        <f t="shared" si="928"/>
        <v>0</v>
      </c>
    </row>
    <row r="22010" spans="80:100" x14ac:dyDescent="0.25">
      <c r="CB22010" s="134">
        <f t="shared" si="924"/>
        <v>2188</v>
      </c>
      <c r="CC22010" s="7"/>
      <c r="CD22010" s="10"/>
      <c r="CE22010" s="10"/>
      <c r="CF22010" s="31"/>
      <c r="CG22010" s="9"/>
      <c r="CH22010" s="9"/>
      <c r="CI22010" s="9"/>
      <c r="CJ22010" s="31"/>
      <c r="CK22010" s="9"/>
      <c r="CL22010" s="128"/>
      <c r="CM22010" s="216">
        <f t="shared" si="925"/>
        <v>0</v>
      </c>
      <c r="CN22010" s="128"/>
      <c r="CO22010" s="30"/>
      <c r="CP22010" s="30">
        <f t="shared" si="926"/>
        <v>0</v>
      </c>
      <c r="CQ22010" s="30"/>
      <c r="CR22010" s="30">
        <f t="shared" si="927"/>
        <v>0</v>
      </c>
      <c r="CS22010" s="30"/>
      <c r="CT22010" s="30"/>
      <c r="CU22010" s="30"/>
      <c r="CV22010" s="30">
        <f t="shared" si="928"/>
        <v>0</v>
      </c>
    </row>
    <row r="22011" spans="80:100" x14ac:dyDescent="0.25">
      <c r="CB22011" s="134">
        <f t="shared" si="924"/>
        <v>2189</v>
      </c>
      <c r="CC22011" s="7"/>
      <c r="CD22011" s="10"/>
      <c r="CE22011" s="10"/>
      <c r="CF22011" s="31"/>
      <c r="CG22011" s="9"/>
      <c r="CH22011" s="9"/>
      <c r="CI22011" s="9"/>
      <c r="CJ22011" s="31"/>
      <c r="CK22011" s="9"/>
      <c r="CL22011" s="128"/>
      <c r="CM22011" s="216">
        <f t="shared" si="925"/>
        <v>0</v>
      </c>
      <c r="CN22011" s="128"/>
      <c r="CO22011" s="30"/>
      <c r="CP22011" s="30">
        <f t="shared" si="926"/>
        <v>0</v>
      </c>
      <c r="CQ22011" s="30"/>
      <c r="CR22011" s="30">
        <f t="shared" si="927"/>
        <v>0</v>
      </c>
      <c r="CS22011" s="30"/>
      <c r="CT22011" s="30"/>
      <c r="CU22011" s="30"/>
      <c r="CV22011" s="30">
        <f t="shared" si="928"/>
        <v>0</v>
      </c>
    </row>
    <row r="22012" spans="80:100" x14ac:dyDescent="0.25">
      <c r="CB22012" s="134">
        <f t="shared" si="924"/>
        <v>2190</v>
      </c>
      <c r="CC22012" s="7"/>
      <c r="CD22012" s="10"/>
      <c r="CE22012" s="10"/>
      <c r="CF22012" s="31"/>
      <c r="CG22012" s="9"/>
      <c r="CH22012" s="9"/>
      <c r="CI22012" s="9"/>
      <c r="CJ22012" s="31"/>
      <c r="CK22012" s="9"/>
      <c r="CL22012" s="128"/>
      <c r="CM22012" s="216">
        <f t="shared" si="925"/>
        <v>0</v>
      </c>
      <c r="CN22012" s="128"/>
      <c r="CO22012" s="30"/>
      <c r="CP22012" s="30">
        <f t="shared" si="926"/>
        <v>0</v>
      </c>
      <c r="CQ22012" s="30"/>
      <c r="CR22012" s="30">
        <f t="shared" si="927"/>
        <v>0</v>
      </c>
      <c r="CS22012" s="30"/>
      <c r="CT22012" s="30"/>
      <c r="CU22012" s="30"/>
      <c r="CV22012" s="30">
        <f t="shared" si="928"/>
        <v>0</v>
      </c>
    </row>
    <row r="22013" spans="80:100" x14ac:dyDescent="0.25">
      <c r="CB22013" s="134">
        <f t="shared" si="924"/>
        <v>2191</v>
      </c>
      <c r="CC22013" s="7"/>
      <c r="CD22013" s="10"/>
      <c r="CE22013" s="10"/>
      <c r="CF22013" s="31"/>
      <c r="CG22013" s="9"/>
      <c r="CH22013" s="9"/>
      <c r="CI22013" s="9"/>
      <c r="CJ22013" s="31"/>
      <c r="CK22013" s="9"/>
      <c r="CL22013" s="128"/>
      <c r="CM22013" s="216">
        <f t="shared" si="925"/>
        <v>0</v>
      </c>
      <c r="CN22013" s="128"/>
      <c r="CO22013" s="30"/>
      <c r="CP22013" s="30">
        <f t="shared" si="926"/>
        <v>0</v>
      </c>
      <c r="CQ22013" s="30"/>
      <c r="CR22013" s="30">
        <f t="shared" si="927"/>
        <v>0</v>
      </c>
      <c r="CS22013" s="30"/>
      <c r="CT22013" s="30"/>
      <c r="CU22013" s="30"/>
      <c r="CV22013" s="30">
        <f t="shared" si="928"/>
        <v>0</v>
      </c>
    </row>
    <row r="22014" spans="80:100" x14ac:dyDescent="0.25">
      <c r="CB22014" s="134">
        <f t="shared" si="924"/>
        <v>2192</v>
      </c>
      <c r="CC22014" s="7"/>
      <c r="CD22014" s="10"/>
      <c r="CE22014" s="10"/>
      <c r="CF22014" s="31"/>
      <c r="CG22014" s="9"/>
      <c r="CH22014" s="9"/>
      <c r="CI22014" s="9"/>
      <c r="CJ22014" s="31"/>
      <c r="CK22014" s="9"/>
      <c r="CL22014" s="128"/>
      <c r="CM22014" s="216">
        <f t="shared" si="925"/>
        <v>0</v>
      </c>
      <c r="CN22014" s="128"/>
      <c r="CO22014" s="30"/>
      <c r="CP22014" s="30">
        <f t="shared" si="926"/>
        <v>0</v>
      </c>
      <c r="CQ22014" s="30"/>
      <c r="CR22014" s="30">
        <f t="shared" si="927"/>
        <v>0</v>
      </c>
      <c r="CS22014" s="30"/>
      <c r="CT22014" s="30"/>
      <c r="CU22014" s="30"/>
      <c r="CV22014" s="30">
        <f t="shared" si="928"/>
        <v>0</v>
      </c>
    </row>
    <row r="22015" spans="80:100" x14ac:dyDescent="0.25">
      <c r="CB22015" s="134">
        <f t="shared" si="924"/>
        <v>2193</v>
      </c>
      <c r="CC22015" s="7"/>
      <c r="CD22015" s="10"/>
      <c r="CE22015" s="10"/>
      <c r="CF22015" s="31"/>
      <c r="CG22015" s="9"/>
      <c r="CH22015" s="9"/>
      <c r="CI22015" s="9"/>
      <c r="CJ22015" s="31"/>
      <c r="CK22015" s="9"/>
      <c r="CL22015" s="128"/>
      <c r="CM22015" s="216">
        <f t="shared" si="925"/>
        <v>0</v>
      </c>
      <c r="CN22015" s="128"/>
      <c r="CO22015" s="30"/>
      <c r="CP22015" s="30">
        <f t="shared" si="926"/>
        <v>0</v>
      </c>
      <c r="CQ22015" s="30"/>
      <c r="CR22015" s="30">
        <f t="shared" si="927"/>
        <v>0</v>
      </c>
      <c r="CS22015" s="30"/>
      <c r="CT22015" s="30"/>
      <c r="CU22015" s="30"/>
      <c r="CV22015" s="30">
        <f t="shared" si="928"/>
        <v>0</v>
      </c>
    </row>
    <row r="22016" spans="80:100" x14ac:dyDescent="0.25">
      <c r="CB22016" s="134">
        <f t="shared" si="924"/>
        <v>2194</v>
      </c>
      <c r="CC22016" s="7"/>
      <c r="CD22016" s="10"/>
      <c r="CE22016" s="10"/>
      <c r="CF22016" s="31"/>
      <c r="CG22016" s="9"/>
      <c r="CH22016" s="9"/>
      <c r="CI22016" s="9"/>
      <c r="CJ22016" s="31"/>
      <c r="CK22016" s="9"/>
      <c r="CL22016" s="128"/>
      <c r="CM22016" s="216">
        <f t="shared" si="925"/>
        <v>0</v>
      </c>
      <c r="CN22016" s="128"/>
      <c r="CO22016" s="30"/>
      <c r="CP22016" s="30">
        <f t="shared" si="926"/>
        <v>0</v>
      </c>
      <c r="CQ22016" s="30"/>
      <c r="CR22016" s="30">
        <f t="shared" si="927"/>
        <v>0</v>
      </c>
      <c r="CS22016" s="30"/>
      <c r="CT22016" s="30"/>
      <c r="CU22016" s="30"/>
      <c r="CV22016" s="30">
        <f t="shared" si="928"/>
        <v>0</v>
      </c>
    </row>
    <row r="22017" spans="80:100" x14ac:dyDescent="0.25">
      <c r="CB22017" s="134">
        <f t="shared" si="924"/>
        <v>2195</v>
      </c>
      <c r="CC22017" s="7"/>
      <c r="CD22017" s="10"/>
      <c r="CE22017" s="10"/>
      <c r="CF22017" s="31"/>
      <c r="CG22017" s="9"/>
      <c r="CH22017" s="9"/>
      <c r="CI22017" s="9"/>
      <c r="CJ22017" s="31"/>
      <c r="CK22017" s="9"/>
      <c r="CL22017" s="128"/>
      <c r="CM22017" s="216">
        <f t="shared" si="925"/>
        <v>0</v>
      </c>
      <c r="CN22017" s="128"/>
      <c r="CO22017" s="30"/>
      <c r="CP22017" s="30">
        <f t="shared" si="926"/>
        <v>0</v>
      </c>
      <c r="CQ22017" s="30"/>
      <c r="CR22017" s="30">
        <f t="shared" si="927"/>
        <v>0</v>
      </c>
      <c r="CS22017" s="30"/>
      <c r="CT22017" s="30"/>
      <c r="CU22017" s="30"/>
      <c r="CV22017" s="30">
        <f t="shared" si="928"/>
        <v>0</v>
      </c>
    </row>
    <row r="22018" spans="80:100" x14ac:dyDescent="0.25">
      <c r="CB22018" s="134">
        <f t="shared" si="924"/>
        <v>2196</v>
      </c>
      <c r="CC22018" s="7"/>
      <c r="CD22018" s="10"/>
      <c r="CE22018" s="10"/>
      <c r="CF22018" s="31"/>
      <c r="CG22018" s="9"/>
      <c r="CH22018" s="9"/>
      <c r="CI22018" s="9"/>
      <c r="CJ22018" s="31"/>
      <c r="CK22018" s="9"/>
      <c r="CL22018" s="128"/>
      <c r="CM22018" s="216">
        <f t="shared" si="925"/>
        <v>0</v>
      </c>
      <c r="CN22018" s="128"/>
      <c r="CO22018" s="30"/>
      <c r="CP22018" s="30">
        <f t="shared" si="926"/>
        <v>0</v>
      </c>
      <c r="CQ22018" s="30"/>
      <c r="CR22018" s="30">
        <f t="shared" si="927"/>
        <v>0</v>
      </c>
      <c r="CS22018" s="30"/>
      <c r="CT22018" s="30"/>
      <c r="CU22018" s="30"/>
      <c r="CV22018" s="30">
        <f t="shared" si="928"/>
        <v>0</v>
      </c>
    </row>
    <row r="22019" spans="80:100" x14ac:dyDescent="0.25">
      <c r="CB22019" s="134">
        <f t="shared" si="924"/>
        <v>2197</v>
      </c>
      <c r="CC22019" s="7"/>
      <c r="CD22019" s="10"/>
      <c r="CE22019" s="10"/>
      <c r="CF22019" s="31"/>
      <c r="CG22019" s="9"/>
      <c r="CH22019" s="9"/>
      <c r="CI22019" s="9"/>
      <c r="CJ22019" s="31"/>
      <c r="CK22019" s="9"/>
      <c r="CL22019" s="128"/>
      <c r="CM22019" s="216">
        <f t="shared" si="925"/>
        <v>0</v>
      </c>
      <c r="CN22019" s="128"/>
      <c r="CO22019" s="30"/>
      <c r="CP22019" s="30">
        <f t="shared" si="926"/>
        <v>0</v>
      </c>
      <c r="CQ22019" s="30"/>
      <c r="CR22019" s="30">
        <f t="shared" si="927"/>
        <v>0</v>
      </c>
      <c r="CS22019" s="30"/>
      <c r="CT22019" s="30"/>
      <c r="CU22019" s="30"/>
      <c r="CV22019" s="30">
        <f t="shared" si="928"/>
        <v>0</v>
      </c>
    </row>
    <row r="22020" spans="80:100" x14ac:dyDescent="0.25">
      <c r="CB22020" s="134">
        <f t="shared" si="924"/>
        <v>2198</v>
      </c>
      <c r="CC22020" s="7"/>
      <c r="CD22020" s="10"/>
      <c r="CE22020" s="10"/>
      <c r="CF22020" s="31"/>
      <c r="CG22020" s="9"/>
      <c r="CH22020" s="9"/>
      <c r="CI22020" s="9"/>
      <c r="CJ22020" s="31"/>
      <c r="CK22020" s="9"/>
      <c r="CL22020" s="128"/>
      <c r="CM22020" s="216">
        <f t="shared" si="925"/>
        <v>0</v>
      </c>
      <c r="CN22020" s="128"/>
      <c r="CO22020" s="30"/>
      <c r="CP22020" s="30">
        <f t="shared" si="926"/>
        <v>0</v>
      </c>
      <c r="CQ22020" s="30"/>
      <c r="CR22020" s="30">
        <f t="shared" si="927"/>
        <v>0</v>
      </c>
      <c r="CS22020" s="30"/>
      <c r="CT22020" s="30"/>
      <c r="CU22020" s="30"/>
      <c r="CV22020" s="30">
        <f t="shared" si="928"/>
        <v>0</v>
      </c>
    </row>
    <row r="22021" spans="80:100" x14ac:dyDescent="0.25">
      <c r="CB22021" s="134">
        <f t="shared" si="924"/>
        <v>2199</v>
      </c>
      <c r="CC22021" s="7"/>
      <c r="CD22021" s="10"/>
      <c r="CE22021" s="10"/>
      <c r="CF22021" s="31"/>
      <c r="CG22021" s="9"/>
      <c r="CH22021" s="9"/>
      <c r="CI22021" s="9"/>
      <c r="CJ22021" s="31"/>
      <c r="CK22021" s="9"/>
      <c r="CL22021" s="128"/>
      <c r="CM22021" s="216">
        <f t="shared" si="925"/>
        <v>0</v>
      </c>
      <c r="CN22021" s="128"/>
      <c r="CO22021" s="30"/>
      <c r="CP22021" s="30">
        <f t="shared" si="926"/>
        <v>0</v>
      </c>
      <c r="CQ22021" s="30"/>
      <c r="CR22021" s="30">
        <f t="shared" si="927"/>
        <v>0</v>
      </c>
      <c r="CS22021" s="30"/>
      <c r="CT22021" s="30"/>
      <c r="CU22021" s="30"/>
      <c r="CV22021" s="30">
        <f t="shared" si="928"/>
        <v>0</v>
      </c>
    </row>
    <row r="22022" spans="80:100" x14ac:dyDescent="0.25">
      <c r="CB22022" s="134">
        <f t="shared" si="924"/>
        <v>2200</v>
      </c>
      <c r="CC22022" s="7"/>
      <c r="CD22022" s="10"/>
      <c r="CE22022" s="10"/>
      <c r="CF22022" s="31"/>
      <c r="CG22022" s="9"/>
      <c r="CH22022" s="9"/>
      <c r="CI22022" s="9"/>
      <c r="CJ22022" s="31"/>
      <c r="CK22022" s="9"/>
      <c r="CL22022" s="128"/>
      <c r="CM22022" s="216">
        <f t="shared" si="925"/>
        <v>0</v>
      </c>
      <c r="CN22022" s="128"/>
      <c r="CO22022" s="30"/>
      <c r="CP22022" s="30">
        <f t="shared" si="926"/>
        <v>0</v>
      </c>
      <c r="CQ22022" s="30"/>
      <c r="CR22022" s="30">
        <f t="shared" si="927"/>
        <v>0</v>
      </c>
      <c r="CS22022" s="30"/>
      <c r="CT22022" s="30"/>
      <c r="CU22022" s="30"/>
      <c r="CV22022" s="30">
        <f t="shared" si="928"/>
        <v>0</v>
      </c>
    </row>
    <row r="22023" spans="80:100" x14ac:dyDescent="0.25">
      <c r="CB22023" s="134">
        <f t="shared" si="924"/>
        <v>2201</v>
      </c>
      <c r="CC22023" s="7"/>
      <c r="CD22023" s="10"/>
      <c r="CE22023" s="10"/>
      <c r="CF22023" s="31"/>
      <c r="CG22023" s="9"/>
      <c r="CH22023" s="9"/>
      <c r="CI22023" s="9"/>
      <c r="CJ22023" s="31"/>
      <c r="CK22023" s="9"/>
      <c r="CL22023" s="128"/>
      <c r="CM22023" s="216">
        <f t="shared" si="925"/>
        <v>0</v>
      </c>
      <c r="CN22023" s="128"/>
      <c r="CO22023" s="30"/>
      <c r="CP22023" s="30">
        <f t="shared" si="926"/>
        <v>0</v>
      </c>
      <c r="CQ22023" s="30"/>
      <c r="CR22023" s="30">
        <f t="shared" si="927"/>
        <v>0</v>
      </c>
      <c r="CS22023" s="30"/>
      <c r="CT22023" s="30"/>
      <c r="CU22023" s="30"/>
      <c r="CV22023" s="30">
        <f t="shared" si="928"/>
        <v>0</v>
      </c>
    </row>
    <row r="22024" spans="80:100" x14ac:dyDescent="0.25">
      <c r="CB22024" s="134">
        <f t="shared" si="924"/>
        <v>2202</v>
      </c>
      <c r="CC22024" s="7"/>
      <c r="CD22024" s="10"/>
      <c r="CE22024" s="10"/>
      <c r="CF22024" s="31"/>
      <c r="CG22024" s="9"/>
      <c r="CH22024" s="9"/>
      <c r="CI22024" s="9"/>
      <c r="CJ22024" s="31"/>
      <c r="CK22024" s="9"/>
      <c r="CL22024" s="128"/>
      <c r="CM22024" s="216">
        <f t="shared" si="925"/>
        <v>0</v>
      </c>
      <c r="CN22024" s="128"/>
      <c r="CO22024" s="30"/>
      <c r="CP22024" s="30">
        <f t="shared" si="926"/>
        <v>0</v>
      </c>
      <c r="CQ22024" s="30"/>
      <c r="CR22024" s="30">
        <f t="shared" si="927"/>
        <v>0</v>
      </c>
      <c r="CS22024" s="30"/>
      <c r="CT22024" s="30"/>
      <c r="CU22024" s="30"/>
      <c r="CV22024" s="30">
        <f t="shared" si="928"/>
        <v>0</v>
      </c>
    </row>
    <row r="22025" spans="80:100" x14ac:dyDescent="0.25">
      <c r="CB22025" s="134">
        <f t="shared" si="924"/>
        <v>2203</v>
      </c>
      <c r="CC22025" s="7"/>
      <c r="CD22025" s="10"/>
      <c r="CE22025" s="10"/>
      <c r="CF22025" s="31"/>
      <c r="CG22025" s="9"/>
      <c r="CH22025" s="9"/>
      <c r="CI22025" s="9"/>
      <c r="CJ22025" s="31"/>
      <c r="CK22025" s="9"/>
      <c r="CL22025" s="128"/>
      <c r="CM22025" s="216">
        <f t="shared" si="925"/>
        <v>0</v>
      </c>
      <c r="CN22025" s="128"/>
      <c r="CO22025" s="30"/>
      <c r="CP22025" s="30">
        <f t="shared" si="926"/>
        <v>0</v>
      </c>
      <c r="CQ22025" s="30"/>
      <c r="CR22025" s="30">
        <f t="shared" si="927"/>
        <v>0</v>
      </c>
      <c r="CS22025" s="30"/>
      <c r="CT22025" s="30"/>
      <c r="CU22025" s="30"/>
      <c r="CV22025" s="30">
        <f t="shared" si="928"/>
        <v>0</v>
      </c>
    </row>
    <row r="22026" spans="80:100" x14ac:dyDescent="0.25">
      <c r="CB22026" s="134">
        <f t="shared" si="924"/>
        <v>2204</v>
      </c>
      <c r="CC22026" s="7"/>
      <c r="CD22026" s="10"/>
      <c r="CE22026" s="10"/>
      <c r="CF22026" s="31"/>
      <c r="CG22026" s="9"/>
      <c r="CH22026" s="9"/>
      <c r="CI22026" s="9"/>
      <c r="CJ22026" s="31"/>
      <c r="CK22026" s="9"/>
      <c r="CL22026" s="128"/>
      <c r="CM22026" s="216">
        <f t="shared" si="925"/>
        <v>0</v>
      </c>
      <c r="CN22026" s="128"/>
      <c r="CO22026" s="30"/>
      <c r="CP22026" s="30">
        <f t="shared" si="926"/>
        <v>0</v>
      </c>
      <c r="CQ22026" s="30"/>
      <c r="CR22026" s="30">
        <f t="shared" si="927"/>
        <v>0</v>
      </c>
      <c r="CS22026" s="30"/>
      <c r="CT22026" s="30"/>
      <c r="CU22026" s="30"/>
      <c r="CV22026" s="30">
        <f t="shared" si="928"/>
        <v>0</v>
      </c>
    </row>
    <row r="22027" spans="80:100" x14ac:dyDescent="0.25">
      <c r="CB22027" s="134">
        <f t="shared" si="924"/>
        <v>2205</v>
      </c>
      <c r="CC22027" s="7"/>
      <c r="CD22027" s="10"/>
      <c r="CE22027" s="10"/>
      <c r="CF22027" s="31"/>
      <c r="CG22027" s="9"/>
      <c r="CH22027" s="9"/>
      <c r="CI22027" s="9"/>
      <c r="CJ22027" s="31"/>
      <c r="CK22027" s="9"/>
      <c r="CL22027" s="128"/>
      <c r="CM22027" s="216">
        <f t="shared" si="925"/>
        <v>0</v>
      </c>
      <c r="CN22027" s="128"/>
      <c r="CO22027" s="30"/>
      <c r="CP22027" s="30">
        <f t="shared" si="926"/>
        <v>0</v>
      </c>
      <c r="CQ22027" s="30"/>
      <c r="CR22027" s="30">
        <f t="shared" si="927"/>
        <v>0</v>
      </c>
      <c r="CS22027" s="30"/>
      <c r="CT22027" s="30"/>
      <c r="CU22027" s="30"/>
      <c r="CV22027" s="30">
        <f t="shared" si="928"/>
        <v>0</v>
      </c>
    </row>
    <row r="22028" spans="80:100" x14ac:dyDescent="0.25">
      <c r="CB22028" s="134">
        <f t="shared" si="924"/>
        <v>2206</v>
      </c>
      <c r="CC22028" s="7"/>
      <c r="CD22028" s="10"/>
      <c r="CE22028" s="10"/>
      <c r="CF22028" s="31"/>
      <c r="CG22028" s="9"/>
      <c r="CH22028" s="9"/>
      <c r="CI22028" s="9"/>
      <c r="CJ22028" s="31"/>
      <c r="CK22028" s="9"/>
      <c r="CL22028" s="128"/>
      <c r="CM22028" s="216">
        <f t="shared" si="925"/>
        <v>0</v>
      </c>
      <c r="CN22028" s="128"/>
      <c r="CO22028" s="30"/>
      <c r="CP22028" s="30">
        <f t="shared" si="926"/>
        <v>0</v>
      </c>
      <c r="CQ22028" s="30"/>
      <c r="CR22028" s="30">
        <f t="shared" si="927"/>
        <v>0</v>
      </c>
      <c r="CS22028" s="30"/>
      <c r="CT22028" s="30"/>
      <c r="CU22028" s="30"/>
      <c r="CV22028" s="30">
        <f t="shared" si="928"/>
        <v>0</v>
      </c>
    </row>
    <row r="22029" spans="80:100" x14ac:dyDescent="0.25">
      <c r="CB22029" s="134">
        <f t="shared" si="924"/>
        <v>2207</v>
      </c>
      <c r="CC22029" s="7"/>
      <c r="CD22029" s="10"/>
      <c r="CE22029" s="10"/>
      <c r="CF22029" s="31"/>
      <c r="CG22029" s="9"/>
      <c r="CH22029" s="9"/>
      <c r="CI22029" s="9"/>
      <c r="CJ22029" s="31"/>
      <c r="CK22029" s="9"/>
      <c r="CL22029" s="128"/>
      <c r="CM22029" s="216">
        <f t="shared" si="925"/>
        <v>0</v>
      </c>
      <c r="CN22029" s="128"/>
      <c r="CO22029" s="30"/>
      <c r="CP22029" s="30">
        <f t="shared" si="926"/>
        <v>0</v>
      </c>
      <c r="CQ22029" s="30"/>
      <c r="CR22029" s="30">
        <f t="shared" si="927"/>
        <v>0</v>
      </c>
      <c r="CS22029" s="30"/>
      <c r="CT22029" s="30"/>
      <c r="CU22029" s="30"/>
      <c r="CV22029" s="30">
        <f t="shared" si="928"/>
        <v>0</v>
      </c>
    </row>
    <row r="22030" spans="80:100" x14ac:dyDescent="0.25">
      <c r="CB22030" s="134">
        <f t="shared" si="924"/>
        <v>2208</v>
      </c>
      <c r="CC22030" s="7"/>
      <c r="CD22030" s="10"/>
      <c r="CE22030" s="10"/>
      <c r="CF22030" s="31"/>
      <c r="CG22030" s="9"/>
      <c r="CH22030" s="9"/>
      <c r="CI22030" s="9"/>
      <c r="CJ22030" s="31"/>
      <c r="CK22030" s="9"/>
      <c r="CL22030" s="128"/>
      <c r="CM22030" s="216">
        <f t="shared" si="925"/>
        <v>0</v>
      </c>
      <c r="CN22030" s="128"/>
      <c r="CO22030" s="30"/>
      <c r="CP22030" s="30">
        <f t="shared" si="926"/>
        <v>0</v>
      </c>
      <c r="CQ22030" s="30"/>
      <c r="CR22030" s="30">
        <f t="shared" si="927"/>
        <v>0</v>
      </c>
      <c r="CS22030" s="30"/>
      <c r="CT22030" s="30"/>
      <c r="CU22030" s="30"/>
      <c r="CV22030" s="30">
        <f t="shared" si="928"/>
        <v>0</v>
      </c>
    </row>
    <row r="22031" spans="80:100" x14ac:dyDescent="0.25">
      <c r="CB22031" s="134">
        <f t="shared" si="924"/>
        <v>2209</v>
      </c>
      <c r="CC22031" s="7"/>
      <c r="CD22031" s="10"/>
      <c r="CE22031" s="10"/>
      <c r="CF22031" s="31"/>
      <c r="CG22031" s="9"/>
      <c r="CH22031" s="9"/>
      <c r="CI22031" s="9"/>
      <c r="CJ22031" s="31"/>
      <c r="CK22031" s="9"/>
      <c r="CL22031" s="128"/>
      <c r="CM22031" s="216">
        <f t="shared" si="925"/>
        <v>0</v>
      </c>
      <c r="CN22031" s="128"/>
      <c r="CO22031" s="30"/>
      <c r="CP22031" s="30">
        <f t="shared" si="926"/>
        <v>0</v>
      </c>
      <c r="CQ22031" s="30"/>
      <c r="CR22031" s="30">
        <f t="shared" si="927"/>
        <v>0</v>
      </c>
      <c r="CS22031" s="30"/>
      <c r="CT22031" s="30"/>
      <c r="CU22031" s="30"/>
      <c r="CV22031" s="30">
        <f t="shared" si="928"/>
        <v>0</v>
      </c>
    </row>
    <row r="22032" spans="80:100" x14ac:dyDescent="0.25">
      <c r="CB22032" s="134">
        <f t="shared" si="924"/>
        <v>2210</v>
      </c>
      <c r="CC22032" s="7"/>
      <c r="CD22032" s="10"/>
      <c r="CE22032" s="10"/>
      <c r="CF22032" s="31"/>
      <c r="CG22032" s="9"/>
      <c r="CH22032" s="9"/>
      <c r="CI22032" s="9"/>
      <c r="CJ22032" s="31"/>
      <c r="CK22032" s="9"/>
      <c r="CL22032" s="128"/>
      <c r="CM22032" s="216">
        <f t="shared" si="925"/>
        <v>0</v>
      </c>
      <c r="CN22032" s="128"/>
      <c r="CO22032" s="30"/>
      <c r="CP22032" s="30">
        <f t="shared" si="926"/>
        <v>0</v>
      </c>
      <c r="CQ22032" s="30"/>
      <c r="CR22032" s="30">
        <f t="shared" si="927"/>
        <v>0</v>
      </c>
      <c r="CS22032" s="30"/>
      <c r="CT22032" s="30"/>
      <c r="CU22032" s="30"/>
      <c r="CV22032" s="30">
        <f t="shared" si="928"/>
        <v>0</v>
      </c>
    </row>
    <row r="22033" spans="80:100" x14ac:dyDescent="0.25">
      <c r="CB22033" s="134">
        <f t="shared" si="924"/>
        <v>2211</v>
      </c>
      <c r="CC22033" s="7"/>
      <c r="CD22033" s="10"/>
      <c r="CE22033" s="10"/>
      <c r="CF22033" s="31"/>
      <c r="CG22033" s="9"/>
      <c r="CH22033" s="9"/>
      <c r="CI22033" s="9"/>
      <c r="CJ22033" s="31"/>
      <c r="CK22033" s="9"/>
      <c r="CL22033" s="128"/>
      <c r="CM22033" s="216">
        <f t="shared" si="925"/>
        <v>0</v>
      </c>
      <c r="CN22033" s="128"/>
      <c r="CO22033" s="30"/>
      <c r="CP22033" s="30">
        <f t="shared" si="926"/>
        <v>0</v>
      </c>
      <c r="CQ22033" s="30"/>
      <c r="CR22033" s="30">
        <f t="shared" si="927"/>
        <v>0</v>
      </c>
      <c r="CS22033" s="30"/>
      <c r="CT22033" s="30"/>
      <c r="CU22033" s="30"/>
      <c r="CV22033" s="30">
        <f t="shared" si="928"/>
        <v>0</v>
      </c>
    </row>
    <row r="22034" spans="80:100" x14ac:dyDescent="0.25">
      <c r="CB22034" s="134">
        <f t="shared" si="924"/>
        <v>2212</v>
      </c>
      <c r="CC22034" s="7"/>
      <c r="CD22034" s="10"/>
      <c r="CE22034" s="10"/>
      <c r="CF22034" s="31"/>
      <c r="CG22034" s="9"/>
      <c r="CH22034" s="9"/>
      <c r="CI22034" s="9"/>
      <c r="CJ22034" s="31"/>
      <c r="CK22034" s="9"/>
      <c r="CL22034" s="128"/>
      <c r="CM22034" s="216">
        <f t="shared" si="925"/>
        <v>0</v>
      </c>
      <c r="CN22034" s="128"/>
      <c r="CO22034" s="30"/>
      <c r="CP22034" s="30">
        <f t="shared" si="926"/>
        <v>0</v>
      </c>
      <c r="CQ22034" s="30"/>
      <c r="CR22034" s="30">
        <f t="shared" si="927"/>
        <v>0</v>
      </c>
      <c r="CS22034" s="30"/>
      <c r="CT22034" s="30"/>
      <c r="CU22034" s="30"/>
      <c r="CV22034" s="30">
        <f t="shared" si="928"/>
        <v>0</v>
      </c>
    </row>
    <row r="22035" spans="80:100" x14ac:dyDescent="0.25">
      <c r="CB22035" s="134">
        <f t="shared" si="924"/>
        <v>2213</v>
      </c>
      <c r="CC22035" s="7"/>
      <c r="CD22035" s="10"/>
      <c r="CE22035" s="10"/>
      <c r="CF22035" s="31"/>
      <c r="CG22035" s="9"/>
      <c r="CH22035" s="9"/>
      <c r="CI22035" s="9"/>
      <c r="CJ22035" s="31"/>
      <c r="CK22035" s="9"/>
      <c r="CL22035" s="128"/>
      <c r="CM22035" s="216">
        <f t="shared" si="925"/>
        <v>0</v>
      </c>
      <c r="CN22035" s="128"/>
      <c r="CO22035" s="30"/>
      <c r="CP22035" s="30">
        <f t="shared" si="926"/>
        <v>0</v>
      </c>
      <c r="CQ22035" s="30"/>
      <c r="CR22035" s="30">
        <f t="shared" si="927"/>
        <v>0</v>
      </c>
      <c r="CS22035" s="30"/>
      <c r="CT22035" s="30"/>
      <c r="CU22035" s="30"/>
      <c r="CV22035" s="30">
        <f t="shared" si="928"/>
        <v>0</v>
      </c>
    </row>
    <row r="22036" spans="80:100" x14ac:dyDescent="0.25">
      <c r="CB22036" s="134">
        <f t="shared" si="924"/>
        <v>2214</v>
      </c>
      <c r="CC22036" s="7"/>
      <c r="CD22036" s="10"/>
      <c r="CE22036" s="10"/>
      <c r="CF22036" s="31"/>
      <c r="CG22036" s="9"/>
      <c r="CH22036" s="9"/>
      <c r="CI22036" s="9"/>
      <c r="CJ22036" s="31"/>
      <c r="CK22036" s="9"/>
      <c r="CL22036" s="128"/>
      <c r="CM22036" s="216">
        <f t="shared" si="925"/>
        <v>0</v>
      </c>
      <c r="CN22036" s="128"/>
      <c r="CO22036" s="30"/>
      <c r="CP22036" s="30">
        <f t="shared" si="926"/>
        <v>0</v>
      </c>
      <c r="CQ22036" s="30"/>
      <c r="CR22036" s="30">
        <f t="shared" si="927"/>
        <v>0</v>
      </c>
      <c r="CS22036" s="30"/>
      <c r="CT22036" s="30"/>
      <c r="CU22036" s="30"/>
      <c r="CV22036" s="30">
        <f t="shared" si="928"/>
        <v>0</v>
      </c>
    </row>
    <row r="22037" spans="80:100" x14ac:dyDescent="0.25">
      <c r="CB22037" s="134">
        <f t="shared" si="924"/>
        <v>2215</v>
      </c>
      <c r="CC22037" s="7"/>
      <c r="CD22037" s="10"/>
      <c r="CE22037" s="10"/>
      <c r="CF22037" s="31"/>
      <c r="CG22037" s="9"/>
      <c r="CH22037" s="9"/>
      <c r="CI22037" s="9"/>
      <c r="CJ22037" s="31"/>
      <c r="CK22037" s="9"/>
      <c r="CL22037" s="128"/>
      <c r="CM22037" s="216">
        <f t="shared" si="925"/>
        <v>0</v>
      </c>
      <c r="CN22037" s="128"/>
      <c r="CO22037" s="30"/>
      <c r="CP22037" s="30">
        <f t="shared" si="926"/>
        <v>0</v>
      </c>
      <c r="CQ22037" s="30"/>
      <c r="CR22037" s="30">
        <f t="shared" si="927"/>
        <v>0</v>
      </c>
      <c r="CS22037" s="30"/>
      <c r="CT22037" s="30"/>
      <c r="CU22037" s="30"/>
      <c r="CV22037" s="30">
        <f t="shared" si="928"/>
        <v>0</v>
      </c>
    </row>
    <row r="22038" spans="80:100" x14ac:dyDescent="0.25">
      <c r="CB22038" s="134">
        <f t="shared" si="924"/>
        <v>2216</v>
      </c>
      <c r="CC22038" s="7"/>
      <c r="CD22038" s="10"/>
      <c r="CE22038" s="10"/>
      <c r="CF22038" s="31"/>
      <c r="CG22038" s="9"/>
      <c r="CH22038" s="9"/>
      <c r="CI22038" s="9"/>
      <c r="CJ22038" s="31"/>
      <c r="CK22038" s="9"/>
      <c r="CL22038" s="128"/>
      <c r="CM22038" s="216">
        <f t="shared" si="925"/>
        <v>0</v>
      </c>
      <c r="CN22038" s="128"/>
      <c r="CO22038" s="30"/>
      <c r="CP22038" s="30">
        <f t="shared" si="926"/>
        <v>0</v>
      </c>
      <c r="CQ22038" s="30"/>
      <c r="CR22038" s="30">
        <f t="shared" si="927"/>
        <v>0</v>
      </c>
      <c r="CS22038" s="30"/>
      <c r="CT22038" s="30"/>
      <c r="CU22038" s="30"/>
      <c r="CV22038" s="30">
        <f t="shared" si="928"/>
        <v>0</v>
      </c>
    </row>
    <row r="22039" spans="80:100" x14ac:dyDescent="0.25">
      <c r="CB22039" s="134">
        <f t="shared" si="924"/>
        <v>2217</v>
      </c>
      <c r="CC22039" s="7"/>
      <c r="CD22039" s="10"/>
      <c r="CE22039" s="10"/>
      <c r="CF22039" s="31"/>
      <c r="CG22039" s="9"/>
      <c r="CH22039" s="9"/>
      <c r="CI22039" s="9"/>
      <c r="CJ22039" s="31"/>
      <c r="CK22039" s="9"/>
      <c r="CL22039" s="128"/>
      <c r="CM22039" s="216">
        <f t="shared" si="925"/>
        <v>0</v>
      </c>
      <c r="CN22039" s="128"/>
      <c r="CO22039" s="30"/>
      <c r="CP22039" s="30">
        <f t="shared" si="926"/>
        <v>0</v>
      </c>
      <c r="CQ22039" s="30"/>
      <c r="CR22039" s="30">
        <f t="shared" si="927"/>
        <v>0</v>
      </c>
      <c r="CS22039" s="30"/>
      <c r="CT22039" s="30"/>
      <c r="CU22039" s="30"/>
      <c r="CV22039" s="30">
        <f t="shared" si="928"/>
        <v>0</v>
      </c>
    </row>
    <row r="22040" spans="80:100" x14ac:dyDescent="0.25">
      <c r="CB22040" s="134">
        <f t="shared" si="924"/>
        <v>2218</v>
      </c>
      <c r="CC22040" s="7"/>
      <c r="CD22040" s="10"/>
      <c r="CE22040" s="10"/>
      <c r="CF22040" s="31"/>
      <c r="CG22040" s="9"/>
      <c r="CH22040" s="9"/>
      <c r="CI22040" s="9"/>
      <c r="CJ22040" s="31"/>
      <c r="CK22040" s="9"/>
      <c r="CL22040" s="128"/>
      <c r="CM22040" s="216">
        <f t="shared" si="925"/>
        <v>0</v>
      </c>
      <c r="CN22040" s="128"/>
      <c r="CO22040" s="30"/>
      <c r="CP22040" s="30">
        <f t="shared" si="926"/>
        <v>0</v>
      </c>
      <c r="CQ22040" s="30"/>
      <c r="CR22040" s="30">
        <f t="shared" si="927"/>
        <v>0</v>
      </c>
      <c r="CS22040" s="30"/>
      <c r="CT22040" s="30"/>
      <c r="CU22040" s="30"/>
      <c r="CV22040" s="30">
        <f t="shared" si="928"/>
        <v>0</v>
      </c>
    </row>
    <row r="22041" spans="80:100" x14ac:dyDescent="0.25">
      <c r="CB22041" s="134">
        <f t="shared" si="924"/>
        <v>2219</v>
      </c>
      <c r="CC22041" s="7"/>
      <c r="CD22041" s="10"/>
      <c r="CE22041" s="10"/>
      <c r="CF22041" s="31"/>
      <c r="CG22041" s="9"/>
      <c r="CH22041" s="9"/>
      <c r="CI22041" s="9"/>
      <c r="CJ22041" s="31"/>
      <c r="CK22041" s="9"/>
      <c r="CL22041" s="128"/>
      <c r="CM22041" s="216">
        <f t="shared" si="925"/>
        <v>0</v>
      </c>
      <c r="CN22041" s="128"/>
      <c r="CO22041" s="30"/>
      <c r="CP22041" s="30">
        <f t="shared" si="926"/>
        <v>0</v>
      </c>
      <c r="CQ22041" s="30"/>
      <c r="CR22041" s="30">
        <f t="shared" si="927"/>
        <v>0</v>
      </c>
      <c r="CS22041" s="30"/>
      <c r="CT22041" s="30"/>
      <c r="CU22041" s="30"/>
      <c r="CV22041" s="30">
        <f t="shared" si="928"/>
        <v>0</v>
      </c>
    </row>
    <row r="22042" spans="80:100" x14ac:dyDescent="0.25">
      <c r="CB22042" s="134">
        <f t="shared" si="924"/>
        <v>2220</v>
      </c>
      <c r="CC22042" s="7"/>
      <c r="CD22042" s="10"/>
      <c r="CE22042" s="10"/>
      <c r="CF22042" s="31"/>
      <c r="CG22042" s="9"/>
      <c r="CH22042" s="9"/>
      <c r="CI22042" s="9"/>
      <c r="CJ22042" s="31"/>
      <c r="CK22042" s="9"/>
      <c r="CL22042" s="128"/>
      <c r="CM22042" s="216">
        <f t="shared" si="925"/>
        <v>0</v>
      </c>
      <c r="CN22042" s="128"/>
      <c r="CO22042" s="30"/>
      <c r="CP22042" s="30">
        <f t="shared" si="926"/>
        <v>0</v>
      </c>
      <c r="CQ22042" s="30"/>
      <c r="CR22042" s="30">
        <f t="shared" si="927"/>
        <v>0</v>
      </c>
      <c r="CS22042" s="30"/>
      <c r="CT22042" s="30"/>
      <c r="CU22042" s="30"/>
      <c r="CV22042" s="30">
        <f t="shared" si="928"/>
        <v>0</v>
      </c>
    </row>
    <row r="22043" spans="80:100" x14ac:dyDescent="0.25">
      <c r="CB22043" s="134">
        <f t="shared" si="924"/>
        <v>2221</v>
      </c>
      <c r="CC22043" s="7"/>
      <c r="CD22043" s="10"/>
      <c r="CE22043" s="10"/>
      <c r="CF22043" s="31"/>
      <c r="CG22043" s="9"/>
      <c r="CH22043" s="9"/>
      <c r="CI22043" s="9"/>
      <c r="CJ22043" s="31"/>
      <c r="CK22043" s="9"/>
      <c r="CL22043" s="128"/>
      <c r="CM22043" s="216">
        <f t="shared" si="925"/>
        <v>0</v>
      </c>
      <c r="CN22043" s="128"/>
      <c r="CO22043" s="30"/>
      <c r="CP22043" s="30">
        <f t="shared" si="926"/>
        <v>0</v>
      </c>
      <c r="CQ22043" s="30"/>
      <c r="CR22043" s="30">
        <f t="shared" si="927"/>
        <v>0</v>
      </c>
      <c r="CS22043" s="30"/>
      <c r="CT22043" s="30"/>
      <c r="CU22043" s="30"/>
      <c r="CV22043" s="30">
        <f t="shared" si="928"/>
        <v>0</v>
      </c>
    </row>
    <row r="22044" spans="80:100" x14ac:dyDescent="0.25">
      <c r="CB22044" s="134">
        <f t="shared" si="924"/>
        <v>2222</v>
      </c>
      <c r="CC22044" s="7"/>
      <c r="CD22044" s="10"/>
      <c r="CE22044" s="10"/>
      <c r="CF22044" s="31"/>
      <c r="CG22044" s="9"/>
      <c r="CH22044" s="9"/>
      <c r="CI22044" s="9"/>
      <c r="CJ22044" s="31"/>
      <c r="CK22044" s="9"/>
      <c r="CL22044" s="128"/>
      <c r="CM22044" s="216">
        <f t="shared" si="925"/>
        <v>0</v>
      </c>
      <c r="CN22044" s="128"/>
      <c r="CO22044" s="30"/>
      <c r="CP22044" s="30">
        <f t="shared" si="926"/>
        <v>0</v>
      </c>
      <c r="CQ22044" s="30"/>
      <c r="CR22044" s="30">
        <f t="shared" si="927"/>
        <v>0</v>
      </c>
      <c r="CS22044" s="30"/>
      <c r="CT22044" s="30"/>
      <c r="CU22044" s="30"/>
      <c r="CV22044" s="30">
        <f t="shared" si="928"/>
        <v>0</v>
      </c>
    </row>
    <row r="22045" spans="80:100" x14ac:dyDescent="0.25">
      <c r="CB22045" s="134">
        <f t="shared" si="924"/>
        <v>2223</v>
      </c>
      <c r="CC22045" s="7"/>
      <c r="CD22045" s="10"/>
      <c r="CE22045" s="10"/>
      <c r="CF22045" s="31"/>
      <c r="CG22045" s="9"/>
      <c r="CH22045" s="9"/>
      <c r="CI22045" s="9"/>
      <c r="CJ22045" s="31"/>
      <c r="CK22045" s="9"/>
      <c r="CL22045" s="128"/>
      <c r="CM22045" s="216">
        <f t="shared" si="925"/>
        <v>0</v>
      </c>
      <c r="CN22045" s="128"/>
      <c r="CO22045" s="30"/>
      <c r="CP22045" s="30">
        <f t="shared" si="926"/>
        <v>0</v>
      </c>
      <c r="CQ22045" s="30"/>
      <c r="CR22045" s="30">
        <f t="shared" si="927"/>
        <v>0</v>
      </c>
      <c r="CS22045" s="30"/>
      <c r="CT22045" s="30"/>
      <c r="CU22045" s="30"/>
      <c r="CV22045" s="30">
        <f t="shared" si="928"/>
        <v>0</v>
      </c>
    </row>
    <row r="22046" spans="80:100" x14ac:dyDescent="0.25">
      <c r="CB22046" s="134">
        <f t="shared" si="924"/>
        <v>2224</v>
      </c>
      <c r="CC22046" s="7"/>
      <c r="CD22046" s="10"/>
      <c r="CE22046" s="10"/>
      <c r="CF22046" s="31"/>
      <c r="CG22046" s="9"/>
      <c r="CH22046" s="9"/>
      <c r="CI22046" s="9"/>
      <c r="CJ22046" s="31"/>
      <c r="CK22046" s="9"/>
      <c r="CL22046" s="128"/>
      <c r="CM22046" s="216">
        <f t="shared" si="925"/>
        <v>0</v>
      </c>
      <c r="CN22046" s="128"/>
      <c r="CO22046" s="30"/>
      <c r="CP22046" s="30">
        <f t="shared" si="926"/>
        <v>0</v>
      </c>
      <c r="CQ22046" s="30"/>
      <c r="CR22046" s="30">
        <f t="shared" si="927"/>
        <v>0</v>
      </c>
      <c r="CS22046" s="30"/>
      <c r="CT22046" s="30"/>
      <c r="CU22046" s="30"/>
      <c r="CV22046" s="30">
        <f t="shared" si="928"/>
        <v>0</v>
      </c>
    </row>
    <row r="22047" spans="80:100" x14ac:dyDescent="0.25">
      <c r="CB22047" s="134">
        <f t="shared" si="924"/>
        <v>2225</v>
      </c>
      <c r="CC22047" s="7"/>
      <c r="CD22047" s="10"/>
      <c r="CE22047" s="10"/>
      <c r="CF22047" s="31"/>
      <c r="CG22047" s="9"/>
      <c r="CH22047" s="9"/>
      <c r="CI22047" s="9"/>
      <c r="CJ22047" s="31"/>
      <c r="CK22047" s="9"/>
      <c r="CL22047" s="128"/>
      <c r="CM22047" s="216">
        <f t="shared" si="925"/>
        <v>0</v>
      </c>
      <c r="CN22047" s="128"/>
      <c r="CO22047" s="30"/>
      <c r="CP22047" s="30">
        <f t="shared" si="926"/>
        <v>0</v>
      </c>
      <c r="CQ22047" s="30"/>
      <c r="CR22047" s="30">
        <f t="shared" si="927"/>
        <v>0</v>
      </c>
      <c r="CS22047" s="30"/>
      <c r="CT22047" s="30"/>
      <c r="CU22047" s="30"/>
      <c r="CV22047" s="30">
        <f t="shared" si="928"/>
        <v>0</v>
      </c>
    </row>
    <row r="22048" spans="80:100" x14ac:dyDescent="0.25">
      <c r="CB22048" s="134">
        <f t="shared" si="924"/>
        <v>2226</v>
      </c>
      <c r="CC22048" s="7"/>
      <c r="CD22048" s="10"/>
      <c r="CE22048" s="10"/>
      <c r="CF22048" s="31"/>
      <c r="CG22048" s="9"/>
      <c r="CH22048" s="9"/>
      <c r="CI22048" s="9"/>
      <c r="CJ22048" s="31"/>
      <c r="CK22048" s="9"/>
      <c r="CL22048" s="128"/>
      <c r="CM22048" s="216">
        <f t="shared" si="925"/>
        <v>0</v>
      </c>
      <c r="CN22048" s="128"/>
      <c r="CO22048" s="30"/>
      <c r="CP22048" s="30">
        <f t="shared" si="926"/>
        <v>0</v>
      </c>
      <c r="CQ22048" s="30"/>
      <c r="CR22048" s="30">
        <f t="shared" si="927"/>
        <v>0</v>
      </c>
      <c r="CS22048" s="30"/>
      <c r="CT22048" s="30"/>
      <c r="CU22048" s="30"/>
      <c r="CV22048" s="30">
        <f t="shared" si="928"/>
        <v>0</v>
      </c>
    </row>
    <row r="22049" spans="80:100" x14ac:dyDescent="0.25">
      <c r="CB22049" s="134">
        <f t="shared" si="924"/>
        <v>2227</v>
      </c>
      <c r="CC22049" s="7"/>
      <c r="CD22049" s="10"/>
      <c r="CE22049" s="10"/>
      <c r="CF22049" s="31"/>
      <c r="CG22049" s="9"/>
      <c r="CH22049" s="9"/>
      <c r="CI22049" s="9"/>
      <c r="CJ22049" s="31"/>
      <c r="CK22049" s="9"/>
      <c r="CL22049" s="128"/>
      <c r="CM22049" s="216">
        <f t="shared" si="925"/>
        <v>0</v>
      </c>
      <c r="CN22049" s="128"/>
      <c r="CO22049" s="30"/>
      <c r="CP22049" s="30">
        <f t="shared" si="926"/>
        <v>0</v>
      </c>
      <c r="CQ22049" s="30"/>
      <c r="CR22049" s="30">
        <f t="shared" si="927"/>
        <v>0</v>
      </c>
      <c r="CS22049" s="30"/>
      <c r="CT22049" s="30"/>
      <c r="CU22049" s="30"/>
      <c r="CV22049" s="30">
        <f t="shared" si="928"/>
        <v>0</v>
      </c>
    </row>
    <row r="22050" spans="80:100" x14ac:dyDescent="0.25">
      <c r="CB22050" s="134">
        <f t="shared" si="924"/>
        <v>2228</v>
      </c>
      <c r="CC22050" s="7"/>
      <c r="CD22050" s="10"/>
      <c r="CE22050" s="10"/>
      <c r="CF22050" s="31"/>
      <c r="CG22050" s="9"/>
      <c r="CH22050" s="9"/>
      <c r="CI22050" s="9"/>
      <c r="CJ22050" s="31"/>
      <c r="CK22050" s="9"/>
      <c r="CL22050" s="128"/>
      <c r="CM22050" s="216">
        <f t="shared" si="925"/>
        <v>0</v>
      </c>
      <c r="CN22050" s="128"/>
      <c r="CO22050" s="30"/>
      <c r="CP22050" s="30">
        <f t="shared" si="926"/>
        <v>0</v>
      </c>
      <c r="CQ22050" s="30"/>
      <c r="CR22050" s="30">
        <f t="shared" si="927"/>
        <v>0</v>
      </c>
      <c r="CS22050" s="30"/>
      <c r="CT22050" s="30"/>
      <c r="CU22050" s="30"/>
      <c r="CV22050" s="30">
        <f t="shared" si="928"/>
        <v>0</v>
      </c>
    </row>
    <row r="22051" spans="80:100" x14ac:dyDescent="0.25">
      <c r="CB22051" s="134">
        <f t="shared" si="924"/>
        <v>2229</v>
      </c>
      <c r="CC22051" s="7"/>
      <c r="CD22051" s="10"/>
      <c r="CE22051" s="10"/>
      <c r="CF22051" s="31"/>
      <c r="CG22051" s="9"/>
      <c r="CH22051" s="9"/>
      <c r="CI22051" s="9"/>
      <c r="CJ22051" s="31"/>
      <c r="CK22051" s="9"/>
      <c r="CL22051" s="128"/>
      <c r="CM22051" s="216">
        <f t="shared" si="925"/>
        <v>0</v>
      </c>
      <c r="CN22051" s="128"/>
      <c r="CO22051" s="30"/>
      <c r="CP22051" s="30">
        <f t="shared" si="926"/>
        <v>0</v>
      </c>
      <c r="CQ22051" s="30"/>
      <c r="CR22051" s="30">
        <f t="shared" si="927"/>
        <v>0</v>
      </c>
      <c r="CS22051" s="30"/>
      <c r="CT22051" s="30"/>
      <c r="CU22051" s="30"/>
      <c r="CV22051" s="30">
        <f t="shared" si="928"/>
        <v>0</v>
      </c>
    </row>
    <row r="22052" spans="80:100" x14ac:dyDescent="0.25">
      <c r="CB22052" s="134">
        <f t="shared" si="924"/>
        <v>2230</v>
      </c>
      <c r="CC22052" s="7"/>
      <c r="CD22052" s="10"/>
      <c r="CE22052" s="10"/>
      <c r="CF22052" s="31"/>
      <c r="CG22052" s="9"/>
      <c r="CH22052" s="9"/>
      <c r="CI22052" s="9"/>
      <c r="CJ22052" s="31"/>
      <c r="CK22052" s="9"/>
      <c r="CL22052" s="128"/>
      <c r="CM22052" s="216">
        <f t="shared" si="925"/>
        <v>0</v>
      </c>
      <c r="CN22052" s="128"/>
      <c r="CO22052" s="30"/>
      <c r="CP22052" s="30">
        <f t="shared" si="926"/>
        <v>0</v>
      </c>
      <c r="CQ22052" s="30"/>
      <c r="CR22052" s="30">
        <f t="shared" si="927"/>
        <v>0</v>
      </c>
      <c r="CS22052" s="30"/>
      <c r="CT22052" s="30"/>
      <c r="CU22052" s="30"/>
      <c r="CV22052" s="30">
        <f t="shared" si="928"/>
        <v>0</v>
      </c>
    </row>
    <row r="22053" spans="80:100" x14ac:dyDescent="0.25">
      <c r="CB22053" s="134">
        <f t="shared" si="924"/>
        <v>2231</v>
      </c>
      <c r="CC22053" s="7"/>
      <c r="CD22053" s="10"/>
      <c r="CE22053" s="10"/>
      <c r="CF22053" s="31"/>
      <c r="CG22053" s="9"/>
      <c r="CH22053" s="9"/>
      <c r="CI22053" s="9"/>
      <c r="CJ22053" s="31"/>
      <c r="CK22053" s="9"/>
      <c r="CL22053" s="128"/>
      <c r="CM22053" s="216">
        <f t="shared" si="925"/>
        <v>0</v>
      </c>
      <c r="CN22053" s="128"/>
      <c r="CO22053" s="30"/>
      <c r="CP22053" s="30">
        <f t="shared" si="926"/>
        <v>0</v>
      </c>
      <c r="CQ22053" s="30"/>
      <c r="CR22053" s="30">
        <f t="shared" si="927"/>
        <v>0</v>
      </c>
      <c r="CS22053" s="30"/>
      <c r="CT22053" s="30"/>
      <c r="CU22053" s="30"/>
      <c r="CV22053" s="30">
        <f t="shared" si="928"/>
        <v>0</v>
      </c>
    </row>
    <row r="22054" spans="80:100" x14ac:dyDescent="0.25">
      <c r="CB22054" s="134">
        <f t="shared" si="924"/>
        <v>2232</v>
      </c>
      <c r="CC22054" s="7"/>
      <c r="CD22054" s="10"/>
      <c r="CE22054" s="10"/>
      <c r="CF22054" s="31"/>
      <c r="CG22054" s="9"/>
      <c r="CH22054" s="9"/>
      <c r="CI22054" s="9"/>
      <c r="CJ22054" s="31"/>
      <c r="CK22054" s="9"/>
      <c r="CL22054" s="128"/>
      <c r="CM22054" s="216">
        <f t="shared" si="925"/>
        <v>0</v>
      </c>
      <c r="CN22054" s="128"/>
      <c r="CO22054" s="30"/>
      <c r="CP22054" s="30">
        <f t="shared" si="926"/>
        <v>0</v>
      </c>
      <c r="CQ22054" s="30"/>
      <c r="CR22054" s="30">
        <f t="shared" si="927"/>
        <v>0</v>
      </c>
      <c r="CS22054" s="30"/>
      <c r="CT22054" s="30"/>
      <c r="CU22054" s="30"/>
      <c r="CV22054" s="30">
        <f t="shared" si="928"/>
        <v>0</v>
      </c>
    </row>
    <row r="22055" spans="80:100" x14ac:dyDescent="0.25">
      <c r="CB22055" s="134">
        <f t="shared" si="924"/>
        <v>2233</v>
      </c>
      <c r="CC22055" s="7"/>
      <c r="CD22055" s="10"/>
      <c r="CE22055" s="10"/>
      <c r="CF22055" s="31"/>
      <c r="CG22055" s="9"/>
      <c r="CH22055" s="9"/>
      <c r="CI22055" s="9"/>
      <c r="CJ22055" s="31"/>
      <c r="CK22055" s="9"/>
      <c r="CL22055" s="128"/>
      <c r="CM22055" s="216">
        <f t="shared" si="925"/>
        <v>0</v>
      </c>
      <c r="CN22055" s="128"/>
      <c r="CO22055" s="30"/>
      <c r="CP22055" s="30">
        <f t="shared" si="926"/>
        <v>0</v>
      </c>
      <c r="CQ22055" s="30"/>
      <c r="CR22055" s="30">
        <f t="shared" si="927"/>
        <v>0</v>
      </c>
      <c r="CS22055" s="30"/>
      <c r="CT22055" s="30"/>
      <c r="CU22055" s="30"/>
      <c r="CV22055" s="30">
        <f t="shared" si="928"/>
        <v>0</v>
      </c>
    </row>
    <row r="22056" spans="80:100" x14ac:dyDescent="0.25">
      <c r="CB22056" s="134">
        <f t="shared" si="924"/>
        <v>2234</v>
      </c>
      <c r="CC22056" s="7"/>
      <c r="CD22056" s="10"/>
      <c r="CE22056" s="10"/>
      <c r="CF22056" s="31"/>
      <c r="CG22056" s="9"/>
      <c r="CH22056" s="9"/>
      <c r="CI22056" s="9"/>
      <c r="CJ22056" s="31"/>
      <c r="CK22056" s="9"/>
      <c r="CL22056" s="128"/>
      <c r="CM22056" s="216">
        <f t="shared" si="925"/>
        <v>0</v>
      </c>
      <c r="CN22056" s="128"/>
      <c r="CO22056" s="30"/>
      <c r="CP22056" s="30">
        <f t="shared" si="926"/>
        <v>0</v>
      </c>
      <c r="CQ22056" s="30"/>
      <c r="CR22056" s="30">
        <f t="shared" si="927"/>
        <v>0</v>
      </c>
      <c r="CS22056" s="30"/>
      <c r="CT22056" s="30"/>
      <c r="CU22056" s="30"/>
      <c r="CV22056" s="30">
        <f t="shared" si="928"/>
        <v>0</v>
      </c>
    </row>
    <row r="22057" spans="80:100" x14ac:dyDescent="0.25">
      <c r="CB22057" s="134">
        <f t="shared" si="924"/>
        <v>2235</v>
      </c>
      <c r="CC22057" s="7"/>
      <c r="CD22057" s="10"/>
      <c r="CE22057" s="10"/>
      <c r="CF22057" s="31"/>
      <c r="CG22057" s="9"/>
      <c r="CH22057" s="9"/>
      <c r="CI22057" s="9"/>
      <c r="CJ22057" s="31"/>
      <c r="CK22057" s="9"/>
      <c r="CL22057" s="128"/>
      <c r="CM22057" s="216">
        <f t="shared" si="925"/>
        <v>0</v>
      </c>
      <c r="CN22057" s="128"/>
      <c r="CO22057" s="30"/>
      <c r="CP22057" s="30">
        <f t="shared" si="926"/>
        <v>0</v>
      </c>
      <c r="CQ22057" s="30"/>
      <c r="CR22057" s="30">
        <f t="shared" si="927"/>
        <v>0</v>
      </c>
      <c r="CS22057" s="30"/>
      <c r="CT22057" s="30"/>
      <c r="CU22057" s="30"/>
      <c r="CV22057" s="30">
        <f t="shared" si="928"/>
        <v>0</v>
      </c>
    </row>
    <row r="22058" spans="80:100" x14ac:dyDescent="0.25">
      <c r="CB22058" s="134">
        <f t="shared" si="924"/>
        <v>2236</v>
      </c>
      <c r="CC22058" s="7"/>
      <c r="CD22058" s="10"/>
      <c r="CE22058" s="10"/>
      <c r="CF22058" s="31"/>
      <c r="CG22058" s="9"/>
      <c r="CH22058" s="9"/>
      <c r="CI22058" s="9"/>
      <c r="CJ22058" s="31"/>
      <c r="CK22058" s="9"/>
      <c r="CL22058" s="128"/>
      <c r="CM22058" s="216">
        <f t="shared" si="925"/>
        <v>0</v>
      </c>
      <c r="CN22058" s="128"/>
      <c r="CO22058" s="30"/>
      <c r="CP22058" s="30">
        <f t="shared" si="926"/>
        <v>0</v>
      </c>
      <c r="CQ22058" s="30"/>
      <c r="CR22058" s="30">
        <f t="shared" si="927"/>
        <v>0</v>
      </c>
      <c r="CS22058" s="30"/>
      <c r="CT22058" s="30"/>
      <c r="CU22058" s="30"/>
      <c r="CV22058" s="30">
        <f t="shared" si="928"/>
        <v>0</v>
      </c>
    </row>
    <row r="22059" spans="80:100" x14ac:dyDescent="0.25">
      <c r="CB22059" s="134">
        <f t="shared" si="924"/>
        <v>2237</v>
      </c>
      <c r="CC22059" s="7"/>
      <c r="CD22059" s="10"/>
      <c r="CE22059" s="10"/>
      <c r="CF22059" s="31"/>
      <c r="CG22059" s="9"/>
      <c r="CH22059" s="9"/>
      <c r="CI22059" s="9"/>
      <c r="CJ22059" s="31"/>
      <c r="CK22059" s="9"/>
      <c r="CL22059" s="128"/>
      <c r="CM22059" s="216">
        <f t="shared" si="925"/>
        <v>0</v>
      </c>
      <c r="CN22059" s="128"/>
      <c r="CO22059" s="30"/>
      <c r="CP22059" s="30">
        <f t="shared" si="926"/>
        <v>0</v>
      </c>
      <c r="CQ22059" s="30"/>
      <c r="CR22059" s="30">
        <f t="shared" si="927"/>
        <v>0</v>
      </c>
      <c r="CS22059" s="30"/>
      <c r="CT22059" s="30"/>
      <c r="CU22059" s="30"/>
      <c r="CV22059" s="30">
        <f t="shared" si="928"/>
        <v>0</v>
      </c>
    </row>
    <row r="22060" spans="80:100" x14ac:dyDescent="0.25">
      <c r="CB22060" s="134">
        <f t="shared" si="924"/>
        <v>2238</v>
      </c>
      <c r="CC22060" s="7"/>
      <c r="CD22060" s="10"/>
      <c r="CE22060" s="10"/>
      <c r="CF22060" s="31"/>
      <c r="CG22060" s="9"/>
      <c r="CH22060" s="9"/>
      <c r="CI22060" s="9"/>
      <c r="CJ22060" s="31"/>
      <c r="CK22060" s="9"/>
      <c r="CL22060" s="128"/>
      <c r="CM22060" s="216">
        <f t="shared" si="925"/>
        <v>0</v>
      </c>
      <c r="CN22060" s="128"/>
      <c r="CO22060" s="30"/>
      <c r="CP22060" s="30">
        <f t="shared" si="926"/>
        <v>0</v>
      </c>
      <c r="CQ22060" s="30"/>
      <c r="CR22060" s="30">
        <f t="shared" si="927"/>
        <v>0</v>
      </c>
      <c r="CS22060" s="30"/>
      <c r="CT22060" s="30"/>
      <c r="CU22060" s="30"/>
      <c r="CV22060" s="30">
        <f t="shared" si="928"/>
        <v>0</v>
      </c>
    </row>
    <row r="22061" spans="80:100" x14ac:dyDescent="0.25">
      <c r="CB22061" s="134">
        <f t="shared" si="924"/>
        <v>2239</v>
      </c>
      <c r="CC22061" s="7"/>
      <c r="CD22061" s="10"/>
      <c r="CE22061" s="10"/>
      <c r="CF22061" s="31"/>
      <c r="CG22061" s="9"/>
      <c r="CH22061" s="9"/>
      <c r="CI22061" s="9"/>
      <c r="CJ22061" s="31"/>
      <c r="CK22061" s="9"/>
      <c r="CL22061" s="128"/>
      <c r="CM22061" s="216">
        <f t="shared" si="925"/>
        <v>0</v>
      </c>
      <c r="CN22061" s="128"/>
      <c r="CO22061" s="30"/>
      <c r="CP22061" s="30">
        <f t="shared" si="926"/>
        <v>0</v>
      </c>
      <c r="CQ22061" s="30"/>
      <c r="CR22061" s="30">
        <f t="shared" si="927"/>
        <v>0</v>
      </c>
      <c r="CS22061" s="30"/>
      <c r="CT22061" s="30"/>
      <c r="CU22061" s="30"/>
      <c r="CV22061" s="30">
        <f t="shared" si="928"/>
        <v>0</v>
      </c>
    </row>
    <row r="22062" spans="80:100" x14ac:dyDescent="0.25">
      <c r="CB22062" s="134">
        <f t="shared" si="924"/>
        <v>2240</v>
      </c>
      <c r="CC22062" s="7"/>
      <c r="CD22062" s="10"/>
      <c r="CE22062" s="10"/>
      <c r="CF22062" s="31"/>
      <c r="CG22062" s="9"/>
      <c r="CH22062" s="9"/>
      <c r="CI22062" s="9"/>
      <c r="CJ22062" s="31"/>
      <c r="CK22062" s="9"/>
      <c r="CL22062" s="128"/>
      <c r="CM22062" s="216">
        <f t="shared" si="925"/>
        <v>0</v>
      </c>
      <c r="CN22062" s="128"/>
      <c r="CO22062" s="30"/>
      <c r="CP22062" s="30">
        <f t="shared" si="926"/>
        <v>0</v>
      </c>
      <c r="CQ22062" s="30"/>
      <c r="CR22062" s="30">
        <f t="shared" si="927"/>
        <v>0</v>
      </c>
      <c r="CS22062" s="30"/>
      <c r="CT22062" s="30"/>
      <c r="CU22062" s="30"/>
      <c r="CV22062" s="30">
        <f t="shared" si="928"/>
        <v>0</v>
      </c>
    </row>
    <row r="22063" spans="80:100" x14ac:dyDescent="0.25">
      <c r="CB22063" s="134">
        <f t="shared" ref="CB22063:CB22122" si="929">1+CB22062</f>
        <v>2241</v>
      </c>
      <c r="CC22063" s="7"/>
      <c r="CD22063" s="10"/>
      <c r="CE22063" s="10"/>
      <c r="CF22063" s="31"/>
      <c r="CG22063" s="9"/>
      <c r="CH22063" s="9"/>
      <c r="CI22063" s="9"/>
      <c r="CJ22063" s="31"/>
      <c r="CK22063" s="9"/>
      <c r="CL22063" s="128"/>
      <c r="CM22063" s="216">
        <f t="shared" ref="CM22063:CM22122" si="930">IF(CC22063=0,0,IF(CD22063=0,0,IF(CE22063=0,0,IF(CF22063=0,0,IF(CG22063=0,0,IF(CH22063=0,0,IF(CI22063=0,0,IF(CJ22063=0,0,IF(CK22063=0,0,CV22063)))))))))</f>
        <v>0</v>
      </c>
      <c r="CN22063" s="128"/>
      <c r="CO22063" s="30"/>
      <c r="CP22063" s="30">
        <f t="shared" si="926"/>
        <v>0</v>
      </c>
      <c r="CQ22063" s="30"/>
      <c r="CR22063" s="30">
        <f t="shared" si="927"/>
        <v>0</v>
      </c>
      <c r="CS22063" s="30"/>
      <c r="CT22063" s="30"/>
      <c r="CU22063" s="30"/>
      <c r="CV22063" s="30">
        <f t="shared" si="928"/>
        <v>0</v>
      </c>
    </row>
    <row r="22064" spans="80:100" x14ac:dyDescent="0.25">
      <c r="CB22064" s="134">
        <f t="shared" si="929"/>
        <v>2242</v>
      </c>
      <c r="CC22064" s="7"/>
      <c r="CD22064" s="10"/>
      <c r="CE22064" s="10"/>
      <c r="CF22064" s="31"/>
      <c r="CG22064" s="9"/>
      <c r="CH22064" s="9"/>
      <c r="CI22064" s="9"/>
      <c r="CJ22064" s="31"/>
      <c r="CK22064" s="9"/>
      <c r="CL22064" s="128"/>
      <c r="CM22064" s="216">
        <f t="shared" si="930"/>
        <v>0</v>
      </c>
      <c r="CN22064" s="128"/>
      <c r="CO22064" s="30"/>
      <c r="CP22064" s="30">
        <f t="shared" ref="CP22064:CP22122" si="931">IF(AND(CI22064="Classroom",CH22064="Non-SAR"),25,IF(AND(CI22064="Non-Classroom",CH22064="Non-SAR"),25,IF(AND(CI22064="Non-Classroom",CH22064="SAR"),10,0)))</f>
        <v>0</v>
      </c>
      <c r="CQ22064" s="30"/>
      <c r="CR22064" s="30">
        <f t="shared" ref="CR22064:CR22122" si="932">IF(CP22064=0,0,IF(CK22064="Yes",5,0))</f>
        <v>0</v>
      </c>
      <c r="CS22064" s="30"/>
      <c r="CT22064" s="30"/>
      <c r="CU22064" s="30"/>
      <c r="CV22064" s="30">
        <f t="shared" ref="CV22064:CV22122" si="933">SUM(CP22064:CU22064)</f>
        <v>0</v>
      </c>
    </row>
    <row r="22065" spans="80:100" x14ac:dyDescent="0.25">
      <c r="CB22065" s="134">
        <f t="shared" si="929"/>
        <v>2243</v>
      </c>
      <c r="CC22065" s="7"/>
      <c r="CD22065" s="10"/>
      <c r="CE22065" s="10"/>
      <c r="CF22065" s="31"/>
      <c r="CG22065" s="9"/>
      <c r="CH22065" s="9"/>
      <c r="CI22065" s="9"/>
      <c r="CJ22065" s="31"/>
      <c r="CK22065" s="9"/>
      <c r="CL22065" s="128"/>
      <c r="CM22065" s="216">
        <f t="shared" si="930"/>
        <v>0</v>
      </c>
      <c r="CN22065" s="128"/>
      <c r="CO22065" s="30"/>
      <c r="CP22065" s="30">
        <f t="shared" si="931"/>
        <v>0</v>
      </c>
      <c r="CQ22065" s="30"/>
      <c r="CR22065" s="30">
        <f t="shared" si="932"/>
        <v>0</v>
      </c>
      <c r="CS22065" s="30"/>
      <c r="CT22065" s="30"/>
      <c r="CU22065" s="30"/>
      <c r="CV22065" s="30">
        <f t="shared" si="933"/>
        <v>0</v>
      </c>
    </row>
    <row r="22066" spans="80:100" x14ac:dyDescent="0.25">
      <c r="CB22066" s="134">
        <f t="shared" si="929"/>
        <v>2244</v>
      </c>
      <c r="CC22066" s="7"/>
      <c r="CD22066" s="10"/>
      <c r="CE22066" s="10"/>
      <c r="CF22066" s="31"/>
      <c r="CG22066" s="9"/>
      <c r="CH22066" s="9"/>
      <c r="CI22066" s="9"/>
      <c r="CJ22066" s="31"/>
      <c r="CK22066" s="9"/>
      <c r="CL22066" s="128"/>
      <c r="CM22066" s="216">
        <f t="shared" si="930"/>
        <v>0</v>
      </c>
      <c r="CN22066" s="128"/>
      <c r="CO22066" s="30"/>
      <c r="CP22066" s="30">
        <f t="shared" si="931"/>
        <v>0</v>
      </c>
      <c r="CQ22066" s="30"/>
      <c r="CR22066" s="30">
        <f t="shared" si="932"/>
        <v>0</v>
      </c>
      <c r="CS22066" s="30"/>
      <c r="CT22066" s="30"/>
      <c r="CU22066" s="30"/>
      <c r="CV22066" s="30">
        <f t="shared" si="933"/>
        <v>0</v>
      </c>
    </row>
    <row r="22067" spans="80:100" x14ac:dyDescent="0.25">
      <c r="CB22067" s="134">
        <f t="shared" si="929"/>
        <v>2245</v>
      </c>
      <c r="CC22067" s="7"/>
      <c r="CD22067" s="10"/>
      <c r="CE22067" s="10"/>
      <c r="CF22067" s="31"/>
      <c r="CG22067" s="9"/>
      <c r="CH22067" s="9"/>
      <c r="CI22067" s="9"/>
      <c r="CJ22067" s="31"/>
      <c r="CK22067" s="9"/>
      <c r="CL22067" s="128"/>
      <c r="CM22067" s="216">
        <f t="shared" si="930"/>
        <v>0</v>
      </c>
      <c r="CN22067" s="128"/>
      <c r="CO22067" s="30"/>
      <c r="CP22067" s="30">
        <f t="shared" si="931"/>
        <v>0</v>
      </c>
      <c r="CQ22067" s="30"/>
      <c r="CR22067" s="30">
        <f t="shared" si="932"/>
        <v>0</v>
      </c>
      <c r="CS22067" s="30"/>
      <c r="CT22067" s="30"/>
      <c r="CU22067" s="30"/>
      <c r="CV22067" s="30">
        <f t="shared" si="933"/>
        <v>0</v>
      </c>
    </row>
    <row r="22068" spans="80:100" x14ac:dyDescent="0.25">
      <c r="CB22068" s="134">
        <f t="shared" si="929"/>
        <v>2246</v>
      </c>
      <c r="CC22068" s="7"/>
      <c r="CD22068" s="10"/>
      <c r="CE22068" s="10"/>
      <c r="CF22068" s="31"/>
      <c r="CG22068" s="9"/>
      <c r="CH22068" s="9"/>
      <c r="CI22068" s="9"/>
      <c r="CJ22068" s="31"/>
      <c r="CK22068" s="9"/>
      <c r="CL22068" s="128"/>
      <c r="CM22068" s="216">
        <f t="shared" si="930"/>
        <v>0</v>
      </c>
      <c r="CN22068" s="128"/>
      <c r="CO22068" s="30"/>
      <c r="CP22068" s="30">
        <f t="shared" si="931"/>
        <v>0</v>
      </c>
      <c r="CQ22068" s="30"/>
      <c r="CR22068" s="30">
        <f t="shared" si="932"/>
        <v>0</v>
      </c>
      <c r="CS22068" s="30"/>
      <c r="CT22068" s="30"/>
      <c r="CU22068" s="30"/>
      <c r="CV22068" s="30">
        <f t="shared" si="933"/>
        <v>0</v>
      </c>
    </row>
    <row r="22069" spans="80:100" x14ac:dyDescent="0.25">
      <c r="CB22069" s="134">
        <f t="shared" si="929"/>
        <v>2247</v>
      </c>
      <c r="CC22069" s="7"/>
      <c r="CD22069" s="10"/>
      <c r="CE22069" s="10"/>
      <c r="CF22069" s="31"/>
      <c r="CG22069" s="9"/>
      <c r="CH22069" s="9"/>
      <c r="CI22069" s="9"/>
      <c r="CJ22069" s="31"/>
      <c r="CK22069" s="9"/>
      <c r="CL22069" s="128"/>
      <c r="CM22069" s="216">
        <f t="shared" si="930"/>
        <v>0</v>
      </c>
      <c r="CN22069" s="128"/>
      <c r="CO22069" s="30"/>
      <c r="CP22069" s="30">
        <f t="shared" si="931"/>
        <v>0</v>
      </c>
      <c r="CQ22069" s="30"/>
      <c r="CR22069" s="30">
        <f t="shared" si="932"/>
        <v>0</v>
      </c>
      <c r="CS22069" s="30"/>
      <c r="CT22069" s="30"/>
      <c r="CU22069" s="30"/>
      <c r="CV22069" s="30">
        <f t="shared" si="933"/>
        <v>0</v>
      </c>
    </row>
    <row r="22070" spans="80:100" x14ac:dyDescent="0.25">
      <c r="CB22070" s="134">
        <f t="shared" si="929"/>
        <v>2248</v>
      </c>
      <c r="CC22070" s="7"/>
      <c r="CD22070" s="10"/>
      <c r="CE22070" s="10"/>
      <c r="CF22070" s="31"/>
      <c r="CG22070" s="9"/>
      <c r="CH22070" s="9"/>
      <c r="CI22070" s="9"/>
      <c r="CJ22070" s="31"/>
      <c r="CK22070" s="9"/>
      <c r="CL22070" s="128"/>
      <c r="CM22070" s="216">
        <f t="shared" si="930"/>
        <v>0</v>
      </c>
      <c r="CN22070" s="128"/>
      <c r="CO22070" s="30"/>
      <c r="CP22070" s="30">
        <f t="shared" si="931"/>
        <v>0</v>
      </c>
      <c r="CQ22070" s="30"/>
      <c r="CR22070" s="30">
        <f t="shared" si="932"/>
        <v>0</v>
      </c>
      <c r="CS22070" s="30"/>
      <c r="CT22070" s="30"/>
      <c r="CU22070" s="30"/>
      <c r="CV22070" s="30">
        <f t="shared" si="933"/>
        <v>0</v>
      </c>
    </row>
    <row r="22071" spans="80:100" x14ac:dyDescent="0.25">
      <c r="CB22071" s="134">
        <f t="shared" si="929"/>
        <v>2249</v>
      </c>
      <c r="CC22071" s="7"/>
      <c r="CD22071" s="10"/>
      <c r="CE22071" s="10"/>
      <c r="CF22071" s="31"/>
      <c r="CG22071" s="9"/>
      <c r="CH22071" s="9"/>
      <c r="CI22071" s="9"/>
      <c r="CJ22071" s="31"/>
      <c r="CK22071" s="9"/>
      <c r="CL22071" s="128"/>
      <c r="CM22071" s="216">
        <f t="shared" si="930"/>
        <v>0</v>
      </c>
      <c r="CN22071" s="128"/>
      <c r="CO22071" s="30"/>
      <c r="CP22071" s="30">
        <f t="shared" si="931"/>
        <v>0</v>
      </c>
      <c r="CQ22071" s="30"/>
      <c r="CR22071" s="30">
        <f t="shared" si="932"/>
        <v>0</v>
      </c>
      <c r="CS22071" s="30"/>
      <c r="CT22071" s="30"/>
      <c r="CU22071" s="30"/>
      <c r="CV22071" s="30">
        <f t="shared" si="933"/>
        <v>0</v>
      </c>
    </row>
    <row r="22072" spans="80:100" x14ac:dyDescent="0.25">
      <c r="CB22072" s="134">
        <f t="shared" si="929"/>
        <v>2250</v>
      </c>
      <c r="CC22072" s="7"/>
      <c r="CD22072" s="10"/>
      <c r="CE22072" s="10"/>
      <c r="CF22072" s="31"/>
      <c r="CG22072" s="9"/>
      <c r="CH22072" s="9"/>
      <c r="CI22072" s="9"/>
      <c r="CJ22072" s="31"/>
      <c r="CK22072" s="9"/>
      <c r="CL22072" s="128"/>
      <c r="CM22072" s="216">
        <f t="shared" si="930"/>
        <v>0</v>
      </c>
      <c r="CN22072" s="128"/>
      <c r="CO22072" s="30"/>
      <c r="CP22072" s="30">
        <f t="shared" si="931"/>
        <v>0</v>
      </c>
      <c r="CQ22072" s="30"/>
      <c r="CR22072" s="30">
        <f t="shared" si="932"/>
        <v>0</v>
      </c>
      <c r="CS22072" s="30"/>
      <c r="CT22072" s="30"/>
      <c r="CU22072" s="30"/>
      <c r="CV22072" s="30">
        <f t="shared" si="933"/>
        <v>0</v>
      </c>
    </row>
    <row r="22073" spans="80:100" x14ac:dyDescent="0.25">
      <c r="CB22073" s="134">
        <f t="shared" si="929"/>
        <v>2251</v>
      </c>
      <c r="CC22073" s="7"/>
      <c r="CD22073" s="10"/>
      <c r="CE22073" s="10"/>
      <c r="CF22073" s="31"/>
      <c r="CG22073" s="9"/>
      <c r="CH22073" s="9"/>
      <c r="CI22073" s="9"/>
      <c r="CJ22073" s="31"/>
      <c r="CK22073" s="9"/>
      <c r="CL22073" s="128"/>
      <c r="CM22073" s="216">
        <f t="shared" si="930"/>
        <v>0</v>
      </c>
      <c r="CN22073" s="128"/>
      <c r="CO22073" s="30"/>
      <c r="CP22073" s="30">
        <f t="shared" si="931"/>
        <v>0</v>
      </c>
      <c r="CQ22073" s="30"/>
      <c r="CR22073" s="30">
        <f t="shared" si="932"/>
        <v>0</v>
      </c>
      <c r="CS22073" s="30"/>
      <c r="CT22073" s="30"/>
      <c r="CU22073" s="30"/>
      <c r="CV22073" s="30">
        <f t="shared" si="933"/>
        <v>0</v>
      </c>
    </row>
    <row r="22074" spans="80:100" x14ac:dyDescent="0.25">
      <c r="CB22074" s="134">
        <f t="shared" si="929"/>
        <v>2252</v>
      </c>
      <c r="CC22074" s="7"/>
      <c r="CD22074" s="10"/>
      <c r="CE22074" s="10"/>
      <c r="CF22074" s="31"/>
      <c r="CG22074" s="9"/>
      <c r="CH22074" s="9"/>
      <c r="CI22074" s="9"/>
      <c r="CJ22074" s="31"/>
      <c r="CK22074" s="9"/>
      <c r="CL22074" s="128"/>
      <c r="CM22074" s="216">
        <f t="shared" si="930"/>
        <v>0</v>
      </c>
      <c r="CN22074" s="128"/>
      <c r="CO22074" s="30"/>
      <c r="CP22074" s="30">
        <f t="shared" si="931"/>
        <v>0</v>
      </c>
      <c r="CQ22074" s="30"/>
      <c r="CR22074" s="30">
        <f t="shared" si="932"/>
        <v>0</v>
      </c>
      <c r="CS22074" s="30"/>
      <c r="CT22074" s="30"/>
      <c r="CU22074" s="30"/>
      <c r="CV22074" s="30">
        <f t="shared" si="933"/>
        <v>0</v>
      </c>
    </row>
    <row r="22075" spans="80:100" x14ac:dyDescent="0.25">
      <c r="CB22075" s="134">
        <f t="shared" si="929"/>
        <v>2253</v>
      </c>
      <c r="CC22075" s="7"/>
      <c r="CD22075" s="10"/>
      <c r="CE22075" s="10"/>
      <c r="CF22075" s="31"/>
      <c r="CG22075" s="9"/>
      <c r="CH22075" s="9"/>
      <c r="CI22075" s="9"/>
      <c r="CJ22075" s="31"/>
      <c r="CK22075" s="9"/>
      <c r="CL22075" s="128"/>
      <c r="CM22075" s="216">
        <f t="shared" si="930"/>
        <v>0</v>
      </c>
      <c r="CN22075" s="128"/>
      <c r="CO22075" s="30"/>
      <c r="CP22075" s="30">
        <f t="shared" si="931"/>
        <v>0</v>
      </c>
      <c r="CQ22075" s="30"/>
      <c r="CR22075" s="30">
        <f t="shared" si="932"/>
        <v>0</v>
      </c>
      <c r="CS22075" s="30"/>
      <c r="CT22075" s="30"/>
      <c r="CU22075" s="30"/>
      <c r="CV22075" s="30">
        <f t="shared" si="933"/>
        <v>0</v>
      </c>
    </row>
    <row r="22076" spans="80:100" x14ac:dyDescent="0.25">
      <c r="CB22076" s="134">
        <f t="shared" si="929"/>
        <v>2254</v>
      </c>
      <c r="CC22076" s="7"/>
      <c r="CD22076" s="10"/>
      <c r="CE22076" s="10"/>
      <c r="CF22076" s="31"/>
      <c r="CG22076" s="9"/>
      <c r="CH22076" s="9"/>
      <c r="CI22076" s="9"/>
      <c r="CJ22076" s="31"/>
      <c r="CK22076" s="9"/>
      <c r="CL22076" s="128"/>
      <c r="CM22076" s="216">
        <f t="shared" si="930"/>
        <v>0</v>
      </c>
      <c r="CN22076" s="128"/>
      <c r="CO22076" s="30"/>
      <c r="CP22076" s="30">
        <f t="shared" si="931"/>
        <v>0</v>
      </c>
      <c r="CQ22076" s="30"/>
      <c r="CR22076" s="30">
        <f t="shared" si="932"/>
        <v>0</v>
      </c>
      <c r="CS22076" s="30"/>
      <c r="CT22076" s="30"/>
      <c r="CU22076" s="30"/>
      <c r="CV22076" s="30">
        <f t="shared" si="933"/>
        <v>0</v>
      </c>
    </row>
    <row r="22077" spans="80:100" x14ac:dyDescent="0.25">
      <c r="CB22077" s="134">
        <f t="shared" si="929"/>
        <v>2255</v>
      </c>
      <c r="CC22077" s="7"/>
      <c r="CD22077" s="10"/>
      <c r="CE22077" s="10"/>
      <c r="CF22077" s="31"/>
      <c r="CG22077" s="9"/>
      <c r="CH22077" s="9"/>
      <c r="CI22077" s="9"/>
      <c r="CJ22077" s="31"/>
      <c r="CK22077" s="9"/>
      <c r="CL22077" s="128"/>
      <c r="CM22077" s="216">
        <f t="shared" si="930"/>
        <v>0</v>
      </c>
      <c r="CN22077" s="128"/>
      <c r="CO22077" s="30"/>
      <c r="CP22077" s="30">
        <f t="shared" si="931"/>
        <v>0</v>
      </c>
      <c r="CQ22077" s="30"/>
      <c r="CR22077" s="30">
        <f t="shared" si="932"/>
        <v>0</v>
      </c>
      <c r="CS22077" s="30"/>
      <c r="CT22077" s="30"/>
      <c r="CU22077" s="30"/>
      <c r="CV22077" s="30">
        <f t="shared" si="933"/>
        <v>0</v>
      </c>
    </row>
    <row r="22078" spans="80:100" x14ac:dyDescent="0.25">
      <c r="CB22078" s="134">
        <f t="shared" si="929"/>
        <v>2256</v>
      </c>
      <c r="CC22078" s="7"/>
      <c r="CD22078" s="10"/>
      <c r="CE22078" s="10"/>
      <c r="CF22078" s="31"/>
      <c r="CG22078" s="9"/>
      <c r="CH22078" s="9"/>
      <c r="CI22078" s="9"/>
      <c r="CJ22078" s="31"/>
      <c r="CK22078" s="9"/>
      <c r="CL22078" s="128"/>
      <c r="CM22078" s="216">
        <f t="shared" si="930"/>
        <v>0</v>
      </c>
      <c r="CN22078" s="128"/>
      <c r="CO22078" s="30"/>
      <c r="CP22078" s="30">
        <f t="shared" si="931"/>
        <v>0</v>
      </c>
      <c r="CQ22078" s="30"/>
      <c r="CR22078" s="30">
        <f t="shared" si="932"/>
        <v>0</v>
      </c>
      <c r="CS22078" s="30"/>
      <c r="CT22078" s="30"/>
      <c r="CU22078" s="30"/>
      <c r="CV22078" s="30">
        <f t="shared" si="933"/>
        <v>0</v>
      </c>
    </row>
    <row r="22079" spans="80:100" x14ac:dyDescent="0.25">
      <c r="CB22079" s="134">
        <f t="shared" si="929"/>
        <v>2257</v>
      </c>
      <c r="CC22079" s="7"/>
      <c r="CD22079" s="10"/>
      <c r="CE22079" s="10"/>
      <c r="CF22079" s="31"/>
      <c r="CG22079" s="9"/>
      <c r="CH22079" s="9"/>
      <c r="CI22079" s="9"/>
      <c r="CJ22079" s="31"/>
      <c r="CK22079" s="9"/>
      <c r="CL22079" s="128"/>
      <c r="CM22079" s="216">
        <f t="shared" si="930"/>
        <v>0</v>
      </c>
      <c r="CN22079" s="128"/>
      <c r="CO22079" s="30"/>
      <c r="CP22079" s="30">
        <f t="shared" si="931"/>
        <v>0</v>
      </c>
      <c r="CQ22079" s="30"/>
      <c r="CR22079" s="30">
        <f t="shared" si="932"/>
        <v>0</v>
      </c>
      <c r="CS22079" s="30"/>
      <c r="CT22079" s="30"/>
      <c r="CU22079" s="30"/>
      <c r="CV22079" s="30">
        <f t="shared" si="933"/>
        <v>0</v>
      </c>
    </row>
    <row r="22080" spans="80:100" x14ac:dyDescent="0.25">
      <c r="CB22080" s="134">
        <f t="shared" si="929"/>
        <v>2258</v>
      </c>
      <c r="CC22080" s="7"/>
      <c r="CD22080" s="10"/>
      <c r="CE22080" s="10"/>
      <c r="CF22080" s="31"/>
      <c r="CG22080" s="9"/>
      <c r="CH22080" s="9"/>
      <c r="CI22080" s="9"/>
      <c r="CJ22080" s="31"/>
      <c r="CK22080" s="9"/>
      <c r="CL22080" s="128"/>
      <c r="CM22080" s="216">
        <f t="shared" si="930"/>
        <v>0</v>
      </c>
      <c r="CN22080" s="128"/>
      <c r="CO22080" s="30"/>
      <c r="CP22080" s="30">
        <f t="shared" si="931"/>
        <v>0</v>
      </c>
      <c r="CQ22080" s="30"/>
      <c r="CR22080" s="30">
        <f t="shared" si="932"/>
        <v>0</v>
      </c>
      <c r="CS22080" s="30"/>
      <c r="CT22080" s="30"/>
      <c r="CU22080" s="30"/>
      <c r="CV22080" s="30">
        <f t="shared" si="933"/>
        <v>0</v>
      </c>
    </row>
    <row r="22081" spans="80:100" x14ac:dyDescent="0.25">
      <c r="CB22081" s="134">
        <f t="shared" si="929"/>
        <v>2259</v>
      </c>
      <c r="CC22081" s="7"/>
      <c r="CD22081" s="10"/>
      <c r="CE22081" s="10"/>
      <c r="CF22081" s="31"/>
      <c r="CG22081" s="9"/>
      <c r="CH22081" s="9"/>
      <c r="CI22081" s="9"/>
      <c r="CJ22081" s="31"/>
      <c r="CK22081" s="9"/>
      <c r="CL22081" s="128"/>
      <c r="CM22081" s="216">
        <f t="shared" si="930"/>
        <v>0</v>
      </c>
      <c r="CN22081" s="128"/>
      <c r="CO22081" s="30"/>
      <c r="CP22081" s="30">
        <f t="shared" si="931"/>
        <v>0</v>
      </c>
      <c r="CQ22081" s="30"/>
      <c r="CR22081" s="30">
        <f t="shared" si="932"/>
        <v>0</v>
      </c>
      <c r="CS22081" s="30"/>
      <c r="CT22081" s="30"/>
      <c r="CU22081" s="30"/>
      <c r="CV22081" s="30">
        <f t="shared" si="933"/>
        <v>0</v>
      </c>
    </row>
    <row r="22082" spans="80:100" x14ac:dyDescent="0.25">
      <c r="CB22082" s="134">
        <f t="shared" si="929"/>
        <v>2260</v>
      </c>
      <c r="CC22082" s="7"/>
      <c r="CD22082" s="10"/>
      <c r="CE22082" s="10"/>
      <c r="CF22082" s="31"/>
      <c r="CG22082" s="9"/>
      <c r="CH22082" s="9"/>
      <c r="CI22082" s="9"/>
      <c r="CJ22082" s="31"/>
      <c r="CK22082" s="9"/>
      <c r="CL22082" s="128"/>
      <c r="CM22082" s="216">
        <f t="shared" si="930"/>
        <v>0</v>
      </c>
      <c r="CN22082" s="128"/>
      <c r="CO22082" s="30"/>
      <c r="CP22082" s="30">
        <f t="shared" si="931"/>
        <v>0</v>
      </c>
      <c r="CQ22082" s="30"/>
      <c r="CR22082" s="30">
        <f t="shared" si="932"/>
        <v>0</v>
      </c>
      <c r="CS22082" s="30"/>
      <c r="CT22082" s="30"/>
      <c r="CU22082" s="30"/>
      <c r="CV22082" s="30">
        <f t="shared" si="933"/>
        <v>0</v>
      </c>
    </row>
    <row r="22083" spans="80:100" x14ac:dyDescent="0.25">
      <c r="CB22083" s="134">
        <f t="shared" si="929"/>
        <v>2261</v>
      </c>
      <c r="CC22083" s="7"/>
      <c r="CD22083" s="10"/>
      <c r="CE22083" s="10"/>
      <c r="CF22083" s="31"/>
      <c r="CG22083" s="9"/>
      <c r="CH22083" s="9"/>
      <c r="CI22083" s="9"/>
      <c r="CJ22083" s="31"/>
      <c r="CK22083" s="9"/>
      <c r="CL22083" s="128"/>
      <c r="CM22083" s="216">
        <f t="shared" si="930"/>
        <v>0</v>
      </c>
      <c r="CN22083" s="128"/>
      <c r="CO22083" s="30"/>
      <c r="CP22083" s="30">
        <f t="shared" si="931"/>
        <v>0</v>
      </c>
      <c r="CQ22083" s="30"/>
      <c r="CR22083" s="30">
        <f t="shared" si="932"/>
        <v>0</v>
      </c>
      <c r="CS22083" s="30"/>
      <c r="CT22083" s="30"/>
      <c r="CU22083" s="30"/>
      <c r="CV22083" s="30">
        <f t="shared" si="933"/>
        <v>0</v>
      </c>
    </row>
    <row r="22084" spans="80:100" x14ac:dyDescent="0.25">
      <c r="CB22084" s="134">
        <f t="shared" si="929"/>
        <v>2262</v>
      </c>
      <c r="CC22084" s="7"/>
      <c r="CD22084" s="10"/>
      <c r="CE22084" s="10"/>
      <c r="CF22084" s="31"/>
      <c r="CG22084" s="9"/>
      <c r="CH22084" s="9"/>
      <c r="CI22084" s="9"/>
      <c r="CJ22084" s="31"/>
      <c r="CK22084" s="9"/>
      <c r="CL22084" s="128"/>
      <c r="CM22084" s="216">
        <f t="shared" si="930"/>
        <v>0</v>
      </c>
      <c r="CN22084" s="128"/>
      <c r="CO22084" s="30"/>
      <c r="CP22084" s="30">
        <f t="shared" si="931"/>
        <v>0</v>
      </c>
      <c r="CQ22084" s="30"/>
      <c r="CR22084" s="30">
        <f t="shared" si="932"/>
        <v>0</v>
      </c>
      <c r="CS22084" s="30"/>
      <c r="CT22084" s="30"/>
      <c r="CU22084" s="30"/>
      <c r="CV22084" s="30">
        <f t="shared" si="933"/>
        <v>0</v>
      </c>
    </row>
    <row r="22085" spans="80:100" x14ac:dyDescent="0.25">
      <c r="CB22085" s="134">
        <f t="shared" si="929"/>
        <v>2263</v>
      </c>
      <c r="CC22085" s="7"/>
      <c r="CD22085" s="10"/>
      <c r="CE22085" s="10"/>
      <c r="CF22085" s="31"/>
      <c r="CG22085" s="9"/>
      <c r="CH22085" s="9"/>
      <c r="CI22085" s="9"/>
      <c r="CJ22085" s="31"/>
      <c r="CK22085" s="9"/>
      <c r="CL22085" s="128"/>
      <c r="CM22085" s="216">
        <f t="shared" si="930"/>
        <v>0</v>
      </c>
      <c r="CN22085" s="128"/>
      <c r="CO22085" s="30"/>
      <c r="CP22085" s="30">
        <f t="shared" si="931"/>
        <v>0</v>
      </c>
      <c r="CQ22085" s="30"/>
      <c r="CR22085" s="30">
        <f t="shared" si="932"/>
        <v>0</v>
      </c>
      <c r="CS22085" s="30"/>
      <c r="CT22085" s="30"/>
      <c r="CU22085" s="30"/>
      <c r="CV22085" s="30">
        <f t="shared" si="933"/>
        <v>0</v>
      </c>
    </row>
    <row r="22086" spans="80:100" x14ac:dyDescent="0.25">
      <c r="CB22086" s="134">
        <f t="shared" si="929"/>
        <v>2264</v>
      </c>
      <c r="CC22086" s="7"/>
      <c r="CD22086" s="10"/>
      <c r="CE22086" s="10"/>
      <c r="CF22086" s="31"/>
      <c r="CG22086" s="9"/>
      <c r="CH22086" s="9"/>
      <c r="CI22086" s="9"/>
      <c r="CJ22086" s="31"/>
      <c r="CK22086" s="9"/>
      <c r="CL22086" s="128"/>
      <c r="CM22086" s="216">
        <f t="shared" si="930"/>
        <v>0</v>
      </c>
      <c r="CN22086" s="128"/>
      <c r="CO22086" s="30"/>
      <c r="CP22086" s="30">
        <f t="shared" si="931"/>
        <v>0</v>
      </c>
      <c r="CQ22086" s="30"/>
      <c r="CR22086" s="30">
        <f t="shared" si="932"/>
        <v>0</v>
      </c>
      <c r="CS22086" s="30"/>
      <c r="CT22086" s="30"/>
      <c r="CU22086" s="30"/>
      <c r="CV22086" s="30">
        <f t="shared" si="933"/>
        <v>0</v>
      </c>
    </row>
    <row r="22087" spans="80:100" x14ac:dyDescent="0.25">
      <c r="CB22087" s="134">
        <f t="shared" si="929"/>
        <v>2265</v>
      </c>
      <c r="CC22087" s="7"/>
      <c r="CD22087" s="10"/>
      <c r="CE22087" s="10"/>
      <c r="CF22087" s="31"/>
      <c r="CG22087" s="9"/>
      <c r="CH22087" s="9"/>
      <c r="CI22087" s="9"/>
      <c r="CJ22087" s="31"/>
      <c r="CK22087" s="9"/>
      <c r="CL22087" s="128"/>
      <c r="CM22087" s="216">
        <f t="shared" si="930"/>
        <v>0</v>
      </c>
      <c r="CN22087" s="128"/>
      <c r="CO22087" s="30"/>
      <c r="CP22087" s="30">
        <f t="shared" si="931"/>
        <v>0</v>
      </c>
      <c r="CQ22087" s="30"/>
      <c r="CR22087" s="30">
        <f t="shared" si="932"/>
        <v>0</v>
      </c>
      <c r="CS22087" s="30"/>
      <c r="CT22087" s="30"/>
      <c r="CU22087" s="30"/>
      <c r="CV22087" s="30">
        <f t="shared" si="933"/>
        <v>0</v>
      </c>
    </row>
    <row r="22088" spans="80:100" x14ac:dyDescent="0.25">
      <c r="CB22088" s="134">
        <f t="shared" si="929"/>
        <v>2266</v>
      </c>
      <c r="CC22088" s="7"/>
      <c r="CD22088" s="10"/>
      <c r="CE22088" s="10"/>
      <c r="CF22088" s="31"/>
      <c r="CG22088" s="9"/>
      <c r="CH22088" s="9"/>
      <c r="CI22088" s="9"/>
      <c r="CJ22088" s="31"/>
      <c r="CK22088" s="9"/>
      <c r="CL22088" s="128"/>
      <c r="CM22088" s="216">
        <f t="shared" si="930"/>
        <v>0</v>
      </c>
      <c r="CN22088" s="128"/>
      <c r="CO22088" s="30"/>
      <c r="CP22088" s="30">
        <f t="shared" si="931"/>
        <v>0</v>
      </c>
      <c r="CQ22088" s="30"/>
      <c r="CR22088" s="30">
        <f t="shared" si="932"/>
        <v>0</v>
      </c>
      <c r="CS22088" s="30"/>
      <c r="CT22088" s="30"/>
      <c r="CU22088" s="30"/>
      <c r="CV22088" s="30">
        <f t="shared" si="933"/>
        <v>0</v>
      </c>
    </row>
    <row r="22089" spans="80:100" x14ac:dyDescent="0.25">
      <c r="CB22089" s="134">
        <f t="shared" si="929"/>
        <v>2267</v>
      </c>
      <c r="CC22089" s="7"/>
      <c r="CD22089" s="10"/>
      <c r="CE22089" s="10"/>
      <c r="CF22089" s="31"/>
      <c r="CG22089" s="9"/>
      <c r="CH22089" s="9"/>
      <c r="CI22089" s="9"/>
      <c r="CJ22089" s="31"/>
      <c r="CK22089" s="9"/>
      <c r="CL22089" s="128"/>
      <c r="CM22089" s="216">
        <f t="shared" si="930"/>
        <v>0</v>
      </c>
      <c r="CN22089" s="128"/>
      <c r="CO22089" s="30"/>
      <c r="CP22089" s="30">
        <f t="shared" si="931"/>
        <v>0</v>
      </c>
      <c r="CQ22089" s="30"/>
      <c r="CR22089" s="30">
        <f t="shared" si="932"/>
        <v>0</v>
      </c>
      <c r="CS22089" s="30"/>
      <c r="CT22089" s="30"/>
      <c r="CU22089" s="30"/>
      <c r="CV22089" s="30">
        <f t="shared" si="933"/>
        <v>0</v>
      </c>
    </row>
    <row r="22090" spans="80:100" x14ac:dyDescent="0.25">
      <c r="CB22090" s="134">
        <f t="shared" si="929"/>
        <v>2268</v>
      </c>
      <c r="CC22090" s="7"/>
      <c r="CD22090" s="10"/>
      <c r="CE22090" s="10"/>
      <c r="CF22090" s="31"/>
      <c r="CG22090" s="9"/>
      <c r="CH22090" s="9"/>
      <c r="CI22090" s="9"/>
      <c r="CJ22090" s="31"/>
      <c r="CK22090" s="9"/>
      <c r="CL22090" s="128"/>
      <c r="CM22090" s="216">
        <f t="shared" si="930"/>
        <v>0</v>
      </c>
      <c r="CN22090" s="128"/>
      <c r="CO22090" s="30"/>
      <c r="CP22090" s="30">
        <f t="shared" si="931"/>
        <v>0</v>
      </c>
      <c r="CQ22090" s="30"/>
      <c r="CR22090" s="30">
        <f t="shared" si="932"/>
        <v>0</v>
      </c>
      <c r="CS22090" s="30"/>
      <c r="CT22090" s="30"/>
      <c r="CU22090" s="30"/>
      <c r="CV22090" s="30">
        <f t="shared" si="933"/>
        <v>0</v>
      </c>
    </row>
    <row r="22091" spans="80:100" x14ac:dyDescent="0.25">
      <c r="CB22091" s="134">
        <f t="shared" si="929"/>
        <v>2269</v>
      </c>
      <c r="CC22091" s="7"/>
      <c r="CD22091" s="10"/>
      <c r="CE22091" s="10"/>
      <c r="CF22091" s="31"/>
      <c r="CG22091" s="9"/>
      <c r="CH22091" s="9"/>
      <c r="CI22091" s="9"/>
      <c r="CJ22091" s="31"/>
      <c r="CK22091" s="9"/>
      <c r="CL22091" s="128"/>
      <c r="CM22091" s="216">
        <f t="shared" si="930"/>
        <v>0</v>
      </c>
      <c r="CN22091" s="128"/>
      <c r="CO22091" s="30"/>
      <c r="CP22091" s="30">
        <f t="shared" si="931"/>
        <v>0</v>
      </c>
      <c r="CQ22091" s="30"/>
      <c r="CR22091" s="30">
        <f t="shared" si="932"/>
        <v>0</v>
      </c>
      <c r="CS22091" s="30"/>
      <c r="CT22091" s="30"/>
      <c r="CU22091" s="30"/>
      <c r="CV22091" s="30">
        <f t="shared" si="933"/>
        <v>0</v>
      </c>
    </row>
    <row r="22092" spans="80:100" x14ac:dyDescent="0.25">
      <c r="CB22092" s="134">
        <f t="shared" si="929"/>
        <v>2270</v>
      </c>
      <c r="CC22092" s="7"/>
      <c r="CD22092" s="10"/>
      <c r="CE22092" s="10"/>
      <c r="CF22092" s="31"/>
      <c r="CG22092" s="9"/>
      <c r="CH22092" s="9"/>
      <c r="CI22092" s="9"/>
      <c r="CJ22092" s="31"/>
      <c r="CK22092" s="9"/>
      <c r="CL22092" s="128"/>
      <c r="CM22092" s="216">
        <f t="shared" si="930"/>
        <v>0</v>
      </c>
      <c r="CN22092" s="128"/>
      <c r="CO22092" s="30"/>
      <c r="CP22092" s="30">
        <f t="shared" si="931"/>
        <v>0</v>
      </c>
      <c r="CQ22092" s="30"/>
      <c r="CR22092" s="30">
        <f t="shared" si="932"/>
        <v>0</v>
      </c>
      <c r="CS22092" s="30"/>
      <c r="CT22092" s="30"/>
      <c r="CU22092" s="30"/>
      <c r="CV22092" s="30">
        <f t="shared" si="933"/>
        <v>0</v>
      </c>
    </row>
    <row r="22093" spans="80:100" x14ac:dyDescent="0.25">
      <c r="CB22093" s="134">
        <f t="shared" si="929"/>
        <v>2271</v>
      </c>
      <c r="CC22093" s="7"/>
      <c r="CD22093" s="10"/>
      <c r="CE22093" s="10"/>
      <c r="CF22093" s="31"/>
      <c r="CG22093" s="9"/>
      <c r="CH22093" s="9"/>
      <c r="CI22093" s="9"/>
      <c r="CJ22093" s="31"/>
      <c r="CK22093" s="9"/>
      <c r="CL22093" s="128"/>
      <c r="CM22093" s="216">
        <f t="shared" si="930"/>
        <v>0</v>
      </c>
      <c r="CN22093" s="128"/>
      <c r="CO22093" s="30"/>
      <c r="CP22093" s="30">
        <f t="shared" si="931"/>
        <v>0</v>
      </c>
      <c r="CQ22093" s="30"/>
      <c r="CR22093" s="30">
        <f t="shared" si="932"/>
        <v>0</v>
      </c>
      <c r="CS22093" s="30"/>
      <c r="CT22093" s="30"/>
      <c r="CU22093" s="30"/>
      <c r="CV22093" s="30">
        <f t="shared" si="933"/>
        <v>0</v>
      </c>
    </row>
    <row r="22094" spans="80:100" x14ac:dyDescent="0.25">
      <c r="CB22094" s="134">
        <f t="shared" si="929"/>
        <v>2272</v>
      </c>
      <c r="CC22094" s="7"/>
      <c r="CD22094" s="10"/>
      <c r="CE22094" s="10"/>
      <c r="CF22094" s="31"/>
      <c r="CG22094" s="9"/>
      <c r="CH22094" s="9"/>
      <c r="CI22094" s="9"/>
      <c r="CJ22094" s="31"/>
      <c r="CK22094" s="9"/>
      <c r="CL22094" s="128"/>
      <c r="CM22094" s="216">
        <f t="shared" si="930"/>
        <v>0</v>
      </c>
      <c r="CN22094" s="128"/>
      <c r="CO22094" s="30"/>
      <c r="CP22094" s="30">
        <f t="shared" si="931"/>
        <v>0</v>
      </c>
      <c r="CQ22094" s="30"/>
      <c r="CR22094" s="30">
        <f t="shared" si="932"/>
        <v>0</v>
      </c>
      <c r="CS22094" s="30"/>
      <c r="CT22094" s="30"/>
      <c r="CU22094" s="30"/>
      <c r="CV22094" s="30">
        <f t="shared" si="933"/>
        <v>0</v>
      </c>
    </row>
    <row r="22095" spans="80:100" x14ac:dyDescent="0.25">
      <c r="CB22095" s="134">
        <f t="shared" si="929"/>
        <v>2273</v>
      </c>
      <c r="CC22095" s="7"/>
      <c r="CD22095" s="10"/>
      <c r="CE22095" s="10"/>
      <c r="CF22095" s="31"/>
      <c r="CG22095" s="9"/>
      <c r="CH22095" s="9"/>
      <c r="CI22095" s="9"/>
      <c r="CJ22095" s="31"/>
      <c r="CK22095" s="9"/>
      <c r="CL22095" s="128"/>
      <c r="CM22095" s="216">
        <f t="shared" si="930"/>
        <v>0</v>
      </c>
      <c r="CN22095" s="128"/>
      <c r="CO22095" s="30"/>
      <c r="CP22095" s="30">
        <f t="shared" si="931"/>
        <v>0</v>
      </c>
      <c r="CQ22095" s="30"/>
      <c r="CR22095" s="30">
        <f t="shared" si="932"/>
        <v>0</v>
      </c>
      <c r="CS22095" s="30"/>
      <c r="CT22095" s="30"/>
      <c r="CU22095" s="30"/>
      <c r="CV22095" s="30">
        <f t="shared" si="933"/>
        <v>0</v>
      </c>
    </row>
    <row r="22096" spans="80:100" x14ac:dyDescent="0.25">
      <c r="CB22096" s="134">
        <f t="shared" si="929"/>
        <v>2274</v>
      </c>
      <c r="CC22096" s="7"/>
      <c r="CD22096" s="10"/>
      <c r="CE22096" s="10"/>
      <c r="CF22096" s="31"/>
      <c r="CG22096" s="9"/>
      <c r="CH22096" s="9"/>
      <c r="CI22096" s="9"/>
      <c r="CJ22096" s="31"/>
      <c r="CK22096" s="9"/>
      <c r="CL22096" s="128"/>
      <c r="CM22096" s="216">
        <f t="shared" si="930"/>
        <v>0</v>
      </c>
      <c r="CN22096" s="128"/>
      <c r="CO22096" s="30"/>
      <c r="CP22096" s="30">
        <f t="shared" si="931"/>
        <v>0</v>
      </c>
      <c r="CQ22096" s="30"/>
      <c r="CR22096" s="30">
        <f t="shared" si="932"/>
        <v>0</v>
      </c>
      <c r="CS22096" s="30"/>
      <c r="CT22096" s="30"/>
      <c r="CU22096" s="30"/>
      <c r="CV22096" s="30">
        <f t="shared" si="933"/>
        <v>0</v>
      </c>
    </row>
    <row r="22097" spans="80:100" x14ac:dyDescent="0.25">
      <c r="CB22097" s="134">
        <f t="shared" si="929"/>
        <v>2275</v>
      </c>
      <c r="CC22097" s="7"/>
      <c r="CD22097" s="10"/>
      <c r="CE22097" s="10"/>
      <c r="CF22097" s="31"/>
      <c r="CG22097" s="9"/>
      <c r="CH22097" s="9"/>
      <c r="CI22097" s="9"/>
      <c r="CJ22097" s="31"/>
      <c r="CK22097" s="9"/>
      <c r="CL22097" s="128"/>
      <c r="CM22097" s="216">
        <f t="shared" si="930"/>
        <v>0</v>
      </c>
      <c r="CN22097" s="128"/>
      <c r="CO22097" s="30"/>
      <c r="CP22097" s="30">
        <f t="shared" si="931"/>
        <v>0</v>
      </c>
      <c r="CQ22097" s="30"/>
      <c r="CR22097" s="30">
        <f t="shared" si="932"/>
        <v>0</v>
      </c>
      <c r="CS22097" s="30"/>
      <c r="CT22097" s="30"/>
      <c r="CU22097" s="30"/>
      <c r="CV22097" s="30">
        <f t="shared" si="933"/>
        <v>0</v>
      </c>
    </row>
    <row r="22098" spans="80:100" x14ac:dyDescent="0.25">
      <c r="CB22098" s="134">
        <f t="shared" si="929"/>
        <v>2276</v>
      </c>
      <c r="CC22098" s="7"/>
      <c r="CD22098" s="10"/>
      <c r="CE22098" s="10"/>
      <c r="CF22098" s="31"/>
      <c r="CG22098" s="9"/>
      <c r="CH22098" s="9"/>
      <c r="CI22098" s="9"/>
      <c r="CJ22098" s="31"/>
      <c r="CK22098" s="9"/>
      <c r="CL22098" s="128"/>
      <c r="CM22098" s="216">
        <f t="shared" si="930"/>
        <v>0</v>
      </c>
      <c r="CN22098" s="128"/>
      <c r="CO22098" s="30"/>
      <c r="CP22098" s="30">
        <f t="shared" si="931"/>
        <v>0</v>
      </c>
      <c r="CQ22098" s="30"/>
      <c r="CR22098" s="30">
        <f t="shared" si="932"/>
        <v>0</v>
      </c>
      <c r="CS22098" s="30"/>
      <c r="CT22098" s="30"/>
      <c r="CU22098" s="30"/>
      <c r="CV22098" s="30">
        <f t="shared" si="933"/>
        <v>0</v>
      </c>
    </row>
    <row r="22099" spans="80:100" x14ac:dyDescent="0.25">
      <c r="CB22099" s="134">
        <f t="shared" si="929"/>
        <v>2277</v>
      </c>
      <c r="CC22099" s="7"/>
      <c r="CD22099" s="10"/>
      <c r="CE22099" s="10"/>
      <c r="CF22099" s="31"/>
      <c r="CG22099" s="9"/>
      <c r="CH22099" s="9"/>
      <c r="CI22099" s="9"/>
      <c r="CJ22099" s="31"/>
      <c r="CK22099" s="9"/>
      <c r="CL22099" s="128"/>
      <c r="CM22099" s="216">
        <f t="shared" si="930"/>
        <v>0</v>
      </c>
      <c r="CN22099" s="128"/>
      <c r="CO22099" s="30"/>
      <c r="CP22099" s="30">
        <f t="shared" si="931"/>
        <v>0</v>
      </c>
      <c r="CQ22099" s="30"/>
      <c r="CR22099" s="30">
        <f t="shared" si="932"/>
        <v>0</v>
      </c>
      <c r="CS22099" s="30"/>
      <c r="CT22099" s="30"/>
      <c r="CU22099" s="30"/>
      <c r="CV22099" s="30">
        <f t="shared" si="933"/>
        <v>0</v>
      </c>
    </row>
    <row r="22100" spans="80:100" x14ac:dyDescent="0.25">
      <c r="CB22100" s="134">
        <f t="shared" si="929"/>
        <v>2278</v>
      </c>
      <c r="CC22100" s="7"/>
      <c r="CD22100" s="10"/>
      <c r="CE22100" s="10"/>
      <c r="CF22100" s="31"/>
      <c r="CG22100" s="9"/>
      <c r="CH22100" s="9"/>
      <c r="CI22100" s="9"/>
      <c r="CJ22100" s="31"/>
      <c r="CK22100" s="9"/>
      <c r="CL22100" s="128"/>
      <c r="CM22100" s="216">
        <f t="shared" si="930"/>
        <v>0</v>
      </c>
      <c r="CN22100" s="128"/>
      <c r="CO22100" s="30"/>
      <c r="CP22100" s="30">
        <f t="shared" si="931"/>
        <v>0</v>
      </c>
      <c r="CQ22100" s="30"/>
      <c r="CR22100" s="30">
        <f t="shared" si="932"/>
        <v>0</v>
      </c>
      <c r="CS22100" s="30"/>
      <c r="CT22100" s="30"/>
      <c r="CU22100" s="30"/>
      <c r="CV22100" s="30">
        <f t="shared" si="933"/>
        <v>0</v>
      </c>
    </row>
    <row r="22101" spans="80:100" x14ac:dyDescent="0.25">
      <c r="CB22101" s="134">
        <f t="shared" si="929"/>
        <v>2279</v>
      </c>
      <c r="CC22101" s="7"/>
      <c r="CD22101" s="10"/>
      <c r="CE22101" s="10"/>
      <c r="CF22101" s="31"/>
      <c r="CG22101" s="9"/>
      <c r="CH22101" s="9"/>
      <c r="CI22101" s="9"/>
      <c r="CJ22101" s="31"/>
      <c r="CK22101" s="9"/>
      <c r="CL22101" s="128"/>
      <c r="CM22101" s="216">
        <f t="shared" si="930"/>
        <v>0</v>
      </c>
      <c r="CN22101" s="128"/>
      <c r="CO22101" s="30"/>
      <c r="CP22101" s="30">
        <f t="shared" si="931"/>
        <v>0</v>
      </c>
      <c r="CQ22101" s="30"/>
      <c r="CR22101" s="30">
        <f t="shared" si="932"/>
        <v>0</v>
      </c>
      <c r="CS22101" s="30"/>
      <c r="CT22101" s="30"/>
      <c r="CU22101" s="30"/>
      <c r="CV22101" s="30">
        <f t="shared" si="933"/>
        <v>0</v>
      </c>
    </row>
    <row r="22102" spans="80:100" x14ac:dyDescent="0.25">
      <c r="CB22102" s="134">
        <f t="shared" si="929"/>
        <v>2280</v>
      </c>
      <c r="CC22102" s="7"/>
      <c r="CD22102" s="10"/>
      <c r="CE22102" s="10"/>
      <c r="CF22102" s="31"/>
      <c r="CG22102" s="9"/>
      <c r="CH22102" s="9"/>
      <c r="CI22102" s="9"/>
      <c r="CJ22102" s="31"/>
      <c r="CK22102" s="9"/>
      <c r="CL22102" s="128"/>
      <c r="CM22102" s="216">
        <f t="shared" si="930"/>
        <v>0</v>
      </c>
      <c r="CN22102" s="128"/>
      <c r="CO22102" s="30"/>
      <c r="CP22102" s="30">
        <f t="shared" si="931"/>
        <v>0</v>
      </c>
      <c r="CQ22102" s="30"/>
      <c r="CR22102" s="30">
        <f t="shared" si="932"/>
        <v>0</v>
      </c>
      <c r="CS22102" s="30"/>
      <c r="CT22102" s="30"/>
      <c r="CU22102" s="30"/>
      <c r="CV22102" s="30">
        <f t="shared" si="933"/>
        <v>0</v>
      </c>
    </row>
    <row r="22103" spans="80:100" x14ac:dyDescent="0.25">
      <c r="CB22103" s="134">
        <f t="shared" si="929"/>
        <v>2281</v>
      </c>
      <c r="CC22103" s="7"/>
      <c r="CD22103" s="10"/>
      <c r="CE22103" s="10"/>
      <c r="CF22103" s="31"/>
      <c r="CG22103" s="9"/>
      <c r="CH22103" s="9"/>
      <c r="CI22103" s="9"/>
      <c r="CJ22103" s="31"/>
      <c r="CK22103" s="9"/>
      <c r="CL22103" s="128"/>
      <c r="CM22103" s="216">
        <f t="shared" si="930"/>
        <v>0</v>
      </c>
      <c r="CN22103" s="128"/>
      <c r="CO22103" s="30"/>
      <c r="CP22103" s="30">
        <f t="shared" si="931"/>
        <v>0</v>
      </c>
      <c r="CQ22103" s="30"/>
      <c r="CR22103" s="30">
        <f t="shared" si="932"/>
        <v>0</v>
      </c>
      <c r="CS22103" s="30"/>
      <c r="CT22103" s="30"/>
      <c r="CU22103" s="30"/>
      <c r="CV22103" s="30">
        <f t="shared" si="933"/>
        <v>0</v>
      </c>
    </row>
    <row r="22104" spans="80:100" x14ac:dyDescent="0.25">
      <c r="CB22104" s="134">
        <f t="shared" si="929"/>
        <v>2282</v>
      </c>
      <c r="CC22104" s="7"/>
      <c r="CD22104" s="10"/>
      <c r="CE22104" s="10"/>
      <c r="CF22104" s="31"/>
      <c r="CG22104" s="9"/>
      <c r="CH22104" s="9"/>
      <c r="CI22104" s="9"/>
      <c r="CJ22104" s="31"/>
      <c r="CK22104" s="9"/>
      <c r="CL22104" s="128"/>
      <c r="CM22104" s="216">
        <f t="shared" si="930"/>
        <v>0</v>
      </c>
      <c r="CN22104" s="128"/>
      <c r="CO22104" s="30"/>
      <c r="CP22104" s="30">
        <f t="shared" si="931"/>
        <v>0</v>
      </c>
      <c r="CQ22104" s="30"/>
      <c r="CR22104" s="30">
        <f t="shared" si="932"/>
        <v>0</v>
      </c>
      <c r="CS22104" s="30"/>
      <c r="CT22104" s="30"/>
      <c r="CU22104" s="30"/>
      <c r="CV22104" s="30">
        <f t="shared" si="933"/>
        <v>0</v>
      </c>
    </row>
    <row r="22105" spans="80:100" x14ac:dyDescent="0.25">
      <c r="CB22105" s="134">
        <f t="shared" si="929"/>
        <v>2283</v>
      </c>
      <c r="CC22105" s="7"/>
      <c r="CD22105" s="10"/>
      <c r="CE22105" s="10"/>
      <c r="CF22105" s="31"/>
      <c r="CG22105" s="9"/>
      <c r="CH22105" s="9"/>
      <c r="CI22105" s="9"/>
      <c r="CJ22105" s="31"/>
      <c r="CK22105" s="9"/>
      <c r="CL22105" s="128"/>
      <c r="CM22105" s="216">
        <f t="shared" si="930"/>
        <v>0</v>
      </c>
      <c r="CN22105" s="128"/>
      <c r="CO22105" s="30"/>
      <c r="CP22105" s="30">
        <f t="shared" si="931"/>
        <v>0</v>
      </c>
      <c r="CQ22105" s="30"/>
      <c r="CR22105" s="30">
        <f t="shared" si="932"/>
        <v>0</v>
      </c>
      <c r="CS22105" s="30"/>
      <c r="CT22105" s="30"/>
      <c r="CU22105" s="30"/>
      <c r="CV22105" s="30">
        <f t="shared" si="933"/>
        <v>0</v>
      </c>
    </row>
    <row r="22106" spans="80:100" x14ac:dyDescent="0.25">
      <c r="CB22106" s="134">
        <f t="shared" si="929"/>
        <v>2284</v>
      </c>
      <c r="CC22106" s="7"/>
      <c r="CD22106" s="10"/>
      <c r="CE22106" s="10"/>
      <c r="CF22106" s="31"/>
      <c r="CG22106" s="9"/>
      <c r="CH22106" s="9"/>
      <c r="CI22106" s="9"/>
      <c r="CJ22106" s="31"/>
      <c r="CK22106" s="9"/>
      <c r="CL22106" s="128"/>
      <c r="CM22106" s="216">
        <f t="shared" si="930"/>
        <v>0</v>
      </c>
      <c r="CN22106" s="128"/>
      <c r="CO22106" s="30"/>
      <c r="CP22106" s="30">
        <f t="shared" si="931"/>
        <v>0</v>
      </c>
      <c r="CQ22106" s="30"/>
      <c r="CR22106" s="30">
        <f t="shared" si="932"/>
        <v>0</v>
      </c>
      <c r="CS22106" s="30"/>
      <c r="CT22106" s="30"/>
      <c r="CU22106" s="30"/>
      <c r="CV22106" s="30">
        <f t="shared" si="933"/>
        <v>0</v>
      </c>
    </row>
    <row r="22107" spans="80:100" x14ac:dyDescent="0.25">
      <c r="CB22107" s="134">
        <f t="shared" si="929"/>
        <v>2285</v>
      </c>
      <c r="CC22107" s="7"/>
      <c r="CD22107" s="10"/>
      <c r="CE22107" s="10"/>
      <c r="CF22107" s="31"/>
      <c r="CG22107" s="9"/>
      <c r="CH22107" s="9"/>
      <c r="CI22107" s="9"/>
      <c r="CJ22107" s="31"/>
      <c r="CK22107" s="9"/>
      <c r="CL22107" s="128"/>
      <c r="CM22107" s="216">
        <f t="shared" si="930"/>
        <v>0</v>
      </c>
      <c r="CN22107" s="128"/>
      <c r="CO22107" s="30"/>
      <c r="CP22107" s="30">
        <f t="shared" si="931"/>
        <v>0</v>
      </c>
      <c r="CQ22107" s="30"/>
      <c r="CR22107" s="30">
        <f t="shared" si="932"/>
        <v>0</v>
      </c>
      <c r="CS22107" s="30"/>
      <c r="CT22107" s="30"/>
      <c r="CU22107" s="30"/>
      <c r="CV22107" s="30">
        <f t="shared" si="933"/>
        <v>0</v>
      </c>
    </row>
    <row r="22108" spans="80:100" x14ac:dyDescent="0.25">
      <c r="CB22108" s="134">
        <f t="shared" si="929"/>
        <v>2286</v>
      </c>
      <c r="CC22108" s="7"/>
      <c r="CD22108" s="10"/>
      <c r="CE22108" s="10"/>
      <c r="CF22108" s="31"/>
      <c r="CG22108" s="9"/>
      <c r="CH22108" s="9"/>
      <c r="CI22108" s="9"/>
      <c r="CJ22108" s="31"/>
      <c r="CK22108" s="9"/>
      <c r="CL22108" s="128"/>
      <c r="CM22108" s="216">
        <f t="shared" si="930"/>
        <v>0</v>
      </c>
      <c r="CN22108" s="128"/>
      <c r="CO22108" s="30"/>
      <c r="CP22108" s="30">
        <f t="shared" si="931"/>
        <v>0</v>
      </c>
      <c r="CQ22108" s="30"/>
      <c r="CR22108" s="30">
        <f t="shared" si="932"/>
        <v>0</v>
      </c>
      <c r="CS22108" s="30"/>
      <c r="CT22108" s="30"/>
      <c r="CU22108" s="30"/>
      <c r="CV22108" s="30">
        <f t="shared" si="933"/>
        <v>0</v>
      </c>
    </row>
    <row r="22109" spans="80:100" x14ac:dyDescent="0.25">
      <c r="CB22109" s="134">
        <f t="shared" si="929"/>
        <v>2287</v>
      </c>
      <c r="CC22109" s="7"/>
      <c r="CD22109" s="10"/>
      <c r="CE22109" s="10"/>
      <c r="CF22109" s="31"/>
      <c r="CG22109" s="9"/>
      <c r="CH22109" s="9"/>
      <c r="CI22109" s="9"/>
      <c r="CJ22109" s="31"/>
      <c r="CK22109" s="9"/>
      <c r="CL22109" s="128"/>
      <c r="CM22109" s="216">
        <f t="shared" si="930"/>
        <v>0</v>
      </c>
      <c r="CN22109" s="128"/>
      <c r="CO22109" s="30"/>
      <c r="CP22109" s="30">
        <f t="shared" si="931"/>
        <v>0</v>
      </c>
      <c r="CQ22109" s="30"/>
      <c r="CR22109" s="30">
        <f t="shared" si="932"/>
        <v>0</v>
      </c>
      <c r="CS22109" s="30"/>
      <c r="CT22109" s="30"/>
      <c r="CU22109" s="30"/>
      <c r="CV22109" s="30">
        <f t="shared" si="933"/>
        <v>0</v>
      </c>
    </row>
    <row r="22110" spans="80:100" x14ac:dyDescent="0.25">
      <c r="CB22110" s="134">
        <f t="shared" si="929"/>
        <v>2288</v>
      </c>
      <c r="CC22110" s="7"/>
      <c r="CD22110" s="10"/>
      <c r="CE22110" s="10"/>
      <c r="CF22110" s="31"/>
      <c r="CG22110" s="9"/>
      <c r="CH22110" s="9"/>
      <c r="CI22110" s="9"/>
      <c r="CJ22110" s="31"/>
      <c r="CK22110" s="9"/>
      <c r="CL22110" s="128"/>
      <c r="CM22110" s="216">
        <f t="shared" si="930"/>
        <v>0</v>
      </c>
      <c r="CN22110" s="128"/>
      <c r="CO22110" s="30"/>
      <c r="CP22110" s="30">
        <f t="shared" si="931"/>
        <v>0</v>
      </c>
      <c r="CQ22110" s="30"/>
      <c r="CR22110" s="30">
        <f t="shared" si="932"/>
        <v>0</v>
      </c>
      <c r="CS22110" s="30"/>
      <c r="CT22110" s="30"/>
      <c r="CU22110" s="30"/>
      <c r="CV22110" s="30">
        <f t="shared" si="933"/>
        <v>0</v>
      </c>
    </row>
    <row r="22111" spans="80:100" x14ac:dyDescent="0.25">
      <c r="CB22111" s="134">
        <f t="shared" si="929"/>
        <v>2289</v>
      </c>
      <c r="CC22111" s="7"/>
      <c r="CD22111" s="10"/>
      <c r="CE22111" s="10"/>
      <c r="CF22111" s="31"/>
      <c r="CG22111" s="9"/>
      <c r="CH22111" s="9"/>
      <c r="CI22111" s="9"/>
      <c r="CJ22111" s="31"/>
      <c r="CK22111" s="9"/>
      <c r="CL22111" s="128"/>
      <c r="CM22111" s="216">
        <f t="shared" si="930"/>
        <v>0</v>
      </c>
      <c r="CN22111" s="128"/>
      <c r="CO22111" s="30"/>
      <c r="CP22111" s="30">
        <f t="shared" si="931"/>
        <v>0</v>
      </c>
      <c r="CQ22111" s="30"/>
      <c r="CR22111" s="30">
        <f t="shared" si="932"/>
        <v>0</v>
      </c>
      <c r="CS22111" s="30"/>
      <c r="CT22111" s="30"/>
      <c r="CU22111" s="30"/>
      <c r="CV22111" s="30">
        <f t="shared" si="933"/>
        <v>0</v>
      </c>
    </row>
    <row r="22112" spans="80:100" x14ac:dyDescent="0.25">
      <c r="CB22112" s="134">
        <f t="shared" si="929"/>
        <v>2290</v>
      </c>
      <c r="CC22112" s="7"/>
      <c r="CD22112" s="10"/>
      <c r="CE22112" s="10"/>
      <c r="CF22112" s="31"/>
      <c r="CG22112" s="9"/>
      <c r="CH22112" s="9"/>
      <c r="CI22112" s="9"/>
      <c r="CJ22112" s="31"/>
      <c r="CK22112" s="9"/>
      <c r="CL22112" s="128"/>
      <c r="CM22112" s="216">
        <f t="shared" si="930"/>
        <v>0</v>
      </c>
      <c r="CN22112" s="128"/>
      <c r="CO22112" s="30"/>
      <c r="CP22112" s="30">
        <f t="shared" si="931"/>
        <v>0</v>
      </c>
      <c r="CQ22112" s="30"/>
      <c r="CR22112" s="30">
        <f t="shared" si="932"/>
        <v>0</v>
      </c>
      <c r="CS22112" s="30"/>
      <c r="CT22112" s="30"/>
      <c r="CU22112" s="30"/>
      <c r="CV22112" s="30">
        <f t="shared" si="933"/>
        <v>0</v>
      </c>
    </row>
    <row r="22113" spans="80:100" x14ac:dyDescent="0.25">
      <c r="CB22113" s="134">
        <f t="shared" si="929"/>
        <v>2291</v>
      </c>
      <c r="CC22113" s="7"/>
      <c r="CD22113" s="10"/>
      <c r="CE22113" s="10"/>
      <c r="CF22113" s="31"/>
      <c r="CG22113" s="9"/>
      <c r="CH22113" s="9"/>
      <c r="CI22113" s="9"/>
      <c r="CJ22113" s="31"/>
      <c r="CK22113" s="9"/>
      <c r="CL22113" s="128"/>
      <c r="CM22113" s="216">
        <f t="shared" si="930"/>
        <v>0</v>
      </c>
      <c r="CN22113" s="128"/>
      <c r="CO22113" s="30"/>
      <c r="CP22113" s="30">
        <f t="shared" si="931"/>
        <v>0</v>
      </c>
      <c r="CQ22113" s="30"/>
      <c r="CR22113" s="30">
        <f t="shared" si="932"/>
        <v>0</v>
      </c>
      <c r="CS22113" s="30"/>
      <c r="CT22113" s="30"/>
      <c r="CU22113" s="30"/>
      <c r="CV22113" s="30">
        <f t="shared" si="933"/>
        <v>0</v>
      </c>
    </row>
    <row r="22114" spans="80:100" x14ac:dyDescent="0.25">
      <c r="CB22114" s="134">
        <f t="shared" si="929"/>
        <v>2292</v>
      </c>
      <c r="CC22114" s="7"/>
      <c r="CD22114" s="10"/>
      <c r="CE22114" s="10"/>
      <c r="CF22114" s="31"/>
      <c r="CG22114" s="9"/>
      <c r="CH22114" s="9"/>
      <c r="CI22114" s="9"/>
      <c r="CJ22114" s="31"/>
      <c r="CK22114" s="9"/>
      <c r="CL22114" s="128"/>
      <c r="CM22114" s="216">
        <f t="shared" si="930"/>
        <v>0</v>
      </c>
      <c r="CN22114" s="128"/>
      <c r="CO22114" s="30"/>
      <c r="CP22114" s="30">
        <f t="shared" si="931"/>
        <v>0</v>
      </c>
      <c r="CQ22114" s="30"/>
      <c r="CR22114" s="30">
        <f t="shared" si="932"/>
        <v>0</v>
      </c>
      <c r="CS22114" s="30"/>
      <c r="CT22114" s="30"/>
      <c r="CU22114" s="30"/>
      <c r="CV22114" s="30">
        <f t="shared" si="933"/>
        <v>0</v>
      </c>
    </row>
    <row r="22115" spans="80:100" x14ac:dyDescent="0.25">
      <c r="CB22115" s="134">
        <f t="shared" si="929"/>
        <v>2293</v>
      </c>
      <c r="CC22115" s="7"/>
      <c r="CD22115" s="10"/>
      <c r="CE22115" s="10"/>
      <c r="CF22115" s="31"/>
      <c r="CG22115" s="9"/>
      <c r="CH22115" s="9"/>
      <c r="CI22115" s="9"/>
      <c r="CJ22115" s="31"/>
      <c r="CK22115" s="9"/>
      <c r="CL22115" s="128"/>
      <c r="CM22115" s="216">
        <f t="shared" si="930"/>
        <v>0</v>
      </c>
      <c r="CN22115" s="128"/>
      <c r="CO22115" s="30"/>
      <c r="CP22115" s="30">
        <f t="shared" si="931"/>
        <v>0</v>
      </c>
      <c r="CQ22115" s="30"/>
      <c r="CR22115" s="30">
        <f t="shared" si="932"/>
        <v>0</v>
      </c>
      <c r="CS22115" s="30"/>
      <c r="CT22115" s="30"/>
      <c r="CU22115" s="30"/>
      <c r="CV22115" s="30">
        <f t="shared" si="933"/>
        <v>0</v>
      </c>
    </row>
    <row r="22116" spans="80:100" x14ac:dyDescent="0.25">
      <c r="CB22116" s="134">
        <f t="shared" si="929"/>
        <v>2294</v>
      </c>
      <c r="CC22116" s="7"/>
      <c r="CD22116" s="10"/>
      <c r="CE22116" s="10"/>
      <c r="CF22116" s="31"/>
      <c r="CG22116" s="9"/>
      <c r="CH22116" s="9"/>
      <c r="CI22116" s="9"/>
      <c r="CJ22116" s="31"/>
      <c r="CK22116" s="9"/>
      <c r="CL22116" s="128"/>
      <c r="CM22116" s="216">
        <f t="shared" si="930"/>
        <v>0</v>
      </c>
      <c r="CN22116" s="128"/>
      <c r="CO22116" s="30"/>
      <c r="CP22116" s="30">
        <f t="shared" si="931"/>
        <v>0</v>
      </c>
      <c r="CQ22116" s="30"/>
      <c r="CR22116" s="30">
        <f t="shared" si="932"/>
        <v>0</v>
      </c>
      <c r="CS22116" s="30"/>
      <c r="CT22116" s="30"/>
      <c r="CU22116" s="30"/>
      <c r="CV22116" s="30">
        <f t="shared" si="933"/>
        <v>0</v>
      </c>
    </row>
    <row r="22117" spans="80:100" x14ac:dyDescent="0.25">
      <c r="CB22117" s="134">
        <f t="shared" si="929"/>
        <v>2295</v>
      </c>
      <c r="CC22117" s="7"/>
      <c r="CD22117" s="10"/>
      <c r="CE22117" s="10"/>
      <c r="CF22117" s="31"/>
      <c r="CG22117" s="9"/>
      <c r="CH22117" s="9"/>
      <c r="CI22117" s="9"/>
      <c r="CJ22117" s="31"/>
      <c r="CK22117" s="9"/>
      <c r="CL22117" s="128"/>
      <c r="CM22117" s="216">
        <f t="shared" si="930"/>
        <v>0</v>
      </c>
      <c r="CN22117" s="128"/>
      <c r="CO22117" s="30"/>
      <c r="CP22117" s="30">
        <f t="shared" si="931"/>
        <v>0</v>
      </c>
      <c r="CQ22117" s="30"/>
      <c r="CR22117" s="30">
        <f t="shared" si="932"/>
        <v>0</v>
      </c>
      <c r="CS22117" s="30"/>
      <c r="CT22117" s="30"/>
      <c r="CU22117" s="30"/>
      <c r="CV22117" s="30">
        <f t="shared" si="933"/>
        <v>0</v>
      </c>
    </row>
    <row r="22118" spans="80:100" x14ac:dyDescent="0.25">
      <c r="CB22118" s="134">
        <f t="shared" si="929"/>
        <v>2296</v>
      </c>
      <c r="CC22118" s="7"/>
      <c r="CD22118" s="10"/>
      <c r="CE22118" s="10"/>
      <c r="CF22118" s="31"/>
      <c r="CG22118" s="9"/>
      <c r="CH22118" s="9"/>
      <c r="CI22118" s="9"/>
      <c r="CJ22118" s="31"/>
      <c r="CK22118" s="9"/>
      <c r="CL22118" s="128"/>
      <c r="CM22118" s="216">
        <f t="shared" si="930"/>
        <v>0</v>
      </c>
      <c r="CN22118" s="128"/>
      <c r="CO22118" s="30"/>
      <c r="CP22118" s="30">
        <f t="shared" si="931"/>
        <v>0</v>
      </c>
      <c r="CQ22118" s="30"/>
      <c r="CR22118" s="30">
        <f t="shared" si="932"/>
        <v>0</v>
      </c>
      <c r="CS22118" s="30"/>
      <c r="CT22118" s="30"/>
      <c r="CU22118" s="30"/>
      <c r="CV22118" s="30">
        <f t="shared" si="933"/>
        <v>0</v>
      </c>
    </row>
    <row r="22119" spans="80:100" x14ac:dyDescent="0.25">
      <c r="CB22119" s="134">
        <f t="shared" si="929"/>
        <v>2297</v>
      </c>
      <c r="CC22119" s="7"/>
      <c r="CD22119" s="10"/>
      <c r="CE22119" s="10"/>
      <c r="CF22119" s="31"/>
      <c r="CG22119" s="9"/>
      <c r="CH22119" s="9"/>
      <c r="CI22119" s="9"/>
      <c r="CJ22119" s="31"/>
      <c r="CK22119" s="9"/>
      <c r="CL22119" s="128"/>
      <c r="CM22119" s="216">
        <f t="shared" si="930"/>
        <v>0</v>
      </c>
      <c r="CN22119" s="128"/>
      <c r="CO22119" s="30"/>
      <c r="CP22119" s="30">
        <f t="shared" si="931"/>
        <v>0</v>
      </c>
      <c r="CQ22119" s="30"/>
      <c r="CR22119" s="30">
        <f t="shared" si="932"/>
        <v>0</v>
      </c>
      <c r="CS22119" s="30"/>
      <c r="CT22119" s="30"/>
      <c r="CU22119" s="30"/>
      <c r="CV22119" s="30">
        <f t="shared" si="933"/>
        <v>0</v>
      </c>
    </row>
    <row r="22120" spans="80:100" x14ac:dyDescent="0.25">
      <c r="CB22120" s="134">
        <f t="shared" si="929"/>
        <v>2298</v>
      </c>
      <c r="CC22120" s="7"/>
      <c r="CD22120" s="10"/>
      <c r="CE22120" s="10"/>
      <c r="CF22120" s="31"/>
      <c r="CG22120" s="9"/>
      <c r="CH22120" s="9"/>
      <c r="CI22120" s="9"/>
      <c r="CJ22120" s="31"/>
      <c r="CK22120" s="9"/>
      <c r="CL22120" s="128"/>
      <c r="CM22120" s="216">
        <f t="shared" si="930"/>
        <v>0</v>
      </c>
      <c r="CN22120" s="128"/>
      <c r="CO22120" s="30"/>
      <c r="CP22120" s="30">
        <f t="shared" si="931"/>
        <v>0</v>
      </c>
      <c r="CQ22120" s="30"/>
      <c r="CR22120" s="30">
        <f t="shared" si="932"/>
        <v>0</v>
      </c>
      <c r="CS22120" s="30"/>
      <c r="CT22120" s="30"/>
      <c r="CU22120" s="30"/>
      <c r="CV22120" s="30">
        <f t="shared" si="933"/>
        <v>0</v>
      </c>
    </row>
    <row r="22121" spans="80:100" x14ac:dyDescent="0.25">
      <c r="CB22121" s="134">
        <f t="shared" si="929"/>
        <v>2299</v>
      </c>
      <c r="CC22121" s="7"/>
      <c r="CD22121" s="10"/>
      <c r="CE22121" s="10"/>
      <c r="CF22121" s="31"/>
      <c r="CG22121" s="9"/>
      <c r="CH22121" s="9"/>
      <c r="CI22121" s="9"/>
      <c r="CJ22121" s="31"/>
      <c r="CK22121" s="9"/>
      <c r="CL22121" s="128"/>
      <c r="CM22121" s="216">
        <f t="shared" si="930"/>
        <v>0</v>
      </c>
      <c r="CN22121" s="128"/>
      <c r="CO22121" s="30"/>
      <c r="CP22121" s="30">
        <f t="shared" si="931"/>
        <v>0</v>
      </c>
      <c r="CQ22121" s="30"/>
      <c r="CR22121" s="30">
        <f t="shared" si="932"/>
        <v>0</v>
      </c>
      <c r="CS22121" s="30"/>
      <c r="CT22121" s="30"/>
      <c r="CU22121" s="30"/>
      <c r="CV22121" s="30">
        <f t="shared" si="933"/>
        <v>0</v>
      </c>
    </row>
    <row r="22122" spans="80:100" x14ac:dyDescent="0.25">
      <c r="CB22122" s="134">
        <f t="shared" si="929"/>
        <v>2300</v>
      </c>
      <c r="CC22122" s="7"/>
      <c r="CD22122" s="10"/>
      <c r="CE22122" s="10"/>
      <c r="CF22122" s="31"/>
      <c r="CG22122" s="9"/>
      <c r="CH22122" s="9"/>
      <c r="CI22122" s="9"/>
      <c r="CJ22122" s="31"/>
      <c r="CK22122" s="9"/>
      <c r="CL22122" s="128"/>
      <c r="CM22122" s="216">
        <f t="shared" si="930"/>
        <v>0</v>
      </c>
      <c r="CN22122" s="128"/>
      <c r="CO22122" s="30"/>
      <c r="CP22122" s="30">
        <f t="shared" si="931"/>
        <v>0</v>
      </c>
      <c r="CQ22122" s="30"/>
      <c r="CR22122" s="30">
        <f t="shared" si="932"/>
        <v>0</v>
      </c>
      <c r="CS22122" s="30"/>
      <c r="CT22122" s="30"/>
      <c r="CU22122" s="30"/>
      <c r="CV22122" s="30">
        <f t="shared" si="933"/>
        <v>0</v>
      </c>
    </row>
    <row r="22123" spans="80:100" x14ac:dyDescent="0.25">
      <c r="CB22123" s="128"/>
      <c r="CC22123" s="128"/>
      <c r="CD22123" s="128"/>
      <c r="CE22123" s="128"/>
      <c r="CF22123" s="128"/>
      <c r="CG22123" s="128"/>
      <c r="CH22123" s="128"/>
      <c r="CI22123" s="128"/>
      <c r="CJ22123" s="128"/>
      <c r="CK22123" s="128"/>
      <c r="CL22123" s="128"/>
      <c r="CM22123" s="217"/>
      <c r="CN22123" s="128"/>
      <c r="CO22123" s="48"/>
      <c r="CP22123" s="48"/>
      <c r="CQ22123" s="48"/>
      <c r="CR22123" s="48"/>
      <c r="CS22123" s="48"/>
      <c r="CT22123" s="48"/>
      <c r="CU22123" s="48"/>
      <c r="CV22123" s="48"/>
    </row>
    <row r="22124" spans="80:100" x14ac:dyDescent="0.25">
      <c r="CB22124" s="128"/>
      <c r="CC22124" s="128"/>
      <c r="CD22124" s="128"/>
      <c r="CE22124" s="128"/>
      <c r="CF22124" s="128"/>
      <c r="CG22124" s="128"/>
      <c r="CH22124" s="128"/>
      <c r="CI22124" s="128"/>
      <c r="CJ22124" s="128"/>
      <c r="CK22124" s="128"/>
      <c r="CL22124" s="128"/>
      <c r="CM22124" s="217"/>
      <c r="CN22124" s="128"/>
      <c r="CO22124" s="48"/>
      <c r="CP22124" s="48"/>
      <c r="CQ22124" s="48"/>
      <c r="CR22124" s="48"/>
      <c r="CS22124" s="48"/>
      <c r="CT22124" s="48"/>
      <c r="CU22124" s="48"/>
      <c r="CV22124" s="48"/>
    </row>
    <row r="22125" spans="80:100" x14ac:dyDescent="0.25">
      <c r="CB22125" s="128"/>
      <c r="CC22125" s="128"/>
      <c r="CD22125" s="128"/>
      <c r="CE22125" s="128"/>
      <c r="CF22125" s="128"/>
      <c r="CG22125" s="128"/>
      <c r="CH22125" s="128"/>
      <c r="CI22125" s="128"/>
      <c r="CJ22125" s="128"/>
      <c r="CK22125" s="131" t="s">
        <v>1799</v>
      </c>
      <c r="CL22125" s="128"/>
      <c r="CM22125" s="210">
        <f>IF($B$26="State",CR22125,CQ22125)</f>
        <v>4500</v>
      </c>
      <c r="CN22125" s="128"/>
      <c r="CP22125" s="50"/>
      <c r="CQ22125" s="50">
        <v>4500</v>
      </c>
      <c r="CR22125" s="51">
        <f>CM22126</f>
        <v>0</v>
      </c>
      <c r="CS22125" s="50"/>
      <c r="CT22125" s="58"/>
      <c r="CU22125" s="51"/>
      <c r="CV22125" s="48"/>
    </row>
    <row r="22126" spans="80:100" x14ac:dyDescent="0.25">
      <c r="CB22126" s="128"/>
      <c r="CC22126" s="128"/>
      <c r="CD22126" s="128"/>
      <c r="CE22126" s="128"/>
      <c r="CF22126" s="128"/>
      <c r="CG22126" s="128"/>
      <c r="CH22126" s="128"/>
      <c r="CI22126" s="128"/>
      <c r="CJ22126" s="128"/>
      <c r="CK22126" s="131" t="s">
        <v>1801</v>
      </c>
      <c r="CL22126" s="128"/>
      <c r="CM22126" s="206">
        <f>SUMIFS(CM19823:CM22122,CH19823:CH22122,"Non-SAR",CI19823:CI22122,"Classroom")</f>
        <v>0</v>
      </c>
      <c r="CN22126" s="128"/>
      <c r="CV22126" s="48"/>
    </row>
    <row r="22127" spans="80:100" x14ac:dyDescent="0.25">
      <c r="CB22127" s="128"/>
      <c r="CC22127" s="128"/>
      <c r="CD22127" s="128"/>
      <c r="CE22127" s="128"/>
      <c r="CF22127" s="128"/>
      <c r="CG22127" s="128"/>
      <c r="CH22127" s="128"/>
      <c r="CI22127" s="128"/>
      <c r="CJ22127" s="128"/>
      <c r="CK22127" s="131" t="s">
        <v>1800</v>
      </c>
      <c r="CL22127" s="128"/>
      <c r="CM22127" s="206">
        <f>IF(CM22126&lt;CM22125,0,CM22125-CM22126)</f>
        <v>0</v>
      </c>
      <c r="CN22127" s="128"/>
      <c r="CV22127" s="48"/>
    </row>
    <row r="22128" spans="80:100" x14ac:dyDescent="0.25">
      <c r="CB22128" s="128"/>
      <c r="CC22128" s="128"/>
      <c r="CD22128" s="128"/>
      <c r="CE22128" s="128"/>
      <c r="CF22128" s="128"/>
      <c r="CG22128" s="128"/>
      <c r="CH22128" s="128"/>
      <c r="CI22128" s="128"/>
      <c r="CJ22128" s="128"/>
      <c r="CK22128" s="128"/>
      <c r="CL22128" s="128"/>
      <c r="CM22128" s="206"/>
      <c r="CN22128" s="128"/>
      <c r="CV22128" s="48"/>
    </row>
    <row r="22129" spans="80:100" x14ac:dyDescent="0.25">
      <c r="CB22129" s="128"/>
      <c r="CC22129" s="128"/>
      <c r="CD22129" s="128"/>
      <c r="CE22129" s="128"/>
      <c r="CF22129" s="128"/>
      <c r="CG22129" s="128"/>
      <c r="CH22129" s="128"/>
      <c r="CI22129" s="128"/>
      <c r="CJ22129" s="128"/>
      <c r="CK22129" s="128"/>
      <c r="CL22129" s="128"/>
      <c r="CM22129" s="217"/>
      <c r="CN22129" s="128"/>
      <c r="CP22129" s="48"/>
      <c r="CQ22129" s="48"/>
      <c r="CR22129" s="48"/>
      <c r="CS22129" s="48"/>
      <c r="CT22129" s="48"/>
      <c r="CU22129" s="48"/>
      <c r="CV22129" s="48"/>
    </row>
    <row r="22130" spans="80:100" x14ac:dyDescent="0.25">
      <c r="CB22130" s="128"/>
      <c r="CC22130" s="128"/>
      <c r="CD22130" s="128"/>
      <c r="CE22130" s="128"/>
      <c r="CF22130" s="128"/>
      <c r="CG22130" s="128"/>
      <c r="CH22130" s="128"/>
      <c r="CI22130" s="128"/>
      <c r="CJ22130" s="128"/>
      <c r="CK22130" s="128"/>
      <c r="CL22130" s="128"/>
      <c r="CM22130" s="217"/>
      <c r="CN22130" s="128"/>
      <c r="CQ22130" s="48"/>
      <c r="CR22130" s="48"/>
      <c r="CS22130" s="48"/>
      <c r="CT22130" s="48"/>
      <c r="CU22130" s="48"/>
      <c r="CV22130" s="48"/>
    </row>
    <row r="22131" spans="80:100" ht="34.5" x14ac:dyDescent="0.25">
      <c r="CB22131" s="457" t="s">
        <v>433</v>
      </c>
      <c r="CC22131" s="457"/>
      <c r="CD22131" s="457"/>
      <c r="CE22131" s="457"/>
      <c r="CF22131" s="457"/>
      <c r="CG22131" s="457"/>
      <c r="CH22131" s="457"/>
      <c r="CI22131" s="457"/>
      <c r="CJ22131" s="457"/>
      <c r="CK22131" s="457"/>
      <c r="CL22131" s="457"/>
      <c r="CM22131" s="457"/>
      <c r="CN22131" s="457"/>
      <c r="CP22131" s="48"/>
      <c r="CQ22131" s="48"/>
      <c r="CR22131" s="48"/>
      <c r="CS22131" s="48"/>
      <c r="CT22131" s="48"/>
      <c r="CU22131" s="48"/>
      <c r="CV22131" s="48"/>
    </row>
    <row r="22132" spans="80:100" x14ac:dyDescent="0.25">
      <c r="CB22132" s="129"/>
      <c r="CC22132" s="129"/>
      <c r="CD22132" s="129"/>
      <c r="CE22132" s="129"/>
      <c r="CF22132" s="129"/>
      <c r="CG22132" s="129"/>
      <c r="CH22132" s="129"/>
      <c r="CI22132" s="129"/>
      <c r="CJ22132" s="129"/>
      <c r="CK22132" s="129"/>
      <c r="CL22132" s="129"/>
      <c r="CM22132" s="184"/>
      <c r="CN22132" s="129"/>
      <c r="CP22132" s="48"/>
      <c r="CQ22132" s="48"/>
      <c r="CR22132" s="48"/>
      <c r="CS22132" s="48"/>
      <c r="CT22132" s="48"/>
      <c r="CU22132" s="48"/>
      <c r="CV22132" s="48"/>
    </row>
    <row r="22133" spans="80:100" x14ac:dyDescent="0.25">
      <c r="CB22133" s="128"/>
      <c r="CC22133" s="128"/>
      <c r="CD22133" s="128"/>
      <c r="CE22133" s="128"/>
      <c r="CF22133" s="128"/>
      <c r="CG22133" s="128"/>
      <c r="CH22133" s="128"/>
      <c r="CI22133" s="128"/>
      <c r="CJ22133" s="128"/>
      <c r="CK22133" s="128"/>
      <c r="CL22133" s="128"/>
      <c r="CM22133" s="206"/>
      <c r="CN22133" s="128"/>
    </row>
    <row r="24976" ht="44.1" customHeight="1" x14ac:dyDescent="0.25"/>
    <row r="25002" ht="96" customHeight="1" x14ac:dyDescent="0.25"/>
    <row r="25003" ht="29.1" customHeight="1" x14ac:dyDescent="0.25"/>
    <row r="25007" ht="14.1" customHeight="1" x14ac:dyDescent="0.25"/>
    <row r="26000" spans="106:116" ht="16.5" x14ac:dyDescent="0.25">
      <c r="DB26000" s="471" t="s">
        <v>327</v>
      </c>
      <c r="DC26000" s="473"/>
      <c r="DD26000" s="473"/>
      <c r="DE26000" s="473"/>
      <c r="DF26000" s="473"/>
      <c r="DG26000" s="473"/>
      <c r="DH26000" s="473"/>
      <c r="DI26000" s="128"/>
      <c r="DJ26000" s="223"/>
      <c r="DK26000" s="207"/>
      <c r="DL26000" s="128"/>
    </row>
    <row r="26001" spans="4:117" ht="14.1" customHeight="1" x14ac:dyDescent="0.25">
      <c r="DB26001" s="128"/>
      <c r="DC26001" s="128"/>
      <c r="DD26001" s="128"/>
      <c r="DE26001" s="128"/>
      <c r="DF26001" s="128"/>
      <c r="DG26001" s="128"/>
      <c r="DH26001" s="128"/>
      <c r="DI26001" s="128"/>
      <c r="DJ26001" s="128"/>
      <c r="DK26001" s="207"/>
      <c r="DL26001" s="128"/>
    </row>
    <row r="26002" spans="4:117" x14ac:dyDescent="0.25">
      <c r="D26002" s="264" t="s">
        <v>192</v>
      </c>
      <c r="DB26002" s="224" t="s">
        <v>85</v>
      </c>
      <c r="DC26002" s="458" t="s">
        <v>11</v>
      </c>
      <c r="DD26002" s="460"/>
      <c r="DE26002" s="460"/>
      <c r="DF26002" s="460"/>
      <c r="DG26002" s="460"/>
      <c r="DH26002" s="460"/>
      <c r="DI26002" s="128"/>
      <c r="DJ26002" s="128"/>
      <c r="DK26002" s="207"/>
      <c r="DL26002" s="128"/>
    </row>
    <row r="26003" spans="4:117" ht="49.7" customHeight="1" x14ac:dyDescent="0.25">
      <c r="DB26003" s="128"/>
      <c r="DC26003" s="458" t="s">
        <v>1517</v>
      </c>
      <c r="DD26003" s="460"/>
      <c r="DE26003" s="460"/>
      <c r="DF26003" s="460"/>
      <c r="DG26003" s="460"/>
      <c r="DH26003" s="460"/>
      <c r="DI26003" s="128"/>
      <c r="DJ26003" s="128"/>
      <c r="DK26003" s="207"/>
      <c r="DL26003" s="128"/>
    </row>
    <row r="26004" spans="4:117" ht="35.450000000000003" customHeight="1" x14ac:dyDescent="0.25">
      <c r="DB26004" s="128"/>
      <c r="DC26004" s="464" t="s">
        <v>385</v>
      </c>
      <c r="DD26004" s="464"/>
      <c r="DE26004" s="464"/>
      <c r="DF26004" s="464"/>
      <c r="DG26004" s="464"/>
      <c r="DH26004" s="464"/>
      <c r="DI26004" s="128"/>
      <c r="DJ26004" s="128"/>
      <c r="DK26004" s="207"/>
      <c r="DL26004" s="128"/>
    </row>
    <row r="26005" spans="4:117" x14ac:dyDescent="0.25">
      <c r="DB26005" s="134"/>
      <c r="DC26005" s="213" t="s">
        <v>191</v>
      </c>
      <c r="DD26005" s="465"/>
      <c r="DE26005" s="466"/>
      <c r="DF26005" s="466"/>
      <c r="DG26005" s="128"/>
      <c r="DH26005" s="128"/>
      <c r="DI26005" s="128"/>
      <c r="DJ26005" s="128"/>
      <c r="DK26005" s="207"/>
      <c r="DL26005" s="128"/>
    </row>
    <row r="26006" spans="4:117" x14ac:dyDescent="0.25">
      <c r="DB26006" s="134"/>
      <c r="DC26006" s="213" t="s">
        <v>1627</v>
      </c>
      <c r="DD26006" s="368"/>
      <c r="DE26006" s="128"/>
      <c r="DF26006" s="128"/>
      <c r="DG26006" s="128"/>
      <c r="DH26006" s="128"/>
      <c r="DI26006" s="128"/>
      <c r="DJ26006" s="128"/>
      <c r="DK26006" s="210" t="s">
        <v>314</v>
      </c>
      <c r="DL26006" s="128"/>
      <c r="DM26006" s="49">
        <f>IF(DD26007&gt;CY20726,100,0)</f>
        <v>0</v>
      </c>
    </row>
    <row r="26007" spans="4:117" x14ac:dyDescent="0.25">
      <c r="DB26007" s="134"/>
      <c r="DC26007" s="213" t="s">
        <v>12</v>
      </c>
      <c r="DD26007" s="7"/>
      <c r="DE26007" s="128"/>
      <c r="DF26007" s="128"/>
      <c r="DG26007" s="128"/>
      <c r="DH26007" s="128"/>
      <c r="DI26007" s="131" t="s">
        <v>1077</v>
      </c>
      <c r="DJ26007" s="128"/>
      <c r="DK26007" s="216">
        <f>IF(DD26005=0,0,IF(DD26006=0,0,IF(DD26007=0,0,IF(DD26008=0,0,DM26006))))</f>
        <v>0</v>
      </c>
      <c r="DL26007" s="128"/>
    </row>
    <row r="26008" spans="4:117" x14ac:dyDescent="0.25">
      <c r="DB26008" s="134"/>
      <c r="DC26008" s="213" t="s">
        <v>190</v>
      </c>
      <c r="DD26008" s="23"/>
      <c r="DE26008" s="128"/>
      <c r="DF26008" s="128"/>
      <c r="DG26008" s="128"/>
      <c r="DH26008" s="128"/>
      <c r="DI26008" s="128"/>
      <c r="DJ26008" s="128"/>
      <c r="DK26008" s="207"/>
      <c r="DL26008" s="128"/>
      <c r="DM26008" s="30" t="s">
        <v>1040</v>
      </c>
    </row>
    <row r="26009" spans="4:117" x14ac:dyDescent="0.25">
      <c r="DB26009" s="134"/>
      <c r="DC26009" s="128"/>
      <c r="DD26009" s="128"/>
      <c r="DE26009" s="128"/>
      <c r="DF26009" s="128"/>
      <c r="DG26009" s="128"/>
      <c r="DH26009" s="128"/>
      <c r="DI26009" s="128"/>
      <c r="DJ26009" s="128"/>
      <c r="DK26009" s="207"/>
      <c r="DL26009" s="128"/>
      <c r="DM26009" s="30" t="s">
        <v>11</v>
      </c>
    </row>
    <row r="26010" spans="4:117" x14ac:dyDescent="0.25">
      <c r="DB26010" s="134"/>
      <c r="DC26010" s="129" t="s">
        <v>260</v>
      </c>
      <c r="DD26010" s="226"/>
      <c r="DE26010" s="128"/>
      <c r="DF26010" s="128"/>
      <c r="DG26010" s="128"/>
      <c r="DH26010" s="128"/>
      <c r="DI26010" s="128"/>
      <c r="DJ26010" s="128"/>
      <c r="DK26010" s="207"/>
      <c r="DL26010" s="128"/>
      <c r="DM26010" s="30" t="s">
        <v>28</v>
      </c>
    </row>
    <row r="26011" spans="4:117" x14ac:dyDescent="0.25">
      <c r="DB26011" s="134"/>
      <c r="DC26011" s="213" t="s">
        <v>13</v>
      </c>
      <c r="DD26011" s="9"/>
      <c r="DE26011" s="128"/>
      <c r="DF26011" s="128"/>
      <c r="DG26011" s="128"/>
      <c r="DH26011" s="128"/>
      <c r="DI26011" s="128"/>
      <c r="DJ26011" s="128"/>
      <c r="DK26011" s="216">
        <f>IF(DD26011="Yes",5,0)</f>
        <v>0</v>
      </c>
      <c r="DL26011" s="128"/>
      <c r="DM26011" s="30" t="s">
        <v>1036</v>
      </c>
    </row>
    <row r="26012" spans="4:117" x14ac:dyDescent="0.25">
      <c r="DB26012" s="134"/>
      <c r="DC26012" s="213" t="s">
        <v>14</v>
      </c>
      <c r="DD26012" s="9"/>
      <c r="DE26012" s="128"/>
      <c r="DF26012" s="128"/>
      <c r="DG26012" s="128"/>
      <c r="DH26012" s="128"/>
      <c r="DI26012" s="128"/>
      <c r="DJ26012" s="128"/>
      <c r="DK26012" s="216">
        <f t="shared" ref="DK26012:DK26017" si="934">IF(DD26012="Yes",5,0)</f>
        <v>0</v>
      </c>
      <c r="DL26012" s="128"/>
      <c r="DM26012" s="30" t="s">
        <v>29</v>
      </c>
    </row>
    <row r="26013" spans="4:117" x14ac:dyDescent="0.25">
      <c r="DB26013" s="134"/>
      <c r="DC26013" s="213" t="s">
        <v>15</v>
      </c>
      <c r="DD26013" s="9"/>
      <c r="DE26013" s="128"/>
      <c r="DF26013" s="128"/>
      <c r="DG26013" s="128"/>
      <c r="DH26013" s="128"/>
      <c r="DI26013" s="128"/>
      <c r="DJ26013" s="128"/>
      <c r="DK26013" s="216">
        <f t="shared" si="934"/>
        <v>0</v>
      </c>
      <c r="DL26013" s="128"/>
      <c r="DM26013" s="30" t="s">
        <v>1037</v>
      </c>
    </row>
    <row r="26014" spans="4:117" x14ac:dyDescent="0.25">
      <c r="DB26014" s="134"/>
      <c r="DC26014" s="213" t="s">
        <v>35</v>
      </c>
      <c r="DD26014" s="9"/>
      <c r="DE26014" s="128"/>
      <c r="DF26014" s="128"/>
      <c r="DG26014" s="128"/>
      <c r="DH26014" s="128"/>
      <c r="DI26014" s="128"/>
      <c r="DJ26014" s="128"/>
      <c r="DK26014" s="216">
        <f t="shared" si="934"/>
        <v>0</v>
      </c>
      <c r="DL26014" s="128"/>
      <c r="DM26014" s="30" t="s">
        <v>1038</v>
      </c>
    </row>
    <row r="26015" spans="4:117" x14ac:dyDescent="0.25">
      <c r="DB26015" s="134"/>
      <c r="DC26015" s="213" t="s">
        <v>16</v>
      </c>
      <c r="DD26015" s="9"/>
      <c r="DE26015" s="128"/>
      <c r="DF26015" s="128"/>
      <c r="DG26015" s="128"/>
      <c r="DH26015" s="128"/>
      <c r="DI26015" s="128"/>
      <c r="DJ26015" s="128"/>
      <c r="DK26015" s="216">
        <f t="shared" si="934"/>
        <v>0</v>
      </c>
      <c r="DL26015" s="128"/>
      <c r="DM26015" s="30" t="s">
        <v>1039</v>
      </c>
    </row>
    <row r="26016" spans="4:117" x14ac:dyDescent="0.25">
      <c r="DB26016" s="134"/>
      <c r="DC26016" s="213" t="s">
        <v>17</v>
      </c>
      <c r="DD26016" s="9"/>
      <c r="DE26016" s="128"/>
      <c r="DF26016" s="129"/>
      <c r="DG26016" s="128"/>
      <c r="DH26016" s="128"/>
      <c r="DI26016" s="128"/>
      <c r="DJ26016" s="128"/>
      <c r="DK26016" s="216">
        <f t="shared" si="934"/>
        <v>0</v>
      </c>
      <c r="DL26016" s="128"/>
      <c r="DM26016" s="30" t="s">
        <v>153</v>
      </c>
    </row>
    <row r="26017" spans="106:117" x14ac:dyDescent="0.25">
      <c r="DB26017" s="134"/>
      <c r="DC26017" s="213" t="s">
        <v>189</v>
      </c>
      <c r="DD26017" s="9"/>
      <c r="DE26017" s="128"/>
      <c r="DF26017" s="129"/>
      <c r="DG26017" s="128"/>
      <c r="DH26017" s="128"/>
      <c r="DI26017" s="128"/>
      <c r="DJ26017" s="128"/>
      <c r="DK26017" s="216">
        <f t="shared" si="934"/>
        <v>0</v>
      </c>
      <c r="DL26017" s="128"/>
      <c r="DM26017" s="30" t="s">
        <v>1125</v>
      </c>
    </row>
    <row r="26018" spans="106:117" x14ac:dyDescent="0.25">
      <c r="DB26018" s="134"/>
      <c r="DC26018" s="129" t="s">
        <v>18</v>
      </c>
      <c r="DD26018" s="127"/>
      <c r="DE26018" s="225"/>
      <c r="DF26018" s="9"/>
      <c r="DG26018" s="128"/>
      <c r="DH26018" s="128"/>
      <c r="DI26018" s="128"/>
      <c r="DJ26018" s="128"/>
      <c r="DK26018" s="216">
        <f>IF(DF26018="Yes",5,0)</f>
        <v>0</v>
      </c>
      <c r="DL26018" s="128"/>
      <c r="DM26018" s="30" t="s">
        <v>1126</v>
      </c>
    </row>
    <row r="26019" spans="106:117" ht="14.1" customHeight="1" x14ac:dyDescent="0.25">
      <c r="DB26019" s="134"/>
      <c r="DC26019" s="129" t="s">
        <v>19</v>
      </c>
      <c r="DD26019" s="127"/>
      <c r="DE26019" s="225"/>
      <c r="DF26019" s="9"/>
      <c r="DG26019" s="128"/>
      <c r="DH26019" s="128"/>
      <c r="DI26019" s="128"/>
      <c r="DJ26019" s="128"/>
      <c r="DK26019" s="216">
        <f>IF(DF26019="Yes",5,0)</f>
        <v>0</v>
      </c>
      <c r="DL26019" s="128"/>
    </row>
    <row r="26020" spans="106:117" x14ac:dyDescent="0.25">
      <c r="DB26020" s="134"/>
      <c r="DC26020" s="129" t="s">
        <v>20</v>
      </c>
      <c r="DD26020" s="127"/>
      <c r="DE26020" s="225"/>
      <c r="DF26020" s="9"/>
      <c r="DG26020" s="128"/>
      <c r="DH26020" s="128"/>
      <c r="DI26020" s="128"/>
      <c r="DJ26020" s="128"/>
      <c r="DK26020" s="216">
        <f>IF(DF26020="Yes",5,0)</f>
        <v>0</v>
      </c>
      <c r="DL26020" s="128"/>
    </row>
    <row r="26021" spans="106:117" x14ac:dyDescent="0.25">
      <c r="DB26021" s="134"/>
      <c r="DC26021" s="134"/>
      <c r="DD26021" s="134"/>
      <c r="DE26021" s="134"/>
      <c r="DF26021" s="134"/>
      <c r="DG26021" s="128"/>
      <c r="DH26021" s="128"/>
      <c r="DI26021" s="134"/>
      <c r="DJ26021" s="134"/>
      <c r="DK26021" s="206"/>
      <c r="DL26021" s="128"/>
    </row>
    <row r="26022" spans="106:117" x14ac:dyDescent="0.25">
      <c r="DB26022" s="134"/>
      <c r="DC26022" s="168" t="s">
        <v>1054</v>
      </c>
      <c r="DD26022" s="134"/>
      <c r="DE26022" s="134"/>
      <c r="DF26022" s="9"/>
      <c r="DG26022" s="134"/>
      <c r="DH26022" s="134"/>
      <c r="DI26022" s="131" t="s">
        <v>1076</v>
      </c>
      <c r="DJ26022" s="134"/>
      <c r="DK26022" s="216">
        <f>SUM(DK26011:DK26021)</f>
        <v>0</v>
      </c>
      <c r="DL26022" s="128"/>
    </row>
    <row r="26023" spans="106:117" x14ac:dyDescent="0.25">
      <c r="DB26023" s="134"/>
      <c r="DC26023" s="134"/>
      <c r="DD26023" s="134"/>
      <c r="DE26023" s="134"/>
      <c r="DF26023" s="134"/>
      <c r="DG26023" s="134"/>
      <c r="DH26023" s="134"/>
      <c r="DI26023" s="134"/>
      <c r="DJ26023" s="134"/>
      <c r="DK26023" s="206"/>
      <c r="DL26023" s="134"/>
    </row>
    <row r="26024" spans="106:117" ht="29.25" x14ac:dyDescent="0.25">
      <c r="DB26024" s="134"/>
      <c r="DC26024" s="130" t="s">
        <v>1055</v>
      </c>
      <c r="DD26024" s="130" t="s">
        <v>1056</v>
      </c>
      <c r="DE26024" s="130" t="s">
        <v>36</v>
      </c>
      <c r="DF26024" s="166" t="s">
        <v>1057</v>
      </c>
      <c r="DG26024" s="166" t="s">
        <v>1058</v>
      </c>
      <c r="DH26024" s="134"/>
      <c r="DI26024" s="134"/>
      <c r="DJ26024" s="134"/>
      <c r="DK26024" s="166" t="s">
        <v>314</v>
      </c>
      <c r="DL26024" s="134"/>
    </row>
    <row r="26025" spans="106:117" x14ac:dyDescent="0.25">
      <c r="DB26025" s="134">
        <f>1+DB26024</f>
        <v>1</v>
      </c>
      <c r="DC26025" s="9"/>
      <c r="DD26025" s="9"/>
      <c r="DE26025" s="368"/>
      <c r="DF26025" s="7"/>
      <c r="DG26025" s="23"/>
      <c r="DH26025" s="134"/>
      <c r="DI26025" s="134"/>
      <c r="DJ26025" s="134"/>
      <c r="DK26025" s="9">
        <f>IF(DC26025=0,0,IF(DD26025=0,0,IF(DE26025=0,0,IF(DF26025=0,0,IF(DG26025=0,0,IF(AND(DF26025&gt;='Cover Sheet'!$K$4-184,DF26025&lt;'Cover Sheet'!$K$4+365),50,0))))))</f>
        <v>0</v>
      </c>
      <c r="DL26025" s="134"/>
    </row>
    <row r="26026" spans="106:117" x14ac:dyDescent="0.25">
      <c r="DB26026" s="134">
        <f t="shared" ref="DB26026:DB26034" si="935">1+DB26025</f>
        <v>2</v>
      </c>
      <c r="DC26026" s="9"/>
      <c r="DD26026" s="9"/>
      <c r="DE26026" s="368"/>
      <c r="DF26026" s="7"/>
      <c r="DG26026" s="23"/>
      <c r="DH26026" s="134"/>
      <c r="DI26026" s="134"/>
      <c r="DJ26026" s="134"/>
      <c r="DK26026" s="9">
        <f>IF(DC26026=0,0,IF(DD26026=0,0,IF(DE26026=0,0,IF(DF26026=0,0,IF(DG26026=0,0,IF(AND(DF26026&gt;='Cover Sheet'!$K$4-182,DF26026&lt;'Cover Sheet'!$K$4+365),50,0))))))</f>
        <v>0</v>
      </c>
      <c r="DL26026" s="134"/>
    </row>
    <row r="26027" spans="106:117" x14ac:dyDescent="0.25">
      <c r="DB26027" s="134">
        <f t="shared" si="935"/>
        <v>3</v>
      </c>
      <c r="DC26027" s="9"/>
      <c r="DD26027" s="9"/>
      <c r="DE26027" s="368"/>
      <c r="DF26027" s="7"/>
      <c r="DG26027" s="23"/>
      <c r="DH26027" s="134"/>
      <c r="DI26027" s="134"/>
      <c r="DJ26027" s="134"/>
      <c r="DK26027" s="9">
        <f>IF(DC26027=0,0,IF(DD26027=0,0,IF(DE26027=0,0,IF(DF26027=0,0,IF(DG26027=0,0,IF(AND(DF26027&gt;='Cover Sheet'!$K$4-182,DF26027&lt;'Cover Sheet'!$K$4+365),50,0))))))</f>
        <v>0</v>
      </c>
      <c r="DL26027" s="134"/>
    </row>
    <row r="26028" spans="106:117" x14ac:dyDescent="0.25">
      <c r="DB26028" s="134">
        <f t="shared" si="935"/>
        <v>4</v>
      </c>
      <c r="DC26028" s="9"/>
      <c r="DD26028" s="9"/>
      <c r="DE26028" s="368"/>
      <c r="DF26028" s="7"/>
      <c r="DG26028" s="23"/>
      <c r="DH26028" s="134"/>
      <c r="DI26028" s="134"/>
      <c r="DJ26028" s="134"/>
      <c r="DK26028" s="9">
        <f>IF(DC26028=0,0,IF(DD26028=0,0,IF(DE26028=0,0,IF(DF26028=0,0,IF(DG26028=0,0,IF(AND(DF26028&gt;='Cover Sheet'!$K$4-182,DF26028&lt;'Cover Sheet'!$K$4+365),50,0))))))</f>
        <v>0</v>
      </c>
      <c r="DL26028" s="134"/>
    </row>
    <row r="26029" spans="106:117" x14ac:dyDescent="0.25">
      <c r="DB26029" s="134">
        <f t="shared" si="935"/>
        <v>5</v>
      </c>
      <c r="DC26029" s="9"/>
      <c r="DD26029" s="9"/>
      <c r="DE26029" s="368"/>
      <c r="DF26029" s="7"/>
      <c r="DG26029" s="23"/>
      <c r="DH26029" s="134"/>
      <c r="DI26029" s="134"/>
      <c r="DJ26029" s="134"/>
      <c r="DK26029" s="9">
        <f>IF(DC26029=0,0,IF(DD26029=0,0,IF(DE26029=0,0,IF(DF26029=0,0,IF(DG26029=0,0,IF(AND(DF26029&gt;='Cover Sheet'!$K$4-182,DF26029&lt;'Cover Sheet'!$K$4+365),50,0))))))</f>
        <v>0</v>
      </c>
      <c r="DL26029" s="134"/>
    </row>
    <row r="26030" spans="106:117" x14ac:dyDescent="0.25">
      <c r="DB26030" s="134">
        <f t="shared" si="935"/>
        <v>6</v>
      </c>
      <c r="DC26030" s="9"/>
      <c r="DD26030" s="9"/>
      <c r="DE26030" s="368"/>
      <c r="DF26030" s="7"/>
      <c r="DG26030" s="23"/>
      <c r="DH26030" s="134"/>
      <c r="DI26030" s="134"/>
      <c r="DJ26030" s="134"/>
      <c r="DK26030" s="9">
        <f>IF(DC26030=0,0,IF(DD26030=0,0,IF(DE26030=0,0,IF(DF26030=0,0,IF(DG26030=0,0,IF(AND(DF26030&gt;='Cover Sheet'!$K$4-182,DF26030&lt;'Cover Sheet'!$K$4+365),50,0))))))</f>
        <v>0</v>
      </c>
      <c r="DL26030" s="134"/>
    </row>
    <row r="26031" spans="106:117" x14ac:dyDescent="0.25">
      <c r="DB26031" s="134">
        <f t="shared" si="935"/>
        <v>7</v>
      </c>
      <c r="DC26031" s="9"/>
      <c r="DD26031" s="9"/>
      <c r="DE26031" s="368"/>
      <c r="DF26031" s="7"/>
      <c r="DG26031" s="23"/>
      <c r="DH26031" s="134"/>
      <c r="DI26031" s="134"/>
      <c r="DJ26031" s="134"/>
      <c r="DK26031" s="9">
        <f>IF(DC26031=0,0,IF(DD26031=0,0,IF(DE26031=0,0,IF(DF26031=0,0,IF(DG26031=0,0,IF(AND(DF26031&gt;='Cover Sheet'!$K$4-182,DF26031&lt;'Cover Sheet'!$K$4+365),50,0))))))</f>
        <v>0</v>
      </c>
      <c r="DL26031" s="134"/>
    </row>
    <row r="26032" spans="106:117" x14ac:dyDescent="0.25">
      <c r="DB26032" s="134">
        <f t="shared" si="935"/>
        <v>8</v>
      </c>
      <c r="DC26032" s="9"/>
      <c r="DD26032" s="9"/>
      <c r="DE26032" s="368"/>
      <c r="DF26032" s="7"/>
      <c r="DG26032" s="23"/>
      <c r="DH26032" s="134"/>
      <c r="DI26032" s="134"/>
      <c r="DJ26032" s="134"/>
      <c r="DK26032" s="9">
        <f>IF(DC26032=0,0,IF(DD26032=0,0,IF(DE26032=0,0,IF(DF26032=0,0,IF(DG26032=0,0,IF(AND(DF26032&gt;='Cover Sheet'!$K$4-182,DF26032&lt;'Cover Sheet'!$K$4+365),50,0))))))</f>
        <v>0</v>
      </c>
      <c r="DL26032" s="134"/>
    </row>
    <row r="26033" spans="106:116" x14ac:dyDescent="0.25">
      <c r="DB26033" s="134">
        <f t="shared" si="935"/>
        <v>9</v>
      </c>
      <c r="DC26033" s="9"/>
      <c r="DD26033" s="9"/>
      <c r="DE26033" s="368"/>
      <c r="DF26033" s="7"/>
      <c r="DG26033" s="23"/>
      <c r="DH26033" s="134"/>
      <c r="DI26033" s="134"/>
      <c r="DJ26033" s="134"/>
      <c r="DK26033" s="9">
        <f>IF(DC26033=0,0,IF(DD26033=0,0,IF(DE26033=0,0,IF(DF26033=0,0,IF(DG26033=0,0,IF(AND(DF26033&gt;='Cover Sheet'!$K$4-182,DF26033&lt;'Cover Sheet'!$K$4+365),50,0))))))</f>
        <v>0</v>
      </c>
      <c r="DL26033" s="134"/>
    </row>
    <row r="26034" spans="106:116" ht="14.1" customHeight="1" x14ac:dyDescent="0.25">
      <c r="DB26034" s="134">
        <f t="shared" si="935"/>
        <v>10</v>
      </c>
      <c r="DC26034" s="9"/>
      <c r="DD26034" s="9"/>
      <c r="DE26034" s="368"/>
      <c r="DF26034" s="7"/>
      <c r="DG26034" s="23"/>
      <c r="DH26034" s="134"/>
      <c r="DI26034" s="134"/>
      <c r="DJ26034" s="134"/>
      <c r="DK26034" s="9">
        <f>IF(DC26034=0,0,IF(DD26034=0,0,IF(DE26034=0,0,IF(DF26034=0,0,IF(DG26034=0,0,IF(AND(DF26034&gt;='Cover Sheet'!$K$4-182,DF26034&lt;'Cover Sheet'!$K$4+365),50,0))))))</f>
        <v>0</v>
      </c>
      <c r="DL26034" s="134"/>
    </row>
    <row r="26035" spans="106:116" x14ac:dyDescent="0.25">
      <c r="DB26035" s="128"/>
      <c r="DC26035" s="128"/>
      <c r="DD26035" s="128"/>
      <c r="DE26035" s="128"/>
      <c r="DF26035" s="128"/>
      <c r="DG26035" s="128"/>
      <c r="DH26035" s="128"/>
      <c r="DI26035" s="128"/>
      <c r="DJ26035" s="128"/>
      <c r="DK26035" s="206"/>
      <c r="DL26035" s="134"/>
    </row>
    <row r="26036" spans="106:116" x14ac:dyDescent="0.25">
      <c r="DB26036" s="128"/>
      <c r="DC26036" s="128"/>
      <c r="DD26036" s="128"/>
      <c r="DE26036" s="128"/>
      <c r="DF26036" s="128"/>
      <c r="DG26036" s="128"/>
      <c r="DH26036" s="128"/>
      <c r="DI26036" s="128"/>
      <c r="DJ26036" s="128"/>
      <c r="DK26036" s="206"/>
      <c r="DL26036" s="134"/>
    </row>
    <row r="26037" spans="106:116" x14ac:dyDescent="0.25">
      <c r="DB26037" s="128"/>
      <c r="DC26037" s="128"/>
      <c r="DD26037" s="128"/>
      <c r="DE26037" s="128"/>
      <c r="DF26037" s="128"/>
      <c r="DG26037" s="128"/>
      <c r="DH26037" s="128"/>
      <c r="DI26037" s="128"/>
      <c r="DJ26037" s="128"/>
      <c r="DK26037" s="206"/>
      <c r="DL26037" s="134"/>
    </row>
    <row r="26038" spans="106:116" ht="14.1" customHeight="1" x14ac:dyDescent="0.25">
      <c r="DB26038" s="128"/>
      <c r="DC26038" s="128"/>
      <c r="DD26038" s="128"/>
      <c r="DE26038" s="128"/>
      <c r="DF26038" s="128"/>
      <c r="DG26038" s="128"/>
      <c r="DH26038" s="128"/>
      <c r="DI26038" s="128"/>
      <c r="DJ26038" s="128"/>
      <c r="DK26038" s="206"/>
      <c r="DL26038" s="134"/>
    </row>
    <row r="26039" spans="106:116" x14ac:dyDescent="0.25">
      <c r="DB26039" s="128"/>
      <c r="DC26039" s="128"/>
      <c r="DD26039" s="128"/>
      <c r="DE26039" s="128"/>
      <c r="DF26039" s="128"/>
      <c r="DG26039" s="128"/>
      <c r="DH26039" s="128"/>
      <c r="DI26039" s="128"/>
      <c r="DJ26039" s="128"/>
      <c r="DK26039" s="206"/>
      <c r="DL26039" s="134"/>
    </row>
    <row r="26040" spans="106:116" x14ac:dyDescent="0.25">
      <c r="DB26040" s="128"/>
      <c r="DC26040" s="128"/>
      <c r="DD26040" s="128"/>
      <c r="DE26040" s="128"/>
      <c r="DF26040" s="128"/>
      <c r="DG26040" s="128"/>
      <c r="DH26040" s="128"/>
      <c r="DI26040" s="128"/>
      <c r="DJ26040" s="128"/>
      <c r="DK26040" s="206"/>
      <c r="DL26040" s="134"/>
    </row>
    <row r="26041" spans="106:116" x14ac:dyDescent="0.25">
      <c r="DB26041" s="128"/>
      <c r="DC26041" s="128"/>
      <c r="DD26041" s="128"/>
      <c r="DE26041" s="128"/>
      <c r="DF26041" s="128"/>
      <c r="DG26041" s="128"/>
      <c r="DH26041" s="128"/>
      <c r="DI26041" s="128"/>
      <c r="DJ26041" s="128"/>
      <c r="DK26041" s="206"/>
      <c r="DL26041" s="134"/>
    </row>
    <row r="26042" spans="106:116" x14ac:dyDescent="0.25">
      <c r="DB26042" s="128"/>
      <c r="DC26042" s="128"/>
      <c r="DD26042" s="128"/>
      <c r="DE26042" s="128"/>
      <c r="DF26042" s="128"/>
      <c r="DG26042" s="128"/>
      <c r="DH26042" s="128"/>
      <c r="DI26042" s="128"/>
      <c r="DJ26042" s="128"/>
      <c r="DK26042" s="206"/>
      <c r="DL26042" s="134"/>
    </row>
    <row r="26043" spans="106:116" x14ac:dyDescent="0.25">
      <c r="DB26043" s="128"/>
      <c r="DC26043" s="128"/>
      <c r="DD26043" s="128"/>
      <c r="DE26043" s="128"/>
      <c r="DF26043" s="128"/>
      <c r="DG26043" s="128"/>
      <c r="DH26043" s="128"/>
      <c r="DI26043" s="128"/>
      <c r="DJ26043" s="128"/>
      <c r="DK26043" s="206"/>
      <c r="DL26043" s="134"/>
    </row>
    <row r="26044" spans="106:116" ht="14.1" customHeight="1" x14ac:dyDescent="0.25">
      <c r="DB26044" s="128"/>
      <c r="DC26044" s="128"/>
      <c r="DD26044" s="128"/>
      <c r="DE26044" s="128"/>
      <c r="DF26044" s="128"/>
      <c r="DG26044" s="128"/>
      <c r="DH26044" s="128"/>
      <c r="DI26044" s="128"/>
      <c r="DJ26044" s="128"/>
      <c r="DK26044" s="206"/>
      <c r="DL26044" s="134"/>
    </row>
    <row r="26045" spans="106:116" x14ac:dyDescent="0.25">
      <c r="DB26045" s="128"/>
      <c r="DC26045" s="128"/>
      <c r="DD26045" s="128"/>
      <c r="DE26045" s="128"/>
      <c r="DF26045" s="128"/>
      <c r="DG26045" s="128"/>
      <c r="DH26045" s="128"/>
      <c r="DI26045" s="128"/>
      <c r="DJ26045" s="128"/>
      <c r="DK26045" s="206"/>
      <c r="DL26045" s="134"/>
    </row>
    <row r="26046" spans="106:116" x14ac:dyDescent="0.25">
      <c r="DB26046" s="128"/>
      <c r="DC26046" s="128"/>
      <c r="DD26046" s="128"/>
      <c r="DE26046" s="128"/>
      <c r="DF26046" s="128"/>
      <c r="DG26046" s="128"/>
      <c r="DH26046" s="128"/>
      <c r="DI26046" s="128"/>
      <c r="DJ26046" s="128"/>
      <c r="DK26046" s="206"/>
      <c r="DL26046" s="134"/>
    </row>
    <row r="26047" spans="106:116" x14ac:dyDescent="0.25">
      <c r="DB26047" s="128"/>
      <c r="DC26047" s="128"/>
      <c r="DD26047" s="128"/>
      <c r="DE26047" s="128"/>
      <c r="DF26047" s="128"/>
      <c r="DG26047" s="128"/>
      <c r="DH26047" s="128"/>
      <c r="DI26047" s="128"/>
      <c r="DJ26047" s="128"/>
      <c r="DK26047" s="206"/>
      <c r="DL26047" s="134"/>
    </row>
    <row r="26048" spans="106:116" x14ac:dyDescent="0.25">
      <c r="DB26048" s="134"/>
      <c r="DC26048" s="134"/>
      <c r="DD26048" s="134"/>
      <c r="DE26048" s="134"/>
      <c r="DF26048" s="134"/>
      <c r="DG26048" s="134"/>
      <c r="DH26048" s="134"/>
      <c r="DI26048" s="134"/>
      <c r="DJ26048" s="134"/>
      <c r="DK26048" s="206"/>
      <c r="DL26048" s="134"/>
    </row>
    <row r="26049" spans="4:118" x14ac:dyDescent="0.25">
      <c r="DB26049" s="224" t="s">
        <v>86</v>
      </c>
      <c r="DC26049" s="458" t="s">
        <v>261</v>
      </c>
      <c r="DD26049" s="462"/>
      <c r="DE26049" s="462"/>
      <c r="DF26049" s="462"/>
      <c r="DG26049" s="128"/>
      <c r="DH26049" s="128"/>
      <c r="DI26049" s="128"/>
      <c r="DJ26049" s="128"/>
      <c r="DK26049" s="207"/>
      <c r="DL26049" s="128"/>
    </row>
    <row r="26050" spans="4:118" ht="72" customHeight="1" x14ac:dyDescent="0.25">
      <c r="DB26050" s="224"/>
      <c r="DC26050" s="452" t="s">
        <v>1819</v>
      </c>
      <c r="DD26050" s="452"/>
      <c r="DE26050" s="452"/>
      <c r="DF26050" s="452"/>
      <c r="DG26050" s="452"/>
      <c r="DH26050" s="452"/>
      <c r="DI26050" s="128"/>
      <c r="DJ26050" s="128"/>
      <c r="DK26050" s="217"/>
      <c r="DL26050" s="128"/>
    </row>
    <row r="26051" spans="4:118" ht="29.25" x14ac:dyDescent="0.25">
      <c r="DB26051" s="134"/>
      <c r="DC26051" s="162" t="s">
        <v>22</v>
      </c>
      <c r="DD26051" s="162" t="s">
        <v>23</v>
      </c>
      <c r="DE26051" s="162" t="s">
        <v>24</v>
      </c>
      <c r="DF26051" s="198" t="s">
        <v>25</v>
      </c>
      <c r="DG26051" s="198" t="s">
        <v>1046</v>
      </c>
      <c r="DH26051" s="128"/>
      <c r="DI26051" s="128"/>
      <c r="DJ26051" s="128"/>
      <c r="DK26051" s="210" t="s">
        <v>314</v>
      </c>
      <c r="DL26051" s="128"/>
      <c r="DM26051" s="30" t="s">
        <v>1040</v>
      </c>
    </row>
    <row r="26052" spans="4:118" x14ac:dyDescent="0.25">
      <c r="D26052" s="264" t="s">
        <v>192</v>
      </c>
      <c r="DB26052" s="134">
        <f>1+DB26051</f>
        <v>1</v>
      </c>
      <c r="DC26052" s="7"/>
      <c r="DD26052" s="10"/>
      <c r="DE26052" s="8"/>
      <c r="DF26052" s="247"/>
      <c r="DG26052" s="9"/>
      <c r="DH26052" s="128"/>
      <c r="DI26052" s="128"/>
      <c r="DJ26052" s="128"/>
      <c r="DK26052" s="216">
        <f>IF(DC26052=0,0,IF(DD26052=0,0,IF(DE26052=0,0,IF(DF26052=0,0,IF(DG26052=0,0,50)))))</f>
        <v>0</v>
      </c>
      <c r="DL26052" s="160"/>
    </row>
    <row r="26053" spans="4:118" x14ac:dyDescent="0.25">
      <c r="D26053" s="264" t="s">
        <v>458</v>
      </c>
      <c r="DB26053" s="134">
        <f t="shared" ref="DB26053:DB26116" si="936">1+DB26052</f>
        <v>2</v>
      </c>
      <c r="DC26053" s="7"/>
      <c r="DD26053" s="10"/>
      <c r="DE26053" s="8"/>
      <c r="DF26053" s="247"/>
      <c r="DG26053" s="9"/>
      <c r="DH26053" s="128"/>
      <c r="DI26053" s="128"/>
      <c r="DJ26053" s="128"/>
      <c r="DK26053" s="216">
        <f t="shared" ref="DK26053:DK26116" si="937">IF(DC26053=0,0,IF(DD26053=0,0,IF(DE26053=0,0,IF(DF26053=0,0,IF(DG26053=0,0,50)))))</f>
        <v>0</v>
      </c>
      <c r="DL26053" s="129"/>
      <c r="DM26053" s="30" t="s">
        <v>1041</v>
      </c>
      <c r="DN26053" s="248" t="s">
        <v>1127</v>
      </c>
    </row>
    <row r="26054" spans="4:118" x14ac:dyDescent="0.25">
      <c r="D26054" s="264" t="s">
        <v>457</v>
      </c>
      <c r="DB26054" s="134">
        <f t="shared" si="936"/>
        <v>3</v>
      </c>
      <c r="DC26054" s="7"/>
      <c r="DD26054" s="10"/>
      <c r="DE26054" s="8"/>
      <c r="DF26054" s="247"/>
      <c r="DG26054" s="9"/>
      <c r="DH26054" s="128"/>
      <c r="DI26054" s="128"/>
      <c r="DJ26054" s="128"/>
      <c r="DK26054" s="216">
        <f t="shared" si="937"/>
        <v>0</v>
      </c>
      <c r="DL26054" s="129"/>
      <c r="DM26054" s="30" t="s">
        <v>1042</v>
      </c>
      <c r="DN26054" s="248" t="s">
        <v>30</v>
      </c>
    </row>
    <row r="26055" spans="4:118" x14ac:dyDescent="0.25">
      <c r="DB26055" s="134">
        <f t="shared" si="936"/>
        <v>4</v>
      </c>
      <c r="DC26055" s="7"/>
      <c r="DD26055" s="10"/>
      <c r="DE26055" s="8"/>
      <c r="DF26055" s="247"/>
      <c r="DG26055" s="9"/>
      <c r="DH26055" s="128"/>
      <c r="DI26055" s="128"/>
      <c r="DJ26055" s="128"/>
      <c r="DK26055" s="216">
        <f t="shared" si="937"/>
        <v>0</v>
      </c>
      <c r="DL26055" s="129"/>
      <c r="DM26055" s="30" t="s">
        <v>1043</v>
      </c>
      <c r="DN26055" s="248" t="s">
        <v>31</v>
      </c>
    </row>
    <row r="26056" spans="4:118" x14ac:dyDescent="0.25">
      <c r="DB26056" s="134">
        <f t="shared" si="936"/>
        <v>5</v>
      </c>
      <c r="DC26056" s="7"/>
      <c r="DD26056" s="10"/>
      <c r="DE26056" s="8"/>
      <c r="DF26056" s="247"/>
      <c r="DG26056" s="9"/>
      <c r="DH26056" s="128"/>
      <c r="DI26056" s="128"/>
      <c r="DJ26056" s="128"/>
      <c r="DK26056" s="216">
        <f t="shared" si="937"/>
        <v>0</v>
      </c>
      <c r="DL26056" s="160"/>
      <c r="DM26056" s="30" t="s">
        <v>1044</v>
      </c>
      <c r="DN26056" s="248" t="s">
        <v>32</v>
      </c>
    </row>
    <row r="26057" spans="4:118" ht="14.1" customHeight="1" x14ac:dyDescent="0.25">
      <c r="DB26057" s="134">
        <f t="shared" si="936"/>
        <v>6</v>
      </c>
      <c r="DC26057" s="7"/>
      <c r="DD26057" s="10"/>
      <c r="DE26057" s="8"/>
      <c r="DF26057" s="247"/>
      <c r="DG26057" s="9"/>
      <c r="DH26057" s="128"/>
      <c r="DI26057" s="128"/>
      <c r="DJ26057" s="128"/>
      <c r="DK26057" s="216">
        <f t="shared" si="937"/>
        <v>0</v>
      </c>
      <c r="DL26057" s="129"/>
      <c r="DM26057" s="30" t="s">
        <v>1045</v>
      </c>
      <c r="DN26057" s="248" t="s">
        <v>27</v>
      </c>
    </row>
    <row r="26058" spans="4:118" x14ac:dyDescent="0.25">
      <c r="DB26058" s="134">
        <f t="shared" si="936"/>
        <v>7</v>
      </c>
      <c r="DC26058" s="7"/>
      <c r="DD26058" s="10"/>
      <c r="DE26058" s="8"/>
      <c r="DF26058" s="247"/>
      <c r="DG26058" s="9"/>
      <c r="DH26058" s="128"/>
      <c r="DI26058" s="128"/>
      <c r="DJ26058" s="128"/>
      <c r="DK26058" s="216">
        <f t="shared" si="937"/>
        <v>0</v>
      </c>
      <c r="DL26058" s="129"/>
      <c r="DN26058" s="248" t="s">
        <v>26</v>
      </c>
    </row>
    <row r="26059" spans="4:118" x14ac:dyDescent="0.25">
      <c r="DB26059" s="134">
        <f t="shared" si="936"/>
        <v>8</v>
      </c>
      <c r="DC26059" s="7"/>
      <c r="DD26059" s="10"/>
      <c r="DE26059" s="8"/>
      <c r="DF26059" s="247"/>
      <c r="DG26059" s="9"/>
      <c r="DH26059" s="128"/>
      <c r="DI26059" s="128"/>
      <c r="DJ26059" s="128"/>
      <c r="DK26059" s="216">
        <f t="shared" si="937"/>
        <v>0</v>
      </c>
      <c r="DL26059" s="129"/>
      <c r="DN26059" s="248" t="s">
        <v>33</v>
      </c>
    </row>
    <row r="26060" spans="4:118" x14ac:dyDescent="0.25">
      <c r="DB26060" s="134">
        <f t="shared" si="936"/>
        <v>9</v>
      </c>
      <c r="DC26060" s="7"/>
      <c r="DD26060" s="10"/>
      <c r="DE26060" s="8"/>
      <c r="DF26060" s="247"/>
      <c r="DG26060" s="9"/>
      <c r="DH26060" s="128"/>
      <c r="DI26060" s="128"/>
      <c r="DJ26060" s="128"/>
      <c r="DK26060" s="216">
        <f t="shared" si="937"/>
        <v>0</v>
      </c>
      <c r="DL26060" s="129"/>
      <c r="DN26060" s="248" t="s">
        <v>153</v>
      </c>
    </row>
    <row r="26061" spans="4:118" x14ac:dyDescent="0.25">
      <c r="DB26061" s="134">
        <f t="shared" si="936"/>
        <v>10</v>
      </c>
      <c r="DC26061" s="7"/>
      <c r="DD26061" s="10"/>
      <c r="DE26061" s="8"/>
      <c r="DF26061" s="247"/>
      <c r="DG26061" s="9"/>
      <c r="DH26061" s="128"/>
      <c r="DI26061" s="128"/>
      <c r="DJ26061" s="128"/>
      <c r="DK26061" s="216">
        <f t="shared" si="937"/>
        <v>0</v>
      </c>
      <c r="DL26061" s="129"/>
    </row>
    <row r="26062" spans="4:118" x14ac:dyDescent="0.25">
      <c r="DB26062" s="134">
        <f t="shared" si="936"/>
        <v>11</v>
      </c>
      <c r="DC26062" s="7"/>
      <c r="DD26062" s="10"/>
      <c r="DE26062" s="8"/>
      <c r="DF26062" s="247"/>
      <c r="DG26062" s="9"/>
      <c r="DH26062" s="128"/>
      <c r="DI26062" s="128"/>
      <c r="DJ26062" s="128"/>
      <c r="DK26062" s="216">
        <f t="shared" si="937"/>
        <v>0</v>
      </c>
      <c r="DL26062" s="160"/>
    </row>
    <row r="26063" spans="4:118" ht="14.1" customHeight="1" x14ac:dyDescent="0.25">
      <c r="DB26063" s="134">
        <f t="shared" si="936"/>
        <v>12</v>
      </c>
      <c r="DC26063" s="7"/>
      <c r="DD26063" s="10"/>
      <c r="DE26063" s="8"/>
      <c r="DF26063" s="247"/>
      <c r="DG26063" s="9"/>
      <c r="DH26063" s="128"/>
      <c r="DI26063" s="128"/>
      <c r="DJ26063" s="128"/>
      <c r="DK26063" s="216">
        <f t="shared" si="937"/>
        <v>0</v>
      </c>
      <c r="DL26063" s="129"/>
    </row>
    <row r="26064" spans="4:118" x14ac:dyDescent="0.25">
      <c r="DB26064" s="134">
        <f t="shared" si="936"/>
        <v>13</v>
      </c>
      <c r="DC26064" s="7"/>
      <c r="DD26064" s="10"/>
      <c r="DE26064" s="8"/>
      <c r="DF26064" s="247"/>
      <c r="DG26064" s="9"/>
      <c r="DH26064" s="128"/>
      <c r="DI26064" s="128"/>
      <c r="DJ26064" s="128"/>
      <c r="DK26064" s="216">
        <f t="shared" si="937"/>
        <v>0</v>
      </c>
      <c r="DL26064" s="128"/>
    </row>
    <row r="26065" spans="106:116" x14ac:dyDescent="0.25">
      <c r="DB26065" s="134">
        <f t="shared" si="936"/>
        <v>14</v>
      </c>
      <c r="DC26065" s="7"/>
      <c r="DD26065" s="10"/>
      <c r="DE26065" s="8"/>
      <c r="DF26065" s="247"/>
      <c r="DG26065" s="9"/>
      <c r="DH26065" s="128"/>
      <c r="DI26065" s="128"/>
      <c r="DJ26065" s="128"/>
      <c r="DK26065" s="216">
        <f t="shared" si="937"/>
        <v>0</v>
      </c>
      <c r="DL26065" s="128"/>
    </row>
    <row r="26066" spans="106:116" x14ac:dyDescent="0.25">
      <c r="DB26066" s="134">
        <f t="shared" si="936"/>
        <v>15</v>
      </c>
      <c r="DC26066" s="7"/>
      <c r="DD26066" s="10"/>
      <c r="DE26066" s="8"/>
      <c r="DF26066" s="247"/>
      <c r="DG26066" s="9"/>
      <c r="DH26066" s="128"/>
      <c r="DI26066" s="128"/>
      <c r="DJ26066" s="128"/>
      <c r="DK26066" s="216">
        <f t="shared" si="937"/>
        <v>0</v>
      </c>
      <c r="DL26066" s="128"/>
    </row>
    <row r="26067" spans="106:116" x14ac:dyDescent="0.25">
      <c r="DB26067" s="134">
        <f t="shared" si="936"/>
        <v>16</v>
      </c>
      <c r="DC26067" s="7"/>
      <c r="DD26067" s="10"/>
      <c r="DE26067" s="8"/>
      <c r="DF26067" s="247"/>
      <c r="DG26067" s="9"/>
      <c r="DH26067" s="128"/>
      <c r="DI26067" s="128"/>
      <c r="DJ26067" s="128"/>
      <c r="DK26067" s="216">
        <f t="shared" si="937"/>
        <v>0</v>
      </c>
      <c r="DL26067" s="128"/>
    </row>
    <row r="26068" spans="106:116" x14ac:dyDescent="0.25">
      <c r="DB26068" s="134">
        <f t="shared" si="936"/>
        <v>17</v>
      </c>
      <c r="DC26068" s="7"/>
      <c r="DD26068" s="10"/>
      <c r="DE26068" s="8"/>
      <c r="DF26068" s="247"/>
      <c r="DG26068" s="9"/>
      <c r="DH26068" s="128"/>
      <c r="DI26068" s="128"/>
      <c r="DJ26068" s="128"/>
      <c r="DK26068" s="216">
        <f t="shared" si="937"/>
        <v>0</v>
      </c>
      <c r="DL26068" s="128"/>
    </row>
    <row r="26069" spans="106:116" x14ac:dyDescent="0.25">
      <c r="DB26069" s="134">
        <f t="shared" si="936"/>
        <v>18</v>
      </c>
      <c r="DC26069" s="7"/>
      <c r="DD26069" s="10"/>
      <c r="DE26069" s="8"/>
      <c r="DF26069" s="247"/>
      <c r="DG26069" s="9"/>
      <c r="DH26069" s="128"/>
      <c r="DI26069" s="128"/>
      <c r="DJ26069" s="128"/>
      <c r="DK26069" s="216">
        <f t="shared" si="937"/>
        <v>0</v>
      </c>
      <c r="DL26069" s="128"/>
    </row>
    <row r="26070" spans="106:116" x14ac:dyDescent="0.25">
      <c r="DB26070" s="134">
        <f t="shared" si="936"/>
        <v>19</v>
      </c>
      <c r="DC26070" s="7"/>
      <c r="DD26070" s="10"/>
      <c r="DE26070" s="8"/>
      <c r="DF26070" s="247"/>
      <c r="DG26070" s="9"/>
      <c r="DH26070" s="128"/>
      <c r="DI26070" s="128"/>
      <c r="DJ26070" s="128"/>
      <c r="DK26070" s="216">
        <f t="shared" si="937"/>
        <v>0</v>
      </c>
      <c r="DL26070" s="145"/>
    </row>
    <row r="26071" spans="106:116" x14ac:dyDescent="0.25">
      <c r="DB26071" s="134">
        <f t="shared" si="936"/>
        <v>20</v>
      </c>
      <c r="DC26071" s="7"/>
      <c r="DD26071" s="10"/>
      <c r="DE26071" s="8"/>
      <c r="DF26071" s="247"/>
      <c r="DG26071" s="9"/>
      <c r="DH26071" s="128"/>
      <c r="DI26071" s="128"/>
      <c r="DJ26071" s="128"/>
      <c r="DK26071" s="216">
        <f t="shared" si="937"/>
        <v>0</v>
      </c>
      <c r="DL26071" s="128"/>
    </row>
    <row r="26072" spans="106:116" x14ac:dyDescent="0.25">
      <c r="DB26072" s="134">
        <f t="shared" si="936"/>
        <v>21</v>
      </c>
      <c r="DC26072" s="7"/>
      <c r="DD26072" s="10"/>
      <c r="DE26072" s="8"/>
      <c r="DF26072" s="247"/>
      <c r="DG26072" s="9"/>
      <c r="DH26072" s="128"/>
      <c r="DI26072" s="128"/>
      <c r="DJ26072" s="128"/>
      <c r="DK26072" s="216">
        <f t="shared" si="937"/>
        <v>0</v>
      </c>
      <c r="DL26072" s="128"/>
    </row>
    <row r="26073" spans="106:116" x14ac:dyDescent="0.25">
      <c r="DB26073" s="134">
        <f t="shared" si="936"/>
        <v>22</v>
      </c>
      <c r="DC26073" s="7"/>
      <c r="DD26073" s="10"/>
      <c r="DE26073" s="8"/>
      <c r="DF26073" s="247"/>
      <c r="DG26073" s="9"/>
      <c r="DH26073" s="128"/>
      <c r="DI26073" s="128"/>
      <c r="DJ26073" s="128"/>
      <c r="DK26073" s="216">
        <f t="shared" si="937"/>
        <v>0</v>
      </c>
      <c r="DL26073" s="128"/>
    </row>
    <row r="26074" spans="106:116" x14ac:dyDescent="0.25">
      <c r="DB26074" s="134">
        <f t="shared" si="936"/>
        <v>23</v>
      </c>
      <c r="DC26074" s="7"/>
      <c r="DD26074" s="10"/>
      <c r="DE26074" s="8"/>
      <c r="DF26074" s="247"/>
      <c r="DG26074" s="9"/>
      <c r="DH26074" s="128"/>
      <c r="DI26074" s="128"/>
      <c r="DJ26074" s="128"/>
      <c r="DK26074" s="216">
        <f t="shared" si="937"/>
        <v>0</v>
      </c>
      <c r="DL26074" s="128"/>
    </row>
    <row r="26075" spans="106:116" ht="14.1" customHeight="1" x14ac:dyDescent="0.25">
      <c r="DB26075" s="134">
        <f t="shared" si="936"/>
        <v>24</v>
      </c>
      <c r="DC26075" s="7"/>
      <c r="DD26075" s="10"/>
      <c r="DE26075" s="8"/>
      <c r="DF26075" s="247"/>
      <c r="DG26075" s="9"/>
      <c r="DH26075" s="128"/>
      <c r="DI26075" s="128"/>
      <c r="DJ26075" s="128"/>
      <c r="DK26075" s="216">
        <f t="shared" si="937"/>
        <v>0</v>
      </c>
      <c r="DL26075" s="199"/>
    </row>
    <row r="26076" spans="106:116" x14ac:dyDescent="0.25">
      <c r="DB26076" s="134">
        <f t="shared" si="936"/>
        <v>25</v>
      </c>
      <c r="DC26076" s="7"/>
      <c r="DD26076" s="10"/>
      <c r="DE26076" s="8"/>
      <c r="DF26076" s="247"/>
      <c r="DG26076" s="9"/>
      <c r="DH26076" s="128"/>
      <c r="DI26076" s="128"/>
      <c r="DJ26076" s="128"/>
      <c r="DK26076" s="216">
        <f t="shared" si="937"/>
        <v>0</v>
      </c>
      <c r="DL26076" s="129"/>
    </row>
    <row r="26077" spans="106:116" x14ac:dyDescent="0.25">
      <c r="DB26077" s="134">
        <f t="shared" si="936"/>
        <v>26</v>
      </c>
      <c r="DC26077" s="7"/>
      <c r="DD26077" s="10"/>
      <c r="DE26077" s="8"/>
      <c r="DF26077" s="247"/>
      <c r="DG26077" s="9"/>
      <c r="DH26077" s="128"/>
      <c r="DI26077" s="128"/>
      <c r="DJ26077" s="128"/>
      <c r="DK26077" s="216">
        <f t="shared" si="937"/>
        <v>0</v>
      </c>
      <c r="DL26077" s="128"/>
    </row>
    <row r="26078" spans="106:116" x14ac:dyDescent="0.25">
      <c r="DB26078" s="134">
        <f t="shared" si="936"/>
        <v>27</v>
      </c>
      <c r="DC26078" s="7"/>
      <c r="DD26078" s="10"/>
      <c r="DE26078" s="8"/>
      <c r="DF26078" s="247"/>
      <c r="DG26078" s="9"/>
      <c r="DH26078" s="128"/>
      <c r="DI26078" s="128"/>
      <c r="DJ26078" s="128"/>
      <c r="DK26078" s="216">
        <f t="shared" si="937"/>
        <v>0</v>
      </c>
      <c r="DL26078" s="128"/>
    </row>
    <row r="26079" spans="106:116" x14ac:dyDescent="0.25">
      <c r="DB26079" s="134">
        <f t="shared" si="936"/>
        <v>28</v>
      </c>
      <c r="DC26079" s="7"/>
      <c r="DD26079" s="10"/>
      <c r="DE26079" s="8"/>
      <c r="DF26079" s="247"/>
      <c r="DG26079" s="9"/>
      <c r="DH26079" s="128"/>
      <c r="DI26079" s="128"/>
      <c r="DJ26079" s="128"/>
      <c r="DK26079" s="216">
        <f t="shared" si="937"/>
        <v>0</v>
      </c>
      <c r="DL26079" s="128"/>
    </row>
    <row r="26080" spans="106:116" x14ac:dyDescent="0.25">
      <c r="DB26080" s="134">
        <f t="shared" si="936"/>
        <v>29</v>
      </c>
      <c r="DC26080" s="7"/>
      <c r="DD26080" s="10"/>
      <c r="DE26080" s="8"/>
      <c r="DF26080" s="247"/>
      <c r="DG26080" s="9"/>
      <c r="DH26080" s="128"/>
      <c r="DI26080" s="128"/>
      <c r="DJ26080" s="128"/>
      <c r="DK26080" s="216">
        <f t="shared" si="937"/>
        <v>0</v>
      </c>
      <c r="DL26080" s="128"/>
    </row>
    <row r="26081" spans="106:116" x14ac:dyDescent="0.25">
      <c r="DB26081" s="134">
        <f t="shared" si="936"/>
        <v>30</v>
      </c>
      <c r="DC26081" s="7"/>
      <c r="DD26081" s="10"/>
      <c r="DE26081" s="8"/>
      <c r="DF26081" s="247"/>
      <c r="DG26081" s="9"/>
      <c r="DH26081" s="128"/>
      <c r="DI26081" s="128"/>
      <c r="DJ26081" s="128"/>
      <c r="DK26081" s="216">
        <f t="shared" si="937"/>
        <v>0</v>
      </c>
      <c r="DL26081" s="145"/>
    </row>
    <row r="26082" spans="106:116" x14ac:dyDescent="0.25">
      <c r="DB26082" s="134">
        <f t="shared" si="936"/>
        <v>31</v>
      </c>
      <c r="DC26082" s="7"/>
      <c r="DD26082" s="10"/>
      <c r="DE26082" s="8"/>
      <c r="DF26082" s="247"/>
      <c r="DG26082" s="9"/>
      <c r="DH26082" s="128"/>
      <c r="DI26082" s="128"/>
      <c r="DJ26082" s="128"/>
      <c r="DK26082" s="216">
        <f t="shared" si="937"/>
        <v>0</v>
      </c>
      <c r="DL26082" s="129"/>
    </row>
    <row r="26083" spans="106:116" x14ac:dyDescent="0.25">
      <c r="DB26083" s="134">
        <f t="shared" si="936"/>
        <v>32</v>
      </c>
      <c r="DC26083" s="7"/>
      <c r="DD26083" s="10"/>
      <c r="DE26083" s="8"/>
      <c r="DF26083" s="247"/>
      <c r="DG26083" s="9"/>
      <c r="DH26083" s="128"/>
      <c r="DI26083" s="128"/>
      <c r="DJ26083" s="128"/>
      <c r="DK26083" s="216">
        <f t="shared" si="937"/>
        <v>0</v>
      </c>
      <c r="DL26083" s="128"/>
    </row>
    <row r="26084" spans="106:116" ht="14.1" customHeight="1" x14ac:dyDescent="0.25">
      <c r="DB26084" s="134">
        <f t="shared" si="936"/>
        <v>33</v>
      </c>
      <c r="DC26084" s="7"/>
      <c r="DD26084" s="10"/>
      <c r="DE26084" s="8"/>
      <c r="DF26084" s="247"/>
      <c r="DG26084" s="9"/>
      <c r="DH26084" s="128"/>
      <c r="DI26084" s="128"/>
      <c r="DJ26084" s="128"/>
      <c r="DK26084" s="216">
        <f t="shared" si="937"/>
        <v>0</v>
      </c>
      <c r="DL26084" s="128"/>
    </row>
    <row r="26085" spans="106:116" x14ac:dyDescent="0.25">
      <c r="DB26085" s="134">
        <f t="shared" si="936"/>
        <v>34</v>
      </c>
      <c r="DC26085" s="7"/>
      <c r="DD26085" s="10"/>
      <c r="DE26085" s="8"/>
      <c r="DF26085" s="247"/>
      <c r="DG26085" s="9"/>
      <c r="DH26085" s="128"/>
      <c r="DI26085" s="128"/>
      <c r="DJ26085" s="128"/>
      <c r="DK26085" s="216">
        <f t="shared" si="937"/>
        <v>0</v>
      </c>
      <c r="DL26085" s="128"/>
    </row>
    <row r="26086" spans="106:116" x14ac:dyDescent="0.25">
      <c r="DB26086" s="134">
        <f t="shared" si="936"/>
        <v>35</v>
      </c>
      <c r="DC26086" s="7"/>
      <c r="DD26086" s="10"/>
      <c r="DE26086" s="8"/>
      <c r="DF26086" s="247"/>
      <c r="DG26086" s="9"/>
      <c r="DH26086" s="128"/>
      <c r="DI26086" s="128"/>
      <c r="DJ26086" s="128"/>
      <c r="DK26086" s="216">
        <f t="shared" si="937"/>
        <v>0</v>
      </c>
      <c r="DL26086" s="128"/>
    </row>
    <row r="26087" spans="106:116" x14ac:dyDescent="0.25">
      <c r="DB26087" s="134">
        <f t="shared" si="936"/>
        <v>36</v>
      </c>
      <c r="DC26087" s="7"/>
      <c r="DD26087" s="10"/>
      <c r="DE26087" s="8"/>
      <c r="DF26087" s="247"/>
      <c r="DG26087" s="9"/>
      <c r="DH26087" s="128"/>
      <c r="DI26087" s="128"/>
      <c r="DJ26087" s="128"/>
      <c r="DK26087" s="216">
        <f t="shared" si="937"/>
        <v>0</v>
      </c>
      <c r="DL26087" s="128"/>
    </row>
    <row r="26088" spans="106:116" x14ac:dyDescent="0.25">
      <c r="DB26088" s="134">
        <f t="shared" si="936"/>
        <v>37</v>
      </c>
      <c r="DC26088" s="7"/>
      <c r="DD26088" s="10"/>
      <c r="DE26088" s="8"/>
      <c r="DF26088" s="247"/>
      <c r="DG26088" s="9"/>
      <c r="DH26088" s="128"/>
      <c r="DI26088" s="128"/>
      <c r="DJ26088" s="128"/>
      <c r="DK26088" s="216">
        <f t="shared" si="937"/>
        <v>0</v>
      </c>
      <c r="DL26088" s="128"/>
    </row>
    <row r="26089" spans="106:116" x14ac:dyDescent="0.25">
      <c r="DB26089" s="134">
        <f t="shared" si="936"/>
        <v>38</v>
      </c>
      <c r="DC26089" s="7"/>
      <c r="DD26089" s="10"/>
      <c r="DE26089" s="8"/>
      <c r="DF26089" s="247"/>
      <c r="DG26089" s="9"/>
      <c r="DH26089" s="128"/>
      <c r="DI26089" s="128"/>
      <c r="DJ26089" s="128"/>
      <c r="DK26089" s="216">
        <f t="shared" si="937"/>
        <v>0</v>
      </c>
      <c r="DL26089" s="128"/>
    </row>
    <row r="26090" spans="106:116" x14ac:dyDescent="0.25">
      <c r="DB26090" s="134">
        <f t="shared" si="936"/>
        <v>39</v>
      </c>
      <c r="DC26090" s="7"/>
      <c r="DD26090" s="10"/>
      <c r="DE26090" s="8"/>
      <c r="DF26090" s="247"/>
      <c r="DG26090" s="9"/>
      <c r="DH26090" s="128"/>
      <c r="DI26090" s="128"/>
      <c r="DJ26090" s="128"/>
      <c r="DK26090" s="216">
        <f t="shared" si="937"/>
        <v>0</v>
      </c>
      <c r="DL26090" s="128"/>
    </row>
    <row r="26091" spans="106:116" x14ac:dyDescent="0.25">
      <c r="DB26091" s="134">
        <f t="shared" si="936"/>
        <v>40</v>
      </c>
      <c r="DC26091" s="7"/>
      <c r="DD26091" s="10"/>
      <c r="DE26091" s="8"/>
      <c r="DF26091" s="247"/>
      <c r="DG26091" s="9"/>
      <c r="DH26091" s="128"/>
      <c r="DI26091" s="128"/>
      <c r="DJ26091" s="128"/>
      <c r="DK26091" s="216">
        <f t="shared" si="937"/>
        <v>0</v>
      </c>
      <c r="DL26091" s="128"/>
    </row>
    <row r="26092" spans="106:116" ht="14.1" customHeight="1" x14ac:dyDescent="0.25">
      <c r="DB26092" s="134">
        <f t="shared" si="936"/>
        <v>41</v>
      </c>
      <c r="DC26092" s="7"/>
      <c r="DD26092" s="10"/>
      <c r="DE26092" s="8"/>
      <c r="DF26092" s="247"/>
      <c r="DG26092" s="9"/>
      <c r="DH26092" s="128"/>
      <c r="DI26092" s="128"/>
      <c r="DJ26092" s="128"/>
      <c r="DK26092" s="216">
        <f t="shared" si="937"/>
        <v>0</v>
      </c>
      <c r="DL26092" s="128"/>
    </row>
    <row r="26093" spans="106:116" x14ac:dyDescent="0.25">
      <c r="DB26093" s="134">
        <f t="shared" si="936"/>
        <v>42</v>
      </c>
      <c r="DC26093" s="7"/>
      <c r="DD26093" s="10"/>
      <c r="DE26093" s="8"/>
      <c r="DF26093" s="247"/>
      <c r="DG26093" s="9"/>
      <c r="DH26093" s="128"/>
      <c r="DI26093" s="128"/>
      <c r="DJ26093" s="128"/>
      <c r="DK26093" s="216">
        <f t="shared" si="937"/>
        <v>0</v>
      </c>
      <c r="DL26093" s="160"/>
    </row>
    <row r="26094" spans="106:116" x14ac:dyDescent="0.25">
      <c r="DB26094" s="134">
        <f t="shared" si="936"/>
        <v>43</v>
      </c>
      <c r="DC26094" s="7"/>
      <c r="DD26094" s="10"/>
      <c r="DE26094" s="8"/>
      <c r="DF26094" s="247"/>
      <c r="DG26094" s="9"/>
      <c r="DH26094" s="128"/>
      <c r="DI26094" s="128"/>
      <c r="DJ26094" s="128"/>
      <c r="DK26094" s="216">
        <f t="shared" si="937"/>
        <v>0</v>
      </c>
      <c r="DL26094" s="129"/>
    </row>
    <row r="26095" spans="106:116" x14ac:dyDescent="0.25">
      <c r="DB26095" s="134">
        <f t="shared" si="936"/>
        <v>44</v>
      </c>
      <c r="DC26095" s="7"/>
      <c r="DD26095" s="10"/>
      <c r="DE26095" s="8"/>
      <c r="DF26095" s="247"/>
      <c r="DG26095" s="9"/>
      <c r="DH26095" s="128"/>
      <c r="DI26095" s="128"/>
      <c r="DJ26095" s="128"/>
      <c r="DK26095" s="216">
        <f t="shared" si="937"/>
        <v>0</v>
      </c>
      <c r="DL26095" s="128"/>
    </row>
    <row r="26096" spans="106:116" x14ac:dyDescent="0.25">
      <c r="DB26096" s="134">
        <f t="shared" si="936"/>
        <v>45</v>
      </c>
      <c r="DC26096" s="7"/>
      <c r="DD26096" s="10"/>
      <c r="DE26096" s="8"/>
      <c r="DF26096" s="247"/>
      <c r="DG26096" s="9"/>
      <c r="DH26096" s="128"/>
      <c r="DI26096" s="128"/>
      <c r="DJ26096" s="128"/>
      <c r="DK26096" s="216">
        <f t="shared" si="937"/>
        <v>0</v>
      </c>
      <c r="DL26096" s="128"/>
    </row>
    <row r="26097" spans="106:116" x14ac:dyDescent="0.25">
      <c r="DB26097" s="134">
        <f t="shared" si="936"/>
        <v>46</v>
      </c>
      <c r="DC26097" s="7"/>
      <c r="DD26097" s="10"/>
      <c r="DE26097" s="8"/>
      <c r="DF26097" s="247"/>
      <c r="DG26097" s="9"/>
      <c r="DH26097" s="128"/>
      <c r="DI26097" s="128"/>
      <c r="DJ26097" s="128"/>
      <c r="DK26097" s="216">
        <f t="shared" si="937"/>
        <v>0</v>
      </c>
      <c r="DL26097" s="128"/>
    </row>
    <row r="26098" spans="106:116" x14ac:dyDescent="0.25">
      <c r="DB26098" s="134">
        <f t="shared" si="936"/>
        <v>47</v>
      </c>
      <c r="DC26098" s="7"/>
      <c r="DD26098" s="10"/>
      <c r="DE26098" s="8"/>
      <c r="DF26098" s="247"/>
      <c r="DG26098" s="9"/>
      <c r="DH26098" s="128"/>
      <c r="DI26098" s="128"/>
      <c r="DJ26098" s="128"/>
      <c r="DK26098" s="216">
        <f t="shared" si="937"/>
        <v>0</v>
      </c>
      <c r="DL26098" s="128"/>
    </row>
    <row r="26099" spans="106:116" x14ac:dyDescent="0.25">
      <c r="DB26099" s="134">
        <f t="shared" si="936"/>
        <v>48</v>
      </c>
      <c r="DC26099" s="7"/>
      <c r="DD26099" s="10"/>
      <c r="DE26099" s="8"/>
      <c r="DF26099" s="247"/>
      <c r="DG26099" s="9"/>
      <c r="DH26099" s="128"/>
      <c r="DI26099" s="128"/>
      <c r="DJ26099" s="128"/>
      <c r="DK26099" s="216">
        <f t="shared" si="937"/>
        <v>0</v>
      </c>
      <c r="DL26099" s="128"/>
    </row>
    <row r="26100" spans="106:116" x14ac:dyDescent="0.25">
      <c r="DB26100" s="134">
        <f t="shared" si="936"/>
        <v>49</v>
      </c>
      <c r="DC26100" s="7"/>
      <c r="DD26100" s="10"/>
      <c r="DE26100" s="8"/>
      <c r="DF26100" s="247"/>
      <c r="DG26100" s="9"/>
      <c r="DH26100" s="128"/>
      <c r="DI26100" s="128"/>
      <c r="DJ26100" s="128"/>
      <c r="DK26100" s="216">
        <f t="shared" si="937"/>
        <v>0</v>
      </c>
      <c r="DL26100" s="128"/>
    </row>
    <row r="26101" spans="106:116" x14ac:dyDescent="0.25">
      <c r="DB26101" s="134">
        <f t="shared" si="936"/>
        <v>50</v>
      </c>
      <c r="DC26101" s="7"/>
      <c r="DD26101" s="10"/>
      <c r="DE26101" s="8"/>
      <c r="DF26101" s="247"/>
      <c r="DG26101" s="9"/>
      <c r="DH26101" s="128"/>
      <c r="DI26101" s="128"/>
      <c r="DJ26101" s="128"/>
      <c r="DK26101" s="216">
        <f t="shared" si="937"/>
        <v>0</v>
      </c>
      <c r="DL26101" s="128"/>
    </row>
    <row r="26102" spans="106:116" x14ac:dyDescent="0.25">
      <c r="DB26102" s="134">
        <f t="shared" si="936"/>
        <v>51</v>
      </c>
      <c r="DC26102" s="7"/>
      <c r="DD26102" s="10"/>
      <c r="DE26102" s="8"/>
      <c r="DF26102" s="247"/>
      <c r="DG26102" s="9"/>
      <c r="DH26102" s="128"/>
      <c r="DI26102" s="128"/>
      <c r="DJ26102" s="128"/>
      <c r="DK26102" s="216">
        <f t="shared" si="937"/>
        <v>0</v>
      </c>
      <c r="DL26102" s="160"/>
    </row>
    <row r="26103" spans="106:116" x14ac:dyDescent="0.25">
      <c r="DB26103" s="134">
        <f t="shared" si="936"/>
        <v>52</v>
      </c>
      <c r="DC26103" s="7"/>
      <c r="DD26103" s="10"/>
      <c r="DE26103" s="8"/>
      <c r="DF26103" s="247"/>
      <c r="DG26103" s="9"/>
      <c r="DH26103" s="128"/>
      <c r="DI26103" s="128"/>
      <c r="DJ26103" s="128"/>
      <c r="DK26103" s="216">
        <f t="shared" si="937"/>
        <v>0</v>
      </c>
      <c r="DL26103" s="129" t="s">
        <v>247</v>
      </c>
    </row>
    <row r="26104" spans="106:116" x14ac:dyDescent="0.25">
      <c r="DB26104" s="134">
        <f t="shared" si="936"/>
        <v>53</v>
      </c>
      <c r="DC26104" s="7"/>
      <c r="DD26104" s="10"/>
      <c r="DE26104" s="8"/>
      <c r="DF26104" s="247"/>
      <c r="DG26104" s="9"/>
      <c r="DH26104" s="128"/>
      <c r="DI26104" s="128"/>
      <c r="DJ26104" s="128"/>
      <c r="DK26104" s="216">
        <f t="shared" si="937"/>
        <v>0</v>
      </c>
      <c r="DL26104" s="128"/>
    </row>
    <row r="26105" spans="106:116" x14ac:dyDescent="0.25">
      <c r="DB26105" s="134">
        <f t="shared" si="936"/>
        <v>54</v>
      </c>
      <c r="DC26105" s="7"/>
      <c r="DD26105" s="10"/>
      <c r="DE26105" s="8"/>
      <c r="DF26105" s="247"/>
      <c r="DG26105" s="9"/>
      <c r="DH26105" s="128"/>
      <c r="DI26105" s="128"/>
      <c r="DJ26105" s="128"/>
      <c r="DK26105" s="216">
        <f t="shared" si="937"/>
        <v>0</v>
      </c>
      <c r="DL26105" s="128"/>
    </row>
    <row r="26106" spans="106:116" x14ac:dyDescent="0.25">
      <c r="DB26106" s="134">
        <f t="shared" si="936"/>
        <v>55</v>
      </c>
      <c r="DC26106" s="7"/>
      <c r="DD26106" s="10"/>
      <c r="DE26106" s="8"/>
      <c r="DF26106" s="247"/>
      <c r="DG26106" s="9"/>
      <c r="DH26106" s="128"/>
      <c r="DI26106" s="128"/>
      <c r="DJ26106" s="128"/>
      <c r="DK26106" s="216">
        <f t="shared" si="937"/>
        <v>0</v>
      </c>
      <c r="DL26106" s="128"/>
    </row>
    <row r="26107" spans="106:116" x14ac:dyDescent="0.25">
      <c r="DB26107" s="134">
        <f t="shared" si="936"/>
        <v>56</v>
      </c>
      <c r="DC26107" s="7"/>
      <c r="DD26107" s="10"/>
      <c r="DE26107" s="8"/>
      <c r="DF26107" s="247"/>
      <c r="DG26107" s="9"/>
      <c r="DH26107" s="128"/>
      <c r="DI26107" s="128"/>
      <c r="DJ26107" s="128"/>
      <c r="DK26107" s="216">
        <f t="shared" si="937"/>
        <v>0</v>
      </c>
      <c r="DL26107" s="128"/>
    </row>
    <row r="26108" spans="106:116" x14ac:dyDescent="0.25">
      <c r="DB26108" s="134">
        <f t="shared" si="936"/>
        <v>57</v>
      </c>
      <c r="DC26108" s="7"/>
      <c r="DD26108" s="10"/>
      <c r="DE26108" s="8"/>
      <c r="DF26108" s="247"/>
      <c r="DG26108" s="9"/>
      <c r="DH26108" s="128"/>
      <c r="DI26108" s="128"/>
      <c r="DJ26108" s="128"/>
      <c r="DK26108" s="216">
        <f t="shared" si="937"/>
        <v>0</v>
      </c>
      <c r="DL26108" s="128"/>
    </row>
    <row r="26109" spans="106:116" x14ac:dyDescent="0.25">
      <c r="DB26109" s="134">
        <f t="shared" si="936"/>
        <v>58</v>
      </c>
      <c r="DC26109" s="7"/>
      <c r="DD26109" s="10"/>
      <c r="DE26109" s="8"/>
      <c r="DF26109" s="247"/>
      <c r="DG26109" s="9"/>
      <c r="DH26109" s="128"/>
      <c r="DI26109" s="128"/>
      <c r="DJ26109" s="128"/>
      <c r="DK26109" s="216">
        <f t="shared" si="937"/>
        <v>0</v>
      </c>
      <c r="DL26109" s="128"/>
    </row>
    <row r="26110" spans="106:116" x14ac:dyDescent="0.25">
      <c r="DB26110" s="134">
        <f t="shared" si="936"/>
        <v>59</v>
      </c>
      <c r="DC26110" s="7"/>
      <c r="DD26110" s="10"/>
      <c r="DE26110" s="8"/>
      <c r="DF26110" s="247"/>
      <c r="DG26110" s="9"/>
      <c r="DH26110" s="128"/>
      <c r="DI26110" s="128"/>
      <c r="DJ26110" s="128"/>
      <c r="DK26110" s="216">
        <f t="shared" si="937"/>
        <v>0</v>
      </c>
      <c r="DL26110" s="160"/>
    </row>
    <row r="26111" spans="106:116" x14ac:dyDescent="0.25">
      <c r="DB26111" s="134">
        <f t="shared" si="936"/>
        <v>60</v>
      </c>
      <c r="DC26111" s="7"/>
      <c r="DD26111" s="10"/>
      <c r="DE26111" s="8"/>
      <c r="DF26111" s="247"/>
      <c r="DG26111" s="9"/>
      <c r="DH26111" s="128"/>
      <c r="DI26111" s="128"/>
      <c r="DJ26111" s="128"/>
      <c r="DK26111" s="216">
        <f t="shared" si="937"/>
        <v>0</v>
      </c>
      <c r="DL26111" s="129"/>
    </row>
    <row r="26112" spans="106:116" x14ac:dyDescent="0.25">
      <c r="DB26112" s="134">
        <f t="shared" si="936"/>
        <v>61</v>
      </c>
      <c r="DC26112" s="7"/>
      <c r="DD26112" s="10"/>
      <c r="DE26112" s="8"/>
      <c r="DF26112" s="247"/>
      <c r="DG26112" s="9"/>
      <c r="DH26112" s="128"/>
      <c r="DI26112" s="128"/>
      <c r="DJ26112" s="128"/>
      <c r="DK26112" s="216">
        <f t="shared" si="937"/>
        <v>0</v>
      </c>
      <c r="DL26112" s="128"/>
    </row>
    <row r="26113" spans="106:116" x14ac:dyDescent="0.25">
      <c r="DB26113" s="134">
        <f t="shared" si="936"/>
        <v>62</v>
      </c>
      <c r="DC26113" s="7"/>
      <c r="DD26113" s="10"/>
      <c r="DE26113" s="8"/>
      <c r="DF26113" s="247"/>
      <c r="DG26113" s="9"/>
      <c r="DH26113" s="128"/>
      <c r="DI26113" s="128"/>
      <c r="DJ26113" s="128"/>
      <c r="DK26113" s="216">
        <f t="shared" si="937"/>
        <v>0</v>
      </c>
      <c r="DL26113" s="128"/>
    </row>
    <row r="26114" spans="106:116" x14ac:dyDescent="0.25">
      <c r="DB26114" s="134">
        <f t="shared" si="936"/>
        <v>63</v>
      </c>
      <c r="DC26114" s="7"/>
      <c r="DD26114" s="10"/>
      <c r="DE26114" s="8"/>
      <c r="DF26114" s="247"/>
      <c r="DG26114" s="9"/>
      <c r="DH26114" s="128"/>
      <c r="DI26114" s="128"/>
      <c r="DJ26114" s="128"/>
      <c r="DK26114" s="216">
        <f t="shared" si="937"/>
        <v>0</v>
      </c>
      <c r="DL26114" s="128"/>
    </row>
    <row r="26115" spans="106:116" x14ac:dyDescent="0.25">
      <c r="DB26115" s="134">
        <f t="shared" si="936"/>
        <v>64</v>
      </c>
      <c r="DC26115" s="7"/>
      <c r="DD26115" s="10"/>
      <c r="DE26115" s="8"/>
      <c r="DF26115" s="247"/>
      <c r="DG26115" s="9"/>
      <c r="DH26115" s="128"/>
      <c r="DI26115" s="128"/>
      <c r="DJ26115" s="128"/>
      <c r="DK26115" s="216">
        <f t="shared" si="937"/>
        <v>0</v>
      </c>
      <c r="DL26115" s="128"/>
    </row>
    <row r="26116" spans="106:116" x14ac:dyDescent="0.25">
      <c r="DB26116" s="134">
        <f t="shared" si="936"/>
        <v>65</v>
      </c>
      <c r="DC26116" s="7"/>
      <c r="DD26116" s="10"/>
      <c r="DE26116" s="8"/>
      <c r="DF26116" s="247"/>
      <c r="DG26116" s="9"/>
      <c r="DH26116" s="128"/>
      <c r="DI26116" s="128"/>
      <c r="DJ26116" s="128"/>
      <c r="DK26116" s="216">
        <f t="shared" si="937"/>
        <v>0</v>
      </c>
      <c r="DL26116" s="128"/>
    </row>
    <row r="26117" spans="106:116" x14ac:dyDescent="0.25">
      <c r="DB26117" s="134">
        <f t="shared" ref="DB26117:DB26180" si="938">1+DB26116</f>
        <v>66</v>
      </c>
      <c r="DC26117" s="7"/>
      <c r="DD26117" s="10"/>
      <c r="DE26117" s="8"/>
      <c r="DF26117" s="247"/>
      <c r="DG26117" s="9"/>
      <c r="DH26117" s="128"/>
      <c r="DI26117" s="128"/>
      <c r="DJ26117" s="128"/>
      <c r="DK26117" s="216">
        <f t="shared" ref="DK26117:DK26180" si="939">IF(DC26117=0,0,IF(DD26117=0,0,IF(DE26117=0,0,IF(DF26117=0,0,IF(DG26117=0,0,50)))))</f>
        <v>0</v>
      </c>
      <c r="DL26117" s="128"/>
    </row>
    <row r="26118" spans="106:116" x14ac:dyDescent="0.25">
      <c r="DB26118" s="134">
        <f t="shared" si="938"/>
        <v>67</v>
      </c>
      <c r="DC26118" s="7"/>
      <c r="DD26118" s="10"/>
      <c r="DE26118" s="8"/>
      <c r="DF26118" s="247"/>
      <c r="DG26118" s="9"/>
      <c r="DH26118" s="128"/>
      <c r="DI26118" s="128"/>
      <c r="DJ26118" s="128"/>
      <c r="DK26118" s="216">
        <f t="shared" si="939"/>
        <v>0</v>
      </c>
      <c r="DL26118" s="128"/>
    </row>
    <row r="26119" spans="106:116" x14ac:dyDescent="0.25">
      <c r="DB26119" s="134">
        <f t="shared" si="938"/>
        <v>68</v>
      </c>
      <c r="DC26119" s="7"/>
      <c r="DD26119" s="10"/>
      <c r="DE26119" s="8"/>
      <c r="DF26119" s="247"/>
      <c r="DG26119" s="9"/>
      <c r="DH26119" s="128"/>
      <c r="DI26119" s="128"/>
      <c r="DJ26119" s="128"/>
      <c r="DK26119" s="216">
        <f t="shared" si="939"/>
        <v>0</v>
      </c>
      <c r="DL26119" s="128"/>
    </row>
    <row r="26120" spans="106:116" x14ac:dyDescent="0.25">
      <c r="DB26120" s="134">
        <f t="shared" si="938"/>
        <v>69</v>
      </c>
      <c r="DC26120" s="7"/>
      <c r="DD26120" s="10"/>
      <c r="DE26120" s="8"/>
      <c r="DF26120" s="247"/>
      <c r="DG26120" s="9"/>
      <c r="DH26120" s="128"/>
      <c r="DI26120" s="128"/>
      <c r="DJ26120" s="128"/>
      <c r="DK26120" s="216">
        <f t="shared" si="939"/>
        <v>0</v>
      </c>
      <c r="DL26120" s="128"/>
    </row>
    <row r="26121" spans="106:116" x14ac:dyDescent="0.25">
      <c r="DB26121" s="134">
        <f t="shared" si="938"/>
        <v>70</v>
      </c>
      <c r="DC26121" s="7"/>
      <c r="DD26121" s="10"/>
      <c r="DE26121" s="8"/>
      <c r="DF26121" s="247"/>
      <c r="DG26121" s="9"/>
      <c r="DH26121" s="128"/>
      <c r="DI26121" s="128"/>
      <c r="DJ26121" s="128"/>
      <c r="DK26121" s="216">
        <f t="shared" si="939"/>
        <v>0</v>
      </c>
      <c r="DL26121" s="128"/>
    </row>
    <row r="26122" spans="106:116" x14ac:dyDescent="0.25">
      <c r="DB26122" s="134">
        <f t="shared" si="938"/>
        <v>71</v>
      </c>
      <c r="DC26122" s="7"/>
      <c r="DD26122" s="10"/>
      <c r="DE26122" s="8"/>
      <c r="DF26122" s="247"/>
      <c r="DG26122" s="9"/>
      <c r="DH26122" s="128"/>
      <c r="DI26122" s="128"/>
      <c r="DJ26122" s="128"/>
      <c r="DK26122" s="216">
        <f t="shared" si="939"/>
        <v>0</v>
      </c>
      <c r="DL26122" s="128"/>
    </row>
    <row r="26123" spans="106:116" x14ac:dyDescent="0.25">
      <c r="DB26123" s="134">
        <f t="shared" si="938"/>
        <v>72</v>
      </c>
      <c r="DC26123" s="7"/>
      <c r="DD26123" s="10"/>
      <c r="DE26123" s="8"/>
      <c r="DF26123" s="247"/>
      <c r="DG26123" s="9"/>
      <c r="DH26123" s="128"/>
      <c r="DI26123" s="128"/>
      <c r="DJ26123" s="128"/>
      <c r="DK26123" s="216">
        <f t="shared" si="939"/>
        <v>0</v>
      </c>
      <c r="DL26123" s="128"/>
    </row>
    <row r="26124" spans="106:116" x14ac:dyDescent="0.25">
      <c r="DB26124" s="134">
        <f t="shared" si="938"/>
        <v>73</v>
      </c>
      <c r="DC26124" s="7"/>
      <c r="DD26124" s="10"/>
      <c r="DE26124" s="8"/>
      <c r="DF26124" s="247"/>
      <c r="DG26124" s="9"/>
      <c r="DH26124" s="128"/>
      <c r="DI26124" s="128"/>
      <c r="DJ26124" s="128"/>
      <c r="DK26124" s="216">
        <f t="shared" si="939"/>
        <v>0</v>
      </c>
      <c r="DL26124" s="128"/>
    </row>
    <row r="26125" spans="106:116" x14ac:dyDescent="0.25">
      <c r="DB26125" s="134">
        <f t="shared" si="938"/>
        <v>74</v>
      </c>
      <c r="DC26125" s="7"/>
      <c r="DD26125" s="10"/>
      <c r="DE26125" s="8"/>
      <c r="DF26125" s="247"/>
      <c r="DG26125" s="9"/>
      <c r="DH26125" s="128"/>
      <c r="DI26125" s="128"/>
      <c r="DJ26125" s="128"/>
      <c r="DK26125" s="216">
        <f t="shared" si="939"/>
        <v>0</v>
      </c>
      <c r="DL26125" s="128"/>
    </row>
    <row r="26126" spans="106:116" x14ac:dyDescent="0.25">
      <c r="DB26126" s="134">
        <f t="shared" si="938"/>
        <v>75</v>
      </c>
      <c r="DC26126" s="7"/>
      <c r="DD26126" s="10"/>
      <c r="DE26126" s="8"/>
      <c r="DF26126" s="247"/>
      <c r="DG26126" s="9"/>
      <c r="DH26126" s="128"/>
      <c r="DI26126" s="128"/>
      <c r="DJ26126" s="128"/>
      <c r="DK26126" s="216">
        <f t="shared" si="939"/>
        <v>0</v>
      </c>
      <c r="DL26126" s="128"/>
    </row>
    <row r="26127" spans="106:116" x14ac:dyDescent="0.25">
      <c r="DB26127" s="134">
        <f t="shared" si="938"/>
        <v>76</v>
      </c>
      <c r="DC26127" s="7"/>
      <c r="DD26127" s="10"/>
      <c r="DE26127" s="8"/>
      <c r="DF26127" s="247"/>
      <c r="DG26127" s="9"/>
      <c r="DH26127" s="128"/>
      <c r="DI26127" s="128"/>
      <c r="DJ26127" s="128"/>
      <c r="DK26127" s="216">
        <f t="shared" si="939"/>
        <v>0</v>
      </c>
      <c r="DL26127" s="128"/>
    </row>
    <row r="26128" spans="106:116" x14ac:dyDescent="0.25">
      <c r="DB26128" s="134">
        <f t="shared" si="938"/>
        <v>77</v>
      </c>
      <c r="DC26128" s="7"/>
      <c r="DD26128" s="10"/>
      <c r="DE26128" s="8"/>
      <c r="DF26128" s="247"/>
      <c r="DG26128" s="9"/>
      <c r="DH26128" s="128"/>
      <c r="DI26128" s="128"/>
      <c r="DJ26128" s="128"/>
      <c r="DK26128" s="216">
        <f t="shared" si="939"/>
        <v>0</v>
      </c>
      <c r="DL26128" s="128"/>
    </row>
    <row r="26129" spans="106:116" x14ac:dyDescent="0.25">
      <c r="DB26129" s="134">
        <f t="shared" si="938"/>
        <v>78</v>
      </c>
      <c r="DC26129" s="7"/>
      <c r="DD26129" s="10"/>
      <c r="DE26129" s="8"/>
      <c r="DF26129" s="247"/>
      <c r="DG26129" s="9"/>
      <c r="DH26129" s="128"/>
      <c r="DI26129" s="128"/>
      <c r="DJ26129" s="128"/>
      <c r="DK26129" s="216">
        <f t="shared" si="939"/>
        <v>0</v>
      </c>
      <c r="DL26129" s="128"/>
    </row>
    <row r="26130" spans="106:116" x14ac:dyDescent="0.25">
      <c r="DB26130" s="134">
        <f t="shared" si="938"/>
        <v>79</v>
      </c>
      <c r="DC26130" s="7"/>
      <c r="DD26130" s="10"/>
      <c r="DE26130" s="8"/>
      <c r="DF26130" s="247"/>
      <c r="DG26130" s="9"/>
      <c r="DH26130" s="128"/>
      <c r="DI26130" s="128"/>
      <c r="DJ26130" s="128"/>
      <c r="DK26130" s="216">
        <f t="shared" si="939"/>
        <v>0</v>
      </c>
      <c r="DL26130" s="128"/>
    </row>
    <row r="26131" spans="106:116" x14ac:dyDescent="0.25">
      <c r="DB26131" s="134">
        <f t="shared" si="938"/>
        <v>80</v>
      </c>
      <c r="DC26131" s="7"/>
      <c r="DD26131" s="10"/>
      <c r="DE26131" s="8"/>
      <c r="DF26131" s="247"/>
      <c r="DG26131" s="9"/>
      <c r="DH26131" s="128"/>
      <c r="DI26131" s="128"/>
      <c r="DJ26131" s="128"/>
      <c r="DK26131" s="216">
        <f t="shared" si="939"/>
        <v>0</v>
      </c>
      <c r="DL26131" s="128"/>
    </row>
    <row r="26132" spans="106:116" x14ac:dyDescent="0.25">
      <c r="DB26132" s="134">
        <f t="shared" si="938"/>
        <v>81</v>
      </c>
      <c r="DC26132" s="7"/>
      <c r="DD26132" s="10"/>
      <c r="DE26132" s="8"/>
      <c r="DF26132" s="247"/>
      <c r="DG26132" s="9"/>
      <c r="DH26132" s="128"/>
      <c r="DI26132" s="128"/>
      <c r="DJ26132" s="128"/>
      <c r="DK26132" s="216">
        <f t="shared" si="939"/>
        <v>0</v>
      </c>
      <c r="DL26132" s="128"/>
    </row>
    <row r="26133" spans="106:116" x14ac:dyDescent="0.25">
      <c r="DB26133" s="134">
        <f t="shared" si="938"/>
        <v>82</v>
      </c>
      <c r="DC26133" s="7"/>
      <c r="DD26133" s="10"/>
      <c r="DE26133" s="8"/>
      <c r="DF26133" s="247"/>
      <c r="DG26133" s="9"/>
      <c r="DH26133" s="128"/>
      <c r="DI26133" s="128"/>
      <c r="DJ26133" s="128"/>
      <c r="DK26133" s="216">
        <f t="shared" si="939"/>
        <v>0</v>
      </c>
      <c r="DL26133" s="128"/>
    </row>
    <row r="26134" spans="106:116" x14ac:dyDescent="0.25">
      <c r="DB26134" s="134">
        <f t="shared" si="938"/>
        <v>83</v>
      </c>
      <c r="DC26134" s="7"/>
      <c r="DD26134" s="10"/>
      <c r="DE26134" s="8"/>
      <c r="DF26134" s="247"/>
      <c r="DG26134" s="9"/>
      <c r="DH26134" s="128"/>
      <c r="DI26134" s="128"/>
      <c r="DJ26134" s="128"/>
      <c r="DK26134" s="216">
        <f t="shared" si="939"/>
        <v>0</v>
      </c>
      <c r="DL26134" s="128"/>
    </row>
    <row r="26135" spans="106:116" x14ac:dyDescent="0.25">
      <c r="DB26135" s="134">
        <f t="shared" si="938"/>
        <v>84</v>
      </c>
      <c r="DC26135" s="7"/>
      <c r="DD26135" s="10"/>
      <c r="DE26135" s="8"/>
      <c r="DF26135" s="247"/>
      <c r="DG26135" s="9"/>
      <c r="DH26135" s="128"/>
      <c r="DI26135" s="128"/>
      <c r="DJ26135" s="128"/>
      <c r="DK26135" s="216">
        <f t="shared" si="939"/>
        <v>0</v>
      </c>
      <c r="DL26135" s="128"/>
    </row>
    <row r="26136" spans="106:116" x14ac:dyDescent="0.25">
      <c r="DB26136" s="134">
        <f t="shared" si="938"/>
        <v>85</v>
      </c>
      <c r="DC26136" s="7"/>
      <c r="DD26136" s="10"/>
      <c r="DE26136" s="8"/>
      <c r="DF26136" s="247"/>
      <c r="DG26136" s="9"/>
      <c r="DH26136" s="128"/>
      <c r="DI26136" s="128"/>
      <c r="DJ26136" s="128"/>
      <c r="DK26136" s="216">
        <f t="shared" si="939"/>
        <v>0</v>
      </c>
      <c r="DL26136" s="128"/>
    </row>
    <row r="26137" spans="106:116" x14ac:dyDescent="0.25">
      <c r="DB26137" s="134">
        <f t="shared" si="938"/>
        <v>86</v>
      </c>
      <c r="DC26137" s="7"/>
      <c r="DD26137" s="10"/>
      <c r="DE26137" s="8"/>
      <c r="DF26137" s="247"/>
      <c r="DG26137" s="9"/>
      <c r="DH26137" s="128"/>
      <c r="DI26137" s="128"/>
      <c r="DJ26137" s="128"/>
      <c r="DK26137" s="216">
        <f t="shared" si="939"/>
        <v>0</v>
      </c>
      <c r="DL26137" s="128"/>
    </row>
    <row r="26138" spans="106:116" x14ac:dyDescent="0.25">
      <c r="DB26138" s="134">
        <f t="shared" si="938"/>
        <v>87</v>
      </c>
      <c r="DC26138" s="7"/>
      <c r="DD26138" s="10"/>
      <c r="DE26138" s="8"/>
      <c r="DF26138" s="247"/>
      <c r="DG26138" s="9"/>
      <c r="DH26138" s="128"/>
      <c r="DI26138" s="128"/>
      <c r="DJ26138" s="128"/>
      <c r="DK26138" s="216">
        <f t="shared" si="939"/>
        <v>0</v>
      </c>
      <c r="DL26138" s="128"/>
    </row>
    <row r="26139" spans="106:116" x14ac:dyDescent="0.25">
      <c r="DB26139" s="134">
        <f t="shared" si="938"/>
        <v>88</v>
      </c>
      <c r="DC26139" s="7"/>
      <c r="DD26139" s="10"/>
      <c r="DE26139" s="8"/>
      <c r="DF26139" s="247"/>
      <c r="DG26139" s="9"/>
      <c r="DH26139" s="128"/>
      <c r="DI26139" s="128"/>
      <c r="DJ26139" s="128"/>
      <c r="DK26139" s="216">
        <f t="shared" si="939"/>
        <v>0</v>
      </c>
      <c r="DL26139" s="128"/>
    </row>
    <row r="26140" spans="106:116" x14ac:dyDescent="0.25">
      <c r="DB26140" s="134">
        <f t="shared" si="938"/>
        <v>89</v>
      </c>
      <c r="DC26140" s="7"/>
      <c r="DD26140" s="10"/>
      <c r="DE26140" s="8"/>
      <c r="DF26140" s="247"/>
      <c r="DG26140" s="9"/>
      <c r="DH26140" s="128"/>
      <c r="DI26140" s="128"/>
      <c r="DJ26140" s="128"/>
      <c r="DK26140" s="216">
        <f t="shared" si="939"/>
        <v>0</v>
      </c>
      <c r="DL26140" s="128"/>
    </row>
    <row r="26141" spans="106:116" x14ac:dyDescent="0.25">
      <c r="DB26141" s="134">
        <f t="shared" si="938"/>
        <v>90</v>
      </c>
      <c r="DC26141" s="7"/>
      <c r="DD26141" s="10"/>
      <c r="DE26141" s="8"/>
      <c r="DF26141" s="247"/>
      <c r="DG26141" s="9"/>
      <c r="DH26141" s="128"/>
      <c r="DI26141" s="128"/>
      <c r="DJ26141" s="128"/>
      <c r="DK26141" s="216">
        <f t="shared" si="939"/>
        <v>0</v>
      </c>
      <c r="DL26141" s="128"/>
    </row>
    <row r="26142" spans="106:116" x14ac:dyDescent="0.25">
      <c r="DB26142" s="134">
        <f t="shared" si="938"/>
        <v>91</v>
      </c>
      <c r="DC26142" s="7"/>
      <c r="DD26142" s="10"/>
      <c r="DE26142" s="8"/>
      <c r="DF26142" s="247"/>
      <c r="DG26142" s="9"/>
      <c r="DH26142" s="128"/>
      <c r="DI26142" s="128"/>
      <c r="DJ26142" s="128"/>
      <c r="DK26142" s="216">
        <f t="shared" si="939"/>
        <v>0</v>
      </c>
      <c r="DL26142" s="128"/>
    </row>
    <row r="26143" spans="106:116" x14ac:dyDescent="0.25">
      <c r="DB26143" s="134">
        <f t="shared" si="938"/>
        <v>92</v>
      </c>
      <c r="DC26143" s="7"/>
      <c r="DD26143" s="10"/>
      <c r="DE26143" s="8"/>
      <c r="DF26143" s="247"/>
      <c r="DG26143" s="9"/>
      <c r="DH26143" s="128"/>
      <c r="DI26143" s="128"/>
      <c r="DJ26143" s="128"/>
      <c r="DK26143" s="216">
        <f t="shared" si="939"/>
        <v>0</v>
      </c>
      <c r="DL26143" s="128"/>
    </row>
    <row r="26144" spans="106:116" x14ac:dyDescent="0.25">
      <c r="DB26144" s="134">
        <f t="shared" si="938"/>
        <v>93</v>
      </c>
      <c r="DC26144" s="7"/>
      <c r="DD26144" s="10"/>
      <c r="DE26144" s="8"/>
      <c r="DF26144" s="247"/>
      <c r="DG26144" s="9"/>
      <c r="DH26144" s="128"/>
      <c r="DI26144" s="128"/>
      <c r="DJ26144" s="128"/>
      <c r="DK26144" s="216">
        <f t="shared" si="939"/>
        <v>0</v>
      </c>
      <c r="DL26144" s="128"/>
    </row>
    <row r="26145" spans="106:116" x14ac:dyDescent="0.25">
      <c r="DB26145" s="134">
        <f t="shared" si="938"/>
        <v>94</v>
      </c>
      <c r="DC26145" s="7"/>
      <c r="DD26145" s="10"/>
      <c r="DE26145" s="8"/>
      <c r="DF26145" s="247"/>
      <c r="DG26145" s="9"/>
      <c r="DH26145" s="128"/>
      <c r="DI26145" s="128"/>
      <c r="DJ26145" s="128"/>
      <c r="DK26145" s="216">
        <f t="shared" si="939"/>
        <v>0</v>
      </c>
      <c r="DL26145" s="128"/>
    </row>
    <row r="26146" spans="106:116" x14ac:dyDescent="0.25">
      <c r="DB26146" s="134">
        <f t="shared" si="938"/>
        <v>95</v>
      </c>
      <c r="DC26146" s="7"/>
      <c r="DD26146" s="10"/>
      <c r="DE26146" s="8"/>
      <c r="DF26146" s="247"/>
      <c r="DG26146" s="9"/>
      <c r="DH26146" s="128"/>
      <c r="DI26146" s="128"/>
      <c r="DJ26146" s="128"/>
      <c r="DK26146" s="216">
        <f t="shared" si="939"/>
        <v>0</v>
      </c>
      <c r="DL26146" s="128"/>
    </row>
    <row r="26147" spans="106:116" x14ac:dyDescent="0.25">
      <c r="DB26147" s="134">
        <f t="shared" si="938"/>
        <v>96</v>
      </c>
      <c r="DC26147" s="7"/>
      <c r="DD26147" s="10"/>
      <c r="DE26147" s="8"/>
      <c r="DF26147" s="247"/>
      <c r="DG26147" s="9"/>
      <c r="DH26147" s="128"/>
      <c r="DI26147" s="128"/>
      <c r="DJ26147" s="128"/>
      <c r="DK26147" s="216">
        <f t="shared" si="939"/>
        <v>0</v>
      </c>
      <c r="DL26147" s="128"/>
    </row>
    <row r="26148" spans="106:116" x14ac:dyDescent="0.25">
      <c r="DB26148" s="134">
        <f t="shared" si="938"/>
        <v>97</v>
      </c>
      <c r="DC26148" s="7"/>
      <c r="DD26148" s="10"/>
      <c r="DE26148" s="8"/>
      <c r="DF26148" s="247"/>
      <c r="DG26148" s="9"/>
      <c r="DH26148" s="128"/>
      <c r="DI26148" s="128"/>
      <c r="DJ26148" s="128"/>
      <c r="DK26148" s="216">
        <f t="shared" si="939"/>
        <v>0</v>
      </c>
      <c r="DL26148" s="128"/>
    </row>
    <row r="26149" spans="106:116" x14ac:dyDescent="0.25">
      <c r="DB26149" s="134">
        <f t="shared" si="938"/>
        <v>98</v>
      </c>
      <c r="DC26149" s="7"/>
      <c r="DD26149" s="10"/>
      <c r="DE26149" s="8"/>
      <c r="DF26149" s="247"/>
      <c r="DG26149" s="9"/>
      <c r="DH26149" s="128"/>
      <c r="DI26149" s="128"/>
      <c r="DJ26149" s="128"/>
      <c r="DK26149" s="216">
        <f t="shared" si="939"/>
        <v>0</v>
      </c>
      <c r="DL26149" s="128"/>
    </row>
    <row r="26150" spans="106:116" x14ac:dyDescent="0.25">
      <c r="DB26150" s="134">
        <f t="shared" si="938"/>
        <v>99</v>
      </c>
      <c r="DC26150" s="7"/>
      <c r="DD26150" s="10"/>
      <c r="DE26150" s="8"/>
      <c r="DF26150" s="247"/>
      <c r="DG26150" s="9"/>
      <c r="DH26150" s="128"/>
      <c r="DI26150" s="128"/>
      <c r="DJ26150" s="128"/>
      <c r="DK26150" s="216">
        <f t="shared" si="939"/>
        <v>0</v>
      </c>
      <c r="DL26150" s="128"/>
    </row>
    <row r="26151" spans="106:116" x14ac:dyDescent="0.25">
      <c r="DB26151" s="134">
        <f t="shared" si="938"/>
        <v>100</v>
      </c>
      <c r="DC26151" s="7"/>
      <c r="DD26151" s="10"/>
      <c r="DE26151" s="8"/>
      <c r="DF26151" s="247"/>
      <c r="DG26151" s="9"/>
      <c r="DH26151" s="128"/>
      <c r="DI26151" s="128"/>
      <c r="DJ26151" s="128"/>
      <c r="DK26151" s="216">
        <f t="shared" si="939"/>
        <v>0</v>
      </c>
      <c r="DL26151" s="128"/>
    </row>
    <row r="26152" spans="106:116" x14ac:dyDescent="0.25">
      <c r="DB26152" s="134">
        <f t="shared" si="938"/>
        <v>101</v>
      </c>
      <c r="DC26152" s="7"/>
      <c r="DD26152" s="10"/>
      <c r="DE26152" s="8"/>
      <c r="DF26152" s="247"/>
      <c r="DG26152" s="9"/>
      <c r="DH26152" s="128"/>
      <c r="DI26152" s="128"/>
      <c r="DJ26152" s="128"/>
      <c r="DK26152" s="216">
        <f t="shared" si="939"/>
        <v>0</v>
      </c>
      <c r="DL26152" s="128"/>
    </row>
    <row r="26153" spans="106:116" x14ac:dyDescent="0.25">
      <c r="DB26153" s="134">
        <f t="shared" si="938"/>
        <v>102</v>
      </c>
      <c r="DC26153" s="7"/>
      <c r="DD26153" s="10"/>
      <c r="DE26153" s="8"/>
      <c r="DF26153" s="247"/>
      <c r="DG26153" s="9"/>
      <c r="DH26153" s="128"/>
      <c r="DI26153" s="128"/>
      <c r="DJ26153" s="128"/>
      <c r="DK26153" s="216">
        <f t="shared" si="939"/>
        <v>0</v>
      </c>
      <c r="DL26153" s="128"/>
    </row>
    <row r="26154" spans="106:116" x14ac:dyDescent="0.25">
      <c r="DB26154" s="134">
        <f t="shared" si="938"/>
        <v>103</v>
      </c>
      <c r="DC26154" s="7"/>
      <c r="DD26154" s="10"/>
      <c r="DE26154" s="8"/>
      <c r="DF26154" s="247"/>
      <c r="DG26154" s="9"/>
      <c r="DH26154" s="128"/>
      <c r="DI26154" s="128"/>
      <c r="DJ26154" s="128"/>
      <c r="DK26154" s="216">
        <f t="shared" si="939"/>
        <v>0</v>
      </c>
      <c r="DL26154" s="128"/>
    </row>
    <row r="26155" spans="106:116" x14ac:dyDescent="0.25">
      <c r="DB26155" s="134">
        <f t="shared" si="938"/>
        <v>104</v>
      </c>
      <c r="DC26155" s="7"/>
      <c r="DD26155" s="10"/>
      <c r="DE26155" s="8"/>
      <c r="DF26155" s="247"/>
      <c r="DG26155" s="9"/>
      <c r="DH26155" s="128"/>
      <c r="DI26155" s="128"/>
      <c r="DJ26155" s="128"/>
      <c r="DK26155" s="216">
        <f t="shared" si="939"/>
        <v>0</v>
      </c>
      <c r="DL26155" s="128"/>
    </row>
    <row r="26156" spans="106:116" x14ac:dyDescent="0.25">
      <c r="DB26156" s="134">
        <f t="shared" si="938"/>
        <v>105</v>
      </c>
      <c r="DC26156" s="7"/>
      <c r="DD26156" s="10"/>
      <c r="DE26156" s="8"/>
      <c r="DF26156" s="247"/>
      <c r="DG26156" s="9"/>
      <c r="DH26156" s="128"/>
      <c r="DI26156" s="128"/>
      <c r="DJ26156" s="128"/>
      <c r="DK26156" s="216">
        <f t="shared" si="939"/>
        <v>0</v>
      </c>
      <c r="DL26156" s="128"/>
    </row>
    <row r="26157" spans="106:116" x14ac:dyDescent="0.25">
      <c r="DB26157" s="134">
        <f t="shared" si="938"/>
        <v>106</v>
      </c>
      <c r="DC26157" s="7"/>
      <c r="DD26157" s="10"/>
      <c r="DE26157" s="8"/>
      <c r="DF26157" s="247"/>
      <c r="DG26157" s="9"/>
      <c r="DH26157" s="128"/>
      <c r="DI26157" s="128"/>
      <c r="DJ26157" s="128"/>
      <c r="DK26157" s="216">
        <f t="shared" si="939"/>
        <v>0</v>
      </c>
      <c r="DL26157" s="128"/>
    </row>
    <row r="26158" spans="106:116" x14ac:dyDescent="0.25">
      <c r="DB26158" s="134">
        <f t="shared" si="938"/>
        <v>107</v>
      </c>
      <c r="DC26158" s="7"/>
      <c r="DD26158" s="10"/>
      <c r="DE26158" s="8"/>
      <c r="DF26158" s="247"/>
      <c r="DG26158" s="9"/>
      <c r="DH26158" s="128"/>
      <c r="DI26158" s="128"/>
      <c r="DJ26158" s="128"/>
      <c r="DK26158" s="216">
        <f t="shared" si="939"/>
        <v>0</v>
      </c>
      <c r="DL26158" s="128"/>
    </row>
    <row r="26159" spans="106:116" x14ac:dyDescent="0.25">
      <c r="DB26159" s="134">
        <f t="shared" si="938"/>
        <v>108</v>
      </c>
      <c r="DC26159" s="7"/>
      <c r="DD26159" s="10"/>
      <c r="DE26159" s="8"/>
      <c r="DF26159" s="247"/>
      <c r="DG26159" s="9"/>
      <c r="DH26159" s="128"/>
      <c r="DI26159" s="128"/>
      <c r="DJ26159" s="128"/>
      <c r="DK26159" s="216">
        <f t="shared" si="939"/>
        <v>0</v>
      </c>
      <c r="DL26159" s="128"/>
    </row>
    <row r="26160" spans="106:116" x14ac:dyDescent="0.25">
      <c r="DB26160" s="134">
        <f t="shared" si="938"/>
        <v>109</v>
      </c>
      <c r="DC26160" s="7"/>
      <c r="DD26160" s="10"/>
      <c r="DE26160" s="8"/>
      <c r="DF26160" s="247"/>
      <c r="DG26160" s="9"/>
      <c r="DH26160" s="128"/>
      <c r="DI26160" s="128"/>
      <c r="DJ26160" s="128"/>
      <c r="DK26160" s="216">
        <f t="shared" si="939"/>
        <v>0</v>
      </c>
      <c r="DL26160" s="128"/>
    </row>
    <row r="26161" spans="106:116" x14ac:dyDescent="0.25">
      <c r="DB26161" s="134">
        <f t="shared" si="938"/>
        <v>110</v>
      </c>
      <c r="DC26161" s="7"/>
      <c r="DD26161" s="10"/>
      <c r="DE26161" s="8"/>
      <c r="DF26161" s="247"/>
      <c r="DG26161" s="9"/>
      <c r="DH26161" s="128"/>
      <c r="DI26161" s="128"/>
      <c r="DJ26161" s="128"/>
      <c r="DK26161" s="216">
        <f t="shared" si="939"/>
        <v>0</v>
      </c>
      <c r="DL26161" s="128"/>
    </row>
    <row r="26162" spans="106:116" x14ac:dyDescent="0.25">
      <c r="DB26162" s="134">
        <f t="shared" si="938"/>
        <v>111</v>
      </c>
      <c r="DC26162" s="7"/>
      <c r="DD26162" s="10"/>
      <c r="DE26162" s="8"/>
      <c r="DF26162" s="247"/>
      <c r="DG26162" s="9"/>
      <c r="DH26162" s="128"/>
      <c r="DI26162" s="128"/>
      <c r="DJ26162" s="128"/>
      <c r="DK26162" s="216">
        <f t="shared" si="939"/>
        <v>0</v>
      </c>
      <c r="DL26162" s="128"/>
    </row>
    <row r="26163" spans="106:116" x14ac:dyDescent="0.25">
      <c r="DB26163" s="134">
        <f t="shared" si="938"/>
        <v>112</v>
      </c>
      <c r="DC26163" s="7"/>
      <c r="DD26163" s="10"/>
      <c r="DE26163" s="8"/>
      <c r="DF26163" s="247"/>
      <c r="DG26163" s="9"/>
      <c r="DH26163" s="128"/>
      <c r="DI26163" s="128"/>
      <c r="DJ26163" s="128"/>
      <c r="DK26163" s="216">
        <f t="shared" si="939"/>
        <v>0</v>
      </c>
      <c r="DL26163" s="128"/>
    </row>
    <row r="26164" spans="106:116" x14ac:dyDescent="0.25">
      <c r="DB26164" s="134">
        <f t="shared" si="938"/>
        <v>113</v>
      </c>
      <c r="DC26164" s="7"/>
      <c r="DD26164" s="10"/>
      <c r="DE26164" s="8"/>
      <c r="DF26164" s="247"/>
      <c r="DG26164" s="9"/>
      <c r="DH26164" s="128"/>
      <c r="DI26164" s="128"/>
      <c r="DJ26164" s="128"/>
      <c r="DK26164" s="216">
        <f t="shared" si="939"/>
        <v>0</v>
      </c>
      <c r="DL26164" s="128"/>
    </row>
    <row r="26165" spans="106:116" x14ac:dyDescent="0.25">
      <c r="DB26165" s="134">
        <f t="shared" si="938"/>
        <v>114</v>
      </c>
      <c r="DC26165" s="7"/>
      <c r="DD26165" s="10"/>
      <c r="DE26165" s="8"/>
      <c r="DF26165" s="247"/>
      <c r="DG26165" s="9"/>
      <c r="DH26165" s="128"/>
      <c r="DI26165" s="128"/>
      <c r="DJ26165" s="128"/>
      <c r="DK26165" s="216">
        <f t="shared" si="939"/>
        <v>0</v>
      </c>
      <c r="DL26165" s="128"/>
    </row>
    <row r="26166" spans="106:116" x14ac:dyDescent="0.25">
      <c r="DB26166" s="134">
        <f t="shared" si="938"/>
        <v>115</v>
      </c>
      <c r="DC26166" s="7"/>
      <c r="DD26166" s="10"/>
      <c r="DE26166" s="8"/>
      <c r="DF26166" s="247"/>
      <c r="DG26166" s="9"/>
      <c r="DH26166" s="128"/>
      <c r="DI26166" s="128"/>
      <c r="DJ26166" s="128"/>
      <c r="DK26166" s="216">
        <f t="shared" si="939"/>
        <v>0</v>
      </c>
      <c r="DL26166" s="128"/>
    </row>
    <row r="26167" spans="106:116" x14ac:dyDescent="0.25">
      <c r="DB26167" s="134">
        <f t="shared" si="938"/>
        <v>116</v>
      </c>
      <c r="DC26167" s="7"/>
      <c r="DD26167" s="10"/>
      <c r="DE26167" s="8"/>
      <c r="DF26167" s="247"/>
      <c r="DG26167" s="9"/>
      <c r="DH26167" s="128"/>
      <c r="DI26167" s="128"/>
      <c r="DJ26167" s="128"/>
      <c r="DK26167" s="216">
        <f t="shared" si="939"/>
        <v>0</v>
      </c>
      <c r="DL26167" s="128"/>
    </row>
    <row r="26168" spans="106:116" x14ac:dyDescent="0.25">
      <c r="DB26168" s="134">
        <f t="shared" si="938"/>
        <v>117</v>
      </c>
      <c r="DC26168" s="7"/>
      <c r="DD26168" s="10"/>
      <c r="DE26168" s="8"/>
      <c r="DF26168" s="247"/>
      <c r="DG26168" s="9"/>
      <c r="DH26168" s="128"/>
      <c r="DI26168" s="128"/>
      <c r="DJ26168" s="128"/>
      <c r="DK26168" s="216">
        <f t="shared" si="939"/>
        <v>0</v>
      </c>
      <c r="DL26168" s="128"/>
    </row>
    <row r="26169" spans="106:116" x14ac:dyDescent="0.25">
      <c r="DB26169" s="134">
        <f t="shared" si="938"/>
        <v>118</v>
      </c>
      <c r="DC26169" s="7"/>
      <c r="DD26169" s="10"/>
      <c r="DE26169" s="8"/>
      <c r="DF26169" s="247"/>
      <c r="DG26169" s="9"/>
      <c r="DH26169" s="128"/>
      <c r="DI26169" s="128"/>
      <c r="DJ26169" s="128"/>
      <c r="DK26169" s="216">
        <f t="shared" si="939"/>
        <v>0</v>
      </c>
      <c r="DL26169" s="128"/>
    </row>
    <row r="26170" spans="106:116" x14ac:dyDescent="0.25">
      <c r="DB26170" s="134">
        <f t="shared" si="938"/>
        <v>119</v>
      </c>
      <c r="DC26170" s="7"/>
      <c r="DD26170" s="10"/>
      <c r="DE26170" s="8"/>
      <c r="DF26170" s="247"/>
      <c r="DG26170" s="9"/>
      <c r="DH26170" s="128"/>
      <c r="DI26170" s="128"/>
      <c r="DJ26170" s="128"/>
      <c r="DK26170" s="216">
        <f t="shared" si="939"/>
        <v>0</v>
      </c>
      <c r="DL26170" s="128"/>
    </row>
    <row r="26171" spans="106:116" x14ac:dyDescent="0.25">
      <c r="DB26171" s="134">
        <f t="shared" si="938"/>
        <v>120</v>
      </c>
      <c r="DC26171" s="7"/>
      <c r="DD26171" s="10"/>
      <c r="DE26171" s="8"/>
      <c r="DF26171" s="247"/>
      <c r="DG26171" s="9"/>
      <c r="DH26171" s="128"/>
      <c r="DI26171" s="128"/>
      <c r="DJ26171" s="128"/>
      <c r="DK26171" s="216">
        <f t="shared" si="939"/>
        <v>0</v>
      </c>
      <c r="DL26171" s="128"/>
    </row>
    <row r="26172" spans="106:116" x14ac:dyDescent="0.25">
      <c r="DB26172" s="134">
        <f t="shared" si="938"/>
        <v>121</v>
      </c>
      <c r="DC26172" s="7"/>
      <c r="DD26172" s="10"/>
      <c r="DE26172" s="8"/>
      <c r="DF26172" s="247"/>
      <c r="DG26172" s="9"/>
      <c r="DH26172" s="128"/>
      <c r="DI26172" s="128"/>
      <c r="DJ26172" s="128"/>
      <c r="DK26172" s="216">
        <f t="shared" si="939"/>
        <v>0</v>
      </c>
      <c r="DL26172" s="128"/>
    </row>
    <row r="26173" spans="106:116" x14ac:dyDescent="0.25">
      <c r="DB26173" s="134">
        <f t="shared" si="938"/>
        <v>122</v>
      </c>
      <c r="DC26173" s="7"/>
      <c r="DD26173" s="10"/>
      <c r="DE26173" s="8"/>
      <c r="DF26173" s="247"/>
      <c r="DG26173" s="9"/>
      <c r="DH26173" s="128"/>
      <c r="DI26173" s="128"/>
      <c r="DJ26173" s="128"/>
      <c r="DK26173" s="216">
        <f t="shared" si="939"/>
        <v>0</v>
      </c>
      <c r="DL26173" s="128"/>
    </row>
    <row r="26174" spans="106:116" x14ac:dyDescent="0.25">
      <c r="DB26174" s="134">
        <f t="shared" si="938"/>
        <v>123</v>
      </c>
      <c r="DC26174" s="7"/>
      <c r="DD26174" s="10"/>
      <c r="DE26174" s="8"/>
      <c r="DF26174" s="247"/>
      <c r="DG26174" s="9"/>
      <c r="DH26174" s="128"/>
      <c r="DI26174" s="128"/>
      <c r="DJ26174" s="128"/>
      <c r="DK26174" s="216">
        <f t="shared" si="939"/>
        <v>0</v>
      </c>
      <c r="DL26174" s="128"/>
    </row>
    <row r="26175" spans="106:116" x14ac:dyDescent="0.25">
      <c r="DB26175" s="134">
        <f t="shared" si="938"/>
        <v>124</v>
      </c>
      <c r="DC26175" s="7"/>
      <c r="DD26175" s="10"/>
      <c r="DE26175" s="8"/>
      <c r="DF26175" s="247"/>
      <c r="DG26175" s="9"/>
      <c r="DH26175" s="128"/>
      <c r="DI26175" s="128"/>
      <c r="DJ26175" s="128"/>
      <c r="DK26175" s="216">
        <f t="shared" si="939"/>
        <v>0</v>
      </c>
      <c r="DL26175" s="128"/>
    </row>
    <row r="26176" spans="106:116" x14ac:dyDescent="0.25">
      <c r="DB26176" s="134">
        <f t="shared" si="938"/>
        <v>125</v>
      </c>
      <c r="DC26176" s="7"/>
      <c r="DD26176" s="10"/>
      <c r="DE26176" s="8"/>
      <c r="DF26176" s="247"/>
      <c r="DG26176" s="9"/>
      <c r="DH26176" s="128"/>
      <c r="DI26176" s="128"/>
      <c r="DJ26176" s="128"/>
      <c r="DK26176" s="216">
        <f t="shared" si="939"/>
        <v>0</v>
      </c>
      <c r="DL26176" s="128"/>
    </row>
    <row r="26177" spans="106:116" x14ac:dyDescent="0.25">
      <c r="DB26177" s="134">
        <f t="shared" si="938"/>
        <v>126</v>
      </c>
      <c r="DC26177" s="7"/>
      <c r="DD26177" s="10"/>
      <c r="DE26177" s="8"/>
      <c r="DF26177" s="247"/>
      <c r="DG26177" s="9"/>
      <c r="DH26177" s="128"/>
      <c r="DI26177" s="128"/>
      <c r="DJ26177" s="128"/>
      <c r="DK26177" s="216">
        <f t="shared" si="939"/>
        <v>0</v>
      </c>
      <c r="DL26177" s="128"/>
    </row>
    <row r="26178" spans="106:116" x14ac:dyDescent="0.25">
      <c r="DB26178" s="134">
        <f t="shared" si="938"/>
        <v>127</v>
      </c>
      <c r="DC26178" s="7"/>
      <c r="DD26178" s="10"/>
      <c r="DE26178" s="8"/>
      <c r="DF26178" s="247"/>
      <c r="DG26178" s="9"/>
      <c r="DH26178" s="128"/>
      <c r="DI26178" s="128"/>
      <c r="DJ26178" s="128"/>
      <c r="DK26178" s="216">
        <f t="shared" si="939"/>
        <v>0</v>
      </c>
      <c r="DL26178" s="128"/>
    </row>
    <row r="26179" spans="106:116" x14ac:dyDescent="0.25">
      <c r="DB26179" s="134">
        <f t="shared" si="938"/>
        <v>128</v>
      </c>
      <c r="DC26179" s="7"/>
      <c r="DD26179" s="10"/>
      <c r="DE26179" s="8"/>
      <c r="DF26179" s="247"/>
      <c r="DG26179" s="9"/>
      <c r="DH26179" s="128"/>
      <c r="DI26179" s="128"/>
      <c r="DJ26179" s="128"/>
      <c r="DK26179" s="216">
        <f t="shared" si="939"/>
        <v>0</v>
      </c>
      <c r="DL26179" s="128"/>
    </row>
    <row r="26180" spans="106:116" x14ac:dyDescent="0.25">
      <c r="DB26180" s="134">
        <f t="shared" si="938"/>
        <v>129</v>
      </c>
      <c r="DC26180" s="7"/>
      <c r="DD26180" s="10"/>
      <c r="DE26180" s="8"/>
      <c r="DF26180" s="247"/>
      <c r="DG26180" s="9"/>
      <c r="DH26180" s="128"/>
      <c r="DI26180" s="128"/>
      <c r="DJ26180" s="128"/>
      <c r="DK26180" s="216">
        <f t="shared" si="939"/>
        <v>0</v>
      </c>
      <c r="DL26180" s="128"/>
    </row>
    <row r="26181" spans="106:116" x14ac:dyDescent="0.25">
      <c r="DB26181" s="134">
        <f t="shared" ref="DB26181:DB26244" si="940">1+DB26180</f>
        <v>130</v>
      </c>
      <c r="DC26181" s="7"/>
      <c r="DD26181" s="10"/>
      <c r="DE26181" s="8"/>
      <c r="DF26181" s="247"/>
      <c r="DG26181" s="9"/>
      <c r="DH26181" s="128"/>
      <c r="DI26181" s="128"/>
      <c r="DJ26181" s="128"/>
      <c r="DK26181" s="216">
        <f t="shared" ref="DK26181:DK26244" si="941">IF(DC26181=0,0,IF(DD26181=0,0,IF(DE26181=0,0,IF(DF26181=0,0,IF(DG26181=0,0,50)))))</f>
        <v>0</v>
      </c>
      <c r="DL26181" s="128"/>
    </row>
    <row r="26182" spans="106:116" x14ac:dyDescent="0.25">
      <c r="DB26182" s="134">
        <f t="shared" si="940"/>
        <v>131</v>
      </c>
      <c r="DC26182" s="7"/>
      <c r="DD26182" s="10"/>
      <c r="DE26182" s="8"/>
      <c r="DF26182" s="247"/>
      <c r="DG26182" s="9"/>
      <c r="DH26182" s="128"/>
      <c r="DI26182" s="128"/>
      <c r="DJ26182" s="128"/>
      <c r="DK26182" s="216">
        <f t="shared" si="941"/>
        <v>0</v>
      </c>
      <c r="DL26182" s="128"/>
    </row>
    <row r="26183" spans="106:116" x14ac:dyDescent="0.25">
      <c r="DB26183" s="134">
        <f t="shared" si="940"/>
        <v>132</v>
      </c>
      <c r="DC26183" s="7"/>
      <c r="DD26183" s="10"/>
      <c r="DE26183" s="8"/>
      <c r="DF26183" s="247"/>
      <c r="DG26183" s="9"/>
      <c r="DH26183" s="128"/>
      <c r="DI26183" s="128"/>
      <c r="DJ26183" s="128"/>
      <c r="DK26183" s="216">
        <f t="shared" si="941"/>
        <v>0</v>
      </c>
      <c r="DL26183" s="128"/>
    </row>
    <row r="26184" spans="106:116" x14ac:dyDescent="0.25">
      <c r="DB26184" s="134">
        <f t="shared" si="940"/>
        <v>133</v>
      </c>
      <c r="DC26184" s="7"/>
      <c r="DD26184" s="10"/>
      <c r="DE26184" s="8"/>
      <c r="DF26184" s="247"/>
      <c r="DG26184" s="9"/>
      <c r="DH26184" s="128"/>
      <c r="DI26184" s="128"/>
      <c r="DJ26184" s="128"/>
      <c r="DK26184" s="216">
        <f t="shared" si="941"/>
        <v>0</v>
      </c>
      <c r="DL26184" s="128"/>
    </row>
    <row r="26185" spans="106:116" x14ac:dyDescent="0.25">
      <c r="DB26185" s="134">
        <f t="shared" si="940"/>
        <v>134</v>
      </c>
      <c r="DC26185" s="7"/>
      <c r="DD26185" s="10"/>
      <c r="DE26185" s="8"/>
      <c r="DF26185" s="247"/>
      <c r="DG26185" s="9"/>
      <c r="DH26185" s="128"/>
      <c r="DI26185" s="128"/>
      <c r="DJ26185" s="128"/>
      <c r="DK26185" s="216">
        <f t="shared" si="941"/>
        <v>0</v>
      </c>
      <c r="DL26185" s="128"/>
    </row>
    <row r="26186" spans="106:116" x14ac:dyDescent="0.25">
      <c r="DB26186" s="134">
        <f t="shared" si="940"/>
        <v>135</v>
      </c>
      <c r="DC26186" s="7"/>
      <c r="DD26186" s="10"/>
      <c r="DE26186" s="8"/>
      <c r="DF26186" s="247"/>
      <c r="DG26186" s="9"/>
      <c r="DH26186" s="128"/>
      <c r="DI26186" s="128"/>
      <c r="DJ26186" s="128"/>
      <c r="DK26186" s="216">
        <f t="shared" si="941"/>
        <v>0</v>
      </c>
      <c r="DL26186" s="128"/>
    </row>
    <row r="26187" spans="106:116" x14ac:dyDescent="0.25">
      <c r="DB26187" s="134">
        <f t="shared" si="940"/>
        <v>136</v>
      </c>
      <c r="DC26187" s="7"/>
      <c r="DD26187" s="10"/>
      <c r="DE26187" s="8"/>
      <c r="DF26187" s="247"/>
      <c r="DG26187" s="9"/>
      <c r="DH26187" s="128"/>
      <c r="DI26187" s="128"/>
      <c r="DJ26187" s="128"/>
      <c r="DK26187" s="216">
        <f t="shared" si="941"/>
        <v>0</v>
      </c>
      <c r="DL26187" s="128"/>
    </row>
    <row r="26188" spans="106:116" x14ac:dyDescent="0.25">
      <c r="DB26188" s="134">
        <f t="shared" si="940"/>
        <v>137</v>
      </c>
      <c r="DC26188" s="7"/>
      <c r="DD26188" s="10"/>
      <c r="DE26188" s="8"/>
      <c r="DF26188" s="247"/>
      <c r="DG26188" s="9"/>
      <c r="DH26188" s="128"/>
      <c r="DI26188" s="128"/>
      <c r="DJ26188" s="128"/>
      <c r="DK26188" s="216">
        <f t="shared" si="941"/>
        <v>0</v>
      </c>
      <c r="DL26188" s="128"/>
    </row>
    <row r="26189" spans="106:116" x14ac:dyDescent="0.25">
      <c r="DB26189" s="134">
        <f t="shared" si="940"/>
        <v>138</v>
      </c>
      <c r="DC26189" s="7"/>
      <c r="DD26189" s="10"/>
      <c r="DE26189" s="8"/>
      <c r="DF26189" s="247"/>
      <c r="DG26189" s="9"/>
      <c r="DH26189" s="128"/>
      <c r="DI26189" s="128"/>
      <c r="DJ26189" s="128"/>
      <c r="DK26189" s="216">
        <f t="shared" si="941"/>
        <v>0</v>
      </c>
      <c r="DL26189" s="128"/>
    </row>
    <row r="26190" spans="106:116" x14ac:dyDescent="0.25">
      <c r="DB26190" s="134">
        <f t="shared" si="940"/>
        <v>139</v>
      </c>
      <c r="DC26190" s="7"/>
      <c r="DD26190" s="10"/>
      <c r="DE26190" s="8"/>
      <c r="DF26190" s="247"/>
      <c r="DG26190" s="9"/>
      <c r="DH26190" s="128"/>
      <c r="DI26190" s="128"/>
      <c r="DJ26190" s="128"/>
      <c r="DK26190" s="216">
        <f t="shared" si="941"/>
        <v>0</v>
      </c>
      <c r="DL26190" s="128"/>
    </row>
    <row r="26191" spans="106:116" x14ac:dyDescent="0.25">
      <c r="DB26191" s="134">
        <f t="shared" si="940"/>
        <v>140</v>
      </c>
      <c r="DC26191" s="7"/>
      <c r="DD26191" s="10"/>
      <c r="DE26191" s="8"/>
      <c r="DF26191" s="247"/>
      <c r="DG26191" s="9"/>
      <c r="DH26191" s="128"/>
      <c r="DI26191" s="128"/>
      <c r="DJ26191" s="128"/>
      <c r="DK26191" s="216">
        <f t="shared" si="941"/>
        <v>0</v>
      </c>
      <c r="DL26191" s="128"/>
    </row>
    <row r="26192" spans="106:116" x14ac:dyDescent="0.25">
      <c r="DB26192" s="134">
        <f t="shared" si="940"/>
        <v>141</v>
      </c>
      <c r="DC26192" s="7"/>
      <c r="DD26192" s="10"/>
      <c r="DE26192" s="8"/>
      <c r="DF26192" s="247"/>
      <c r="DG26192" s="9"/>
      <c r="DH26192" s="128"/>
      <c r="DI26192" s="128"/>
      <c r="DJ26192" s="128"/>
      <c r="DK26192" s="216">
        <f t="shared" si="941"/>
        <v>0</v>
      </c>
      <c r="DL26192" s="128"/>
    </row>
    <row r="26193" spans="106:116" x14ac:dyDescent="0.25">
      <c r="DB26193" s="134">
        <f t="shared" si="940"/>
        <v>142</v>
      </c>
      <c r="DC26193" s="7"/>
      <c r="DD26193" s="10"/>
      <c r="DE26193" s="8"/>
      <c r="DF26193" s="247"/>
      <c r="DG26193" s="9"/>
      <c r="DH26193" s="128"/>
      <c r="DI26193" s="128"/>
      <c r="DJ26193" s="128"/>
      <c r="DK26193" s="216">
        <f t="shared" si="941"/>
        <v>0</v>
      </c>
      <c r="DL26193" s="128"/>
    </row>
    <row r="26194" spans="106:116" x14ac:dyDescent="0.25">
      <c r="DB26194" s="134">
        <f t="shared" si="940"/>
        <v>143</v>
      </c>
      <c r="DC26194" s="7"/>
      <c r="DD26194" s="10"/>
      <c r="DE26194" s="8"/>
      <c r="DF26194" s="247"/>
      <c r="DG26194" s="9"/>
      <c r="DH26194" s="128"/>
      <c r="DI26194" s="128"/>
      <c r="DJ26194" s="128"/>
      <c r="DK26194" s="216">
        <f t="shared" si="941"/>
        <v>0</v>
      </c>
      <c r="DL26194" s="128"/>
    </row>
    <row r="26195" spans="106:116" x14ac:dyDescent="0.25">
      <c r="DB26195" s="134">
        <f t="shared" si="940"/>
        <v>144</v>
      </c>
      <c r="DC26195" s="7"/>
      <c r="DD26195" s="10"/>
      <c r="DE26195" s="8"/>
      <c r="DF26195" s="247"/>
      <c r="DG26195" s="9"/>
      <c r="DH26195" s="128"/>
      <c r="DI26195" s="128"/>
      <c r="DJ26195" s="128"/>
      <c r="DK26195" s="216">
        <f t="shared" si="941"/>
        <v>0</v>
      </c>
      <c r="DL26195" s="128"/>
    </row>
    <row r="26196" spans="106:116" x14ac:dyDescent="0.25">
      <c r="DB26196" s="134">
        <f t="shared" si="940"/>
        <v>145</v>
      </c>
      <c r="DC26196" s="7"/>
      <c r="DD26196" s="10"/>
      <c r="DE26196" s="8"/>
      <c r="DF26196" s="247"/>
      <c r="DG26196" s="9"/>
      <c r="DH26196" s="128"/>
      <c r="DI26196" s="128"/>
      <c r="DJ26196" s="128"/>
      <c r="DK26196" s="216">
        <f t="shared" si="941"/>
        <v>0</v>
      </c>
      <c r="DL26196" s="128"/>
    </row>
    <row r="26197" spans="106:116" x14ac:dyDescent="0.25">
      <c r="DB26197" s="134">
        <f t="shared" si="940"/>
        <v>146</v>
      </c>
      <c r="DC26197" s="7"/>
      <c r="DD26197" s="10"/>
      <c r="DE26197" s="8"/>
      <c r="DF26197" s="247"/>
      <c r="DG26197" s="9"/>
      <c r="DH26197" s="128"/>
      <c r="DI26197" s="128"/>
      <c r="DJ26197" s="128"/>
      <c r="DK26197" s="216">
        <f t="shared" si="941"/>
        <v>0</v>
      </c>
      <c r="DL26197" s="128"/>
    </row>
    <row r="26198" spans="106:116" x14ac:dyDescent="0.25">
      <c r="DB26198" s="134">
        <f t="shared" si="940"/>
        <v>147</v>
      </c>
      <c r="DC26198" s="7"/>
      <c r="DD26198" s="10"/>
      <c r="DE26198" s="8"/>
      <c r="DF26198" s="247"/>
      <c r="DG26198" s="9"/>
      <c r="DH26198" s="128"/>
      <c r="DI26198" s="128"/>
      <c r="DJ26198" s="128"/>
      <c r="DK26198" s="216">
        <f t="shared" si="941"/>
        <v>0</v>
      </c>
      <c r="DL26198" s="128"/>
    </row>
    <row r="26199" spans="106:116" x14ac:dyDescent="0.25">
      <c r="DB26199" s="134">
        <f t="shared" si="940"/>
        <v>148</v>
      </c>
      <c r="DC26199" s="7"/>
      <c r="DD26199" s="10"/>
      <c r="DE26199" s="8"/>
      <c r="DF26199" s="247"/>
      <c r="DG26199" s="9"/>
      <c r="DH26199" s="128"/>
      <c r="DI26199" s="128"/>
      <c r="DJ26199" s="128"/>
      <c r="DK26199" s="216">
        <f t="shared" si="941"/>
        <v>0</v>
      </c>
      <c r="DL26199" s="128"/>
    </row>
    <row r="26200" spans="106:116" x14ac:dyDescent="0.25">
      <c r="DB26200" s="134">
        <f t="shared" si="940"/>
        <v>149</v>
      </c>
      <c r="DC26200" s="7"/>
      <c r="DD26200" s="10"/>
      <c r="DE26200" s="8"/>
      <c r="DF26200" s="247"/>
      <c r="DG26200" s="9"/>
      <c r="DH26200" s="128"/>
      <c r="DI26200" s="128"/>
      <c r="DJ26200" s="128"/>
      <c r="DK26200" s="216">
        <f t="shared" si="941"/>
        <v>0</v>
      </c>
      <c r="DL26200" s="128"/>
    </row>
    <row r="26201" spans="106:116" x14ac:dyDescent="0.25">
      <c r="DB26201" s="134">
        <f t="shared" si="940"/>
        <v>150</v>
      </c>
      <c r="DC26201" s="7"/>
      <c r="DD26201" s="10"/>
      <c r="DE26201" s="8"/>
      <c r="DF26201" s="247"/>
      <c r="DG26201" s="9"/>
      <c r="DH26201" s="128"/>
      <c r="DI26201" s="128"/>
      <c r="DJ26201" s="128"/>
      <c r="DK26201" s="216">
        <f t="shared" si="941"/>
        <v>0</v>
      </c>
      <c r="DL26201" s="128"/>
    </row>
    <row r="26202" spans="106:116" x14ac:dyDescent="0.25">
      <c r="DB26202" s="134">
        <f t="shared" si="940"/>
        <v>151</v>
      </c>
      <c r="DC26202" s="7"/>
      <c r="DD26202" s="10"/>
      <c r="DE26202" s="8"/>
      <c r="DF26202" s="247"/>
      <c r="DG26202" s="9"/>
      <c r="DH26202" s="128"/>
      <c r="DI26202" s="128"/>
      <c r="DJ26202" s="128"/>
      <c r="DK26202" s="216">
        <f t="shared" si="941"/>
        <v>0</v>
      </c>
      <c r="DL26202" s="128"/>
    </row>
    <row r="26203" spans="106:116" x14ac:dyDescent="0.25">
      <c r="DB26203" s="134">
        <f t="shared" si="940"/>
        <v>152</v>
      </c>
      <c r="DC26203" s="7"/>
      <c r="DD26203" s="10"/>
      <c r="DE26203" s="8"/>
      <c r="DF26203" s="247"/>
      <c r="DG26203" s="9"/>
      <c r="DH26203" s="128"/>
      <c r="DI26203" s="128"/>
      <c r="DJ26203" s="128"/>
      <c r="DK26203" s="216">
        <f t="shared" si="941"/>
        <v>0</v>
      </c>
      <c r="DL26203" s="128"/>
    </row>
    <row r="26204" spans="106:116" x14ac:dyDescent="0.25">
      <c r="DB26204" s="134">
        <f t="shared" si="940"/>
        <v>153</v>
      </c>
      <c r="DC26204" s="7"/>
      <c r="DD26204" s="10"/>
      <c r="DE26204" s="8"/>
      <c r="DF26204" s="247"/>
      <c r="DG26204" s="9"/>
      <c r="DH26204" s="128"/>
      <c r="DI26204" s="128"/>
      <c r="DJ26204" s="128"/>
      <c r="DK26204" s="216">
        <f t="shared" si="941"/>
        <v>0</v>
      </c>
      <c r="DL26204" s="128"/>
    </row>
    <row r="26205" spans="106:116" x14ac:dyDescent="0.25">
      <c r="DB26205" s="134">
        <f t="shared" si="940"/>
        <v>154</v>
      </c>
      <c r="DC26205" s="7"/>
      <c r="DD26205" s="10"/>
      <c r="DE26205" s="8"/>
      <c r="DF26205" s="247"/>
      <c r="DG26205" s="9"/>
      <c r="DH26205" s="128"/>
      <c r="DI26205" s="128"/>
      <c r="DJ26205" s="128"/>
      <c r="DK26205" s="216">
        <f t="shared" si="941"/>
        <v>0</v>
      </c>
      <c r="DL26205" s="128"/>
    </row>
    <row r="26206" spans="106:116" x14ac:dyDescent="0.25">
      <c r="DB26206" s="134">
        <f t="shared" si="940"/>
        <v>155</v>
      </c>
      <c r="DC26206" s="7"/>
      <c r="DD26206" s="10"/>
      <c r="DE26206" s="8"/>
      <c r="DF26206" s="247"/>
      <c r="DG26206" s="9"/>
      <c r="DH26206" s="128"/>
      <c r="DI26206" s="128"/>
      <c r="DJ26206" s="128"/>
      <c r="DK26206" s="216">
        <f t="shared" si="941"/>
        <v>0</v>
      </c>
      <c r="DL26206" s="128"/>
    </row>
    <row r="26207" spans="106:116" x14ac:dyDescent="0.25">
      <c r="DB26207" s="134">
        <f t="shared" si="940"/>
        <v>156</v>
      </c>
      <c r="DC26207" s="7"/>
      <c r="DD26207" s="10"/>
      <c r="DE26207" s="8"/>
      <c r="DF26207" s="247"/>
      <c r="DG26207" s="9"/>
      <c r="DH26207" s="128"/>
      <c r="DI26207" s="128"/>
      <c r="DJ26207" s="128"/>
      <c r="DK26207" s="216">
        <f t="shared" si="941"/>
        <v>0</v>
      </c>
      <c r="DL26207" s="128"/>
    </row>
    <row r="26208" spans="106:116" x14ac:dyDescent="0.25">
      <c r="DB26208" s="134">
        <f t="shared" si="940"/>
        <v>157</v>
      </c>
      <c r="DC26208" s="7"/>
      <c r="DD26208" s="10"/>
      <c r="DE26208" s="8"/>
      <c r="DF26208" s="247"/>
      <c r="DG26208" s="9"/>
      <c r="DH26208" s="128"/>
      <c r="DI26208" s="128"/>
      <c r="DJ26208" s="128"/>
      <c r="DK26208" s="216">
        <f t="shared" si="941"/>
        <v>0</v>
      </c>
      <c r="DL26208" s="128"/>
    </row>
    <row r="26209" spans="106:116" x14ac:dyDescent="0.25">
      <c r="DB26209" s="134">
        <f t="shared" si="940"/>
        <v>158</v>
      </c>
      <c r="DC26209" s="7"/>
      <c r="DD26209" s="10"/>
      <c r="DE26209" s="8"/>
      <c r="DF26209" s="247"/>
      <c r="DG26209" s="9"/>
      <c r="DH26209" s="128"/>
      <c r="DI26209" s="128"/>
      <c r="DJ26209" s="128"/>
      <c r="DK26209" s="216">
        <f t="shared" si="941"/>
        <v>0</v>
      </c>
      <c r="DL26209" s="128"/>
    </row>
    <row r="26210" spans="106:116" x14ac:dyDescent="0.25">
      <c r="DB26210" s="134">
        <f t="shared" si="940"/>
        <v>159</v>
      </c>
      <c r="DC26210" s="7"/>
      <c r="DD26210" s="10"/>
      <c r="DE26210" s="8"/>
      <c r="DF26210" s="247"/>
      <c r="DG26210" s="9"/>
      <c r="DH26210" s="128"/>
      <c r="DI26210" s="128"/>
      <c r="DJ26210" s="128"/>
      <c r="DK26210" s="216">
        <f t="shared" si="941"/>
        <v>0</v>
      </c>
      <c r="DL26210" s="128"/>
    </row>
    <row r="26211" spans="106:116" x14ac:dyDescent="0.25">
      <c r="DB26211" s="134">
        <f t="shared" si="940"/>
        <v>160</v>
      </c>
      <c r="DC26211" s="7"/>
      <c r="DD26211" s="10"/>
      <c r="DE26211" s="8"/>
      <c r="DF26211" s="247"/>
      <c r="DG26211" s="9"/>
      <c r="DH26211" s="128"/>
      <c r="DI26211" s="128"/>
      <c r="DJ26211" s="128"/>
      <c r="DK26211" s="216">
        <f t="shared" si="941"/>
        <v>0</v>
      </c>
      <c r="DL26211" s="128"/>
    </row>
    <row r="26212" spans="106:116" x14ac:dyDescent="0.25">
      <c r="DB26212" s="134">
        <f t="shared" si="940"/>
        <v>161</v>
      </c>
      <c r="DC26212" s="7"/>
      <c r="DD26212" s="10"/>
      <c r="DE26212" s="8"/>
      <c r="DF26212" s="247"/>
      <c r="DG26212" s="9"/>
      <c r="DH26212" s="128"/>
      <c r="DI26212" s="128"/>
      <c r="DJ26212" s="128"/>
      <c r="DK26212" s="216">
        <f t="shared" si="941"/>
        <v>0</v>
      </c>
      <c r="DL26212" s="128"/>
    </row>
    <row r="26213" spans="106:116" x14ac:dyDescent="0.25">
      <c r="DB26213" s="134">
        <f t="shared" si="940"/>
        <v>162</v>
      </c>
      <c r="DC26213" s="7"/>
      <c r="DD26213" s="10"/>
      <c r="DE26213" s="8"/>
      <c r="DF26213" s="247"/>
      <c r="DG26213" s="9"/>
      <c r="DH26213" s="128"/>
      <c r="DI26213" s="128"/>
      <c r="DJ26213" s="128"/>
      <c r="DK26213" s="216">
        <f t="shared" si="941"/>
        <v>0</v>
      </c>
      <c r="DL26213" s="128"/>
    </row>
    <row r="26214" spans="106:116" x14ac:dyDescent="0.25">
      <c r="DB26214" s="134">
        <f t="shared" si="940"/>
        <v>163</v>
      </c>
      <c r="DC26214" s="7"/>
      <c r="DD26214" s="10"/>
      <c r="DE26214" s="8"/>
      <c r="DF26214" s="247"/>
      <c r="DG26214" s="9"/>
      <c r="DH26214" s="128"/>
      <c r="DI26214" s="128"/>
      <c r="DJ26214" s="128"/>
      <c r="DK26214" s="216">
        <f t="shared" si="941"/>
        <v>0</v>
      </c>
      <c r="DL26214" s="128"/>
    </row>
    <row r="26215" spans="106:116" x14ac:dyDescent="0.25">
      <c r="DB26215" s="134">
        <f t="shared" si="940"/>
        <v>164</v>
      </c>
      <c r="DC26215" s="7"/>
      <c r="DD26215" s="10"/>
      <c r="DE26215" s="8"/>
      <c r="DF26215" s="247"/>
      <c r="DG26215" s="9"/>
      <c r="DH26215" s="128"/>
      <c r="DI26215" s="128"/>
      <c r="DJ26215" s="128"/>
      <c r="DK26215" s="216">
        <f t="shared" si="941"/>
        <v>0</v>
      </c>
      <c r="DL26215" s="128"/>
    </row>
    <row r="26216" spans="106:116" x14ac:dyDescent="0.25">
      <c r="DB26216" s="134">
        <f t="shared" si="940"/>
        <v>165</v>
      </c>
      <c r="DC26216" s="7"/>
      <c r="DD26216" s="10"/>
      <c r="DE26216" s="8"/>
      <c r="DF26216" s="247"/>
      <c r="DG26216" s="9"/>
      <c r="DH26216" s="128"/>
      <c r="DI26216" s="128"/>
      <c r="DJ26216" s="128"/>
      <c r="DK26216" s="216">
        <f t="shared" si="941"/>
        <v>0</v>
      </c>
      <c r="DL26216" s="128"/>
    </row>
    <row r="26217" spans="106:116" x14ac:dyDescent="0.25">
      <c r="DB26217" s="134">
        <f t="shared" si="940"/>
        <v>166</v>
      </c>
      <c r="DC26217" s="7"/>
      <c r="DD26217" s="10"/>
      <c r="DE26217" s="8"/>
      <c r="DF26217" s="247"/>
      <c r="DG26217" s="9"/>
      <c r="DH26217" s="128"/>
      <c r="DI26217" s="128"/>
      <c r="DJ26217" s="128"/>
      <c r="DK26217" s="216">
        <f t="shared" si="941"/>
        <v>0</v>
      </c>
      <c r="DL26217" s="128"/>
    </row>
    <row r="26218" spans="106:116" x14ac:dyDescent="0.25">
      <c r="DB26218" s="134">
        <f t="shared" si="940"/>
        <v>167</v>
      </c>
      <c r="DC26218" s="7"/>
      <c r="DD26218" s="10"/>
      <c r="DE26218" s="8"/>
      <c r="DF26218" s="247"/>
      <c r="DG26218" s="9"/>
      <c r="DH26218" s="128"/>
      <c r="DI26218" s="128"/>
      <c r="DJ26218" s="128"/>
      <c r="DK26218" s="216">
        <f t="shared" si="941"/>
        <v>0</v>
      </c>
      <c r="DL26218" s="128"/>
    </row>
    <row r="26219" spans="106:116" x14ac:dyDescent="0.25">
      <c r="DB26219" s="134">
        <f t="shared" si="940"/>
        <v>168</v>
      </c>
      <c r="DC26219" s="7"/>
      <c r="DD26219" s="10"/>
      <c r="DE26219" s="8"/>
      <c r="DF26219" s="247"/>
      <c r="DG26219" s="9"/>
      <c r="DH26219" s="128"/>
      <c r="DI26219" s="128"/>
      <c r="DJ26219" s="128"/>
      <c r="DK26219" s="216">
        <f t="shared" si="941"/>
        <v>0</v>
      </c>
      <c r="DL26219" s="128"/>
    </row>
    <row r="26220" spans="106:116" x14ac:dyDescent="0.25">
      <c r="DB26220" s="134">
        <f t="shared" si="940"/>
        <v>169</v>
      </c>
      <c r="DC26220" s="7"/>
      <c r="DD26220" s="10"/>
      <c r="DE26220" s="8"/>
      <c r="DF26220" s="247"/>
      <c r="DG26220" s="9"/>
      <c r="DH26220" s="128"/>
      <c r="DI26220" s="128"/>
      <c r="DJ26220" s="128"/>
      <c r="DK26220" s="216">
        <f t="shared" si="941"/>
        <v>0</v>
      </c>
      <c r="DL26220" s="128"/>
    </row>
    <row r="26221" spans="106:116" x14ac:dyDescent="0.25">
      <c r="DB26221" s="134">
        <f t="shared" si="940"/>
        <v>170</v>
      </c>
      <c r="DC26221" s="7"/>
      <c r="DD26221" s="10"/>
      <c r="DE26221" s="8"/>
      <c r="DF26221" s="247"/>
      <c r="DG26221" s="9"/>
      <c r="DH26221" s="128"/>
      <c r="DI26221" s="128"/>
      <c r="DJ26221" s="128"/>
      <c r="DK26221" s="216">
        <f t="shared" si="941"/>
        <v>0</v>
      </c>
      <c r="DL26221" s="128"/>
    </row>
    <row r="26222" spans="106:116" x14ac:dyDescent="0.25">
      <c r="DB26222" s="134">
        <f t="shared" si="940"/>
        <v>171</v>
      </c>
      <c r="DC26222" s="7"/>
      <c r="DD26222" s="10"/>
      <c r="DE26222" s="8"/>
      <c r="DF26222" s="247"/>
      <c r="DG26222" s="9"/>
      <c r="DH26222" s="128"/>
      <c r="DI26222" s="128"/>
      <c r="DJ26222" s="128"/>
      <c r="DK26222" s="216">
        <f t="shared" si="941"/>
        <v>0</v>
      </c>
      <c r="DL26222" s="128"/>
    </row>
    <row r="26223" spans="106:116" x14ac:dyDescent="0.25">
      <c r="DB26223" s="134">
        <f t="shared" si="940"/>
        <v>172</v>
      </c>
      <c r="DC26223" s="7"/>
      <c r="DD26223" s="10"/>
      <c r="DE26223" s="8"/>
      <c r="DF26223" s="247"/>
      <c r="DG26223" s="9"/>
      <c r="DH26223" s="128"/>
      <c r="DI26223" s="128"/>
      <c r="DJ26223" s="128"/>
      <c r="DK26223" s="216">
        <f t="shared" si="941"/>
        <v>0</v>
      </c>
      <c r="DL26223" s="128"/>
    </row>
    <row r="26224" spans="106:116" x14ac:dyDescent="0.25">
      <c r="DB26224" s="134">
        <f t="shared" si="940"/>
        <v>173</v>
      </c>
      <c r="DC26224" s="7"/>
      <c r="DD26224" s="10"/>
      <c r="DE26224" s="8"/>
      <c r="DF26224" s="247"/>
      <c r="DG26224" s="9"/>
      <c r="DH26224" s="128"/>
      <c r="DI26224" s="128"/>
      <c r="DJ26224" s="128"/>
      <c r="DK26224" s="216">
        <f t="shared" si="941"/>
        <v>0</v>
      </c>
      <c r="DL26224" s="128"/>
    </row>
    <row r="26225" spans="106:116" x14ac:dyDescent="0.25">
      <c r="DB26225" s="134">
        <f t="shared" si="940"/>
        <v>174</v>
      </c>
      <c r="DC26225" s="7"/>
      <c r="DD26225" s="10"/>
      <c r="DE26225" s="8"/>
      <c r="DF26225" s="247"/>
      <c r="DG26225" s="9"/>
      <c r="DH26225" s="128"/>
      <c r="DI26225" s="128"/>
      <c r="DJ26225" s="128"/>
      <c r="DK26225" s="216">
        <f t="shared" si="941"/>
        <v>0</v>
      </c>
      <c r="DL26225" s="128"/>
    </row>
    <row r="26226" spans="106:116" x14ac:dyDescent="0.25">
      <c r="DB26226" s="134">
        <f t="shared" si="940"/>
        <v>175</v>
      </c>
      <c r="DC26226" s="7"/>
      <c r="DD26226" s="10"/>
      <c r="DE26226" s="8"/>
      <c r="DF26226" s="247"/>
      <c r="DG26226" s="9"/>
      <c r="DH26226" s="128"/>
      <c r="DI26226" s="128"/>
      <c r="DJ26226" s="128"/>
      <c r="DK26226" s="216">
        <f t="shared" si="941"/>
        <v>0</v>
      </c>
      <c r="DL26226" s="128"/>
    </row>
    <row r="26227" spans="106:116" x14ac:dyDescent="0.25">
      <c r="DB26227" s="134">
        <f t="shared" si="940"/>
        <v>176</v>
      </c>
      <c r="DC26227" s="7"/>
      <c r="DD26227" s="10"/>
      <c r="DE26227" s="8"/>
      <c r="DF26227" s="247"/>
      <c r="DG26227" s="9"/>
      <c r="DH26227" s="128"/>
      <c r="DI26227" s="128"/>
      <c r="DJ26227" s="128"/>
      <c r="DK26227" s="216">
        <f t="shared" si="941"/>
        <v>0</v>
      </c>
      <c r="DL26227" s="128"/>
    </row>
    <row r="26228" spans="106:116" x14ac:dyDescent="0.25">
      <c r="DB26228" s="134">
        <f t="shared" si="940"/>
        <v>177</v>
      </c>
      <c r="DC26228" s="7"/>
      <c r="DD26228" s="10"/>
      <c r="DE26228" s="8"/>
      <c r="DF26228" s="247"/>
      <c r="DG26228" s="9"/>
      <c r="DH26228" s="128"/>
      <c r="DI26228" s="128"/>
      <c r="DJ26228" s="128"/>
      <c r="DK26228" s="216">
        <f t="shared" si="941"/>
        <v>0</v>
      </c>
      <c r="DL26228" s="128"/>
    </row>
    <row r="26229" spans="106:116" x14ac:dyDescent="0.25">
      <c r="DB26229" s="134">
        <f t="shared" si="940"/>
        <v>178</v>
      </c>
      <c r="DC26229" s="7"/>
      <c r="DD26229" s="10"/>
      <c r="DE26229" s="8"/>
      <c r="DF26229" s="247"/>
      <c r="DG26229" s="9"/>
      <c r="DH26229" s="128"/>
      <c r="DI26229" s="128"/>
      <c r="DJ26229" s="128"/>
      <c r="DK26229" s="216">
        <f t="shared" si="941"/>
        <v>0</v>
      </c>
      <c r="DL26229" s="128"/>
    </row>
    <row r="26230" spans="106:116" x14ac:dyDescent="0.25">
      <c r="DB26230" s="134">
        <f t="shared" si="940"/>
        <v>179</v>
      </c>
      <c r="DC26230" s="7"/>
      <c r="DD26230" s="10"/>
      <c r="DE26230" s="8"/>
      <c r="DF26230" s="247"/>
      <c r="DG26230" s="9"/>
      <c r="DH26230" s="128"/>
      <c r="DI26230" s="128"/>
      <c r="DJ26230" s="128"/>
      <c r="DK26230" s="216">
        <f t="shared" si="941"/>
        <v>0</v>
      </c>
      <c r="DL26230" s="128"/>
    </row>
    <row r="26231" spans="106:116" x14ac:dyDescent="0.25">
      <c r="DB26231" s="134">
        <f t="shared" si="940"/>
        <v>180</v>
      </c>
      <c r="DC26231" s="7"/>
      <c r="DD26231" s="10"/>
      <c r="DE26231" s="8"/>
      <c r="DF26231" s="247"/>
      <c r="DG26231" s="9"/>
      <c r="DH26231" s="128"/>
      <c r="DI26231" s="128"/>
      <c r="DJ26231" s="128"/>
      <c r="DK26231" s="216">
        <f t="shared" si="941"/>
        <v>0</v>
      </c>
      <c r="DL26231" s="128"/>
    </row>
    <row r="26232" spans="106:116" x14ac:dyDescent="0.25">
      <c r="DB26232" s="134">
        <f t="shared" si="940"/>
        <v>181</v>
      </c>
      <c r="DC26232" s="7"/>
      <c r="DD26232" s="10"/>
      <c r="DE26232" s="8"/>
      <c r="DF26232" s="247"/>
      <c r="DG26232" s="9"/>
      <c r="DH26232" s="128"/>
      <c r="DI26232" s="128"/>
      <c r="DJ26232" s="128"/>
      <c r="DK26232" s="216">
        <f t="shared" si="941"/>
        <v>0</v>
      </c>
      <c r="DL26232" s="128"/>
    </row>
    <row r="26233" spans="106:116" x14ac:dyDescent="0.25">
      <c r="DB26233" s="134">
        <f t="shared" si="940"/>
        <v>182</v>
      </c>
      <c r="DC26233" s="7"/>
      <c r="DD26233" s="10"/>
      <c r="DE26233" s="8"/>
      <c r="DF26233" s="247"/>
      <c r="DG26233" s="9"/>
      <c r="DH26233" s="128"/>
      <c r="DI26233" s="128"/>
      <c r="DJ26233" s="128"/>
      <c r="DK26233" s="216">
        <f t="shared" si="941"/>
        <v>0</v>
      </c>
      <c r="DL26233" s="128"/>
    </row>
    <row r="26234" spans="106:116" x14ac:dyDescent="0.25">
      <c r="DB26234" s="134">
        <f t="shared" si="940"/>
        <v>183</v>
      </c>
      <c r="DC26234" s="7"/>
      <c r="DD26234" s="10"/>
      <c r="DE26234" s="8"/>
      <c r="DF26234" s="247"/>
      <c r="DG26234" s="9"/>
      <c r="DH26234" s="128"/>
      <c r="DI26234" s="128"/>
      <c r="DJ26234" s="128"/>
      <c r="DK26234" s="216">
        <f t="shared" si="941"/>
        <v>0</v>
      </c>
      <c r="DL26234" s="128"/>
    </row>
    <row r="26235" spans="106:116" x14ac:dyDescent="0.25">
      <c r="DB26235" s="134">
        <f t="shared" si="940"/>
        <v>184</v>
      </c>
      <c r="DC26235" s="7"/>
      <c r="DD26235" s="10"/>
      <c r="DE26235" s="8"/>
      <c r="DF26235" s="247"/>
      <c r="DG26235" s="9"/>
      <c r="DH26235" s="128"/>
      <c r="DI26235" s="128"/>
      <c r="DJ26235" s="128"/>
      <c r="DK26235" s="216">
        <f t="shared" si="941"/>
        <v>0</v>
      </c>
      <c r="DL26235" s="128"/>
    </row>
    <row r="26236" spans="106:116" x14ac:dyDescent="0.25">
      <c r="DB26236" s="134">
        <f t="shared" si="940"/>
        <v>185</v>
      </c>
      <c r="DC26236" s="7"/>
      <c r="DD26236" s="10"/>
      <c r="DE26236" s="8"/>
      <c r="DF26236" s="247"/>
      <c r="DG26236" s="9"/>
      <c r="DH26236" s="128"/>
      <c r="DI26236" s="128"/>
      <c r="DJ26236" s="128"/>
      <c r="DK26236" s="216">
        <f t="shared" si="941"/>
        <v>0</v>
      </c>
      <c r="DL26236" s="128"/>
    </row>
    <row r="26237" spans="106:116" x14ac:dyDescent="0.25">
      <c r="DB26237" s="134">
        <f t="shared" si="940"/>
        <v>186</v>
      </c>
      <c r="DC26237" s="7"/>
      <c r="DD26237" s="10"/>
      <c r="DE26237" s="8"/>
      <c r="DF26237" s="247"/>
      <c r="DG26237" s="9"/>
      <c r="DH26237" s="128"/>
      <c r="DI26237" s="128"/>
      <c r="DJ26237" s="128"/>
      <c r="DK26237" s="216">
        <f t="shared" si="941"/>
        <v>0</v>
      </c>
      <c r="DL26237" s="128"/>
    </row>
    <row r="26238" spans="106:116" x14ac:dyDescent="0.25">
      <c r="DB26238" s="134">
        <f t="shared" si="940"/>
        <v>187</v>
      </c>
      <c r="DC26238" s="7"/>
      <c r="DD26238" s="10"/>
      <c r="DE26238" s="8"/>
      <c r="DF26238" s="247"/>
      <c r="DG26238" s="9"/>
      <c r="DH26238" s="128"/>
      <c r="DI26238" s="128"/>
      <c r="DJ26238" s="128"/>
      <c r="DK26238" s="216">
        <f t="shared" si="941"/>
        <v>0</v>
      </c>
      <c r="DL26238" s="128"/>
    </row>
    <row r="26239" spans="106:116" x14ac:dyDescent="0.25">
      <c r="DB26239" s="134">
        <f t="shared" si="940"/>
        <v>188</v>
      </c>
      <c r="DC26239" s="7"/>
      <c r="DD26239" s="10"/>
      <c r="DE26239" s="8"/>
      <c r="DF26239" s="247"/>
      <c r="DG26239" s="9"/>
      <c r="DH26239" s="128"/>
      <c r="DI26239" s="128"/>
      <c r="DJ26239" s="128"/>
      <c r="DK26239" s="216">
        <f t="shared" si="941"/>
        <v>0</v>
      </c>
      <c r="DL26239" s="128"/>
    </row>
    <row r="26240" spans="106:116" x14ac:dyDescent="0.25">
      <c r="DB26240" s="134">
        <f t="shared" si="940"/>
        <v>189</v>
      </c>
      <c r="DC26240" s="7"/>
      <c r="DD26240" s="10"/>
      <c r="DE26240" s="8"/>
      <c r="DF26240" s="247"/>
      <c r="DG26240" s="9"/>
      <c r="DH26240" s="128"/>
      <c r="DI26240" s="128"/>
      <c r="DJ26240" s="128"/>
      <c r="DK26240" s="216">
        <f t="shared" si="941"/>
        <v>0</v>
      </c>
      <c r="DL26240" s="128"/>
    </row>
    <row r="26241" spans="106:116" x14ac:dyDescent="0.25">
      <c r="DB26241" s="134">
        <f t="shared" si="940"/>
        <v>190</v>
      </c>
      <c r="DC26241" s="7"/>
      <c r="DD26241" s="10"/>
      <c r="DE26241" s="8"/>
      <c r="DF26241" s="247"/>
      <c r="DG26241" s="9"/>
      <c r="DH26241" s="128"/>
      <c r="DI26241" s="128"/>
      <c r="DJ26241" s="128"/>
      <c r="DK26241" s="216">
        <f t="shared" si="941"/>
        <v>0</v>
      </c>
      <c r="DL26241" s="128"/>
    </row>
    <row r="26242" spans="106:116" x14ac:dyDescent="0.25">
      <c r="DB26242" s="134">
        <f t="shared" si="940"/>
        <v>191</v>
      </c>
      <c r="DC26242" s="7"/>
      <c r="DD26242" s="10"/>
      <c r="DE26242" s="8"/>
      <c r="DF26242" s="247"/>
      <c r="DG26242" s="9"/>
      <c r="DH26242" s="128"/>
      <c r="DI26242" s="128"/>
      <c r="DJ26242" s="128"/>
      <c r="DK26242" s="216">
        <f t="shared" si="941"/>
        <v>0</v>
      </c>
      <c r="DL26242" s="128"/>
    </row>
    <row r="26243" spans="106:116" x14ac:dyDescent="0.25">
      <c r="DB26243" s="134">
        <f t="shared" si="940"/>
        <v>192</v>
      </c>
      <c r="DC26243" s="7"/>
      <c r="DD26243" s="10"/>
      <c r="DE26243" s="8"/>
      <c r="DF26243" s="247"/>
      <c r="DG26243" s="9"/>
      <c r="DH26243" s="128"/>
      <c r="DI26243" s="128"/>
      <c r="DJ26243" s="128"/>
      <c r="DK26243" s="216">
        <f t="shared" si="941"/>
        <v>0</v>
      </c>
      <c r="DL26243" s="128"/>
    </row>
    <row r="26244" spans="106:116" x14ac:dyDescent="0.25">
      <c r="DB26244" s="134">
        <f t="shared" si="940"/>
        <v>193</v>
      </c>
      <c r="DC26244" s="7"/>
      <c r="DD26244" s="10"/>
      <c r="DE26244" s="8"/>
      <c r="DF26244" s="247"/>
      <c r="DG26244" s="9"/>
      <c r="DH26244" s="128"/>
      <c r="DI26244" s="128"/>
      <c r="DJ26244" s="128"/>
      <c r="DK26244" s="216">
        <f t="shared" si="941"/>
        <v>0</v>
      </c>
      <c r="DL26244" s="128"/>
    </row>
    <row r="26245" spans="106:116" x14ac:dyDescent="0.25">
      <c r="DB26245" s="134">
        <f t="shared" ref="DB26245:DB26308" si="942">1+DB26244</f>
        <v>194</v>
      </c>
      <c r="DC26245" s="7"/>
      <c r="DD26245" s="10"/>
      <c r="DE26245" s="8"/>
      <c r="DF26245" s="247"/>
      <c r="DG26245" s="9"/>
      <c r="DH26245" s="128"/>
      <c r="DI26245" s="128"/>
      <c r="DJ26245" s="128"/>
      <c r="DK26245" s="216">
        <f t="shared" ref="DK26245:DK26308" si="943">IF(DC26245=0,0,IF(DD26245=0,0,IF(DE26245=0,0,IF(DF26245=0,0,IF(DG26245=0,0,50)))))</f>
        <v>0</v>
      </c>
      <c r="DL26245" s="128"/>
    </row>
    <row r="26246" spans="106:116" x14ac:dyDescent="0.25">
      <c r="DB26246" s="134">
        <f t="shared" si="942"/>
        <v>195</v>
      </c>
      <c r="DC26246" s="7"/>
      <c r="DD26246" s="10"/>
      <c r="DE26246" s="8"/>
      <c r="DF26246" s="247"/>
      <c r="DG26246" s="9"/>
      <c r="DH26246" s="128"/>
      <c r="DI26246" s="128"/>
      <c r="DJ26246" s="128"/>
      <c r="DK26246" s="216">
        <f t="shared" si="943"/>
        <v>0</v>
      </c>
      <c r="DL26246" s="128"/>
    </row>
    <row r="26247" spans="106:116" x14ac:dyDescent="0.25">
      <c r="DB26247" s="134">
        <f t="shared" si="942"/>
        <v>196</v>
      </c>
      <c r="DC26247" s="7"/>
      <c r="DD26247" s="10"/>
      <c r="DE26247" s="8"/>
      <c r="DF26247" s="247"/>
      <c r="DG26247" s="9"/>
      <c r="DH26247" s="128"/>
      <c r="DI26247" s="128"/>
      <c r="DJ26247" s="128"/>
      <c r="DK26247" s="216">
        <f t="shared" si="943"/>
        <v>0</v>
      </c>
      <c r="DL26247" s="128"/>
    </row>
    <row r="26248" spans="106:116" x14ac:dyDescent="0.25">
      <c r="DB26248" s="134">
        <f t="shared" si="942"/>
        <v>197</v>
      </c>
      <c r="DC26248" s="7"/>
      <c r="DD26248" s="10"/>
      <c r="DE26248" s="8"/>
      <c r="DF26248" s="247"/>
      <c r="DG26248" s="9"/>
      <c r="DH26248" s="128"/>
      <c r="DI26248" s="128"/>
      <c r="DJ26248" s="128"/>
      <c r="DK26248" s="216">
        <f t="shared" si="943"/>
        <v>0</v>
      </c>
      <c r="DL26248" s="128"/>
    </row>
    <row r="26249" spans="106:116" x14ac:dyDescent="0.25">
      <c r="DB26249" s="134">
        <f t="shared" si="942"/>
        <v>198</v>
      </c>
      <c r="DC26249" s="7"/>
      <c r="DD26249" s="10"/>
      <c r="DE26249" s="8"/>
      <c r="DF26249" s="247"/>
      <c r="DG26249" s="9"/>
      <c r="DH26249" s="128"/>
      <c r="DI26249" s="128"/>
      <c r="DJ26249" s="128"/>
      <c r="DK26249" s="216">
        <f t="shared" si="943"/>
        <v>0</v>
      </c>
      <c r="DL26249" s="128"/>
    </row>
    <row r="26250" spans="106:116" x14ac:dyDescent="0.25">
      <c r="DB26250" s="134">
        <f t="shared" si="942"/>
        <v>199</v>
      </c>
      <c r="DC26250" s="7"/>
      <c r="DD26250" s="10"/>
      <c r="DE26250" s="8"/>
      <c r="DF26250" s="247"/>
      <c r="DG26250" s="9"/>
      <c r="DH26250" s="128"/>
      <c r="DI26250" s="128"/>
      <c r="DJ26250" s="128"/>
      <c r="DK26250" s="216">
        <f t="shared" si="943"/>
        <v>0</v>
      </c>
      <c r="DL26250" s="128"/>
    </row>
    <row r="26251" spans="106:116" x14ac:dyDescent="0.25">
      <c r="DB26251" s="134">
        <f t="shared" si="942"/>
        <v>200</v>
      </c>
      <c r="DC26251" s="7"/>
      <c r="DD26251" s="10"/>
      <c r="DE26251" s="8"/>
      <c r="DF26251" s="247"/>
      <c r="DG26251" s="9"/>
      <c r="DH26251" s="128"/>
      <c r="DI26251" s="128"/>
      <c r="DJ26251" s="128"/>
      <c r="DK26251" s="216">
        <f t="shared" si="943"/>
        <v>0</v>
      </c>
      <c r="DL26251" s="128"/>
    </row>
    <row r="26252" spans="106:116" x14ac:dyDescent="0.25">
      <c r="DB26252" s="134">
        <f t="shared" si="942"/>
        <v>201</v>
      </c>
      <c r="DC26252" s="7"/>
      <c r="DD26252" s="10"/>
      <c r="DE26252" s="8"/>
      <c r="DF26252" s="247"/>
      <c r="DG26252" s="9"/>
      <c r="DH26252" s="128"/>
      <c r="DI26252" s="128"/>
      <c r="DJ26252" s="128"/>
      <c r="DK26252" s="216">
        <f t="shared" si="943"/>
        <v>0</v>
      </c>
      <c r="DL26252" s="128"/>
    </row>
    <row r="26253" spans="106:116" x14ac:dyDescent="0.25">
      <c r="DB26253" s="134">
        <f t="shared" si="942"/>
        <v>202</v>
      </c>
      <c r="DC26253" s="7"/>
      <c r="DD26253" s="10"/>
      <c r="DE26253" s="8"/>
      <c r="DF26253" s="247"/>
      <c r="DG26253" s="9"/>
      <c r="DH26253" s="128"/>
      <c r="DI26253" s="128"/>
      <c r="DJ26253" s="128"/>
      <c r="DK26253" s="216">
        <f t="shared" si="943"/>
        <v>0</v>
      </c>
      <c r="DL26253" s="128"/>
    </row>
    <row r="26254" spans="106:116" x14ac:dyDescent="0.25">
      <c r="DB26254" s="134">
        <f t="shared" si="942"/>
        <v>203</v>
      </c>
      <c r="DC26254" s="7"/>
      <c r="DD26254" s="10"/>
      <c r="DE26254" s="8"/>
      <c r="DF26254" s="247"/>
      <c r="DG26254" s="9"/>
      <c r="DH26254" s="128"/>
      <c r="DI26254" s="128"/>
      <c r="DJ26254" s="128"/>
      <c r="DK26254" s="216">
        <f t="shared" si="943"/>
        <v>0</v>
      </c>
      <c r="DL26254" s="128"/>
    </row>
    <row r="26255" spans="106:116" x14ac:dyDescent="0.25">
      <c r="DB26255" s="134">
        <f t="shared" si="942"/>
        <v>204</v>
      </c>
      <c r="DC26255" s="7"/>
      <c r="DD26255" s="10"/>
      <c r="DE26255" s="8"/>
      <c r="DF26255" s="247"/>
      <c r="DG26255" s="9"/>
      <c r="DH26255" s="128"/>
      <c r="DI26255" s="128"/>
      <c r="DJ26255" s="128"/>
      <c r="DK26255" s="216">
        <f t="shared" si="943"/>
        <v>0</v>
      </c>
      <c r="DL26255" s="128"/>
    </row>
    <row r="26256" spans="106:116" x14ac:dyDescent="0.25">
      <c r="DB26256" s="134">
        <f t="shared" si="942"/>
        <v>205</v>
      </c>
      <c r="DC26256" s="7"/>
      <c r="DD26256" s="10"/>
      <c r="DE26256" s="8"/>
      <c r="DF26256" s="247"/>
      <c r="DG26256" s="9"/>
      <c r="DH26256" s="128"/>
      <c r="DI26256" s="128"/>
      <c r="DJ26256" s="128"/>
      <c r="DK26256" s="216">
        <f t="shared" si="943"/>
        <v>0</v>
      </c>
      <c r="DL26256" s="128"/>
    </row>
    <row r="26257" spans="106:116" x14ac:dyDescent="0.25">
      <c r="DB26257" s="134">
        <f t="shared" si="942"/>
        <v>206</v>
      </c>
      <c r="DC26257" s="7"/>
      <c r="DD26257" s="10"/>
      <c r="DE26257" s="8"/>
      <c r="DF26257" s="247"/>
      <c r="DG26257" s="9"/>
      <c r="DH26257" s="128"/>
      <c r="DI26257" s="128"/>
      <c r="DJ26257" s="128"/>
      <c r="DK26257" s="216">
        <f t="shared" si="943"/>
        <v>0</v>
      </c>
      <c r="DL26257" s="128"/>
    </row>
    <row r="26258" spans="106:116" x14ac:dyDescent="0.25">
      <c r="DB26258" s="134">
        <f t="shared" si="942"/>
        <v>207</v>
      </c>
      <c r="DC26258" s="7"/>
      <c r="DD26258" s="10"/>
      <c r="DE26258" s="8"/>
      <c r="DF26258" s="247"/>
      <c r="DG26258" s="9"/>
      <c r="DH26258" s="128"/>
      <c r="DI26258" s="128"/>
      <c r="DJ26258" s="128"/>
      <c r="DK26258" s="216">
        <f t="shared" si="943"/>
        <v>0</v>
      </c>
      <c r="DL26258" s="128"/>
    </row>
    <row r="26259" spans="106:116" x14ac:dyDescent="0.25">
      <c r="DB26259" s="134">
        <f t="shared" si="942"/>
        <v>208</v>
      </c>
      <c r="DC26259" s="7"/>
      <c r="DD26259" s="10"/>
      <c r="DE26259" s="8"/>
      <c r="DF26259" s="247"/>
      <c r="DG26259" s="9"/>
      <c r="DH26259" s="128"/>
      <c r="DI26259" s="128"/>
      <c r="DJ26259" s="128"/>
      <c r="DK26259" s="216">
        <f t="shared" si="943"/>
        <v>0</v>
      </c>
      <c r="DL26259" s="128"/>
    </row>
    <row r="26260" spans="106:116" x14ac:dyDescent="0.25">
      <c r="DB26260" s="134">
        <f t="shared" si="942"/>
        <v>209</v>
      </c>
      <c r="DC26260" s="7"/>
      <c r="DD26260" s="10"/>
      <c r="DE26260" s="8"/>
      <c r="DF26260" s="247"/>
      <c r="DG26260" s="9"/>
      <c r="DH26260" s="128"/>
      <c r="DI26260" s="128"/>
      <c r="DJ26260" s="128"/>
      <c r="DK26260" s="216">
        <f t="shared" si="943"/>
        <v>0</v>
      </c>
      <c r="DL26260" s="128"/>
    </row>
    <row r="26261" spans="106:116" x14ac:dyDescent="0.25">
      <c r="DB26261" s="134">
        <f t="shared" si="942"/>
        <v>210</v>
      </c>
      <c r="DC26261" s="7"/>
      <c r="DD26261" s="10"/>
      <c r="DE26261" s="8"/>
      <c r="DF26261" s="247"/>
      <c r="DG26261" s="9"/>
      <c r="DH26261" s="128"/>
      <c r="DI26261" s="128"/>
      <c r="DJ26261" s="128"/>
      <c r="DK26261" s="216">
        <f t="shared" si="943"/>
        <v>0</v>
      </c>
      <c r="DL26261" s="128"/>
    </row>
    <row r="26262" spans="106:116" x14ac:dyDescent="0.25">
      <c r="DB26262" s="134">
        <f t="shared" si="942"/>
        <v>211</v>
      </c>
      <c r="DC26262" s="7"/>
      <c r="DD26262" s="10"/>
      <c r="DE26262" s="8"/>
      <c r="DF26262" s="247"/>
      <c r="DG26262" s="9"/>
      <c r="DH26262" s="128"/>
      <c r="DI26262" s="128"/>
      <c r="DJ26262" s="128"/>
      <c r="DK26262" s="216">
        <f t="shared" si="943"/>
        <v>0</v>
      </c>
      <c r="DL26262" s="128"/>
    </row>
    <row r="26263" spans="106:116" x14ac:dyDescent="0.25">
      <c r="DB26263" s="134">
        <f t="shared" si="942"/>
        <v>212</v>
      </c>
      <c r="DC26263" s="7"/>
      <c r="DD26263" s="10"/>
      <c r="DE26263" s="8"/>
      <c r="DF26263" s="247"/>
      <c r="DG26263" s="9"/>
      <c r="DH26263" s="128"/>
      <c r="DI26263" s="128"/>
      <c r="DJ26263" s="128"/>
      <c r="DK26263" s="216">
        <f t="shared" si="943"/>
        <v>0</v>
      </c>
      <c r="DL26263" s="128"/>
    </row>
    <row r="26264" spans="106:116" x14ac:dyDescent="0.25">
      <c r="DB26264" s="134">
        <f t="shared" si="942"/>
        <v>213</v>
      </c>
      <c r="DC26264" s="7"/>
      <c r="DD26264" s="10"/>
      <c r="DE26264" s="8"/>
      <c r="DF26264" s="247"/>
      <c r="DG26264" s="9"/>
      <c r="DH26264" s="128"/>
      <c r="DI26264" s="128"/>
      <c r="DJ26264" s="128"/>
      <c r="DK26264" s="216">
        <f t="shared" si="943"/>
        <v>0</v>
      </c>
      <c r="DL26264" s="128"/>
    </row>
    <row r="26265" spans="106:116" x14ac:dyDescent="0.25">
      <c r="DB26265" s="134">
        <f t="shared" si="942"/>
        <v>214</v>
      </c>
      <c r="DC26265" s="7"/>
      <c r="DD26265" s="10"/>
      <c r="DE26265" s="8"/>
      <c r="DF26265" s="247"/>
      <c r="DG26265" s="9"/>
      <c r="DH26265" s="128"/>
      <c r="DI26265" s="128"/>
      <c r="DJ26265" s="128"/>
      <c r="DK26265" s="216">
        <f t="shared" si="943"/>
        <v>0</v>
      </c>
      <c r="DL26265" s="128"/>
    </row>
    <row r="26266" spans="106:116" x14ac:dyDescent="0.25">
      <c r="DB26266" s="134">
        <f t="shared" si="942"/>
        <v>215</v>
      </c>
      <c r="DC26266" s="7"/>
      <c r="DD26266" s="10"/>
      <c r="DE26266" s="8"/>
      <c r="DF26266" s="247"/>
      <c r="DG26266" s="9"/>
      <c r="DH26266" s="128"/>
      <c r="DI26266" s="128"/>
      <c r="DJ26266" s="128"/>
      <c r="DK26266" s="216">
        <f t="shared" si="943"/>
        <v>0</v>
      </c>
      <c r="DL26266" s="128"/>
    </row>
    <row r="26267" spans="106:116" x14ac:dyDescent="0.25">
      <c r="DB26267" s="134">
        <f t="shared" si="942"/>
        <v>216</v>
      </c>
      <c r="DC26267" s="7"/>
      <c r="DD26267" s="10"/>
      <c r="DE26267" s="8"/>
      <c r="DF26267" s="247"/>
      <c r="DG26267" s="9"/>
      <c r="DH26267" s="128"/>
      <c r="DI26267" s="128"/>
      <c r="DJ26267" s="128"/>
      <c r="DK26267" s="216">
        <f t="shared" si="943"/>
        <v>0</v>
      </c>
      <c r="DL26267" s="128"/>
    </row>
    <row r="26268" spans="106:116" x14ac:dyDescent="0.25">
      <c r="DB26268" s="134">
        <f t="shared" si="942"/>
        <v>217</v>
      </c>
      <c r="DC26268" s="7"/>
      <c r="DD26268" s="10"/>
      <c r="DE26268" s="8"/>
      <c r="DF26268" s="247"/>
      <c r="DG26268" s="9"/>
      <c r="DH26268" s="128"/>
      <c r="DI26268" s="128"/>
      <c r="DJ26268" s="128"/>
      <c r="DK26268" s="216">
        <f t="shared" si="943"/>
        <v>0</v>
      </c>
      <c r="DL26268" s="128"/>
    </row>
    <row r="26269" spans="106:116" x14ac:dyDescent="0.25">
      <c r="DB26269" s="134">
        <f t="shared" si="942"/>
        <v>218</v>
      </c>
      <c r="DC26269" s="7"/>
      <c r="DD26269" s="10"/>
      <c r="DE26269" s="8"/>
      <c r="DF26269" s="247"/>
      <c r="DG26269" s="9"/>
      <c r="DH26269" s="128"/>
      <c r="DI26269" s="128"/>
      <c r="DJ26269" s="128"/>
      <c r="DK26269" s="216">
        <f t="shared" si="943"/>
        <v>0</v>
      </c>
      <c r="DL26269" s="128"/>
    </row>
    <row r="26270" spans="106:116" x14ac:dyDescent="0.25">
      <c r="DB26270" s="134">
        <f t="shared" si="942"/>
        <v>219</v>
      </c>
      <c r="DC26270" s="7"/>
      <c r="DD26270" s="10"/>
      <c r="DE26270" s="8"/>
      <c r="DF26270" s="247"/>
      <c r="DG26270" s="9"/>
      <c r="DH26270" s="128"/>
      <c r="DI26270" s="128"/>
      <c r="DJ26270" s="128"/>
      <c r="DK26270" s="216">
        <f t="shared" si="943"/>
        <v>0</v>
      </c>
      <c r="DL26270" s="128"/>
    </row>
    <row r="26271" spans="106:116" x14ac:dyDescent="0.25">
      <c r="DB26271" s="134">
        <f t="shared" si="942"/>
        <v>220</v>
      </c>
      <c r="DC26271" s="7"/>
      <c r="DD26271" s="10"/>
      <c r="DE26271" s="8"/>
      <c r="DF26271" s="247"/>
      <c r="DG26271" s="9"/>
      <c r="DH26271" s="128"/>
      <c r="DI26271" s="128"/>
      <c r="DJ26271" s="128"/>
      <c r="DK26271" s="216">
        <f t="shared" si="943"/>
        <v>0</v>
      </c>
      <c r="DL26271" s="128"/>
    </row>
    <row r="26272" spans="106:116" x14ac:dyDescent="0.25">
      <c r="DB26272" s="134">
        <f t="shared" si="942"/>
        <v>221</v>
      </c>
      <c r="DC26272" s="7"/>
      <c r="DD26272" s="10"/>
      <c r="DE26272" s="8"/>
      <c r="DF26272" s="247"/>
      <c r="DG26272" s="9"/>
      <c r="DH26272" s="128"/>
      <c r="DI26272" s="128"/>
      <c r="DJ26272" s="128"/>
      <c r="DK26272" s="216">
        <f t="shared" si="943"/>
        <v>0</v>
      </c>
      <c r="DL26272" s="128"/>
    </row>
    <row r="26273" spans="106:116" x14ac:dyDescent="0.25">
      <c r="DB26273" s="134">
        <f t="shared" si="942"/>
        <v>222</v>
      </c>
      <c r="DC26273" s="7"/>
      <c r="DD26273" s="10"/>
      <c r="DE26273" s="8"/>
      <c r="DF26273" s="247"/>
      <c r="DG26273" s="9"/>
      <c r="DH26273" s="128"/>
      <c r="DI26273" s="128"/>
      <c r="DJ26273" s="128"/>
      <c r="DK26273" s="216">
        <f t="shared" si="943"/>
        <v>0</v>
      </c>
      <c r="DL26273" s="128"/>
    </row>
    <row r="26274" spans="106:116" x14ac:dyDescent="0.25">
      <c r="DB26274" s="134">
        <f t="shared" si="942"/>
        <v>223</v>
      </c>
      <c r="DC26274" s="7"/>
      <c r="DD26274" s="10"/>
      <c r="DE26274" s="8"/>
      <c r="DF26274" s="247"/>
      <c r="DG26274" s="9"/>
      <c r="DH26274" s="128"/>
      <c r="DI26274" s="128"/>
      <c r="DJ26274" s="128"/>
      <c r="DK26274" s="216">
        <f t="shared" si="943"/>
        <v>0</v>
      </c>
      <c r="DL26274" s="128"/>
    </row>
    <row r="26275" spans="106:116" x14ac:dyDescent="0.25">
      <c r="DB26275" s="134">
        <f t="shared" si="942"/>
        <v>224</v>
      </c>
      <c r="DC26275" s="7"/>
      <c r="DD26275" s="10"/>
      <c r="DE26275" s="8"/>
      <c r="DF26275" s="247"/>
      <c r="DG26275" s="9"/>
      <c r="DH26275" s="128"/>
      <c r="DI26275" s="128"/>
      <c r="DJ26275" s="128"/>
      <c r="DK26275" s="216">
        <f t="shared" si="943"/>
        <v>0</v>
      </c>
      <c r="DL26275" s="128"/>
    </row>
    <row r="26276" spans="106:116" x14ac:dyDescent="0.25">
      <c r="DB26276" s="134">
        <f t="shared" si="942"/>
        <v>225</v>
      </c>
      <c r="DC26276" s="7"/>
      <c r="DD26276" s="10"/>
      <c r="DE26276" s="8"/>
      <c r="DF26276" s="247"/>
      <c r="DG26276" s="9"/>
      <c r="DH26276" s="128"/>
      <c r="DI26276" s="128"/>
      <c r="DJ26276" s="128"/>
      <c r="DK26276" s="216">
        <f t="shared" si="943"/>
        <v>0</v>
      </c>
      <c r="DL26276" s="128"/>
    </row>
    <row r="26277" spans="106:116" x14ac:dyDescent="0.25">
      <c r="DB26277" s="134">
        <f t="shared" si="942"/>
        <v>226</v>
      </c>
      <c r="DC26277" s="7"/>
      <c r="DD26277" s="10"/>
      <c r="DE26277" s="8"/>
      <c r="DF26277" s="247"/>
      <c r="DG26277" s="9"/>
      <c r="DH26277" s="128"/>
      <c r="DI26277" s="128"/>
      <c r="DJ26277" s="128"/>
      <c r="DK26277" s="216">
        <f t="shared" si="943"/>
        <v>0</v>
      </c>
      <c r="DL26277" s="128"/>
    </row>
    <row r="26278" spans="106:116" x14ac:dyDescent="0.25">
      <c r="DB26278" s="134">
        <f t="shared" si="942"/>
        <v>227</v>
      </c>
      <c r="DC26278" s="7"/>
      <c r="DD26278" s="10"/>
      <c r="DE26278" s="8"/>
      <c r="DF26278" s="247"/>
      <c r="DG26278" s="9"/>
      <c r="DH26278" s="128"/>
      <c r="DI26278" s="128"/>
      <c r="DJ26278" s="128"/>
      <c r="DK26278" s="216">
        <f t="shared" si="943"/>
        <v>0</v>
      </c>
      <c r="DL26278" s="128"/>
    </row>
    <row r="26279" spans="106:116" x14ac:dyDescent="0.25">
      <c r="DB26279" s="134">
        <f t="shared" si="942"/>
        <v>228</v>
      </c>
      <c r="DC26279" s="7"/>
      <c r="DD26279" s="10"/>
      <c r="DE26279" s="8"/>
      <c r="DF26279" s="247"/>
      <c r="DG26279" s="9"/>
      <c r="DH26279" s="128"/>
      <c r="DI26279" s="128"/>
      <c r="DJ26279" s="128"/>
      <c r="DK26279" s="216">
        <f t="shared" si="943"/>
        <v>0</v>
      </c>
      <c r="DL26279" s="128"/>
    </row>
    <row r="26280" spans="106:116" x14ac:dyDescent="0.25">
      <c r="DB26280" s="134">
        <f t="shared" si="942"/>
        <v>229</v>
      </c>
      <c r="DC26280" s="7"/>
      <c r="DD26280" s="10"/>
      <c r="DE26280" s="8"/>
      <c r="DF26280" s="247"/>
      <c r="DG26280" s="9"/>
      <c r="DH26280" s="128"/>
      <c r="DI26280" s="128"/>
      <c r="DJ26280" s="128"/>
      <c r="DK26280" s="216">
        <f t="shared" si="943"/>
        <v>0</v>
      </c>
      <c r="DL26280" s="128"/>
    </row>
    <row r="26281" spans="106:116" x14ac:dyDescent="0.25">
      <c r="DB26281" s="134">
        <f t="shared" si="942"/>
        <v>230</v>
      </c>
      <c r="DC26281" s="7"/>
      <c r="DD26281" s="10"/>
      <c r="DE26281" s="8"/>
      <c r="DF26281" s="247"/>
      <c r="DG26281" s="9"/>
      <c r="DH26281" s="128"/>
      <c r="DI26281" s="128"/>
      <c r="DJ26281" s="128"/>
      <c r="DK26281" s="216">
        <f t="shared" si="943"/>
        <v>0</v>
      </c>
      <c r="DL26281" s="128"/>
    </row>
    <row r="26282" spans="106:116" x14ac:dyDescent="0.25">
      <c r="DB26282" s="134">
        <f t="shared" si="942"/>
        <v>231</v>
      </c>
      <c r="DC26282" s="7"/>
      <c r="DD26282" s="10"/>
      <c r="DE26282" s="8"/>
      <c r="DF26282" s="247"/>
      <c r="DG26282" s="9"/>
      <c r="DH26282" s="128"/>
      <c r="DI26282" s="128"/>
      <c r="DJ26282" s="128"/>
      <c r="DK26282" s="216">
        <f t="shared" si="943"/>
        <v>0</v>
      </c>
      <c r="DL26282" s="128"/>
    </row>
    <row r="26283" spans="106:116" x14ac:dyDescent="0.25">
      <c r="DB26283" s="134">
        <f t="shared" si="942"/>
        <v>232</v>
      </c>
      <c r="DC26283" s="7"/>
      <c r="DD26283" s="10"/>
      <c r="DE26283" s="8"/>
      <c r="DF26283" s="247"/>
      <c r="DG26283" s="9"/>
      <c r="DH26283" s="128"/>
      <c r="DI26283" s="128"/>
      <c r="DJ26283" s="128"/>
      <c r="DK26283" s="216">
        <f t="shared" si="943"/>
        <v>0</v>
      </c>
      <c r="DL26283" s="128"/>
    </row>
    <row r="26284" spans="106:116" x14ac:dyDescent="0.25">
      <c r="DB26284" s="134">
        <f t="shared" si="942"/>
        <v>233</v>
      </c>
      <c r="DC26284" s="7"/>
      <c r="DD26284" s="10"/>
      <c r="DE26284" s="8"/>
      <c r="DF26284" s="247"/>
      <c r="DG26284" s="9"/>
      <c r="DH26284" s="128"/>
      <c r="DI26284" s="128"/>
      <c r="DJ26284" s="128"/>
      <c r="DK26284" s="216">
        <f t="shared" si="943"/>
        <v>0</v>
      </c>
      <c r="DL26284" s="128"/>
    </row>
    <row r="26285" spans="106:116" x14ac:dyDescent="0.25">
      <c r="DB26285" s="134">
        <f t="shared" si="942"/>
        <v>234</v>
      </c>
      <c r="DC26285" s="7"/>
      <c r="DD26285" s="10"/>
      <c r="DE26285" s="8"/>
      <c r="DF26285" s="247"/>
      <c r="DG26285" s="9"/>
      <c r="DH26285" s="128"/>
      <c r="DI26285" s="128"/>
      <c r="DJ26285" s="128"/>
      <c r="DK26285" s="216">
        <f t="shared" si="943"/>
        <v>0</v>
      </c>
      <c r="DL26285" s="128"/>
    </row>
    <row r="26286" spans="106:116" x14ac:dyDescent="0.25">
      <c r="DB26286" s="134">
        <f t="shared" si="942"/>
        <v>235</v>
      </c>
      <c r="DC26286" s="7"/>
      <c r="DD26286" s="10"/>
      <c r="DE26286" s="8"/>
      <c r="DF26286" s="247"/>
      <c r="DG26286" s="9"/>
      <c r="DH26286" s="128"/>
      <c r="DI26286" s="128"/>
      <c r="DJ26286" s="128"/>
      <c r="DK26286" s="216">
        <f t="shared" si="943"/>
        <v>0</v>
      </c>
      <c r="DL26286" s="128"/>
    </row>
    <row r="26287" spans="106:116" x14ac:dyDescent="0.25">
      <c r="DB26287" s="134">
        <f t="shared" si="942"/>
        <v>236</v>
      </c>
      <c r="DC26287" s="7"/>
      <c r="DD26287" s="10"/>
      <c r="DE26287" s="8"/>
      <c r="DF26287" s="247"/>
      <c r="DG26287" s="9"/>
      <c r="DH26287" s="128"/>
      <c r="DI26287" s="128"/>
      <c r="DJ26287" s="128"/>
      <c r="DK26287" s="216">
        <f t="shared" si="943"/>
        <v>0</v>
      </c>
      <c r="DL26287" s="128"/>
    </row>
    <row r="26288" spans="106:116" x14ac:dyDescent="0.25">
      <c r="DB26288" s="134">
        <f t="shared" si="942"/>
        <v>237</v>
      </c>
      <c r="DC26288" s="7"/>
      <c r="DD26288" s="10"/>
      <c r="DE26288" s="8"/>
      <c r="DF26288" s="247"/>
      <c r="DG26288" s="9"/>
      <c r="DH26288" s="128"/>
      <c r="DI26288" s="128"/>
      <c r="DJ26288" s="128"/>
      <c r="DK26288" s="216">
        <f t="shared" si="943"/>
        <v>0</v>
      </c>
      <c r="DL26288" s="128"/>
    </row>
    <row r="26289" spans="106:116" x14ac:dyDescent="0.25">
      <c r="DB26289" s="134">
        <f t="shared" si="942"/>
        <v>238</v>
      </c>
      <c r="DC26289" s="7"/>
      <c r="DD26289" s="10"/>
      <c r="DE26289" s="8"/>
      <c r="DF26289" s="247"/>
      <c r="DG26289" s="9"/>
      <c r="DH26289" s="128"/>
      <c r="DI26289" s="128"/>
      <c r="DJ26289" s="128"/>
      <c r="DK26289" s="216">
        <f t="shared" si="943"/>
        <v>0</v>
      </c>
      <c r="DL26289" s="128"/>
    </row>
    <row r="26290" spans="106:116" x14ac:dyDescent="0.25">
      <c r="DB26290" s="134">
        <f t="shared" si="942"/>
        <v>239</v>
      </c>
      <c r="DC26290" s="7"/>
      <c r="DD26290" s="10"/>
      <c r="DE26290" s="8"/>
      <c r="DF26290" s="247"/>
      <c r="DG26290" s="9"/>
      <c r="DH26290" s="128"/>
      <c r="DI26290" s="128"/>
      <c r="DJ26290" s="128"/>
      <c r="DK26290" s="216">
        <f t="shared" si="943"/>
        <v>0</v>
      </c>
      <c r="DL26290" s="128"/>
    </row>
    <row r="26291" spans="106:116" x14ac:dyDescent="0.25">
      <c r="DB26291" s="134">
        <f t="shared" si="942"/>
        <v>240</v>
      </c>
      <c r="DC26291" s="7"/>
      <c r="DD26291" s="10"/>
      <c r="DE26291" s="8"/>
      <c r="DF26291" s="247"/>
      <c r="DG26291" s="9"/>
      <c r="DH26291" s="128"/>
      <c r="DI26291" s="128"/>
      <c r="DJ26291" s="128"/>
      <c r="DK26291" s="216">
        <f t="shared" si="943"/>
        <v>0</v>
      </c>
      <c r="DL26291" s="128"/>
    </row>
    <row r="26292" spans="106:116" x14ac:dyDescent="0.25">
      <c r="DB26292" s="134">
        <f t="shared" si="942"/>
        <v>241</v>
      </c>
      <c r="DC26292" s="7"/>
      <c r="DD26292" s="10"/>
      <c r="DE26292" s="8"/>
      <c r="DF26292" s="247"/>
      <c r="DG26292" s="9"/>
      <c r="DH26292" s="128"/>
      <c r="DI26292" s="128"/>
      <c r="DJ26292" s="128"/>
      <c r="DK26292" s="216">
        <f t="shared" si="943"/>
        <v>0</v>
      </c>
      <c r="DL26292" s="128"/>
    </row>
    <row r="26293" spans="106:116" x14ac:dyDescent="0.25">
      <c r="DB26293" s="134">
        <f t="shared" si="942"/>
        <v>242</v>
      </c>
      <c r="DC26293" s="7"/>
      <c r="DD26293" s="10"/>
      <c r="DE26293" s="8"/>
      <c r="DF26293" s="247"/>
      <c r="DG26293" s="9"/>
      <c r="DH26293" s="128"/>
      <c r="DI26293" s="128"/>
      <c r="DJ26293" s="128"/>
      <c r="DK26293" s="216">
        <f t="shared" si="943"/>
        <v>0</v>
      </c>
      <c r="DL26293" s="128"/>
    </row>
    <row r="26294" spans="106:116" x14ac:dyDescent="0.25">
      <c r="DB26294" s="134">
        <f t="shared" si="942"/>
        <v>243</v>
      </c>
      <c r="DC26294" s="7"/>
      <c r="DD26294" s="10"/>
      <c r="DE26294" s="8"/>
      <c r="DF26294" s="247"/>
      <c r="DG26294" s="9"/>
      <c r="DH26294" s="128"/>
      <c r="DI26294" s="128"/>
      <c r="DJ26294" s="128"/>
      <c r="DK26294" s="216">
        <f t="shared" si="943"/>
        <v>0</v>
      </c>
      <c r="DL26294" s="128"/>
    </row>
    <row r="26295" spans="106:116" x14ac:dyDescent="0.25">
      <c r="DB26295" s="134">
        <f t="shared" si="942"/>
        <v>244</v>
      </c>
      <c r="DC26295" s="7"/>
      <c r="DD26295" s="10"/>
      <c r="DE26295" s="8"/>
      <c r="DF26295" s="247"/>
      <c r="DG26295" s="9"/>
      <c r="DH26295" s="128"/>
      <c r="DI26295" s="128"/>
      <c r="DJ26295" s="128"/>
      <c r="DK26295" s="216">
        <f t="shared" si="943"/>
        <v>0</v>
      </c>
      <c r="DL26295" s="128"/>
    </row>
    <row r="26296" spans="106:116" x14ac:dyDescent="0.25">
      <c r="DB26296" s="134">
        <f t="shared" si="942"/>
        <v>245</v>
      </c>
      <c r="DC26296" s="7"/>
      <c r="DD26296" s="10"/>
      <c r="DE26296" s="8"/>
      <c r="DF26296" s="247"/>
      <c r="DG26296" s="9"/>
      <c r="DH26296" s="128"/>
      <c r="DI26296" s="128"/>
      <c r="DJ26296" s="128"/>
      <c r="DK26296" s="216">
        <f t="shared" si="943"/>
        <v>0</v>
      </c>
      <c r="DL26296" s="128"/>
    </row>
    <row r="26297" spans="106:116" x14ac:dyDescent="0.25">
      <c r="DB26297" s="134">
        <f t="shared" si="942"/>
        <v>246</v>
      </c>
      <c r="DC26297" s="7"/>
      <c r="DD26297" s="10"/>
      <c r="DE26297" s="8"/>
      <c r="DF26297" s="247"/>
      <c r="DG26297" s="9"/>
      <c r="DH26297" s="128"/>
      <c r="DI26297" s="128"/>
      <c r="DJ26297" s="128"/>
      <c r="DK26297" s="216">
        <f t="shared" si="943"/>
        <v>0</v>
      </c>
      <c r="DL26297" s="128"/>
    </row>
    <row r="26298" spans="106:116" x14ac:dyDescent="0.25">
      <c r="DB26298" s="134">
        <f t="shared" si="942"/>
        <v>247</v>
      </c>
      <c r="DC26298" s="7"/>
      <c r="DD26298" s="10"/>
      <c r="DE26298" s="8"/>
      <c r="DF26298" s="247"/>
      <c r="DG26298" s="9"/>
      <c r="DH26298" s="128"/>
      <c r="DI26298" s="128"/>
      <c r="DJ26298" s="128"/>
      <c r="DK26298" s="216">
        <f t="shared" si="943"/>
        <v>0</v>
      </c>
      <c r="DL26298" s="128"/>
    </row>
    <row r="26299" spans="106:116" x14ac:dyDescent="0.25">
      <c r="DB26299" s="134">
        <f t="shared" si="942"/>
        <v>248</v>
      </c>
      <c r="DC26299" s="7"/>
      <c r="DD26299" s="10"/>
      <c r="DE26299" s="8"/>
      <c r="DF26299" s="247"/>
      <c r="DG26299" s="9"/>
      <c r="DH26299" s="128"/>
      <c r="DI26299" s="128"/>
      <c r="DJ26299" s="128"/>
      <c r="DK26299" s="216">
        <f t="shared" si="943"/>
        <v>0</v>
      </c>
      <c r="DL26299" s="128"/>
    </row>
    <row r="26300" spans="106:116" x14ac:dyDescent="0.25">
      <c r="DB26300" s="134">
        <f t="shared" si="942"/>
        <v>249</v>
      </c>
      <c r="DC26300" s="7"/>
      <c r="DD26300" s="10"/>
      <c r="DE26300" s="8"/>
      <c r="DF26300" s="247"/>
      <c r="DG26300" s="9"/>
      <c r="DH26300" s="128"/>
      <c r="DI26300" s="128"/>
      <c r="DJ26300" s="128"/>
      <c r="DK26300" s="216">
        <f t="shared" si="943"/>
        <v>0</v>
      </c>
      <c r="DL26300" s="128"/>
    </row>
    <row r="26301" spans="106:116" x14ac:dyDescent="0.25">
      <c r="DB26301" s="134">
        <f t="shared" si="942"/>
        <v>250</v>
      </c>
      <c r="DC26301" s="7"/>
      <c r="DD26301" s="10"/>
      <c r="DE26301" s="8"/>
      <c r="DF26301" s="247"/>
      <c r="DG26301" s="9"/>
      <c r="DH26301" s="128"/>
      <c r="DI26301" s="128"/>
      <c r="DJ26301" s="128"/>
      <c r="DK26301" s="216">
        <f t="shared" si="943"/>
        <v>0</v>
      </c>
      <c r="DL26301" s="128"/>
    </row>
    <row r="26302" spans="106:116" x14ac:dyDescent="0.25">
      <c r="DB26302" s="134">
        <f t="shared" si="942"/>
        <v>251</v>
      </c>
      <c r="DC26302" s="7"/>
      <c r="DD26302" s="10"/>
      <c r="DE26302" s="8"/>
      <c r="DF26302" s="247"/>
      <c r="DG26302" s="9"/>
      <c r="DH26302" s="128"/>
      <c r="DI26302" s="128"/>
      <c r="DJ26302" s="128"/>
      <c r="DK26302" s="216">
        <f t="shared" si="943"/>
        <v>0</v>
      </c>
      <c r="DL26302" s="128"/>
    </row>
    <row r="26303" spans="106:116" x14ac:dyDescent="0.25">
      <c r="DB26303" s="134">
        <f t="shared" si="942"/>
        <v>252</v>
      </c>
      <c r="DC26303" s="7"/>
      <c r="DD26303" s="10"/>
      <c r="DE26303" s="8"/>
      <c r="DF26303" s="247"/>
      <c r="DG26303" s="9"/>
      <c r="DH26303" s="128"/>
      <c r="DI26303" s="128"/>
      <c r="DJ26303" s="128"/>
      <c r="DK26303" s="216">
        <f t="shared" si="943"/>
        <v>0</v>
      </c>
      <c r="DL26303" s="128"/>
    </row>
    <row r="26304" spans="106:116" x14ac:dyDescent="0.25">
      <c r="DB26304" s="134">
        <f t="shared" si="942"/>
        <v>253</v>
      </c>
      <c r="DC26304" s="7"/>
      <c r="DD26304" s="10"/>
      <c r="DE26304" s="8"/>
      <c r="DF26304" s="247"/>
      <c r="DG26304" s="9"/>
      <c r="DH26304" s="128"/>
      <c r="DI26304" s="128"/>
      <c r="DJ26304" s="128"/>
      <c r="DK26304" s="216">
        <f t="shared" si="943"/>
        <v>0</v>
      </c>
      <c r="DL26304" s="128"/>
    </row>
    <row r="26305" spans="106:116" x14ac:dyDescent="0.25">
      <c r="DB26305" s="134">
        <f t="shared" si="942"/>
        <v>254</v>
      </c>
      <c r="DC26305" s="7"/>
      <c r="DD26305" s="10"/>
      <c r="DE26305" s="8"/>
      <c r="DF26305" s="247"/>
      <c r="DG26305" s="9"/>
      <c r="DH26305" s="128"/>
      <c r="DI26305" s="128"/>
      <c r="DJ26305" s="128"/>
      <c r="DK26305" s="216">
        <f t="shared" si="943"/>
        <v>0</v>
      </c>
      <c r="DL26305" s="128"/>
    </row>
    <row r="26306" spans="106:116" x14ac:dyDescent="0.25">
      <c r="DB26306" s="134">
        <f t="shared" si="942"/>
        <v>255</v>
      </c>
      <c r="DC26306" s="7"/>
      <c r="DD26306" s="10"/>
      <c r="DE26306" s="8"/>
      <c r="DF26306" s="247"/>
      <c r="DG26306" s="9"/>
      <c r="DH26306" s="128"/>
      <c r="DI26306" s="128"/>
      <c r="DJ26306" s="128"/>
      <c r="DK26306" s="216">
        <f t="shared" si="943"/>
        <v>0</v>
      </c>
      <c r="DL26306" s="128"/>
    </row>
    <row r="26307" spans="106:116" x14ac:dyDescent="0.25">
      <c r="DB26307" s="134">
        <f t="shared" si="942"/>
        <v>256</v>
      </c>
      <c r="DC26307" s="7"/>
      <c r="DD26307" s="10"/>
      <c r="DE26307" s="8"/>
      <c r="DF26307" s="247"/>
      <c r="DG26307" s="9"/>
      <c r="DH26307" s="128"/>
      <c r="DI26307" s="128"/>
      <c r="DJ26307" s="128"/>
      <c r="DK26307" s="216">
        <f t="shared" si="943"/>
        <v>0</v>
      </c>
      <c r="DL26307" s="128"/>
    </row>
    <row r="26308" spans="106:116" x14ac:dyDescent="0.25">
      <c r="DB26308" s="134">
        <f t="shared" si="942"/>
        <v>257</v>
      </c>
      <c r="DC26308" s="7"/>
      <c r="DD26308" s="10"/>
      <c r="DE26308" s="8"/>
      <c r="DF26308" s="247"/>
      <c r="DG26308" s="9"/>
      <c r="DH26308" s="128"/>
      <c r="DI26308" s="128"/>
      <c r="DJ26308" s="128"/>
      <c r="DK26308" s="216">
        <f t="shared" si="943"/>
        <v>0</v>
      </c>
      <c r="DL26308" s="128"/>
    </row>
    <row r="26309" spans="106:116" x14ac:dyDescent="0.25">
      <c r="DB26309" s="134">
        <f t="shared" ref="DB26309:DB26372" si="944">1+DB26308</f>
        <v>258</v>
      </c>
      <c r="DC26309" s="7"/>
      <c r="DD26309" s="10"/>
      <c r="DE26309" s="8"/>
      <c r="DF26309" s="247"/>
      <c r="DG26309" s="9"/>
      <c r="DH26309" s="128"/>
      <c r="DI26309" s="128"/>
      <c r="DJ26309" s="128"/>
      <c r="DK26309" s="216">
        <f t="shared" ref="DK26309:DK26372" si="945">IF(DC26309=0,0,IF(DD26309=0,0,IF(DE26309=0,0,IF(DF26309=0,0,IF(DG26309=0,0,50)))))</f>
        <v>0</v>
      </c>
      <c r="DL26309" s="128"/>
    </row>
    <row r="26310" spans="106:116" x14ac:dyDescent="0.25">
      <c r="DB26310" s="134">
        <f t="shared" si="944"/>
        <v>259</v>
      </c>
      <c r="DC26310" s="7"/>
      <c r="DD26310" s="10"/>
      <c r="DE26310" s="8"/>
      <c r="DF26310" s="247"/>
      <c r="DG26310" s="9"/>
      <c r="DH26310" s="128"/>
      <c r="DI26310" s="128"/>
      <c r="DJ26310" s="128"/>
      <c r="DK26310" s="216">
        <f t="shared" si="945"/>
        <v>0</v>
      </c>
      <c r="DL26310" s="128"/>
    </row>
    <row r="26311" spans="106:116" x14ac:dyDescent="0.25">
      <c r="DB26311" s="134">
        <f t="shared" si="944"/>
        <v>260</v>
      </c>
      <c r="DC26311" s="7"/>
      <c r="DD26311" s="10"/>
      <c r="DE26311" s="8"/>
      <c r="DF26311" s="247"/>
      <c r="DG26311" s="9"/>
      <c r="DH26311" s="128"/>
      <c r="DI26311" s="128"/>
      <c r="DJ26311" s="128"/>
      <c r="DK26311" s="216">
        <f t="shared" si="945"/>
        <v>0</v>
      </c>
      <c r="DL26311" s="128"/>
    </row>
    <row r="26312" spans="106:116" x14ac:dyDescent="0.25">
      <c r="DB26312" s="134">
        <f t="shared" si="944"/>
        <v>261</v>
      </c>
      <c r="DC26312" s="7"/>
      <c r="DD26312" s="10"/>
      <c r="DE26312" s="8"/>
      <c r="DF26312" s="247"/>
      <c r="DG26312" s="9"/>
      <c r="DH26312" s="128"/>
      <c r="DI26312" s="128"/>
      <c r="DJ26312" s="128"/>
      <c r="DK26312" s="216">
        <f t="shared" si="945"/>
        <v>0</v>
      </c>
      <c r="DL26312" s="128"/>
    </row>
    <row r="26313" spans="106:116" x14ac:dyDescent="0.25">
      <c r="DB26313" s="134">
        <f t="shared" si="944"/>
        <v>262</v>
      </c>
      <c r="DC26313" s="7"/>
      <c r="DD26313" s="10"/>
      <c r="DE26313" s="8"/>
      <c r="DF26313" s="247"/>
      <c r="DG26313" s="9"/>
      <c r="DH26313" s="128"/>
      <c r="DI26313" s="128"/>
      <c r="DJ26313" s="128"/>
      <c r="DK26313" s="216">
        <f t="shared" si="945"/>
        <v>0</v>
      </c>
      <c r="DL26313" s="128"/>
    </row>
    <row r="26314" spans="106:116" x14ac:dyDescent="0.25">
      <c r="DB26314" s="134">
        <f t="shared" si="944"/>
        <v>263</v>
      </c>
      <c r="DC26314" s="7"/>
      <c r="DD26314" s="10"/>
      <c r="DE26314" s="8"/>
      <c r="DF26314" s="247"/>
      <c r="DG26314" s="9"/>
      <c r="DH26314" s="128"/>
      <c r="DI26314" s="128"/>
      <c r="DJ26314" s="128"/>
      <c r="DK26314" s="216">
        <f t="shared" si="945"/>
        <v>0</v>
      </c>
      <c r="DL26314" s="128"/>
    </row>
    <row r="26315" spans="106:116" x14ac:dyDescent="0.25">
      <c r="DB26315" s="134">
        <f t="shared" si="944"/>
        <v>264</v>
      </c>
      <c r="DC26315" s="7"/>
      <c r="DD26315" s="10"/>
      <c r="DE26315" s="8"/>
      <c r="DF26315" s="247"/>
      <c r="DG26315" s="9"/>
      <c r="DH26315" s="128"/>
      <c r="DI26315" s="128"/>
      <c r="DJ26315" s="128"/>
      <c r="DK26315" s="216">
        <f t="shared" si="945"/>
        <v>0</v>
      </c>
      <c r="DL26315" s="128"/>
    </row>
    <row r="26316" spans="106:116" x14ac:dyDescent="0.25">
      <c r="DB26316" s="134">
        <f t="shared" si="944"/>
        <v>265</v>
      </c>
      <c r="DC26316" s="7"/>
      <c r="DD26316" s="10"/>
      <c r="DE26316" s="8"/>
      <c r="DF26316" s="247"/>
      <c r="DG26316" s="9"/>
      <c r="DH26316" s="128"/>
      <c r="DI26316" s="128"/>
      <c r="DJ26316" s="128"/>
      <c r="DK26316" s="216">
        <f t="shared" si="945"/>
        <v>0</v>
      </c>
      <c r="DL26316" s="128"/>
    </row>
    <row r="26317" spans="106:116" x14ac:dyDescent="0.25">
      <c r="DB26317" s="134">
        <f t="shared" si="944"/>
        <v>266</v>
      </c>
      <c r="DC26317" s="7"/>
      <c r="DD26317" s="10"/>
      <c r="DE26317" s="8"/>
      <c r="DF26317" s="247"/>
      <c r="DG26317" s="9"/>
      <c r="DH26317" s="128"/>
      <c r="DI26317" s="128"/>
      <c r="DJ26317" s="128"/>
      <c r="DK26317" s="216">
        <f t="shared" si="945"/>
        <v>0</v>
      </c>
      <c r="DL26317" s="128"/>
    </row>
    <row r="26318" spans="106:116" x14ac:dyDescent="0.25">
      <c r="DB26318" s="134">
        <f t="shared" si="944"/>
        <v>267</v>
      </c>
      <c r="DC26318" s="7"/>
      <c r="DD26318" s="10"/>
      <c r="DE26318" s="8"/>
      <c r="DF26318" s="247"/>
      <c r="DG26318" s="9"/>
      <c r="DH26318" s="128"/>
      <c r="DI26318" s="128"/>
      <c r="DJ26318" s="128"/>
      <c r="DK26318" s="216">
        <f t="shared" si="945"/>
        <v>0</v>
      </c>
      <c r="DL26318" s="128"/>
    </row>
    <row r="26319" spans="106:116" x14ac:dyDescent="0.25">
      <c r="DB26319" s="134">
        <f t="shared" si="944"/>
        <v>268</v>
      </c>
      <c r="DC26319" s="7"/>
      <c r="DD26319" s="10"/>
      <c r="DE26319" s="8"/>
      <c r="DF26319" s="247"/>
      <c r="DG26319" s="9"/>
      <c r="DH26319" s="128"/>
      <c r="DI26319" s="128"/>
      <c r="DJ26319" s="128"/>
      <c r="DK26319" s="216">
        <f t="shared" si="945"/>
        <v>0</v>
      </c>
      <c r="DL26319" s="128"/>
    </row>
    <row r="26320" spans="106:116" x14ac:dyDescent="0.25">
      <c r="DB26320" s="134">
        <f t="shared" si="944"/>
        <v>269</v>
      </c>
      <c r="DC26320" s="7"/>
      <c r="DD26320" s="10"/>
      <c r="DE26320" s="8"/>
      <c r="DF26320" s="247"/>
      <c r="DG26320" s="9"/>
      <c r="DH26320" s="128"/>
      <c r="DI26320" s="128"/>
      <c r="DJ26320" s="128"/>
      <c r="DK26320" s="216">
        <f t="shared" si="945"/>
        <v>0</v>
      </c>
      <c r="DL26320" s="128"/>
    </row>
    <row r="26321" spans="106:116" x14ac:dyDescent="0.25">
      <c r="DB26321" s="134">
        <f t="shared" si="944"/>
        <v>270</v>
      </c>
      <c r="DC26321" s="7"/>
      <c r="DD26321" s="10"/>
      <c r="DE26321" s="8"/>
      <c r="DF26321" s="247"/>
      <c r="DG26321" s="9"/>
      <c r="DH26321" s="128"/>
      <c r="DI26321" s="128"/>
      <c r="DJ26321" s="128"/>
      <c r="DK26321" s="216">
        <f t="shared" si="945"/>
        <v>0</v>
      </c>
      <c r="DL26321" s="128"/>
    </row>
    <row r="26322" spans="106:116" x14ac:dyDescent="0.25">
      <c r="DB26322" s="134">
        <f t="shared" si="944"/>
        <v>271</v>
      </c>
      <c r="DC26322" s="7"/>
      <c r="DD26322" s="10"/>
      <c r="DE26322" s="8"/>
      <c r="DF26322" s="247"/>
      <c r="DG26322" s="9"/>
      <c r="DH26322" s="128"/>
      <c r="DI26322" s="128"/>
      <c r="DJ26322" s="128"/>
      <c r="DK26322" s="216">
        <f t="shared" si="945"/>
        <v>0</v>
      </c>
      <c r="DL26322" s="128"/>
    </row>
    <row r="26323" spans="106:116" x14ac:dyDescent="0.25">
      <c r="DB26323" s="134">
        <f t="shared" si="944"/>
        <v>272</v>
      </c>
      <c r="DC26323" s="7"/>
      <c r="DD26323" s="10"/>
      <c r="DE26323" s="8"/>
      <c r="DF26323" s="247"/>
      <c r="DG26323" s="9"/>
      <c r="DH26323" s="128"/>
      <c r="DI26323" s="128"/>
      <c r="DJ26323" s="128"/>
      <c r="DK26323" s="216">
        <f t="shared" si="945"/>
        <v>0</v>
      </c>
      <c r="DL26323" s="128"/>
    </row>
    <row r="26324" spans="106:116" x14ac:dyDescent="0.25">
      <c r="DB26324" s="134">
        <f t="shared" si="944"/>
        <v>273</v>
      </c>
      <c r="DC26324" s="7"/>
      <c r="DD26324" s="10"/>
      <c r="DE26324" s="8"/>
      <c r="DF26324" s="247"/>
      <c r="DG26324" s="9"/>
      <c r="DH26324" s="128"/>
      <c r="DI26324" s="128"/>
      <c r="DJ26324" s="128"/>
      <c r="DK26324" s="216">
        <f t="shared" si="945"/>
        <v>0</v>
      </c>
      <c r="DL26324" s="128"/>
    </row>
    <row r="26325" spans="106:116" x14ac:dyDescent="0.25">
      <c r="DB26325" s="134">
        <f t="shared" si="944"/>
        <v>274</v>
      </c>
      <c r="DC26325" s="7"/>
      <c r="DD26325" s="10"/>
      <c r="DE26325" s="8"/>
      <c r="DF26325" s="247"/>
      <c r="DG26325" s="9"/>
      <c r="DH26325" s="128"/>
      <c r="DI26325" s="128"/>
      <c r="DJ26325" s="128"/>
      <c r="DK26325" s="216">
        <f t="shared" si="945"/>
        <v>0</v>
      </c>
      <c r="DL26325" s="128"/>
    </row>
    <row r="26326" spans="106:116" x14ac:dyDescent="0.25">
      <c r="DB26326" s="134">
        <f t="shared" si="944"/>
        <v>275</v>
      </c>
      <c r="DC26326" s="7"/>
      <c r="DD26326" s="10"/>
      <c r="DE26326" s="8"/>
      <c r="DF26326" s="247"/>
      <c r="DG26326" s="9"/>
      <c r="DH26326" s="128"/>
      <c r="DI26326" s="128"/>
      <c r="DJ26326" s="128"/>
      <c r="DK26326" s="216">
        <f t="shared" si="945"/>
        <v>0</v>
      </c>
      <c r="DL26326" s="128"/>
    </row>
    <row r="26327" spans="106:116" x14ac:dyDescent="0.25">
      <c r="DB26327" s="134">
        <f t="shared" si="944"/>
        <v>276</v>
      </c>
      <c r="DC26327" s="7"/>
      <c r="DD26327" s="10"/>
      <c r="DE26327" s="8"/>
      <c r="DF26327" s="247"/>
      <c r="DG26327" s="9"/>
      <c r="DH26327" s="128"/>
      <c r="DI26327" s="128"/>
      <c r="DJ26327" s="128"/>
      <c r="DK26327" s="216">
        <f t="shared" si="945"/>
        <v>0</v>
      </c>
      <c r="DL26327" s="128"/>
    </row>
    <row r="26328" spans="106:116" x14ac:dyDescent="0.25">
      <c r="DB26328" s="134">
        <f t="shared" si="944"/>
        <v>277</v>
      </c>
      <c r="DC26328" s="7"/>
      <c r="DD26328" s="10"/>
      <c r="DE26328" s="8"/>
      <c r="DF26328" s="247"/>
      <c r="DG26328" s="9"/>
      <c r="DH26328" s="128"/>
      <c r="DI26328" s="128"/>
      <c r="DJ26328" s="128"/>
      <c r="DK26328" s="216">
        <f t="shared" si="945"/>
        <v>0</v>
      </c>
      <c r="DL26328" s="128"/>
    </row>
    <row r="26329" spans="106:116" x14ac:dyDescent="0.25">
      <c r="DB26329" s="134">
        <f t="shared" si="944"/>
        <v>278</v>
      </c>
      <c r="DC26329" s="7"/>
      <c r="DD26329" s="10"/>
      <c r="DE26329" s="8"/>
      <c r="DF26329" s="247"/>
      <c r="DG26329" s="9"/>
      <c r="DH26329" s="128"/>
      <c r="DI26329" s="128"/>
      <c r="DJ26329" s="128"/>
      <c r="DK26329" s="216">
        <f t="shared" si="945"/>
        <v>0</v>
      </c>
      <c r="DL26329" s="128"/>
    </row>
    <row r="26330" spans="106:116" x14ac:dyDescent="0.25">
      <c r="DB26330" s="134">
        <f t="shared" si="944"/>
        <v>279</v>
      </c>
      <c r="DC26330" s="7"/>
      <c r="DD26330" s="10"/>
      <c r="DE26330" s="8"/>
      <c r="DF26330" s="247"/>
      <c r="DG26330" s="9"/>
      <c r="DH26330" s="128"/>
      <c r="DI26330" s="128"/>
      <c r="DJ26330" s="128"/>
      <c r="DK26330" s="216">
        <f t="shared" si="945"/>
        <v>0</v>
      </c>
      <c r="DL26330" s="128"/>
    </row>
    <row r="26331" spans="106:116" x14ac:dyDescent="0.25">
      <c r="DB26331" s="134">
        <f t="shared" si="944"/>
        <v>280</v>
      </c>
      <c r="DC26331" s="7"/>
      <c r="DD26331" s="10"/>
      <c r="DE26331" s="8"/>
      <c r="DF26331" s="247"/>
      <c r="DG26331" s="9"/>
      <c r="DH26331" s="128"/>
      <c r="DI26331" s="128"/>
      <c r="DJ26331" s="128"/>
      <c r="DK26331" s="216">
        <f t="shared" si="945"/>
        <v>0</v>
      </c>
      <c r="DL26331" s="128"/>
    </row>
    <row r="26332" spans="106:116" x14ac:dyDescent="0.25">
      <c r="DB26332" s="134">
        <f t="shared" si="944"/>
        <v>281</v>
      </c>
      <c r="DC26332" s="7"/>
      <c r="DD26332" s="10"/>
      <c r="DE26332" s="8"/>
      <c r="DF26332" s="247"/>
      <c r="DG26332" s="9"/>
      <c r="DH26332" s="128"/>
      <c r="DI26332" s="128"/>
      <c r="DJ26332" s="128"/>
      <c r="DK26332" s="216">
        <f t="shared" si="945"/>
        <v>0</v>
      </c>
      <c r="DL26332" s="128"/>
    </row>
    <row r="26333" spans="106:116" x14ac:dyDescent="0.25">
      <c r="DB26333" s="134">
        <f t="shared" si="944"/>
        <v>282</v>
      </c>
      <c r="DC26333" s="7"/>
      <c r="DD26333" s="10"/>
      <c r="DE26333" s="8"/>
      <c r="DF26333" s="247"/>
      <c r="DG26333" s="9"/>
      <c r="DH26333" s="128"/>
      <c r="DI26333" s="128"/>
      <c r="DJ26333" s="128"/>
      <c r="DK26333" s="216">
        <f t="shared" si="945"/>
        <v>0</v>
      </c>
      <c r="DL26333" s="128"/>
    </row>
    <row r="26334" spans="106:116" x14ac:dyDescent="0.25">
      <c r="DB26334" s="134">
        <f t="shared" si="944"/>
        <v>283</v>
      </c>
      <c r="DC26334" s="7"/>
      <c r="DD26334" s="10"/>
      <c r="DE26334" s="8"/>
      <c r="DF26334" s="247"/>
      <c r="DG26334" s="9"/>
      <c r="DH26334" s="128"/>
      <c r="DI26334" s="128"/>
      <c r="DJ26334" s="128"/>
      <c r="DK26334" s="216">
        <f t="shared" si="945"/>
        <v>0</v>
      </c>
      <c r="DL26334" s="128"/>
    </row>
    <row r="26335" spans="106:116" x14ac:dyDescent="0.25">
      <c r="DB26335" s="134">
        <f t="shared" si="944"/>
        <v>284</v>
      </c>
      <c r="DC26335" s="7"/>
      <c r="DD26335" s="10"/>
      <c r="DE26335" s="8"/>
      <c r="DF26335" s="247"/>
      <c r="DG26335" s="9"/>
      <c r="DH26335" s="128"/>
      <c r="DI26335" s="128"/>
      <c r="DJ26335" s="128"/>
      <c r="DK26335" s="216">
        <f t="shared" si="945"/>
        <v>0</v>
      </c>
      <c r="DL26335" s="128"/>
    </row>
    <row r="26336" spans="106:116" x14ac:dyDescent="0.25">
      <c r="DB26336" s="134">
        <f t="shared" si="944"/>
        <v>285</v>
      </c>
      <c r="DC26336" s="7"/>
      <c r="DD26336" s="10"/>
      <c r="DE26336" s="8"/>
      <c r="DF26336" s="247"/>
      <c r="DG26336" s="9"/>
      <c r="DH26336" s="128"/>
      <c r="DI26336" s="128"/>
      <c r="DJ26336" s="128"/>
      <c r="DK26336" s="216">
        <f t="shared" si="945"/>
        <v>0</v>
      </c>
      <c r="DL26336" s="128"/>
    </row>
    <row r="26337" spans="106:116" x14ac:dyDescent="0.25">
      <c r="DB26337" s="134">
        <f t="shared" si="944"/>
        <v>286</v>
      </c>
      <c r="DC26337" s="7"/>
      <c r="DD26337" s="10"/>
      <c r="DE26337" s="8"/>
      <c r="DF26337" s="247"/>
      <c r="DG26337" s="9"/>
      <c r="DH26337" s="128"/>
      <c r="DI26337" s="128"/>
      <c r="DJ26337" s="128"/>
      <c r="DK26337" s="216">
        <f t="shared" si="945"/>
        <v>0</v>
      </c>
      <c r="DL26337" s="128"/>
    </row>
    <row r="26338" spans="106:116" x14ac:dyDescent="0.25">
      <c r="DB26338" s="134">
        <f t="shared" si="944"/>
        <v>287</v>
      </c>
      <c r="DC26338" s="7"/>
      <c r="DD26338" s="10"/>
      <c r="DE26338" s="8"/>
      <c r="DF26338" s="247"/>
      <c r="DG26338" s="9"/>
      <c r="DH26338" s="128"/>
      <c r="DI26338" s="128"/>
      <c r="DJ26338" s="128"/>
      <c r="DK26338" s="216">
        <f t="shared" si="945"/>
        <v>0</v>
      </c>
      <c r="DL26338" s="128"/>
    </row>
    <row r="26339" spans="106:116" x14ac:dyDescent="0.25">
      <c r="DB26339" s="134">
        <f t="shared" si="944"/>
        <v>288</v>
      </c>
      <c r="DC26339" s="7"/>
      <c r="DD26339" s="10"/>
      <c r="DE26339" s="8"/>
      <c r="DF26339" s="247"/>
      <c r="DG26339" s="9"/>
      <c r="DH26339" s="128"/>
      <c r="DI26339" s="128"/>
      <c r="DJ26339" s="128"/>
      <c r="DK26339" s="216">
        <f t="shared" si="945"/>
        <v>0</v>
      </c>
      <c r="DL26339" s="128"/>
    </row>
    <row r="26340" spans="106:116" x14ac:dyDescent="0.25">
      <c r="DB26340" s="134">
        <f t="shared" si="944"/>
        <v>289</v>
      </c>
      <c r="DC26340" s="7"/>
      <c r="DD26340" s="10"/>
      <c r="DE26340" s="8"/>
      <c r="DF26340" s="247"/>
      <c r="DG26340" s="9"/>
      <c r="DH26340" s="128"/>
      <c r="DI26340" s="128"/>
      <c r="DJ26340" s="128"/>
      <c r="DK26340" s="216">
        <f t="shared" si="945"/>
        <v>0</v>
      </c>
      <c r="DL26340" s="128"/>
    </row>
    <row r="26341" spans="106:116" x14ac:dyDescent="0.25">
      <c r="DB26341" s="134">
        <f t="shared" si="944"/>
        <v>290</v>
      </c>
      <c r="DC26341" s="7"/>
      <c r="DD26341" s="10"/>
      <c r="DE26341" s="8"/>
      <c r="DF26341" s="247"/>
      <c r="DG26341" s="9"/>
      <c r="DH26341" s="128"/>
      <c r="DI26341" s="128"/>
      <c r="DJ26341" s="128"/>
      <c r="DK26341" s="216">
        <f t="shared" si="945"/>
        <v>0</v>
      </c>
      <c r="DL26341" s="128"/>
    </row>
    <row r="26342" spans="106:116" x14ac:dyDescent="0.25">
      <c r="DB26342" s="134">
        <f t="shared" si="944"/>
        <v>291</v>
      </c>
      <c r="DC26342" s="7"/>
      <c r="DD26342" s="10"/>
      <c r="DE26342" s="8"/>
      <c r="DF26342" s="247"/>
      <c r="DG26342" s="9"/>
      <c r="DH26342" s="128"/>
      <c r="DI26342" s="128"/>
      <c r="DJ26342" s="128"/>
      <c r="DK26342" s="216">
        <f t="shared" si="945"/>
        <v>0</v>
      </c>
      <c r="DL26342" s="128"/>
    </row>
    <row r="26343" spans="106:116" x14ac:dyDescent="0.25">
      <c r="DB26343" s="134">
        <f t="shared" si="944"/>
        <v>292</v>
      </c>
      <c r="DC26343" s="7"/>
      <c r="DD26343" s="10"/>
      <c r="DE26343" s="8"/>
      <c r="DF26343" s="247"/>
      <c r="DG26343" s="9"/>
      <c r="DH26343" s="128"/>
      <c r="DI26343" s="128"/>
      <c r="DJ26343" s="128"/>
      <c r="DK26343" s="216">
        <f t="shared" si="945"/>
        <v>0</v>
      </c>
      <c r="DL26343" s="128"/>
    </row>
    <row r="26344" spans="106:116" x14ac:dyDescent="0.25">
      <c r="DB26344" s="134">
        <f t="shared" si="944"/>
        <v>293</v>
      </c>
      <c r="DC26344" s="7"/>
      <c r="DD26344" s="10"/>
      <c r="DE26344" s="8"/>
      <c r="DF26344" s="247"/>
      <c r="DG26344" s="9"/>
      <c r="DH26344" s="128"/>
      <c r="DI26344" s="128"/>
      <c r="DJ26344" s="128"/>
      <c r="DK26344" s="216">
        <f t="shared" si="945"/>
        <v>0</v>
      </c>
      <c r="DL26344" s="128"/>
    </row>
    <row r="26345" spans="106:116" x14ac:dyDescent="0.25">
      <c r="DB26345" s="134">
        <f t="shared" si="944"/>
        <v>294</v>
      </c>
      <c r="DC26345" s="7"/>
      <c r="DD26345" s="10"/>
      <c r="DE26345" s="8"/>
      <c r="DF26345" s="247"/>
      <c r="DG26345" s="9"/>
      <c r="DH26345" s="128"/>
      <c r="DI26345" s="128"/>
      <c r="DJ26345" s="128"/>
      <c r="DK26345" s="216">
        <f t="shared" si="945"/>
        <v>0</v>
      </c>
      <c r="DL26345" s="128"/>
    </row>
    <row r="26346" spans="106:116" x14ac:dyDescent="0.25">
      <c r="DB26346" s="134">
        <f t="shared" si="944"/>
        <v>295</v>
      </c>
      <c r="DC26346" s="7"/>
      <c r="DD26346" s="10"/>
      <c r="DE26346" s="8"/>
      <c r="DF26346" s="247"/>
      <c r="DG26346" s="9"/>
      <c r="DH26346" s="128"/>
      <c r="DI26346" s="128"/>
      <c r="DJ26346" s="128"/>
      <c r="DK26346" s="216">
        <f t="shared" si="945"/>
        <v>0</v>
      </c>
      <c r="DL26346" s="128"/>
    </row>
    <row r="26347" spans="106:116" x14ac:dyDescent="0.25">
      <c r="DB26347" s="134">
        <f t="shared" si="944"/>
        <v>296</v>
      </c>
      <c r="DC26347" s="7"/>
      <c r="DD26347" s="10"/>
      <c r="DE26347" s="8"/>
      <c r="DF26347" s="247"/>
      <c r="DG26347" s="9"/>
      <c r="DH26347" s="128"/>
      <c r="DI26347" s="128"/>
      <c r="DJ26347" s="128"/>
      <c r="DK26347" s="216">
        <f t="shared" si="945"/>
        <v>0</v>
      </c>
      <c r="DL26347" s="128"/>
    </row>
    <row r="26348" spans="106:116" x14ac:dyDescent="0.25">
      <c r="DB26348" s="134">
        <f t="shared" si="944"/>
        <v>297</v>
      </c>
      <c r="DC26348" s="7"/>
      <c r="DD26348" s="10"/>
      <c r="DE26348" s="8"/>
      <c r="DF26348" s="247"/>
      <c r="DG26348" s="9"/>
      <c r="DH26348" s="128"/>
      <c r="DI26348" s="128"/>
      <c r="DJ26348" s="128"/>
      <c r="DK26348" s="216">
        <f t="shared" si="945"/>
        <v>0</v>
      </c>
      <c r="DL26348" s="128"/>
    </row>
    <row r="26349" spans="106:116" x14ac:dyDescent="0.25">
      <c r="DB26349" s="134">
        <f t="shared" si="944"/>
        <v>298</v>
      </c>
      <c r="DC26349" s="7"/>
      <c r="DD26349" s="10"/>
      <c r="DE26349" s="8"/>
      <c r="DF26349" s="247"/>
      <c r="DG26349" s="9"/>
      <c r="DH26349" s="128"/>
      <c r="DI26349" s="128"/>
      <c r="DJ26349" s="128"/>
      <c r="DK26349" s="216">
        <f t="shared" si="945"/>
        <v>0</v>
      </c>
      <c r="DL26349" s="128"/>
    </row>
    <row r="26350" spans="106:116" x14ac:dyDescent="0.25">
      <c r="DB26350" s="134">
        <f t="shared" si="944"/>
        <v>299</v>
      </c>
      <c r="DC26350" s="7"/>
      <c r="DD26350" s="10"/>
      <c r="DE26350" s="8"/>
      <c r="DF26350" s="247"/>
      <c r="DG26350" s="9"/>
      <c r="DH26350" s="128"/>
      <c r="DI26350" s="128"/>
      <c r="DJ26350" s="128"/>
      <c r="DK26350" s="216">
        <f t="shared" si="945"/>
        <v>0</v>
      </c>
      <c r="DL26350" s="128"/>
    </row>
    <row r="26351" spans="106:116" x14ac:dyDescent="0.25">
      <c r="DB26351" s="134">
        <f t="shared" si="944"/>
        <v>300</v>
      </c>
      <c r="DC26351" s="7"/>
      <c r="DD26351" s="10"/>
      <c r="DE26351" s="8"/>
      <c r="DF26351" s="247"/>
      <c r="DG26351" s="9"/>
      <c r="DH26351" s="128"/>
      <c r="DI26351" s="128"/>
      <c r="DJ26351" s="128"/>
      <c r="DK26351" s="216">
        <f t="shared" si="945"/>
        <v>0</v>
      </c>
      <c r="DL26351" s="128"/>
    </row>
    <row r="26352" spans="106:116" x14ac:dyDescent="0.25">
      <c r="DB26352" s="134">
        <f t="shared" si="944"/>
        <v>301</v>
      </c>
      <c r="DC26352" s="7"/>
      <c r="DD26352" s="10"/>
      <c r="DE26352" s="8"/>
      <c r="DF26352" s="247"/>
      <c r="DG26352" s="9"/>
      <c r="DH26352" s="128"/>
      <c r="DI26352" s="128"/>
      <c r="DJ26352" s="128"/>
      <c r="DK26352" s="216">
        <f t="shared" si="945"/>
        <v>0</v>
      </c>
      <c r="DL26352" s="128"/>
    </row>
    <row r="26353" spans="106:116" x14ac:dyDescent="0.25">
      <c r="DB26353" s="134">
        <f t="shared" si="944"/>
        <v>302</v>
      </c>
      <c r="DC26353" s="7"/>
      <c r="DD26353" s="10"/>
      <c r="DE26353" s="8"/>
      <c r="DF26353" s="247"/>
      <c r="DG26353" s="9"/>
      <c r="DH26353" s="128"/>
      <c r="DI26353" s="128"/>
      <c r="DJ26353" s="128"/>
      <c r="DK26353" s="216">
        <f t="shared" si="945"/>
        <v>0</v>
      </c>
      <c r="DL26353" s="128"/>
    </row>
    <row r="26354" spans="106:116" x14ac:dyDescent="0.25">
      <c r="DB26354" s="134">
        <f t="shared" si="944"/>
        <v>303</v>
      </c>
      <c r="DC26354" s="7"/>
      <c r="DD26354" s="10"/>
      <c r="DE26354" s="8"/>
      <c r="DF26354" s="247"/>
      <c r="DG26354" s="9"/>
      <c r="DH26354" s="128"/>
      <c r="DI26354" s="128"/>
      <c r="DJ26354" s="128"/>
      <c r="DK26354" s="216">
        <f t="shared" si="945"/>
        <v>0</v>
      </c>
      <c r="DL26354" s="128"/>
    </row>
    <row r="26355" spans="106:116" x14ac:dyDescent="0.25">
      <c r="DB26355" s="134">
        <f t="shared" si="944"/>
        <v>304</v>
      </c>
      <c r="DC26355" s="7"/>
      <c r="DD26355" s="10"/>
      <c r="DE26355" s="8"/>
      <c r="DF26355" s="247"/>
      <c r="DG26355" s="9"/>
      <c r="DH26355" s="128"/>
      <c r="DI26355" s="128"/>
      <c r="DJ26355" s="128"/>
      <c r="DK26355" s="216">
        <f t="shared" si="945"/>
        <v>0</v>
      </c>
      <c r="DL26355" s="128"/>
    </row>
    <row r="26356" spans="106:116" x14ac:dyDescent="0.25">
      <c r="DB26356" s="134">
        <f t="shared" si="944"/>
        <v>305</v>
      </c>
      <c r="DC26356" s="7"/>
      <c r="DD26356" s="10"/>
      <c r="DE26356" s="8"/>
      <c r="DF26356" s="247"/>
      <c r="DG26356" s="9"/>
      <c r="DH26356" s="128"/>
      <c r="DI26356" s="128"/>
      <c r="DJ26356" s="128"/>
      <c r="DK26356" s="216">
        <f t="shared" si="945"/>
        <v>0</v>
      </c>
      <c r="DL26356" s="128"/>
    </row>
    <row r="26357" spans="106:116" x14ac:dyDescent="0.25">
      <c r="DB26357" s="134">
        <f t="shared" si="944"/>
        <v>306</v>
      </c>
      <c r="DC26357" s="7"/>
      <c r="DD26357" s="10"/>
      <c r="DE26357" s="8"/>
      <c r="DF26357" s="247"/>
      <c r="DG26357" s="9"/>
      <c r="DH26357" s="128"/>
      <c r="DI26357" s="128"/>
      <c r="DJ26357" s="128"/>
      <c r="DK26357" s="216">
        <f t="shared" si="945"/>
        <v>0</v>
      </c>
      <c r="DL26357" s="128"/>
    </row>
    <row r="26358" spans="106:116" x14ac:dyDescent="0.25">
      <c r="DB26358" s="134">
        <f t="shared" si="944"/>
        <v>307</v>
      </c>
      <c r="DC26358" s="7"/>
      <c r="DD26358" s="10"/>
      <c r="DE26358" s="8"/>
      <c r="DF26358" s="247"/>
      <c r="DG26358" s="9"/>
      <c r="DH26358" s="128"/>
      <c r="DI26358" s="128"/>
      <c r="DJ26358" s="128"/>
      <c r="DK26358" s="216">
        <f t="shared" si="945"/>
        <v>0</v>
      </c>
      <c r="DL26358" s="128"/>
    </row>
    <row r="26359" spans="106:116" x14ac:dyDescent="0.25">
      <c r="DB26359" s="134">
        <f t="shared" si="944"/>
        <v>308</v>
      </c>
      <c r="DC26359" s="7"/>
      <c r="DD26359" s="10"/>
      <c r="DE26359" s="8"/>
      <c r="DF26359" s="247"/>
      <c r="DG26359" s="9"/>
      <c r="DH26359" s="128"/>
      <c r="DI26359" s="128"/>
      <c r="DJ26359" s="128"/>
      <c r="DK26359" s="216">
        <f t="shared" si="945"/>
        <v>0</v>
      </c>
      <c r="DL26359" s="128"/>
    </row>
    <row r="26360" spans="106:116" x14ac:dyDescent="0.25">
      <c r="DB26360" s="134">
        <f t="shared" si="944"/>
        <v>309</v>
      </c>
      <c r="DC26360" s="7"/>
      <c r="DD26360" s="10"/>
      <c r="DE26360" s="8"/>
      <c r="DF26360" s="247"/>
      <c r="DG26360" s="9"/>
      <c r="DH26360" s="128"/>
      <c r="DI26360" s="128"/>
      <c r="DJ26360" s="128"/>
      <c r="DK26360" s="216">
        <f t="shared" si="945"/>
        <v>0</v>
      </c>
      <c r="DL26360" s="128"/>
    </row>
    <row r="26361" spans="106:116" x14ac:dyDescent="0.25">
      <c r="DB26361" s="134">
        <f t="shared" si="944"/>
        <v>310</v>
      </c>
      <c r="DC26361" s="7"/>
      <c r="DD26361" s="10"/>
      <c r="DE26361" s="8"/>
      <c r="DF26361" s="247"/>
      <c r="DG26361" s="9"/>
      <c r="DH26361" s="128"/>
      <c r="DI26361" s="128"/>
      <c r="DJ26361" s="128"/>
      <c r="DK26361" s="216">
        <f t="shared" si="945"/>
        <v>0</v>
      </c>
      <c r="DL26361" s="128"/>
    </row>
    <row r="26362" spans="106:116" x14ac:dyDescent="0.25">
      <c r="DB26362" s="134">
        <f t="shared" si="944"/>
        <v>311</v>
      </c>
      <c r="DC26362" s="7"/>
      <c r="DD26362" s="10"/>
      <c r="DE26362" s="8"/>
      <c r="DF26362" s="247"/>
      <c r="DG26362" s="9"/>
      <c r="DH26362" s="128"/>
      <c r="DI26362" s="128"/>
      <c r="DJ26362" s="128"/>
      <c r="DK26362" s="216">
        <f t="shared" si="945"/>
        <v>0</v>
      </c>
      <c r="DL26362" s="128"/>
    </row>
    <row r="26363" spans="106:116" x14ac:dyDescent="0.25">
      <c r="DB26363" s="134">
        <f t="shared" si="944"/>
        <v>312</v>
      </c>
      <c r="DC26363" s="7"/>
      <c r="DD26363" s="10"/>
      <c r="DE26363" s="8"/>
      <c r="DF26363" s="247"/>
      <c r="DG26363" s="9"/>
      <c r="DH26363" s="128"/>
      <c r="DI26363" s="128"/>
      <c r="DJ26363" s="128"/>
      <c r="DK26363" s="216">
        <f t="shared" si="945"/>
        <v>0</v>
      </c>
      <c r="DL26363" s="128"/>
    </row>
    <row r="26364" spans="106:116" x14ac:dyDescent="0.25">
      <c r="DB26364" s="134">
        <f t="shared" si="944"/>
        <v>313</v>
      </c>
      <c r="DC26364" s="7"/>
      <c r="DD26364" s="10"/>
      <c r="DE26364" s="8"/>
      <c r="DF26364" s="247"/>
      <c r="DG26364" s="9"/>
      <c r="DH26364" s="128"/>
      <c r="DI26364" s="128"/>
      <c r="DJ26364" s="128"/>
      <c r="DK26364" s="216">
        <f t="shared" si="945"/>
        <v>0</v>
      </c>
      <c r="DL26364" s="128"/>
    </row>
    <row r="26365" spans="106:116" x14ac:dyDescent="0.25">
      <c r="DB26365" s="134">
        <f t="shared" si="944"/>
        <v>314</v>
      </c>
      <c r="DC26365" s="7"/>
      <c r="DD26365" s="10"/>
      <c r="DE26365" s="8"/>
      <c r="DF26365" s="247"/>
      <c r="DG26365" s="9"/>
      <c r="DH26365" s="128"/>
      <c r="DI26365" s="128"/>
      <c r="DJ26365" s="128"/>
      <c r="DK26365" s="216">
        <f t="shared" si="945"/>
        <v>0</v>
      </c>
      <c r="DL26365" s="128"/>
    </row>
    <row r="26366" spans="106:116" x14ac:dyDescent="0.25">
      <c r="DB26366" s="134">
        <f t="shared" si="944"/>
        <v>315</v>
      </c>
      <c r="DC26366" s="7"/>
      <c r="DD26366" s="10"/>
      <c r="DE26366" s="8"/>
      <c r="DF26366" s="247"/>
      <c r="DG26366" s="9"/>
      <c r="DH26366" s="128"/>
      <c r="DI26366" s="128"/>
      <c r="DJ26366" s="128"/>
      <c r="DK26366" s="216">
        <f t="shared" si="945"/>
        <v>0</v>
      </c>
      <c r="DL26366" s="128"/>
    </row>
    <row r="26367" spans="106:116" x14ac:dyDescent="0.25">
      <c r="DB26367" s="134">
        <f t="shared" si="944"/>
        <v>316</v>
      </c>
      <c r="DC26367" s="7"/>
      <c r="DD26367" s="10"/>
      <c r="DE26367" s="8"/>
      <c r="DF26367" s="247"/>
      <c r="DG26367" s="9"/>
      <c r="DH26367" s="128"/>
      <c r="DI26367" s="128"/>
      <c r="DJ26367" s="128"/>
      <c r="DK26367" s="216">
        <f t="shared" si="945"/>
        <v>0</v>
      </c>
      <c r="DL26367" s="128"/>
    </row>
    <row r="26368" spans="106:116" x14ac:dyDescent="0.25">
      <c r="DB26368" s="134">
        <f t="shared" si="944"/>
        <v>317</v>
      </c>
      <c r="DC26368" s="7"/>
      <c r="DD26368" s="10"/>
      <c r="DE26368" s="8"/>
      <c r="DF26368" s="247"/>
      <c r="DG26368" s="9"/>
      <c r="DH26368" s="128"/>
      <c r="DI26368" s="128"/>
      <c r="DJ26368" s="128"/>
      <c r="DK26368" s="216">
        <f t="shared" si="945"/>
        <v>0</v>
      </c>
      <c r="DL26368" s="128"/>
    </row>
    <row r="26369" spans="106:116" x14ac:dyDescent="0.25">
      <c r="DB26369" s="134">
        <f t="shared" si="944"/>
        <v>318</v>
      </c>
      <c r="DC26369" s="7"/>
      <c r="DD26369" s="10"/>
      <c r="DE26369" s="8"/>
      <c r="DF26369" s="247"/>
      <c r="DG26369" s="9"/>
      <c r="DH26369" s="128"/>
      <c r="DI26369" s="128"/>
      <c r="DJ26369" s="128"/>
      <c r="DK26369" s="216">
        <f t="shared" si="945"/>
        <v>0</v>
      </c>
      <c r="DL26369" s="128"/>
    </row>
    <row r="26370" spans="106:116" x14ac:dyDescent="0.25">
      <c r="DB26370" s="134">
        <f t="shared" si="944"/>
        <v>319</v>
      </c>
      <c r="DC26370" s="7"/>
      <c r="DD26370" s="10"/>
      <c r="DE26370" s="8"/>
      <c r="DF26370" s="247"/>
      <c r="DG26370" s="9"/>
      <c r="DH26370" s="128"/>
      <c r="DI26370" s="128"/>
      <c r="DJ26370" s="128"/>
      <c r="DK26370" s="216">
        <f t="shared" si="945"/>
        <v>0</v>
      </c>
      <c r="DL26370" s="128"/>
    </row>
    <row r="26371" spans="106:116" x14ac:dyDescent="0.25">
      <c r="DB26371" s="134">
        <f t="shared" si="944"/>
        <v>320</v>
      </c>
      <c r="DC26371" s="7"/>
      <c r="DD26371" s="10"/>
      <c r="DE26371" s="8"/>
      <c r="DF26371" s="247"/>
      <c r="DG26371" s="9"/>
      <c r="DH26371" s="128"/>
      <c r="DI26371" s="128"/>
      <c r="DJ26371" s="128"/>
      <c r="DK26371" s="216">
        <f t="shared" si="945"/>
        <v>0</v>
      </c>
      <c r="DL26371" s="128"/>
    </row>
    <row r="26372" spans="106:116" x14ac:dyDescent="0.25">
      <c r="DB26372" s="134">
        <f t="shared" si="944"/>
        <v>321</v>
      </c>
      <c r="DC26372" s="7"/>
      <c r="DD26372" s="10"/>
      <c r="DE26372" s="8"/>
      <c r="DF26372" s="247"/>
      <c r="DG26372" s="9"/>
      <c r="DH26372" s="128"/>
      <c r="DI26372" s="128"/>
      <c r="DJ26372" s="128"/>
      <c r="DK26372" s="216">
        <f t="shared" si="945"/>
        <v>0</v>
      </c>
      <c r="DL26372" s="128"/>
    </row>
    <row r="26373" spans="106:116" x14ac:dyDescent="0.25">
      <c r="DB26373" s="134">
        <f t="shared" ref="DB26373:DB26436" si="946">1+DB26372</f>
        <v>322</v>
      </c>
      <c r="DC26373" s="7"/>
      <c r="DD26373" s="10"/>
      <c r="DE26373" s="8"/>
      <c r="DF26373" s="247"/>
      <c r="DG26373" s="9"/>
      <c r="DH26373" s="128"/>
      <c r="DI26373" s="128"/>
      <c r="DJ26373" s="128"/>
      <c r="DK26373" s="216">
        <f t="shared" ref="DK26373:DK26436" si="947">IF(DC26373=0,0,IF(DD26373=0,0,IF(DE26373=0,0,IF(DF26373=0,0,IF(DG26373=0,0,50)))))</f>
        <v>0</v>
      </c>
      <c r="DL26373" s="128"/>
    </row>
    <row r="26374" spans="106:116" x14ac:dyDescent="0.25">
      <c r="DB26374" s="134">
        <f t="shared" si="946"/>
        <v>323</v>
      </c>
      <c r="DC26374" s="7"/>
      <c r="DD26374" s="10"/>
      <c r="DE26374" s="8"/>
      <c r="DF26374" s="247"/>
      <c r="DG26374" s="9"/>
      <c r="DH26374" s="128"/>
      <c r="DI26374" s="128"/>
      <c r="DJ26374" s="128"/>
      <c r="DK26374" s="216">
        <f t="shared" si="947"/>
        <v>0</v>
      </c>
      <c r="DL26374" s="128"/>
    </row>
    <row r="26375" spans="106:116" x14ac:dyDescent="0.25">
      <c r="DB26375" s="134">
        <f t="shared" si="946"/>
        <v>324</v>
      </c>
      <c r="DC26375" s="7"/>
      <c r="DD26375" s="10"/>
      <c r="DE26375" s="8"/>
      <c r="DF26375" s="247"/>
      <c r="DG26375" s="9"/>
      <c r="DH26375" s="128"/>
      <c r="DI26375" s="128"/>
      <c r="DJ26375" s="128"/>
      <c r="DK26375" s="216">
        <f t="shared" si="947"/>
        <v>0</v>
      </c>
      <c r="DL26375" s="128"/>
    </row>
    <row r="26376" spans="106:116" x14ac:dyDescent="0.25">
      <c r="DB26376" s="134">
        <f t="shared" si="946"/>
        <v>325</v>
      </c>
      <c r="DC26376" s="7"/>
      <c r="DD26376" s="10"/>
      <c r="DE26376" s="8"/>
      <c r="DF26376" s="247"/>
      <c r="DG26376" s="9"/>
      <c r="DH26376" s="128"/>
      <c r="DI26376" s="128"/>
      <c r="DJ26376" s="128"/>
      <c r="DK26376" s="216">
        <f t="shared" si="947"/>
        <v>0</v>
      </c>
      <c r="DL26376" s="128"/>
    </row>
    <row r="26377" spans="106:116" x14ac:dyDescent="0.25">
      <c r="DB26377" s="134">
        <f t="shared" si="946"/>
        <v>326</v>
      </c>
      <c r="DC26377" s="7"/>
      <c r="DD26377" s="10"/>
      <c r="DE26377" s="8"/>
      <c r="DF26377" s="247"/>
      <c r="DG26377" s="9"/>
      <c r="DH26377" s="128"/>
      <c r="DI26377" s="128"/>
      <c r="DJ26377" s="128"/>
      <c r="DK26377" s="216">
        <f t="shared" si="947"/>
        <v>0</v>
      </c>
      <c r="DL26377" s="128"/>
    </row>
    <row r="26378" spans="106:116" x14ac:dyDescent="0.25">
      <c r="DB26378" s="134">
        <f t="shared" si="946"/>
        <v>327</v>
      </c>
      <c r="DC26378" s="7"/>
      <c r="DD26378" s="10"/>
      <c r="DE26378" s="8"/>
      <c r="DF26378" s="247"/>
      <c r="DG26378" s="9"/>
      <c r="DH26378" s="128"/>
      <c r="DI26378" s="128"/>
      <c r="DJ26378" s="128"/>
      <c r="DK26378" s="216">
        <f t="shared" si="947"/>
        <v>0</v>
      </c>
      <c r="DL26378" s="128"/>
    </row>
    <row r="26379" spans="106:116" x14ac:dyDescent="0.25">
      <c r="DB26379" s="134">
        <f t="shared" si="946"/>
        <v>328</v>
      </c>
      <c r="DC26379" s="7"/>
      <c r="DD26379" s="10"/>
      <c r="DE26379" s="8"/>
      <c r="DF26379" s="247"/>
      <c r="DG26379" s="9"/>
      <c r="DH26379" s="128"/>
      <c r="DI26379" s="128"/>
      <c r="DJ26379" s="128"/>
      <c r="DK26379" s="216">
        <f t="shared" si="947"/>
        <v>0</v>
      </c>
      <c r="DL26379" s="128"/>
    </row>
    <row r="26380" spans="106:116" x14ac:dyDescent="0.25">
      <c r="DB26380" s="134">
        <f t="shared" si="946"/>
        <v>329</v>
      </c>
      <c r="DC26380" s="7"/>
      <c r="DD26380" s="10"/>
      <c r="DE26380" s="8"/>
      <c r="DF26380" s="247"/>
      <c r="DG26380" s="9"/>
      <c r="DH26380" s="128"/>
      <c r="DI26380" s="128"/>
      <c r="DJ26380" s="128"/>
      <c r="DK26380" s="216">
        <f t="shared" si="947"/>
        <v>0</v>
      </c>
      <c r="DL26380" s="128"/>
    </row>
    <row r="26381" spans="106:116" x14ac:dyDescent="0.25">
      <c r="DB26381" s="134">
        <f t="shared" si="946"/>
        <v>330</v>
      </c>
      <c r="DC26381" s="7"/>
      <c r="DD26381" s="10"/>
      <c r="DE26381" s="8"/>
      <c r="DF26381" s="247"/>
      <c r="DG26381" s="9"/>
      <c r="DH26381" s="128"/>
      <c r="DI26381" s="128"/>
      <c r="DJ26381" s="128"/>
      <c r="DK26381" s="216">
        <f t="shared" si="947"/>
        <v>0</v>
      </c>
      <c r="DL26381" s="128"/>
    </row>
    <row r="26382" spans="106:116" x14ac:dyDescent="0.25">
      <c r="DB26382" s="134">
        <f t="shared" si="946"/>
        <v>331</v>
      </c>
      <c r="DC26382" s="7"/>
      <c r="DD26382" s="10"/>
      <c r="DE26382" s="8"/>
      <c r="DF26382" s="247"/>
      <c r="DG26382" s="9"/>
      <c r="DH26382" s="128"/>
      <c r="DI26382" s="128"/>
      <c r="DJ26382" s="128"/>
      <c r="DK26382" s="216">
        <f t="shared" si="947"/>
        <v>0</v>
      </c>
      <c r="DL26382" s="128"/>
    </row>
    <row r="26383" spans="106:116" x14ac:dyDescent="0.25">
      <c r="DB26383" s="134">
        <f t="shared" si="946"/>
        <v>332</v>
      </c>
      <c r="DC26383" s="7"/>
      <c r="DD26383" s="10"/>
      <c r="DE26383" s="8"/>
      <c r="DF26383" s="247"/>
      <c r="DG26383" s="9"/>
      <c r="DH26383" s="128"/>
      <c r="DI26383" s="128"/>
      <c r="DJ26383" s="128"/>
      <c r="DK26383" s="216">
        <f t="shared" si="947"/>
        <v>0</v>
      </c>
      <c r="DL26383" s="128"/>
    </row>
    <row r="26384" spans="106:116" x14ac:dyDescent="0.25">
      <c r="DB26384" s="134">
        <f t="shared" si="946"/>
        <v>333</v>
      </c>
      <c r="DC26384" s="7"/>
      <c r="DD26384" s="10"/>
      <c r="DE26384" s="8"/>
      <c r="DF26384" s="247"/>
      <c r="DG26384" s="9"/>
      <c r="DH26384" s="128"/>
      <c r="DI26384" s="128"/>
      <c r="DJ26384" s="128"/>
      <c r="DK26384" s="216">
        <f t="shared" si="947"/>
        <v>0</v>
      </c>
      <c r="DL26384" s="128"/>
    </row>
    <row r="26385" spans="106:116" x14ac:dyDescent="0.25">
      <c r="DB26385" s="134">
        <f t="shared" si="946"/>
        <v>334</v>
      </c>
      <c r="DC26385" s="7"/>
      <c r="DD26385" s="10"/>
      <c r="DE26385" s="8"/>
      <c r="DF26385" s="247"/>
      <c r="DG26385" s="9"/>
      <c r="DH26385" s="128"/>
      <c r="DI26385" s="128"/>
      <c r="DJ26385" s="128"/>
      <c r="DK26385" s="216">
        <f t="shared" si="947"/>
        <v>0</v>
      </c>
      <c r="DL26385" s="128"/>
    </row>
    <row r="26386" spans="106:116" x14ac:dyDescent="0.25">
      <c r="DB26386" s="134">
        <f t="shared" si="946"/>
        <v>335</v>
      </c>
      <c r="DC26386" s="7"/>
      <c r="DD26386" s="10"/>
      <c r="DE26386" s="8"/>
      <c r="DF26386" s="247"/>
      <c r="DG26386" s="9"/>
      <c r="DH26386" s="128"/>
      <c r="DI26386" s="128"/>
      <c r="DJ26386" s="128"/>
      <c r="DK26386" s="216">
        <f t="shared" si="947"/>
        <v>0</v>
      </c>
      <c r="DL26386" s="128"/>
    </row>
    <row r="26387" spans="106:116" x14ac:dyDescent="0.25">
      <c r="DB26387" s="134">
        <f t="shared" si="946"/>
        <v>336</v>
      </c>
      <c r="DC26387" s="7"/>
      <c r="DD26387" s="10"/>
      <c r="DE26387" s="8"/>
      <c r="DF26387" s="247"/>
      <c r="DG26387" s="9"/>
      <c r="DH26387" s="128"/>
      <c r="DI26387" s="128"/>
      <c r="DJ26387" s="128"/>
      <c r="DK26387" s="216">
        <f t="shared" si="947"/>
        <v>0</v>
      </c>
      <c r="DL26387" s="128"/>
    </row>
    <row r="26388" spans="106:116" x14ac:dyDescent="0.25">
      <c r="DB26388" s="134">
        <f t="shared" si="946"/>
        <v>337</v>
      </c>
      <c r="DC26388" s="7"/>
      <c r="DD26388" s="10"/>
      <c r="DE26388" s="8"/>
      <c r="DF26388" s="247"/>
      <c r="DG26388" s="9"/>
      <c r="DH26388" s="128"/>
      <c r="DI26388" s="128"/>
      <c r="DJ26388" s="128"/>
      <c r="DK26388" s="216">
        <f t="shared" si="947"/>
        <v>0</v>
      </c>
      <c r="DL26388" s="128"/>
    </row>
    <row r="26389" spans="106:116" x14ac:dyDescent="0.25">
      <c r="DB26389" s="134">
        <f t="shared" si="946"/>
        <v>338</v>
      </c>
      <c r="DC26389" s="7"/>
      <c r="DD26389" s="10"/>
      <c r="DE26389" s="8"/>
      <c r="DF26389" s="247"/>
      <c r="DG26389" s="9"/>
      <c r="DH26389" s="128"/>
      <c r="DI26389" s="128"/>
      <c r="DJ26389" s="128"/>
      <c r="DK26389" s="216">
        <f t="shared" si="947"/>
        <v>0</v>
      </c>
      <c r="DL26389" s="128"/>
    </row>
    <row r="26390" spans="106:116" x14ac:dyDescent="0.25">
      <c r="DB26390" s="134">
        <f t="shared" si="946"/>
        <v>339</v>
      </c>
      <c r="DC26390" s="7"/>
      <c r="DD26390" s="10"/>
      <c r="DE26390" s="8"/>
      <c r="DF26390" s="247"/>
      <c r="DG26390" s="9"/>
      <c r="DH26390" s="128"/>
      <c r="DI26390" s="128"/>
      <c r="DJ26390" s="128"/>
      <c r="DK26390" s="216">
        <f t="shared" si="947"/>
        <v>0</v>
      </c>
      <c r="DL26390" s="128"/>
    </row>
    <row r="26391" spans="106:116" x14ac:dyDescent="0.25">
      <c r="DB26391" s="134">
        <f t="shared" si="946"/>
        <v>340</v>
      </c>
      <c r="DC26391" s="7"/>
      <c r="DD26391" s="10"/>
      <c r="DE26391" s="8"/>
      <c r="DF26391" s="247"/>
      <c r="DG26391" s="9"/>
      <c r="DH26391" s="128"/>
      <c r="DI26391" s="128"/>
      <c r="DJ26391" s="128"/>
      <c r="DK26391" s="216">
        <f t="shared" si="947"/>
        <v>0</v>
      </c>
      <c r="DL26391" s="128"/>
    </row>
    <row r="26392" spans="106:116" x14ac:dyDescent="0.25">
      <c r="DB26392" s="134">
        <f t="shared" si="946"/>
        <v>341</v>
      </c>
      <c r="DC26392" s="7"/>
      <c r="DD26392" s="10"/>
      <c r="DE26392" s="8"/>
      <c r="DF26392" s="247"/>
      <c r="DG26392" s="9"/>
      <c r="DH26392" s="128"/>
      <c r="DI26392" s="128"/>
      <c r="DJ26392" s="128"/>
      <c r="DK26392" s="216">
        <f t="shared" si="947"/>
        <v>0</v>
      </c>
      <c r="DL26392" s="128"/>
    </row>
    <row r="26393" spans="106:116" x14ac:dyDescent="0.25">
      <c r="DB26393" s="134">
        <f t="shared" si="946"/>
        <v>342</v>
      </c>
      <c r="DC26393" s="7"/>
      <c r="DD26393" s="10"/>
      <c r="DE26393" s="8"/>
      <c r="DF26393" s="247"/>
      <c r="DG26393" s="9"/>
      <c r="DH26393" s="128"/>
      <c r="DI26393" s="128"/>
      <c r="DJ26393" s="128"/>
      <c r="DK26393" s="216">
        <f t="shared" si="947"/>
        <v>0</v>
      </c>
      <c r="DL26393" s="128"/>
    </row>
    <row r="26394" spans="106:116" x14ac:dyDescent="0.25">
      <c r="DB26394" s="134">
        <f t="shared" si="946"/>
        <v>343</v>
      </c>
      <c r="DC26394" s="7"/>
      <c r="DD26394" s="10"/>
      <c r="DE26394" s="8"/>
      <c r="DF26394" s="247"/>
      <c r="DG26394" s="9"/>
      <c r="DH26394" s="128"/>
      <c r="DI26394" s="128"/>
      <c r="DJ26394" s="128"/>
      <c r="DK26394" s="216">
        <f t="shared" si="947"/>
        <v>0</v>
      </c>
      <c r="DL26394" s="128"/>
    </row>
    <row r="26395" spans="106:116" x14ac:dyDescent="0.25">
      <c r="DB26395" s="134">
        <f t="shared" si="946"/>
        <v>344</v>
      </c>
      <c r="DC26395" s="7"/>
      <c r="DD26395" s="10"/>
      <c r="DE26395" s="8"/>
      <c r="DF26395" s="247"/>
      <c r="DG26395" s="9"/>
      <c r="DH26395" s="128"/>
      <c r="DI26395" s="128"/>
      <c r="DJ26395" s="128"/>
      <c r="DK26395" s="216">
        <f t="shared" si="947"/>
        <v>0</v>
      </c>
      <c r="DL26395" s="128"/>
    </row>
    <row r="26396" spans="106:116" x14ac:dyDescent="0.25">
      <c r="DB26396" s="134">
        <f t="shared" si="946"/>
        <v>345</v>
      </c>
      <c r="DC26396" s="7"/>
      <c r="DD26396" s="10"/>
      <c r="DE26396" s="8"/>
      <c r="DF26396" s="247"/>
      <c r="DG26396" s="9"/>
      <c r="DH26396" s="128"/>
      <c r="DI26396" s="128"/>
      <c r="DJ26396" s="128"/>
      <c r="DK26396" s="216">
        <f t="shared" si="947"/>
        <v>0</v>
      </c>
      <c r="DL26396" s="128"/>
    </row>
    <row r="26397" spans="106:116" x14ac:dyDescent="0.25">
      <c r="DB26397" s="134">
        <f t="shared" si="946"/>
        <v>346</v>
      </c>
      <c r="DC26397" s="7"/>
      <c r="DD26397" s="10"/>
      <c r="DE26397" s="8"/>
      <c r="DF26397" s="247"/>
      <c r="DG26397" s="9"/>
      <c r="DH26397" s="128"/>
      <c r="DI26397" s="128"/>
      <c r="DJ26397" s="128"/>
      <c r="DK26397" s="216">
        <f t="shared" si="947"/>
        <v>0</v>
      </c>
      <c r="DL26397" s="128"/>
    </row>
    <row r="26398" spans="106:116" x14ac:dyDescent="0.25">
      <c r="DB26398" s="134">
        <f t="shared" si="946"/>
        <v>347</v>
      </c>
      <c r="DC26398" s="7"/>
      <c r="DD26398" s="10"/>
      <c r="DE26398" s="8"/>
      <c r="DF26398" s="247"/>
      <c r="DG26398" s="9"/>
      <c r="DH26398" s="128"/>
      <c r="DI26398" s="128"/>
      <c r="DJ26398" s="128"/>
      <c r="DK26398" s="216">
        <f t="shared" si="947"/>
        <v>0</v>
      </c>
      <c r="DL26398" s="128"/>
    </row>
    <row r="26399" spans="106:116" x14ac:dyDescent="0.25">
      <c r="DB26399" s="134">
        <f t="shared" si="946"/>
        <v>348</v>
      </c>
      <c r="DC26399" s="7"/>
      <c r="DD26399" s="10"/>
      <c r="DE26399" s="8"/>
      <c r="DF26399" s="247"/>
      <c r="DG26399" s="9"/>
      <c r="DH26399" s="128"/>
      <c r="DI26399" s="128"/>
      <c r="DJ26399" s="128"/>
      <c r="DK26399" s="216">
        <f t="shared" si="947"/>
        <v>0</v>
      </c>
      <c r="DL26399" s="128"/>
    </row>
    <row r="26400" spans="106:116" x14ac:dyDescent="0.25">
      <c r="DB26400" s="134">
        <f t="shared" si="946"/>
        <v>349</v>
      </c>
      <c r="DC26400" s="7"/>
      <c r="DD26400" s="10"/>
      <c r="DE26400" s="8"/>
      <c r="DF26400" s="247"/>
      <c r="DG26400" s="9"/>
      <c r="DH26400" s="128"/>
      <c r="DI26400" s="128"/>
      <c r="DJ26400" s="128"/>
      <c r="DK26400" s="216">
        <f t="shared" si="947"/>
        <v>0</v>
      </c>
      <c r="DL26400" s="128"/>
    </row>
    <row r="26401" spans="106:116" x14ac:dyDescent="0.25">
      <c r="DB26401" s="134">
        <f t="shared" si="946"/>
        <v>350</v>
      </c>
      <c r="DC26401" s="7"/>
      <c r="DD26401" s="10"/>
      <c r="DE26401" s="8"/>
      <c r="DF26401" s="247"/>
      <c r="DG26401" s="9"/>
      <c r="DH26401" s="128"/>
      <c r="DI26401" s="128"/>
      <c r="DJ26401" s="128"/>
      <c r="DK26401" s="216">
        <f t="shared" si="947"/>
        <v>0</v>
      </c>
      <c r="DL26401" s="128"/>
    </row>
    <row r="26402" spans="106:116" x14ac:dyDescent="0.25">
      <c r="DB26402" s="134">
        <f t="shared" si="946"/>
        <v>351</v>
      </c>
      <c r="DC26402" s="7"/>
      <c r="DD26402" s="10"/>
      <c r="DE26402" s="8"/>
      <c r="DF26402" s="247"/>
      <c r="DG26402" s="9"/>
      <c r="DH26402" s="128"/>
      <c r="DI26402" s="128"/>
      <c r="DJ26402" s="128"/>
      <c r="DK26402" s="216">
        <f t="shared" si="947"/>
        <v>0</v>
      </c>
      <c r="DL26402" s="128"/>
    </row>
    <row r="26403" spans="106:116" x14ac:dyDescent="0.25">
      <c r="DB26403" s="134">
        <f t="shared" si="946"/>
        <v>352</v>
      </c>
      <c r="DC26403" s="7"/>
      <c r="DD26403" s="10"/>
      <c r="DE26403" s="8"/>
      <c r="DF26403" s="247"/>
      <c r="DG26403" s="9"/>
      <c r="DH26403" s="128"/>
      <c r="DI26403" s="128"/>
      <c r="DJ26403" s="128"/>
      <c r="DK26403" s="216">
        <f t="shared" si="947"/>
        <v>0</v>
      </c>
      <c r="DL26403" s="128"/>
    </row>
    <row r="26404" spans="106:116" x14ac:dyDescent="0.25">
      <c r="DB26404" s="134">
        <f t="shared" si="946"/>
        <v>353</v>
      </c>
      <c r="DC26404" s="7"/>
      <c r="DD26404" s="10"/>
      <c r="DE26404" s="8"/>
      <c r="DF26404" s="247"/>
      <c r="DG26404" s="9"/>
      <c r="DH26404" s="128"/>
      <c r="DI26404" s="128"/>
      <c r="DJ26404" s="128"/>
      <c r="DK26404" s="216">
        <f t="shared" si="947"/>
        <v>0</v>
      </c>
      <c r="DL26404" s="128"/>
    </row>
    <row r="26405" spans="106:116" x14ac:dyDescent="0.25">
      <c r="DB26405" s="134">
        <f t="shared" si="946"/>
        <v>354</v>
      </c>
      <c r="DC26405" s="7"/>
      <c r="DD26405" s="10"/>
      <c r="DE26405" s="8"/>
      <c r="DF26405" s="247"/>
      <c r="DG26405" s="9"/>
      <c r="DH26405" s="128"/>
      <c r="DI26405" s="128"/>
      <c r="DJ26405" s="128"/>
      <c r="DK26405" s="216">
        <f t="shared" si="947"/>
        <v>0</v>
      </c>
      <c r="DL26405" s="128"/>
    </row>
    <row r="26406" spans="106:116" x14ac:dyDescent="0.25">
      <c r="DB26406" s="134">
        <f t="shared" si="946"/>
        <v>355</v>
      </c>
      <c r="DC26406" s="7"/>
      <c r="DD26406" s="10"/>
      <c r="DE26406" s="8"/>
      <c r="DF26406" s="247"/>
      <c r="DG26406" s="9"/>
      <c r="DH26406" s="128"/>
      <c r="DI26406" s="128"/>
      <c r="DJ26406" s="128"/>
      <c r="DK26406" s="216">
        <f t="shared" si="947"/>
        <v>0</v>
      </c>
      <c r="DL26406" s="128"/>
    </row>
    <row r="26407" spans="106:116" x14ac:dyDescent="0.25">
      <c r="DB26407" s="134">
        <f t="shared" si="946"/>
        <v>356</v>
      </c>
      <c r="DC26407" s="7"/>
      <c r="DD26407" s="10"/>
      <c r="DE26407" s="8"/>
      <c r="DF26407" s="247"/>
      <c r="DG26407" s="9"/>
      <c r="DH26407" s="128"/>
      <c r="DI26407" s="128"/>
      <c r="DJ26407" s="128"/>
      <c r="DK26407" s="216">
        <f t="shared" si="947"/>
        <v>0</v>
      </c>
      <c r="DL26407" s="128"/>
    </row>
    <row r="26408" spans="106:116" x14ac:dyDescent="0.25">
      <c r="DB26408" s="134">
        <f t="shared" si="946"/>
        <v>357</v>
      </c>
      <c r="DC26408" s="7"/>
      <c r="DD26408" s="10"/>
      <c r="DE26408" s="8"/>
      <c r="DF26408" s="247"/>
      <c r="DG26408" s="9"/>
      <c r="DH26408" s="128"/>
      <c r="DI26408" s="128"/>
      <c r="DJ26408" s="128"/>
      <c r="DK26408" s="216">
        <f t="shared" si="947"/>
        <v>0</v>
      </c>
      <c r="DL26408" s="128"/>
    </row>
    <row r="26409" spans="106:116" x14ac:dyDescent="0.25">
      <c r="DB26409" s="134">
        <f t="shared" si="946"/>
        <v>358</v>
      </c>
      <c r="DC26409" s="7"/>
      <c r="DD26409" s="10"/>
      <c r="DE26409" s="8"/>
      <c r="DF26409" s="247"/>
      <c r="DG26409" s="9"/>
      <c r="DH26409" s="128"/>
      <c r="DI26409" s="128"/>
      <c r="DJ26409" s="128"/>
      <c r="DK26409" s="216">
        <f t="shared" si="947"/>
        <v>0</v>
      </c>
      <c r="DL26409" s="128"/>
    </row>
    <row r="26410" spans="106:116" x14ac:dyDescent="0.25">
      <c r="DB26410" s="134">
        <f t="shared" si="946"/>
        <v>359</v>
      </c>
      <c r="DC26410" s="7"/>
      <c r="DD26410" s="10"/>
      <c r="DE26410" s="8"/>
      <c r="DF26410" s="247"/>
      <c r="DG26410" s="9"/>
      <c r="DH26410" s="128"/>
      <c r="DI26410" s="128"/>
      <c r="DJ26410" s="128"/>
      <c r="DK26410" s="216">
        <f t="shared" si="947"/>
        <v>0</v>
      </c>
      <c r="DL26410" s="128"/>
    </row>
    <row r="26411" spans="106:116" x14ac:dyDescent="0.25">
      <c r="DB26411" s="134">
        <f t="shared" si="946"/>
        <v>360</v>
      </c>
      <c r="DC26411" s="7"/>
      <c r="DD26411" s="10"/>
      <c r="DE26411" s="8"/>
      <c r="DF26411" s="247"/>
      <c r="DG26411" s="9"/>
      <c r="DH26411" s="128"/>
      <c r="DI26411" s="128"/>
      <c r="DJ26411" s="128"/>
      <c r="DK26411" s="216">
        <f t="shared" si="947"/>
        <v>0</v>
      </c>
      <c r="DL26411" s="128"/>
    </row>
    <row r="26412" spans="106:116" x14ac:dyDescent="0.25">
      <c r="DB26412" s="134">
        <f t="shared" si="946"/>
        <v>361</v>
      </c>
      <c r="DC26412" s="7"/>
      <c r="DD26412" s="10"/>
      <c r="DE26412" s="8"/>
      <c r="DF26412" s="247"/>
      <c r="DG26412" s="9"/>
      <c r="DH26412" s="128"/>
      <c r="DI26412" s="128"/>
      <c r="DJ26412" s="128"/>
      <c r="DK26412" s="216">
        <f t="shared" si="947"/>
        <v>0</v>
      </c>
      <c r="DL26412" s="128"/>
    </row>
    <row r="26413" spans="106:116" x14ac:dyDescent="0.25">
      <c r="DB26413" s="134">
        <f t="shared" si="946"/>
        <v>362</v>
      </c>
      <c r="DC26413" s="7"/>
      <c r="DD26413" s="10"/>
      <c r="DE26413" s="8"/>
      <c r="DF26413" s="247"/>
      <c r="DG26413" s="9"/>
      <c r="DH26413" s="128"/>
      <c r="DI26413" s="128"/>
      <c r="DJ26413" s="128"/>
      <c r="DK26413" s="216">
        <f t="shared" si="947"/>
        <v>0</v>
      </c>
      <c r="DL26413" s="128"/>
    </row>
    <row r="26414" spans="106:116" x14ac:dyDescent="0.25">
      <c r="DB26414" s="134">
        <f t="shared" si="946"/>
        <v>363</v>
      </c>
      <c r="DC26414" s="7"/>
      <c r="DD26414" s="10"/>
      <c r="DE26414" s="8"/>
      <c r="DF26414" s="247"/>
      <c r="DG26414" s="9"/>
      <c r="DH26414" s="128"/>
      <c r="DI26414" s="128"/>
      <c r="DJ26414" s="128"/>
      <c r="DK26414" s="216">
        <f t="shared" si="947"/>
        <v>0</v>
      </c>
      <c r="DL26414" s="128"/>
    </row>
    <row r="26415" spans="106:116" x14ac:dyDescent="0.25">
      <c r="DB26415" s="134">
        <f t="shared" si="946"/>
        <v>364</v>
      </c>
      <c r="DC26415" s="7"/>
      <c r="DD26415" s="10"/>
      <c r="DE26415" s="8"/>
      <c r="DF26415" s="247"/>
      <c r="DG26415" s="9"/>
      <c r="DH26415" s="128"/>
      <c r="DI26415" s="128"/>
      <c r="DJ26415" s="128"/>
      <c r="DK26415" s="216">
        <f t="shared" si="947"/>
        <v>0</v>
      </c>
      <c r="DL26415" s="128"/>
    </row>
    <row r="26416" spans="106:116" x14ac:dyDescent="0.25">
      <c r="DB26416" s="134">
        <f t="shared" si="946"/>
        <v>365</v>
      </c>
      <c r="DC26416" s="7"/>
      <c r="DD26416" s="10"/>
      <c r="DE26416" s="8"/>
      <c r="DF26416" s="247"/>
      <c r="DG26416" s="9"/>
      <c r="DH26416" s="128"/>
      <c r="DI26416" s="128"/>
      <c r="DJ26416" s="128"/>
      <c r="DK26416" s="216">
        <f t="shared" si="947"/>
        <v>0</v>
      </c>
      <c r="DL26416" s="128"/>
    </row>
    <row r="26417" spans="106:116" x14ac:dyDescent="0.25">
      <c r="DB26417" s="134">
        <f t="shared" si="946"/>
        <v>366</v>
      </c>
      <c r="DC26417" s="7"/>
      <c r="DD26417" s="10"/>
      <c r="DE26417" s="8"/>
      <c r="DF26417" s="247"/>
      <c r="DG26417" s="9"/>
      <c r="DH26417" s="128"/>
      <c r="DI26417" s="128"/>
      <c r="DJ26417" s="128"/>
      <c r="DK26417" s="216">
        <f t="shared" si="947"/>
        <v>0</v>
      </c>
      <c r="DL26417" s="128"/>
    </row>
    <row r="26418" spans="106:116" x14ac:dyDescent="0.25">
      <c r="DB26418" s="134">
        <f t="shared" si="946"/>
        <v>367</v>
      </c>
      <c r="DC26418" s="7"/>
      <c r="DD26418" s="10"/>
      <c r="DE26418" s="8"/>
      <c r="DF26418" s="247"/>
      <c r="DG26418" s="9"/>
      <c r="DH26418" s="128"/>
      <c r="DI26418" s="128"/>
      <c r="DJ26418" s="128"/>
      <c r="DK26418" s="216">
        <f t="shared" si="947"/>
        <v>0</v>
      </c>
      <c r="DL26418" s="128"/>
    </row>
    <row r="26419" spans="106:116" x14ac:dyDescent="0.25">
      <c r="DB26419" s="134">
        <f t="shared" si="946"/>
        <v>368</v>
      </c>
      <c r="DC26419" s="7"/>
      <c r="DD26419" s="10"/>
      <c r="DE26419" s="8"/>
      <c r="DF26419" s="247"/>
      <c r="DG26419" s="9"/>
      <c r="DH26419" s="128"/>
      <c r="DI26419" s="128"/>
      <c r="DJ26419" s="128"/>
      <c r="DK26419" s="216">
        <f t="shared" si="947"/>
        <v>0</v>
      </c>
      <c r="DL26419" s="128"/>
    </row>
    <row r="26420" spans="106:116" x14ac:dyDescent="0.25">
      <c r="DB26420" s="134">
        <f t="shared" si="946"/>
        <v>369</v>
      </c>
      <c r="DC26420" s="7"/>
      <c r="DD26420" s="10"/>
      <c r="DE26420" s="8"/>
      <c r="DF26420" s="247"/>
      <c r="DG26420" s="9"/>
      <c r="DH26420" s="128"/>
      <c r="DI26420" s="128"/>
      <c r="DJ26420" s="128"/>
      <c r="DK26420" s="216">
        <f t="shared" si="947"/>
        <v>0</v>
      </c>
      <c r="DL26420" s="128"/>
    </row>
    <row r="26421" spans="106:116" x14ac:dyDescent="0.25">
      <c r="DB26421" s="134">
        <f t="shared" si="946"/>
        <v>370</v>
      </c>
      <c r="DC26421" s="7"/>
      <c r="DD26421" s="10"/>
      <c r="DE26421" s="8"/>
      <c r="DF26421" s="247"/>
      <c r="DG26421" s="9"/>
      <c r="DH26421" s="128"/>
      <c r="DI26421" s="128"/>
      <c r="DJ26421" s="128"/>
      <c r="DK26421" s="216">
        <f t="shared" si="947"/>
        <v>0</v>
      </c>
      <c r="DL26421" s="128"/>
    </row>
    <row r="26422" spans="106:116" x14ac:dyDescent="0.25">
      <c r="DB26422" s="134">
        <f t="shared" si="946"/>
        <v>371</v>
      </c>
      <c r="DC26422" s="7"/>
      <c r="DD26422" s="10"/>
      <c r="DE26422" s="8"/>
      <c r="DF26422" s="247"/>
      <c r="DG26422" s="9"/>
      <c r="DH26422" s="128"/>
      <c r="DI26422" s="128"/>
      <c r="DJ26422" s="128"/>
      <c r="DK26422" s="216">
        <f t="shared" si="947"/>
        <v>0</v>
      </c>
      <c r="DL26422" s="128"/>
    </row>
    <row r="26423" spans="106:116" x14ac:dyDescent="0.25">
      <c r="DB26423" s="134">
        <f t="shared" si="946"/>
        <v>372</v>
      </c>
      <c r="DC26423" s="7"/>
      <c r="DD26423" s="10"/>
      <c r="DE26423" s="8"/>
      <c r="DF26423" s="247"/>
      <c r="DG26423" s="9"/>
      <c r="DH26423" s="128"/>
      <c r="DI26423" s="128"/>
      <c r="DJ26423" s="128"/>
      <c r="DK26423" s="216">
        <f t="shared" si="947"/>
        <v>0</v>
      </c>
      <c r="DL26423" s="128"/>
    </row>
    <row r="26424" spans="106:116" x14ac:dyDescent="0.25">
      <c r="DB26424" s="134">
        <f t="shared" si="946"/>
        <v>373</v>
      </c>
      <c r="DC26424" s="7"/>
      <c r="DD26424" s="10"/>
      <c r="DE26424" s="8"/>
      <c r="DF26424" s="247"/>
      <c r="DG26424" s="9"/>
      <c r="DH26424" s="128"/>
      <c r="DI26424" s="128"/>
      <c r="DJ26424" s="128"/>
      <c r="DK26424" s="216">
        <f t="shared" si="947"/>
        <v>0</v>
      </c>
      <c r="DL26424" s="128"/>
    </row>
    <row r="26425" spans="106:116" x14ac:dyDescent="0.25">
      <c r="DB26425" s="134">
        <f t="shared" si="946"/>
        <v>374</v>
      </c>
      <c r="DC26425" s="7"/>
      <c r="DD26425" s="10"/>
      <c r="DE26425" s="8"/>
      <c r="DF26425" s="247"/>
      <c r="DG26425" s="9"/>
      <c r="DH26425" s="128"/>
      <c r="DI26425" s="128"/>
      <c r="DJ26425" s="128"/>
      <c r="DK26425" s="216">
        <f t="shared" si="947"/>
        <v>0</v>
      </c>
      <c r="DL26425" s="128"/>
    </row>
    <row r="26426" spans="106:116" x14ac:dyDescent="0.25">
      <c r="DB26426" s="134">
        <f t="shared" si="946"/>
        <v>375</v>
      </c>
      <c r="DC26426" s="7"/>
      <c r="DD26426" s="10"/>
      <c r="DE26426" s="8"/>
      <c r="DF26426" s="247"/>
      <c r="DG26426" s="9"/>
      <c r="DH26426" s="128"/>
      <c r="DI26426" s="128"/>
      <c r="DJ26426" s="128"/>
      <c r="DK26426" s="216">
        <f t="shared" si="947"/>
        <v>0</v>
      </c>
      <c r="DL26426" s="128"/>
    </row>
    <row r="26427" spans="106:116" x14ac:dyDescent="0.25">
      <c r="DB26427" s="134">
        <f t="shared" si="946"/>
        <v>376</v>
      </c>
      <c r="DC26427" s="7"/>
      <c r="DD26427" s="10"/>
      <c r="DE26427" s="8"/>
      <c r="DF26427" s="247"/>
      <c r="DG26427" s="9"/>
      <c r="DH26427" s="128"/>
      <c r="DI26427" s="128"/>
      <c r="DJ26427" s="128"/>
      <c r="DK26427" s="216">
        <f t="shared" si="947"/>
        <v>0</v>
      </c>
      <c r="DL26427" s="128"/>
    </row>
    <row r="26428" spans="106:116" x14ac:dyDescent="0.25">
      <c r="DB26428" s="134">
        <f t="shared" si="946"/>
        <v>377</v>
      </c>
      <c r="DC26428" s="7"/>
      <c r="DD26428" s="10"/>
      <c r="DE26428" s="8"/>
      <c r="DF26428" s="247"/>
      <c r="DG26428" s="9"/>
      <c r="DH26428" s="128"/>
      <c r="DI26428" s="128"/>
      <c r="DJ26428" s="128"/>
      <c r="DK26428" s="216">
        <f t="shared" si="947"/>
        <v>0</v>
      </c>
      <c r="DL26428" s="128"/>
    </row>
    <row r="26429" spans="106:116" x14ac:dyDescent="0.25">
      <c r="DB26429" s="134">
        <f t="shared" si="946"/>
        <v>378</v>
      </c>
      <c r="DC26429" s="7"/>
      <c r="DD26429" s="10"/>
      <c r="DE26429" s="8"/>
      <c r="DF26429" s="247"/>
      <c r="DG26429" s="9"/>
      <c r="DH26429" s="128"/>
      <c r="DI26429" s="128"/>
      <c r="DJ26429" s="128"/>
      <c r="DK26429" s="216">
        <f t="shared" si="947"/>
        <v>0</v>
      </c>
      <c r="DL26429" s="128"/>
    </row>
    <row r="26430" spans="106:116" x14ac:dyDescent="0.25">
      <c r="DB26430" s="134">
        <f t="shared" si="946"/>
        <v>379</v>
      </c>
      <c r="DC26430" s="7"/>
      <c r="DD26430" s="10"/>
      <c r="DE26430" s="8"/>
      <c r="DF26430" s="247"/>
      <c r="DG26430" s="9"/>
      <c r="DH26430" s="128"/>
      <c r="DI26430" s="128"/>
      <c r="DJ26430" s="128"/>
      <c r="DK26430" s="216">
        <f t="shared" si="947"/>
        <v>0</v>
      </c>
      <c r="DL26430" s="128"/>
    </row>
    <row r="26431" spans="106:116" x14ac:dyDescent="0.25">
      <c r="DB26431" s="134">
        <f t="shared" si="946"/>
        <v>380</v>
      </c>
      <c r="DC26431" s="7"/>
      <c r="DD26431" s="10"/>
      <c r="DE26431" s="8"/>
      <c r="DF26431" s="247"/>
      <c r="DG26431" s="9"/>
      <c r="DH26431" s="128"/>
      <c r="DI26431" s="128"/>
      <c r="DJ26431" s="128"/>
      <c r="DK26431" s="216">
        <f t="shared" si="947"/>
        <v>0</v>
      </c>
      <c r="DL26431" s="128"/>
    </row>
    <row r="26432" spans="106:116" x14ac:dyDescent="0.25">
      <c r="DB26432" s="134">
        <f t="shared" si="946"/>
        <v>381</v>
      </c>
      <c r="DC26432" s="7"/>
      <c r="DD26432" s="10"/>
      <c r="DE26432" s="8"/>
      <c r="DF26432" s="247"/>
      <c r="DG26432" s="9"/>
      <c r="DH26432" s="128"/>
      <c r="DI26432" s="128"/>
      <c r="DJ26432" s="128"/>
      <c r="DK26432" s="216">
        <f t="shared" si="947"/>
        <v>0</v>
      </c>
      <c r="DL26432" s="128"/>
    </row>
    <row r="26433" spans="106:116" x14ac:dyDescent="0.25">
      <c r="DB26433" s="134">
        <f t="shared" si="946"/>
        <v>382</v>
      </c>
      <c r="DC26433" s="7"/>
      <c r="DD26433" s="10"/>
      <c r="DE26433" s="8"/>
      <c r="DF26433" s="247"/>
      <c r="DG26433" s="9"/>
      <c r="DH26433" s="128"/>
      <c r="DI26433" s="128"/>
      <c r="DJ26433" s="128"/>
      <c r="DK26433" s="216">
        <f t="shared" si="947"/>
        <v>0</v>
      </c>
      <c r="DL26433" s="128"/>
    </row>
    <row r="26434" spans="106:116" x14ac:dyDescent="0.25">
      <c r="DB26434" s="134">
        <f t="shared" si="946"/>
        <v>383</v>
      </c>
      <c r="DC26434" s="7"/>
      <c r="DD26434" s="10"/>
      <c r="DE26434" s="8"/>
      <c r="DF26434" s="247"/>
      <c r="DG26434" s="9"/>
      <c r="DH26434" s="128"/>
      <c r="DI26434" s="128"/>
      <c r="DJ26434" s="128"/>
      <c r="DK26434" s="216">
        <f t="shared" si="947"/>
        <v>0</v>
      </c>
      <c r="DL26434" s="128"/>
    </row>
    <row r="26435" spans="106:116" x14ac:dyDescent="0.25">
      <c r="DB26435" s="134">
        <f t="shared" si="946"/>
        <v>384</v>
      </c>
      <c r="DC26435" s="7"/>
      <c r="DD26435" s="10"/>
      <c r="DE26435" s="8"/>
      <c r="DF26435" s="247"/>
      <c r="DG26435" s="9"/>
      <c r="DH26435" s="128"/>
      <c r="DI26435" s="128"/>
      <c r="DJ26435" s="128"/>
      <c r="DK26435" s="216">
        <f t="shared" si="947"/>
        <v>0</v>
      </c>
      <c r="DL26435" s="128"/>
    </row>
    <row r="26436" spans="106:116" x14ac:dyDescent="0.25">
      <c r="DB26436" s="134">
        <f t="shared" si="946"/>
        <v>385</v>
      </c>
      <c r="DC26436" s="7"/>
      <c r="DD26436" s="10"/>
      <c r="DE26436" s="8"/>
      <c r="DF26436" s="247"/>
      <c r="DG26436" s="9"/>
      <c r="DH26436" s="128"/>
      <c r="DI26436" s="128"/>
      <c r="DJ26436" s="128"/>
      <c r="DK26436" s="216">
        <f t="shared" si="947"/>
        <v>0</v>
      </c>
      <c r="DL26436" s="128"/>
    </row>
    <row r="26437" spans="106:116" x14ac:dyDescent="0.25">
      <c r="DB26437" s="134">
        <f t="shared" ref="DB26437:DB26500" si="948">1+DB26436</f>
        <v>386</v>
      </c>
      <c r="DC26437" s="7"/>
      <c r="DD26437" s="10"/>
      <c r="DE26437" s="8"/>
      <c r="DF26437" s="247"/>
      <c r="DG26437" s="9"/>
      <c r="DH26437" s="128"/>
      <c r="DI26437" s="128"/>
      <c r="DJ26437" s="128"/>
      <c r="DK26437" s="216">
        <f t="shared" ref="DK26437:DK26500" si="949">IF(DC26437=0,0,IF(DD26437=0,0,IF(DE26437=0,0,IF(DF26437=0,0,IF(DG26437=0,0,50)))))</f>
        <v>0</v>
      </c>
      <c r="DL26437" s="128"/>
    </row>
    <row r="26438" spans="106:116" x14ac:dyDescent="0.25">
      <c r="DB26438" s="134">
        <f t="shared" si="948"/>
        <v>387</v>
      </c>
      <c r="DC26438" s="7"/>
      <c r="DD26438" s="10"/>
      <c r="DE26438" s="8"/>
      <c r="DF26438" s="247"/>
      <c r="DG26438" s="9"/>
      <c r="DH26438" s="128"/>
      <c r="DI26438" s="128"/>
      <c r="DJ26438" s="128"/>
      <c r="DK26438" s="216">
        <f t="shared" si="949"/>
        <v>0</v>
      </c>
      <c r="DL26438" s="128"/>
    </row>
    <row r="26439" spans="106:116" x14ac:dyDescent="0.25">
      <c r="DB26439" s="134">
        <f t="shared" si="948"/>
        <v>388</v>
      </c>
      <c r="DC26439" s="7"/>
      <c r="DD26439" s="10"/>
      <c r="DE26439" s="8"/>
      <c r="DF26439" s="247"/>
      <c r="DG26439" s="9"/>
      <c r="DH26439" s="128"/>
      <c r="DI26439" s="128"/>
      <c r="DJ26439" s="128"/>
      <c r="DK26439" s="216">
        <f t="shared" si="949"/>
        <v>0</v>
      </c>
      <c r="DL26439" s="128"/>
    </row>
    <row r="26440" spans="106:116" x14ac:dyDescent="0.25">
      <c r="DB26440" s="134">
        <f t="shared" si="948"/>
        <v>389</v>
      </c>
      <c r="DC26440" s="7"/>
      <c r="DD26440" s="10"/>
      <c r="DE26440" s="8"/>
      <c r="DF26440" s="247"/>
      <c r="DG26440" s="9"/>
      <c r="DH26440" s="128"/>
      <c r="DI26440" s="128"/>
      <c r="DJ26440" s="128"/>
      <c r="DK26440" s="216">
        <f t="shared" si="949"/>
        <v>0</v>
      </c>
      <c r="DL26440" s="128"/>
    </row>
    <row r="26441" spans="106:116" x14ac:dyDescent="0.25">
      <c r="DB26441" s="134">
        <f t="shared" si="948"/>
        <v>390</v>
      </c>
      <c r="DC26441" s="7"/>
      <c r="DD26441" s="10"/>
      <c r="DE26441" s="8"/>
      <c r="DF26441" s="247"/>
      <c r="DG26441" s="9"/>
      <c r="DH26441" s="128"/>
      <c r="DI26441" s="128"/>
      <c r="DJ26441" s="128"/>
      <c r="DK26441" s="216">
        <f t="shared" si="949"/>
        <v>0</v>
      </c>
      <c r="DL26441" s="128"/>
    </row>
    <row r="26442" spans="106:116" x14ac:dyDescent="0.25">
      <c r="DB26442" s="134">
        <f t="shared" si="948"/>
        <v>391</v>
      </c>
      <c r="DC26442" s="7"/>
      <c r="DD26442" s="10"/>
      <c r="DE26442" s="8"/>
      <c r="DF26442" s="247"/>
      <c r="DG26442" s="9"/>
      <c r="DH26442" s="128"/>
      <c r="DI26442" s="128"/>
      <c r="DJ26442" s="128"/>
      <c r="DK26442" s="216">
        <f t="shared" si="949"/>
        <v>0</v>
      </c>
      <c r="DL26442" s="128"/>
    </row>
    <row r="26443" spans="106:116" x14ac:dyDescent="0.25">
      <c r="DB26443" s="134">
        <f t="shared" si="948"/>
        <v>392</v>
      </c>
      <c r="DC26443" s="7"/>
      <c r="DD26443" s="10"/>
      <c r="DE26443" s="8"/>
      <c r="DF26443" s="247"/>
      <c r="DG26443" s="9"/>
      <c r="DH26443" s="128"/>
      <c r="DI26443" s="128"/>
      <c r="DJ26443" s="128"/>
      <c r="DK26443" s="216">
        <f t="shared" si="949"/>
        <v>0</v>
      </c>
      <c r="DL26443" s="128"/>
    </row>
    <row r="26444" spans="106:116" x14ac:dyDescent="0.25">
      <c r="DB26444" s="134">
        <f t="shared" si="948"/>
        <v>393</v>
      </c>
      <c r="DC26444" s="7"/>
      <c r="DD26444" s="10"/>
      <c r="DE26444" s="8"/>
      <c r="DF26444" s="247"/>
      <c r="DG26444" s="9"/>
      <c r="DH26444" s="128"/>
      <c r="DI26444" s="128"/>
      <c r="DJ26444" s="128"/>
      <c r="DK26444" s="216">
        <f t="shared" si="949"/>
        <v>0</v>
      </c>
      <c r="DL26444" s="128"/>
    </row>
    <row r="26445" spans="106:116" x14ac:dyDescent="0.25">
      <c r="DB26445" s="134">
        <f t="shared" si="948"/>
        <v>394</v>
      </c>
      <c r="DC26445" s="7"/>
      <c r="DD26445" s="10"/>
      <c r="DE26445" s="8"/>
      <c r="DF26445" s="247"/>
      <c r="DG26445" s="9"/>
      <c r="DH26445" s="128"/>
      <c r="DI26445" s="128"/>
      <c r="DJ26445" s="128"/>
      <c r="DK26445" s="216">
        <f t="shared" si="949"/>
        <v>0</v>
      </c>
      <c r="DL26445" s="128"/>
    </row>
    <row r="26446" spans="106:116" x14ac:dyDescent="0.25">
      <c r="DB26446" s="134">
        <f t="shared" si="948"/>
        <v>395</v>
      </c>
      <c r="DC26446" s="7"/>
      <c r="DD26446" s="10"/>
      <c r="DE26446" s="8"/>
      <c r="DF26446" s="247"/>
      <c r="DG26446" s="9"/>
      <c r="DH26446" s="128"/>
      <c r="DI26446" s="128"/>
      <c r="DJ26446" s="128"/>
      <c r="DK26446" s="216">
        <f t="shared" si="949"/>
        <v>0</v>
      </c>
      <c r="DL26446" s="128"/>
    </row>
    <row r="26447" spans="106:116" x14ac:dyDescent="0.25">
      <c r="DB26447" s="134">
        <f t="shared" si="948"/>
        <v>396</v>
      </c>
      <c r="DC26447" s="7"/>
      <c r="DD26447" s="10"/>
      <c r="DE26447" s="8"/>
      <c r="DF26447" s="247"/>
      <c r="DG26447" s="9"/>
      <c r="DH26447" s="128"/>
      <c r="DI26447" s="128"/>
      <c r="DJ26447" s="128"/>
      <c r="DK26447" s="216">
        <f t="shared" si="949"/>
        <v>0</v>
      </c>
      <c r="DL26447" s="128"/>
    </row>
    <row r="26448" spans="106:116" x14ac:dyDescent="0.25">
      <c r="DB26448" s="134">
        <f t="shared" si="948"/>
        <v>397</v>
      </c>
      <c r="DC26448" s="7"/>
      <c r="DD26448" s="10"/>
      <c r="DE26448" s="8"/>
      <c r="DF26448" s="247"/>
      <c r="DG26448" s="9"/>
      <c r="DH26448" s="128"/>
      <c r="DI26448" s="128"/>
      <c r="DJ26448" s="128"/>
      <c r="DK26448" s="216">
        <f t="shared" si="949"/>
        <v>0</v>
      </c>
      <c r="DL26448" s="128"/>
    </row>
    <row r="26449" spans="106:116" x14ac:dyDescent="0.25">
      <c r="DB26449" s="134">
        <f t="shared" si="948"/>
        <v>398</v>
      </c>
      <c r="DC26449" s="7"/>
      <c r="DD26449" s="10"/>
      <c r="DE26449" s="8"/>
      <c r="DF26449" s="247"/>
      <c r="DG26449" s="9"/>
      <c r="DH26449" s="128"/>
      <c r="DI26449" s="128"/>
      <c r="DJ26449" s="128"/>
      <c r="DK26449" s="216">
        <f t="shared" si="949"/>
        <v>0</v>
      </c>
      <c r="DL26449" s="128"/>
    </row>
    <row r="26450" spans="106:116" x14ac:dyDescent="0.25">
      <c r="DB26450" s="134">
        <f t="shared" si="948"/>
        <v>399</v>
      </c>
      <c r="DC26450" s="7"/>
      <c r="DD26450" s="10"/>
      <c r="DE26450" s="8"/>
      <c r="DF26450" s="247"/>
      <c r="DG26450" s="9"/>
      <c r="DH26450" s="128"/>
      <c r="DI26450" s="128"/>
      <c r="DJ26450" s="128"/>
      <c r="DK26450" s="216">
        <f t="shared" si="949"/>
        <v>0</v>
      </c>
      <c r="DL26450" s="128"/>
    </row>
    <row r="26451" spans="106:116" x14ac:dyDescent="0.25">
      <c r="DB26451" s="134">
        <f t="shared" si="948"/>
        <v>400</v>
      </c>
      <c r="DC26451" s="7"/>
      <c r="DD26451" s="10"/>
      <c r="DE26451" s="8"/>
      <c r="DF26451" s="247"/>
      <c r="DG26451" s="9"/>
      <c r="DH26451" s="128"/>
      <c r="DI26451" s="128"/>
      <c r="DJ26451" s="128"/>
      <c r="DK26451" s="216">
        <f t="shared" si="949"/>
        <v>0</v>
      </c>
      <c r="DL26451" s="128"/>
    </row>
    <row r="26452" spans="106:116" x14ac:dyDescent="0.25">
      <c r="DB26452" s="134">
        <f t="shared" si="948"/>
        <v>401</v>
      </c>
      <c r="DC26452" s="7"/>
      <c r="DD26452" s="10"/>
      <c r="DE26452" s="8"/>
      <c r="DF26452" s="247"/>
      <c r="DG26452" s="9"/>
      <c r="DH26452" s="128"/>
      <c r="DI26452" s="128"/>
      <c r="DJ26452" s="128"/>
      <c r="DK26452" s="216">
        <f t="shared" si="949"/>
        <v>0</v>
      </c>
      <c r="DL26452" s="128"/>
    </row>
    <row r="26453" spans="106:116" x14ac:dyDescent="0.25">
      <c r="DB26453" s="134">
        <f t="shared" si="948"/>
        <v>402</v>
      </c>
      <c r="DC26453" s="7"/>
      <c r="DD26453" s="10"/>
      <c r="DE26453" s="8"/>
      <c r="DF26453" s="247"/>
      <c r="DG26453" s="9"/>
      <c r="DH26453" s="128"/>
      <c r="DI26453" s="128"/>
      <c r="DJ26453" s="128"/>
      <c r="DK26453" s="216">
        <f t="shared" si="949"/>
        <v>0</v>
      </c>
      <c r="DL26453" s="128"/>
    </row>
    <row r="26454" spans="106:116" x14ac:dyDescent="0.25">
      <c r="DB26454" s="134">
        <f t="shared" si="948"/>
        <v>403</v>
      </c>
      <c r="DC26454" s="7"/>
      <c r="DD26454" s="10"/>
      <c r="DE26454" s="8"/>
      <c r="DF26454" s="247"/>
      <c r="DG26454" s="9"/>
      <c r="DH26454" s="128"/>
      <c r="DI26454" s="128"/>
      <c r="DJ26454" s="128"/>
      <c r="DK26454" s="216">
        <f t="shared" si="949"/>
        <v>0</v>
      </c>
      <c r="DL26454" s="128"/>
    </row>
    <row r="26455" spans="106:116" x14ac:dyDescent="0.25">
      <c r="DB26455" s="134">
        <f t="shared" si="948"/>
        <v>404</v>
      </c>
      <c r="DC26455" s="7"/>
      <c r="DD26455" s="10"/>
      <c r="DE26455" s="8"/>
      <c r="DF26455" s="247"/>
      <c r="DG26455" s="9"/>
      <c r="DH26455" s="128"/>
      <c r="DI26455" s="128"/>
      <c r="DJ26455" s="128"/>
      <c r="DK26455" s="216">
        <f t="shared" si="949"/>
        <v>0</v>
      </c>
      <c r="DL26455" s="128"/>
    </row>
    <row r="26456" spans="106:116" x14ac:dyDescent="0.25">
      <c r="DB26456" s="134">
        <f t="shared" si="948"/>
        <v>405</v>
      </c>
      <c r="DC26456" s="7"/>
      <c r="DD26456" s="10"/>
      <c r="DE26456" s="8"/>
      <c r="DF26456" s="247"/>
      <c r="DG26456" s="9"/>
      <c r="DH26456" s="128"/>
      <c r="DI26456" s="128"/>
      <c r="DJ26456" s="128"/>
      <c r="DK26456" s="216">
        <f t="shared" si="949"/>
        <v>0</v>
      </c>
      <c r="DL26456" s="128"/>
    </row>
    <row r="26457" spans="106:116" x14ac:dyDescent="0.25">
      <c r="DB26457" s="134">
        <f t="shared" si="948"/>
        <v>406</v>
      </c>
      <c r="DC26457" s="7"/>
      <c r="DD26457" s="10"/>
      <c r="DE26457" s="8"/>
      <c r="DF26457" s="247"/>
      <c r="DG26457" s="9"/>
      <c r="DH26457" s="128"/>
      <c r="DI26457" s="128"/>
      <c r="DJ26457" s="128"/>
      <c r="DK26457" s="216">
        <f t="shared" si="949"/>
        <v>0</v>
      </c>
      <c r="DL26457" s="128"/>
    </row>
    <row r="26458" spans="106:116" x14ac:dyDescent="0.25">
      <c r="DB26458" s="134">
        <f t="shared" si="948"/>
        <v>407</v>
      </c>
      <c r="DC26458" s="7"/>
      <c r="DD26458" s="10"/>
      <c r="DE26458" s="8"/>
      <c r="DF26458" s="247"/>
      <c r="DG26458" s="9"/>
      <c r="DH26458" s="128"/>
      <c r="DI26458" s="128"/>
      <c r="DJ26458" s="128"/>
      <c r="DK26458" s="216">
        <f t="shared" si="949"/>
        <v>0</v>
      </c>
      <c r="DL26458" s="128"/>
    </row>
    <row r="26459" spans="106:116" x14ac:dyDescent="0.25">
      <c r="DB26459" s="134">
        <f t="shared" si="948"/>
        <v>408</v>
      </c>
      <c r="DC26459" s="7"/>
      <c r="DD26459" s="10"/>
      <c r="DE26459" s="8"/>
      <c r="DF26459" s="247"/>
      <c r="DG26459" s="9"/>
      <c r="DH26459" s="128"/>
      <c r="DI26459" s="128"/>
      <c r="DJ26459" s="128"/>
      <c r="DK26459" s="216">
        <f t="shared" si="949"/>
        <v>0</v>
      </c>
      <c r="DL26459" s="128"/>
    </row>
    <row r="26460" spans="106:116" x14ac:dyDescent="0.25">
      <c r="DB26460" s="134">
        <f t="shared" si="948"/>
        <v>409</v>
      </c>
      <c r="DC26460" s="7"/>
      <c r="DD26460" s="10"/>
      <c r="DE26460" s="8"/>
      <c r="DF26460" s="247"/>
      <c r="DG26460" s="9"/>
      <c r="DH26460" s="128"/>
      <c r="DI26460" s="128"/>
      <c r="DJ26460" s="128"/>
      <c r="DK26460" s="216">
        <f t="shared" si="949"/>
        <v>0</v>
      </c>
      <c r="DL26460" s="128"/>
    </row>
    <row r="26461" spans="106:116" x14ac:dyDescent="0.25">
      <c r="DB26461" s="134">
        <f t="shared" si="948"/>
        <v>410</v>
      </c>
      <c r="DC26461" s="7"/>
      <c r="DD26461" s="10"/>
      <c r="DE26461" s="8"/>
      <c r="DF26461" s="247"/>
      <c r="DG26461" s="9"/>
      <c r="DH26461" s="128"/>
      <c r="DI26461" s="128"/>
      <c r="DJ26461" s="128"/>
      <c r="DK26461" s="216">
        <f t="shared" si="949"/>
        <v>0</v>
      </c>
      <c r="DL26461" s="128"/>
    </row>
    <row r="26462" spans="106:116" x14ac:dyDescent="0.25">
      <c r="DB26462" s="134">
        <f t="shared" si="948"/>
        <v>411</v>
      </c>
      <c r="DC26462" s="7"/>
      <c r="DD26462" s="10"/>
      <c r="DE26462" s="8"/>
      <c r="DF26462" s="247"/>
      <c r="DG26462" s="9"/>
      <c r="DH26462" s="128"/>
      <c r="DI26462" s="128"/>
      <c r="DJ26462" s="128"/>
      <c r="DK26462" s="216">
        <f t="shared" si="949"/>
        <v>0</v>
      </c>
      <c r="DL26462" s="128"/>
    </row>
    <row r="26463" spans="106:116" x14ac:dyDescent="0.25">
      <c r="DB26463" s="134">
        <f t="shared" si="948"/>
        <v>412</v>
      </c>
      <c r="DC26463" s="7"/>
      <c r="DD26463" s="10"/>
      <c r="DE26463" s="8"/>
      <c r="DF26463" s="247"/>
      <c r="DG26463" s="9"/>
      <c r="DH26463" s="128"/>
      <c r="DI26463" s="128"/>
      <c r="DJ26463" s="128"/>
      <c r="DK26463" s="216">
        <f t="shared" si="949"/>
        <v>0</v>
      </c>
      <c r="DL26463" s="128"/>
    </row>
    <row r="26464" spans="106:116" x14ac:dyDescent="0.25">
      <c r="DB26464" s="134">
        <f t="shared" si="948"/>
        <v>413</v>
      </c>
      <c r="DC26464" s="7"/>
      <c r="DD26464" s="10"/>
      <c r="DE26464" s="8"/>
      <c r="DF26464" s="247"/>
      <c r="DG26464" s="9"/>
      <c r="DH26464" s="128"/>
      <c r="DI26464" s="128"/>
      <c r="DJ26464" s="128"/>
      <c r="DK26464" s="216">
        <f t="shared" si="949"/>
        <v>0</v>
      </c>
      <c r="DL26464" s="128"/>
    </row>
    <row r="26465" spans="106:116" x14ac:dyDescent="0.25">
      <c r="DB26465" s="134">
        <f t="shared" si="948"/>
        <v>414</v>
      </c>
      <c r="DC26465" s="7"/>
      <c r="DD26465" s="10"/>
      <c r="DE26465" s="8"/>
      <c r="DF26465" s="247"/>
      <c r="DG26465" s="9"/>
      <c r="DH26465" s="128"/>
      <c r="DI26465" s="128"/>
      <c r="DJ26465" s="128"/>
      <c r="DK26465" s="216">
        <f t="shared" si="949"/>
        <v>0</v>
      </c>
      <c r="DL26465" s="128"/>
    </row>
    <row r="26466" spans="106:116" x14ac:dyDescent="0.25">
      <c r="DB26466" s="134">
        <f t="shared" si="948"/>
        <v>415</v>
      </c>
      <c r="DC26466" s="7"/>
      <c r="DD26466" s="10"/>
      <c r="DE26466" s="8"/>
      <c r="DF26466" s="247"/>
      <c r="DG26466" s="9"/>
      <c r="DH26466" s="128"/>
      <c r="DI26466" s="128"/>
      <c r="DJ26466" s="128"/>
      <c r="DK26466" s="216">
        <f t="shared" si="949"/>
        <v>0</v>
      </c>
      <c r="DL26466" s="128"/>
    </row>
    <row r="26467" spans="106:116" x14ac:dyDescent="0.25">
      <c r="DB26467" s="134">
        <f t="shared" si="948"/>
        <v>416</v>
      </c>
      <c r="DC26467" s="7"/>
      <c r="DD26467" s="10"/>
      <c r="DE26467" s="8"/>
      <c r="DF26467" s="247"/>
      <c r="DG26467" s="9"/>
      <c r="DH26467" s="128"/>
      <c r="DI26467" s="128"/>
      <c r="DJ26467" s="128"/>
      <c r="DK26467" s="216">
        <f t="shared" si="949"/>
        <v>0</v>
      </c>
      <c r="DL26467" s="128"/>
    </row>
    <row r="26468" spans="106:116" x14ac:dyDescent="0.25">
      <c r="DB26468" s="134">
        <f t="shared" si="948"/>
        <v>417</v>
      </c>
      <c r="DC26468" s="7"/>
      <c r="DD26468" s="10"/>
      <c r="DE26468" s="8"/>
      <c r="DF26468" s="247"/>
      <c r="DG26468" s="9"/>
      <c r="DH26468" s="128"/>
      <c r="DI26468" s="128"/>
      <c r="DJ26468" s="128"/>
      <c r="DK26468" s="216">
        <f t="shared" si="949"/>
        <v>0</v>
      </c>
      <c r="DL26468" s="128"/>
    </row>
    <row r="26469" spans="106:116" x14ac:dyDescent="0.25">
      <c r="DB26469" s="134">
        <f t="shared" si="948"/>
        <v>418</v>
      </c>
      <c r="DC26469" s="7"/>
      <c r="DD26469" s="10"/>
      <c r="DE26469" s="8"/>
      <c r="DF26469" s="247"/>
      <c r="DG26469" s="9"/>
      <c r="DH26469" s="128"/>
      <c r="DI26469" s="128"/>
      <c r="DJ26469" s="128"/>
      <c r="DK26469" s="216">
        <f t="shared" si="949"/>
        <v>0</v>
      </c>
      <c r="DL26469" s="128"/>
    </row>
    <row r="26470" spans="106:116" x14ac:dyDescent="0.25">
      <c r="DB26470" s="134">
        <f t="shared" si="948"/>
        <v>419</v>
      </c>
      <c r="DC26470" s="7"/>
      <c r="DD26470" s="10"/>
      <c r="DE26470" s="8"/>
      <c r="DF26470" s="247"/>
      <c r="DG26470" s="9"/>
      <c r="DH26470" s="128"/>
      <c r="DI26470" s="128"/>
      <c r="DJ26470" s="128"/>
      <c r="DK26470" s="216">
        <f t="shared" si="949"/>
        <v>0</v>
      </c>
      <c r="DL26470" s="128"/>
    </row>
    <row r="26471" spans="106:116" x14ac:dyDescent="0.25">
      <c r="DB26471" s="134">
        <f t="shared" si="948"/>
        <v>420</v>
      </c>
      <c r="DC26471" s="7"/>
      <c r="DD26471" s="10"/>
      <c r="DE26471" s="8"/>
      <c r="DF26471" s="247"/>
      <c r="DG26471" s="9"/>
      <c r="DH26471" s="128"/>
      <c r="DI26471" s="128"/>
      <c r="DJ26471" s="128"/>
      <c r="DK26471" s="216">
        <f t="shared" si="949"/>
        <v>0</v>
      </c>
      <c r="DL26471" s="128"/>
    </row>
    <row r="26472" spans="106:116" x14ac:dyDescent="0.25">
      <c r="DB26472" s="134">
        <f t="shared" si="948"/>
        <v>421</v>
      </c>
      <c r="DC26472" s="7"/>
      <c r="DD26472" s="10"/>
      <c r="DE26472" s="8"/>
      <c r="DF26472" s="247"/>
      <c r="DG26472" s="9"/>
      <c r="DH26472" s="128"/>
      <c r="DI26472" s="128"/>
      <c r="DJ26472" s="128"/>
      <c r="DK26472" s="216">
        <f t="shared" si="949"/>
        <v>0</v>
      </c>
      <c r="DL26472" s="128"/>
    </row>
    <row r="26473" spans="106:116" x14ac:dyDescent="0.25">
      <c r="DB26473" s="134">
        <f t="shared" si="948"/>
        <v>422</v>
      </c>
      <c r="DC26473" s="7"/>
      <c r="DD26473" s="10"/>
      <c r="DE26473" s="8"/>
      <c r="DF26473" s="247"/>
      <c r="DG26473" s="9"/>
      <c r="DH26473" s="128"/>
      <c r="DI26473" s="128"/>
      <c r="DJ26473" s="128"/>
      <c r="DK26473" s="216">
        <f t="shared" si="949"/>
        <v>0</v>
      </c>
      <c r="DL26473" s="128"/>
    </row>
    <row r="26474" spans="106:116" x14ac:dyDescent="0.25">
      <c r="DB26474" s="134">
        <f t="shared" si="948"/>
        <v>423</v>
      </c>
      <c r="DC26474" s="7"/>
      <c r="DD26474" s="10"/>
      <c r="DE26474" s="8"/>
      <c r="DF26474" s="247"/>
      <c r="DG26474" s="9"/>
      <c r="DH26474" s="128"/>
      <c r="DI26474" s="128"/>
      <c r="DJ26474" s="128"/>
      <c r="DK26474" s="216">
        <f t="shared" si="949"/>
        <v>0</v>
      </c>
      <c r="DL26474" s="128"/>
    </row>
    <row r="26475" spans="106:116" x14ac:dyDescent="0.25">
      <c r="DB26475" s="134">
        <f t="shared" si="948"/>
        <v>424</v>
      </c>
      <c r="DC26475" s="7"/>
      <c r="DD26475" s="10"/>
      <c r="DE26475" s="8"/>
      <c r="DF26475" s="247"/>
      <c r="DG26475" s="9"/>
      <c r="DH26475" s="128"/>
      <c r="DI26475" s="128"/>
      <c r="DJ26475" s="128"/>
      <c r="DK26475" s="216">
        <f t="shared" si="949"/>
        <v>0</v>
      </c>
      <c r="DL26475" s="128"/>
    </row>
    <row r="26476" spans="106:116" x14ac:dyDescent="0.25">
      <c r="DB26476" s="134">
        <f t="shared" si="948"/>
        <v>425</v>
      </c>
      <c r="DC26476" s="7"/>
      <c r="DD26476" s="10"/>
      <c r="DE26476" s="8"/>
      <c r="DF26476" s="247"/>
      <c r="DG26476" s="9"/>
      <c r="DH26476" s="128"/>
      <c r="DI26476" s="128"/>
      <c r="DJ26476" s="128"/>
      <c r="DK26476" s="216">
        <f t="shared" si="949"/>
        <v>0</v>
      </c>
      <c r="DL26476" s="128"/>
    </row>
    <row r="26477" spans="106:116" x14ac:dyDescent="0.25">
      <c r="DB26477" s="134">
        <f t="shared" si="948"/>
        <v>426</v>
      </c>
      <c r="DC26477" s="7"/>
      <c r="DD26477" s="10"/>
      <c r="DE26477" s="8"/>
      <c r="DF26477" s="247"/>
      <c r="DG26477" s="9"/>
      <c r="DH26477" s="128"/>
      <c r="DI26477" s="128"/>
      <c r="DJ26477" s="128"/>
      <c r="DK26477" s="216">
        <f t="shared" si="949"/>
        <v>0</v>
      </c>
      <c r="DL26477" s="128"/>
    </row>
    <row r="26478" spans="106:116" x14ac:dyDescent="0.25">
      <c r="DB26478" s="134">
        <f t="shared" si="948"/>
        <v>427</v>
      </c>
      <c r="DC26478" s="7"/>
      <c r="DD26478" s="10"/>
      <c r="DE26478" s="8"/>
      <c r="DF26478" s="247"/>
      <c r="DG26478" s="9"/>
      <c r="DH26478" s="128"/>
      <c r="DI26478" s="128"/>
      <c r="DJ26478" s="128"/>
      <c r="DK26478" s="216">
        <f t="shared" si="949"/>
        <v>0</v>
      </c>
      <c r="DL26478" s="128"/>
    </row>
    <row r="26479" spans="106:116" x14ac:dyDescent="0.25">
      <c r="DB26479" s="134">
        <f t="shared" si="948"/>
        <v>428</v>
      </c>
      <c r="DC26479" s="7"/>
      <c r="DD26479" s="10"/>
      <c r="DE26479" s="8"/>
      <c r="DF26479" s="247"/>
      <c r="DG26479" s="9"/>
      <c r="DH26479" s="128"/>
      <c r="DI26479" s="128"/>
      <c r="DJ26479" s="128"/>
      <c r="DK26479" s="216">
        <f t="shared" si="949"/>
        <v>0</v>
      </c>
      <c r="DL26479" s="128"/>
    </row>
    <row r="26480" spans="106:116" x14ac:dyDescent="0.25">
      <c r="DB26480" s="134">
        <f t="shared" si="948"/>
        <v>429</v>
      </c>
      <c r="DC26480" s="7"/>
      <c r="DD26480" s="10"/>
      <c r="DE26480" s="8"/>
      <c r="DF26480" s="247"/>
      <c r="DG26480" s="9"/>
      <c r="DH26480" s="128"/>
      <c r="DI26480" s="128"/>
      <c r="DJ26480" s="128"/>
      <c r="DK26480" s="216">
        <f t="shared" si="949"/>
        <v>0</v>
      </c>
      <c r="DL26480" s="128"/>
    </row>
    <row r="26481" spans="106:116" x14ac:dyDescent="0.25">
      <c r="DB26481" s="134">
        <f t="shared" si="948"/>
        <v>430</v>
      </c>
      <c r="DC26481" s="7"/>
      <c r="DD26481" s="10"/>
      <c r="DE26481" s="8"/>
      <c r="DF26481" s="247"/>
      <c r="DG26481" s="9"/>
      <c r="DH26481" s="128"/>
      <c r="DI26481" s="128"/>
      <c r="DJ26481" s="128"/>
      <c r="DK26481" s="216">
        <f t="shared" si="949"/>
        <v>0</v>
      </c>
      <c r="DL26481" s="128"/>
    </row>
    <row r="26482" spans="106:116" x14ac:dyDescent="0.25">
      <c r="DB26482" s="134">
        <f t="shared" si="948"/>
        <v>431</v>
      </c>
      <c r="DC26482" s="7"/>
      <c r="DD26482" s="10"/>
      <c r="DE26482" s="8"/>
      <c r="DF26482" s="247"/>
      <c r="DG26482" s="9"/>
      <c r="DH26482" s="128"/>
      <c r="DI26482" s="128"/>
      <c r="DJ26482" s="128"/>
      <c r="DK26482" s="216">
        <f t="shared" si="949"/>
        <v>0</v>
      </c>
      <c r="DL26482" s="128"/>
    </row>
    <row r="26483" spans="106:116" x14ac:dyDescent="0.25">
      <c r="DB26483" s="134">
        <f t="shared" si="948"/>
        <v>432</v>
      </c>
      <c r="DC26483" s="7"/>
      <c r="DD26483" s="10"/>
      <c r="DE26483" s="8"/>
      <c r="DF26483" s="247"/>
      <c r="DG26483" s="9"/>
      <c r="DH26483" s="128"/>
      <c r="DI26483" s="128"/>
      <c r="DJ26483" s="128"/>
      <c r="DK26483" s="216">
        <f t="shared" si="949"/>
        <v>0</v>
      </c>
      <c r="DL26483" s="128"/>
    </row>
    <row r="26484" spans="106:116" x14ac:dyDescent="0.25">
      <c r="DB26484" s="134">
        <f t="shared" si="948"/>
        <v>433</v>
      </c>
      <c r="DC26484" s="7"/>
      <c r="DD26484" s="10"/>
      <c r="DE26484" s="8"/>
      <c r="DF26484" s="247"/>
      <c r="DG26484" s="9"/>
      <c r="DH26484" s="128"/>
      <c r="DI26484" s="128"/>
      <c r="DJ26484" s="128"/>
      <c r="DK26484" s="216">
        <f t="shared" si="949"/>
        <v>0</v>
      </c>
      <c r="DL26484" s="128"/>
    </row>
    <row r="26485" spans="106:116" x14ac:dyDescent="0.25">
      <c r="DB26485" s="134">
        <f t="shared" si="948"/>
        <v>434</v>
      </c>
      <c r="DC26485" s="7"/>
      <c r="DD26485" s="10"/>
      <c r="DE26485" s="8"/>
      <c r="DF26485" s="247"/>
      <c r="DG26485" s="9"/>
      <c r="DH26485" s="128"/>
      <c r="DI26485" s="128"/>
      <c r="DJ26485" s="128"/>
      <c r="DK26485" s="216">
        <f t="shared" si="949"/>
        <v>0</v>
      </c>
      <c r="DL26485" s="128"/>
    </row>
    <row r="26486" spans="106:116" x14ac:dyDescent="0.25">
      <c r="DB26486" s="134">
        <f t="shared" si="948"/>
        <v>435</v>
      </c>
      <c r="DC26486" s="7"/>
      <c r="DD26486" s="10"/>
      <c r="DE26486" s="8"/>
      <c r="DF26486" s="247"/>
      <c r="DG26486" s="9"/>
      <c r="DH26486" s="128"/>
      <c r="DI26486" s="128"/>
      <c r="DJ26486" s="128"/>
      <c r="DK26486" s="216">
        <f t="shared" si="949"/>
        <v>0</v>
      </c>
      <c r="DL26486" s="128"/>
    </row>
    <row r="26487" spans="106:116" x14ac:dyDescent="0.25">
      <c r="DB26487" s="134">
        <f t="shared" si="948"/>
        <v>436</v>
      </c>
      <c r="DC26487" s="7"/>
      <c r="DD26487" s="10"/>
      <c r="DE26487" s="8"/>
      <c r="DF26487" s="247"/>
      <c r="DG26487" s="9"/>
      <c r="DH26487" s="128"/>
      <c r="DI26487" s="128"/>
      <c r="DJ26487" s="128"/>
      <c r="DK26487" s="216">
        <f t="shared" si="949"/>
        <v>0</v>
      </c>
      <c r="DL26487" s="128"/>
    </row>
    <row r="26488" spans="106:116" x14ac:dyDescent="0.25">
      <c r="DB26488" s="134">
        <f t="shared" si="948"/>
        <v>437</v>
      </c>
      <c r="DC26488" s="7"/>
      <c r="DD26488" s="10"/>
      <c r="DE26488" s="8"/>
      <c r="DF26488" s="247"/>
      <c r="DG26488" s="9"/>
      <c r="DH26488" s="128"/>
      <c r="DI26488" s="128"/>
      <c r="DJ26488" s="128"/>
      <c r="DK26488" s="216">
        <f t="shared" si="949"/>
        <v>0</v>
      </c>
      <c r="DL26488" s="128"/>
    </row>
    <row r="26489" spans="106:116" x14ac:dyDescent="0.25">
      <c r="DB26489" s="134">
        <f t="shared" si="948"/>
        <v>438</v>
      </c>
      <c r="DC26489" s="7"/>
      <c r="DD26489" s="10"/>
      <c r="DE26489" s="8"/>
      <c r="DF26489" s="247"/>
      <c r="DG26489" s="9"/>
      <c r="DH26489" s="128"/>
      <c r="DI26489" s="128"/>
      <c r="DJ26489" s="128"/>
      <c r="DK26489" s="216">
        <f t="shared" si="949"/>
        <v>0</v>
      </c>
      <c r="DL26489" s="128"/>
    </row>
    <row r="26490" spans="106:116" x14ac:dyDescent="0.25">
      <c r="DB26490" s="134">
        <f t="shared" si="948"/>
        <v>439</v>
      </c>
      <c r="DC26490" s="7"/>
      <c r="DD26490" s="10"/>
      <c r="DE26490" s="8"/>
      <c r="DF26490" s="247"/>
      <c r="DG26490" s="9"/>
      <c r="DH26490" s="128"/>
      <c r="DI26490" s="128"/>
      <c r="DJ26490" s="128"/>
      <c r="DK26490" s="216">
        <f t="shared" si="949"/>
        <v>0</v>
      </c>
      <c r="DL26490" s="128"/>
    </row>
    <row r="26491" spans="106:116" x14ac:dyDescent="0.25">
      <c r="DB26491" s="134">
        <f t="shared" si="948"/>
        <v>440</v>
      </c>
      <c r="DC26491" s="7"/>
      <c r="DD26491" s="10"/>
      <c r="DE26491" s="8"/>
      <c r="DF26491" s="247"/>
      <c r="DG26491" s="9"/>
      <c r="DH26491" s="128"/>
      <c r="DI26491" s="128"/>
      <c r="DJ26491" s="128"/>
      <c r="DK26491" s="216">
        <f t="shared" si="949"/>
        <v>0</v>
      </c>
      <c r="DL26491" s="128"/>
    </row>
    <row r="26492" spans="106:116" x14ac:dyDescent="0.25">
      <c r="DB26492" s="134">
        <f t="shared" si="948"/>
        <v>441</v>
      </c>
      <c r="DC26492" s="7"/>
      <c r="DD26492" s="10"/>
      <c r="DE26492" s="8"/>
      <c r="DF26492" s="247"/>
      <c r="DG26492" s="9"/>
      <c r="DH26492" s="128"/>
      <c r="DI26492" s="128"/>
      <c r="DJ26492" s="128"/>
      <c r="DK26492" s="216">
        <f t="shared" si="949"/>
        <v>0</v>
      </c>
      <c r="DL26492" s="128"/>
    </row>
    <row r="26493" spans="106:116" x14ac:dyDescent="0.25">
      <c r="DB26493" s="134">
        <f t="shared" si="948"/>
        <v>442</v>
      </c>
      <c r="DC26493" s="7"/>
      <c r="DD26493" s="10"/>
      <c r="DE26493" s="8"/>
      <c r="DF26493" s="247"/>
      <c r="DG26493" s="9"/>
      <c r="DH26493" s="128"/>
      <c r="DI26493" s="128"/>
      <c r="DJ26493" s="128"/>
      <c r="DK26493" s="216">
        <f t="shared" si="949"/>
        <v>0</v>
      </c>
      <c r="DL26493" s="128"/>
    </row>
    <row r="26494" spans="106:116" x14ac:dyDescent="0.25">
      <c r="DB26494" s="134">
        <f t="shared" si="948"/>
        <v>443</v>
      </c>
      <c r="DC26494" s="7"/>
      <c r="DD26494" s="10"/>
      <c r="DE26494" s="8"/>
      <c r="DF26494" s="247"/>
      <c r="DG26494" s="9"/>
      <c r="DH26494" s="128"/>
      <c r="DI26494" s="128"/>
      <c r="DJ26494" s="128"/>
      <c r="DK26494" s="216">
        <f t="shared" si="949"/>
        <v>0</v>
      </c>
      <c r="DL26494" s="128"/>
    </row>
    <row r="26495" spans="106:116" x14ac:dyDescent="0.25">
      <c r="DB26495" s="134">
        <f t="shared" si="948"/>
        <v>444</v>
      </c>
      <c r="DC26495" s="7"/>
      <c r="DD26495" s="10"/>
      <c r="DE26495" s="8"/>
      <c r="DF26495" s="247"/>
      <c r="DG26495" s="9"/>
      <c r="DH26495" s="128"/>
      <c r="DI26495" s="128"/>
      <c r="DJ26495" s="128"/>
      <c r="DK26495" s="216">
        <f t="shared" si="949"/>
        <v>0</v>
      </c>
      <c r="DL26495" s="128"/>
    </row>
    <row r="26496" spans="106:116" x14ac:dyDescent="0.25">
      <c r="DB26496" s="134">
        <f t="shared" si="948"/>
        <v>445</v>
      </c>
      <c r="DC26496" s="7"/>
      <c r="DD26496" s="10"/>
      <c r="DE26496" s="8"/>
      <c r="DF26496" s="247"/>
      <c r="DG26496" s="9"/>
      <c r="DH26496" s="128"/>
      <c r="DI26496" s="128"/>
      <c r="DJ26496" s="128"/>
      <c r="DK26496" s="216">
        <f t="shared" si="949"/>
        <v>0</v>
      </c>
      <c r="DL26496" s="128"/>
    </row>
    <row r="26497" spans="106:116" x14ac:dyDescent="0.25">
      <c r="DB26497" s="134">
        <f t="shared" si="948"/>
        <v>446</v>
      </c>
      <c r="DC26497" s="7"/>
      <c r="DD26497" s="10"/>
      <c r="DE26497" s="8"/>
      <c r="DF26497" s="247"/>
      <c r="DG26497" s="9"/>
      <c r="DH26497" s="128"/>
      <c r="DI26497" s="128"/>
      <c r="DJ26497" s="128"/>
      <c r="DK26497" s="216">
        <f t="shared" si="949"/>
        <v>0</v>
      </c>
      <c r="DL26497" s="128"/>
    </row>
    <row r="26498" spans="106:116" x14ac:dyDescent="0.25">
      <c r="DB26498" s="134">
        <f t="shared" si="948"/>
        <v>447</v>
      </c>
      <c r="DC26498" s="7"/>
      <c r="DD26498" s="10"/>
      <c r="DE26498" s="8"/>
      <c r="DF26498" s="247"/>
      <c r="DG26498" s="9"/>
      <c r="DH26498" s="128"/>
      <c r="DI26498" s="128"/>
      <c r="DJ26498" s="128"/>
      <c r="DK26498" s="216">
        <f t="shared" si="949"/>
        <v>0</v>
      </c>
      <c r="DL26498" s="128"/>
    </row>
    <row r="26499" spans="106:116" x14ac:dyDescent="0.25">
      <c r="DB26499" s="134">
        <f t="shared" si="948"/>
        <v>448</v>
      </c>
      <c r="DC26499" s="7"/>
      <c r="DD26499" s="10"/>
      <c r="DE26499" s="8"/>
      <c r="DF26499" s="247"/>
      <c r="DG26499" s="9"/>
      <c r="DH26499" s="128"/>
      <c r="DI26499" s="128"/>
      <c r="DJ26499" s="128"/>
      <c r="DK26499" s="216">
        <f t="shared" si="949"/>
        <v>0</v>
      </c>
      <c r="DL26499" s="128"/>
    </row>
    <row r="26500" spans="106:116" x14ac:dyDescent="0.25">
      <c r="DB26500" s="134">
        <f t="shared" si="948"/>
        <v>449</v>
      </c>
      <c r="DC26500" s="7"/>
      <c r="DD26500" s="10"/>
      <c r="DE26500" s="8"/>
      <c r="DF26500" s="247"/>
      <c r="DG26500" s="9"/>
      <c r="DH26500" s="128"/>
      <c r="DI26500" s="128"/>
      <c r="DJ26500" s="128"/>
      <c r="DK26500" s="216">
        <f t="shared" si="949"/>
        <v>0</v>
      </c>
      <c r="DL26500" s="128"/>
    </row>
    <row r="26501" spans="106:116" x14ac:dyDescent="0.25">
      <c r="DB26501" s="134">
        <f t="shared" ref="DB26501:DB26551" si="950">1+DB26500</f>
        <v>450</v>
      </c>
      <c r="DC26501" s="7"/>
      <c r="DD26501" s="10"/>
      <c r="DE26501" s="8"/>
      <c r="DF26501" s="247"/>
      <c r="DG26501" s="9"/>
      <c r="DH26501" s="128"/>
      <c r="DI26501" s="128"/>
      <c r="DJ26501" s="128"/>
      <c r="DK26501" s="216">
        <f t="shared" ref="DK26501:DK26564" si="951">IF(DC26501=0,0,IF(DD26501=0,0,IF(DE26501=0,0,IF(DF26501=0,0,IF(DG26501=0,0,50)))))</f>
        <v>0</v>
      </c>
      <c r="DL26501" s="128"/>
    </row>
    <row r="26502" spans="106:116" x14ac:dyDescent="0.25">
      <c r="DB26502" s="134">
        <f t="shared" si="950"/>
        <v>451</v>
      </c>
      <c r="DC26502" s="7"/>
      <c r="DD26502" s="10"/>
      <c r="DE26502" s="8"/>
      <c r="DF26502" s="247"/>
      <c r="DG26502" s="9"/>
      <c r="DH26502" s="128"/>
      <c r="DI26502" s="128"/>
      <c r="DJ26502" s="128"/>
      <c r="DK26502" s="216">
        <f t="shared" si="951"/>
        <v>0</v>
      </c>
      <c r="DL26502" s="128"/>
    </row>
    <row r="26503" spans="106:116" x14ac:dyDescent="0.25">
      <c r="DB26503" s="134">
        <f t="shared" si="950"/>
        <v>452</v>
      </c>
      <c r="DC26503" s="7"/>
      <c r="DD26503" s="10"/>
      <c r="DE26503" s="8"/>
      <c r="DF26503" s="247"/>
      <c r="DG26503" s="9"/>
      <c r="DH26503" s="128"/>
      <c r="DI26503" s="128"/>
      <c r="DJ26503" s="128"/>
      <c r="DK26503" s="216">
        <f t="shared" si="951"/>
        <v>0</v>
      </c>
      <c r="DL26503" s="128"/>
    </row>
    <row r="26504" spans="106:116" x14ac:dyDescent="0.25">
      <c r="DB26504" s="134">
        <f t="shared" si="950"/>
        <v>453</v>
      </c>
      <c r="DC26504" s="7"/>
      <c r="DD26504" s="10"/>
      <c r="DE26504" s="8"/>
      <c r="DF26504" s="247"/>
      <c r="DG26504" s="9"/>
      <c r="DH26504" s="128"/>
      <c r="DI26504" s="128"/>
      <c r="DJ26504" s="128"/>
      <c r="DK26504" s="216">
        <f t="shared" si="951"/>
        <v>0</v>
      </c>
      <c r="DL26504" s="128"/>
    </row>
    <row r="26505" spans="106:116" x14ac:dyDescent="0.25">
      <c r="DB26505" s="134">
        <f t="shared" si="950"/>
        <v>454</v>
      </c>
      <c r="DC26505" s="7"/>
      <c r="DD26505" s="10"/>
      <c r="DE26505" s="8"/>
      <c r="DF26505" s="247"/>
      <c r="DG26505" s="9"/>
      <c r="DH26505" s="128"/>
      <c r="DI26505" s="128"/>
      <c r="DJ26505" s="128"/>
      <c r="DK26505" s="216">
        <f t="shared" si="951"/>
        <v>0</v>
      </c>
      <c r="DL26505" s="128"/>
    </row>
    <row r="26506" spans="106:116" x14ac:dyDescent="0.25">
      <c r="DB26506" s="134">
        <f t="shared" si="950"/>
        <v>455</v>
      </c>
      <c r="DC26506" s="7"/>
      <c r="DD26506" s="10"/>
      <c r="DE26506" s="8"/>
      <c r="DF26506" s="247"/>
      <c r="DG26506" s="9"/>
      <c r="DH26506" s="128"/>
      <c r="DI26506" s="128"/>
      <c r="DJ26506" s="128"/>
      <c r="DK26506" s="216">
        <f t="shared" si="951"/>
        <v>0</v>
      </c>
      <c r="DL26506" s="128"/>
    </row>
    <row r="26507" spans="106:116" x14ac:dyDescent="0.25">
      <c r="DB26507" s="134">
        <f t="shared" si="950"/>
        <v>456</v>
      </c>
      <c r="DC26507" s="7"/>
      <c r="DD26507" s="10"/>
      <c r="DE26507" s="8"/>
      <c r="DF26507" s="247"/>
      <c r="DG26507" s="9"/>
      <c r="DH26507" s="128"/>
      <c r="DI26507" s="128"/>
      <c r="DJ26507" s="128"/>
      <c r="DK26507" s="216">
        <f t="shared" si="951"/>
        <v>0</v>
      </c>
      <c r="DL26507" s="128"/>
    </row>
    <row r="26508" spans="106:116" x14ac:dyDescent="0.25">
      <c r="DB26508" s="134">
        <f t="shared" si="950"/>
        <v>457</v>
      </c>
      <c r="DC26508" s="7"/>
      <c r="DD26508" s="10"/>
      <c r="DE26508" s="8"/>
      <c r="DF26508" s="247"/>
      <c r="DG26508" s="9"/>
      <c r="DH26508" s="128"/>
      <c r="DI26508" s="128"/>
      <c r="DJ26508" s="128"/>
      <c r="DK26508" s="216">
        <f t="shared" si="951"/>
        <v>0</v>
      </c>
      <c r="DL26508" s="128"/>
    </row>
    <row r="26509" spans="106:116" x14ac:dyDescent="0.25">
      <c r="DB26509" s="134">
        <f t="shared" si="950"/>
        <v>458</v>
      </c>
      <c r="DC26509" s="7"/>
      <c r="DD26509" s="10"/>
      <c r="DE26509" s="8"/>
      <c r="DF26509" s="247"/>
      <c r="DG26509" s="9"/>
      <c r="DH26509" s="128"/>
      <c r="DI26509" s="128"/>
      <c r="DJ26509" s="128"/>
      <c r="DK26509" s="216">
        <f t="shared" si="951"/>
        <v>0</v>
      </c>
      <c r="DL26509" s="128"/>
    </row>
    <row r="26510" spans="106:116" x14ac:dyDescent="0.25">
      <c r="DB26510" s="134">
        <f t="shared" si="950"/>
        <v>459</v>
      </c>
      <c r="DC26510" s="7"/>
      <c r="DD26510" s="10"/>
      <c r="DE26510" s="8"/>
      <c r="DF26510" s="247"/>
      <c r="DG26510" s="9"/>
      <c r="DH26510" s="128"/>
      <c r="DI26510" s="128"/>
      <c r="DJ26510" s="128"/>
      <c r="DK26510" s="216">
        <f t="shared" si="951"/>
        <v>0</v>
      </c>
      <c r="DL26510" s="128"/>
    </row>
    <row r="26511" spans="106:116" x14ac:dyDescent="0.25">
      <c r="DB26511" s="134">
        <f t="shared" si="950"/>
        <v>460</v>
      </c>
      <c r="DC26511" s="7"/>
      <c r="DD26511" s="10"/>
      <c r="DE26511" s="8"/>
      <c r="DF26511" s="247"/>
      <c r="DG26511" s="9"/>
      <c r="DH26511" s="128"/>
      <c r="DI26511" s="128"/>
      <c r="DJ26511" s="128"/>
      <c r="DK26511" s="216">
        <f t="shared" si="951"/>
        <v>0</v>
      </c>
      <c r="DL26511" s="128"/>
    </row>
    <row r="26512" spans="106:116" x14ac:dyDescent="0.25">
      <c r="DB26512" s="134">
        <f t="shared" si="950"/>
        <v>461</v>
      </c>
      <c r="DC26512" s="7"/>
      <c r="DD26512" s="10"/>
      <c r="DE26512" s="8"/>
      <c r="DF26512" s="247"/>
      <c r="DG26512" s="9"/>
      <c r="DH26512" s="128"/>
      <c r="DI26512" s="128"/>
      <c r="DJ26512" s="128"/>
      <c r="DK26512" s="216">
        <f t="shared" si="951"/>
        <v>0</v>
      </c>
      <c r="DL26512" s="128"/>
    </row>
    <row r="26513" spans="106:116" x14ac:dyDescent="0.25">
      <c r="DB26513" s="134">
        <f t="shared" si="950"/>
        <v>462</v>
      </c>
      <c r="DC26513" s="7"/>
      <c r="DD26513" s="10"/>
      <c r="DE26513" s="8"/>
      <c r="DF26513" s="247"/>
      <c r="DG26513" s="9"/>
      <c r="DH26513" s="128"/>
      <c r="DI26513" s="128"/>
      <c r="DJ26513" s="128"/>
      <c r="DK26513" s="216">
        <f t="shared" si="951"/>
        <v>0</v>
      </c>
      <c r="DL26513" s="128"/>
    </row>
    <row r="26514" spans="106:116" x14ac:dyDescent="0.25">
      <c r="DB26514" s="134">
        <f t="shared" si="950"/>
        <v>463</v>
      </c>
      <c r="DC26514" s="7"/>
      <c r="DD26514" s="10"/>
      <c r="DE26514" s="8"/>
      <c r="DF26514" s="247"/>
      <c r="DG26514" s="9"/>
      <c r="DH26514" s="128"/>
      <c r="DI26514" s="128"/>
      <c r="DJ26514" s="128"/>
      <c r="DK26514" s="216">
        <f t="shared" si="951"/>
        <v>0</v>
      </c>
      <c r="DL26514" s="128"/>
    </row>
    <row r="26515" spans="106:116" x14ac:dyDescent="0.25">
      <c r="DB26515" s="134">
        <f t="shared" si="950"/>
        <v>464</v>
      </c>
      <c r="DC26515" s="7"/>
      <c r="DD26515" s="10"/>
      <c r="DE26515" s="8"/>
      <c r="DF26515" s="247"/>
      <c r="DG26515" s="9"/>
      <c r="DH26515" s="128"/>
      <c r="DI26515" s="128"/>
      <c r="DJ26515" s="128"/>
      <c r="DK26515" s="216">
        <f t="shared" si="951"/>
        <v>0</v>
      </c>
      <c r="DL26515" s="128"/>
    </row>
    <row r="26516" spans="106:116" x14ac:dyDescent="0.25">
      <c r="DB26516" s="134">
        <f t="shared" si="950"/>
        <v>465</v>
      </c>
      <c r="DC26516" s="7"/>
      <c r="DD26516" s="10"/>
      <c r="DE26516" s="8"/>
      <c r="DF26516" s="247"/>
      <c r="DG26516" s="9"/>
      <c r="DH26516" s="128"/>
      <c r="DI26516" s="128"/>
      <c r="DJ26516" s="128"/>
      <c r="DK26516" s="216">
        <f t="shared" si="951"/>
        <v>0</v>
      </c>
      <c r="DL26516" s="128"/>
    </row>
    <row r="26517" spans="106:116" x14ac:dyDescent="0.25">
      <c r="DB26517" s="134">
        <f t="shared" si="950"/>
        <v>466</v>
      </c>
      <c r="DC26517" s="7"/>
      <c r="DD26517" s="10"/>
      <c r="DE26517" s="8"/>
      <c r="DF26517" s="247"/>
      <c r="DG26517" s="9"/>
      <c r="DH26517" s="128"/>
      <c r="DI26517" s="128"/>
      <c r="DJ26517" s="128"/>
      <c r="DK26517" s="216">
        <f t="shared" si="951"/>
        <v>0</v>
      </c>
      <c r="DL26517" s="128"/>
    </row>
    <row r="26518" spans="106:116" x14ac:dyDescent="0.25">
      <c r="DB26518" s="134">
        <f t="shared" si="950"/>
        <v>467</v>
      </c>
      <c r="DC26518" s="7"/>
      <c r="DD26518" s="10"/>
      <c r="DE26518" s="8"/>
      <c r="DF26518" s="247"/>
      <c r="DG26518" s="9"/>
      <c r="DH26518" s="128"/>
      <c r="DI26518" s="128"/>
      <c r="DJ26518" s="128"/>
      <c r="DK26518" s="216">
        <f t="shared" si="951"/>
        <v>0</v>
      </c>
      <c r="DL26518" s="128"/>
    </row>
    <row r="26519" spans="106:116" x14ac:dyDescent="0.25">
      <c r="DB26519" s="134">
        <f t="shared" si="950"/>
        <v>468</v>
      </c>
      <c r="DC26519" s="7"/>
      <c r="DD26519" s="10"/>
      <c r="DE26519" s="8"/>
      <c r="DF26519" s="247"/>
      <c r="DG26519" s="9"/>
      <c r="DH26519" s="128"/>
      <c r="DI26519" s="128"/>
      <c r="DJ26519" s="128"/>
      <c r="DK26519" s="216">
        <f t="shared" si="951"/>
        <v>0</v>
      </c>
      <c r="DL26519" s="128"/>
    </row>
    <row r="26520" spans="106:116" x14ac:dyDescent="0.25">
      <c r="DB26520" s="134">
        <f t="shared" si="950"/>
        <v>469</v>
      </c>
      <c r="DC26520" s="7"/>
      <c r="DD26520" s="10"/>
      <c r="DE26520" s="8"/>
      <c r="DF26520" s="247"/>
      <c r="DG26520" s="9"/>
      <c r="DH26520" s="128"/>
      <c r="DI26520" s="128"/>
      <c r="DJ26520" s="128"/>
      <c r="DK26520" s="216">
        <f t="shared" si="951"/>
        <v>0</v>
      </c>
      <c r="DL26520" s="128"/>
    </row>
    <row r="26521" spans="106:116" x14ac:dyDescent="0.25">
      <c r="DB26521" s="134">
        <f t="shared" si="950"/>
        <v>470</v>
      </c>
      <c r="DC26521" s="7"/>
      <c r="DD26521" s="10"/>
      <c r="DE26521" s="8"/>
      <c r="DF26521" s="247"/>
      <c r="DG26521" s="9"/>
      <c r="DH26521" s="128"/>
      <c r="DI26521" s="128"/>
      <c r="DJ26521" s="128"/>
      <c r="DK26521" s="216">
        <f t="shared" si="951"/>
        <v>0</v>
      </c>
      <c r="DL26521" s="128"/>
    </row>
    <row r="26522" spans="106:116" x14ac:dyDescent="0.25">
      <c r="DB26522" s="134">
        <f t="shared" si="950"/>
        <v>471</v>
      </c>
      <c r="DC26522" s="7"/>
      <c r="DD26522" s="10"/>
      <c r="DE26522" s="8"/>
      <c r="DF26522" s="247"/>
      <c r="DG26522" s="9"/>
      <c r="DH26522" s="128"/>
      <c r="DI26522" s="128"/>
      <c r="DJ26522" s="128"/>
      <c r="DK26522" s="216">
        <f t="shared" si="951"/>
        <v>0</v>
      </c>
      <c r="DL26522" s="128"/>
    </row>
    <row r="26523" spans="106:116" x14ac:dyDescent="0.25">
      <c r="DB26523" s="134">
        <f t="shared" si="950"/>
        <v>472</v>
      </c>
      <c r="DC26523" s="7"/>
      <c r="DD26523" s="10"/>
      <c r="DE26523" s="8"/>
      <c r="DF26523" s="247"/>
      <c r="DG26523" s="9"/>
      <c r="DH26523" s="128"/>
      <c r="DI26523" s="128"/>
      <c r="DJ26523" s="128"/>
      <c r="DK26523" s="216">
        <f t="shared" si="951"/>
        <v>0</v>
      </c>
      <c r="DL26523" s="128"/>
    </row>
    <row r="26524" spans="106:116" x14ac:dyDescent="0.25">
      <c r="DB26524" s="134">
        <f t="shared" si="950"/>
        <v>473</v>
      </c>
      <c r="DC26524" s="7"/>
      <c r="DD26524" s="10"/>
      <c r="DE26524" s="8"/>
      <c r="DF26524" s="247"/>
      <c r="DG26524" s="9"/>
      <c r="DH26524" s="128"/>
      <c r="DI26524" s="128"/>
      <c r="DJ26524" s="128"/>
      <c r="DK26524" s="216">
        <f t="shared" si="951"/>
        <v>0</v>
      </c>
      <c r="DL26524" s="128"/>
    </row>
    <row r="26525" spans="106:116" x14ac:dyDescent="0.25">
      <c r="DB26525" s="134">
        <f t="shared" si="950"/>
        <v>474</v>
      </c>
      <c r="DC26525" s="7"/>
      <c r="DD26525" s="10"/>
      <c r="DE26525" s="8"/>
      <c r="DF26525" s="247"/>
      <c r="DG26525" s="9"/>
      <c r="DH26525" s="128"/>
      <c r="DI26525" s="128"/>
      <c r="DJ26525" s="128"/>
      <c r="DK26525" s="216">
        <f t="shared" si="951"/>
        <v>0</v>
      </c>
      <c r="DL26525" s="128"/>
    </row>
    <row r="26526" spans="106:116" x14ac:dyDescent="0.25">
      <c r="DB26526" s="134">
        <f t="shared" si="950"/>
        <v>475</v>
      </c>
      <c r="DC26526" s="7"/>
      <c r="DD26526" s="10"/>
      <c r="DE26526" s="8"/>
      <c r="DF26526" s="247"/>
      <c r="DG26526" s="9"/>
      <c r="DH26526" s="128"/>
      <c r="DI26526" s="128"/>
      <c r="DJ26526" s="128"/>
      <c r="DK26526" s="216">
        <f t="shared" si="951"/>
        <v>0</v>
      </c>
      <c r="DL26526" s="128"/>
    </row>
    <row r="26527" spans="106:116" x14ac:dyDescent="0.25">
      <c r="DB26527" s="134">
        <f t="shared" si="950"/>
        <v>476</v>
      </c>
      <c r="DC26527" s="7"/>
      <c r="DD26527" s="10"/>
      <c r="DE26527" s="8"/>
      <c r="DF26527" s="247"/>
      <c r="DG26527" s="9"/>
      <c r="DH26527" s="128"/>
      <c r="DI26527" s="128"/>
      <c r="DJ26527" s="128"/>
      <c r="DK26527" s="216">
        <f t="shared" si="951"/>
        <v>0</v>
      </c>
      <c r="DL26527" s="128"/>
    </row>
    <row r="26528" spans="106:116" x14ac:dyDescent="0.25">
      <c r="DB26528" s="134">
        <f t="shared" si="950"/>
        <v>477</v>
      </c>
      <c r="DC26528" s="7"/>
      <c r="DD26528" s="10"/>
      <c r="DE26528" s="8"/>
      <c r="DF26528" s="247"/>
      <c r="DG26528" s="9"/>
      <c r="DH26528" s="128"/>
      <c r="DI26528" s="128"/>
      <c r="DJ26528" s="128"/>
      <c r="DK26528" s="216">
        <f t="shared" si="951"/>
        <v>0</v>
      </c>
      <c r="DL26528" s="128"/>
    </row>
    <row r="26529" spans="106:116" x14ac:dyDescent="0.25">
      <c r="DB26529" s="134">
        <f t="shared" si="950"/>
        <v>478</v>
      </c>
      <c r="DC26529" s="7"/>
      <c r="DD26529" s="10"/>
      <c r="DE26529" s="8"/>
      <c r="DF26529" s="247"/>
      <c r="DG26529" s="9"/>
      <c r="DH26529" s="128"/>
      <c r="DI26529" s="128"/>
      <c r="DJ26529" s="128"/>
      <c r="DK26529" s="216">
        <f t="shared" si="951"/>
        <v>0</v>
      </c>
      <c r="DL26529" s="128"/>
    </row>
    <row r="26530" spans="106:116" x14ac:dyDescent="0.25">
      <c r="DB26530" s="134">
        <f t="shared" si="950"/>
        <v>479</v>
      </c>
      <c r="DC26530" s="7"/>
      <c r="DD26530" s="10"/>
      <c r="DE26530" s="8"/>
      <c r="DF26530" s="247"/>
      <c r="DG26530" s="9"/>
      <c r="DH26530" s="128"/>
      <c r="DI26530" s="128"/>
      <c r="DJ26530" s="128"/>
      <c r="DK26530" s="216">
        <f t="shared" si="951"/>
        <v>0</v>
      </c>
      <c r="DL26530" s="128"/>
    </row>
    <row r="26531" spans="106:116" x14ac:dyDescent="0.25">
      <c r="DB26531" s="134">
        <f t="shared" si="950"/>
        <v>480</v>
      </c>
      <c r="DC26531" s="7"/>
      <c r="DD26531" s="10"/>
      <c r="DE26531" s="8"/>
      <c r="DF26531" s="247"/>
      <c r="DG26531" s="9"/>
      <c r="DH26531" s="128"/>
      <c r="DI26531" s="128"/>
      <c r="DJ26531" s="128"/>
      <c r="DK26531" s="216">
        <f t="shared" si="951"/>
        <v>0</v>
      </c>
      <c r="DL26531" s="128"/>
    </row>
    <row r="26532" spans="106:116" x14ac:dyDescent="0.25">
      <c r="DB26532" s="134">
        <f t="shared" si="950"/>
        <v>481</v>
      </c>
      <c r="DC26532" s="7"/>
      <c r="DD26532" s="10"/>
      <c r="DE26532" s="8"/>
      <c r="DF26532" s="247"/>
      <c r="DG26532" s="9"/>
      <c r="DH26532" s="128"/>
      <c r="DI26532" s="128"/>
      <c r="DJ26532" s="128"/>
      <c r="DK26532" s="216">
        <f t="shared" si="951"/>
        <v>0</v>
      </c>
      <c r="DL26532" s="128"/>
    </row>
    <row r="26533" spans="106:116" x14ac:dyDescent="0.25">
      <c r="DB26533" s="134">
        <f t="shared" si="950"/>
        <v>482</v>
      </c>
      <c r="DC26533" s="7"/>
      <c r="DD26533" s="10"/>
      <c r="DE26533" s="8"/>
      <c r="DF26533" s="247"/>
      <c r="DG26533" s="9"/>
      <c r="DH26533" s="128"/>
      <c r="DI26533" s="128"/>
      <c r="DJ26533" s="128"/>
      <c r="DK26533" s="216">
        <f t="shared" si="951"/>
        <v>0</v>
      </c>
      <c r="DL26533" s="128"/>
    </row>
    <row r="26534" spans="106:116" x14ac:dyDescent="0.25">
      <c r="DB26534" s="134">
        <f t="shared" si="950"/>
        <v>483</v>
      </c>
      <c r="DC26534" s="7"/>
      <c r="DD26534" s="10"/>
      <c r="DE26534" s="8"/>
      <c r="DF26534" s="247"/>
      <c r="DG26534" s="9"/>
      <c r="DH26534" s="128"/>
      <c r="DI26534" s="128"/>
      <c r="DJ26534" s="128"/>
      <c r="DK26534" s="216">
        <f t="shared" si="951"/>
        <v>0</v>
      </c>
      <c r="DL26534" s="128"/>
    </row>
    <row r="26535" spans="106:116" x14ac:dyDescent="0.25">
      <c r="DB26535" s="134">
        <f t="shared" si="950"/>
        <v>484</v>
      </c>
      <c r="DC26535" s="7"/>
      <c r="DD26535" s="10"/>
      <c r="DE26535" s="8"/>
      <c r="DF26535" s="247"/>
      <c r="DG26535" s="9"/>
      <c r="DH26535" s="128"/>
      <c r="DI26535" s="128"/>
      <c r="DJ26535" s="128"/>
      <c r="DK26535" s="216">
        <f t="shared" si="951"/>
        <v>0</v>
      </c>
      <c r="DL26535" s="128"/>
    </row>
    <row r="26536" spans="106:116" x14ac:dyDescent="0.25">
      <c r="DB26536" s="134">
        <f t="shared" si="950"/>
        <v>485</v>
      </c>
      <c r="DC26536" s="7"/>
      <c r="DD26536" s="10"/>
      <c r="DE26536" s="8"/>
      <c r="DF26536" s="247"/>
      <c r="DG26536" s="9"/>
      <c r="DH26536" s="128"/>
      <c r="DI26536" s="128"/>
      <c r="DJ26536" s="128"/>
      <c r="DK26536" s="216">
        <f t="shared" si="951"/>
        <v>0</v>
      </c>
      <c r="DL26536" s="128"/>
    </row>
    <row r="26537" spans="106:116" x14ac:dyDescent="0.25">
      <c r="DB26537" s="134">
        <f t="shared" si="950"/>
        <v>486</v>
      </c>
      <c r="DC26537" s="7"/>
      <c r="DD26537" s="10"/>
      <c r="DE26537" s="8"/>
      <c r="DF26537" s="247"/>
      <c r="DG26537" s="9"/>
      <c r="DH26537" s="128"/>
      <c r="DI26537" s="128"/>
      <c r="DJ26537" s="128"/>
      <c r="DK26537" s="216">
        <f t="shared" si="951"/>
        <v>0</v>
      </c>
      <c r="DL26537" s="128"/>
    </row>
    <row r="26538" spans="106:116" x14ac:dyDescent="0.25">
      <c r="DB26538" s="134">
        <f t="shared" si="950"/>
        <v>487</v>
      </c>
      <c r="DC26538" s="7"/>
      <c r="DD26538" s="10"/>
      <c r="DE26538" s="8"/>
      <c r="DF26538" s="247"/>
      <c r="DG26538" s="9"/>
      <c r="DH26538" s="128"/>
      <c r="DI26538" s="128"/>
      <c r="DJ26538" s="128"/>
      <c r="DK26538" s="216">
        <f t="shared" si="951"/>
        <v>0</v>
      </c>
      <c r="DL26538" s="128"/>
    </row>
    <row r="26539" spans="106:116" x14ac:dyDescent="0.25">
      <c r="DB26539" s="134">
        <f t="shared" si="950"/>
        <v>488</v>
      </c>
      <c r="DC26539" s="7"/>
      <c r="DD26539" s="10"/>
      <c r="DE26539" s="8"/>
      <c r="DF26539" s="247"/>
      <c r="DG26539" s="9"/>
      <c r="DH26539" s="128"/>
      <c r="DI26539" s="128"/>
      <c r="DJ26539" s="128"/>
      <c r="DK26539" s="216">
        <f t="shared" si="951"/>
        <v>0</v>
      </c>
      <c r="DL26539" s="128"/>
    </row>
    <row r="26540" spans="106:116" x14ac:dyDescent="0.25">
      <c r="DB26540" s="134">
        <f t="shared" si="950"/>
        <v>489</v>
      </c>
      <c r="DC26540" s="7"/>
      <c r="DD26540" s="10"/>
      <c r="DE26540" s="8"/>
      <c r="DF26540" s="247"/>
      <c r="DG26540" s="9"/>
      <c r="DH26540" s="128"/>
      <c r="DI26540" s="128"/>
      <c r="DJ26540" s="128"/>
      <c r="DK26540" s="216">
        <f t="shared" si="951"/>
        <v>0</v>
      </c>
      <c r="DL26540" s="128"/>
    </row>
    <row r="26541" spans="106:116" x14ac:dyDescent="0.25">
      <c r="DB26541" s="134">
        <f t="shared" si="950"/>
        <v>490</v>
      </c>
      <c r="DC26541" s="7"/>
      <c r="DD26541" s="10"/>
      <c r="DE26541" s="8"/>
      <c r="DF26541" s="247"/>
      <c r="DG26541" s="9"/>
      <c r="DH26541" s="128"/>
      <c r="DI26541" s="128"/>
      <c r="DJ26541" s="128"/>
      <c r="DK26541" s="216">
        <f t="shared" si="951"/>
        <v>0</v>
      </c>
      <c r="DL26541" s="128"/>
    </row>
    <row r="26542" spans="106:116" x14ac:dyDescent="0.25">
      <c r="DB26542" s="134">
        <f t="shared" si="950"/>
        <v>491</v>
      </c>
      <c r="DC26542" s="7"/>
      <c r="DD26542" s="10"/>
      <c r="DE26542" s="8"/>
      <c r="DF26542" s="247"/>
      <c r="DG26542" s="9"/>
      <c r="DH26542" s="128"/>
      <c r="DI26542" s="128"/>
      <c r="DJ26542" s="128"/>
      <c r="DK26542" s="216">
        <f t="shared" si="951"/>
        <v>0</v>
      </c>
      <c r="DL26542" s="128"/>
    </row>
    <row r="26543" spans="106:116" x14ac:dyDescent="0.25">
      <c r="DB26543" s="134">
        <f t="shared" si="950"/>
        <v>492</v>
      </c>
      <c r="DC26543" s="7"/>
      <c r="DD26543" s="10"/>
      <c r="DE26543" s="8"/>
      <c r="DF26543" s="247"/>
      <c r="DG26543" s="9"/>
      <c r="DH26543" s="128"/>
      <c r="DI26543" s="128"/>
      <c r="DJ26543" s="128"/>
      <c r="DK26543" s="216">
        <f t="shared" si="951"/>
        <v>0</v>
      </c>
      <c r="DL26543" s="128"/>
    </row>
    <row r="26544" spans="106:116" x14ac:dyDescent="0.25">
      <c r="DB26544" s="134">
        <f t="shared" si="950"/>
        <v>493</v>
      </c>
      <c r="DC26544" s="7"/>
      <c r="DD26544" s="10"/>
      <c r="DE26544" s="8"/>
      <c r="DF26544" s="247"/>
      <c r="DG26544" s="9"/>
      <c r="DH26544" s="128"/>
      <c r="DI26544" s="128"/>
      <c r="DJ26544" s="128"/>
      <c r="DK26544" s="216">
        <f t="shared" si="951"/>
        <v>0</v>
      </c>
      <c r="DL26544" s="128"/>
    </row>
    <row r="26545" spans="106:116" x14ac:dyDescent="0.25">
      <c r="DB26545" s="134">
        <f t="shared" si="950"/>
        <v>494</v>
      </c>
      <c r="DC26545" s="7"/>
      <c r="DD26545" s="10"/>
      <c r="DE26545" s="8"/>
      <c r="DF26545" s="247"/>
      <c r="DG26545" s="9"/>
      <c r="DH26545" s="128"/>
      <c r="DI26545" s="128"/>
      <c r="DJ26545" s="128"/>
      <c r="DK26545" s="216">
        <f t="shared" si="951"/>
        <v>0</v>
      </c>
      <c r="DL26545" s="128"/>
    </row>
    <row r="26546" spans="106:116" x14ac:dyDescent="0.25">
      <c r="DB26546" s="134">
        <f t="shared" si="950"/>
        <v>495</v>
      </c>
      <c r="DC26546" s="7"/>
      <c r="DD26546" s="10"/>
      <c r="DE26546" s="8"/>
      <c r="DF26546" s="247"/>
      <c r="DG26546" s="9"/>
      <c r="DH26546" s="128"/>
      <c r="DI26546" s="128"/>
      <c r="DJ26546" s="128"/>
      <c r="DK26546" s="216">
        <f t="shared" si="951"/>
        <v>0</v>
      </c>
      <c r="DL26546" s="128"/>
    </row>
    <row r="26547" spans="106:116" x14ac:dyDescent="0.25">
      <c r="DB26547" s="134">
        <f t="shared" si="950"/>
        <v>496</v>
      </c>
      <c r="DC26547" s="7"/>
      <c r="DD26547" s="10"/>
      <c r="DE26547" s="8"/>
      <c r="DF26547" s="247"/>
      <c r="DG26547" s="9"/>
      <c r="DH26547" s="128"/>
      <c r="DI26547" s="128"/>
      <c r="DJ26547" s="128"/>
      <c r="DK26547" s="216">
        <f t="shared" si="951"/>
        <v>0</v>
      </c>
      <c r="DL26547" s="128"/>
    </row>
    <row r="26548" spans="106:116" x14ac:dyDescent="0.25">
      <c r="DB26548" s="134">
        <f t="shared" si="950"/>
        <v>497</v>
      </c>
      <c r="DC26548" s="7"/>
      <c r="DD26548" s="10"/>
      <c r="DE26548" s="8"/>
      <c r="DF26548" s="247"/>
      <c r="DG26548" s="9"/>
      <c r="DH26548" s="128"/>
      <c r="DI26548" s="128"/>
      <c r="DJ26548" s="128"/>
      <c r="DK26548" s="216">
        <f t="shared" si="951"/>
        <v>0</v>
      </c>
      <c r="DL26548" s="128"/>
    </row>
    <row r="26549" spans="106:116" x14ac:dyDescent="0.25">
      <c r="DB26549" s="134">
        <f t="shared" si="950"/>
        <v>498</v>
      </c>
      <c r="DC26549" s="7"/>
      <c r="DD26549" s="10"/>
      <c r="DE26549" s="8"/>
      <c r="DF26549" s="247"/>
      <c r="DG26549" s="9"/>
      <c r="DH26549" s="128"/>
      <c r="DI26549" s="128"/>
      <c r="DJ26549" s="128"/>
      <c r="DK26549" s="216">
        <f t="shared" si="951"/>
        <v>0</v>
      </c>
      <c r="DL26549" s="128"/>
    </row>
    <row r="26550" spans="106:116" x14ac:dyDescent="0.25">
      <c r="DB26550" s="134">
        <f t="shared" si="950"/>
        <v>499</v>
      </c>
      <c r="DC26550" s="7"/>
      <c r="DD26550" s="10"/>
      <c r="DE26550" s="8"/>
      <c r="DF26550" s="247"/>
      <c r="DG26550" s="9"/>
      <c r="DH26550" s="128"/>
      <c r="DI26550" s="128"/>
      <c r="DJ26550" s="128"/>
      <c r="DK26550" s="216">
        <f t="shared" si="951"/>
        <v>0</v>
      </c>
      <c r="DL26550" s="128"/>
    </row>
    <row r="26551" spans="106:116" x14ac:dyDescent="0.25">
      <c r="DB26551" s="134">
        <f t="shared" si="950"/>
        <v>500</v>
      </c>
      <c r="DC26551" s="7"/>
      <c r="DD26551" s="10"/>
      <c r="DE26551" s="8"/>
      <c r="DF26551" s="247"/>
      <c r="DG26551" s="9"/>
      <c r="DH26551" s="128"/>
      <c r="DI26551" s="128"/>
      <c r="DJ26551" s="128"/>
      <c r="DK26551" s="216">
        <f t="shared" si="951"/>
        <v>0</v>
      </c>
      <c r="DL26551" s="128"/>
    </row>
    <row r="26552" spans="106:116" x14ac:dyDescent="0.25">
      <c r="DB26552" s="134">
        <f>1+DB26551</f>
        <v>501</v>
      </c>
      <c r="DC26552" s="7"/>
      <c r="DD26552" s="10"/>
      <c r="DE26552" s="8"/>
      <c r="DF26552" s="247"/>
      <c r="DG26552" s="9"/>
      <c r="DH26552" s="128"/>
      <c r="DI26552" s="128"/>
      <c r="DJ26552" s="128"/>
      <c r="DK26552" s="216">
        <f t="shared" si="951"/>
        <v>0</v>
      </c>
      <c r="DL26552" s="160"/>
    </row>
    <row r="26553" spans="106:116" x14ac:dyDescent="0.25">
      <c r="DB26553" s="134">
        <f t="shared" ref="DB26553:DB26616" si="952">1+DB26552</f>
        <v>502</v>
      </c>
      <c r="DC26553" s="7"/>
      <c r="DD26553" s="10"/>
      <c r="DE26553" s="8"/>
      <c r="DF26553" s="247"/>
      <c r="DG26553" s="9"/>
      <c r="DH26553" s="128"/>
      <c r="DI26553" s="128"/>
      <c r="DJ26553" s="128"/>
      <c r="DK26553" s="216">
        <f t="shared" si="951"/>
        <v>0</v>
      </c>
      <c r="DL26553" s="129"/>
    </row>
    <row r="26554" spans="106:116" x14ac:dyDescent="0.25">
      <c r="DB26554" s="134">
        <f t="shared" si="952"/>
        <v>503</v>
      </c>
      <c r="DC26554" s="7"/>
      <c r="DD26554" s="10"/>
      <c r="DE26554" s="8"/>
      <c r="DF26554" s="247"/>
      <c r="DG26554" s="9"/>
      <c r="DH26554" s="128"/>
      <c r="DI26554" s="128"/>
      <c r="DJ26554" s="128"/>
      <c r="DK26554" s="216">
        <f t="shared" si="951"/>
        <v>0</v>
      </c>
      <c r="DL26554" s="129"/>
    </row>
    <row r="26555" spans="106:116" x14ac:dyDescent="0.25">
      <c r="DB26555" s="134">
        <f t="shared" si="952"/>
        <v>504</v>
      </c>
      <c r="DC26555" s="7"/>
      <c r="DD26555" s="10"/>
      <c r="DE26555" s="8"/>
      <c r="DF26555" s="247"/>
      <c r="DG26555" s="9"/>
      <c r="DH26555" s="128"/>
      <c r="DI26555" s="128"/>
      <c r="DJ26555" s="128"/>
      <c r="DK26555" s="216">
        <f t="shared" si="951"/>
        <v>0</v>
      </c>
      <c r="DL26555" s="129"/>
    </row>
    <row r="26556" spans="106:116" x14ac:dyDescent="0.25">
      <c r="DB26556" s="134">
        <f t="shared" si="952"/>
        <v>505</v>
      </c>
      <c r="DC26556" s="7"/>
      <c r="DD26556" s="10"/>
      <c r="DE26556" s="8"/>
      <c r="DF26556" s="247"/>
      <c r="DG26556" s="9"/>
      <c r="DH26556" s="128"/>
      <c r="DI26556" s="128"/>
      <c r="DJ26556" s="128"/>
      <c r="DK26556" s="216">
        <f t="shared" si="951"/>
        <v>0</v>
      </c>
      <c r="DL26556" s="160"/>
    </row>
    <row r="26557" spans="106:116" x14ac:dyDescent="0.25">
      <c r="DB26557" s="134">
        <f t="shared" si="952"/>
        <v>506</v>
      </c>
      <c r="DC26557" s="7"/>
      <c r="DD26557" s="10"/>
      <c r="DE26557" s="8"/>
      <c r="DF26557" s="247"/>
      <c r="DG26557" s="9"/>
      <c r="DH26557" s="128"/>
      <c r="DI26557" s="128"/>
      <c r="DJ26557" s="128"/>
      <c r="DK26557" s="216">
        <f t="shared" si="951"/>
        <v>0</v>
      </c>
      <c r="DL26557" s="129"/>
    </row>
    <row r="26558" spans="106:116" x14ac:dyDescent="0.25">
      <c r="DB26558" s="134">
        <f t="shared" si="952"/>
        <v>507</v>
      </c>
      <c r="DC26558" s="7"/>
      <c r="DD26558" s="10"/>
      <c r="DE26558" s="8"/>
      <c r="DF26558" s="247"/>
      <c r="DG26558" s="9"/>
      <c r="DH26558" s="128"/>
      <c r="DI26558" s="128"/>
      <c r="DJ26558" s="128"/>
      <c r="DK26558" s="216">
        <f t="shared" si="951"/>
        <v>0</v>
      </c>
      <c r="DL26558" s="129"/>
    </row>
    <row r="26559" spans="106:116" x14ac:dyDescent="0.25">
      <c r="DB26559" s="134">
        <f t="shared" si="952"/>
        <v>508</v>
      </c>
      <c r="DC26559" s="7"/>
      <c r="DD26559" s="10"/>
      <c r="DE26559" s="8"/>
      <c r="DF26559" s="247"/>
      <c r="DG26559" s="9"/>
      <c r="DH26559" s="128"/>
      <c r="DI26559" s="128"/>
      <c r="DJ26559" s="128"/>
      <c r="DK26559" s="216">
        <f t="shared" si="951"/>
        <v>0</v>
      </c>
      <c r="DL26559" s="129"/>
    </row>
    <row r="26560" spans="106:116" x14ac:dyDescent="0.25">
      <c r="DB26560" s="134">
        <f t="shared" si="952"/>
        <v>509</v>
      </c>
      <c r="DC26560" s="7"/>
      <c r="DD26560" s="10"/>
      <c r="DE26560" s="8"/>
      <c r="DF26560" s="247"/>
      <c r="DG26560" s="9"/>
      <c r="DH26560" s="128"/>
      <c r="DI26560" s="128"/>
      <c r="DJ26560" s="128"/>
      <c r="DK26560" s="216">
        <f t="shared" si="951"/>
        <v>0</v>
      </c>
      <c r="DL26560" s="129"/>
    </row>
    <row r="26561" spans="106:116" x14ac:dyDescent="0.25">
      <c r="DB26561" s="134">
        <f t="shared" si="952"/>
        <v>510</v>
      </c>
      <c r="DC26561" s="7"/>
      <c r="DD26561" s="10"/>
      <c r="DE26561" s="8"/>
      <c r="DF26561" s="247"/>
      <c r="DG26561" s="9"/>
      <c r="DH26561" s="128"/>
      <c r="DI26561" s="128"/>
      <c r="DJ26561" s="128"/>
      <c r="DK26561" s="216">
        <f t="shared" si="951"/>
        <v>0</v>
      </c>
      <c r="DL26561" s="129"/>
    </row>
    <row r="26562" spans="106:116" x14ac:dyDescent="0.25">
      <c r="DB26562" s="134">
        <f t="shared" si="952"/>
        <v>511</v>
      </c>
      <c r="DC26562" s="7"/>
      <c r="DD26562" s="10"/>
      <c r="DE26562" s="8"/>
      <c r="DF26562" s="247"/>
      <c r="DG26562" s="9"/>
      <c r="DH26562" s="128"/>
      <c r="DI26562" s="128"/>
      <c r="DJ26562" s="128"/>
      <c r="DK26562" s="216">
        <f t="shared" si="951"/>
        <v>0</v>
      </c>
      <c r="DL26562" s="160"/>
    </row>
    <row r="26563" spans="106:116" x14ac:dyDescent="0.25">
      <c r="DB26563" s="134">
        <f t="shared" si="952"/>
        <v>512</v>
      </c>
      <c r="DC26563" s="7"/>
      <c r="DD26563" s="10"/>
      <c r="DE26563" s="8"/>
      <c r="DF26563" s="247"/>
      <c r="DG26563" s="9"/>
      <c r="DH26563" s="128"/>
      <c r="DI26563" s="128"/>
      <c r="DJ26563" s="128"/>
      <c r="DK26563" s="216">
        <f t="shared" si="951"/>
        <v>0</v>
      </c>
      <c r="DL26563" s="129"/>
    </row>
    <row r="26564" spans="106:116" x14ac:dyDescent="0.25">
      <c r="DB26564" s="134">
        <f t="shared" si="952"/>
        <v>513</v>
      </c>
      <c r="DC26564" s="7"/>
      <c r="DD26564" s="10"/>
      <c r="DE26564" s="8"/>
      <c r="DF26564" s="247"/>
      <c r="DG26564" s="9"/>
      <c r="DH26564" s="128"/>
      <c r="DI26564" s="128"/>
      <c r="DJ26564" s="128"/>
      <c r="DK26564" s="216">
        <f t="shared" si="951"/>
        <v>0</v>
      </c>
      <c r="DL26564" s="128"/>
    </row>
    <row r="26565" spans="106:116" x14ac:dyDescent="0.25">
      <c r="DB26565" s="134">
        <f t="shared" si="952"/>
        <v>514</v>
      </c>
      <c r="DC26565" s="7"/>
      <c r="DD26565" s="10"/>
      <c r="DE26565" s="8"/>
      <c r="DF26565" s="247"/>
      <c r="DG26565" s="9"/>
      <c r="DH26565" s="128"/>
      <c r="DI26565" s="128"/>
      <c r="DJ26565" s="128"/>
      <c r="DK26565" s="216">
        <f t="shared" ref="DK26565:DK26628" si="953">IF(DC26565=0,0,IF(DD26565=0,0,IF(DE26565=0,0,IF(DF26565=0,0,IF(DG26565=0,0,50)))))</f>
        <v>0</v>
      </c>
      <c r="DL26565" s="128"/>
    </row>
    <row r="26566" spans="106:116" x14ac:dyDescent="0.25">
      <c r="DB26566" s="134">
        <f t="shared" si="952"/>
        <v>515</v>
      </c>
      <c r="DC26566" s="7"/>
      <c r="DD26566" s="10"/>
      <c r="DE26566" s="8"/>
      <c r="DF26566" s="247"/>
      <c r="DG26566" s="9"/>
      <c r="DH26566" s="128"/>
      <c r="DI26566" s="128"/>
      <c r="DJ26566" s="128"/>
      <c r="DK26566" s="216">
        <f t="shared" si="953"/>
        <v>0</v>
      </c>
      <c r="DL26566" s="128"/>
    </row>
    <row r="26567" spans="106:116" x14ac:dyDescent="0.25">
      <c r="DB26567" s="134">
        <f t="shared" si="952"/>
        <v>516</v>
      </c>
      <c r="DC26567" s="7"/>
      <c r="DD26567" s="10"/>
      <c r="DE26567" s="8"/>
      <c r="DF26567" s="247"/>
      <c r="DG26567" s="9"/>
      <c r="DH26567" s="128"/>
      <c r="DI26567" s="128"/>
      <c r="DJ26567" s="128"/>
      <c r="DK26567" s="216">
        <f t="shared" si="953"/>
        <v>0</v>
      </c>
      <c r="DL26567" s="128"/>
    </row>
    <row r="26568" spans="106:116" x14ac:dyDescent="0.25">
      <c r="DB26568" s="134">
        <f t="shared" si="952"/>
        <v>517</v>
      </c>
      <c r="DC26568" s="7"/>
      <c r="DD26568" s="10"/>
      <c r="DE26568" s="8"/>
      <c r="DF26568" s="247"/>
      <c r="DG26568" s="9"/>
      <c r="DH26568" s="128"/>
      <c r="DI26568" s="128"/>
      <c r="DJ26568" s="128"/>
      <c r="DK26568" s="216">
        <f t="shared" si="953"/>
        <v>0</v>
      </c>
      <c r="DL26568" s="128"/>
    </row>
    <row r="26569" spans="106:116" x14ac:dyDescent="0.25">
      <c r="DB26569" s="134">
        <f t="shared" si="952"/>
        <v>518</v>
      </c>
      <c r="DC26569" s="7"/>
      <c r="DD26569" s="10"/>
      <c r="DE26569" s="8"/>
      <c r="DF26569" s="247"/>
      <c r="DG26569" s="9"/>
      <c r="DH26569" s="128"/>
      <c r="DI26569" s="128"/>
      <c r="DJ26569" s="128"/>
      <c r="DK26569" s="216">
        <f t="shared" si="953"/>
        <v>0</v>
      </c>
      <c r="DL26569" s="128"/>
    </row>
    <row r="26570" spans="106:116" x14ac:dyDescent="0.25">
      <c r="DB26570" s="134">
        <f t="shared" si="952"/>
        <v>519</v>
      </c>
      <c r="DC26570" s="7"/>
      <c r="DD26570" s="10"/>
      <c r="DE26570" s="8"/>
      <c r="DF26570" s="247"/>
      <c r="DG26570" s="9"/>
      <c r="DH26570" s="128"/>
      <c r="DI26570" s="128"/>
      <c r="DJ26570" s="128"/>
      <c r="DK26570" s="216">
        <f t="shared" si="953"/>
        <v>0</v>
      </c>
      <c r="DL26570" s="145"/>
    </row>
    <row r="26571" spans="106:116" x14ac:dyDescent="0.25">
      <c r="DB26571" s="134">
        <f t="shared" si="952"/>
        <v>520</v>
      </c>
      <c r="DC26571" s="7"/>
      <c r="DD26571" s="10"/>
      <c r="DE26571" s="8"/>
      <c r="DF26571" s="247"/>
      <c r="DG26571" s="9"/>
      <c r="DH26571" s="128"/>
      <c r="DI26571" s="128"/>
      <c r="DJ26571" s="128"/>
      <c r="DK26571" s="216">
        <f t="shared" si="953"/>
        <v>0</v>
      </c>
      <c r="DL26571" s="128"/>
    </row>
    <row r="26572" spans="106:116" x14ac:dyDescent="0.25">
      <c r="DB26572" s="134">
        <f t="shared" si="952"/>
        <v>521</v>
      </c>
      <c r="DC26572" s="7"/>
      <c r="DD26572" s="10"/>
      <c r="DE26572" s="8"/>
      <c r="DF26572" s="247"/>
      <c r="DG26572" s="9"/>
      <c r="DH26572" s="128"/>
      <c r="DI26572" s="128"/>
      <c r="DJ26572" s="128"/>
      <c r="DK26572" s="216">
        <f t="shared" si="953"/>
        <v>0</v>
      </c>
      <c r="DL26572" s="128"/>
    </row>
    <row r="26573" spans="106:116" x14ac:dyDescent="0.25">
      <c r="DB26573" s="134">
        <f t="shared" si="952"/>
        <v>522</v>
      </c>
      <c r="DC26573" s="7"/>
      <c r="DD26573" s="10"/>
      <c r="DE26573" s="8"/>
      <c r="DF26573" s="247"/>
      <c r="DG26573" s="9"/>
      <c r="DH26573" s="128"/>
      <c r="DI26573" s="128"/>
      <c r="DJ26573" s="128"/>
      <c r="DK26573" s="216">
        <f t="shared" si="953"/>
        <v>0</v>
      </c>
      <c r="DL26573" s="128"/>
    </row>
    <row r="26574" spans="106:116" x14ac:dyDescent="0.25">
      <c r="DB26574" s="134">
        <f t="shared" si="952"/>
        <v>523</v>
      </c>
      <c r="DC26574" s="7"/>
      <c r="DD26574" s="10"/>
      <c r="DE26574" s="8"/>
      <c r="DF26574" s="247"/>
      <c r="DG26574" s="9"/>
      <c r="DH26574" s="128"/>
      <c r="DI26574" s="128"/>
      <c r="DJ26574" s="128"/>
      <c r="DK26574" s="216">
        <f t="shared" si="953"/>
        <v>0</v>
      </c>
      <c r="DL26574" s="128"/>
    </row>
    <row r="26575" spans="106:116" x14ac:dyDescent="0.25">
      <c r="DB26575" s="134">
        <f t="shared" si="952"/>
        <v>524</v>
      </c>
      <c r="DC26575" s="7"/>
      <c r="DD26575" s="10"/>
      <c r="DE26575" s="8"/>
      <c r="DF26575" s="247"/>
      <c r="DG26575" s="9"/>
      <c r="DH26575" s="128"/>
      <c r="DI26575" s="128"/>
      <c r="DJ26575" s="128"/>
      <c r="DK26575" s="216">
        <f t="shared" si="953"/>
        <v>0</v>
      </c>
      <c r="DL26575" s="199"/>
    </row>
    <row r="26576" spans="106:116" x14ac:dyDescent="0.25">
      <c r="DB26576" s="134">
        <f t="shared" si="952"/>
        <v>525</v>
      </c>
      <c r="DC26576" s="7"/>
      <c r="DD26576" s="10"/>
      <c r="DE26576" s="8"/>
      <c r="DF26576" s="247"/>
      <c r="DG26576" s="9"/>
      <c r="DH26576" s="128"/>
      <c r="DI26576" s="128"/>
      <c r="DJ26576" s="128"/>
      <c r="DK26576" s="216">
        <f t="shared" si="953"/>
        <v>0</v>
      </c>
      <c r="DL26576" s="129"/>
    </row>
    <row r="26577" spans="106:116" x14ac:dyDescent="0.25">
      <c r="DB26577" s="134">
        <f t="shared" si="952"/>
        <v>526</v>
      </c>
      <c r="DC26577" s="7"/>
      <c r="DD26577" s="10"/>
      <c r="DE26577" s="8"/>
      <c r="DF26577" s="247"/>
      <c r="DG26577" s="9"/>
      <c r="DH26577" s="128"/>
      <c r="DI26577" s="128"/>
      <c r="DJ26577" s="128"/>
      <c r="DK26577" s="216">
        <f t="shared" si="953"/>
        <v>0</v>
      </c>
      <c r="DL26577" s="128"/>
    </row>
    <row r="26578" spans="106:116" x14ac:dyDescent="0.25">
      <c r="DB26578" s="134">
        <f t="shared" si="952"/>
        <v>527</v>
      </c>
      <c r="DC26578" s="7"/>
      <c r="DD26578" s="10"/>
      <c r="DE26578" s="8"/>
      <c r="DF26578" s="247"/>
      <c r="DG26578" s="9"/>
      <c r="DH26578" s="128"/>
      <c r="DI26578" s="128"/>
      <c r="DJ26578" s="128"/>
      <c r="DK26578" s="216">
        <f t="shared" si="953"/>
        <v>0</v>
      </c>
      <c r="DL26578" s="128"/>
    </row>
    <row r="26579" spans="106:116" x14ac:dyDescent="0.25">
      <c r="DB26579" s="134">
        <f t="shared" si="952"/>
        <v>528</v>
      </c>
      <c r="DC26579" s="7"/>
      <c r="DD26579" s="10"/>
      <c r="DE26579" s="8"/>
      <c r="DF26579" s="247"/>
      <c r="DG26579" s="9"/>
      <c r="DH26579" s="128"/>
      <c r="DI26579" s="128"/>
      <c r="DJ26579" s="128"/>
      <c r="DK26579" s="216">
        <f t="shared" si="953"/>
        <v>0</v>
      </c>
      <c r="DL26579" s="128"/>
    </row>
    <row r="26580" spans="106:116" x14ac:dyDescent="0.25">
      <c r="DB26580" s="134">
        <f t="shared" si="952"/>
        <v>529</v>
      </c>
      <c r="DC26580" s="7"/>
      <c r="DD26580" s="10"/>
      <c r="DE26580" s="8"/>
      <c r="DF26580" s="247"/>
      <c r="DG26580" s="9"/>
      <c r="DH26580" s="128"/>
      <c r="DI26580" s="128"/>
      <c r="DJ26580" s="128"/>
      <c r="DK26580" s="216">
        <f t="shared" si="953"/>
        <v>0</v>
      </c>
      <c r="DL26580" s="128"/>
    </row>
    <row r="26581" spans="106:116" x14ac:dyDescent="0.25">
      <c r="DB26581" s="134">
        <f t="shared" si="952"/>
        <v>530</v>
      </c>
      <c r="DC26581" s="7"/>
      <c r="DD26581" s="10"/>
      <c r="DE26581" s="8"/>
      <c r="DF26581" s="247"/>
      <c r="DG26581" s="9"/>
      <c r="DH26581" s="128"/>
      <c r="DI26581" s="128"/>
      <c r="DJ26581" s="128"/>
      <c r="DK26581" s="216">
        <f t="shared" si="953"/>
        <v>0</v>
      </c>
      <c r="DL26581" s="145"/>
    </row>
    <row r="26582" spans="106:116" x14ac:dyDescent="0.25">
      <c r="DB26582" s="134">
        <f t="shared" si="952"/>
        <v>531</v>
      </c>
      <c r="DC26582" s="7"/>
      <c r="DD26582" s="10"/>
      <c r="DE26582" s="8"/>
      <c r="DF26582" s="247"/>
      <c r="DG26582" s="9"/>
      <c r="DH26582" s="128"/>
      <c r="DI26582" s="128"/>
      <c r="DJ26582" s="128"/>
      <c r="DK26582" s="216">
        <f t="shared" si="953"/>
        <v>0</v>
      </c>
      <c r="DL26582" s="129"/>
    </row>
    <row r="26583" spans="106:116" x14ac:dyDescent="0.25">
      <c r="DB26583" s="134">
        <f t="shared" si="952"/>
        <v>532</v>
      </c>
      <c r="DC26583" s="7"/>
      <c r="DD26583" s="10"/>
      <c r="DE26583" s="8"/>
      <c r="DF26583" s="247"/>
      <c r="DG26583" s="9"/>
      <c r="DH26583" s="128"/>
      <c r="DI26583" s="128"/>
      <c r="DJ26583" s="128"/>
      <c r="DK26583" s="216">
        <f t="shared" si="953"/>
        <v>0</v>
      </c>
      <c r="DL26583" s="128"/>
    </row>
    <row r="26584" spans="106:116" x14ac:dyDescent="0.25">
      <c r="DB26584" s="134">
        <f t="shared" si="952"/>
        <v>533</v>
      </c>
      <c r="DC26584" s="7"/>
      <c r="DD26584" s="10"/>
      <c r="DE26584" s="8"/>
      <c r="DF26584" s="247"/>
      <c r="DG26584" s="9"/>
      <c r="DH26584" s="128"/>
      <c r="DI26584" s="128"/>
      <c r="DJ26584" s="128"/>
      <c r="DK26584" s="216">
        <f t="shared" si="953"/>
        <v>0</v>
      </c>
      <c r="DL26584" s="128"/>
    </row>
    <row r="26585" spans="106:116" x14ac:dyDescent="0.25">
      <c r="DB26585" s="134">
        <f t="shared" si="952"/>
        <v>534</v>
      </c>
      <c r="DC26585" s="7"/>
      <c r="DD26585" s="10"/>
      <c r="DE26585" s="8"/>
      <c r="DF26585" s="247"/>
      <c r="DG26585" s="9"/>
      <c r="DH26585" s="128"/>
      <c r="DI26585" s="128"/>
      <c r="DJ26585" s="128"/>
      <c r="DK26585" s="216">
        <f t="shared" si="953"/>
        <v>0</v>
      </c>
      <c r="DL26585" s="128"/>
    </row>
    <row r="26586" spans="106:116" x14ac:dyDescent="0.25">
      <c r="DB26586" s="134">
        <f t="shared" si="952"/>
        <v>535</v>
      </c>
      <c r="DC26586" s="7"/>
      <c r="DD26586" s="10"/>
      <c r="DE26586" s="8"/>
      <c r="DF26586" s="247"/>
      <c r="DG26586" s="9"/>
      <c r="DH26586" s="128"/>
      <c r="DI26586" s="128"/>
      <c r="DJ26586" s="128"/>
      <c r="DK26586" s="216">
        <f t="shared" si="953"/>
        <v>0</v>
      </c>
      <c r="DL26586" s="128"/>
    </row>
    <row r="26587" spans="106:116" x14ac:dyDescent="0.25">
      <c r="DB26587" s="134">
        <f t="shared" si="952"/>
        <v>536</v>
      </c>
      <c r="DC26587" s="7"/>
      <c r="DD26587" s="10"/>
      <c r="DE26587" s="8"/>
      <c r="DF26587" s="247"/>
      <c r="DG26587" s="9"/>
      <c r="DH26587" s="128"/>
      <c r="DI26587" s="128"/>
      <c r="DJ26587" s="128"/>
      <c r="DK26587" s="216">
        <f t="shared" si="953"/>
        <v>0</v>
      </c>
      <c r="DL26587" s="128"/>
    </row>
    <row r="26588" spans="106:116" x14ac:dyDescent="0.25">
      <c r="DB26588" s="134">
        <f t="shared" si="952"/>
        <v>537</v>
      </c>
      <c r="DC26588" s="7"/>
      <c r="DD26588" s="10"/>
      <c r="DE26588" s="8"/>
      <c r="DF26588" s="247"/>
      <c r="DG26588" s="9"/>
      <c r="DH26588" s="128"/>
      <c r="DI26588" s="128"/>
      <c r="DJ26588" s="128"/>
      <c r="DK26588" s="216">
        <f t="shared" si="953"/>
        <v>0</v>
      </c>
      <c r="DL26588" s="128"/>
    </row>
    <row r="26589" spans="106:116" x14ac:dyDescent="0.25">
      <c r="DB26589" s="134">
        <f t="shared" si="952"/>
        <v>538</v>
      </c>
      <c r="DC26589" s="7"/>
      <c r="DD26589" s="10"/>
      <c r="DE26589" s="8"/>
      <c r="DF26589" s="247"/>
      <c r="DG26589" s="9"/>
      <c r="DH26589" s="128"/>
      <c r="DI26589" s="128"/>
      <c r="DJ26589" s="128"/>
      <c r="DK26589" s="216">
        <f t="shared" si="953"/>
        <v>0</v>
      </c>
      <c r="DL26589" s="128"/>
    </row>
    <row r="26590" spans="106:116" x14ac:dyDescent="0.25">
      <c r="DB26590" s="134">
        <f t="shared" si="952"/>
        <v>539</v>
      </c>
      <c r="DC26590" s="7"/>
      <c r="DD26590" s="10"/>
      <c r="DE26590" s="8"/>
      <c r="DF26590" s="247"/>
      <c r="DG26590" s="9"/>
      <c r="DH26590" s="128"/>
      <c r="DI26590" s="128"/>
      <c r="DJ26590" s="128"/>
      <c r="DK26590" s="216">
        <f t="shared" si="953"/>
        <v>0</v>
      </c>
      <c r="DL26590" s="128"/>
    </row>
    <row r="26591" spans="106:116" x14ac:dyDescent="0.25">
      <c r="DB26591" s="134">
        <f t="shared" si="952"/>
        <v>540</v>
      </c>
      <c r="DC26591" s="7"/>
      <c r="DD26591" s="10"/>
      <c r="DE26591" s="8"/>
      <c r="DF26591" s="247"/>
      <c r="DG26591" s="9"/>
      <c r="DH26591" s="128"/>
      <c r="DI26591" s="128"/>
      <c r="DJ26591" s="128"/>
      <c r="DK26591" s="216">
        <f t="shared" si="953"/>
        <v>0</v>
      </c>
      <c r="DL26591" s="128"/>
    </row>
    <row r="26592" spans="106:116" x14ac:dyDescent="0.25">
      <c r="DB26592" s="134">
        <f t="shared" si="952"/>
        <v>541</v>
      </c>
      <c r="DC26592" s="7"/>
      <c r="DD26592" s="10"/>
      <c r="DE26592" s="8"/>
      <c r="DF26592" s="247"/>
      <c r="DG26592" s="9"/>
      <c r="DH26592" s="128"/>
      <c r="DI26592" s="128"/>
      <c r="DJ26592" s="128"/>
      <c r="DK26592" s="216">
        <f t="shared" si="953"/>
        <v>0</v>
      </c>
      <c r="DL26592" s="128"/>
    </row>
    <row r="26593" spans="106:116" x14ac:dyDescent="0.25">
      <c r="DB26593" s="134">
        <f t="shared" si="952"/>
        <v>542</v>
      </c>
      <c r="DC26593" s="7"/>
      <c r="DD26593" s="10"/>
      <c r="DE26593" s="8"/>
      <c r="DF26593" s="247"/>
      <c r="DG26593" s="9"/>
      <c r="DH26593" s="128"/>
      <c r="DI26593" s="128"/>
      <c r="DJ26593" s="128"/>
      <c r="DK26593" s="216">
        <f t="shared" si="953"/>
        <v>0</v>
      </c>
      <c r="DL26593" s="160"/>
    </row>
    <row r="26594" spans="106:116" x14ac:dyDescent="0.25">
      <c r="DB26594" s="134">
        <f t="shared" si="952"/>
        <v>543</v>
      </c>
      <c r="DC26594" s="7"/>
      <c r="DD26594" s="10"/>
      <c r="DE26594" s="8"/>
      <c r="DF26594" s="247"/>
      <c r="DG26594" s="9"/>
      <c r="DH26594" s="128"/>
      <c r="DI26594" s="128"/>
      <c r="DJ26594" s="128"/>
      <c r="DK26594" s="216">
        <f t="shared" si="953"/>
        <v>0</v>
      </c>
      <c r="DL26594" s="129"/>
    </row>
    <row r="26595" spans="106:116" x14ac:dyDescent="0.25">
      <c r="DB26595" s="134">
        <f t="shared" si="952"/>
        <v>544</v>
      </c>
      <c r="DC26595" s="7"/>
      <c r="DD26595" s="10"/>
      <c r="DE26595" s="8"/>
      <c r="DF26595" s="247"/>
      <c r="DG26595" s="9"/>
      <c r="DH26595" s="128"/>
      <c r="DI26595" s="128"/>
      <c r="DJ26595" s="128"/>
      <c r="DK26595" s="216">
        <f t="shared" si="953"/>
        <v>0</v>
      </c>
      <c r="DL26595" s="128"/>
    </row>
    <row r="26596" spans="106:116" x14ac:dyDescent="0.25">
      <c r="DB26596" s="134">
        <f t="shared" si="952"/>
        <v>545</v>
      </c>
      <c r="DC26596" s="7"/>
      <c r="DD26596" s="10"/>
      <c r="DE26596" s="8"/>
      <c r="DF26596" s="247"/>
      <c r="DG26596" s="9"/>
      <c r="DH26596" s="128"/>
      <c r="DI26596" s="128"/>
      <c r="DJ26596" s="128"/>
      <c r="DK26596" s="216">
        <f t="shared" si="953"/>
        <v>0</v>
      </c>
      <c r="DL26596" s="128"/>
    </row>
    <row r="26597" spans="106:116" x14ac:dyDescent="0.25">
      <c r="DB26597" s="134">
        <f t="shared" si="952"/>
        <v>546</v>
      </c>
      <c r="DC26597" s="7"/>
      <c r="DD26597" s="10"/>
      <c r="DE26597" s="8"/>
      <c r="DF26597" s="247"/>
      <c r="DG26597" s="9"/>
      <c r="DH26597" s="128"/>
      <c r="DI26597" s="128"/>
      <c r="DJ26597" s="128"/>
      <c r="DK26597" s="216">
        <f t="shared" si="953"/>
        <v>0</v>
      </c>
      <c r="DL26597" s="128"/>
    </row>
    <row r="26598" spans="106:116" x14ac:dyDescent="0.25">
      <c r="DB26598" s="134">
        <f t="shared" si="952"/>
        <v>547</v>
      </c>
      <c r="DC26598" s="7"/>
      <c r="DD26598" s="10"/>
      <c r="DE26598" s="8"/>
      <c r="DF26598" s="247"/>
      <c r="DG26598" s="9"/>
      <c r="DH26598" s="128"/>
      <c r="DI26598" s="128"/>
      <c r="DJ26598" s="128"/>
      <c r="DK26598" s="216">
        <f t="shared" si="953"/>
        <v>0</v>
      </c>
      <c r="DL26598" s="128"/>
    </row>
    <row r="26599" spans="106:116" x14ac:dyDescent="0.25">
      <c r="DB26599" s="134">
        <f t="shared" si="952"/>
        <v>548</v>
      </c>
      <c r="DC26599" s="7"/>
      <c r="DD26599" s="10"/>
      <c r="DE26599" s="8"/>
      <c r="DF26599" s="247"/>
      <c r="DG26599" s="9"/>
      <c r="DH26599" s="128"/>
      <c r="DI26599" s="128"/>
      <c r="DJ26599" s="128"/>
      <c r="DK26599" s="216">
        <f t="shared" si="953"/>
        <v>0</v>
      </c>
      <c r="DL26599" s="128"/>
    </row>
    <row r="26600" spans="106:116" x14ac:dyDescent="0.25">
      <c r="DB26600" s="134">
        <f t="shared" si="952"/>
        <v>549</v>
      </c>
      <c r="DC26600" s="7"/>
      <c r="DD26600" s="10"/>
      <c r="DE26600" s="8"/>
      <c r="DF26600" s="247"/>
      <c r="DG26600" s="9"/>
      <c r="DH26600" s="128"/>
      <c r="DI26600" s="128"/>
      <c r="DJ26600" s="128"/>
      <c r="DK26600" s="216">
        <f t="shared" si="953"/>
        <v>0</v>
      </c>
      <c r="DL26600" s="128"/>
    </row>
    <row r="26601" spans="106:116" x14ac:dyDescent="0.25">
      <c r="DB26601" s="134">
        <f t="shared" si="952"/>
        <v>550</v>
      </c>
      <c r="DC26601" s="7"/>
      <c r="DD26601" s="10"/>
      <c r="DE26601" s="8"/>
      <c r="DF26601" s="247"/>
      <c r="DG26601" s="9"/>
      <c r="DH26601" s="128"/>
      <c r="DI26601" s="128"/>
      <c r="DJ26601" s="128"/>
      <c r="DK26601" s="216">
        <f t="shared" si="953"/>
        <v>0</v>
      </c>
      <c r="DL26601" s="128"/>
    </row>
    <row r="26602" spans="106:116" x14ac:dyDescent="0.25">
      <c r="DB26602" s="134">
        <f t="shared" si="952"/>
        <v>551</v>
      </c>
      <c r="DC26602" s="7"/>
      <c r="DD26602" s="10"/>
      <c r="DE26602" s="8"/>
      <c r="DF26602" s="247"/>
      <c r="DG26602" s="9"/>
      <c r="DH26602" s="128"/>
      <c r="DI26602" s="128"/>
      <c r="DJ26602" s="128"/>
      <c r="DK26602" s="216">
        <f t="shared" si="953"/>
        <v>0</v>
      </c>
      <c r="DL26602" s="160"/>
    </row>
    <row r="26603" spans="106:116" x14ac:dyDescent="0.25">
      <c r="DB26603" s="134">
        <f t="shared" si="952"/>
        <v>552</v>
      </c>
      <c r="DC26603" s="7"/>
      <c r="DD26603" s="10"/>
      <c r="DE26603" s="8"/>
      <c r="DF26603" s="247"/>
      <c r="DG26603" s="9"/>
      <c r="DH26603" s="128"/>
      <c r="DI26603" s="128"/>
      <c r="DJ26603" s="128"/>
      <c r="DK26603" s="216">
        <f t="shared" si="953"/>
        <v>0</v>
      </c>
      <c r="DL26603" s="129" t="s">
        <v>247</v>
      </c>
    </row>
    <row r="26604" spans="106:116" x14ac:dyDescent="0.25">
      <c r="DB26604" s="134">
        <f t="shared" si="952"/>
        <v>553</v>
      </c>
      <c r="DC26604" s="7"/>
      <c r="DD26604" s="10"/>
      <c r="DE26604" s="8"/>
      <c r="DF26604" s="247"/>
      <c r="DG26604" s="9"/>
      <c r="DH26604" s="128"/>
      <c r="DI26604" s="128"/>
      <c r="DJ26604" s="128"/>
      <c r="DK26604" s="216">
        <f t="shared" si="953"/>
        <v>0</v>
      </c>
      <c r="DL26604" s="128"/>
    </row>
    <row r="26605" spans="106:116" x14ac:dyDescent="0.25">
      <c r="DB26605" s="134">
        <f t="shared" si="952"/>
        <v>554</v>
      </c>
      <c r="DC26605" s="7"/>
      <c r="DD26605" s="10"/>
      <c r="DE26605" s="8"/>
      <c r="DF26605" s="247"/>
      <c r="DG26605" s="9"/>
      <c r="DH26605" s="128"/>
      <c r="DI26605" s="128"/>
      <c r="DJ26605" s="128"/>
      <c r="DK26605" s="216">
        <f t="shared" si="953"/>
        <v>0</v>
      </c>
      <c r="DL26605" s="128"/>
    </row>
    <row r="26606" spans="106:116" x14ac:dyDescent="0.25">
      <c r="DB26606" s="134">
        <f t="shared" si="952"/>
        <v>555</v>
      </c>
      <c r="DC26606" s="7"/>
      <c r="DD26606" s="10"/>
      <c r="DE26606" s="8"/>
      <c r="DF26606" s="247"/>
      <c r="DG26606" s="9"/>
      <c r="DH26606" s="128"/>
      <c r="DI26606" s="128"/>
      <c r="DJ26606" s="128"/>
      <c r="DK26606" s="216">
        <f t="shared" si="953"/>
        <v>0</v>
      </c>
      <c r="DL26606" s="128"/>
    </row>
    <row r="26607" spans="106:116" x14ac:dyDescent="0.25">
      <c r="DB26607" s="134">
        <f t="shared" si="952"/>
        <v>556</v>
      </c>
      <c r="DC26607" s="7"/>
      <c r="DD26607" s="10"/>
      <c r="DE26607" s="8"/>
      <c r="DF26607" s="247"/>
      <c r="DG26607" s="9"/>
      <c r="DH26607" s="128"/>
      <c r="DI26607" s="128"/>
      <c r="DJ26607" s="128"/>
      <c r="DK26607" s="216">
        <f t="shared" si="953"/>
        <v>0</v>
      </c>
      <c r="DL26607" s="128"/>
    </row>
    <row r="26608" spans="106:116" x14ac:dyDescent="0.25">
      <c r="DB26608" s="134">
        <f t="shared" si="952"/>
        <v>557</v>
      </c>
      <c r="DC26608" s="7"/>
      <c r="DD26608" s="10"/>
      <c r="DE26608" s="8"/>
      <c r="DF26608" s="247"/>
      <c r="DG26608" s="9"/>
      <c r="DH26608" s="128"/>
      <c r="DI26608" s="128"/>
      <c r="DJ26608" s="128"/>
      <c r="DK26608" s="216">
        <f t="shared" si="953"/>
        <v>0</v>
      </c>
      <c r="DL26608" s="128"/>
    </row>
    <row r="26609" spans="106:116" x14ac:dyDescent="0.25">
      <c r="DB26609" s="134">
        <f t="shared" si="952"/>
        <v>558</v>
      </c>
      <c r="DC26609" s="7"/>
      <c r="DD26609" s="10"/>
      <c r="DE26609" s="8"/>
      <c r="DF26609" s="247"/>
      <c r="DG26609" s="9"/>
      <c r="DH26609" s="128"/>
      <c r="DI26609" s="128"/>
      <c r="DJ26609" s="128"/>
      <c r="DK26609" s="216">
        <f t="shared" si="953"/>
        <v>0</v>
      </c>
      <c r="DL26609" s="128"/>
    </row>
    <row r="26610" spans="106:116" x14ac:dyDescent="0.25">
      <c r="DB26610" s="134">
        <f t="shared" si="952"/>
        <v>559</v>
      </c>
      <c r="DC26610" s="7"/>
      <c r="DD26610" s="10"/>
      <c r="DE26610" s="8"/>
      <c r="DF26610" s="247"/>
      <c r="DG26610" s="9"/>
      <c r="DH26610" s="128"/>
      <c r="DI26610" s="128"/>
      <c r="DJ26610" s="128"/>
      <c r="DK26610" s="216">
        <f t="shared" si="953"/>
        <v>0</v>
      </c>
      <c r="DL26610" s="160"/>
    </row>
    <row r="26611" spans="106:116" x14ac:dyDescent="0.25">
      <c r="DB26611" s="134">
        <f t="shared" si="952"/>
        <v>560</v>
      </c>
      <c r="DC26611" s="7"/>
      <c r="DD26611" s="10"/>
      <c r="DE26611" s="8"/>
      <c r="DF26611" s="247"/>
      <c r="DG26611" s="9"/>
      <c r="DH26611" s="128"/>
      <c r="DI26611" s="128"/>
      <c r="DJ26611" s="128"/>
      <c r="DK26611" s="216">
        <f t="shared" si="953"/>
        <v>0</v>
      </c>
      <c r="DL26611" s="129"/>
    </row>
    <row r="26612" spans="106:116" x14ac:dyDescent="0.25">
      <c r="DB26612" s="134">
        <f t="shared" si="952"/>
        <v>561</v>
      </c>
      <c r="DC26612" s="7"/>
      <c r="DD26612" s="10"/>
      <c r="DE26612" s="8"/>
      <c r="DF26612" s="247"/>
      <c r="DG26612" s="9"/>
      <c r="DH26612" s="128"/>
      <c r="DI26612" s="128"/>
      <c r="DJ26612" s="128"/>
      <c r="DK26612" s="216">
        <f t="shared" si="953"/>
        <v>0</v>
      </c>
      <c r="DL26612" s="128"/>
    </row>
    <row r="26613" spans="106:116" x14ac:dyDescent="0.25">
      <c r="DB26613" s="134">
        <f t="shared" si="952"/>
        <v>562</v>
      </c>
      <c r="DC26613" s="7"/>
      <c r="DD26613" s="10"/>
      <c r="DE26613" s="8"/>
      <c r="DF26613" s="247"/>
      <c r="DG26613" s="9"/>
      <c r="DH26613" s="128"/>
      <c r="DI26613" s="128"/>
      <c r="DJ26613" s="128"/>
      <c r="DK26613" s="216">
        <f t="shared" si="953"/>
        <v>0</v>
      </c>
      <c r="DL26613" s="128"/>
    </row>
    <row r="26614" spans="106:116" x14ac:dyDescent="0.25">
      <c r="DB26614" s="134">
        <f t="shared" si="952"/>
        <v>563</v>
      </c>
      <c r="DC26614" s="7"/>
      <c r="DD26614" s="10"/>
      <c r="DE26614" s="8"/>
      <c r="DF26614" s="247"/>
      <c r="DG26614" s="9"/>
      <c r="DH26614" s="128"/>
      <c r="DI26614" s="128"/>
      <c r="DJ26614" s="128"/>
      <c r="DK26614" s="216">
        <f t="shared" si="953"/>
        <v>0</v>
      </c>
      <c r="DL26614" s="128"/>
    </row>
    <row r="26615" spans="106:116" x14ac:dyDescent="0.25">
      <c r="DB26615" s="134">
        <f t="shared" si="952"/>
        <v>564</v>
      </c>
      <c r="DC26615" s="7"/>
      <c r="DD26615" s="10"/>
      <c r="DE26615" s="8"/>
      <c r="DF26615" s="247"/>
      <c r="DG26615" s="9"/>
      <c r="DH26615" s="128"/>
      <c r="DI26615" s="128"/>
      <c r="DJ26615" s="128"/>
      <c r="DK26615" s="216">
        <f t="shared" si="953"/>
        <v>0</v>
      </c>
      <c r="DL26615" s="128"/>
    </row>
    <row r="26616" spans="106:116" x14ac:dyDescent="0.25">
      <c r="DB26616" s="134">
        <f t="shared" si="952"/>
        <v>565</v>
      </c>
      <c r="DC26616" s="7"/>
      <c r="DD26616" s="10"/>
      <c r="DE26616" s="8"/>
      <c r="DF26616" s="247"/>
      <c r="DG26616" s="9"/>
      <c r="DH26616" s="128"/>
      <c r="DI26616" s="128"/>
      <c r="DJ26616" s="128"/>
      <c r="DK26616" s="216">
        <f t="shared" si="953"/>
        <v>0</v>
      </c>
      <c r="DL26616" s="128"/>
    </row>
    <row r="26617" spans="106:116" x14ac:dyDescent="0.25">
      <c r="DB26617" s="134">
        <f t="shared" ref="DB26617:DB26680" si="954">1+DB26616</f>
        <v>566</v>
      </c>
      <c r="DC26617" s="7"/>
      <c r="DD26617" s="10"/>
      <c r="DE26617" s="8"/>
      <c r="DF26617" s="247"/>
      <c r="DG26617" s="9"/>
      <c r="DH26617" s="128"/>
      <c r="DI26617" s="128"/>
      <c r="DJ26617" s="128"/>
      <c r="DK26617" s="216">
        <f t="shared" si="953"/>
        <v>0</v>
      </c>
      <c r="DL26617" s="128"/>
    </row>
    <row r="26618" spans="106:116" x14ac:dyDescent="0.25">
      <c r="DB26618" s="134">
        <f t="shared" si="954"/>
        <v>567</v>
      </c>
      <c r="DC26618" s="7"/>
      <c r="DD26618" s="10"/>
      <c r="DE26618" s="8"/>
      <c r="DF26618" s="247"/>
      <c r="DG26618" s="9"/>
      <c r="DH26618" s="128"/>
      <c r="DI26618" s="128"/>
      <c r="DJ26618" s="128"/>
      <c r="DK26618" s="216">
        <f t="shared" si="953"/>
        <v>0</v>
      </c>
      <c r="DL26618" s="128"/>
    </row>
    <row r="26619" spans="106:116" x14ac:dyDescent="0.25">
      <c r="DB26619" s="134">
        <f t="shared" si="954"/>
        <v>568</v>
      </c>
      <c r="DC26619" s="7"/>
      <c r="DD26619" s="10"/>
      <c r="DE26619" s="8"/>
      <c r="DF26619" s="247"/>
      <c r="DG26619" s="9"/>
      <c r="DH26619" s="128"/>
      <c r="DI26619" s="128"/>
      <c r="DJ26619" s="128"/>
      <c r="DK26619" s="216">
        <f t="shared" si="953"/>
        <v>0</v>
      </c>
      <c r="DL26619" s="128"/>
    </row>
    <row r="26620" spans="106:116" x14ac:dyDescent="0.25">
      <c r="DB26620" s="134">
        <f t="shared" si="954"/>
        <v>569</v>
      </c>
      <c r="DC26620" s="7"/>
      <c r="DD26620" s="10"/>
      <c r="DE26620" s="8"/>
      <c r="DF26620" s="247"/>
      <c r="DG26620" s="9"/>
      <c r="DH26620" s="128"/>
      <c r="DI26620" s="128"/>
      <c r="DJ26620" s="128"/>
      <c r="DK26620" s="216">
        <f t="shared" si="953"/>
        <v>0</v>
      </c>
      <c r="DL26620" s="128"/>
    </row>
    <row r="26621" spans="106:116" x14ac:dyDescent="0.25">
      <c r="DB26621" s="134">
        <f t="shared" si="954"/>
        <v>570</v>
      </c>
      <c r="DC26621" s="7"/>
      <c r="DD26621" s="10"/>
      <c r="DE26621" s="8"/>
      <c r="DF26621" s="247"/>
      <c r="DG26621" s="9"/>
      <c r="DH26621" s="128"/>
      <c r="DI26621" s="128"/>
      <c r="DJ26621" s="128"/>
      <c r="DK26621" s="216">
        <f t="shared" si="953"/>
        <v>0</v>
      </c>
      <c r="DL26621" s="128"/>
    </row>
    <row r="26622" spans="106:116" x14ac:dyDescent="0.25">
      <c r="DB26622" s="134">
        <f t="shared" si="954"/>
        <v>571</v>
      </c>
      <c r="DC26622" s="7"/>
      <c r="DD26622" s="10"/>
      <c r="DE26622" s="8"/>
      <c r="DF26622" s="247"/>
      <c r="DG26622" s="9"/>
      <c r="DH26622" s="128"/>
      <c r="DI26622" s="128"/>
      <c r="DJ26622" s="128"/>
      <c r="DK26622" s="216">
        <f t="shared" si="953"/>
        <v>0</v>
      </c>
      <c r="DL26622" s="128"/>
    </row>
    <row r="26623" spans="106:116" x14ac:dyDescent="0.25">
      <c r="DB26623" s="134">
        <f t="shared" si="954"/>
        <v>572</v>
      </c>
      <c r="DC26623" s="7"/>
      <c r="DD26623" s="10"/>
      <c r="DE26623" s="8"/>
      <c r="DF26623" s="247"/>
      <c r="DG26623" s="9"/>
      <c r="DH26623" s="128"/>
      <c r="DI26623" s="128"/>
      <c r="DJ26623" s="128"/>
      <c r="DK26623" s="216">
        <f t="shared" si="953"/>
        <v>0</v>
      </c>
      <c r="DL26623" s="128"/>
    </row>
    <row r="26624" spans="106:116" x14ac:dyDescent="0.25">
      <c r="DB26624" s="134">
        <f t="shared" si="954"/>
        <v>573</v>
      </c>
      <c r="DC26624" s="7"/>
      <c r="DD26624" s="10"/>
      <c r="DE26624" s="8"/>
      <c r="DF26624" s="247"/>
      <c r="DG26624" s="9"/>
      <c r="DH26624" s="128"/>
      <c r="DI26624" s="128"/>
      <c r="DJ26624" s="128"/>
      <c r="DK26624" s="216">
        <f t="shared" si="953"/>
        <v>0</v>
      </c>
      <c r="DL26624" s="128"/>
    </row>
    <row r="26625" spans="106:116" x14ac:dyDescent="0.25">
      <c r="DB26625" s="134">
        <f t="shared" si="954"/>
        <v>574</v>
      </c>
      <c r="DC26625" s="7"/>
      <c r="DD26625" s="10"/>
      <c r="DE26625" s="8"/>
      <c r="DF26625" s="247"/>
      <c r="DG26625" s="9"/>
      <c r="DH26625" s="128"/>
      <c r="DI26625" s="128"/>
      <c r="DJ26625" s="128"/>
      <c r="DK26625" s="216">
        <f t="shared" si="953"/>
        <v>0</v>
      </c>
      <c r="DL26625" s="128"/>
    </row>
    <row r="26626" spans="106:116" x14ac:dyDescent="0.25">
      <c r="DB26626" s="134">
        <f t="shared" si="954"/>
        <v>575</v>
      </c>
      <c r="DC26626" s="7"/>
      <c r="DD26626" s="10"/>
      <c r="DE26626" s="8"/>
      <c r="DF26626" s="247"/>
      <c r="DG26626" s="9"/>
      <c r="DH26626" s="128"/>
      <c r="DI26626" s="128"/>
      <c r="DJ26626" s="128"/>
      <c r="DK26626" s="216">
        <f t="shared" si="953"/>
        <v>0</v>
      </c>
      <c r="DL26626" s="128"/>
    </row>
    <row r="26627" spans="106:116" x14ac:dyDescent="0.25">
      <c r="DB26627" s="134">
        <f t="shared" si="954"/>
        <v>576</v>
      </c>
      <c r="DC26627" s="7"/>
      <c r="DD26627" s="10"/>
      <c r="DE26627" s="8"/>
      <c r="DF26627" s="247"/>
      <c r="DG26627" s="9"/>
      <c r="DH26627" s="128"/>
      <c r="DI26627" s="128"/>
      <c r="DJ26627" s="128"/>
      <c r="DK26627" s="216">
        <f t="shared" si="953"/>
        <v>0</v>
      </c>
      <c r="DL26627" s="128"/>
    </row>
    <row r="26628" spans="106:116" x14ac:dyDescent="0.25">
      <c r="DB26628" s="134">
        <f t="shared" si="954"/>
        <v>577</v>
      </c>
      <c r="DC26628" s="7"/>
      <c r="DD26628" s="10"/>
      <c r="DE26628" s="8"/>
      <c r="DF26628" s="247"/>
      <c r="DG26628" s="9"/>
      <c r="DH26628" s="128"/>
      <c r="DI26628" s="128"/>
      <c r="DJ26628" s="128"/>
      <c r="DK26628" s="216">
        <f t="shared" si="953"/>
        <v>0</v>
      </c>
      <c r="DL26628" s="128"/>
    </row>
    <row r="26629" spans="106:116" x14ac:dyDescent="0.25">
      <c r="DB26629" s="134">
        <f t="shared" si="954"/>
        <v>578</v>
      </c>
      <c r="DC26629" s="7"/>
      <c r="DD26629" s="10"/>
      <c r="DE26629" s="8"/>
      <c r="DF26629" s="247"/>
      <c r="DG26629" s="9"/>
      <c r="DH26629" s="128"/>
      <c r="DI26629" s="128"/>
      <c r="DJ26629" s="128"/>
      <c r="DK26629" s="216">
        <f t="shared" ref="DK26629:DK26692" si="955">IF(DC26629=0,0,IF(DD26629=0,0,IF(DE26629=0,0,IF(DF26629=0,0,IF(DG26629=0,0,50)))))</f>
        <v>0</v>
      </c>
      <c r="DL26629" s="128"/>
    </row>
    <row r="26630" spans="106:116" x14ac:dyDescent="0.25">
      <c r="DB26630" s="134">
        <f t="shared" si="954"/>
        <v>579</v>
      </c>
      <c r="DC26630" s="7"/>
      <c r="DD26630" s="10"/>
      <c r="DE26630" s="8"/>
      <c r="DF26630" s="247"/>
      <c r="DG26630" s="9"/>
      <c r="DH26630" s="128"/>
      <c r="DI26630" s="128"/>
      <c r="DJ26630" s="128"/>
      <c r="DK26630" s="216">
        <f t="shared" si="955"/>
        <v>0</v>
      </c>
      <c r="DL26630" s="128"/>
    </row>
    <row r="26631" spans="106:116" x14ac:dyDescent="0.25">
      <c r="DB26631" s="134">
        <f t="shared" si="954"/>
        <v>580</v>
      </c>
      <c r="DC26631" s="7"/>
      <c r="DD26631" s="10"/>
      <c r="DE26631" s="8"/>
      <c r="DF26631" s="247"/>
      <c r="DG26631" s="9"/>
      <c r="DH26631" s="128"/>
      <c r="DI26631" s="128"/>
      <c r="DJ26631" s="128"/>
      <c r="DK26631" s="216">
        <f t="shared" si="955"/>
        <v>0</v>
      </c>
      <c r="DL26631" s="128"/>
    </row>
    <row r="26632" spans="106:116" x14ac:dyDescent="0.25">
      <c r="DB26632" s="134">
        <f t="shared" si="954"/>
        <v>581</v>
      </c>
      <c r="DC26632" s="7"/>
      <c r="DD26632" s="10"/>
      <c r="DE26632" s="8"/>
      <c r="DF26632" s="247"/>
      <c r="DG26632" s="9"/>
      <c r="DH26632" s="128"/>
      <c r="DI26632" s="128"/>
      <c r="DJ26632" s="128"/>
      <c r="DK26632" s="216">
        <f t="shared" si="955"/>
        <v>0</v>
      </c>
      <c r="DL26632" s="128"/>
    </row>
    <row r="26633" spans="106:116" x14ac:dyDescent="0.25">
      <c r="DB26633" s="134">
        <f t="shared" si="954"/>
        <v>582</v>
      </c>
      <c r="DC26633" s="7"/>
      <c r="DD26633" s="10"/>
      <c r="DE26633" s="8"/>
      <c r="DF26633" s="247"/>
      <c r="DG26633" s="9"/>
      <c r="DH26633" s="128"/>
      <c r="DI26633" s="128"/>
      <c r="DJ26633" s="128"/>
      <c r="DK26633" s="216">
        <f t="shared" si="955"/>
        <v>0</v>
      </c>
      <c r="DL26633" s="128"/>
    </row>
    <row r="26634" spans="106:116" x14ac:dyDescent="0.25">
      <c r="DB26634" s="134">
        <f t="shared" si="954"/>
        <v>583</v>
      </c>
      <c r="DC26634" s="7"/>
      <c r="DD26634" s="10"/>
      <c r="DE26634" s="8"/>
      <c r="DF26634" s="247"/>
      <c r="DG26634" s="9"/>
      <c r="DH26634" s="128"/>
      <c r="DI26634" s="128"/>
      <c r="DJ26634" s="128"/>
      <c r="DK26634" s="216">
        <f t="shared" si="955"/>
        <v>0</v>
      </c>
      <c r="DL26634" s="128"/>
    </row>
    <row r="26635" spans="106:116" x14ac:dyDescent="0.25">
      <c r="DB26635" s="134">
        <f t="shared" si="954"/>
        <v>584</v>
      </c>
      <c r="DC26635" s="7"/>
      <c r="DD26635" s="10"/>
      <c r="DE26635" s="8"/>
      <c r="DF26635" s="247"/>
      <c r="DG26635" s="9"/>
      <c r="DH26635" s="128"/>
      <c r="DI26635" s="128"/>
      <c r="DJ26635" s="128"/>
      <c r="DK26635" s="216">
        <f t="shared" si="955"/>
        <v>0</v>
      </c>
      <c r="DL26635" s="128"/>
    </row>
    <row r="26636" spans="106:116" x14ac:dyDescent="0.25">
      <c r="DB26636" s="134">
        <f t="shared" si="954"/>
        <v>585</v>
      </c>
      <c r="DC26636" s="7"/>
      <c r="DD26636" s="10"/>
      <c r="DE26636" s="8"/>
      <c r="DF26636" s="247"/>
      <c r="DG26636" s="9"/>
      <c r="DH26636" s="128"/>
      <c r="DI26636" s="128"/>
      <c r="DJ26636" s="128"/>
      <c r="DK26636" s="216">
        <f t="shared" si="955"/>
        <v>0</v>
      </c>
      <c r="DL26636" s="128"/>
    </row>
    <row r="26637" spans="106:116" x14ac:dyDescent="0.25">
      <c r="DB26637" s="134">
        <f t="shared" si="954"/>
        <v>586</v>
      </c>
      <c r="DC26637" s="7"/>
      <c r="DD26637" s="10"/>
      <c r="DE26637" s="8"/>
      <c r="DF26637" s="247"/>
      <c r="DG26637" s="9"/>
      <c r="DH26637" s="128"/>
      <c r="DI26637" s="128"/>
      <c r="DJ26637" s="128"/>
      <c r="DK26637" s="216">
        <f t="shared" si="955"/>
        <v>0</v>
      </c>
      <c r="DL26637" s="128"/>
    </row>
    <row r="26638" spans="106:116" x14ac:dyDescent="0.25">
      <c r="DB26638" s="134">
        <f t="shared" si="954"/>
        <v>587</v>
      </c>
      <c r="DC26638" s="7"/>
      <c r="DD26638" s="10"/>
      <c r="DE26638" s="8"/>
      <c r="DF26638" s="247"/>
      <c r="DG26638" s="9"/>
      <c r="DH26638" s="128"/>
      <c r="DI26638" s="128"/>
      <c r="DJ26638" s="128"/>
      <c r="DK26638" s="216">
        <f t="shared" si="955"/>
        <v>0</v>
      </c>
      <c r="DL26638" s="128"/>
    </row>
    <row r="26639" spans="106:116" x14ac:dyDescent="0.25">
      <c r="DB26639" s="134">
        <f t="shared" si="954"/>
        <v>588</v>
      </c>
      <c r="DC26639" s="7"/>
      <c r="DD26639" s="10"/>
      <c r="DE26639" s="8"/>
      <c r="DF26639" s="247"/>
      <c r="DG26639" s="9"/>
      <c r="DH26639" s="128"/>
      <c r="DI26639" s="128"/>
      <c r="DJ26639" s="128"/>
      <c r="DK26639" s="216">
        <f t="shared" si="955"/>
        <v>0</v>
      </c>
      <c r="DL26639" s="128"/>
    </row>
    <row r="26640" spans="106:116" x14ac:dyDescent="0.25">
      <c r="DB26640" s="134">
        <f t="shared" si="954"/>
        <v>589</v>
      </c>
      <c r="DC26640" s="7"/>
      <c r="DD26640" s="10"/>
      <c r="DE26640" s="8"/>
      <c r="DF26640" s="247"/>
      <c r="DG26640" s="9"/>
      <c r="DH26640" s="128"/>
      <c r="DI26640" s="128"/>
      <c r="DJ26640" s="128"/>
      <c r="DK26640" s="216">
        <f t="shared" si="955"/>
        <v>0</v>
      </c>
      <c r="DL26640" s="128"/>
    </row>
    <row r="26641" spans="106:116" x14ac:dyDescent="0.25">
      <c r="DB26641" s="134">
        <f t="shared" si="954"/>
        <v>590</v>
      </c>
      <c r="DC26641" s="7"/>
      <c r="DD26641" s="10"/>
      <c r="DE26641" s="8"/>
      <c r="DF26641" s="247"/>
      <c r="DG26641" s="9"/>
      <c r="DH26641" s="128"/>
      <c r="DI26641" s="128"/>
      <c r="DJ26641" s="128"/>
      <c r="DK26641" s="216">
        <f t="shared" si="955"/>
        <v>0</v>
      </c>
      <c r="DL26641" s="128"/>
    </row>
    <row r="26642" spans="106:116" x14ac:dyDescent="0.25">
      <c r="DB26642" s="134">
        <f t="shared" si="954"/>
        <v>591</v>
      </c>
      <c r="DC26642" s="7"/>
      <c r="DD26642" s="10"/>
      <c r="DE26642" s="8"/>
      <c r="DF26642" s="247"/>
      <c r="DG26642" s="9"/>
      <c r="DH26642" s="128"/>
      <c r="DI26642" s="128"/>
      <c r="DJ26642" s="128"/>
      <c r="DK26642" s="216">
        <f t="shared" si="955"/>
        <v>0</v>
      </c>
      <c r="DL26642" s="128"/>
    </row>
    <row r="26643" spans="106:116" x14ac:dyDescent="0.25">
      <c r="DB26643" s="134">
        <f t="shared" si="954"/>
        <v>592</v>
      </c>
      <c r="DC26643" s="7"/>
      <c r="DD26643" s="10"/>
      <c r="DE26643" s="8"/>
      <c r="DF26643" s="247"/>
      <c r="DG26643" s="9"/>
      <c r="DH26643" s="128"/>
      <c r="DI26643" s="128"/>
      <c r="DJ26643" s="128"/>
      <c r="DK26643" s="216">
        <f t="shared" si="955"/>
        <v>0</v>
      </c>
      <c r="DL26643" s="128"/>
    </row>
    <row r="26644" spans="106:116" x14ac:dyDescent="0.25">
      <c r="DB26644" s="134">
        <f t="shared" si="954"/>
        <v>593</v>
      </c>
      <c r="DC26644" s="7"/>
      <c r="DD26644" s="10"/>
      <c r="DE26644" s="8"/>
      <c r="DF26644" s="247"/>
      <c r="DG26644" s="9"/>
      <c r="DH26644" s="128"/>
      <c r="DI26644" s="128"/>
      <c r="DJ26644" s="128"/>
      <c r="DK26644" s="216">
        <f t="shared" si="955"/>
        <v>0</v>
      </c>
      <c r="DL26644" s="128"/>
    </row>
    <row r="26645" spans="106:116" x14ac:dyDescent="0.25">
      <c r="DB26645" s="134">
        <f t="shared" si="954"/>
        <v>594</v>
      </c>
      <c r="DC26645" s="7"/>
      <c r="DD26645" s="10"/>
      <c r="DE26645" s="8"/>
      <c r="DF26645" s="247"/>
      <c r="DG26645" s="9"/>
      <c r="DH26645" s="128"/>
      <c r="DI26645" s="128"/>
      <c r="DJ26645" s="128"/>
      <c r="DK26645" s="216">
        <f t="shared" si="955"/>
        <v>0</v>
      </c>
      <c r="DL26645" s="128"/>
    </row>
    <row r="26646" spans="106:116" x14ac:dyDescent="0.25">
      <c r="DB26646" s="134">
        <f t="shared" si="954"/>
        <v>595</v>
      </c>
      <c r="DC26646" s="7"/>
      <c r="DD26646" s="10"/>
      <c r="DE26646" s="8"/>
      <c r="DF26646" s="247"/>
      <c r="DG26646" s="9"/>
      <c r="DH26646" s="128"/>
      <c r="DI26646" s="128"/>
      <c r="DJ26646" s="128"/>
      <c r="DK26646" s="216">
        <f t="shared" si="955"/>
        <v>0</v>
      </c>
      <c r="DL26646" s="128"/>
    </row>
    <row r="26647" spans="106:116" x14ac:dyDescent="0.25">
      <c r="DB26647" s="134">
        <f t="shared" si="954"/>
        <v>596</v>
      </c>
      <c r="DC26647" s="7"/>
      <c r="DD26647" s="10"/>
      <c r="DE26647" s="8"/>
      <c r="DF26647" s="247"/>
      <c r="DG26647" s="9"/>
      <c r="DH26647" s="128"/>
      <c r="DI26647" s="128"/>
      <c r="DJ26647" s="128"/>
      <c r="DK26647" s="216">
        <f t="shared" si="955"/>
        <v>0</v>
      </c>
      <c r="DL26647" s="128"/>
    </row>
    <row r="26648" spans="106:116" x14ac:dyDescent="0.25">
      <c r="DB26648" s="134">
        <f t="shared" si="954"/>
        <v>597</v>
      </c>
      <c r="DC26648" s="7"/>
      <c r="DD26648" s="10"/>
      <c r="DE26648" s="8"/>
      <c r="DF26648" s="247"/>
      <c r="DG26648" s="9"/>
      <c r="DH26648" s="128"/>
      <c r="DI26648" s="128"/>
      <c r="DJ26648" s="128"/>
      <c r="DK26648" s="216">
        <f t="shared" si="955"/>
        <v>0</v>
      </c>
      <c r="DL26648" s="128"/>
    </row>
    <row r="26649" spans="106:116" x14ac:dyDescent="0.25">
      <c r="DB26649" s="134">
        <f t="shared" si="954"/>
        <v>598</v>
      </c>
      <c r="DC26649" s="7"/>
      <c r="DD26649" s="10"/>
      <c r="DE26649" s="8"/>
      <c r="DF26649" s="247"/>
      <c r="DG26649" s="9"/>
      <c r="DH26649" s="128"/>
      <c r="DI26649" s="128"/>
      <c r="DJ26649" s="128"/>
      <c r="DK26649" s="216">
        <f t="shared" si="955"/>
        <v>0</v>
      </c>
      <c r="DL26649" s="128"/>
    </row>
    <row r="26650" spans="106:116" x14ac:dyDescent="0.25">
      <c r="DB26650" s="134">
        <f t="shared" si="954"/>
        <v>599</v>
      </c>
      <c r="DC26650" s="7"/>
      <c r="DD26650" s="10"/>
      <c r="DE26650" s="8"/>
      <c r="DF26650" s="247"/>
      <c r="DG26650" s="9"/>
      <c r="DH26650" s="128"/>
      <c r="DI26650" s="128"/>
      <c r="DJ26650" s="128"/>
      <c r="DK26650" s="216">
        <f t="shared" si="955"/>
        <v>0</v>
      </c>
      <c r="DL26650" s="128"/>
    </row>
    <row r="26651" spans="106:116" x14ac:dyDescent="0.25">
      <c r="DB26651" s="134">
        <f t="shared" si="954"/>
        <v>600</v>
      </c>
      <c r="DC26651" s="7"/>
      <c r="DD26651" s="10"/>
      <c r="DE26651" s="8"/>
      <c r="DF26651" s="247"/>
      <c r="DG26651" s="9"/>
      <c r="DH26651" s="128"/>
      <c r="DI26651" s="128"/>
      <c r="DJ26651" s="128"/>
      <c r="DK26651" s="216">
        <f t="shared" si="955"/>
        <v>0</v>
      </c>
      <c r="DL26651" s="128"/>
    </row>
    <row r="26652" spans="106:116" x14ac:dyDescent="0.25">
      <c r="DB26652" s="134">
        <f t="shared" si="954"/>
        <v>601</v>
      </c>
      <c r="DC26652" s="7"/>
      <c r="DD26652" s="10"/>
      <c r="DE26652" s="8"/>
      <c r="DF26652" s="247"/>
      <c r="DG26652" s="9"/>
      <c r="DH26652" s="128"/>
      <c r="DI26652" s="128"/>
      <c r="DJ26652" s="128"/>
      <c r="DK26652" s="216">
        <f t="shared" si="955"/>
        <v>0</v>
      </c>
      <c r="DL26652" s="128"/>
    </row>
    <row r="26653" spans="106:116" x14ac:dyDescent="0.25">
      <c r="DB26653" s="134">
        <f t="shared" si="954"/>
        <v>602</v>
      </c>
      <c r="DC26653" s="7"/>
      <c r="DD26653" s="10"/>
      <c r="DE26653" s="8"/>
      <c r="DF26653" s="247"/>
      <c r="DG26653" s="9"/>
      <c r="DH26653" s="128"/>
      <c r="DI26653" s="128"/>
      <c r="DJ26653" s="128"/>
      <c r="DK26653" s="216">
        <f t="shared" si="955"/>
        <v>0</v>
      </c>
      <c r="DL26653" s="128"/>
    </row>
    <row r="26654" spans="106:116" x14ac:dyDescent="0.25">
      <c r="DB26654" s="134">
        <f t="shared" si="954"/>
        <v>603</v>
      </c>
      <c r="DC26654" s="7"/>
      <c r="DD26654" s="10"/>
      <c r="DE26654" s="8"/>
      <c r="DF26654" s="247"/>
      <c r="DG26654" s="9"/>
      <c r="DH26654" s="128"/>
      <c r="DI26654" s="128"/>
      <c r="DJ26654" s="128"/>
      <c r="DK26654" s="216">
        <f t="shared" si="955"/>
        <v>0</v>
      </c>
      <c r="DL26654" s="128"/>
    </row>
    <row r="26655" spans="106:116" x14ac:dyDescent="0.25">
      <c r="DB26655" s="134">
        <f t="shared" si="954"/>
        <v>604</v>
      </c>
      <c r="DC26655" s="7"/>
      <c r="DD26655" s="10"/>
      <c r="DE26655" s="8"/>
      <c r="DF26655" s="247"/>
      <c r="DG26655" s="9"/>
      <c r="DH26655" s="128"/>
      <c r="DI26655" s="128"/>
      <c r="DJ26655" s="128"/>
      <c r="DK26655" s="216">
        <f t="shared" si="955"/>
        <v>0</v>
      </c>
      <c r="DL26655" s="128"/>
    </row>
    <row r="26656" spans="106:116" x14ac:dyDescent="0.25">
      <c r="DB26656" s="134">
        <f t="shared" si="954"/>
        <v>605</v>
      </c>
      <c r="DC26656" s="7"/>
      <c r="DD26656" s="10"/>
      <c r="DE26656" s="8"/>
      <c r="DF26656" s="247"/>
      <c r="DG26656" s="9"/>
      <c r="DH26656" s="128"/>
      <c r="DI26656" s="128"/>
      <c r="DJ26656" s="128"/>
      <c r="DK26656" s="216">
        <f t="shared" si="955"/>
        <v>0</v>
      </c>
      <c r="DL26656" s="128"/>
    </row>
    <row r="26657" spans="106:116" x14ac:dyDescent="0.25">
      <c r="DB26657" s="134">
        <f t="shared" si="954"/>
        <v>606</v>
      </c>
      <c r="DC26657" s="7"/>
      <c r="DD26657" s="10"/>
      <c r="DE26657" s="8"/>
      <c r="DF26657" s="247"/>
      <c r="DG26657" s="9"/>
      <c r="DH26657" s="128"/>
      <c r="DI26657" s="128"/>
      <c r="DJ26657" s="128"/>
      <c r="DK26657" s="216">
        <f t="shared" si="955"/>
        <v>0</v>
      </c>
      <c r="DL26657" s="128"/>
    </row>
    <row r="26658" spans="106:116" x14ac:dyDescent="0.25">
      <c r="DB26658" s="134">
        <f t="shared" si="954"/>
        <v>607</v>
      </c>
      <c r="DC26658" s="7"/>
      <c r="DD26658" s="10"/>
      <c r="DE26658" s="8"/>
      <c r="DF26658" s="247"/>
      <c r="DG26658" s="9"/>
      <c r="DH26658" s="128"/>
      <c r="DI26658" s="128"/>
      <c r="DJ26658" s="128"/>
      <c r="DK26658" s="216">
        <f t="shared" si="955"/>
        <v>0</v>
      </c>
      <c r="DL26658" s="128"/>
    </row>
    <row r="26659" spans="106:116" x14ac:dyDescent="0.25">
      <c r="DB26659" s="134">
        <f t="shared" si="954"/>
        <v>608</v>
      </c>
      <c r="DC26659" s="7"/>
      <c r="DD26659" s="10"/>
      <c r="DE26659" s="8"/>
      <c r="DF26659" s="247"/>
      <c r="DG26659" s="9"/>
      <c r="DH26659" s="128"/>
      <c r="DI26659" s="128"/>
      <c r="DJ26659" s="128"/>
      <c r="DK26659" s="216">
        <f t="shared" si="955"/>
        <v>0</v>
      </c>
      <c r="DL26659" s="128"/>
    </row>
    <row r="26660" spans="106:116" x14ac:dyDescent="0.25">
      <c r="DB26660" s="134">
        <f t="shared" si="954"/>
        <v>609</v>
      </c>
      <c r="DC26660" s="7"/>
      <c r="DD26660" s="10"/>
      <c r="DE26660" s="8"/>
      <c r="DF26660" s="247"/>
      <c r="DG26660" s="9"/>
      <c r="DH26660" s="128"/>
      <c r="DI26660" s="128"/>
      <c r="DJ26660" s="128"/>
      <c r="DK26660" s="216">
        <f t="shared" si="955"/>
        <v>0</v>
      </c>
      <c r="DL26660" s="128"/>
    </row>
    <row r="26661" spans="106:116" x14ac:dyDescent="0.25">
      <c r="DB26661" s="134">
        <f t="shared" si="954"/>
        <v>610</v>
      </c>
      <c r="DC26661" s="7"/>
      <c r="DD26661" s="10"/>
      <c r="DE26661" s="8"/>
      <c r="DF26661" s="247"/>
      <c r="DG26661" s="9"/>
      <c r="DH26661" s="128"/>
      <c r="DI26661" s="128"/>
      <c r="DJ26661" s="128"/>
      <c r="DK26661" s="216">
        <f t="shared" si="955"/>
        <v>0</v>
      </c>
      <c r="DL26661" s="128"/>
    </row>
    <row r="26662" spans="106:116" x14ac:dyDescent="0.25">
      <c r="DB26662" s="134">
        <f t="shared" si="954"/>
        <v>611</v>
      </c>
      <c r="DC26662" s="7"/>
      <c r="DD26662" s="10"/>
      <c r="DE26662" s="8"/>
      <c r="DF26662" s="247"/>
      <c r="DG26662" s="9"/>
      <c r="DH26662" s="128"/>
      <c r="DI26662" s="128"/>
      <c r="DJ26662" s="128"/>
      <c r="DK26662" s="216">
        <f t="shared" si="955"/>
        <v>0</v>
      </c>
      <c r="DL26662" s="128"/>
    </row>
    <row r="26663" spans="106:116" x14ac:dyDescent="0.25">
      <c r="DB26663" s="134">
        <f t="shared" si="954"/>
        <v>612</v>
      </c>
      <c r="DC26663" s="7"/>
      <c r="DD26663" s="10"/>
      <c r="DE26663" s="8"/>
      <c r="DF26663" s="247"/>
      <c r="DG26663" s="9"/>
      <c r="DH26663" s="128"/>
      <c r="DI26663" s="128"/>
      <c r="DJ26663" s="128"/>
      <c r="DK26663" s="216">
        <f t="shared" si="955"/>
        <v>0</v>
      </c>
      <c r="DL26663" s="128"/>
    </row>
    <row r="26664" spans="106:116" x14ac:dyDescent="0.25">
      <c r="DB26664" s="134">
        <f t="shared" si="954"/>
        <v>613</v>
      </c>
      <c r="DC26664" s="7"/>
      <c r="DD26664" s="10"/>
      <c r="DE26664" s="8"/>
      <c r="DF26664" s="247"/>
      <c r="DG26664" s="9"/>
      <c r="DH26664" s="128"/>
      <c r="DI26664" s="128"/>
      <c r="DJ26664" s="128"/>
      <c r="DK26664" s="216">
        <f t="shared" si="955"/>
        <v>0</v>
      </c>
      <c r="DL26664" s="128"/>
    </row>
    <row r="26665" spans="106:116" x14ac:dyDescent="0.25">
      <c r="DB26665" s="134">
        <f t="shared" si="954"/>
        <v>614</v>
      </c>
      <c r="DC26665" s="7"/>
      <c r="DD26665" s="10"/>
      <c r="DE26665" s="8"/>
      <c r="DF26665" s="247"/>
      <c r="DG26665" s="9"/>
      <c r="DH26665" s="128"/>
      <c r="DI26665" s="128"/>
      <c r="DJ26665" s="128"/>
      <c r="DK26665" s="216">
        <f t="shared" si="955"/>
        <v>0</v>
      </c>
      <c r="DL26665" s="128"/>
    </row>
    <row r="26666" spans="106:116" x14ac:dyDescent="0.25">
      <c r="DB26666" s="134">
        <f t="shared" si="954"/>
        <v>615</v>
      </c>
      <c r="DC26666" s="7"/>
      <c r="DD26666" s="10"/>
      <c r="DE26666" s="8"/>
      <c r="DF26666" s="247"/>
      <c r="DG26666" s="9"/>
      <c r="DH26666" s="128"/>
      <c r="DI26666" s="128"/>
      <c r="DJ26666" s="128"/>
      <c r="DK26666" s="216">
        <f t="shared" si="955"/>
        <v>0</v>
      </c>
      <c r="DL26666" s="128"/>
    </row>
    <row r="26667" spans="106:116" x14ac:dyDescent="0.25">
      <c r="DB26667" s="134">
        <f t="shared" si="954"/>
        <v>616</v>
      </c>
      <c r="DC26667" s="7"/>
      <c r="DD26667" s="10"/>
      <c r="DE26667" s="8"/>
      <c r="DF26667" s="247"/>
      <c r="DG26667" s="9"/>
      <c r="DH26667" s="128"/>
      <c r="DI26667" s="128"/>
      <c r="DJ26667" s="128"/>
      <c r="DK26667" s="216">
        <f t="shared" si="955"/>
        <v>0</v>
      </c>
      <c r="DL26667" s="128"/>
    </row>
    <row r="26668" spans="106:116" x14ac:dyDescent="0.25">
      <c r="DB26668" s="134">
        <f t="shared" si="954"/>
        <v>617</v>
      </c>
      <c r="DC26668" s="7"/>
      <c r="DD26668" s="10"/>
      <c r="DE26668" s="8"/>
      <c r="DF26668" s="247"/>
      <c r="DG26668" s="9"/>
      <c r="DH26668" s="128"/>
      <c r="DI26668" s="128"/>
      <c r="DJ26668" s="128"/>
      <c r="DK26668" s="216">
        <f t="shared" si="955"/>
        <v>0</v>
      </c>
      <c r="DL26668" s="128"/>
    </row>
    <row r="26669" spans="106:116" x14ac:dyDescent="0.25">
      <c r="DB26669" s="134">
        <f t="shared" si="954"/>
        <v>618</v>
      </c>
      <c r="DC26669" s="7"/>
      <c r="DD26669" s="10"/>
      <c r="DE26669" s="8"/>
      <c r="DF26669" s="247"/>
      <c r="DG26669" s="9"/>
      <c r="DH26669" s="128"/>
      <c r="DI26669" s="128"/>
      <c r="DJ26669" s="128"/>
      <c r="DK26669" s="216">
        <f t="shared" si="955"/>
        <v>0</v>
      </c>
      <c r="DL26669" s="128"/>
    </row>
    <row r="26670" spans="106:116" x14ac:dyDescent="0.25">
      <c r="DB26670" s="134">
        <f t="shared" si="954"/>
        <v>619</v>
      </c>
      <c r="DC26670" s="7"/>
      <c r="DD26670" s="10"/>
      <c r="DE26670" s="8"/>
      <c r="DF26670" s="247"/>
      <c r="DG26670" s="9"/>
      <c r="DH26670" s="128"/>
      <c r="DI26670" s="128"/>
      <c r="DJ26670" s="128"/>
      <c r="DK26670" s="216">
        <f t="shared" si="955"/>
        <v>0</v>
      </c>
      <c r="DL26670" s="128"/>
    </row>
    <row r="26671" spans="106:116" x14ac:dyDescent="0.25">
      <c r="DB26671" s="134">
        <f t="shared" si="954"/>
        <v>620</v>
      </c>
      <c r="DC26671" s="7"/>
      <c r="DD26671" s="10"/>
      <c r="DE26671" s="8"/>
      <c r="DF26671" s="247"/>
      <c r="DG26671" s="9"/>
      <c r="DH26671" s="128"/>
      <c r="DI26671" s="128"/>
      <c r="DJ26671" s="128"/>
      <c r="DK26671" s="216">
        <f t="shared" si="955"/>
        <v>0</v>
      </c>
      <c r="DL26671" s="128"/>
    </row>
    <row r="26672" spans="106:116" x14ac:dyDescent="0.25">
      <c r="DB26672" s="134">
        <f t="shared" si="954"/>
        <v>621</v>
      </c>
      <c r="DC26672" s="7"/>
      <c r="DD26672" s="10"/>
      <c r="DE26672" s="8"/>
      <c r="DF26672" s="247"/>
      <c r="DG26672" s="9"/>
      <c r="DH26672" s="128"/>
      <c r="DI26672" s="128"/>
      <c r="DJ26672" s="128"/>
      <c r="DK26672" s="216">
        <f t="shared" si="955"/>
        <v>0</v>
      </c>
      <c r="DL26672" s="128"/>
    </row>
    <row r="26673" spans="106:116" x14ac:dyDescent="0.25">
      <c r="DB26673" s="134">
        <f t="shared" si="954"/>
        <v>622</v>
      </c>
      <c r="DC26673" s="7"/>
      <c r="DD26673" s="10"/>
      <c r="DE26673" s="8"/>
      <c r="DF26673" s="247"/>
      <c r="DG26673" s="9"/>
      <c r="DH26673" s="128"/>
      <c r="DI26673" s="128"/>
      <c r="DJ26673" s="128"/>
      <c r="DK26673" s="216">
        <f t="shared" si="955"/>
        <v>0</v>
      </c>
      <c r="DL26673" s="128"/>
    </row>
    <row r="26674" spans="106:116" x14ac:dyDescent="0.25">
      <c r="DB26674" s="134">
        <f t="shared" si="954"/>
        <v>623</v>
      </c>
      <c r="DC26674" s="7"/>
      <c r="DD26674" s="10"/>
      <c r="DE26674" s="8"/>
      <c r="DF26674" s="247"/>
      <c r="DG26674" s="9"/>
      <c r="DH26674" s="128"/>
      <c r="DI26674" s="128"/>
      <c r="DJ26674" s="128"/>
      <c r="DK26674" s="216">
        <f t="shared" si="955"/>
        <v>0</v>
      </c>
      <c r="DL26674" s="128"/>
    </row>
    <row r="26675" spans="106:116" x14ac:dyDescent="0.25">
      <c r="DB26675" s="134">
        <f t="shared" si="954"/>
        <v>624</v>
      </c>
      <c r="DC26675" s="7"/>
      <c r="DD26675" s="10"/>
      <c r="DE26675" s="8"/>
      <c r="DF26675" s="247"/>
      <c r="DG26675" s="9"/>
      <c r="DH26675" s="128"/>
      <c r="DI26675" s="128"/>
      <c r="DJ26675" s="128"/>
      <c r="DK26675" s="216">
        <f t="shared" si="955"/>
        <v>0</v>
      </c>
      <c r="DL26675" s="128"/>
    </row>
    <row r="26676" spans="106:116" x14ac:dyDescent="0.25">
      <c r="DB26676" s="134">
        <f t="shared" si="954"/>
        <v>625</v>
      </c>
      <c r="DC26676" s="7"/>
      <c r="DD26676" s="10"/>
      <c r="DE26676" s="8"/>
      <c r="DF26676" s="247"/>
      <c r="DG26676" s="9"/>
      <c r="DH26676" s="128"/>
      <c r="DI26676" s="128"/>
      <c r="DJ26676" s="128"/>
      <c r="DK26676" s="216">
        <f t="shared" si="955"/>
        <v>0</v>
      </c>
      <c r="DL26676" s="128"/>
    </row>
    <row r="26677" spans="106:116" x14ac:dyDescent="0.25">
      <c r="DB26677" s="134">
        <f t="shared" si="954"/>
        <v>626</v>
      </c>
      <c r="DC26677" s="7"/>
      <c r="DD26677" s="10"/>
      <c r="DE26677" s="8"/>
      <c r="DF26677" s="247"/>
      <c r="DG26677" s="9"/>
      <c r="DH26677" s="128"/>
      <c r="DI26677" s="128"/>
      <c r="DJ26677" s="128"/>
      <c r="DK26677" s="216">
        <f t="shared" si="955"/>
        <v>0</v>
      </c>
      <c r="DL26677" s="128"/>
    </row>
    <row r="26678" spans="106:116" x14ac:dyDescent="0.25">
      <c r="DB26678" s="134">
        <f t="shared" si="954"/>
        <v>627</v>
      </c>
      <c r="DC26678" s="7"/>
      <c r="DD26678" s="10"/>
      <c r="DE26678" s="8"/>
      <c r="DF26678" s="247"/>
      <c r="DG26678" s="9"/>
      <c r="DH26678" s="128"/>
      <c r="DI26678" s="128"/>
      <c r="DJ26678" s="128"/>
      <c r="DK26678" s="216">
        <f t="shared" si="955"/>
        <v>0</v>
      </c>
      <c r="DL26678" s="128"/>
    </row>
    <row r="26679" spans="106:116" x14ac:dyDescent="0.25">
      <c r="DB26679" s="134">
        <f t="shared" si="954"/>
        <v>628</v>
      </c>
      <c r="DC26679" s="7"/>
      <c r="DD26679" s="10"/>
      <c r="DE26679" s="8"/>
      <c r="DF26679" s="247"/>
      <c r="DG26679" s="9"/>
      <c r="DH26679" s="128"/>
      <c r="DI26679" s="128"/>
      <c r="DJ26679" s="128"/>
      <c r="DK26679" s="216">
        <f t="shared" si="955"/>
        <v>0</v>
      </c>
      <c r="DL26679" s="128"/>
    </row>
    <row r="26680" spans="106:116" x14ac:dyDescent="0.25">
      <c r="DB26680" s="134">
        <f t="shared" si="954"/>
        <v>629</v>
      </c>
      <c r="DC26680" s="7"/>
      <c r="DD26680" s="10"/>
      <c r="DE26680" s="8"/>
      <c r="DF26680" s="247"/>
      <c r="DG26680" s="9"/>
      <c r="DH26680" s="128"/>
      <c r="DI26680" s="128"/>
      <c r="DJ26680" s="128"/>
      <c r="DK26680" s="216">
        <f t="shared" si="955"/>
        <v>0</v>
      </c>
      <c r="DL26680" s="128"/>
    </row>
    <row r="26681" spans="106:116" x14ac:dyDescent="0.25">
      <c r="DB26681" s="134">
        <f t="shared" ref="DB26681:DB26744" si="956">1+DB26680</f>
        <v>630</v>
      </c>
      <c r="DC26681" s="7"/>
      <c r="DD26681" s="10"/>
      <c r="DE26681" s="8"/>
      <c r="DF26681" s="247"/>
      <c r="DG26681" s="9"/>
      <c r="DH26681" s="128"/>
      <c r="DI26681" s="128"/>
      <c r="DJ26681" s="128"/>
      <c r="DK26681" s="216">
        <f t="shared" si="955"/>
        <v>0</v>
      </c>
      <c r="DL26681" s="128"/>
    </row>
    <row r="26682" spans="106:116" x14ac:dyDescent="0.25">
      <c r="DB26682" s="134">
        <f t="shared" si="956"/>
        <v>631</v>
      </c>
      <c r="DC26682" s="7"/>
      <c r="DD26682" s="10"/>
      <c r="DE26682" s="8"/>
      <c r="DF26682" s="247"/>
      <c r="DG26682" s="9"/>
      <c r="DH26682" s="128"/>
      <c r="DI26682" s="128"/>
      <c r="DJ26682" s="128"/>
      <c r="DK26682" s="216">
        <f t="shared" si="955"/>
        <v>0</v>
      </c>
      <c r="DL26682" s="128"/>
    </row>
    <row r="26683" spans="106:116" x14ac:dyDescent="0.25">
      <c r="DB26683" s="134">
        <f t="shared" si="956"/>
        <v>632</v>
      </c>
      <c r="DC26683" s="7"/>
      <c r="DD26683" s="10"/>
      <c r="DE26683" s="8"/>
      <c r="DF26683" s="247"/>
      <c r="DG26683" s="9"/>
      <c r="DH26683" s="128"/>
      <c r="DI26683" s="128"/>
      <c r="DJ26683" s="128"/>
      <c r="DK26683" s="216">
        <f t="shared" si="955"/>
        <v>0</v>
      </c>
      <c r="DL26683" s="128"/>
    </row>
    <row r="26684" spans="106:116" x14ac:dyDescent="0.25">
      <c r="DB26684" s="134">
        <f t="shared" si="956"/>
        <v>633</v>
      </c>
      <c r="DC26684" s="7"/>
      <c r="DD26684" s="10"/>
      <c r="DE26684" s="8"/>
      <c r="DF26684" s="247"/>
      <c r="DG26684" s="9"/>
      <c r="DH26684" s="128"/>
      <c r="DI26684" s="128"/>
      <c r="DJ26684" s="128"/>
      <c r="DK26684" s="216">
        <f t="shared" si="955"/>
        <v>0</v>
      </c>
      <c r="DL26684" s="128"/>
    </row>
    <row r="26685" spans="106:116" x14ac:dyDescent="0.25">
      <c r="DB26685" s="134">
        <f t="shared" si="956"/>
        <v>634</v>
      </c>
      <c r="DC26685" s="7"/>
      <c r="DD26685" s="10"/>
      <c r="DE26685" s="8"/>
      <c r="DF26685" s="247"/>
      <c r="DG26685" s="9"/>
      <c r="DH26685" s="128"/>
      <c r="DI26685" s="128"/>
      <c r="DJ26685" s="128"/>
      <c r="DK26685" s="216">
        <f t="shared" si="955"/>
        <v>0</v>
      </c>
      <c r="DL26685" s="128"/>
    </row>
    <row r="26686" spans="106:116" x14ac:dyDescent="0.25">
      <c r="DB26686" s="134">
        <f t="shared" si="956"/>
        <v>635</v>
      </c>
      <c r="DC26686" s="7"/>
      <c r="DD26686" s="10"/>
      <c r="DE26686" s="8"/>
      <c r="DF26686" s="247"/>
      <c r="DG26686" s="9"/>
      <c r="DH26686" s="128"/>
      <c r="DI26686" s="128"/>
      <c r="DJ26686" s="128"/>
      <c r="DK26686" s="216">
        <f t="shared" si="955"/>
        <v>0</v>
      </c>
      <c r="DL26686" s="128"/>
    </row>
    <row r="26687" spans="106:116" x14ac:dyDescent="0.25">
      <c r="DB26687" s="134">
        <f t="shared" si="956"/>
        <v>636</v>
      </c>
      <c r="DC26687" s="7"/>
      <c r="DD26687" s="10"/>
      <c r="DE26687" s="8"/>
      <c r="DF26687" s="247"/>
      <c r="DG26687" s="9"/>
      <c r="DH26687" s="128"/>
      <c r="DI26687" s="128"/>
      <c r="DJ26687" s="128"/>
      <c r="DK26687" s="216">
        <f t="shared" si="955"/>
        <v>0</v>
      </c>
      <c r="DL26687" s="128"/>
    </row>
    <row r="26688" spans="106:116" x14ac:dyDescent="0.25">
      <c r="DB26688" s="134">
        <f t="shared" si="956"/>
        <v>637</v>
      </c>
      <c r="DC26688" s="7"/>
      <c r="DD26688" s="10"/>
      <c r="DE26688" s="8"/>
      <c r="DF26688" s="247"/>
      <c r="DG26688" s="9"/>
      <c r="DH26688" s="128"/>
      <c r="DI26688" s="128"/>
      <c r="DJ26688" s="128"/>
      <c r="DK26688" s="216">
        <f t="shared" si="955"/>
        <v>0</v>
      </c>
      <c r="DL26688" s="128"/>
    </row>
    <row r="26689" spans="106:116" x14ac:dyDescent="0.25">
      <c r="DB26689" s="134">
        <f t="shared" si="956"/>
        <v>638</v>
      </c>
      <c r="DC26689" s="7"/>
      <c r="DD26689" s="10"/>
      <c r="DE26689" s="8"/>
      <c r="DF26689" s="247"/>
      <c r="DG26689" s="9"/>
      <c r="DH26689" s="128"/>
      <c r="DI26689" s="128"/>
      <c r="DJ26689" s="128"/>
      <c r="DK26689" s="216">
        <f t="shared" si="955"/>
        <v>0</v>
      </c>
      <c r="DL26689" s="128"/>
    </row>
    <row r="26690" spans="106:116" x14ac:dyDescent="0.25">
      <c r="DB26690" s="134">
        <f t="shared" si="956"/>
        <v>639</v>
      </c>
      <c r="DC26690" s="7"/>
      <c r="DD26690" s="10"/>
      <c r="DE26690" s="8"/>
      <c r="DF26690" s="247"/>
      <c r="DG26690" s="9"/>
      <c r="DH26690" s="128"/>
      <c r="DI26690" s="128"/>
      <c r="DJ26690" s="128"/>
      <c r="DK26690" s="216">
        <f t="shared" si="955"/>
        <v>0</v>
      </c>
      <c r="DL26690" s="128"/>
    </row>
    <row r="26691" spans="106:116" x14ac:dyDescent="0.25">
      <c r="DB26691" s="134">
        <f t="shared" si="956"/>
        <v>640</v>
      </c>
      <c r="DC26691" s="7"/>
      <c r="DD26691" s="10"/>
      <c r="DE26691" s="8"/>
      <c r="DF26691" s="247"/>
      <c r="DG26691" s="9"/>
      <c r="DH26691" s="128"/>
      <c r="DI26691" s="128"/>
      <c r="DJ26691" s="128"/>
      <c r="DK26691" s="216">
        <f t="shared" si="955"/>
        <v>0</v>
      </c>
      <c r="DL26691" s="128"/>
    </row>
    <row r="26692" spans="106:116" x14ac:dyDescent="0.25">
      <c r="DB26692" s="134">
        <f t="shared" si="956"/>
        <v>641</v>
      </c>
      <c r="DC26692" s="7"/>
      <c r="DD26692" s="10"/>
      <c r="DE26692" s="8"/>
      <c r="DF26692" s="247"/>
      <c r="DG26692" s="9"/>
      <c r="DH26692" s="128"/>
      <c r="DI26692" s="128"/>
      <c r="DJ26692" s="128"/>
      <c r="DK26692" s="216">
        <f t="shared" si="955"/>
        <v>0</v>
      </c>
      <c r="DL26692" s="128"/>
    </row>
    <row r="26693" spans="106:116" x14ac:dyDescent="0.25">
      <c r="DB26693" s="134">
        <f t="shared" si="956"/>
        <v>642</v>
      </c>
      <c r="DC26693" s="7"/>
      <c r="DD26693" s="10"/>
      <c r="DE26693" s="8"/>
      <c r="DF26693" s="247"/>
      <c r="DG26693" s="9"/>
      <c r="DH26693" s="128"/>
      <c r="DI26693" s="128"/>
      <c r="DJ26693" s="128"/>
      <c r="DK26693" s="216">
        <f t="shared" ref="DK26693:DK26756" si="957">IF(DC26693=0,0,IF(DD26693=0,0,IF(DE26693=0,0,IF(DF26693=0,0,IF(DG26693=0,0,50)))))</f>
        <v>0</v>
      </c>
      <c r="DL26693" s="128"/>
    </row>
    <row r="26694" spans="106:116" x14ac:dyDescent="0.25">
      <c r="DB26694" s="134">
        <f t="shared" si="956"/>
        <v>643</v>
      </c>
      <c r="DC26694" s="7"/>
      <c r="DD26694" s="10"/>
      <c r="DE26694" s="8"/>
      <c r="DF26694" s="247"/>
      <c r="DG26694" s="9"/>
      <c r="DH26694" s="128"/>
      <c r="DI26694" s="128"/>
      <c r="DJ26694" s="128"/>
      <c r="DK26694" s="216">
        <f t="shared" si="957"/>
        <v>0</v>
      </c>
      <c r="DL26694" s="128"/>
    </row>
    <row r="26695" spans="106:116" x14ac:dyDescent="0.25">
      <c r="DB26695" s="134">
        <f t="shared" si="956"/>
        <v>644</v>
      </c>
      <c r="DC26695" s="7"/>
      <c r="DD26695" s="10"/>
      <c r="DE26695" s="8"/>
      <c r="DF26695" s="247"/>
      <c r="DG26695" s="9"/>
      <c r="DH26695" s="128"/>
      <c r="DI26695" s="128"/>
      <c r="DJ26695" s="128"/>
      <c r="DK26695" s="216">
        <f t="shared" si="957"/>
        <v>0</v>
      </c>
      <c r="DL26695" s="128"/>
    </row>
    <row r="26696" spans="106:116" x14ac:dyDescent="0.25">
      <c r="DB26696" s="134">
        <f t="shared" si="956"/>
        <v>645</v>
      </c>
      <c r="DC26696" s="7"/>
      <c r="DD26696" s="10"/>
      <c r="DE26696" s="8"/>
      <c r="DF26696" s="247"/>
      <c r="DG26696" s="9"/>
      <c r="DH26696" s="128"/>
      <c r="DI26696" s="128"/>
      <c r="DJ26696" s="128"/>
      <c r="DK26696" s="216">
        <f t="shared" si="957"/>
        <v>0</v>
      </c>
      <c r="DL26696" s="128"/>
    </row>
    <row r="26697" spans="106:116" x14ac:dyDescent="0.25">
      <c r="DB26697" s="134">
        <f t="shared" si="956"/>
        <v>646</v>
      </c>
      <c r="DC26697" s="7"/>
      <c r="DD26697" s="10"/>
      <c r="DE26697" s="8"/>
      <c r="DF26697" s="247"/>
      <c r="DG26697" s="9"/>
      <c r="DH26697" s="128"/>
      <c r="DI26697" s="128"/>
      <c r="DJ26697" s="128"/>
      <c r="DK26697" s="216">
        <f t="shared" si="957"/>
        <v>0</v>
      </c>
      <c r="DL26697" s="128"/>
    </row>
    <row r="26698" spans="106:116" x14ac:dyDescent="0.25">
      <c r="DB26698" s="134">
        <f t="shared" si="956"/>
        <v>647</v>
      </c>
      <c r="DC26698" s="7"/>
      <c r="DD26698" s="10"/>
      <c r="DE26698" s="8"/>
      <c r="DF26698" s="247"/>
      <c r="DG26698" s="9"/>
      <c r="DH26698" s="128"/>
      <c r="DI26698" s="128"/>
      <c r="DJ26698" s="128"/>
      <c r="DK26698" s="216">
        <f t="shared" si="957"/>
        <v>0</v>
      </c>
      <c r="DL26698" s="128"/>
    </row>
    <row r="26699" spans="106:116" x14ac:dyDescent="0.25">
      <c r="DB26699" s="134">
        <f t="shared" si="956"/>
        <v>648</v>
      </c>
      <c r="DC26699" s="7"/>
      <c r="DD26699" s="10"/>
      <c r="DE26699" s="8"/>
      <c r="DF26699" s="247"/>
      <c r="DG26699" s="9"/>
      <c r="DH26699" s="128"/>
      <c r="DI26699" s="128"/>
      <c r="DJ26699" s="128"/>
      <c r="DK26699" s="216">
        <f t="shared" si="957"/>
        <v>0</v>
      </c>
      <c r="DL26699" s="128"/>
    </row>
    <row r="26700" spans="106:116" x14ac:dyDescent="0.25">
      <c r="DB26700" s="134">
        <f t="shared" si="956"/>
        <v>649</v>
      </c>
      <c r="DC26700" s="7"/>
      <c r="DD26700" s="10"/>
      <c r="DE26700" s="8"/>
      <c r="DF26700" s="247"/>
      <c r="DG26700" s="9"/>
      <c r="DH26700" s="128"/>
      <c r="DI26700" s="128"/>
      <c r="DJ26700" s="128"/>
      <c r="DK26700" s="216">
        <f t="shared" si="957"/>
        <v>0</v>
      </c>
      <c r="DL26700" s="128"/>
    </row>
    <row r="26701" spans="106:116" x14ac:dyDescent="0.25">
      <c r="DB26701" s="134">
        <f t="shared" si="956"/>
        <v>650</v>
      </c>
      <c r="DC26701" s="7"/>
      <c r="DD26701" s="10"/>
      <c r="DE26701" s="8"/>
      <c r="DF26701" s="247"/>
      <c r="DG26701" s="9"/>
      <c r="DH26701" s="128"/>
      <c r="DI26701" s="128"/>
      <c r="DJ26701" s="128"/>
      <c r="DK26701" s="216">
        <f t="shared" si="957"/>
        <v>0</v>
      </c>
      <c r="DL26701" s="128"/>
    </row>
    <row r="26702" spans="106:116" x14ac:dyDescent="0.25">
      <c r="DB26702" s="134">
        <f t="shared" si="956"/>
        <v>651</v>
      </c>
      <c r="DC26702" s="7"/>
      <c r="DD26702" s="10"/>
      <c r="DE26702" s="8"/>
      <c r="DF26702" s="247"/>
      <c r="DG26702" s="9"/>
      <c r="DH26702" s="128"/>
      <c r="DI26702" s="128"/>
      <c r="DJ26702" s="128"/>
      <c r="DK26702" s="216">
        <f t="shared" si="957"/>
        <v>0</v>
      </c>
      <c r="DL26702" s="128"/>
    </row>
    <row r="26703" spans="106:116" x14ac:dyDescent="0.25">
      <c r="DB26703" s="134">
        <f t="shared" si="956"/>
        <v>652</v>
      </c>
      <c r="DC26703" s="7"/>
      <c r="DD26703" s="10"/>
      <c r="DE26703" s="8"/>
      <c r="DF26703" s="247"/>
      <c r="DG26703" s="9"/>
      <c r="DH26703" s="128"/>
      <c r="DI26703" s="128"/>
      <c r="DJ26703" s="128"/>
      <c r="DK26703" s="216">
        <f t="shared" si="957"/>
        <v>0</v>
      </c>
      <c r="DL26703" s="128"/>
    </row>
    <row r="26704" spans="106:116" x14ac:dyDescent="0.25">
      <c r="DB26704" s="134">
        <f t="shared" si="956"/>
        <v>653</v>
      </c>
      <c r="DC26704" s="7"/>
      <c r="DD26704" s="10"/>
      <c r="DE26704" s="8"/>
      <c r="DF26704" s="247"/>
      <c r="DG26704" s="9"/>
      <c r="DH26704" s="128"/>
      <c r="DI26704" s="128"/>
      <c r="DJ26704" s="128"/>
      <c r="DK26704" s="216">
        <f t="shared" si="957"/>
        <v>0</v>
      </c>
      <c r="DL26704" s="128"/>
    </row>
    <row r="26705" spans="106:116" x14ac:dyDescent="0.25">
      <c r="DB26705" s="134">
        <f t="shared" si="956"/>
        <v>654</v>
      </c>
      <c r="DC26705" s="7"/>
      <c r="DD26705" s="10"/>
      <c r="DE26705" s="8"/>
      <c r="DF26705" s="247"/>
      <c r="DG26705" s="9"/>
      <c r="DH26705" s="128"/>
      <c r="DI26705" s="128"/>
      <c r="DJ26705" s="128"/>
      <c r="DK26705" s="216">
        <f t="shared" si="957"/>
        <v>0</v>
      </c>
      <c r="DL26705" s="128"/>
    </row>
    <row r="26706" spans="106:116" x14ac:dyDescent="0.25">
      <c r="DB26706" s="134">
        <f t="shared" si="956"/>
        <v>655</v>
      </c>
      <c r="DC26706" s="7"/>
      <c r="DD26706" s="10"/>
      <c r="DE26706" s="8"/>
      <c r="DF26706" s="247"/>
      <c r="DG26706" s="9"/>
      <c r="DH26706" s="128"/>
      <c r="DI26706" s="128"/>
      <c r="DJ26706" s="128"/>
      <c r="DK26706" s="216">
        <f t="shared" si="957"/>
        <v>0</v>
      </c>
      <c r="DL26706" s="128"/>
    </row>
    <row r="26707" spans="106:116" x14ac:dyDescent="0.25">
      <c r="DB26707" s="134">
        <f t="shared" si="956"/>
        <v>656</v>
      </c>
      <c r="DC26707" s="7"/>
      <c r="DD26707" s="10"/>
      <c r="DE26707" s="8"/>
      <c r="DF26707" s="247"/>
      <c r="DG26707" s="9"/>
      <c r="DH26707" s="128"/>
      <c r="DI26707" s="128"/>
      <c r="DJ26707" s="128"/>
      <c r="DK26707" s="216">
        <f t="shared" si="957"/>
        <v>0</v>
      </c>
      <c r="DL26707" s="128"/>
    </row>
    <row r="26708" spans="106:116" x14ac:dyDescent="0.25">
      <c r="DB26708" s="134">
        <f t="shared" si="956"/>
        <v>657</v>
      </c>
      <c r="DC26708" s="7"/>
      <c r="DD26708" s="10"/>
      <c r="DE26708" s="8"/>
      <c r="DF26708" s="247"/>
      <c r="DG26708" s="9"/>
      <c r="DH26708" s="128"/>
      <c r="DI26708" s="128"/>
      <c r="DJ26708" s="128"/>
      <c r="DK26708" s="216">
        <f t="shared" si="957"/>
        <v>0</v>
      </c>
      <c r="DL26708" s="128"/>
    </row>
    <row r="26709" spans="106:116" x14ac:dyDescent="0.25">
      <c r="DB26709" s="134">
        <f t="shared" si="956"/>
        <v>658</v>
      </c>
      <c r="DC26709" s="7"/>
      <c r="DD26709" s="10"/>
      <c r="DE26709" s="8"/>
      <c r="DF26709" s="247"/>
      <c r="DG26709" s="9"/>
      <c r="DH26709" s="128"/>
      <c r="DI26709" s="128"/>
      <c r="DJ26709" s="128"/>
      <c r="DK26709" s="216">
        <f t="shared" si="957"/>
        <v>0</v>
      </c>
      <c r="DL26709" s="128"/>
    </row>
    <row r="26710" spans="106:116" x14ac:dyDescent="0.25">
      <c r="DB26710" s="134">
        <f t="shared" si="956"/>
        <v>659</v>
      </c>
      <c r="DC26710" s="7"/>
      <c r="DD26710" s="10"/>
      <c r="DE26710" s="8"/>
      <c r="DF26710" s="247"/>
      <c r="DG26710" s="9"/>
      <c r="DH26710" s="128"/>
      <c r="DI26710" s="128"/>
      <c r="DJ26710" s="128"/>
      <c r="DK26710" s="216">
        <f t="shared" si="957"/>
        <v>0</v>
      </c>
      <c r="DL26710" s="128"/>
    </row>
    <row r="26711" spans="106:116" x14ac:dyDescent="0.25">
      <c r="DB26711" s="134">
        <f t="shared" si="956"/>
        <v>660</v>
      </c>
      <c r="DC26711" s="7"/>
      <c r="DD26711" s="10"/>
      <c r="DE26711" s="8"/>
      <c r="DF26711" s="247"/>
      <c r="DG26711" s="9"/>
      <c r="DH26711" s="128"/>
      <c r="DI26711" s="128"/>
      <c r="DJ26711" s="128"/>
      <c r="DK26711" s="216">
        <f t="shared" si="957"/>
        <v>0</v>
      </c>
      <c r="DL26711" s="128"/>
    </row>
    <row r="26712" spans="106:116" x14ac:dyDescent="0.25">
      <c r="DB26712" s="134">
        <f t="shared" si="956"/>
        <v>661</v>
      </c>
      <c r="DC26712" s="7"/>
      <c r="DD26712" s="10"/>
      <c r="DE26712" s="8"/>
      <c r="DF26712" s="247"/>
      <c r="DG26712" s="9"/>
      <c r="DH26712" s="128"/>
      <c r="DI26712" s="128"/>
      <c r="DJ26712" s="128"/>
      <c r="DK26712" s="216">
        <f t="shared" si="957"/>
        <v>0</v>
      </c>
      <c r="DL26712" s="128"/>
    </row>
    <row r="26713" spans="106:116" x14ac:dyDescent="0.25">
      <c r="DB26713" s="134">
        <f t="shared" si="956"/>
        <v>662</v>
      </c>
      <c r="DC26713" s="7"/>
      <c r="DD26713" s="10"/>
      <c r="DE26713" s="8"/>
      <c r="DF26713" s="247"/>
      <c r="DG26713" s="9"/>
      <c r="DH26713" s="128"/>
      <c r="DI26713" s="128"/>
      <c r="DJ26713" s="128"/>
      <c r="DK26713" s="216">
        <f t="shared" si="957"/>
        <v>0</v>
      </c>
      <c r="DL26713" s="128"/>
    </row>
    <row r="26714" spans="106:116" x14ac:dyDescent="0.25">
      <c r="DB26714" s="134">
        <f t="shared" si="956"/>
        <v>663</v>
      </c>
      <c r="DC26714" s="7"/>
      <c r="DD26714" s="10"/>
      <c r="DE26714" s="8"/>
      <c r="DF26714" s="247"/>
      <c r="DG26714" s="9"/>
      <c r="DH26714" s="128"/>
      <c r="DI26714" s="128"/>
      <c r="DJ26714" s="128"/>
      <c r="DK26714" s="216">
        <f t="shared" si="957"/>
        <v>0</v>
      </c>
      <c r="DL26714" s="128"/>
    </row>
    <row r="26715" spans="106:116" x14ac:dyDescent="0.25">
      <c r="DB26715" s="134">
        <f t="shared" si="956"/>
        <v>664</v>
      </c>
      <c r="DC26715" s="7"/>
      <c r="DD26715" s="10"/>
      <c r="DE26715" s="8"/>
      <c r="DF26715" s="247"/>
      <c r="DG26715" s="9"/>
      <c r="DH26715" s="128"/>
      <c r="DI26715" s="128"/>
      <c r="DJ26715" s="128"/>
      <c r="DK26715" s="216">
        <f t="shared" si="957"/>
        <v>0</v>
      </c>
      <c r="DL26715" s="128"/>
    </row>
    <row r="26716" spans="106:116" x14ac:dyDescent="0.25">
      <c r="DB26716" s="134">
        <f t="shared" si="956"/>
        <v>665</v>
      </c>
      <c r="DC26716" s="7"/>
      <c r="DD26716" s="10"/>
      <c r="DE26716" s="8"/>
      <c r="DF26716" s="247"/>
      <c r="DG26716" s="9"/>
      <c r="DH26716" s="128"/>
      <c r="DI26716" s="128"/>
      <c r="DJ26716" s="128"/>
      <c r="DK26716" s="216">
        <f t="shared" si="957"/>
        <v>0</v>
      </c>
      <c r="DL26716" s="128"/>
    </row>
    <row r="26717" spans="106:116" x14ac:dyDescent="0.25">
      <c r="DB26717" s="134">
        <f t="shared" si="956"/>
        <v>666</v>
      </c>
      <c r="DC26717" s="7"/>
      <c r="DD26717" s="10"/>
      <c r="DE26717" s="8"/>
      <c r="DF26717" s="247"/>
      <c r="DG26717" s="9"/>
      <c r="DH26717" s="128"/>
      <c r="DI26717" s="128"/>
      <c r="DJ26717" s="128"/>
      <c r="DK26717" s="216">
        <f t="shared" si="957"/>
        <v>0</v>
      </c>
      <c r="DL26717" s="128"/>
    </row>
    <row r="26718" spans="106:116" x14ac:dyDescent="0.25">
      <c r="DB26718" s="134">
        <f t="shared" si="956"/>
        <v>667</v>
      </c>
      <c r="DC26718" s="7"/>
      <c r="DD26718" s="10"/>
      <c r="DE26718" s="8"/>
      <c r="DF26718" s="247"/>
      <c r="DG26718" s="9"/>
      <c r="DH26718" s="128"/>
      <c r="DI26718" s="128"/>
      <c r="DJ26718" s="128"/>
      <c r="DK26718" s="216">
        <f t="shared" si="957"/>
        <v>0</v>
      </c>
      <c r="DL26718" s="128"/>
    </row>
    <row r="26719" spans="106:116" x14ac:dyDescent="0.25">
      <c r="DB26719" s="134">
        <f t="shared" si="956"/>
        <v>668</v>
      </c>
      <c r="DC26719" s="7"/>
      <c r="DD26719" s="10"/>
      <c r="DE26719" s="8"/>
      <c r="DF26719" s="247"/>
      <c r="DG26719" s="9"/>
      <c r="DH26719" s="128"/>
      <c r="DI26719" s="128"/>
      <c r="DJ26719" s="128"/>
      <c r="DK26719" s="216">
        <f t="shared" si="957"/>
        <v>0</v>
      </c>
      <c r="DL26719" s="128"/>
    </row>
    <row r="26720" spans="106:116" x14ac:dyDescent="0.25">
      <c r="DB26720" s="134">
        <f t="shared" si="956"/>
        <v>669</v>
      </c>
      <c r="DC26720" s="7"/>
      <c r="DD26720" s="10"/>
      <c r="DE26720" s="8"/>
      <c r="DF26720" s="247"/>
      <c r="DG26720" s="9"/>
      <c r="DH26720" s="128"/>
      <c r="DI26720" s="128"/>
      <c r="DJ26720" s="128"/>
      <c r="DK26720" s="216">
        <f t="shared" si="957"/>
        <v>0</v>
      </c>
      <c r="DL26720" s="128"/>
    </row>
    <row r="26721" spans="106:116" x14ac:dyDescent="0.25">
      <c r="DB26721" s="134">
        <f t="shared" si="956"/>
        <v>670</v>
      </c>
      <c r="DC26721" s="7"/>
      <c r="DD26721" s="10"/>
      <c r="DE26721" s="8"/>
      <c r="DF26721" s="247"/>
      <c r="DG26721" s="9"/>
      <c r="DH26721" s="128"/>
      <c r="DI26721" s="128"/>
      <c r="DJ26721" s="128"/>
      <c r="DK26721" s="216">
        <f t="shared" si="957"/>
        <v>0</v>
      </c>
      <c r="DL26721" s="128"/>
    </row>
    <row r="26722" spans="106:116" x14ac:dyDescent="0.25">
      <c r="DB26722" s="134">
        <f t="shared" si="956"/>
        <v>671</v>
      </c>
      <c r="DC26722" s="7"/>
      <c r="DD26722" s="10"/>
      <c r="DE26722" s="8"/>
      <c r="DF26722" s="247"/>
      <c r="DG26722" s="9"/>
      <c r="DH26722" s="128"/>
      <c r="DI26722" s="128"/>
      <c r="DJ26722" s="128"/>
      <c r="DK26722" s="216">
        <f t="shared" si="957"/>
        <v>0</v>
      </c>
      <c r="DL26722" s="128"/>
    </row>
    <row r="26723" spans="106:116" x14ac:dyDescent="0.25">
      <c r="DB26723" s="134">
        <f t="shared" si="956"/>
        <v>672</v>
      </c>
      <c r="DC26723" s="7"/>
      <c r="DD26723" s="10"/>
      <c r="DE26723" s="8"/>
      <c r="DF26723" s="247"/>
      <c r="DG26723" s="9"/>
      <c r="DH26723" s="128"/>
      <c r="DI26723" s="128"/>
      <c r="DJ26723" s="128"/>
      <c r="DK26723" s="216">
        <f t="shared" si="957"/>
        <v>0</v>
      </c>
      <c r="DL26723" s="128"/>
    </row>
    <row r="26724" spans="106:116" x14ac:dyDescent="0.25">
      <c r="DB26724" s="134">
        <f t="shared" si="956"/>
        <v>673</v>
      </c>
      <c r="DC26724" s="7"/>
      <c r="DD26724" s="10"/>
      <c r="DE26724" s="8"/>
      <c r="DF26724" s="247"/>
      <c r="DG26724" s="9"/>
      <c r="DH26724" s="128"/>
      <c r="DI26724" s="128"/>
      <c r="DJ26724" s="128"/>
      <c r="DK26724" s="216">
        <f t="shared" si="957"/>
        <v>0</v>
      </c>
      <c r="DL26724" s="128"/>
    </row>
    <row r="26725" spans="106:116" x14ac:dyDescent="0.25">
      <c r="DB26725" s="134">
        <f t="shared" si="956"/>
        <v>674</v>
      </c>
      <c r="DC26725" s="7"/>
      <c r="DD26725" s="10"/>
      <c r="DE26725" s="8"/>
      <c r="DF26725" s="247"/>
      <c r="DG26725" s="9"/>
      <c r="DH26725" s="128"/>
      <c r="DI26725" s="128"/>
      <c r="DJ26725" s="128"/>
      <c r="DK26725" s="216">
        <f t="shared" si="957"/>
        <v>0</v>
      </c>
      <c r="DL26725" s="128"/>
    </row>
    <row r="26726" spans="106:116" x14ac:dyDescent="0.25">
      <c r="DB26726" s="134">
        <f t="shared" si="956"/>
        <v>675</v>
      </c>
      <c r="DC26726" s="7"/>
      <c r="DD26726" s="10"/>
      <c r="DE26726" s="8"/>
      <c r="DF26726" s="247"/>
      <c r="DG26726" s="9"/>
      <c r="DH26726" s="128"/>
      <c r="DI26726" s="128"/>
      <c r="DJ26726" s="128"/>
      <c r="DK26726" s="216">
        <f t="shared" si="957"/>
        <v>0</v>
      </c>
      <c r="DL26726" s="128"/>
    </row>
    <row r="26727" spans="106:116" x14ac:dyDescent="0.25">
      <c r="DB26727" s="134">
        <f t="shared" si="956"/>
        <v>676</v>
      </c>
      <c r="DC26727" s="7"/>
      <c r="DD26727" s="10"/>
      <c r="DE26727" s="8"/>
      <c r="DF26727" s="247"/>
      <c r="DG26727" s="9"/>
      <c r="DH26727" s="128"/>
      <c r="DI26727" s="128"/>
      <c r="DJ26727" s="128"/>
      <c r="DK26727" s="216">
        <f t="shared" si="957"/>
        <v>0</v>
      </c>
      <c r="DL26727" s="128"/>
    </row>
    <row r="26728" spans="106:116" x14ac:dyDescent="0.25">
      <c r="DB26728" s="134">
        <f t="shared" si="956"/>
        <v>677</v>
      </c>
      <c r="DC26728" s="7"/>
      <c r="DD26728" s="10"/>
      <c r="DE26728" s="8"/>
      <c r="DF26728" s="247"/>
      <c r="DG26728" s="9"/>
      <c r="DH26728" s="128"/>
      <c r="DI26728" s="128"/>
      <c r="DJ26728" s="128"/>
      <c r="DK26728" s="216">
        <f t="shared" si="957"/>
        <v>0</v>
      </c>
      <c r="DL26728" s="128"/>
    </row>
    <row r="26729" spans="106:116" x14ac:dyDescent="0.25">
      <c r="DB26729" s="134">
        <f t="shared" si="956"/>
        <v>678</v>
      </c>
      <c r="DC26729" s="7"/>
      <c r="DD26729" s="10"/>
      <c r="DE26729" s="8"/>
      <c r="DF26729" s="247"/>
      <c r="DG26729" s="9"/>
      <c r="DH26729" s="128"/>
      <c r="DI26729" s="128"/>
      <c r="DJ26729" s="128"/>
      <c r="DK26729" s="216">
        <f t="shared" si="957"/>
        <v>0</v>
      </c>
      <c r="DL26729" s="128"/>
    </row>
    <row r="26730" spans="106:116" x14ac:dyDescent="0.25">
      <c r="DB26730" s="134">
        <f t="shared" si="956"/>
        <v>679</v>
      </c>
      <c r="DC26730" s="7"/>
      <c r="DD26730" s="10"/>
      <c r="DE26730" s="8"/>
      <c r="DF26730" s="247"/>
      <c r="DG26730" s="9"/>
      <c r="DH26730" s="128"/>
      <c r="DI26730" s="128"/>
      <c r="DJ26730" s="128"/>
      <c r="DK26730" s="216">
        <f t="shared" si="957"/>
        <v>0</v>
      </c>
      <c r="DL26730" s="128"/>
    </row>
    <row r="26731" spans="106:116" x14ac:dyDescent="0.25">
      <c r="DB26731" s="134">
        <f t="shared" si="956"/>
        <v>680</v>
      </c>
      <c r="DC26731" s="7"/>
      <c r="DD26731" s="10"/>
      <c r="DE26731" s="8"/>
      <c r="DF26731" s="247"/>
      <c r="DG26731" s="9"/>
      <c r="DH26731" s="128"/>
      <c r="DI26731" s="128"/>
      <c r="DJ26731" s="128"/>
      <c r="DK26731" s="216">
        <f t="shared" si="957"/>
        <v>0</v>
      </c>
      <c r="DL26731" s="128"/>
    </row>
    <row r="26732" spans="106:116" x14ac:dyDescent="0.25">
      <c r="DB26732" s="134">
        <f t="shared" si="956"/>
        <v>681</v>
      </c>
      <c r="DC26732" s="7"/>
      <c r="DD26732" s="10"/>
      <c r="DE26732" s="8"/>
      <c r="DF26732" s="247"/>
      <c r="DG26732" s="9"/>
      <c r="DH26732" s="128"/>
      <c r="DI26732" s="128"/>
      <c r="DJ26732" s="128"/>
      <c r="DK26732" s="216">
        <f t="shared" si="957"/>
        <v>0</v>
      </c>
      <c r="DL26732" s="128"/>
    </row>
    <row r="26733" spans="106:116" x14ac:dyDescent="0.25">
      <c r="DB26733" s="134">
        <f t="shared" si="956"/>
        <v>682</v>
      </c>
      <c r="DC26733" s="7"/>
      <c r="DD26733" s="10"/>
      <c r="DE26733" s="8"/>
      <c r="DF26733" s="247"/>
      <c r="DG26733" s="9"/>
      <c r="DH26733" s="128"/>
      <c r="DI26733" s="128"/>
      <c r="DJ26733" s="128"/>
      <c r="DK26733" s="216">
        <f t="shared" si="957"/>
        <v>0</v>
      </c>
      <c r="DL26733" s="128"/>
    </row>
    <row r="26734" spans="106:116" x14ac:dyDescent="0.25">
      <c r="DB26734" s="134">
        <f t="shared" si="956"/>
        <v>683</v>
      </c>
      <c r="DC26734" s="7"/>
      <c r="DD26734" s="10"/>
      <c r="DE26734" s="8"/>
      <c r="DF26734" s="247"/>
      <c r="DG26734" s="9"/>
      <c r="DH26734" s="128"/>
      <c r="DI26734" s="128"/>
      <c r="DJ26734" s="128"/>
      <c r="DK26734" s="216">
        <f t="shared" si="957"/>
        <v>0</v>
      </c>
      <c r="DL26734" s="128"/>
    </row>
    <row r="26735" spans="106:116" x14ac:dyDescent="0.25">
      <c r="DB26735" s="134">
        <f t="shared" si="956"/>
        <v>684</v>
      </c>
      <c r="DC26735" s="7"/>
      <c r="DD26735" s="10"/>
      <c r="DE26735" s="8"/>
      <c r="DF26735" s="247"/>
      <c r="DG26735" s="9"/>
      <c r="DH26735" s="128"/>
      <c r="DI26735" s="128"/>
      <c r="DJ26735" s="128"/>
      <c r="DK26735" s="216">
        <f t="shared" si="957"/>
        <v>0</v>
      </c>
      <c r="DL26735" s="128"/>
    </row>
    <row r="26736" spans="106:116" x14ac:dyDescent="0.25">
      <c r="DB26736" s="134">
        <f t="shared" si="956"/>
        <v>685</v>
      </c>
      <c r="DC26736" s="7"/>
      <c r="DD26736" s="10"/>
      <c r="DE26736" s="8"/>
      <c r="DF26736" s="247"/>
      <c r="DG26736" s="9"/>
      <c r="DH26736" s="128"/>
      <c r="DI26736" s="128"/>
      <c r="DJ26736" s="128"/>
      <c r="DK26736" s="216">
        <f t="shared" si="957"/>
        <v>0</v>
      </c>
      <c r="DL26736" s="128"/>
    </row>
    <row r="26737" spans="106:116" x14ac:dyDescent="0.25">
      <c r="DB26737" s="134">
        <f t="shared" si="956"/>
        <v>686</v>
      </c>
      <c r="DC26737" s="7"/>
      <c r="DD26737" s="10"/>
      <c r="DE26737" s="8"/>
      <c r="DF26737" s="247"/>
      <c r="DG26737" s="9"/>
      <c r="DH26737" s="128"/>
      <c r="DI26737" s="128"/>
      <c r="DJ26737" s="128"/>
      <c r="DK26737" s="216">
        <f t="shared" si="957"/>
        <v>0</v>
      </c>
      <c r="DL26737" s="128"/>
    </row>
    <row r="26738" spans="106:116" x14ac:dyDescent="0.25">
      <c r="DB26738" s="134">
        <f t="shared" si="956"/>
        <v>687</v>
      </c>
      <c r="DC26738" s="7"/>
      <c r="DD26738" s="10"/>
      <c r="DE26738" s="8"/>
      <c r="DF26738" s="247"/>
      <c r="DG26738" s="9"/>
      <c r="DH26738" s="128"/>
      <c r="DI26738" s="128"/>
      <c r="DJ26738" s="128"/>
      <c r="DK26738" s="216">
        <f t="shared" si="957"/>
        <v>0</v>
      </c>
      <c r="DL26738" s="128"/>
    </row>
    <row r="26739" spans="106:116" x14ac:dyDescent="0.25">
      <c r="DB26739" s="134">
        <f t="shared" si="956"/>
        <v>688</v>
      </c>
      <c r="DC26739" s="7"/>
      <c r="DD26739" s="10"/>
      <c r="DE26739" s="8"/>
      <c r="DF26739" s="247"/>
      <c r="DG26739" s="9"/>
      <c r="DH26739" s="128"/>
      <c r="DI26739" s="128"/>
      <c r="DJ26739" s="128"/>
      <c r="DK26739" s="216">
        <f t="shared" si="957"/>
        <v>0</v>
      </c>
      <c r="DL26739" s="128"/>
    </row>
    <row r="26740" spans="106:116" x14ac:dyDescent="0.25">
      <c r="DB26740" s="134">
        <f t="shared" si="956"/>
        <v>689</v>
      </c>
      <c r="DC26740" s="7"/>
      <c r="DD26740" s="10"/>
      <c r="DE26740" s="8"/>
      <c r="DF26740" s="247"/>
      <c r="DG26740" s="9"/>
      <c r="DH26740" s="128"/>
      <c r="DI26740" s="128"/>
      <c r="DJ26740" s="128"/>
      <c r="DK26740" s="216">
        <f t="shared" si="957"/>
        <v>0</v>
      </c>
      <c r="DL26740" s="128"/>
    </row>
    <row r="26741" spans="106:116" x14ac:dyDescent="0.25">
      <c r="DB26741" s="134">
        <f t="shared" si="956"/>
        <v>690</v>
      </c>
      <c r="DC26741" s="7"/>
      <c r="DD26741" s="10"/>
      <c r="DE26741" s="8"/>
      <c r="DF26741" s="247"/>
      <c r="DG26741" s="9"/>
      <c r="DH26741" s="128"/>
      <c r="DI26741" s="128"/>
      <c r="DJ26741" s="128"/>
      <c r="DK26741" s="216">
        <f t="shared" si="957"/>
        <v>0</v>
      </c>
      <c r="DL26741" s="128"/>
    </row>
    <row r="26742" spans="106:116" x14ac:dyDescent="0.25">
      <c r="DB26742" s="134">
        <f t="shared" si="956"/>
        <v>691</v>
      </c>
      <c r="DC26742" s="7"/>
      <c r="DD26742" s="10"/>
      <c r="DE26742" s="8"/>
      <c r="DF26742" s="247"/>
      <c r="DG26742" s="9"/>
      <c r="DH26742" s="128"/>
      <c r="DI26742" s="128"/>
      <c r="DJ26742" s="128"/>
      <c r="DK26742" s="216">
        <f t="shared" si="957"/>
        <v>0</v>
      </c>
      <c r="DL26742" s="128"/>
    </row>
    <row r="26743" spans="106:116" x14ac:dyDescent="0.25">
      <c r="DB26743" s="134">
        <f t="shared" si="956"/>
        <v>692</v>
      </c>
      <c r="DC26743" s="7"/>
      <c r="DD26743" s="10"/>
      <c r="DE26743" s="8"/>
      <c r="DF26743" s="247"/>
      <c r="DG26743" s="9"/>
      <c r="DH26743" s="128"/>
      <c r="DI26743" s="128"/>
      <c r="DJ26743" s="128"/>
      <c r="DK26743" s="216">
        <f t="shared" si="957"/>
        <v>0</v>
      </c>
      <c r="DL26743" s="128"/>
    </row>
    <row r="26744" spans="106:116" x14ac:dyDescent="0.25">
      <c r="DB26744" s="134">
        <f t="shared" si="956"/>
        <v>693</v>
      </c>
      <c r="DC26744" s="7"/>
      <c r="DD26744" s="10"/>
      <c r="DE26744" s="8"/>
      <c r="DF26744" s="247"/>
      <c r="DG26744" s="9"/>
      <c r="DH26744" s="128"/>
      <c r="DI26744" s="128"/>
      <c r="DJ26744" s="128"/>
      <c r="DK26744" s="216">
        <f t="shared" si="957"/>
        <v>0</v>
      </c>
      <c r="DL26744" s="128"/>
    </row>
    <row r="26745" spans="106:116" x14ac:dyDescent="0.25">
      <c r="DB26745" s="134">
        <f t="shared" ref="DB26745:DB26808" si="958">1+DB26744</f>
        <v>694</v>
      </c>
      <c r="DC26745" s="7"/>
      <c r="DD26745" s="10"/>
      <c r="DE26745" s="8"/>
      <c r="DF26745" s="247"/>
      <c r="DG26745" s="9"/>
      <c r="DH26745" s="128"/>
      <c r="DI26745" s="128"/>
      <c r="DJ26745" s="128"/>
      <c r="DK26745" s="216">
        <f t="shared" si="957"/>
        <v>0</v>
      </c>
      <c r="DL26745" s="128"/>
    </row>
    <row r="26746" spans="106:116" x14ac:dyDescent="0.25">
      <c r="DB26746" s="134">
        <f t="shared" si="958"/>
        <v>695</v>
      </c>
      <c r="DC26746" s="7"/>
      <c r="DD26746" s="10"/>
      <c r="DE26746" s="8"/>
      <c r="DF26746" s="247"/>
      <c r="DG26746" s="9"/>
      <c r="DH26746" s="128"/>
      <c r="DI26746" s="128"/>
      <c r="DJ26746" s="128"/>
      <c r="DK26746" s="216">
        <f t="shared" si="957"/>
        <v>0</v>
      </c>
      <c r="DL26746" s="128"/>
    </row>
    <row r="26747" spans="106:116" x14ac:dyDescent="0.25">
      <c r="DB26747" s="134">
        <f t="shared" si="958"/>
        <v>696</v>
      </c>
      <c r="DC26747" s="7"/>
      <c r="DD26747" s="10"/>
      <c r="DE26747" s="8"/>
      <c r="DF26747" s="247"/>
      <c r="DG26747" s="9"/>
      <c r="DH26747" s="128"/>
      <c r="DI26747" s="128"/>
      <c r="DJ26747" s="128"/>
      <c r="DK26747" s="216">
        <f t="shared" si="957"/>
        <v>0</v>
      </c>
      <c r="DL26747" s="128"/>
    </row>
    <row r="26748" spans="106:116" x14ac:dyDescent="0.25">
      <c r="DB26748" s="134">
        <f t="shared" si="958"/>
        <v>697</v>
      </c>
      <c r="DC26748" s="7"/>
      <c r="DD26748" s="10"/>
      <c r="DE26748" s="8"/>
      <c r="DF26748" s="247"/>
      <c r="DG26748" s="9"/>
      <c r="DH26748" s="128"/>
      <c r="DI26748" s="128"/>
      <c r="DJ26748" s="128"/>
      <c r="DK26748" s="216">
        <f t="shared" si="957"/>
        <v>0</v>
      </c>
      <c r="DL26748" s="128"/>
    </row>
    <row r="26749" spans="106:116" x14ac:dyDescent="0.25">
      <c r="DB26749" s="134">
        <f t="shared" si="958"/>
        <v>698</v>
      </c>
      <c r="DC26749" s="7"/>
      <c r="DD26749" s="10"/>
      <c r="DE26749" s="8"/>
      <c r="DF26749" s="247"/>
      <c r="DG26749" s="9"/>
      <c r="DH26749" s="128"/>
      <c r="DI26749" s="128"/>
      <c r="DJ26749" s="128"/>
      <c r="DK26749" s="216">
        <f t="shared" si="957"/>
        <v>0</v>
      </c>
      <c r="DL26749" s="128"/>
    </row>
    <row r="26750" spans="106:116" x14ac:dyDescent="0.25">
      <c r="DB26750" s="134">
        <f t="shared" si="958"/>
        <v>699</v>
      </c>
      <c r="DC26750" s="7"/>
      <c r="DD26750" s="10"/>
      <c r="DE26750" s="8"/>
      <c r="DF26750" s="247"/>
      <c r="DG26750" s="9"/>
      <c r="DH26750" s="128"/>
      <c r="DI26750" s="128"/>
      <c r="DJ26750" s="128"/>
      <c r="DK26750" s="216">
        <f t="shared" si="957"/>
        <v>0</v>
      </c>
      <c r="DL26750" s="128"/>
    </row>
    <row r="26751" spans="106:116" x14ac:dyDescent="0.25">
      <c r="DB26751" s="134">
        <f t="shared" si="958"/>
        <v>700</v>
      </c>
      <c r="DC26751" s="7"/>
      <c r="DD26751" s="10"/>
      <c r="DE26751" s="8"/>
      <c r="DF26751" s="247"/>
      <c r="DG26751" s="9"/>
      <c r="DH26751" s="128"/>
      <c r="DI26751" s="128"/>
      <c r="DJ26751" s="128"/>
      <c r="DK26751" s="216">
        <f t="shared" si="957"/>
        <v>0</v>
      </c>
      <c r="DL26751" s="128"/>
    </row>
    <row r="26752" spans="106:116" x14ac:dyDescent="0.25">
      <c r="DB26752" s="134">
        <f t="shared" si="958"/>
        <v>701</v>
      </c>
      <c r="DC26752" s="7"/>
      <c r="DD26752" s="10"/>
      <c r="DE26752" s="8"/>
      <c r="DF26752" s="247"/>
      <c r="DG26752" s="9"/>
      <c r="DH26752" s="128"/>
      <c r="DI26752" s="128"/>
      <c r="DJ26752" s="128"/>
      <c r="DK26752" s="216">
        <f t="shared" si="957"/>
        <v>0</v>
      </c>
      <c r="DL26752" s="128"/>
    </row>
    <row r="26753" spans="106:116" x14ac:dyDescent="0.25">
      <c r="DB26753" s="134">
        <f t="shared" si="958"/>
        <v>702</v>
      </c>
      <c r="DC26753" s="7"/>
      <c r="DD26753" s="10"/>
      <c r="DE26753" s="8"/>
      <c r="DF26753" s="247"/>
      <c r="DG26753" s="9"/>
      <c r="DH26753" s="128"/>
      <c r="DI26753" s="128"/>
      <c r="DJ26753" s="128"/>
      <c r="DK26753" s="216">
        <f t="shared" si="957"/>
        <v>0</v>
      </c>
      <c r="DL26753" s="128"/>
    </row>
    <row r="26754" spans="106:116" x14ac:dyDescent="0.25">
      <c r="DB26754" s="134">
        <f t="shared" si="958"/>
        <v>703</v>
      </c>
      <c r="DC26754" s="7"/>
      <c r="DD26754" s="10"/>
      <c r="DE26754" s="8"/>
      <c r="DF26754" s="247"/>
      <c r="DG26754" s="9"/>
      <c r="DH26754" s="128"/>
      <c r="DI26754" s="128"/>
      <c r="DJ26754" s="128"/>
      <c r="DK26754" s="216">
        <f t="shared" si="957"/>
        <v>0</v>
      </c>
      <c r="DL26754" s="128"/>
    </row>
    <row r="26755" spans="106:116" x14ac:dyDescent="0.25">
      <c r="DB26755" s="134">
        <f t="shared" si="958"/>
        <v>704</v>
      </c>
      <c r="DC26755" s="7"/>
      <c r="DD26755" s="10"/>
      <c r="DE26755" s="8"/>
      <c r="DF26755" s="247"/>
      <c r="DG26755" s="9"/>
      <c r="DH26755" s="128"/>
      <c r="DI26755" s="128"/>
      <c r="DJ26755" s="128"/>
      <c r="DK26755" s="216">
        <f t="shared" si="957"/>
        <v>0</v>
      </c>
      <c r="DL26755" s="128"/>
    </row>
    <row r="26756" spans="106:116" x14ac:dyDescent="0.25">
      <c r="DB26756" s="134">
        <f t="shared" si="958"/>
        <v>705</v>
      </c>
      <c r="DC26756" s="7"/>
      <c r="DD26756" s="10"/>
      <c r="DE26756" s="8"/>
      <c r="DF26756" s="247"/>
      <c r="DG26756" s="9"/>
      <c r="DH26756" s="128"/>
      <c r="DI26756" s="128"/>
      <c r="DJ26756" s="128"/>
      <c r="DK26756" s="216">
        <f t="shared" si="957"/>
        <v>0</v>
      </c>
      <c r="DL26756" s="128"/>
    </row>
    <row r="26757" spans="106:116" x14ac:dyDescent="0.25">
      <c r="DB26757" s="134">
        <f t="shared" si="958"/>
        <v>706</v>
      </c>
      <c r="DC26757" s="7"/>
      <c r="DD26757" s="10"/>
      <c r="DE26757" s="8"/>
      <c r="DF26757" s="247"/>
      <c r="DG26757" s="9"/>
      <c r="DH26757" s="128"/>
      <c r="DI26757" s="128"/>
      <c r="DJ26757" s="128"/>
      <c r="DK26757" s="216">
        <f t="shared" ref="DK26757:DK26820" si="959">IF(DC26757=0,0,IF(DD26757=0,0,IF(DE26757=0,0,IF(DF26757=0,0,IF(DG26757=0,0,50)))))</f>
        <v>0</v>
      </c>
      <c r="DL26757" s="128"/>
    </row>
    <row r="26758" spans="106:116" x14ac:dyDescent="0.25">
      <c r="DB26758" s="134">
        <f t="shared" si="958"/>
        <v>707</v>
      </c>
      <c r="DC26758" s="7"/>
      <c r="DD26758" s="10"/>
      <c r="DE26758" s="8"/>
      <c r="DF26758" s="247"/>
      <c r="DG26758" s="9"/>
      <c r="DH26758" s="128"/>
      <c r="DI26758" s="128"/>
      <c r="DJ26758" s="128"/>
      <c r="DK26758" s="216">
        <f t="shared" si="959"/>
        <v>0</v>
      </c>
      <c r="DL26758" s="128"/>
    </row>
    <row r="26759" spans="106:116" x14ac:dyDescent="0.25">
      <c r="DB26759" s="134">
        <f t="shared" si="958"/>
        <v>708</v>
      </c>
      <c r="DC26759" s="7"/>
      <c r="DD26759" s="10"/>
      <c r="DE26759" s="8"/>
      <c r="DF26759" s="247"/>
      <c r="DG26759" s="9"/>
      <c r="DH26759" s="128"/>
      <c r="DI26759" s="128"/>
      <c r="DJ26759" s="128"/>
      <c r="DK26759" s="216">
        <f t="shared" si="959"/>
        <v>0</v>
      </c>
      <c r="DL26759" s="128"/>
    </row>
    <row r="26760" spans="106:116" x14ac:dyDescent="0.25">
      <c r="DB26760" s="134">
        <f t="shared" si="958"/>
        <v>709</v>
      </c>
      <c r="DC26760" s="7"/>
      <c r="DD26760" s="10"/>
      <c r="DE26760" s="8"/>
      <c r="DF26760" s="247"/>
      <c r="DG26760" s="9"/>
      <c r="DH26760" s="128"/>
      <c r="DI26760" s="128"/>
      <c r="DJ26760" s="128"/>
      <c r="DK26760" s="216">
        <f t="shared" si="959"/>
        <v>0</v>
      </c>
      <c r="DL26760" s="128"/>
    </row>
    <row r="26761" spans="106:116" x14ac:dyDescent="0.25">
      <c r="DB26761" s="134">
        <f t="shared" si="958"/>
        <v>710</v>
      </c>
      <c r="DC26761" s="7"/>
      <c r="DD26761" s="10"/>
      <c r="DE26761" s="8"/>
      <c r="DF26761" s="247"/>
      <c r="DG26761" s="9"/>
      <c r="DH26761" s="128"/>
      <c r="DI26761" s="128"/>
      <c r="DJ26761" s="128"/>
      <c r="DK26761" s="216">
        <f t="shared" si="959"/>
        <v>0</v>
      </c>
      <c r="DL26761" s="128"/>
    </row>
    <row r="26762" spans="106:116" x14ac:dyDescent="0.25">
      <c r="DB26762" s="134">
        <f t="shared" si="958"/>
        <v>711</v>
      </c>
      <c r="DC26762" s="7"/>
      <c r="DD26762" s="10"/>
      <c r="DE26762" s="8"/>
      <c r="DF26762" s="247"/>
      <c r="DG26762" s="9"/>
      <c r="DH26762" s="128"/>
      <c r="DI26762" s="128"/>
      <c r="DJ26762" s="128"/>
      <c r="DK26762" s="216">
        <f t="shared" si="959"/>
        <v>0</v>
      </c>
      <c r="DL26762" s="128"/>
    </row>
    <row r="26763" spans="106:116" x14ac:dyDescent="0.25">
      <c r="DB26763" s="134">
        <f t="shared" si="958"/>
        <v>712</v>
      </c>
      <c r="DC26763" s="7"/>
      <c r="DD26763" s="10"/>
      <c r="DE26763" s="8"/>
      <c r="DF26763" s="247"/>
      <c r="DG26763" s="9"/>
      <c r="DH26763" s="128"/>
      <c r="DI26763" s="128"/>
      <c r="DJ26763" s="128"/>
      <c r="DK26763" s="216">
        <f t="shared" si="959"/>
        <v>0</v>
      </c>
      <c r="DL26763" s="128"/>
    </row>
    <row r="26764" spans="106:116" x14ac:dyDescent="0.25">
      <c r="DB26764" s="134">
        <f t="shared" si="958"/>
        <v>713</v>
      </c>
      <c r="DC26764" s="7"/>
      <c r="DD26764" s="10"/>
      <c r="DE26764" s="8"/>
      <c r="DF26764" s="247"/>
      <c r="DG26764" s="9"/>
      <c r="DH26764" s="128"/>
      <c r="DI26764" s="128"/>
      <c r="DJ26764" s="128"/>
      <c r="DK26764" s="216">
        <f t="shared" si="959"/>
        <v>0</v>
      </c>
      <c r="DL26764" s="128"/>
    </row>
    <row r="26765" spans="106:116" x14ac:dyDescent="0.25">
      <c r="DB26765" s="134">
        <f t="shared" si="958"/>
        <v>714</v>
      </c>
      <c r="DC26765" s="7"/>
      <c r="DD26765" s="10"/>
      <c r="DE26765" s="8"/>
      <c r="DF26765" s="247"/>
      <c r="DG26765" s="9"/>
      <c r="DH26765" s="128"/>
      <c r="DI26765" s="128"/>
      <c r="DJ26765" s="128"/>
      <c r="DK26765" s="216">
        <f t="shared" si="959"/>
        <v>0</v>
      </c>
      <c r="DL26765" s="128"/>
    </row>
    <row r="26766" spans="106:116" x14ac:dyDescent="0.25">
      <c r="DB26766" s="134">
        <f t="shared" si="958"/>
        <v>715</v>
      </c>
      <c r="DC26766" s="7"/>
      <c r="DD26766" s="10"/>
      <c r="DE26766" s="8"/>
      <c r="DF26766" s="247"/>
      <c r="DG26766" s="9"/>
      <c r="DH26766" s="128"/>
      <c r="DI26766" s="128"/>
      <c r="DJ26766" s="128"/>
      <c r="DK26766" s="216">
        <f t="shared" si="959"/>
        <v>0</v>
      </c>
      <c r="DL26766" s="128"/>
    </row>
    <row r="26767" spans="106:116" x14ac:dyDescent="0.25">
      <c r="DB26767" s="134">
        <f t="shared" si="958"/>
        <v>716</v>
      </c>
      <c r="DC26767" s="7"/>
      <c r="DD26767" s="10"/>
      <c r="DE26767" s="8"/>
      <c r="DF26767" s="247"/>
      <c r="DG26767" s="9"/>
      <c r="DH26767" s="128"/>
      <c r="DI26767" s="128"/>
      <c r="DJ26767" s="128"/>
      <c r="DK26767" s="216">
        <f t="shared" si="959"/>
        <v>0</v>
      </c>
      <c r="DL26767" s="128"/>
    </row>
    <row r="26768" spans="106:116" x14ac:dyDescent="0.25">
      <c r="DB26768" s="134">
        <f t="shared" si="958"/>
        <v>717</v>
      </c>
      <c r="DC26768" s="7"/>
      <c r="DD26768" s="10"/>
      <c r="DE26768" s="8"/>
      <c r="DF26768" s="247"/>
      <c r="DG26768" s="9"/>
      <c r="DH26768" s="128"/>
      <c r="DI26768" s="128"/>
      <c r="DJ26768" s="128"/>
      <c r="DK26768" s="216">
        <f t="shared" si="959"/>
        <v>0</v>
      </c>
      <c r="DL26768" s="128"/>
    </row>
    <row r="26769" spans="106:116" x14ac:dyDescent="0.25">
      <c r="DB26769" s="134">
        <f t="shared" si="958"/>
        <v>718</v>
      </c>
      <c r="DC26769" s="7"/>
      <c r="DD26769" s="10"/>
      <c r="DE26769" s="8"/>
      <c r="DF26769" s="247"/>
      <c r="DG26769" s="9"/>
      <c r="DH26769" s="128"/>
      <c r="DI26769" s="128"/>
      <c r="DJ26769" s="128"/>
      <c r="DK26769" s="216">
        <f t="shared" si="959"/>
        <v>0</v>
      </c>
      <c r="DL26769" s="128"/>
    </row>
    <row r="26770" spans="106:116" x14ac:dyDescent="0.25">
      <c r="DB26770" s="134">
        <f t="shared" si="958"/>
        <v>719</v>
      </c>
      <c r="DC26770" s="7"/>
      <c r="DD26770" s="10"/>
      <c r="DE26770" s="8"/>
      <c r="DF26770" s="247"/>
      <c r="DG26770" s="9"/>
      <c r="DH26770" s="128"/>
      <c r="DI26770" s="128"/>
      <c r="DJ26770" s="128"/>
      <c r="DK26770" s="216">
        <f t="shared" si="959"/>
        <v>0</v>
      </c>
      <c r="DL26770" s="128"/>
    </row>
    <row r="26771" spans="106:116" x14ac:dyDescent="0.25">
      <c r="DB26771" s="134">
        <f t="shared" si="958"/>
        <v>720</v>
      </c>
      <c r="DC26771" s="7"/>
      <c r="DD26771" s="10"/>
      <c r="DE26771" s="8"/>
      <c r="DF26771" s="247"/>
      <c r="DG26771" s="9"/>
      <c r="DH26771" s="128"/>
      <c r="DI26771" s="128"/>
      <c r="DJ26771" s="128"/>
      <c r="DK26771" s="216">
        <f t="shared" si="959"/>
        <v>0</v>
      </c>
      <c r="DL26771" s="128"/>
    </row>
    <row r="26772" spans="106:116" x14ac:dyDescent="0.25">
      <c r="DB26772" s="134">
        <f t="shared" si="958"/>
        <v>721</v>
      </c>
      <c r="DC26772" s="7"/>
      <c r="DD26772" s="10"/>
      <c r="DE26772" s="8"/>
      <c r="DF26772" s="247"/>
      <c r="DG26772" s="9"/>
      <c r="DH26772" s="128"/>
      <c r="DI26772" s="128"/>
      <c r="DJ26772" s="128"/>
      <c r="DK26772" s="216">
        <f t="shared" si="959"/>
        <v>0</v>
      </c>
      <c r="DL26772" s="128"/>
    </row>
    <row r="26773" spans="106:116" x14ac:dyDescent="0.25">
      <c r="DB26773" s="134">
        <f t="shared" si="958"/>
        <v>722</v>
      </c>
      <c r="DC26773" s="7"/>
      <c r="DD26773" s="10"/>
      <c r="DE26773" s="8"/>
      <c r="DF26773" s="247"/>
      <c r="DG26773" s="9"/>
      <c r="DH26773" s="128"/>
      <c r="DI26773" s="128"/>
      <c r="DJ26773" s="128"/>
      <c r="DK26773" s="216">
        <f t="shared" si="959"/>
        <v>0</v>
      </c>
      <c r="DL26773" s="128"/>
    </row>
    <row r="26774" spans="106:116" x14ac:dyDescent="0.25">
      <c r="DB26774" s="134">
        <f t="shared" si="958"/>
        <v>723</v>
      </c>
      <c r="DC26774" s="7"/>
      <c r="DD26774" s="10"/>
      <c r="DE26774" s="8"/>
      <c r="DF26774" s="247"/>
      <c r="DG26774" s="9"/>
      <c r="DH26774" s="128"/>
      <c r="DI26774" s="128"/>
      <c r="DJ26774" s="128"/>
      <c r="DK26774" s="216">
        <f t="shared" si="959"/>
        <v>0</v>
      </c>
      <c r="DL26774" s="128"/>
    </row>
    <row r="26775" spans="106:116" x14ac:dyDescent="0.25">
      <c r="DB26775" s="134">
        <f t="shared" si="958"/>
        <v>724</v>
      </c>
      <c r="DC26775" s="7"/>
      <c r="DD26775" s="10"/>
      <c r="DE26775" s="8"/>
      <c r="DF26775" s="247"/>
      <c r="DG26775" s="9"/>
      <c r="DH26775" s="128"/>
      <c r="DI26775" s="128"/>
      <c r="DJ26775" s="128"/>
      <c r="DK26775" s="216">
        <f t="shared" si="959"/>
        <v>0</v>
      </c>
      <c r="DL26775" s="128"/>
    </row>
    <row r="26776" spans="106:116" x14ac:dyDescent="0.25">
      <c r="DB26776" s="134">
        <f t="shared" si="958"/>
        <v>725</v>
      </c>
      <c r="DC26776" s="7"/>
      <c r="DD26776" s="10"/>
      <c r="DE26776" s="8"/>
      <c r="DF26776" s="247"/>
      <c r="DG26776" s="9"/>
      <c r="DH26776" s="128"/>
      <c r="DI26776" s="128"/>
      <c r="DJ26776" s="128"/>
      <c r="DK26776" s="216">
        <f t="shared" si="959"/>
        <v>0</v>
      </c>
      <c r="DL26776" s="128"/>
    </row>
    <row r="26777" spans="106:116" x14ac:dyDescent="0.25">
      <c r="DB26777" s="134">
        <f t="shared" si="958"/>
        <v>726</v>
      </c>
      <c r="DC26777" s="7"/>
      <c r="DD26777" s="10"/>
      <c r="DE26777" s="8"/>
      <c r="DF26777" s="247"/>
      <c r="DG26777" s="9"/>
      <c r="DH26777" s="128"/>
      <c r="DI26777" s="128"/>
      <c r="DJ26777" s="128"/>
      <c r="DK26777" s="216">
        <f t="shared" si="959"/>
        <v>0</v>
      </c>
      <c r="DL26777" s="128"/>
    </row>
    <row r="26778" spans="106:116" x14ac:dyDescent="0.25">
      <c r="DB26778" s="134">
        <f t="shared" si="958"/>
        <v>727</v>
      </c>
      <c r="DC26778" s="7"/>
      <c r="DD26778" s="10"/>
      <c r="DE26778" s="8"/>
      <c r="DF26778" s="247"/>
      <c r="DG26778" s="9"/>
      <c r="DH26778" s="128"/>
      <c r="DI26778" s="128"/>
      <c r="DJ26778" s="128"/>
      <c r="DK26778" s="216">
        <f t="shared" si="959"/>
        <v>0</v>
      </c>
      <c r="DL26778" s="128"/>
    </row>
    <row r="26779" spans="106:116" x14ac:dyDescent="0.25">
      <c r="DB26779" s="134">
        <f t="shared" si="958"/>
        <v>728</v>
      </c>
      <c r="DC26779" s="7"/>
      <c r="DD26779" s="10"/>
      <c r="DE26779" s="8"/>
      <c r="DF26779" s="247"/>
      <c r="DG26779" s="9"/>
      <c r="DH26779" s="128"/>
      <c r="DI26779" s="128"/>
      <c r="DJ26779" s="128"/>
      <c r="DK26779" s="216">
        <f t="shared" si="959"/>
        <v>0</v>
      </c>
      <c r="DL26779" s="128"/>
    </row>
    <row r="26780" spans="106:116" x14ac:dyDescent="0.25">
      <c r="DB26780" s="134">
        <f t="shared" si="958"/>
        <v>729</v>
      </c>
      <c r="DC26780" s="7"/>
      <c r="DD26780" s="10"/>
      <c r="DE26780" s="8"/>
      <c r="DF26780" s="247"/>
      <c r="DG26780" s="9"/>
      <c r="DH26780" s="128"/>
      <c r="DI26780" s="128"/>
      <c r="DJ26780" s="128"/>
      <c r="DK26780" s="216">
        <f t="shared" si="959"/>
        <v>0</v>
      </c>
      <c r="DL26780" s="128"/>
    </row>
    <row r="26781" spans="106:116" x14ac:dyDescent="0.25">
      <c r="DB26781" s="134">
        <f t="shared" si="958"/>
        <v>730</v>
      </c>
      <c r="DC26781" s="7"/>
      <c r="DD26781" s="10"/>
      <c r="DE26781" s="8"/>
      <c r="DF26781" s="247"/>
      <c r="DG26781" s="9"/>
      <c r="DH26781" s="128"/>
      <c r="DI26781" s="128"/>
      <c r="DJ26781" s="128"/>
      <c r="DK26781" s="216">
        <f t="shared" si="959"/>
        <v>0</v>
      </c>
      <c r="DL26781" s="128"/>
    </row>
    <row r="26782" spans="106:116" x14ac:dyDescent="0.25">
      <c r="DB26782" s="134">
        <f t="shared" si="958"/>
        <v>731</v>
      </c>
      <c r="DC26782" s="7"/>
      <c r="DD26782" s="10"/>
      <c r="DE26782" s="8"/>
      <c r="DF26782" s="247"/>
      <c r="DG26782" s="9"/>
      <c r="DH26782" s="128"/>
      <c r="DI26782" s="128"/>
      <c r="DJ26782" s="128"/>
      <c r="DK26782" s="216">
        <f t="shared" si="959"/>
        <v>0</v>
      </c>
      <c r="DL26782" s="128"/>
    </row>
    <row r="26783" spans="106:116" x14ac:dyDescent="0.25">
      <c r="DB26783" s="134">
        <f t="shared" si="958"/>
        <v>732</v>
      </c>
      <c r="DC26783" s="7"/>
      <c r="DD26783" s="10"/>
      <c r="DE26783" s="8"/>
      <c r="DF26783" s="247"/>
      <c r="DG26783" s="9"/>
      <c r="DH26783" s="128"/>
      <c r="DI26783" s="128"/>
      <c r="DJ26783" s="128"/>
      <c r="DK26783" s="216">
        <f t="shared" si="959"/>
        <v>0</v>
      </c>
      <c r="DL26783" s="128"/>
    </row>
    <row r="26784" spans="106:116" x14ac:dyDescent="0.25">
      <c r="DB26784" s="134">
        <f t="shared" si="958"/>
        <v>733</v>
      </c>
      <c r="DC26784" s="7"/>
      <c r="DD26784" s="10"/>
      <c r="DE26784" s="8"/>
      <c r="DF26784" s="247"/>
      <c r="DG26784" s="9"/>
      <c r="DH26784" s="128"/>
      <c r="DI26784" s="128"/>
      <c r="DJ26784" s="128"/>
      <c r="DK26784" s="216">
        <f t="shared" si="959"/>
        <v>0</v>
      </c>
      <c r="DL26784" s="128"/>
    </row>
    <row r="26785" spans="106:116" x14ac:dyDescent="0.25">
      <c r="DB26785" s="134">
        <f t="shared" si="958"/>
        <v>734</v>
      </c>
      <c r="DC26785" s="7"/>
      <c r="DD26785" s="10"/>
      <c r="DE26785" s="8"/>
      <c r="DF26785" s="247"/>
      <c r="DG26785" s="9"/>
      <c r="DH26785" s="128"/>
      <c r="DI26785" s="128"/>
      <c r="DJ26785" s="128"/>
      <c r="DK26785" s="216">
        <f t="shared" si="959"/>
        <v>0</v>
      </c>
      <c r="DL26785" s="128"/>
    </row>
    <row r="26786" spans="106:116" x14ac:dyDescent="0.25">
      <c r="DB26786" s="134">
        <f t="shared" si="958"/>
        <v>735</v>
      </c>
      <c r="DC26786" s="7"/>
      <c r="DD26786" s="10"/>
      <c r="DE26786" s="8"/>
      <c r="DF26786" s="247"/>
      <c r="DG26786" s="9"/>
      <c r="DH26786" s="128"/>
      <c r="DI26786" s="128"/>
      <c r="DJ26786" s="128"/>
      <c r="DK26786" s="216">
        <f t="shared" si="959"/>
        <v>0</v>
      </c>
      <c r="DL26786" s="128"/>
    </row>
    <row r="26787" spans="106:116" x14ac:dyDescent="0.25">
      <c r="DB26787" s="134">
        <f t="shared" si="958"/>
        <v>736</v>
      </c>
      <c r="DC26787" s="7"/>
      <c r="DD26787" s="10"/>
      <c r="DE26787" s="8"/>
      <c r="DF26787" s="247"/>
      <c r="DG26787" s="9"/>
      <c r="DH26787" s="128"/>
      <c r="DI26787" s="128"/>
      <c r="DJ26787" s="128"/>
      <c r="DK26787" s="216">
        <f t="shared" si="959"/>
        <v>0</v>
      </c>
      <c r="DL26787" s="128"/>
    </row>
    <row r="26788" spans="106:116" x14ac:dyDescent="0.25">
      <c r="DB26788" s="134">
        <f t="shared" si="958"/>
        <v>737</v>
      </c>
      <c r="DC26788" s="7"/>
      <c r="DD26788" s="10"/>
      <c r="DE26788" s="8"/>
      <c r="DF26788" s="247"/>
      <c r="DG26788" s="9"/>
      <c r="DH26788" s="128"/>
      <c r="DI26788" s="128"/>
      <c r="DJ26788" s="128"/>
      <c r="DK26788" s="216">
        <f t="shared" si="959"/>
        <v>0</v>
      </c>
      <c r="DL26788" s="128"/>
    </row>
    <row r="26789" spans="106:116" x14ac:dyDescent="0.25">
      <c r="DB26789" s="134">
        <f t="shared" si="958"/>
        <v>738</v>
      </c>
      <c r="DC26789" s="7"/>
      <c r="DD26789" s="10"/>
      <c r="DE26789" s="8"/>
      <c r="DF26789" s="247"/>
      <c r="DG26789" s="9"/>
      <c r="DH26789" s="128"/>
      <c r="DI26789" s="128"/>
      <c r="DJ26789" s="128"/>
      <c r="DK26789" s="216">
        <f t="shared" si="959"/>
        <v>0</v>
      </c>
      <c r="DL26789" s="128"/>
    </row>
    <row r="26790" spans="106:116" x14ac:dyDescent="0.25">
      <c r="DB26790" s="134">
        <f t="shared" si="958"/>
        <v>739</v>
      </c>
      <c r="DC26790" s="7"/>
      <c r="DD26790" s="10"/>
      <c r="DE26790" s="8"/>
      <c r="DF26790" s="247"/>
      <c r="DG26790" s="9"/>
      <c r="DH26790" s="128"/>
      <c r="DI26790" s="128"/>
      <c r="DJ26790" s="128"/>
      <c r="DK26790" s="216">
        <f t="shared" si="959"/>
        <v>0</v>
      </c>
      <c r="DL26790" s="128"/>
    </row>
    <row r="26791" spans="106:116" x14ac:dyDescent="0.25">
      <c r="DB26791" s="134">
        <f t="shared" si="958"/>
        <v>740</v>
      </c>
      <c r="DC26791" s="7"/>
      <c r="DD26791" s="10"/>
      <c r="DE26791" s="8"/>
      <c r="DF26791" s="247"/>
      <c r="DG26791" s="9"/>
      <c r="DH26791" s="128"/>
      <c r="DI26791" s="128"/>
      <c r="DJ26791" s="128"/>
      <c r="DK26791" s="216">
        <f t="shared" si="959"/>
        <v>0</v>
      </c>
      <c r="DL26791" s="128"/>
    </row>
    <row r="26792" spans="106:116" x14ac:dyDescent="0.25">
      <c r="DB26792" s="134">
        <f t="shared" si="958"/>
        <v>741</v>
      </c>
      <c r="DC26792" s="7"/>
      <c r="DD26792" s="10"/>
      <c r="DE26792" s="8"/>
      <c r="DF26792" s="247"/>
      <c r="DG26792" s="9"/>
      <c r="DH26792" s="128"/>
      <c r="DI26792" s="128"/>
      <c r="DJ26792" s="128"/>
      <c r="DK26792" s="216">
        <f t="shared" si="959"/>
        <v>0</v>
      </c>
      <c r="DL26792" s="128"/>
    </row>
    <row r="26793" spans="106:116" x14ac:dyDescent="0.25">
      <c r="DB26793" s="134">
        <f t="shared" si="958"/>
        <v>742</v>
      </c>
      <c r="DC26793" s="7"/>
      <c r="DD26793" s="10"/>
      <c r="DE26793" s="8"/>
      <c r="DF26793" s="247"/>
      <c r="DG26793" s="9"/>
      <c r="DH26793" s="128"/>
      <c r="DI26793" s="128"/>
      <c r="DJ26793" s="128"/>
      <c r="DK26793" s="216">
        <f t="shared" si="959"/>
        <v>0</v>
      </c>
      <c r="DL26793" s="128"/>
    </row>
    <row r="26794" spans="106:116" x14ac:dyDescent="0.25">
      <c r="DB26794" s="134">
        <f t="shared" si="958"/>
        <v>743</v>
      </c>
      <c r="DC26794" s="7"/>
      <c r="DD26794" s="10"/>
      <c r="DE26794" s="8"/>
      <c r="DF26794" s="247"/>
      <c r="DG26794" s="9"/>
      <c r="DH26794" s="128"/>
      <c r="DI26794" s="128"/>
      <c r="DJ26794" s="128"/>
      <c r="DK26794" s="216">
        <f t="shared" si="959"/>
        <v>0</v>
      </c>
      <c r="DL26794" s="128"/>
    </row>
    <row r="26795" spans="106:116" x14ac:dyDescent="0.25">
      <c r="DB26795" s="134">
        <f t="shared" si="958"/>
        <v>744</v>
      </c>
      <c r="DC26795" s="7"/>
      <c r="DD26795" s="10"/>
      <c r="DE26795" s="8"/>
      <c r="DF26795" s="247"/>
      <c r="DG26795" s="9"/>
      <c r="DH26795" s="128"/>
      <c r="DI26795" s="128"/>
      <c r="DJ26795" s="128"/>
      <c r="DK26795" s="216">
        <f t="shared" si="959"/>
        <v>0</v>
      </c>
      <c r="DL26795" s="128"/>
    </row>
    <row r="26796" spans="106:116" x14ac:dyDescent="0.25">
      <c r="DB26796" s="134">
        <f t="shared" si="958"/>
        <v>745</v>
      </c>
      <c r="DC26796" s="7"/>
      <c r="DD26796" s="10"/>
      <c r="DE26796" s="8"/>
      <c r="DF26796" s="247"/>
      <c r="DG26796" s="9"/>
      <c r="DH26796" s="128"/>
      <c r="DI26796" s="128"/>
      <c r="DJ26796" s="128"/>
      <c r="DK26796" s="216">
        <f t="shared" si="959"/>
        <v>0</v>
      </c>
      <c r="DL26796" s="128"/>
    </row>
    <row r="26797" spans="106:116" x14ac:dyDescent="0.25">
      <c r="DB26797" s="134">
        <f t="shared" si="958"/>
        <v>746</v>
      </c>
      <c r="DC26797" s="7"/>
      <c r="DD26797" s="10"/>
      <c r="DE26797" s="8"/>
      <c r="DF26797" s="247"/>
      <c r="DG26797" s="9"/>
      <c r="DH26797" s="128"/>
      <c r="DI26797" s="128"/>
      <c r="DJ26797" s="128"/>
      <c r="DK26797" s="216">
        <f t="shared" si="959"/>
        <v>0</v>
      </c>
      <c r="DL26797" s="128"/>
    </row>
    <row r="26798" spans="106:116" x14ac:dyDescent="0.25">
      <c r="DB26798" s="134">
        <f t="shared" si="958"/>
        <v>747</v>
      </c>
      <c r="DC26798" s="7"/>
      <c r="DD26798" s="10"/>
      <c r="DE26798" s="8"/>
      <c r="DF26798" s="247"/>
      <c r="DG26798" s="9"/>
      <c r="DH26798" s="128"/>
      <c r="DI26798" s="128"/>
      <c r="DJ26798" s="128"/>
      <c r="DK26798" s="216">
        <f t="shared" si="959"/>
        <v>0</v>
      </c>
      <c r="DL26798" s="128"/>
    </row>
    <row r="26799" spans="106:116" x14ac:dyDescent="0.25">
      <c r="DB26799" s="134">
        <f t="shared" si="958"/>
        <v>748</v>
      </c>
      <c r="DC26799" s="7"/>
      <c r="DD26799" s="10"/>
      <c r="DE26799" s="8"/>
      <c r="DF26799" s="247"/>
      <c r="DG26799" s="9"/>
      <c r="DH26799" s="128"/>
      <c r="DI26799" s="128"/>
      <c r="DJ26799" s="128"/>
      <c r="DK26799" s="216">
        <f t="shared" si="959"/>
        <v>0</v>
      </c>
      <c r="DL26799" s="128"/>
    </row>
    <row r="26800" spans="106:116" x14ac:dyDescent="0.25">
      <c r="DB26800" s="134">
        <f t="shared" si="958"/>
        <v>749</v>
      </c>
      <c r="DC26800" s="7"/>
      <c r="DD26800" s="10"/>
      <c r="DE26800" s="8"/>
      <c r="DF26800" s="247"/>
      <c r="DG26800" s="9"/>
      <c r="DH26800" s="128"/>
      <c r="DI26800" s="128"/>
      <c r="DJ26800" s="128"/>
      <c r="DK26800" s="216">
        <f t="shared" si="959"/>
        <v>0</v>
      </c>
      <c r="DL26800" s="128"/>
    </row>
    <row r="26801" spans="106:116" x14ac:dyDescent="0.25">
      <c r="DB26801" s="134">
        <f t="shared" si="958"/>
        <v>750</v>
      </c>
      <c r="DC26801" s="7"/>
      <c r="DD26801" s="10"/>
      <c r="DE26801" s="8"/>
      <c r="DF26801" s="247"/>
      <c r="DG26801" s="9"/>
      <c r="DH26801" s="128"/>
      <c r="DI26801" s="128"/>
      <c r="DJ26801" s="128"/>
      <c r="DK26801" s="216">
        <f t="shared" si="959"/>
        <v>0</v>
      </c>
      <c r="DL26801" s="128"/>
    </row>
    <row r="26802" spans="106:116" x14ac:dyDescent="0.25">
      <c r="DB26802" s="134">
        <f t="shared" si="958"/>
        <v>751</v>
      </c>
      <c r="DC26802" s="7"/>
      <c r="DD26802" s="10"/>
      <c r="DE26802" s="8"/>
      <c r="DF26802" s="247"/>
      <c r="DG26802" s="9"/>
      <c r="DH26802" s="128"/>
      <c r="DI26802" s="128"/>
      <c r="DJ26802" s="128"/>
      <c r="DK26802" s="216">
        <f t="shared" si="959"/>
        <v>0</v>
      </c>
      <c r="DL26802" s="128"/>
    </row>
    <row r="26803" spans="106:116" x14ac:dyDescent="0.25">
      <c r="DB26803" s="134">
        <f t="shared" si="958"/>
        <v>752</v>
      </c>
      <c r="DC26803" s="7"/>
      <c r="DD26803" s="10"/>
      <c r="DE26803" s="8"/>
      <c r="DF26803" s="247"/>
      <c r="DG26803" s="9"/>
      <c r="DH26803" s="128"/>
      <c r="DI26803" s="128"/>
      <c r="DJ26803" s="128"/>
      <c r="DK26803" s="216">
        <f t="shared" si="959"/>
        <v>0</v>
      </c>
      <c r="DL26803" s="128"/>
    </row>
    <row r="26804" spans="106:116" x14ac:dyDescent="0.25">
      <c r="DB26804" s="134">
        <f t="shared" si="958"/>
        <v>753</v>
      </c>
      <c r="DC26804" s="7"/>
      <c r="DD26804" s="10"/>
      <c r="DE26804" s="8"/>
      <c r="DF26804" s="247"/>
      <c r="DG26804" s="9"/>
      <c r="DH26804" s="128"/>
      <c r="DI26804" s="128"/>
      <c r="DJ26804" s="128"/>
      <c r="DK26804" s="216">
        <f t="shared" si="959"/>
        <v>0</v>
      </c>
      <c r="DL26804" s="128"/>
    </row>
    <row r="26805" spans="106:116" x14ac:dyDescent="0.25">
      <c r="DB26805" s="134">
        <f t="shared" si="958"/>
        <v>754</v>
      </c>
      <c r="DC26805" s="7"/>
      <c r="DD26805" s="10"/>
      <c r="DE26805" s="8"/>
      <c r="DF26805" s="247"/>
      <c r="DG26805" s="9"/>
      <c r="DH26805" s="128"/>
      <c r="DI26805" s="128"/>
      <c r="DJ26805" s="128"/>
      <c r="DK26805" s="216">
        <f t="shared" si="959"/>
        <v>0</v>
      </c>
      <c r="DL26805" s="128"/>
    </row>
    <row r="26806" spans="106:116" x14ac:dyDescent="0.25">
      <c r="DB26806" s="134">
        <f t="shared" si="958"/>
        <v>755</v>
      </c>
      <c r="DC26806" s="7"/>
      <c r="DD26806" s="10"/>
      <c r="DE26806" s="8"/>
      <c r="DF26806" s="247"/>
      <c r="DG26806" s="9"/>
      <c r="DH26806" s="128"/>
      <c r="DI26806" s="128"/>
      <c r="DJ26806" s="128"/>
      <c r="DK26806" s="216">
        <f t="shared" si="959"/>
        <v>0</v>
      </c>
      <c r="DL26806" s="128"/>
    </row>
    <row r="26807" spans="106:116" x14ac:dyDescent="0.25">
      <c r="DB26807" s="134">
        <f t="shared" si="958"/>
        <v>756</v>
      </c>
      <c r="DC26807" s="7"/>
      <c r="DD26807" s="10"/>
      <c r="DE26807" s="8"/>
      <c r="DF26807" s="247"/>
      <c r="DG26807" s="9"/>
      <c r="DH26807" s="128"/>
      <c r="DI26807" s="128"/>
      <c r="DJ26807" s="128"/>
      <c r="DK26807" s="216">
        <f t="shared" si="959"/>
        <v>0</v>
      </c>
      <c r="DL26807" s="128"/>
    </row>
    <row r="26808" spans="106:116" x14ac:dyDescent="0.25">
      <c r="DB26808" s="134">
        <f t="shared" si="958"/>
        <v>757</v>
      </c>
      <c r="DC26808" s="7"/>
      <c r="DD26808" s="10"/>
      <c r="DE26808" s="8"/>
      <c r="DF26808" s="247"/>
      <c r="DG26808" s="9"/>
      <c r="DH26808" s="128"/>
      <c r="DI26808" s="128"/>
      <c r="DJ26808" s="128"/>
      <c r="DK26808" s="216">
        <f t="shared" si="959"/>
        <v>0</v>
      </c>
      <c r="DL26808" s="128"/>
    </row>
    <row r="26809" spans="106:116" x14ac:dyDescent="0.25">
      <c r="DB26809" s="134">
        <f t="shared" ref="DB26809:DB26872" si="960">1+DB26808</f>
        <v>758</v>
      </c>
      <c r="DC26809" s="7"/>
      <c r="DD26809" s="10"/>
      <c r="DE26809" s="8"/>
      <c r="DF26809" s="247"/>
      <c r="DG26809" s="9"/>
      <c r="DH26809" s="128"/>
      <c r="DI26809" s="128"/>
      <c r="DJ26809" s="128"/>
      <c r="DK26809" s="216">
        <f t="shared" si="959"/>
        <v>0</v>
      </c>
      <c r="DL26809" s="128"/>
    </row>
    <row r="26810" spans="106:116" x14ac:dyDescent="0.25">
      <c r="DB26810" s="134">
        <f t="shared" si="960"/>
        <v>759</v>
      </c>
      <c r="DC26810" s="7"/>
      <c r="DD26810" s="10"/>
      <c r="DE26810" s="8"/>
      <c r="DF26810" s="247"/>
      <c r="DG26810" s="9"/>
      <c r="DH26810" s="128"/>
      <c r="DI26810" s="128"/>
      <c r="DJ26810" s="128"/>
      <c r="DK26810" s="216">
        <f t="shared" si="959"/>
        <v>0</v>
      </c>
      <c r="DL26810" s="128"/>
    </row>
    <row r="26811" spans="106:116" x14ac:dyDescent="0.25">
      <c r="DB26811" s="134">
        <f t="shared" si="960"/>
        <v>760</v>
      </c>
      <c r="DC26811" s="7"/>
      <c r="DD26811" s="10"/>
      <c r="DE26811" s="8"/>
      <c r="DF26811" s="247"/>
      <c r="DG26811" s="9"/>
      <c r="DH26811" s="128"/>
      <c r="DI26811" s="128"/>
      <c r="DJ26811" s="128"/>
      <c r="DK26811" s="216">
        <f t="shared" si="959"/>
        <v>0</v>
      </c>
      <c r="DL26811" s="128"/>
    </row>
    <row r="26812" spans="106:116" x14ac:dyDescent="0.25">
      <c r="DB26812" s="134">
        <f t="shared" si="960"/>
        <v>761</v>
      </c>
      <c r="DC26812" s="7"/>
      <c r="DD26812" s="10"/>
      <c r="DE26812" s="8"/>
      <c r="DF26812" s="247"/>
      <c r="DG26812" s="9"/>
      <c r="DH26812" s="128"/>
      <c r="DI26812" s="128"/>
      <c r="DJ26812" s="128"/>
      <c r="DK26812" s="216">
        <f t="shared" si="959"/>
        <v>0</v>
      </c>
      <c r="DL26812" s="128"/>
    </row>
    <row r="26813" spans="106:116" x14ac:dyDescent="0.25">
      <c r="DB26813" s="134">
        <f t="shared" si="960"/>
        <v>762</v>
      </c>
      <c r="DC26813" s="7"/>
      <c r="DD26813" s="10"/>
      <c r="DE26813" s="8"/>
      <c r="DF26813" s="247"/>
      <c r="DG26813" s="9"/>
      <c r="DH26813" s="128"/>
      <c r="DI26813" s="128"/>
      <c r="DJ26813" s="128"/>
      <c r="DK26813" s="216">
        <f t="shared" si="959"/>
        <v>0</v>
      </c>
      <c r="DL26813" s="128"/>
    </row>
    <row r="26814" spans="106:116" x14ac:dyDescent="0.25">
      <c r="DB26814" s="134">
        <f t="shared" si="960"/>
        <v>763</v>
      </c>
      <c r="DC26814" s="7"/>
      <c r="DD26814" s="10"/>
      <c r="DE26814" s="8"/>
      <c r="DF26814" s="247"/>
      <c r="DG26814" s="9"/>
      <c r="DH26814" s="128"/>
      <c r="DI26814" s="128"/>
      <c r="DJ26814" s="128"/>
      <c r="DK26814" s="216">
        <f t="shared" si="959"/>
        <v>0</v>
      </c>
      <c r="DL26814" s="128"/>
    </row>
    <row r="26815" spans="106:116" x14ac:dyDescent="0.25">
      <c r="DB26815" s="134">
        <f t="shared" si="960"/>
        <v>764</v>
      </c>
      <c r="DC26815" s="7"/>
      <c r="DD26815" s="10"/>
      <c r="DE26815" s="8"/>
      <c r="DF26815" s="247"/>
      <c r="DG26815" s="9"/>
      <c r="DH26815" s="128"/>
      <c r="DI26815" s="128"/>
      <c r="DJ26815" s="128"/>
      <c r="DK26815" s="216">
        <f t="shared" si="959"/>
        <v>0</v>
      </c>
      <c r="DL26815" s="128"/>
    </row>
    <row r="26816" spans="106:116" x14ac:dyDescent="0.25">
      <c r="DB26816" s="134">
        <f t="shared" si="960"/>
        <v>765</v>
      </c>
      <c r="DC26816" s="7"/>
      <c r="DD26816" s="10"/>
      <c r="DE26816" s="8"/>
      <c r="DF26816" s="247"/>
      <c r="DG26816" s="9"/>
      <c r="DH26816" s="128"/>
      <c r="DI26816" s="128"/>
      <c r="DJ26816" s="128"/>
      <c r="DK26816" s="216">
        <f t="shared" si="959"/>
        <v>0</v>
      </c>
      <c r="DL26816" s="128"/>
    </row>
    <row r="26817" spans="106:116" x14ac:dyDescent="0.25">
      <c r="DB26817" s="134">
        <f t="shared" si="960"/>
        <v>766</v>
      </c>
      <c r="DC26817" s="7"/>
      <c r="DD26817" s="10"/>
      <c r="DE26817" s="8"/>
      <c r="DF26817" s="247"/>
      <c r="DG26817" s="9"/>
      <c r="DH26817" s="128"/>
      <c r="DI26817" s="128"/>
      <c r="DJ26817" s="128"/>
      <c r="DK26817" s="216">
        <f t="shared" si="959"/>
        <v>0</v>
      </c>
      <c r="DL26817" s="128"/>
    </row>
    <row r="26818" spans="106:116" x14ac:dyDescent="0.25">
      <c r="DB26818" s="134">
        <f t="shared" si="960"/>
        <v>767</v>
      </c>
      <c r="DC26818" s="7"/>
      <c r="DD26818" s="10"/>
      <c r="DE26818" s="8"/>
      <c r="DF26818" s="247"/>
      <c r="DG26818" s="9"/>
      <c r="DH26818" s="128"/>
      <c r="DI26818" s="128"/>
      <c r="DJ26818" s="128"/>
      <c r="DK26818" s="216">
        <f t="shared" si="959"/>
        <v>0</v>
      </c>
      <c r="DL26818" s="128"/>
    </row>
    <row r="26819" spans="106:116" x14ac:dyDescent="0.25">
      <c r="DB26819" s="134">
        <f t="shared" si="960"/>
        <v>768</v>
      </c>
      <c r="DC26819" s="7"/>
      <c r="DD26819" s="10"/>
      <c r="DE26819" s="8"/>
      <c r="DF26819" s="247"/>
      <c r="DG26819" s="9"/>
      <c r="DH26819" s="128"/>
      <c r="DI26819" s="128"/>
      <c r="DJ26819" s="128"/>
      <c r="DK26819" s="216">
        <f t="shared" si="959"/>
        <v>0</v>
      </c>
      <c r="DL26819" s="128"/>
    </row>
    <row r="26820" spans="106:116" x14ac:dyDescent="0.25">
      <c r="DB26820" s="134">
        <f t="shared" si="960"/>
        <v>769</v>
      </c>
      <c r="DC26820" s="7"/>
      <c r="DD26820" s="10"/>
      <c r="DE26820" s="8"/>
      <c r="DF26820" s="247"/>
      <c r="DG26820" s="9"/>
      <c r="DH26820" s="128"/>
      <c r="DI26820" s="128"/>
      <c r="DJ26820" s="128"/>
      <c r="DK26820" s="216">
        <f t="shared" si="959"/>
        <v>0</v>
      </c>
      <c r="DL26820" s="128"/>
    </row>
    <row r="26821" spans="106:116" x14ac:dyDescent="0.25">
      <c r="DB26821" s="134">
        <f t="shared" si="960"/>
        <v>770</v>
      </c>
      <c r="DC26821" s="7"/>
      <c r="DD26821" s="10"/>
      <c r="DE26821" s="8"/>
      <c r="DF26821" s="247"/>
      <c r="DG26821" s="9"/>
      <c r="DH26821" s="128"/>
      <c r="DI26821" s="128"/>
      <c r="DJ26821" s="128"/>
      <c r="DK26821" s="216">
        <f t="shared" ref="DK26821:DK26884" si="961">IF(DC26821=0,0,IF(DD26821=0,0,IF(DE26821=0,0,IF(DF26821=0,0,IF(DG26821=0,0,50)))))</f>
        <v>0</v>
      </c>
      <c r="DL26821" s="128"/>
    </row>
    <row r="26822" spans="106:116" x14ac:dyDescent="0.25">
      <c r="DB26822" s="134">
        <f t="shared" si="960"/>
        <v>771</v>
      </c>
      <c r="DC26822" s="7"/>
      <c r="DD26822" s="10"/>
      <c r="DE26822" s="8"/>
      <c r="DF26822" s="247"/>
      <c r="DG26822" s="9"/>
      <c r="DH26822" s="128"/>
      <c r="DI26822" s="128"/>
      <c r="DJ26822" s="128"/>
      <c r="DK26822" s="216">
        <f t="shared" si="961"/>
        <v>0</v>
      </c>
      <c r="DL26822" s="128"/>
    </row>
    <row r="26823" spans="106:116" x14ac:dyDescent="0.25">
      <c r="DB26823" s="134">
        <f t="shared" si="960"/>
        <v>772</v>
      </c>
      <c r="DC26823" s="7"/>
      <c r="DD26823" s="10"/>
      <c r="DE26823" s="8"/>
      <c r="DF26823" s="247"/>
      <c r="DG26823" s="9"/>
      <c r="DH26823" s="128"/>
      <c r="DI26823" s="128"/>
      <c r="DJ26823" s="128"/>
      <c r="DK26823" s="216">
        <f t="shared" si="961"/>
        <v>0</v>
      </c>
      <c r="DL26823" s="128"/>
    </row>
    <row r="26824" spans="106:116" x14ac:dyDescent="0.25">
      <c r="DB26824" s="134">
        <f t="shared" si="960"/>
        <v>773</v>
      </c>
      <c r="DC26824" s="7"/>
      <c r="DD26824" s="10"/>
      <c r="DE26824" s="8"/>
      <c r="DF26824" s="247"/>
      <c r="DG26824" s="9"/>
      <c r="DH26824" s="128"/>
      <c r="DI26824" s="128"/>
      <c r="DJ26824" s="128"/>
      <c r="DK26824" s="216">
        <f t="shared" si="961"/>
        <v>0</v>
      </c>
      <c r="DL26824" s="128"/>
    </row>
    <row r="26825" spans="106:116" x14ac:dyDescent="0.25">
      <c r="DB26825" s="134">
        <f t="shared" si="960"/>
        <v>774</v>
      </c>
      <c r="DC26825" s="7"/>
      <c r="DD26825" s="10"/>
      <c r="DE26825" s="8"/>
      <c r="DF26825" s="247"/>
      <c r="DG26825" s="9"/>
      <c r="DH26825" s="128"/>
      <c r="DI26825" s="128"/>
      <c r="DJ26825" s="128"/>
      <c r="DK26825" s="216">
        <f t="shared" si="961"/>
        <v>0</v>
      </c>
      <c r="DL26825" s="128"/>
    </row>
    <row r="26826" spans="106:116" x14ac:dyDescent="0.25">
      <c r="DB26826" s="134">
        <f t="shared" si="960"/>
        <v>775</v>
      </c>
      <c r="DC26826" s="7"/>
      <c r="DD26826" s="10"/>
      <c r="DE26826" s="8"/>
      <c r="DF26826" s="247"/>
      <c r="DG26826" s="9"/>
      <c r="DH26826" s="128"/>
      <c r="DI26826" s="128"/>
      <c r="DJ26826" s="128"/>
      <c r="DK26826" s="216">
        <f t="shared" si="961"/>
        <v>0</v>
      </c>
      <c r="DL26826" s="128"/>
    </row>
    <row r="26827" spans="106:116" x14ac:dyDescent="0.25">
      <c r="DB26827" s="134">
        <f t="shared" si="960"/>
        <v>776</v>
      </c>
      <c r="DC26827" s="7"/>
      <c r="DD26827" s="10"/>
      <c r="DE26827" s="8"/>
      <c r="DF26827" s="247"/>
      <c r="DG26827" s="9"/>
      <c r="DH26827" s="128"/>
      <c r="DI26827" s="128"/>
      <c r="DJ26827" s="128"/>
      <c r="DK26827" s="216">
        <f t="shared" si="961"/>
        <v>0</v>
      </c>
      <c r="DL26827" s="128"/>
    </row>
    <row r="26828" spans="106:116" x14ac:dyDescent="0.25">
      <c r="DB26828" s="134">
        <f t="shared" si="960"/>
        <v>777</v>
      </c>
      <c r="DC26828" s="7"/>
      <c r="DD26828" s="10"/>
      <c r="DE26828" s="8"/>
      <c r="DF26828" s="247"/>
      <c r="DG26828" s="9"/>
      <c r="DH26828" s="128"/>
      <c r="DI26828" s="128"/>
      <c r="DJ26828" s="128"/>
      <c r="DK26828" s="216">
        <f t="shared" si="961"/>
        <v>0</v>
      </c>
      <c r="DL26828" s="128"/>
    </row>
    <row r="26829" spans="106:116" x14ac:dyDescent="0.25">
      <c r="DB26829" s="134">
        <f t="shared" si="960"/>
        <v>778</v>
      </c>
      <c r="DC26829" s="7"/>
      <c r="DD26829" s="10"/>
      <c r="DE26829" s="8"/>
      <c r="DF26829" s="247"/>
      <c r="DG26829" s="9"/>
      <c r="DH26829" s="128"/>
      <c r="DI26829" s="128"/>
      <c r="DJ26829" s="128"/>
      <c r="DK26829" s="216">
        <f t="shared" si="961"/>
        <v>0</v>
      </c>
      <c r="DL26829" s="128"/>
    </row>
    <row r="26830" spans="106:116" x14ac:dyDescent="0.25">
      <c r="DB26830" s="134">
        <f t="shared" si="960"/>
        <v>779</v>
      </c>
      <c r="DC26830" s="7"/>
      <c r="DD26830" s="10"/>
      <c r="DE26830" s="8"/>
      <c r="DF26830" s="247"/>
      <c r="DG26830" s="9"/>
      <c r="DH26830" s="128"/>
      <c r="DI26830" s="128"/>
      <c r="DJ26830" s="128"/>
      <c r="DK26830" s="216">
        <f t="shared" si="961"/>
        <v>0</v>
      </c>
      <c r="DL26830" s="128"/>
    </row>
    <row r="26831" spans="106:116" x14ac:dyDescent="0.25">
      <c r="DB26831" s="134">
        <f t="shared" si="960"/>
        <v>780</v>
      </c>
      <c r="DC26831" s="7"/>
      <c r="DD26831" s="10"/>
      <c r="DE26831" s="8"/>
      <c r="DF26831" s="247"/>
      <c r="DG26831" s="9"/>
      <c r="DH26831" s="128"/>
      <c r="DI26831" s="128"/>
      <c r="DJ26831" s="128"/>
      <c r="DK26831" s="216">
        <f t="shared" si="961"/>
        <v>0</v>
      </c>
      <c r="DL26831" s="128"/>
    </row>
    <row r="26832" spans="106:116" x14ac:dyDescent="0.25">
      <c r="DB26832" s="134">
        <f t="shared" si="960"/>
        <v>781</v>
      </c>
      <c r="DC26832" s="7"/>
      <c r="DD26832" s="10"/>
      <c r="DE26832" s="8"/>
      <c r="DF26832" s="247"/>
      <c r="DG26832" s="9"/>
      <c r="DH26832" s="128"/>
      <c r="DI26832" s="128"/>
      <c r="DJ26832" s="128"/>
      <c r="DK26832" s="216">
        <f t="shared" si="961"/>
        <v>0</v>
      </c>
      <c r="DL26832" s="128"/>
    </row>
    <row r="26833" spans="106:116" x14ac:dyDescent="0.25">
      <c r="DB26833" s="134">
        <f t="shared" si="960"/>
        <v>782</v>
      </c>
      <c r="DC26833" s="7"/>
      <c r="DD26833" s="10"/>
      <c r="DE26833" s="8"/>
      <c r="DF26833" s="247"/>
      <c r="DG26833" s="9"/>
      <c r="DH26833" s="128"/>
      <c r="DI26833" s="128"/>
      <c r="DJ26833" s="128"/>
      <c r="DK26833" s="216">
        <f t="shared" si="961"/>
        <v>0</v>
      </c>
      <c r="DL26833" s="128"/>
    </row>
    <row r="26834" spans="106:116" x14ac:dyDescent="0.25">
      <c r="DB26834" s="134">
        <f t="shared" si="960"/>
        <v>783</v>
      </c>
      <c r="DC26834" s="7"/>
      <c r="DD26834" s="10"/>
      <c r="DE26834" s="8"/>
      <c r="DF26834" s="247"/>
      <c r="DG26834" s="9"/>
      <c r="DH26834" s="128"/>
      <c r="DI26834" s="128"/>
      <c r="DJ26834" s="128"/>
      <c r="DK26834" s="216">
        <f t="shared" si="961"/>
        <v>0</v>
      </c>
      <c r="DL26834" s="128"/>
    </row>
    <row r="26835" spans="106:116" x14ac:dyDescent="0.25">
      <c r="DB26835" s="134">
        <f t="shared" si="960"/>
        <v>784</v>
      </c>
      <c r="DC26835" s="7"/>
      <c r="DD26835" s="10"/>
      <c r="DE26835" s="8"/>
      <c r="DF26835" s="247"/>
      <c r="DG26835" s="9"/>
      <c r="DH26835" s="128"/>
      <c r="DI26835" s="128"/>
      <c r="DJ26835" s="128"/>
      <c r="DK26835" s="216">
        <f t="shared" si="961"/>
        <v>0</v>
      </c>
      <c r="DL26835" s="128"/>
    </row>
    <row r="26836" spans="106:116" x14ac:dyDescent="0.25">
      <c r="DB26836" s="134">
        <f t="shared" si="960"/>
        <v>785</v>
      </c>
      <c r="DC26836" s="7"/>
      <c r="DD26836" s="10"/>
      <c r="DE26836" s="8"/>
      <c r="DF26836" s="247"/>
      <c r="DG26836" s="9"/>
      <c r="DH26836" s="128"/>
      <c r="DI26836" s="128"/>
      <c r="DJ26836" s="128"/>
      <c r="DK26836" s="216">
        <f t="shared" si="961"/>
        <v>0</v>
      </c>
      <c r="DL26836" s="128"/>
    </row>
    <row r="26837" spans="106:116" x14ac:dyDescent="0.25">
      <c r="DB26837" s="134">
        <f t="shared" si="960"/>
        <v>786</v>
      </c>
      <c r="DC26837" s="7"/>
      <c r="DD26837" s="10"/>
      <c r="DE26837" s="8"/>
      <c r="DF26837" s="247"/>
      <c r="DG26837" s="9"/>
      <c r="DH26837" s="128"/>
      <c r="DI26837" s="128"/>
      <c r="DJ26837" s="128"/>
      <c r="DK26837" s="216">
        <f t="shared" si="961"/>
        <v>0</v>
      </c>
      <c r="DL26837" s="128"/>
    </row>
    <row r="26838" spans="106:116" x14ac:dyDescent="0.25">
      <c r="DB26838" s="134">
        <f t="shared" si="960"/>
        <v>787</v>
      </c>
      <c r="DC26838" s="7"/>
      <c r="DD26838" s="10"/>
      <c r="DE26838" s="8"/>
      <c r="DF26838" s="247"/>
      <c r="DG26838" s="9"/>
      <c r="DH26838" s="128"/>
      <c r="DI26838" s="128"/>
      <c r="DJ26838" s="128"/>
      <c r="DK26838" s="216">
        <f t="shared" si="961"/>
        <v>0</v>
      </c>
      <c r="DL26838" s="128"/>
    </row>
    <row r="26839" spans="106:116" x14ac:dyDescent="0.25">
      <c r="DB26839" s="134">
        <f t="shared" si="960"/>
        <v>788</v>
      </c>
      <c r="DC26839" s="7"/>
      <c r="DD26839" s="10"/>
      <c r="DE26839" s="8"/>
      <c r="DF26839" s="247"/>
      <c r="DG26839" s="9"/>
      <c r="DH26839" s="128"/>
      <c r="DI26839" s="128"/>
      <c r="DJ26839" s="128"/>
      <c r="DK26839" s="216">
        <f t="shared" si="961"/>
        <v>0</v>
      </c>
      <c r="DL26839" s="128"/>
    </row>
    <row r="26840" spans="106:116" x14ac:dyDescent="0.25">
      <c r="DB26840" s="134">
        <f t="shared" si="960"/>
        <v>789</v>
      </c>
      <c r="DC26840" s="7"/>
      <c r="DD26840" s="10"/>
      <c r="DE26840" s="8"/>
      <c r="DF26840" s="247"/>
      <c r="DG26840" s="9"/>
      <c r="DH26840" s="128"/>
      <c r="DI26840" s="128"/>
      <c r="DJ26840" s="128"/>
      <c r="DK26840" s="216">
        <f t="shared" si="961"/>
        <v>0</v>
      </c>
      <c r="DL26840" s="128"/>
    </row>
    <row r="26841" spans="106:116" x14ac:dyDescent="0.25">
      <c r="DB26841" s="134">
        <f t="shared" si="960"/>
        <v>790</v>
      </c>
      <c r="DC26841" s="7"/>
      <c r="DD26841" s="10"/>
      <c r="DE26841" s="8"/>
      <c r="DF26841" s="247"/>
      <c r="DG26841" s="9"/>
      <c r="DH26841" s="128"/>
      <c r="DI26841" s="128"/>
      <c r="DJ26841" s="128"/>
      <c r="DK26841" s="216">
        <f t="shared" si="961"/>
        <v>0</v>
      </c>
      <c r="DL26841" s="128"/>
    </row>
    <row r="26842" spans="106:116" x14ac:dyDescent="0.25">
      <c r="DB26842" s="134">
        <f t="shared" si="960"/>
        <v>791</v>
      </c>
      <c r="DC26842" s="7"/>
      <c r="DD26842" s="10"/>
      <c r="DE26842" s="8"/>
      <c r="DF26842" s="247"/>
      <c r="DG26842" s="9"/>
      <c r="DH26842" s="128"/>
      <c r="DI26842" s="128"/>
      <c r="DJ26842" s="128"/>
      <c r="DK26842" s="216">
        <f t="shared" si="961"/>
        <v>0</v>
      </c>
      <c r="DL26842" s="128"/>
    </row>
    <row r="26843" spans="106:116" x14ac:dyDescent="0.25">
      <c r="DB26843" s="134">
        <f t="shared" si="960"/>
        <v>792</v>
      </c>
      <c r="DC26843" s="7"/>
      <c r="DD26843" s="10"/>
      <c r="DE26843" s="8"/>
      <c r="DF26843" s="247"/>
      <c r="DG26843" s="9"/>
      <c r="DH26843" s="128"/>
      <c r="DI26843" s="128"/>
      <c r="DJ26843" s="128"/>
      <c r="DK26843" s="216">
        <f t="shared" si="961"/>
        <v>0</v>
      </c>
      <c r="DL26843" s="128"/>
    </row>
    <row r="26844" spans="106:116" x14ac:dyDescent="0.25">
      <c r="DB26844" s="134">
        <f t="shared" si="960"/>
        <v>793</v>
      </c>
      <c r="DC26844" s="7"/>
      <c r="DD26844" s="10"/>
      <c r="DE26844" s="8"/>
      <c r="DF26844" s="247"/>
      <c r="DG26844" s="9"/>
      <c r="DH26844" s="128"/>
      <c r="DI26844" s="128"/>
      <c r="DJ26844" s="128"/>
      <c r="DK26844" s="216">
        <f t="shared" si="961"/>
        <v>0</v>
      </c>
      <c r="DL26844" s="128"/>
    </row>
    <row r="26845" spans="106:116" x14ac:dyDescent="0.25">
      <c r="DB26845" s="134">
        <f t="shared" si="960"/>
        <v>794</v>
      </c>
      <c r="DC26845" s="7"/>
      <c r="DD26845" s="10"/>
      <c r="DE26845" s="8"/>
      <c r="DF26845" s="247"/>
      <c r="DG26845" s="9"/>
      <c r="DH26845" s="128"/>
      <c r="DI26845" s="128"/>
      <c r="DJ26845" s="128"/>
      <c r="DK26845" s="216">
        <f t="shared" si="961"/>
        <v>0</v>
      </c>
      <c r="DL26845" s="128"/>
    </row>
    <row r="26846" spans="106:116" x14ac:dyDescent="0.25">
      <c r="DB26846" s="134">
        <f t="shared" si="960"/>
        <v>795</v>
      </c>
      <c r="DC26846" s="7"/>
      <c r="DD26846" s="10"/>
      <c r="DE26846" s="8"/>
      <c r="DF26846" s="247"/>
      <c r="DG26846" s="9"/>
      <c r="DH26846" s="128"/>
      <c r="DI26846" s="128"/>
      <c r="DJ26846" s="128"/>
      <c r="DK26846" s="216">
        <f t="shared" si="961"/>
        <v>0</v>
      </c>
      <c r="DL26846" s="128"/>
    </row>
    <row r="26847" spans="106:116" x14ac:dyDescent="0.25">
      <c r="DB26847" s="134">
        <f t="shared" si="960"/>
        <v>796</v>
      </c>
      <c r="DC26847" s="7"/>
      <c r="DD26847" s="10"/>
      <c r="DE26847" s="8"/>
      <c r="DF26847" s="247"/>
      <c r="DG26847" s="9"/>
      <c r="DH26847" s="128"/>
      <c r="DI26847" s="128"/>
      <c r="DJ26847" s="128"/>
      <c r="DK26847" s="216">
        <f t="shared" si="961"/>
        <v>0</v>
      </c>
      <c r="DL26847" s="128"/>
    </row>
    <row r="26848" spans="106:116" x14ac:dyDescent="0.25">
      <c r="DB26848" s="134">
        <f t="shared" si="960"/>
        <v>797</v>
      </c>
      <c r="DC26848" s="7"/>
      <c r="DD26848" s="10"/>
      <c r="DE26848" s="8"/>
      <c r="DF26848" s="247"/>
      <c r="DG26848" s="9"/>
      <c r="DH26848" s="128"/>
      <c r="DI26848" s="128"/>
      <c r="DJ26848" s="128"/>
      <c r="DK26848" s="216">
        <f t="shared" si="961"/>
        <v>0</v>
      </c>
      <c r="DL26848" s="128"/>
    </row>
    <row r="26849" spans="106:116" x14ac:dyDescent="0.25">
      <c r="DB26849" s="134">
        <f t="shared" si="960"/>
        <v>798</v>
      </c>
      <c r="DC26849" s="7"/>
      <c r="DD26849" s="10"/>
      <c r="DE26849" s="8"/>
      <c r="DF26849" s="247"/>
      <c r="DG26849" s="9"/>
      <c r="DH26849" s="128"/>
      <c r="DI26849" s="128"/>
      <c r="DJ26849" s="128"/>
      <c r="DK26849" s="216">
        <f t="shared" si="961"/>
        <v>0</v>
      </c>
      <c r="DL26849" s="128"/>
    </row>
    <row r="26850" spans="106:116" x14ac:dyDescent="0.25">
      <c r="DB26850" s="134">
        <f t="shared" si="960"/>
        <v>799</v>
      </c>
      <c r="DC26850" s="7"/>
      <c r="DD26850" s="10"/>
      <c r="DE26850" s="8"/>
      <c r="DF26850" s="247"/>
      <c r="DG26850" s="9"/>
      <c r="DH26850" s="128"/>
      <c r="DI26850" s="128"/>
      <c r="DJ26850" s="128"/>
      <c r="DK26850" s="216">
        <f t="shared" si="961"/>
        <v>0</v>
      </c>
      <c r="DL26850" s="128"/>
    </row>
    <row r="26851" spans="106:116" x14ac:dyDescent="0.25">
      <c r="DB26851" s="134">
        <f t="shared" si="960"/>
        <v>800</v>
      </c>
      <c r="DC26851" s="7"/>
      <c r="DD26851" s="10"/>
      <c r="DE26851" s="8"/>
      <c r="DF26851" s="247"/>
      <c r="DG26851" s="9"/>
      <c r="DH26851" s="128"/>
      <c r="DI26851" s="128"/>
      <c r="DJ26851" s="128"/>
      <c r="DK26851" s="216">
        <f t="shared" si="961"/>
        <v>0</v>
      </c>
      <c r="DL26851" s="128"/>
    </row>
    <row r="26852" spans="106:116" x14ac:dyDescent="0.25">
      <c r="DB26852" s="134">
        <f t="shared" si="960"/>
        <v>801</v>
      </c>
      <c r="DC26852" s="7"/>
      <c r="DD26852" s="10"/>
      <c r="DE26852" s="8"/>
      <c r="DF26852" s="247"/>
      <c r="DG26852" s="9"/>
      <c r="DH26852" s="128"/>
      <c r="DI26852" s="128"/>
      <c r="DJ26852" s="128"/>
      <c r="DK26852" s="216">
        <f t="shared" si="961"/>
        <v>0</v>
      </c>
      <c r="DL26852" s="128"/>
    </row>
    <row r="26853" spans="106:116" x14ac:dyDescent="0.25">
      <c r="DB26853" s="134">
        <f t="shared" si="960"/>
        <v>802</v>
      </c>
      <c r="DC26853" s="7"/>
      <c r="DD26853" s="10"/>
      <c r="DE26853" s="8"/>
      <c r="DF26853" s="247"/>
      <c r="DG26853" s="9"/>
      <c r="DH26853" s="128"/>
      <c r="DI26853" s="128"/>
      <c r="DJ26853" s="128"/>
      <c r="DK26853" s="216">
        <f t="shared" si="961"/>
        <v>0</v>
      </c>
      <c r="DL26853" s="128"/>
    </row>
    <row r="26854" spans="106:116" x14ac:dyDescent="0.25">
      <c r="DB26854" s="134">
        <f t="shared" si="960"/>
        <v>803</v>
      </c>
      <c r="DC26854" s="7"/>
      <c r="DD26854" s="10"/>
      <c r="DE26854" s="8"/>
      <c r="DF26854" s="247"/>
      <c r="DG26854" s="9"/>
      <c r="DH26854" s="128"/>
      <c r="DI26854" s="128"/>
      <c r="DJ26854" s="128"/>
      <c r="DK26854" s="216">
        <f t="shared" si="961"/>
        <v>0</v>
      </c>
      <c r="DL26854" s="128"/>
    </row>
    <row r="26855" spans="106:116" x14ac:dyDescent="0.25">
      <c r="DB26855" s="134">
        <f t="shared" si="960"/>
        <v>804</v>
      </c>
      <c r="DC26855" s="7"/>
      <c r="DD26855" s="10"/>
      <c r="DE26855" s="8"/>
      <c r="DF26855" s="247"/>
      <c r="DG26855" s="9"/>
      <c r="DH26855" s="128"/>
      <c r="DI26855" s="128"/>
      <c r="DJ26855" s="128"/>
      <c r="DK26855" s="216">
        <f t="shared" si="961"/>
        <v>0</v>
      </c>
      <c r="DL26855" s="128"/>
    </row>
    <row r="26856" spans="106:116" x14ac:dyDescent="0.25">
      <c r="DB26856" s="134">
        <f t="shared" si="960"/>
        <v>805</v>
      </c>
      <c r="DC26856" s="7"/>
      <c r="DD26856" s="10"/>
      <c r="DE26856" s="8"/>
      <c r="DF26856" s="247"/>
      <c r="DG26856" s="9"/>
      <c r="DH26856" s="128"/>
      <c r="DI26856" s="128"/>
      <c r="DJ26856" s="128"/>
      <c r="DK26856" s="216">
        <f t="shared" si="961"/>
        <v>0</v>
      </c>
      <c r="DL26856" s="128"/>
    </row>
    <row r="26857" spans="106:116" x14ac:dyDescent="0.25">
      <c r="DB26857" s="134">
        <f t="shared" si="960"/>
        <v>806</v>
      </c>
      <c r="DC26857" s="7"/>
      <c r="DD26857" s="10"/>
      <c r="DE26857" s="8"/>
      <c r="DF26857" s="247"/>
      <c r="DG26857" s="9"/>
      <c r="DH26857" s="128"/>
      <c r="DI26857" s="128"/>
      <c r="DJ26857" s="128"/>
      <c r="DK26857" s="216">
        <f t="shared" si="961"/>
        <v>0</v>
      </c>
      <c r="DL26857" s="128"/>
    </row>
    <row r="26858" spans="106:116" x14ac:dyDescent="0.25">
      <c r="DB26858" s="134">
        <f t="shared" si="960"/>
        <v>807</v>
      </c>
      <c r="DC26858" s="7"/>
      <c r="DD26858" s="10"/>
      <c r="DE26858" s="8"/>
      <c r="DF26858" s="247"/>
      <c r="DG26858" s="9"/>
      <c r="DH26858" s="128"/>
      <c r="DI26858" s="128"/>
      <c r="DJ26858" s="128"/>
      <c r="DK26858" s="216">
        <f t="shared" si="961"/>
        <v>0</v>
      </c>
      <c r="DL26858" s="128"/>
    </row>
    <row r="26859" spans="106:116" x14ac:dyDescent="0.25">
      <c r="DB26859" s="134">
        <f t="shared" si="960"/>
        <v>808</v>
      </c>
      <c r="DC26859" s="7"/>
      <c r="DD26859" s="10"/>
      <c r="DE26859" s="8"/>
      <c r="DF26859" s="247"/>
      <c r="DG26859" s="9"/>
      <c r="DH26859" s="128"/>
      <c r="DI26859" s="128"/>
      <c r="DJ26859" s="128"/>
      <c r="DK26859" s="216">
        <f t="shared" si="961"/>
        <v>0</v>
      </c>
      <c r="DL26859" s="128"/>
    </row>
    <row r="26860" spans="106:116" x14ac:dyDescent="0.25">
      <c r="DB26860" s="134">
        <f t="shared" si="960"/>
        <v>809</v>
      </c>
      <c r="DC26860" s="7"/>
      <c r="DD26860" s="10"/>
      <c r="DE26860" s="8"/>
      <c r="DF26860" s="247"/>
      <c r="DG26860" s="9"/>
      <c r="DH26860" s="128"/>
      <c r="DI26860" s="128"/>
      <c r="DJ26860" s="128"/>
      <c r="DK26860" s="216">
        <f t="shared" si="961"/>
        <v>0</v>
      </c>
      <c r="DL26860" s="128"/>
    </row>
    <row r="26861" spans="106:116" x14ac:dyDescent="0.25">
      <c r="DB26861" s="134">
        <f t="shared" si="960"/>
        <v>810</v>
      </c>
      <c r="DC26861" s="7"/>
      <c r="DD26861" s="10"/>
      <c r="DE26861" s="8"/>
      <c r="DF26861" s="247"/>
      <c r="DG26861" s="9"/>
      <c r="DH26861" s="128"/>
      <c r="DI26861" s="128"/>
      <c r="DJ26861" s="128"/>
      <c r="DK26861" s="216">
        <f t="shared" si="961"/>
        <v>0</v>
      </c>
      <c r="DL26861" s="128"/>
    </row>
    <row r="26862" spans="106:116" x14ac:dyDescent="0.25">
      <c r="DB26862" s="134">
        <f t="shared" si="960"/>
        <v>811</v>
      </c>
      <c r="DC26862" s="7"/>
      <c r="DD26862" s="10"/>
      <c r="DE26862" s="8"/>
      <c r="DF26862" s="247"/>
      <c r="DG26862" s="9"/>
      <c r="DH26862" s="128"/>
      <c r="DI26862" s="128"/>
      <c r="DJ26862" s="128"/>
      <c r="DK26862" s="216">
        <f t="shared" si="961"/>
        <v>0</v>
      </c>
      <c r="DL26862" s="128"/>
    </row>
    <row r="26863" spans="106:116" x14ac:dyDescent="0.25">
      <c r="DB26863" s="134">
        <f t="shared" si="960"/>
        <v>812</v>
      </c>
      <c r="DC26863" s="7"/>
      <c r="DD26863" s="10"/>
      <c r="DE26863" s="8"/>
      <c r="DF26863" s="247"/>
      <c r="DG26863" s="9"/>
      <c r="DH26863" s="128"/>
      <c r="DI26863" s="128"/>
      <c r="DJ26863" s="128"/>
      <c r="DK26863" s="216">
        <f t="shared" si="961"/>
        <v>0</v>
      </c>
      <c r="DL26863" s="128"/>
    </row>
    <row r="26864" spans="106:116" x14ac:dyDescent="0.25">
      <c r="DB26864" s="134">
        <f t="shared" si="960"/>
        <v>813</v>
      </c>
      <c r="DC26864" s="7"/>
      <c r="DD26864" s="10"/>
      <c r="DE26864" s="8"/>
      <c r="DF26864" s="247"/>
      <c r="DG26864" s="9"/>
      <c r="DH26864" s="128"/>
      <c r="DI26864" s="128"/>
      <c r="DJ26864" s="128"/>
      <c r="DK26864" s="216">
        <f t="shared" si="961"/>
        <v>0</v>
      </c>
      <c r="DL26864" s="128"/>
    </row>
    <row r="26865" spans="106:116" x14ac:dyDescent="0.25">
      <c r="DB26865" s="134">
        <f t="shared" si="960"/>
        <v>814</v>
      </c>
      <c r="DC26865" s="7"/>
      <c r="DD26865" s="10"/>
      <c r="DE26865" s="8"/>
      <c r="DF26865" s="247"/>
      <c r="DG26865" s="9"/>
      <c r="DH26865" s="128"/>
      <c r="DI26865" s="128"/>
      <c r="DJ26865" s="128"/>
      <c r="DK26865" s="216">
        <f t="shared" si="961"/>
        <v>0</v>
      </c>
      <c r="DL26865" s="128"/>
    </row>
    <row r="26866" spans="106:116" x14ac:dyDescent="0.25">
      <c r="DB26866" s="134">
        <f t="shared" si="960"/>
        <v>815</v>
      </c>
      <c r="DC26866" s="7"/>
      <c r="DD26866" s="10"/>
      <c r="DE26866" s="8"/>
      <c r="DF26866" s="247"/>
      <c r="DG26866" s="9"/>
      <c r="DH26866" s="128"/>
      <c r="DI26866" s="128"/>
      <c r="DJ26866" s="128"/>
      <c r="DK26866" s="216">
        <f t="shared" si="961"/>
        <v>0</v>
      </c>
      <c r="DL26866" s="128"/>
    </row>
    <row r="26867" spans="106:116" x14ac:dyDescent="0.25">
      <c r="DB26867" s="134">
        <f t="shared" si="960"/>
        <v>816</v>
      </c>
      <c r="DC26867" s="7"/>
      <c r="DD26867" s="10"/>
      <c r="DE26867" s="8"/>
      <c r="DF26867" s="247"/>
      <c r="DG26867" s="9"/>
      <c r="DH26867" s="128"/>
      <c r="DI26867" s="128"/>
      <c r="DJ26867" s="128"/>
      <c r="DK26867" s="216">
        <f t="shared" si="961"/>
        <v>0</v>
      </c>
      <c r="DL26867" s="128"/>
    </row>
    <row r="26868" spans="106:116" x14ac:dyDescent="0.25">
      <c r="DB26868" s="134">
        <f t="shared" si="960"/>
        <v>817</v>
      </c>
      <c r="DC26868" s="7"/>
      <c r="DD26868" s="10"/>
      <c r="DE26868" s="8"/>
      <c r="DF26868" s="247"/>
      <c r="DG26868" s="9"/>
      <c r="DH26868" s="128"/>
      <c r="DI26868" s="128"/>
      <c r="DJ26868" s="128"/>
      <c r="DK26868" s="216">
        <f t="shared" si="961"/>
        <v>0</v>
      </c>
      <c r="DL26868" s="128"/>
    </row>
    <row r="26869" spans="106:116" x14ac:dyDescent="0.25">
      <c r="DB26869" s="134">
        <f t="shared" si="960"/>
        <v>818</v>
      </c>
      <c r="DC26869" s="7"/>
      <c r="DD26869" s="10"/>
      <c r="DE26869" s="8"/>
      <c r="DF26869" s="247"/>
      <c r="DG26869" s="9"/>
      <c r="DH26869" s="128"/>
      <c r="DI26869" s="128"/>
      <c r="DJ26869" s="128"/>
      <c r="DK26869" s="216">
        <f t="shared" si="961"/>
        <v>0</v>
      </c>
      <c r="DL26869" s="128"/>
    </row>
    <row r="26870" spans="106:116" x14ac:dyDescent="0.25">
      <c r="DB26870" s="134">
        <f t="shared" si="960"/>
        <v>819</v>
      </c>
      <c r="DC26870" s="7"/>
      <c r="DD26870" s="10"/>
      <c r="DE26870" s="8"/>
      <c r="DF26870" s="247"/>
      <c r="DG26870" s="9"/>
      <c r="DH26870" s="128"/>
      <c r="DI26870" s="128"/>
      <c r="DJ26870" s="128"/>
      <c r="DK26870" s="216">
        <f t="shared" si="961"/>
        <v>0</v>
      </c>
      <c r="DL26870" s="128"/>
    </row>
    <row r="26871" spans="106:116" x14ac:dyDescent="0.25">
      <c r="DB26871" s="134">
        <f t="shared" si="960"/>
        <v>820</v>
      </c>
      <c r="DC26871" s="7"/>
      <c r="DD26871" s="10"/>
      <c r="DE26871" s="8"/>
      <c r="DF26871" s="247"/>
      <c r="DG26871" s="9"/>
      <c r="DH26871" s="128"/>
      <c r="DI26871" s="128"/>
      <c r="DJ26871" s="128"/>
      <c r="DK26871" s="216">
        <f t="shared" si="961"/>
        <v>0</v>
      </c>
      <c r="DL26871" s="128"/>
    </row>
    <row r="26872" spans="106:116" x14ac:dyDescent="0.25">
      <c r="DB26872" s="134">
        <f t="shared" si="960"/>
        <v>821</v>
      </c>
      <c r="DC26872" s="7"/>
      <c r="DD26872" s="10"/>
      <c r="DE26872" s="8"/>
      <c r="DF26872" s="247"/>
      <c r="DG26872" s="9"/>
      <c r="DH26872" s="128"/>
      <c r="DI26872" s="128"/>
      <c r="DJ26872" s="128"/>
      <c r="DK26872" s="216">
        <f t="shared" si="961"/>
        <v>0</v>
      </c>
      <c r="DL26872" s="128"/>
    </row>
    <row r="26873" spans="106:116" x14ac:dyDescent="0.25">
      <c r="DB26873" s="134">
        <f t="shared" ref="DB26873:DB26901" si="962">1+DB26872</f>
        <v>822</v>
      </c>
      <c r="DC26873" s="7"/>
      <c r="DD26873" s="10"/>
      <c r="DE26873" s="8"/>
      <c r="DF26873" s="247"/>
      <c r="DG26873" s="9"/>
      <c r="DH26873" s="128"/>
      <c r="DI26873" s="128"/>
      <c r="DJ26873" s="128"/>
      <c r="DK26873" s="216">
        <f t="shared" si="961"/>
        <v>0</v>
      </c>
      <c r="DL26873" s="128"/>
    </row>
    <row r="26874" spans="106:116" x14ac:dyDescent="0.25">
      <c r="DB26874" s="134">
        <f t="shared" si="962"/>
        <v>823</v>
      </c>
      <c r="DC26874" s="7"/>
      <c r="DD26874" s="10"/>
      <c r="DE26874" s="8"/>
      <c r="DF26874" s="247"/>
      <c r="DG26874" s="9"/>
      <c r="DH26874" s="128"/>
      <c r="DI26874" s="128"/>
      <c r="DJ26874" s="128"/>
      <c r="DK26874" s="216">
        <f t="shared" si="961"/>
        <v>0</v>
      </c>
      <c r="DL26874" s="128"/>
    </row>
    <row r="26875" spans="106:116" x14ac:dyDescent="0.25">
      <c r="DB26875" s="134">
        <f t="shared" si="962"/>
        <v>824</v>
      </c>
      <c r="DC26875" s="7"/>
      <c r="DD26875" s="10"/>
      <c r="DE26875" s="8"/>
      <c r="DF26875" s="247"/>
      <c r="DG26875" s="9"/>
      <c r="DH26875" s="128"/>
      <c r="DI26875" s="128"/>
      <c r="DJ26875" s="128"/>
      <c r="DK26875" s="216">
        <f t="shared" si="961"/>
        <v>0</v>
      </c>
      <c r="DL26875" s="128"/>
    </row>
    <row r="26876" spans="106:116" x14ac:dyDescent="0.25">
      <c r="DB26876" s="134">
        <f t="shared" si="962"/>
        <v>825</v>
      </c>
      <c r="DC26876" s="7"/>
      <c r="DD26876" s="10"/>
      <c r="DE26876" s="8"/>
      <c r="DF26876" s="247"/>
      <c r="DG26876" s="9"/>
      <c r="DH26876" s="128"/>
      <c r="DI26876" s="128"/>
      <c r="DJ26876" s="128"/>
      <c r="DK26876" s="216">
        <f t="shared" si="961"/>
        <v>0</v>
      </c>
      <c r="DL26876" s="128"/>
    </row>
    <row r="26877" spans="106:116" x14ac:dyDescent="0.25">
      <c r="DB26877" s="134">
        <f t="shared" si="962"/>
        <v>826</v>
      </c>
      <c r="DC26877" s="7"/>
      <c r="DD26877" s="10"/>
      <c r="DE26877" s="8"/>
      <c r="DF26877" s="247"/>
      <c r="DG26877" s="9"/>
      <c r="DH26877" s="128"/>
      <c r="DI26877" s="128"/>
      <c r="DJ26877" s="128"/>
      <c r="DK26877" s="216">
        <f t="shared" si="961"/>
        <v>0</v>
      </c>
      <c r="DL26877" s="128"/>
    </row>
    <row r="26878" spans="106:116" x14ac:dyDescent="0.25">
      <c r="DB26878" s="134">
        <f t="shared" si="962"/>
        <v>827</v>
      </c>
      <c r="DC26878" s="7"/>
      <c r="DD26878" s="10"/>
      <c r="DE26878" s="8"/>
      <c r="DF26878" s="247"/>
      <c r="DG26878" s="9"/>
      <c r="DH26878" s="128"/>
      <c r="DI26878" s="128"/>
      <c r="DJ26878" s="128"/>
      <c r="DK26878" s="216">
        <f t="shared" si="961"/>
        <v>0</v>
      </c>
      <c r="DL26878" s="128"/>
    </row>
    <row r="26879" spans="106:116" x14ac:dyDescent="0.25">
      <c r="DB26879" s="134">
        <f t="shared" si="962"/>
        <v>828</v>
      </c>
      <c r="DC26879" s="7"/>
      <c r="DD26879" s="10"/>
      <c r="DE26879" s="8"/>
      <c r="DF26879" s="247"/>
      <c r="DG26879" s="9"/>
      <c r="DH26879" s="128"/>
      <c r="DI26879" s="128"/>
      <c r="DJ26879" s="128"/>
      <c r="DK26879" s="216">
        <f t="shared" si="961"/>
        <v>0</v>
      </c>
      <c r="DL26879" s="128"/>
    </row>
    <row r="26880" spans="106:116" x14ac:dyDescent="0.25">
      <c r="DB26880" s="134">
        <f t="shared" si="962"/>
        <v>829</v>
      </c>
      <c r="DC26880" s="7"/>
      <c r="DD26880" s="10"/>
      <c r="DE26880" s="8"/>
      <c r="DF26880" s="247"/>
      <c r="DG26880" s="9"/>
      <c r="DH26880" s="128"/>
      <c r="DI26880" s="128"/>
      <c r="DJ26880" s="128"/>
      <c r="DK26880" s="216">
        <f t="shared" si="961"/>
        <v>0</v>
      </c>
      <c r="DL26880" s="128"/>
    </row>
    <row r="26881" spans="106:116" x14ac:dyDescent="0.25">
      <c r="DB26881" s="134">
        <f t="shared" si="962"/>
        <v>830</v>
      </c>
      <c r="DC26881" s="7"/>
      <c r="DD26881" s="10"/>
      <c r="DE26881" s="8"/>
      <c r="DF26881" s="247"/>
      <c r="DG26881" s="9"/>
      <c r="DH26881" s="128"/>
      <c r="DI26881" s="128"/>
      <c r="DJ26881" s="128"/>
      <c r="DK26881" s="216">
        <f t="shared" si="961"/>
        <v>0</v>
      </c>
      <c r="DL26881" s="128"/>
    </row>
    <row r="26882" spans="106:116" x14ac:dyDescent="0.25">
      <c r="DB26882" s="134">
        <f t="shared" si="962"/>
        <v>831</v>
      </c>
      <c r="DC26882" s="7"/>
      <c r="DD26882" s="10"/>
      <c r="DE26882" s="8"/>
      <c r="DF26882" s="247"/>
      <c r="DG26882" s="9"/>
      <c r="DH26882" s="128"/>
      <c r="DI26882" s="128"/>
      <c r="DJ26882" s="128"/>
      <c r="DK26882" s="216">
        <f t="shared" si="961"/>
        <v>0</v>
      </c>
      <c r="DL26882" s="128"/>
    </row>
    <row r="26883" spans="106:116" x14ac:dyDescent="0.25">
      <c r="DB26883" s="134">
        <f t="shared" si="962"/>
        <v>832</v>
      </c>
      <c r="DC26883" s="7"/>
      <c r="DD26883" s="10"/>
      <c r="DE26883" s="8"/>
      <c r="DF26883" s="247"/>
      <c r="DG26883" s="9"/>
      <c r="DH26883" s="128"/>
      <c r="DI26883" s="128"/>
      <c r="DJ26883" s="128"/>
      <c r="DK26883" s="216">
        <f t="shared" si="961"/>
        <v>0</v>
      </c>
      <c r="DL26883" s="128"/>
    </row>
    <row r="26884" spans="106:116" x14ac:dyDescent="0.25">
      <c r="DB26884" s="134">
        <f t="shared" si="962"/>
        <v>833</v>
      </c>
      <c r="DC26884" s="7"/>
      <c r="DD26884" s="10"/>
      <c r="DE26884" s="8"/>
      <c r="DF26884" s="247"/>
      <c r="DG26884" s="9"/>
      <c r="DH26884" s="128"/>
      <c r="DI26884" s="128"/>
      <c r="DJ26884" s="128"/>
      <c r="DK26884" s="216">
        <f t="shared" si="961"/>
        <v>0</v>
      </c>
      <c r="DL26884" s="128"/>
    </row>
    <row r="26885" spans="106:116" x14ac:dyDescent="0.25">
      <c r="DB26885" s="134">
        <f t="shared" si="962"/>
        <v>834</v>
      </c>
      <c r="DC26885" s="7"/>
      <c r="DD26885" s="10"/>
      <c r="DE26885" s="8"/>
      <c r="DF26885" s="247"/>
      <c r="DG26885" s="9"/>
      <c r="DH26885" s="128"/>
      <c r="DI26885" s="128"/>
      <c r="DJ26885" s="128"/>
      <c r="DK26885" s="216">
        <f t="shared" ref="DK26885:DK26901" si="963">IF(DC26885=0,0,IF(DD26885=0,0,IF(DE26885=0,0,IF(DF26885=0,0,IF(DG26885=0,0,50)))))</f>
        <v>0</v>
      </c>
      <c r="DL26885" s="128"/>
    </row>
    <row r="26886" spans="106:116" x14ac:dyDescent="0.25">
      <c r="DB26886" s="134">
        <f t="shared" si="962"/>
        <v>835</v>
      </c>
      <c r="DC26886" s="7"/>
      <c r="DD26886" s="10"/>
      <c r="DE26886" s="8"/>
      <c r="DF26886" s="247"/>
      <c r="DG26886" s="9"/>
      <c r="DH26886" s="128"/>
      <c r="DI26886" s="128"/>
      <c r="DJ26886" s="128"/>
      <c r="DK26886" s="216">
        <f t="shared" si="963"/>
        <v>0</v>
      </c>
      <c r="DL26886" s="128"/>
    </row>
    <row r="26887" spans="106:116" x14ac:dyDescent="0.25">
      <c r="DB26887" s="134">
        <f t="shared" si="962"/>
        <v>836</v>
      </c>
      <c r="DC26887" s="7"/>
      <c r="DD26887" s="10"/>
      <c r="DE26887" s="8"/>
      <c r="DF26887" s="247"/>
      <c r="DG26887" s="9"/>
      <c r="DH26887" s="128"/>
      <c r="DI26887" s="128"/>
      <c r="DJ26887" s="128"/>
      <c r="DK26887" s="216">
        <f t="shared" si="963"/>
        <v>0</v>
      </c>
      <c r="DL26887" s="128"/>
    </row>
    <row r="26888" spans="106:116" x14ac:dyDescent="0.25">
      <c r="DB26888" s="134">
        <f t="shared" si="962"/>
        <v>837</v>
      </c>
      <c r="DC26888" s="7"/>
      <c r="DD26888" s="10"/>
      <c r="DE26888" s="8"/>
      <c r="DF26888" s="247"/>
      <c r="DG26888" s="9"/>
      <c r="DH26888" s="128"/>
      <c r="DI26888" s="128"/>
      <c r="DJ26888" s="128"/>
      <c r="DK26888" s="216">
        <f t="shared" si="963"/>
        <v>0</v>
      </c>
      <c r="DL26888" s="128"/>
    </row>
    <row r="26889" spans="106:116" x14ac:dyDescent="0.25">
      <c r="DB26889" s="134">
        <f t="shared" si="962"/>
        <v>838</v>
      </c>
      <c r="DC26889" s="7"/>
      <c r="DD26889" s="10"/>
      <c r="DE26889" s="8"/>
      <c r="DF26889" s="247"/>
      <c r="DG26889" s="9"/>
      <c r="DH26889" s="128"/>
      <c r="DI26889" s="128"/>
      <c r="DJ26889" s="128"/>
      <c r="DK26889" s="216">
        <f t="shared" si="963"/>
        <v>0</v>
      </c>
      <c r="DL26889" s="128"/>
    </row>
    <row r="26890" spans="106:116" x14ac:dyDescent="0.25">
      <c r="DB26890" s="134">
        <f t="shared" si="962"/>
        <v>839</v>
      </c>
      <c r="DC26890" s="7"/>
      <c r="DD26890" s="10"/>
      <c r="DE26890" s="8"/>
      <c r="DF26890" s="247"/>
      <c r="DG26890" s="9"/>
      <c r="DH26890" s="128"/>
      <c r="DI26890" s="128"/>
      <c r="DJ26890" s="128"/>
      <c r="DK26890" s="216">
        <f t="shared" si="963"/>
        <v>0</v>
      </c>
      <c r="DL26890" s="128"/>
    </row>
    <row r="26891" spans="106:116" x14ac:dyDescent="0.25">
      <c r="DB26891" s="134">
        <f t="shared" si="962"/>
        <v>840</v>
      </c>
      <c r="DC26891" s="7"/>
      <c r="DD26891" s="10"/>
      <c r="DE26891" s="8"/>
      <c r="DF26891" s="247"/>
      <c r="DG26891" s="9"/>
      <c r="DH26891" s="128"/>
      <c r="DI26891" s="128"/>
      <c r="DJ26891" s="128"/>
      <c r="DK26891" s="216">
        <f t="shared" si="963"/>
        <v>0</v>
      </c>
      <c r="DL26891" s="128"/>
    </row>
    <row r="26892" spans="106:116" x14ac:dyDescent="0.25">
      <c r="DB26892" s="134">
        <f t="shared" si="962"/>
        <v>841</v>
      </c>
      <c r="DC26892" s="7"/>
      <c r="DD26892" s="10"/>
      <c r="DE26892" s="8"/>
      <c r="DF26892" s="247"/>
      <c r="DG26892" s="9"/>
      <c r="DH26892" s="128"/>
      <c r="DI26892" s="128"/>
      <c r="DJ26892" s="128"/>
      <c r="DK26892" s="216">
        <f t="shared" si="963"/>
        <v>0</v>
      </c>
      <c r="DL26892" s="128"/>
    </row>
    <row r="26893" spans="106:116" x14ac:dyDescent="0.25">
      <c r="DB26893" s="134">
        <f t="shared" si="962"/>
        <v>842</v>
      </c>
      <c r="DC26893" s="7"/>
      <c r="DD26893" s="10"/>
      <c r="DE26893" s="8"/>
      <c r="DF26893" s="247"/>
      <c r="DG26893" s="9"/>
      <c r="DH26893" s="128"/>
      <c r="DI26893" s="128"/>
      <c r="DJ26893" s="128"/>
      <c r="DK26893" s="216">
        <f t="shared" si="963"/>
        <v>0</v>
      </c>
      <c r="DL26893" s="128"/>
    </row>
    <row r="26894" spans="106:116" x14ac:dyDescent="0.25">
      <c r="DB26894" s="134">
        <f t="shared" si="962"/>
        <v>843</v>
      </c>
      <c r="DC26894" s="7"/>
      <c r="DD26894" s="10"/>
      <c r="DE26894" s="8"/>
      <c r="DF26894" s="247"/>
      <c r="DG26894" s="9"/>
      <c r="DH26894" s="128"/>
      <c r="DI26894" s="128"/>
      <c r="DJ26894" s="128"/>
      <c r="DK26894" s="216">
        <f t="shared" si="963"/>
        <v>0</v>
      </c>
      <c r="DL26894" s="128"/>
    </row>
    <row r="26895" spans="106:116" x14ac:dyDescent="0.25">
      <c r="DB26895" s="134">
        <f t="shared" si="962"/>
        <v>844</v>
      </c>
      <c r="DC26895" s="7"/>
      <c r="DD26895" s="10"/>
      <c r="DE26895" s="8"/>
      <c r="DF26895" s="247"/>
      <c r="DG26895" s="9"/>
      <c r="DH26895" s="128"/>
      <c r="DI26895" s="128"/>
      <c r="DJ26895" s="128"/>
      <c r="DK26895" s="216">
        <f t="shared" si="963"/>
        <v>0</v>
      </c>
      <c r="DL26895" s="128"/>
    </row>
    <row r="26896" spans="106:116" x14ac:dyDescent="0.25">
      <c r="DB26896" s="134">
        <f t="shared" si="962"/>
        <v>845</v>
      </c>
      <c r="DC26896" s="7"/>
      <c r="DD26896" s="10"/>
      <c r="DE26896" s="8"/>
      <c r="DF26896" s="247"/>
      <c r="DG26896" s="9"/>
      <c r="DH26896" s="128"/>
      <c r="DI26896" s="128"/>
      <c r="DJ26896" s="128"/>
      <c r="DK26896" s="216">
        <f t="shared" si="963"/>
        <v>0</v>
      </c>
      <c r="DL26896" s="128"/>
    </row>
    <row r="26897" spans="106:124" x14ac:dyDescent="0.25">
      <c r="DB26897" s="134">
        <f t="shared" si="962"/>
        <v>846</v>
      </c>
      <c r="DC26897" s="7"/>
      <c r="DD26897" s="10"/>
      <c r="DE26897" s="8"/>
      <c r="DF26897" s="247"/>
      <c r="DG26897" s="9"/>
      <c r="DH26897" s="128"/>
      <c r="DI26897" s="128"/>
      <c r="DJ26897" s="128"/>
      <c r="DK26897" s="216">
        <f t="shared" si="963"/>
        <v>0</v>
      </c>
      <c r="DL26897" s="128"/>
    </row>
    <row r="26898" spans="106:124" x14ac:dyDescent="0.25">
      <c r="DB26898" s="134">
        <f t="shared" si="962"/>
        <v>847</v>
      </c>
      <c r="DC26898" s="7"/>
      <c r="DD26898" s="10"/>
      <c r="DE26898" s="8"/>
      <c r="DF26898" s="247"/>
      <c r="DG26898" s="9"/>
      <c r="DH26898" s="128"/>
      <c r="DI26898" s="128"/>
      <c r="DJ26898" s="128"/>
      <c r="DK26898" s="216">
        <f t="shared" si="963"/>
        <v>0</v>
      </c>
      <c r="DL26898" s="128"/>
    </row>
    <row r="26899" spans="106:124" x14ac:dyDescent="0.25">
      <c r="DB26899" s="134">
        <f t="shared" si="962"/>
        <v>848</v>
      </c>
      <c r="DC26899" s="7"/>
      <c r="DD26899" s="10"/>
      <c r="DE26899" s="8"/>
      <c r="DF26899" s="247"/>
      <c r="DG26899" s="9"/>
      <c r="DH26899" s="128"/>
      <c r="DI26899" s="128"/>
      <c r="DJ26899" s="128"/>
      <c r="DK26899" s="216">
        <f t="shared" si="963"/>
        <v>0</v>
      </c>
      <c r="DL26899" s="128"/>
    </row>
    <row r="26900" spans="106:124" x14ac:dyDescent="0.25">
      <c r="DB26900" s="134">
        <f t="shared" si="962"/>
        <v>849</v>
      </c>
      <c r="DC26900" s="7"/>
      <c r="DD26900" s="10"/>
      <c r="DE26900" s="8"/>
      <c r="DF26900" s="247"/>
      <c r="DG26900" s="9"/>
      <c r="DH26900" s="128"/>
      <c r="DI26900" s="128"/>
      <c r="DJ26900" s="128"/>
      <c r="DK26900" s="216">
        <f t="shared" si="963"/>
        <v>0</v>
      </c>
      <c r="DL26900" s="128"/>
    </row>
    <row r="26901" spans="106:124" x14ac:dyDescent="0.25">
      <c r="DB26901" s="134">
        <f t="shared" si="962"/>
        <v>850</v>
      </c>
      <c r="DC26901" s="7"/>
      <c r="DD26901" s="10"/>
      <c r="DE26901" s="8"/>
      <c r="DF26901" s="247"/>
      <c r="DG26901" s="9"/>
      <c r="DH26901" s="128"/>
      <c r="DI26901" s="128"/>
      <c r="DJ26901" s="128"/>
      <c r="DK26901" s="216">
        <f t="shared" si="963"/>
        <v>0</v>
      </c>
      <c r="DL26901" s="128"/>
    </row>
    <row r="26902" spans="106:124" x14ac:dyDescent="0.25">
      <c r="DB26902" s="128"/>
      <c r="DC26902" s="128"/>
      <c r="DD26902" s="128"/>
      <c r="DE26902" s="128"/>
      <c r="DF26902" s="128"/>
      <c r="DG26902" s="128"/>
      <c r="DH26902" s="128"/>
      <c r="DI26902" s="128"/>
      <c r="DJ26902" s="128"/>
      <c r="DK26902" s="217"/>
      <c r="DL26902" s="128"/>
    </row>
    <row r="26903" spans="106:124" x14ac:dyDescent="0.25">
      <c r="DB26903" s="128"/>
      <c r="DC26903" s="128"/>
      <c r="DD26903" s="128"/>
      <c r="DE26903" s="128"/>
      <c r="DF26903" s="128"/>
      <c r="DG26903" s="128"/>
      <c r="DH26903" s="128"/>
      <c r="DI26903" s="128"/>
      <c r="DJ26903" s="128"/>
      <c r="DK26903" s="217"/>
      <c r="DL26903" s="128"/>
    </row>
    <row r="26904" spans="106:124" x14ac:dyDescent="0.25">
      <c r="DB26904" s="128"/>
      <c r="DC26904" s="128"/>
      <c r="DD26904" s="128"/>
      <c r="DE26904" s="128"/>
      <c r="DF26904" s="128"/>
      <c r="DG26904" s="128"/>
      <c r="DH26904" s="128"/>
      <c r="DI26904" s="131" t="s">
        <v>396</v>
      </c>
      <c r="DJ26904" s="128"/>
      <c r="DK26904" s="152">
        <f>IF($B$26="State",DP26904,DO26904)</f>
        <v>0</v>
      </c>
      <c r="DL26904" s="128"/>
      <c r="DM26904" s="36"/>
      <c r="DN26904" s="50"/>
      <c r="DO26904" s="50">
        <f>IF(SUM(DK26052:DK26901)&gt;5000,5000,SUM(DK26052:DK26901))</f>
        <v>0</v>
      </c>
      <c r="DP26904" s="51">
        <f>SUM(DK26052:DK26901)</f>
        <v>0</v>
      </c>
      <c r="DQ26904" s="50"/>
      <c r="DR26904" s="58"/>
      <c r="DS26904" s="51"/>
      <c r="DT26904" s="48"/>
    </row>
    <row r="26905" spans="106:124" x14ac:dyDescent="0.25">
      <c r="DB26905" s="128"/>
      <c r="DC26905" s="128"/>
      <c r="DD26905" s="128"/>
      <c r="DE26905" s="128"/>
      <c r="DF26905" s="128"/>
      <c r="DG26905" s="128"/>
      <c r="DH26905" s="128"/>
      <c r="DI26905" s="128"/>
      <c r="DJ26905" s="128"/>
      <c r="DK26905" s="144"/>
      <c r="DL26905" s="128"/>
      <c r="DM26905" s="36"/>
      <c r="DN26905" s="36"/>
      <c r="DT26905" s="48"/>
    </row>
    <row r="26906" spans="106:124" x14ac:dyDescent="0.25">
      <c r="DB26906" s="128"/>
      <c r="DC26906" s="128"/>
      <c r="DD26906" s="128"/>
      <c r="DE26906" s="128"/>
      <c r="DF26906" s="128"/>
      <c r="DG26906" s="128"/>
      <c r="DH26906" s="128"/>
      <c r="DI26906" s="131" t="str">
        <f>IF($B$26="Chapter","Points Reduction",IF($B$22="State","Points Reduction",""))</f>
        <v/>
      </c>
      <c r="DJ26906" s="128"/>
      <c r="DK26906" s="152">
        <f>DK26904-SUM(DK26051:DK26902)</f>
        <v>0</v>
      </c>
      <c r="DL26906" s="128"/>
      <c r="DM26906" s="36"/>
      <c r="DN26906" s="36"/>
      <c r="DT26906" s="48"/>
    </row>
    <row r="26907" spans="106:124" x14ac:dyDescent="0.25">
      <c r="DB26907" s="128"/>
      <c r="DC26907" s="128"/>
      <c r="DD26907" s="128"/>
      <c r="DE26907" s="128"/>
      <c r="DF26907" s="128"/>
      <c r="DG26907" s="128"/>
      <c r="DH26907" s="128"/>
      <c r="DI26907" s="128"/>
      <c r="DJ26907" s="128"/>
      <c r="DK26907" s="144"/>
      <c r="DL26907" s="128"/>
      <c r="DM26907" s="36"/>
      <c r="DN26907" s="36"/>
      <c r="DT26907" s="48"/>
    </row>
    <row r="26908" spans="106:124" x14ac:dyDescent="0.25">
      <c r="DB26908" s="128"/>
      <c r="DC26908" s="128"/>
      <c r="DD26908" s="128"/>
      <c r="DE26908" s="128"/>
      <c r="DF26908" s="128"/>
      <c r="DG26908" s="128"/>
      <c r="DH26908" s="128"/>
      <c r="DI26908" s="128"/>
      <c r="DJ26908" s="128"/>
      <c r="DK26908" s="217"/>
      <c r="DL26908" s="128"/>
    </row>
    <row r="26909" spans="106:124" x14ac:dyDescent="0.25">
      <c r="DB26909" s="128"/>
      <c r="DC26909" s="128"/>
      <c r="DD26909" s="128"/>
      <c r="DE26909" s="128"/>
      <c r="DF26909" s="128"/>
      <c r="DG26909" s="128"/>
      <c r="DH26909" s="128"/>
      <c r="DI26909" s="128"/>
      <c r="DJ26909" s="128"/>
      <c r="DK26909" s="217"/>
      <c r="DL26909" s="128"/>
    </row>
    <row r="26910" spans="106:124" x14ac:dyDescent="0.25">
      <c r="DB26910" s="128"/>
      <c r="DC26910" s="128"/>
      <c r="DD26910" s="128"/>
      <c r="DE26910" s="128"/>
      <c r="DF26910" s="128"/>
      <c r="DG26910" s="128"/>
      <c r="DH26910" s="128"/>
      <c r="DI26910" s="128"/>
      <c r="DJ26910" s="128"/>
      <c r="DK26910" s="217"/>
      <c r="DL26910" s="128"/>
    </row>
    <row r="26911" spans="106:124" x14ac:dyDescent="0.25">
      <c r="DB26911" s="227" t="s">
        <v>194</v>
      </c>
      <c r="DC26911" s="452" t="s">
        <v>376</v>
      </c>
      <c r="DD26911" s="452"/>
      <c r="DE26911" s="452"/>
      <c r="DF26911" s="452"/>
      <c r="DG26911" s="452"/>
      <c r="DH26911" s="128"/>
      <c r="DI26911" s="128"/>
      <c r="DJ26911" s="128"/>
      <c r="DK26911" s="217"/>
      <c r="DL26911" s="128"/>
    </row>
    <row r="26912" spans="106:124" ht="57.6" customHeight="1" x14ac:dyDescent="0.25">
      <c r="DB26912" s="227"/>
      <c r="DC26912" s="452" t="s">
        <v>1631</v>
      </c>
      <c r="DD26912" s="452"/>
      <c r="DE26912" s="452"/>
      <c r="DF26912" s="452"/>
      <c r="DG26912" s="452"/>
      <c r="DH26912" s="183"/>
      <c r="DI26912" s="145"/>
      <c r="DJ26912" s="145"/>
      <c r="DK26912" s="228"/>
      <c r="DL26912" s="160"/>
      <c r="DM26912" s="53"/>
    </row>
    <row r="26913" spans="4:117" x14ac:dyDescent="0.25">
      <c r="DB26913" s="130"/>
      <c r="DC26913" s="130"/>
      <c r="DD26913" s="130"/>
      <c r="DE26913" s="130"/>
      <c r="DF26913" s="130"/>
      <c r="DG26913" s="130"/>
      <c r="DH26913" s="129"/>
      <c r="DI26913" s="128"/>
      <c r="DJ26913" s="128"/>
      <c r="DK26913" s="228"/>
      <c r="DL26913" s="129"/>
      <c r="DM26913" s="48"/>
    </row>
    <row r="26914" spans="4:117" x14ac:dyDescent="0.25">
      <c r="DB26914" s="130"/>
      <c r="DC26914" s="130"/>
      <c r="DD26914" s="130"/>
      <c r="DE26914" s="130"/>
      <c r="DF26914" s="130"/>
      <c r="DG26914" s="130"/>
      <c r="DH26914" s="129"/>
      <c r="DI26914" s="128"/>
      <c r="DJ26914" s="128"/>
      <c r="DK26914" s="228"/>
      <c r="DL26914" s="129"/>
      <c r="DM26914" s="48"/>
    </row>
    <row r="26915" spans="4:117" x14ac:dyDescent="0.25">
      <c r="DB26915" s="130"/>
      <c r="DC26915" s="130" t="s">
        <v>1079</v>
      </c>
      <c r="DD26915" s="130" t="s">
        <v>1078</v>
      </c>
      <c r="DE26915" s="130"/>
      <c r="DF26915" s="130"/>
      <c r="DG26915" s="130"/>
      <c r="DH26915" s="130"/>
      <c r="DI26915" s="130"/>
      <c r="DJ26915" s="130"/>
      <c r="DK26915" s="210" t="s">
        <v>314</v>
      </c>
      <c r="DL26915" s="130"/>
      <c r="DM26915" s="48"/>
    </row>
    <row r="26916" spans="4:117" x14ac:dyDescent="0.25">
      <c r="D26916" s="264" t="s">
        <v>200</v>
      </c>
      <c r="DB26916" s="130">
        <f t="shared" ref="DB26916:DB26945" si="964">1+DB26915</f>
        <v>1</v>
      </c>
      <c r="DC26916" s="10"/>
      <c r="DD26916" s="10"/>
      <c r="DE26916" s="130"/>
      <c r="DF26916" s="128"/>
      <c r="DG26916" s="128"/>
      <c r="DH26916" s="128"/>
      <c r="DI26916" s="128"/>
      <c r="DJ26916" s="128"/>
      <c r="DK26916" s="216">
        <f>IF(DC26916=0,0,IF(DD26916=0,0,25))</f>
        <v>0</v>
      </c>
      <c r="DL26916" s="130"/>
      <c r="DM26916" s="53"/>
    </row>
    <row r="26917" spans="4:117" x14ac:dyDescent="0.25">
      <c r="D26917" s="264" t="s">
        <v>459</v>
      </c>
      <c r="DB26917" s="130">
        <f t="shared" si="964"/>
        <v>2</v>
      </c>
      <c r="DC26917" s="10"/>
      <c r="DD26917" s="10"/>
      <c r="DE26917" s="130"/>
      <c r="DF26917" s="128"/>
      <c r="DG26917" s="128"/>
      <c r="DH26917" s="128"/>
      <c r="DI26917" s="128"/>
      <c r="DJ26917" s="128"/>
      <c r="DK26917" s="216">
        <f t="shared" ref="DK26917:DK26945" si="965">IF(DC26917=0,0,IF(DD26917=0,0,25))</f>
        <v>0</v>
      </c>
      <c r="DL26917" s="130"/>
      <c r="DM26917" s="48"/>
    </row>
    <row r="26918" spans="4:117" x14ac:dyDescent="0.25">
      <c r="DB26918" s="130">
        <f t="shared" si="964"/>
        <v>3</v>
      </c>
      <c r="DC26918" s="10"/>
      <c r="DD26918" s="10"/>
      <c r="DE26918" s="130"/>
      <c r="DF26918" s="128"/>
      <c r="DG26918" s="128"/>
      <c r="DH26918" s="128"/>
      <c r="DI26918" s="128"/>
      <c r="DJ26918" s="128"/>
      <c r="DK26918" s="216">
        <f t="shared" si="965"/>
        <v>0</v>
      </c>
      <c r="DL26918" s="130"/>
      <c r="DM26918" s="48"/>
    </row>
    <row r="26919" spans="4:117" x14ac:dyDescent="0.25">
      <c r="DB26919" s="130">
        <f t="shared" si="964"/>
        <v>4</v>
      </c>
      <c r="DC26919" s="10"/>
      <c r="DD26919" s="10"/>
      <c r="DE26919" s="130"/>
      <c r="DF26919" s="128"/>
      <c r="DG26919" s="128"/>
      <c r="DH26919" s="128"/>
      <c r="DI26919" s="128"/>
      <c r="DJ26919" s="128"/>
      <c r="DK26919" s="216">
        <f t="shared" si="965"/>
        <v>0</v>
      </c>
      <c r="DL26919" s="130"/>
      <c r="DM26919" s="48"/>
    </row>
    <row r="26920" spans="4:117" x14ac:dyDescent="0.25">
      <c r="DB26920" s="130">
        <f t="shared" si="964"/>
        <v>5</v>
      </c>
      <c r="DC26920" s="10"/>
      <c r="DD26920" s="10"/>
      <c r="DE26920" s="130"/>
      <c r="DF26920" s="128"/>
      <c r="DG26920" s="128"/>
      <c r="DH26920" s="128"/>
      <c r="DI26920" s="128"/>
      <c r="DJ26920" s="128"/>
      <c r="DK26920" s="216">
        <f t="shared" si="965"/>
        <v>0</v>
      </c>
      <c r="DL26920" s="128"/>
    </row>
    <row r="26921" spans="4:117" x14ac:dyDescent="0.25">
      <c r="DB26921" s="130">
        <f t="shared" si="964"/>
        <v>6</v>
      </c>
      <c r="DC26921" s="10"/>
      <c r="DD26921" s="10"/>
      <c r="DE26921" s="130"/>
      <c r="DF26921" s="128"/>
      <c r="DG26921" s="128"/>
      <c r="DH26921" s="128"/>
      <c r="DI26921" s="128"/>
      <c r="DJ26921" s="128"/>
      <c r="DK26921" s="216">
        <f t="shared" si="965"/>
        <v>0</v>
      </c>
      <c r="DL26921" s="128"/>
    </row>
    <row r="26922" spans="4:117" x14ac:dyDescent="0.25">
      <c r="DB26922" s="130">
        <f t="shared" si="964"/>
        <v>7</v>
      </c>
      <c r="DC26922" s="10"/>
      <c r="DD26922" s="10"/>
      <c r="DE26922" s="130"/>
      <c r="DF26922" s="128"/>
      <c r="DG26922" s="128"/>
      <c r="DH26922" s="128"/>
      <c r="DI26922" s="128"/>
      <c r="DJ26922" s="128"/>
      <c r="DK26922" s="216">
        <f t="shared" si="965"/>
        <v>0</v>
      </c>
      <c r="DL26922" s="128"/>
    </row>
    <row r="26923" spans="4:117" x14ac:dyDescent="0.25">
      <c r="DB26923" s="130">
        <f t="shared" si="964"/>
        <v>8</v>
      </c>
      <c r="DC26923" s="10"/>
      <c r="DD26923" s="10"/>
      <c r="DE26923" s="130"/>
      <c r="DF26923" s="128"/>
      <c r="DG26923" s="128"/>
      <c r="DH26923" s="128"/>
      <c r="DI26923" s="128"/>
      <c r="DJ26923" s="128"/>
      <c r="DK26923" s="216">
        <f t="shared" si="965"/>
        <v>0</v>
      </c>
      <c r="DL26923" s="128"/>
    </row>
    <row r="26924" spans="4:117" x14ac:dyDescent="0.25">
      <c r="DB26924" s="130">
        <f t="shared" si="964"/>
        <v>9</v>
      </c>
      <c r="DC26924" s="10"/>
      <c r="DD26924" s="10"/>
      <c r="DE26924" s="130"/>
      <c r="DF26924" s="128"/>
      <c r="DG26924" s="128"/>
      <c r="DH26924" s="128"/>
      <c r="DI26924" s="128"/>
      <c r="DJ26924" s="128"/>
      <c r="DK26924" s="216">
        <f t="shared" si="965"/>
        <v>0</v>
      </c>
      <c r="DL26924" s="128"/>
    </row>
    <row r="26925" spans="4:117" x14ac:dyDescent="0.25">
      <c r="DB26925" s="130">
        <f t="shared" si="964"/>
        <v>10</v>
      </c>
      <c r="DC26925" s="10"/>
      <c r="DD26925" s="10"/>
      <c r="DE26925" s="130"/>
      <c r="DF26925" s="128"/>
      <c r="DG26925" s="128"/>
      <c r="DH26925" s="128"/>
      <c r="DI26925" s="128"/>
      <c r="DJ26925" s="128"/>
      <c r="DK26925" s="216">
        <f t="shared" si="965"/>
        <v>0</v>
      </c>
      <c r="DL26925" s="128"/>
    </row>
    <row r="26926" spans="4:117" x14ac:dyDescent="0.25">
      <c r="DB26926" s="130">
        <f t="shared" si="964"/>
        <v>11</v>
      </c>
      <c r="DC26926" s="10"/>
      <c r="DD26926" s="10"/>
      <c r="DE26926" s="130"/>
      <c r="DF26926" s="128"/>
      <c r="DG26926" s="128"/>
      <c r="DH26926" s="128"/>
      <c r="DI26926" s="128"/>
      <c r="DJ26926" s="128"/>
      <c r="DK26926" s="216">
        <f t="shared" si="965"/>
        <v>0</v>
      </c>
      <c r="DL26926" s="128"/>
    </row>
    <row r="26927" spans="4:117" x14ac:dyDescent="0.25">
      <c r="DB26927" s="130">
        <f t="shared" si="964"/>
        <v>12</v>
      </c>
      <c r="DC26927" s="10"/>
      <c r="DD26927" s="10"/>
      <c r="DE26927" s="130"/>
      <c r="DF26927" s="128"/>
      <c r="DG26927" s="128"/>
      <c r="DH26927" s="128"/>
      <c r="DI26927" s="128"/>
      <c r="DJ26927" s="128"/>
      <c r="DK26927" s="216">
        <f t="shared" si="965"/>
        <v>0</v>
      </c>
      <c r="DL26927" s="128"/>
    </row>
    <row r="26928" spans="4:117" x14ac:dyDescent="0.25">
      <c r="DB26928" s="130">
        <f t="shared" si="964"/>
        <v>13</v>
      </c>
      <c r="DC26928" s="10"/>
      <c r="DD26928" s="10"/>
      <c r="DE26928" s="130"/>
      <c r="DF26928" s="128"/>
      <c r="DG26928" s="128"/>
      <c r="DH26928" s="128"/>
      <c r="DI26928" s="128"/>
      <c r="DJ26928" s="128"/>
      <c r="DK26928" s="216">
        <f t="shared" si="965"/>
        <v>0</v>
      </c>
      <c r="DL26928" s="128"/>
    </row>
    <row r="26929" spans="106:116" x14ac:dyDescent="0.25">
      <c r="DB26929" s="130">
        <f t="shared" si="964"/>
        <v>14</v>
      </c>
      <c r="DC26929" s="10"/>
      <c r="DD26929" s="10"/>
      <c r="DE26929" s="130"/>
      <c r="DF26929" s="128"/>
      <c r="DG26929" s="128"/>
      <c r="DH26929" s="128"/>
      <c r="DI26929" s="128"/>
      <c r="DJ26929" s="128"/>
      <c r="DK26929" s="216">
        <f t="shared" si="965"/>
        <v>0</v>
      </c>
      <c r="DL26929" s="128"/>
    </row>
    <row r="26930" spans="106:116" x14ac:dyDescent="0.25">
      <c r="DB26930" s="130">
        <f t="shared" si="964"/>
        <v>15</v>
      </c>
      <c r="DC26930" s="10"/>
      <c r="DD26930" s="10"/>
      <c r="DE26930" s="130"/>
      <c r="DF26930" s="128"/>
      <c r="DG26930" s="128"/>
      <c r="DH26930" s="128"/>
      <c r="DI26930" s="128"/>
      <c r="DJ26930" s="128"/>
      <c r="DK26930" s="216">
        <f t="shared" si="965"/>
        <v>0</v>
      </c>
      <c r="DL26930" s="128"/>
    </row>
    <row r="26931" spans="106:116" x14ac:dyDescent="0.25">
      <c r="DB26931" s="130">
        <f t="shared" si="964"/>
        <v>16</v>
      </c>
      <c r="DC26931" s="10"/>
      <c r="DD26931" s="10"/>
      <c r="DE26931" s="130"/>
      <c r="DF26931" s="128"/>
      <c r="DG26931" s="128"/>
      <c r="DH26931" s="128"/>
      <c r="DI26931" s="128"/>
      <c r="DJ26931" s="128"/>
      <c r="DK26931" s="216">
        <f t="shared" si="965"/>
        <v>0</v>
      </c>
      <c r="DL26931" s="128"/>
    </row>
    <row r="26932" spans="106:116" x14ac:dyDescent="0.25">
      <c r="DB26932" s="130">
        <f t="shared" si="964"/>
        <v>17</v>
      </c>
      <c r="DC26932" s="10"/>
      <c r="DD26932" s="10"/>
      <c r="DE26932" s="130"/>
      <c r="DF26932" s="128"/>
      <c r="DG26932" s="128"/>
      <c r="DH26932" s="128"/>
      <c r="DI26932" s="128"/>
      <c r="DJ26932" s="128"/>
      <c r="DK26932" s="216">
        <f t="shared" si="965"/>
        <v>0</v>
      </c>
      <c r="DL26932" s="128"/>
    </row>
    <row r="26933" spans="106:116" x14ac:dyDescent="0.25">
      <c r="DB26933" s="130">
        <f t="shared" si="964"/>
        <v>18</v>
      </c>
      <c r="DC26933" s="10"/>
      <c r="DD26933" s="10"/>
      <c r="DE26933" s="130"/>
      <c r="DF26933" s="128"/>
      <c r="DG26933" s="128"/>
      <c r="DH26933" s="128"/>
      <c r="DI26933" s="128"/>
      <c r="DJ26933" s="128"/>
      <c r="DK26933" s="216">
        <f t="shared" si="965"/>
        <v>0</v>
      </c>
      <c r="DL26933" s="128"/>
    </row>
    <row r="26934" spans="106:116" x14ac:dyDescent="0.25">
      <c r="DB26934" s="130">
        <f t="shared" si="964"/>
        <v>19</v>
      </c>
      <c r="DC26934" s="10"/>
      <c r="DD26934" s="10"/>
      <c r="DE26934" s="130"/>
      <c r="DF26934" s="128"/>
      <c r="DG26934" s="128"/>
      <c r="DH26934" s="128"/>
      <c r="DI26934" s="128"/>
      <c r="DJ26934" s="128"/>
      <c r="DK26934" s="216">
        <f t="shared" si="965"/>
        <v>0</v>
      </c>
      <c r="DL26934" s="128"/>
    </row>
    <row r="26935" spans="106:116" x14ac:dyDescent="0.25">
      <c r="DB26935" s="130">
        <f t="shared" si="964"/>
        <v>20</v>
      </c>
      <c r="DC26935" s="10"/>
      <c r="DD26935" s="10"/>
      <c r="DE26935" s="130"/>
      <c r="DF26935" s="128"/>
      <c r="DG26935" s="128"/>
      <c r="DH26935" s="128"/>
      <c r="DI26935" s="128"/>
      <c r="DJ26935" s="128"/>
      <c r="DK26935" s="216">
        <f t="shared" si="965"/>
        <v>0</v>
      </c>
      <c r="DL26935" s="128"/>
    </row>
    <row r="26936" spans="106:116" x14ac:dyDescent="0.25">
      <c r="DB26936" s="130">
        <f t="shared" si="964"/>
        <v>21</v>
      </c>
      <c r="DC26936" s="10"/>
      <c r="DD26936" s="10"/>
      <c r="DE26936" s="130"/>
      <c r="DF26936" s="128"/>
      <c r="DG26936" s="128"/>
      <c r="DH26936" s="128"/>
      <c r="DI26936" s="128"/>
      <c r="DJ26936" s="128"/>
      <c r="DK26936" s="216">
        <f t="shared" si="965"/>
        <v>0</v>
      </c>
      <c r="DL26936" s="128"/>
    </row>
    <row r="26937" spans="106:116" x14ac:dyDescent="0.25">
      <c r="DB26937" s="130">
        <f t="shared" si="964"/>
        <v>22</v>
      </c>
      <c r="DC26937" s="10"/>
      <c r="DD26937" s="10"/>
      <c r="DE26937" s="130"/>
      <c r="DF26937" s="128"/>
      <c r="DG26937" s="128"/>
      <c r="DH26937" s="128"/>
      <c r="DI26937" s="128"/>
      <c r="DJ26937" s="128"/>
      <c r="DK26937" s="216">
        <f t="shared" si="965"/>
        <v>0</v>
      </c>
      <c r="DL26937" s="128"/>
    </row>
    <row r="26938" spans="106:116" x14ac:dyDescent="0.25">
      <c r="DB26938" s="130">
        <f t="shared" si="964"/>
        <v>23</v>
      </c>
      <c r="DC26938" s="10"/>
      <c r="DD26938" s="10"/>
      <c r="DE26938" s="130"/>
      <c r="DF26938" s="128"/>
      <c r="DG26938" s="128"/>
      <c r="DH26938" s="128"/>
      <c r="DI26938" s="128"/>
      <c r="DJ26938" s="128"/>
      <c r="DK26938" s="216">
        <f t="shared" si="965"/>
        <v>0</v>
      </c>
      <c r="DL26938" s="128"/>
    </row>
    <row r="26939" spans="106:116" x14ac:dyDescent="0.25">
      <c r="DB26939" s="130">
        <f t="shared" si="964"/>
        <v>24</v>
      </c>
      <c r="DC26939" s="10"/>
      <c r="DD26939" s="10"/>
      <c r="DE26939" s="130"/>
      <c r="DF26939" s="128"/>
      <c r="DG26939" s="128"/>
      <c r="DH26939" s="128"/>
      <c r="DI26939" s="128"/>
      <c r="DJ26939" s="128"/>
      <c r="DK26939" s="216">
        <f t="shared" si="965"/>
        <v>0</v>
      </c>
      <c r="DL26939" s="128"/>
    </row>
    <row r="26940" spans="106:116" x14ac:dyDescent="0.25">
      <c r="DB26940" s="130">
        <f t="shared" si="964"/>
        <v>25</v>
      </c>
      <c r="DC26940" s="10"/>
      <c r="DD26940" s="10"/>
      <c r="DE26940" s="130"/>
      <c r="DF26940" s="128"/>
      <c r="DG26940" s="128"/>
      <c r="DH26940" s="128"/>
      <c r="DI26940" s="128"/>
      <c r="DJ26940" s="128"/>
      <c r="DK26940" s="216">
        <f t="shared" si="965"/>
        <v>0</v>
      </c>
      <c r="DL26940" s="128"/>
    </row>
    <row r="26941" spans="106:116" x14ac:dyDescent="0.25">
      <c r="DB26941" s="130">
        <f t="shared" si="964"/>
        <v>26</v>
      </c>
      <c r="DC26941" s="10"/>
      <c r="DD26941" s="10"/>
      <c r="DE26941" s="130"/>
      <c r="DF26941" s="128"/>
      <c r="DG26941" s="128"/>
      <c r="DH26941" s="128"/>
      <c r="DI26941" s="128"/>
      <c r="DJ26941" s="128"/>
      <c r="DK26941" s="216">
        <f t="shared" si="965"/>
        <v>0</v>
      </c>
      <c r="DL26941" s="128"/>
    </row>
    <row r="26942" spans="106:116" x14ac:dyDescent="0.25">
      <c r="DB26942" s="130">
        <f t="shared" si="964"/>
        <v>27</v>
      </c>
      <c r="DC26942" s="10"/>
      <c r="DD26942" s="10"/>
      <c r="DE26942" s="130"/>
      <c r="DF26942" s="128"/>
      <c r="DG26942" s="128"/>
      <c r="DH26942" s="128"/>
      <c r="DI26942" s="128"/>
      <c r="DJ26942" s="128"/>
      <c r="DK26942" s="216">
        <f t="shared" si="965"/>
        <v>0</v>
      </c>
      <c r="DL26942" s="128"/>
    </row>
    <row r="26943" spans="106:116" x14ac:dyDescent="0.25">
      <c r="DB26943" s="130">
        <f t="shared" si="964"/>
        <v>28</v>
      </c>
      <c r="DC26943" s="10"/>
      <c r="DD26943" s="10"/>
      <c r="DE26943" s="130"/>
      <c r="DF26943" s="128"/>
      <c r="DG26943" s="128"/>
      <c r="DH26943" s="128"/>
      <c r="DI26943" s="128"/>
      <c r="DJ26943" s="128"/>
      <c r="DK26943" s="216">
        <f t="shared" si="965"/>
        <v>0</v>
      </c>
      <c r="DL26943" s="128"/>
    </row>
    <row r="26944" spans="106:116" x14ac:dyDescent="0.25">
      <c r="DB26944" s="130">
        <f t="shared" si="964"/>
        <v>29</v>
      </c>
      <c r="DC26944" s="10"/>
      <c r="DD26944" s="10"/>
      <c r="DE26944" s="130"/>
      <c r="DF26944" s="128"/>
      <c r="DG26944" s="128"/>
      <c r="DH26944" s="128"/>
      <c r="DI26944" s="128"/>
      <c r="DJ26944" s="128"/>
      <c r="DK26944" s="216">
        <f t="shared" si="965"/>
        <v>0</v>
      </c>
      <c r="DL26944" s="128"/>
    </row>
    <row r="26945" spans="106:116" x14ac:dyDescent="0.25">
      <c r="DB26945" s="130">
        <f t="shared" si="964"/>
        <v>30</v>
      </c>
      <c r="DC26945" s="10"/>
      <c r="DD26945" s="10"/>
      <c r="DE26945" s="130"/>
      <c r="DF26945" s="128"/>
      <c r="DG26945" s="128"/>
      <c r="DH26945" s="128"/>
      <c r="DI26945" s="128"/>
      <c r="DJ26945" s="128"/>
      <c r="DK26945" s="216">
        <f t="shared" si="965"/>
        <v>0</v>
      </c>
      <c r="DL26945" s="128"/>
    </row>
    <row r="26946" spans="106:116" x14ac:dyDescent="0.25">
      <c r="DB26946" s="128"/>
      <c r="DC26946" s="128"/>
      <c r="DD26946" s="128"/>
      <c r="DE26946" s="128"/>
      <c r="DF26946" s="128"/>
      <c r="DG26946" s="128"/>
      <c r="DH26946" s="128"/>
      <c r="DI26946" s="128"/>
      <c r="DJ26946" s="128"/>
      <c r="DK26946" s="206"/>
      <c r="DL26946" s="128"/>
    </row>
    <row r="26947" spans="106:116" x14ac:dyDescent="0.25">
      <c r="DB26947" s="128"/>
      <c r="DC26947" s="128"/>
      <c r="DD26947" s="128"/>
      <c r="DE26947" s="128"/>
      <c r="DF26947" s="128"/>
      <c r="DG26947" s="128"/>
      <c r="DH26947" s="128"/>
      <c r="DI26947" s="128"/>
      <c r="DJ26947" s="128"/>
      <c r="DK26947" s="206"/>
      <c r="DL26947" s="128"/>
    </row>
    <row r="26948" spans="106:116" x14ac:dyDescent="0.25">
      <c r="DB26948" s="128"/>
      <c r="DC26948" s="128"/>
      <c r="DD26948" s="128"/>
      <c r="DE26948" s="128"/>
      <c r="DF26948" s="128"/>
      <c r="DG26948" s="128"/>
      <c r="DH26948" s="128"/>
      <c r="DI26948" s="128"/>
      <c r="DJ26948" s="128"/>
      <c r="DK26948" s="206"/>
      <c r="DL26948" s="128"/>
    </row>
    <row r="26949" spans="106:116" x14ac:dyDescent="0.25">
      <c r="DB26949" s="128"/>
      <c r="DC26949" s="128"/>
      <c r="DD26949" s="128"/>
      <c r="DE26949" s="128"/>
      <c r="DF26949" s="128"/>
      <c r="DG26949" s="128"/>
      <c r="DH26949" s="128"/>
      <c r="DI26949" s="128"/>
      <c r="DJ26949" s="128"/>
      <c r="DK26949" s="206"/>
      <c r="DL26949" s="128"/>
    </row>
    <row r="26950" spans="106:116" x14ac:dyDescent="0.25">
      <c r="DB26950" s="128"/>
      <c r="DC26950" s="128"/>
      <c r="DD26950" s="128"/>
      <c r="DE26950" s="128"/>
      <c r="DF26950" s="128"/>
      <c r="DG26950" s="128"/>
      <c r="DH26950" s="128"/>
      <c r="DI26950" s="128"/>
      <c r="DJ26950" s="128"/>
      <c r="DK26950" s="206"/>
      <c r="DL26950" s="128"/>
    </row>
    <row r="26951" spans="106:116" x14ac:dyDescent="0.25">
      <c r="DB26951" s="128"/>
      <c r="DC26951" s="128"/>
      <c r="DD26951" s="128"/>
      <c r="DE26951" s="128"/>
      <c r="DF26951" s="128"/>
      <c r="DG26951" s="128"/>
      <c r="DH26951" s="128"/>
      <c r="DI26951" s="128"/>
      <c r="DJ26951" s="128"/>
      <c r="DK26951" s="206"/>
      <c r="DL26951" s="128"/>
    </row>
    <row r="26952" spans="106:116" x14ac:dyDescent="0.25">
      <c r="DB26952" s="128"/>
      <c r="DC26952" s="128"/>
      <c r="DD26952" s="128"/>
      <c r="DE26952" s="128"/>
      <c r="DF26952" s="128"/>
      <c r="DG26952" s="128"/>
      <c r="DH26952" s="128"/>
      <c r="DI26952" s="128"/>
      <c r="DJ26952" s="128"/>
      <c r="DK26952" s="206"/>
      <c r="DL26952" s="128"/>
    </row>
    <row r="26953" spans="106:116" x14ac:dyDescent="0.25">
      <c r="DB26953" s="128"/>
      <c r="DC26953" s="128"/>
      <c r="DD26953" s="128"/>
      <c r="DE26953" s="128"/>
      <c r="DF26953" s="128"/>
      <c r="DG26953" s="128"/>
      <c r="DH26953" s="128"/>
      <c r="DI26953" s="128"/>
      <c r="DJ26953" s="128"/>
      <c r="DK26953" s="206"/>
      <c r="DL26953" s="128"/>
    </row>
    <row r="26954" spans="106:116" x14ac:dyDescent="0.25">
      <c r="DB26954" s="128"/>
      <c r="DC26954" s="128"/>
      <c r="DD26954" s="128"/>
      <c r="DE26954" s="128"/>
      <c r="DF26954" s="128"/>
      <c r="DG26954" s="128"/>
      <c r="DH26954" s="128"/>
      <c r="DI26954" s="128"/>
      <c r="DJ26954" s="128"/>
      <c r="DK26954" s="206"/>
      <c r="DL26954" s="128"/>
    </row>
    <row r="26955" spans="106:116" x14ac:dyDescent="0.25">
      <c r="DB26955" s="128"/>
      <c r="DC26955" s="128"/>
      <c r="DD26955" s="128"/>
      <c r="DE26955" s="128"/>
      <c r="DF26955" s="128"/>
      <c r="DG26955" s="128"/>
      <c r="DH26955" s="128"/>
      <c r="DI26955" s="128"/>
      <c r="DJ26955" s="128"/>
      <c r="DK26955" s="206"/>
      <c r="DL26955" s="128"/>
    </row>
    <row r="26956" spans="106:116" x14ac:dyDescent="0.25">
      <c r="DB26956" s="128"/>
      <c r="DC26956" s="128"/>
      <c r="DD26956" s="128"/>
      <c r="DE26956" s="128"/>
      <c r="DF26956" s="128"/>
      <c r="DG26956" s="128"/>
      <c r="DH26956" s="128"/>
      <c r="DI26956" s="128"/>
      <c r="DJ26956" s="128"/>
      <c r="DK26956" s="206"/>
      <c r="DL26956" s="128"/>
    </row>
    <row r="26957" spans="106:116" x14ac:dyDescent="0.25">
      <c r="DB26957" s="134"/>
      <c r="DC26957" s="128"/>
      <c r="DD26957" s="128"/>
      <c r="DE26957" s="128"/>
      <c r="DF26957" s="128"/>
      <c r="DG26957" s="128"/>
      <c r="DH26957" s="128"/>
      <c r="DI26957" s="128"/>
      <c r="DJ26957" s="128"/>
      <c r="DK26957" s="206"/>
      <c r="DL26957" s="128"/>
    </row>
    <row r="26958" spans="106:116" x14ac:dyDescent="0.25">
      <c r="DB26958" s="128"/>
      <c r="DC26958" s="128"/>
      <c r="DD26958" s="128"/>
      <c r="DE26958" s="128"/>
      <c r="DF26958" s="128"/>
      <c r="DG26958" s="128"/>
      <c r="DH26958" s="128"/>
      <c r="DI26958" s="128"/>
      <c r="DJ26958" s="128"/>
      <c r="DK26958" s="206"/>
      <c r="DL26958" s="128"/>
    </row>
    <row r="26959" spans="106:116" x14ac:dyDescent="0.25">
      <c r="DB26959" s="128"/>
      <c r="DC26959" s="128"/>
      <c r="DD26959" s="128"/>
      <c r="DE26959" s="128"/>
      <c r="DF26959" s="128"/>
      <c r="DG26959" s="128"/>
      <c r="DH26959" s="128"/>
      <c r="DI26959" s="128"/>
      <c r="DJ26959" s="128"/>
      <c r="DK26959" s="206"/>
      <c r="DL26959" s="128"/>
    </row>
    <row r="26960" spans="106:116" x14ac:dyDescent="0.25">
      <c r="DB26960" s="128"/>
      <c r="DC26960" s="128"/>
      <c r="DD26960" s="128"/>
      <c r="DE26960" s="128"/>
      <c r="DF26960" s="128"/>
      <c r="DG26960" s="128"/>
      <c r="DH26960" s="128"/>
      <c r="DI26960" s="128"/>
      <c r="DJ26960" s="128"/>
      <c r="DK26960" s="206"/>
      <c r="DL26960" s="128"/>
    </row>
    <row r="26961" spans="4:117" x14ac:dyDescent="0.25">
      <c r="DB26961" s="128"/>
      <c r="DC26961" s="128"/>
      <c r="DD26961" s="128"/>
      <c r="DE26961" s="128"/>
      <c r="DF26961" s="128"/>
      <c r="DG26961" s="128"/>
      <c r="DH26961" s="128"/>
      <c r="DI26961" s="128"/>
      <c r="DJ26961" s="128"/>
      <c r="DK26961" s="206"/>
      <c r="DL26961" s="128"/>
    </row>
    <row r="26962" spans="4:117" x14ac:dyDescent="0.25">
      <c r="DB26962" s="128"/>
      <c r="DC26962" s="128"/>
      <c r="DD26962" s="128"/>
      <c r="DE26962" s="128"/>
      <c r="DF26962" s="128"/>
      <c r="DG26962" s="128"/>
      <c r="DH26962" s="128"/>
      <c r="DI26962" s="128"/>
      <c r="DJ26962" s="128"/>
      <c r="DK26962" s="206"/>
      <c r="DL26962" s="128"/>
    </row>
    <row r="26963" spans="4:117" x14ac:dyDescent="0.25">
      <c r="DB26963" s="128"/>
      <c r="DC26963" s="128"/>
      <c r="DD26963" s="128"/>
      <c r="DE26963" s="128"/>
      <c r="DF26963" s="128"/>
      <c r="DG26963" s="128"/>
      <c r="DH26963" s="128"/>
      <c r="DI26963" s="128"/>
      <c r="DJ26963" s="128"/>
      <c r="DK26963" s="206"/>
      <c r="DL26963" s="128"/>
    </row>
    <row r="26964" spans="4:117" x14ac:dyDescent="0.25">
      <c r="DB26964" s="128"/>
      <c r="DC26964" s="128"/>
      <c r="DD26964" s="128"/>
      <c r="DE26964" s="128"/>
      <c r="DF26964" s="128"/>
      <c r="DG26964" s="128"/>
      <c r="DH26964" s="128"/>
      <c r="DI26964" s="128"/>
      <c r="DJ26964" s="128"/>
      <c r="DK26964" s="206"/>
      <c r="DL26964" s="128"/>
    </row>
    <row r="26965" spans="4:117" x14ac:dyDescent="0.25">
      <c r="DB26965" s="128"/>
      <c r="DC26965" s="128"/>
      <c r="DD26965" s="128"/>
      <c r="DE26965" s="128"/>
      <c r="DF26965" s="128"/>
      <c r="DG26965" s="128"/>
      <c r="DH26965" s="128"/>
      <c r="DI26965" s="128"/>
      <c r="DJ26965" s="128"/>
      <c r="DK26965" s="206"/>
      <c r="DL26965" s="128"/>
    </row>
    <row r="26966" spans="4:117" ht="58.7" customHeight="1" x14ac:dyDescent="0.25">
      <c r="DB26966" s="227" t="s">
        <v>195</v>
      </c>
      <c r="DC26966" s="452" t="s">
        <v>1632</v>
      </c>
      <c r="DD26966" s="452"/>
      <c r="DE26966" s="452"/>
      <c r="DF26966" s="452"/>
      <c r="DG26966" s="452"/>
      <c r="DH26966" s="452"/>
      <c r="DI26966" s="145"/>
      <c r="DJ26966" s="145"/>
      <c r="DK26966" s="228"/>
      <c r="DL26966" s="129"/>
      <c r="DM26966" s="48"/>
    </row>
    <row r="26967" spans="4:117" ht="16.5" customHeight="1" x14ac:dyDescent="0.25">
      <c r="DB26967" s="129"/>
      <c r="DC26967" s="129" t="s">
        <v>59</v>
      </c>
      <c r="DD26967" s="127"/>
      <c r="DE26967" s="128"/>
      <c r="DF26967" s="9" t="s">
        <v>1663</v>
      </c>
      <c r="DG26967" s="129"/>
      <c r="DH26967" s="129"/>
      <c r="DI26967" s="128"/>
      <c r="DJ26967" s="128"/>
      <c r="DK26967" s="184"/>
      <c r="DL26967" s="129"/>
    </row>
    <row r="26968" spans="4:117" x14ac:dyDescent="0.25">
      <c r="DB26968" s="129"/>
      <c r="DC26968" s="129"/>
      <c r="DD26968" s="129"/>
      <c r="DE26968" s="129"/>
      <c r="DF26968" s="129"/>
      <c r="DG26968" s="129"/>
      <c r="DH26968" s="129"/>
      <c r="DI26968" s="129"/>
      <c r="DJ26968" s="129"/>
      <c r="DK26968" s="184"/>
      <c r="DL26968" s="129"/>
    </row>
    <row r="26969" spans="4:117" x14ac:dyDescent="0.25">
      <c r="DB26969" s="130"/>
      <c r="DC26969" s="162" t="s">
        <v>61</v>
      </c>
      <c r="DD26969" s="162" t="s">
        <v>60</v>
      </c>
      <c r="DE26969" s="162" t="s">
        <v>62</v>
      </c>
      <c r="DF26969" s="129"/>
      <c r="DG26969" s="129"/>
      <c r="DH26969" s="129"/>
      <c r="DI26969" s="128"/>
      <c r="DJ26969" s="128"/>
      <c r="DK26969" s="210" t="s">
        <v>314</v>
      </c>
      <c r="DL26969" s="129"/>
    </row>
    <row r="26970" spans="4:117" x14ac:dyDescent="0.25">
      <c r="D26970" s="264" t="s">
        <v>200</v>
      </c>
      <c r="DB26970" s="130">
        <f t="shared" ref="DB26970:DB27001" si="966">1+DB26969</f>
        <v>1</v>
      </c>
      <c r="DC26970" s="7"/>
      <c r="DD26970" s="10"/>
      <c r="DE26970" s="10"/>
      <c r="DF26970" s="129"/>
      <c r="DG26970" s="129"/>
      <c r="DH26970" s="129"/>
      <c r="DI26970" s="128"/>
      <c r="DJ26970" s="128"/>
      <c r="DK26970" s="216">
        <f t="shared" ref="DK26970:DK27001" si="967">IF(DC26970=0,0,IF(DD26970=0,0,IF(DE26970=0,0,50)))</f>
        <v>0</v>
      </c>
      <c r="DL26970" s="129"/>
    </row>
    <row r="26971" spans="4:117" x14ac:dyDescent="0.25">
      <c r="DB26971" s="130">
        <f t="shared" si="966"/>
        <v>2</v>
      </c>
      <c r="DC26971" s="7"/>
      <c r="DD26971" s="10"/>
      <c r="DE26971" s="10"/>
      <c r="DF26971" s="129"/>
      <c r="DG26971" s="129"/>
      <c r="DH26971" s="129"/>
      <c r="DI26971" s="128"/>
      <c r="DJ26971" s="128"/>
      <c r="DK26971" s="216">
        <f t="shared" si="967"/>
        <v>0</v>
      </c>
      <c r="DL26971" s="129"/>
    </row>
    <row r="26972" spans="4:117" x14ac:dyDescent="0.25">
      <c r="DB26972" s="130">
        <f t="shared" si="966"/>
        <v>3</v>
      </c>
      <c r="DC26972" s="7"/>
      <c r="DD26972" s="10"/>
      <c r="DE26972" s="10"/>
      <c r="DF26972" s="129"/>
      <c r="DG26972" s="129"/>
      <c r="DH26972" s="129"/>
      <c r="DI26972" s="128"/>
      <c r="DJ26972" s="128"/>
      <c r="DK26972" s="216">
        <f t="shared" si="967"/>
        <v>0</v>
      </c>
      <c r="DL26972" s="129"/>
    </row>
    <row r="26973" spans="4:117" x14ac:dyDescent="0.25">
      <c r="DB26973" s="130">
        <f t="shared" si="966"/>
        <v>4</v>
      </c>
      <c r="DC26973" s="7"/>
      <c r="DD26973" s="10"/>
      <c r="DE26973" s="10"/>
      <c r="DF26973" s="129"/>
      <c r="DG26973" s="129"/>
      <c r="DH26973" s="129"/>
      <c r="DI26973" s="128"/>
      <c r="DJ26973" s="128"/>
      <c r="DK26973" s="216">
        <f t="shared" si="967"/>
        <v>0</v>
      </c>
      <c r="DL26973" s="129"/>
    </row>
    <row r="26974" spans="4:117" x14ac:dyDescent="0.25">
      <c r="DB26974" s="130">
        <f t="shared" si="966"/>
        <v>5</v>
      </c>
      <c r="DC26974" s="7"/>
      <c r="DD26974" s="10"/>
      <c r="DE26974" s="10"/>
      <c r="DF26974" s="129"/>
      <c r="DG26974" s="129"/>
      <c r="DH26974" s="129"/>
      <c r="DI26974" s="128"/>
      <c r="DJ26974" s="128"/>
      <c r="DK26974" s="216">
        <f t="shared" si="967"/>
        <v>0</v>
      </c>
      <c r="DL26974" s="129"/>
    </row>
    <row r="26975" spans="4:117" x14ac:dyDescent="0.25">
      <c r="DB26975" s="130">
        <f t="shared" si="966"/>
        <v>6</v>
      </c>
      <c r="DC26975" s="7"/>
      <c r="DD26975" s="10"/>
      <c r="DE26975" s="10"/>
      <c r="DF26975" s="129"/>
      <c r="DG26975" s="129"/>
      <c r="DH26975" s="129"/>
      <c r="DI26975" s="128"/>
      <c r="DJ26975" s="128"/>
      <c r="DK26975" s="216">
        <f t="shared" si="967"/>
        <v>0</v>
      </c>
      <c r="DL26975" s="129"/>
    </row>
    <row r="26976" spans="4:117" x14ac:dyDescent="0.25">
      <c r="DB26976" s="130">
        <f t="shared" si="966"/>
        <v>7</v>
      </c>
      <c r="DC26976" s="7"/>
      <c r="DD26976" s="10"/>
      <c r="DE26976" s="10"/>
      <c r="DF26976" s="129"/>
      <c r="DG26976" s="129"/>
      <c r="DH26976" s="129"/>
      <c r="DI26976" s="128"/>
      <c r="DJ26976" s="128"/>
      <c r="DK26976" s="216">
        <f t="shared" si="967"/>
        <v>0</v>
      </c>
      <c r="DL26976" s="129"/>
    </row>
    <row r="26977" spans="106:116" x14ac:dyDescent="0.25">
      <c r="DB26977" s="130">
        <f t="shared" si="966"/>
        <v>8</v>
      </c>
      <c r="DC26977" s="7"/>
      <c r="DD26977" s="10"/>
      <c r="DE26977" s="10"/>
      <c r="DF26977" s="129"/>
      <c r="DG26977" s="129"/>
      <c r="DH26977" s="129"/>
      <c r="DI26977" s="128"/>
      <c r="DJ26977" s="128"/>
      <c r="DK26977" s="216">
        <f t="shared" si="967"/>
        <v>0</v>
      </c>
      <c r="DL26977" s="129"/>
    </row>
    <row r="26978" spans="106:116" x14ac:dyDescent="0.25">
      <c r="DB26978" s="130">
        <f t="shared" si="966"/>
        <v>9</v>
      </c>
      <c r="DC26978" s="7"/>
      <c r="DD26978" s="10"/>
      <c r="DE26978" s="10"/>
      <c r="DF26978" s="129"/>
      <c r="DG26978" s="129"/>
      <c r="DH26978" s="129"/>
      <c r="DI26978" s="128"/>
      <c r="DJ26978" s="128"/>
      <c r="DK26978" s="216">
        <f t="shared" si="967"/>
        <v>0</v>
      </c>
      <c r="DL26978" s="129"/>
    </row>
    <row r="26979" spans="106:116" x14ac:dyDescent="0.25">
      <c r="DB26979" s="130">
        <f t="shared" si="966"/>
        <v>10</v>
      </c>
      <c r="DC26979" s="7"/>
      <c r="DD26979" s="10"/>
      <c r="DE26979" s="10"/>
      <c r="DF26979" s="129"/>
      <c r="DG26979" s="129"/>
      <c r="DH26979" s="129"/>
      <c r="DI26979" s="128"/>
      <c r="DJ26979" s="128"/>
      <c r="DK26979" s="216">
        <f t="shared" si="967"/>
        <v>0</v>
      </c>
      <c r="DL26979" s="129"/>
    </row>
    <row r="26980" spans="106:116" x14ac:dyDescent="0.25">
      <c r="DB26980" s="130">
        <f t="shared" si="966"/>
        <v>11</v>
      </c>
      <c r="DC26980" s="7"/>
      <c r="DD26980" s="10"/>
      <c r="DE26980" s="10"/>
      <c r="DF26980" s="129"/>
      <c r="DG26980" s="129"/>
      <c r="DH26980" s="129"/>
      <c r="DI26980" s="128"/>
      <c r="DJ26980" s="128"/>
      <c r="DK26980" s="216">
        <f t="shared" si="967"/>
        <v>0</v>
      </c>
      <c r="DL26980" s="129"/>
    </row>
    <row r="26981" spans="106:116" x14ac:dyDescent="0.25">
      <c r="DB26981" s="130">
        <f t="shared" si="966"/>
        <v>12</v>
      </c>
      <c r="DC26981" s="7"/>
      <c r="DD26981" s="10"/>
      <c r="DE26981" s="10"/>
      <c r="DF26981" s="129"/>
      <c r="DG26981" s="129"/>
      <c r="DH26981" s="129"/>
      <c r="DI26981" s="128"/>
      <c r="DJ26981" s="128"/>
      <c r="DK26981" s="216">
        <f t="shared" si="967"/>
        <v>0</v>
      </c>
      <c r="DL26981" s="129"/>
    </row>
    <row r="26982" spans="106:116" x14ac:dyDescent="0.25">
      <c r="DB26982" s="130">
        <f t="shared" si="966"/>
        <v>13</v>
      </c>
      <c r="DC26982" s="7"/>
      <c r="DD26982" s="10"/>
      <c r="DE26982" s="10"/>
      <c r="DF26982" s="129"/>
      <c r="DG26982" s="129"/>
      <c r="DH26982" s="129"/>
      <c r="DI26982" s="128"/>
      <c r="DJ26982" s="128"/>
      <c r="DK26982" s="216">
        <f t="shared" si="967"/>
        <v>0</v>
      </c>
      <c r="DL26982" s="129"/>
    </row>
    <row r="26983" spans="106:116" x14ac:dyDescent="0.25">
      <c r="DB26983" s="130">
        <f t="shared" si="966"/>
        <v>14</v>
      </c>
      <c r="DC26983" s="7"/>
      <c r="DD26983" s="10"/>
      <c r="DE26983" s="10"/>
      <c r="DF26983" s="129"/>
      <c r="DG26983" s="129"/>
      <c r="DH26983" s="129"/>
      <c r="DI26983" s="128"/>
      <c r="DJ26983" s="128"/>
      <c r="DK26983" s="216">
        <f t="shared" si="967"/>
        <v>0</v>
      </c>
      <c r="DL26983" s="129"/>
    </row>
    <row r="26984" spans="106:116" x14ac:dyDescent="0.25">
      <c r="DB26984" s="130">
        <f t="shared" si="966"/>
        <v>15</v>
      </c>
      <c r="DC26984" s="7"/>
      <c r="DD26984" s="10"/>
      <c r="DE26984" s="10"/>
      <c r="DF26984" s="129"/>
      <c r="DG26984" s="129"/>
      <c r="DH26984" s="129"/>
      <c r="DI26984" s="128"/>
      <c r="DJ26984" s="128"/>
      <c r="DK26984" s="216">
        <f t="shared" si="967"/>
        <v>0</v>
      </c>
      <c r="DL26984" s="129"/>
    </row>
    <row r="26985" spans="106:116" x14ac:dyDescent="0.25">
      <c r="DB26985" s="130">
        <f t="shared" si="966"/>
        <v>16</v>
      </c>
      <c r="DC26985" s="7"/>
      <c r="DD26985" s="10"/>
      <c r="DE26985" s="10"/>
      <c r="DF26985" s="129"/>
      <c r="DG26985" s="129"/>
      <c r="DH26985" s="129"/>
      <c r="DI26985" s="128"/>
      <c r="DJ26985" s="128"/>
      <c r="DK26985" s="216">
        <f t="shared" si="967"/>
        <v>0</v>
      </c>
      <c r="DL26985" s="129"/>
    </row>
    <row r="26986" spans="106:116" x14ac:dyDescent="0.25">
      <c r="DB26986" s="130">
        <f t="shared" si="966"/>
        <v>17</v>
      </c>
      <c r="DC26986" s="7"/>
      <c r="DD26986" s="10"/>
      <c r="DE26986" s="10"/>
      <c r="DF26986" s="129"/>
      <c r="DG26986" s="129"/>
      <c r="DH26986" s="129"/>
      <c r="DI26986" s="128"/>
      <c r="DJ26986" s="128"/>
      <c r="DK26986" s="216">
        <f t="shared" si="967"/>
        <v>0</v>
      </c>
      <c r="DL26986" s="129"/>
    </row>
    <row r="26987" spans="106:116" x14ac:dyDescent="0.25">
      <c r="DB26987" s="130">
        <f t="shared" si="966"/>
        <v>18</v>
      </c>
      <c r="DC26987" s="7"/>
      <c r="DD26987" s="10"/>
      <c r="DE26987" s="10"/>
      <c r="DF26987" s="129"/>
      <c r="DG26987" s="129"/>
      <c r="DH26987" s="129"/>
      <c r="DI26987" s="128"/>
      <c r="DJ26987" s="128"/>
      <c r="DK26987" s="216">
        <f t="shared" si="967"/>
        <v>0</v>
      </c>
      <c r="DL26987" s="129"/>
    </row>
    <row r="26988" spans="106:116" x14ac:dyDescent="0.25">
      <c r="DB26988" s="130">
        <f t="shared" si="966"/>
        <v>19</v>
      </c>
      <c r="DC26988" s="7"/>
      <c r="DD26988" s="10"/>
      <c r="DE26988" s="10"/>
      <c r="DF26988" s="129"/>
      <c r="DG26988" s="129"/>
      <c r="DH26988" s="129"/>
      <c r="DI26988" s="128"/>
      <c r="DJ26988" s="128"/>
      <c r="DK26988" s="216">
        <f t="shared" si="967"/>
        <v>0</v>
      </c>
      <c r="DL26988" s="129"/>
    </row>
    <row r="26989" spans="106:116" x14ac:dyDescent="0.25">
      <c r="DB26989" s="130">
        <f t="shared" si="966"/>
        <v>20</v>
      </c>
      <c r="DC26989" s="7"/>
      <c r="DD26989" s="10"/>
      <c r="DE26989" s="10"/>
      <c r="DF26989" s="129"/>
      <c r="DG26989" s="129"/>
      <c r="DH26989" s="129"/>
      <c r="DI26989" s="128"/>
      <c r="DJ26989" s="128"/>
      <c r="DK26989" s="216">
        <f t="shared" si="967"/>
        <v>0</v>
      </c>
      <c r="DL26989" s="129"/>
    </row>
    <row r="26990" spans="106:116" x14ac:dyDescent="0.25">
      <c r="DB26990" s="130">
        <f t="shared" si="966"/>
        <v>21</v>
      </c>
      <c r="DC26990" s="7"/>
      <c r="DD26990" s="10"/>
      <c r="DE26990" s="10"/>
      <c r="DF26990" s="129"/>
      <c r="DG26990" s="129"/>
      <c r="DH26990" s="129"/>
      <c r="DI26990" s="128"/>
      <c r="DJ26990" s="128"/>
      <c r="DK26990" s="216">
        <f t="shared" si="967"/>
        <v>0</v>
      </c>
      <c r="DL26990" s="129"/>
    </row>
    <row r="26991" spans="106:116" x14ac:dyDescent="0.25">
      <c r="DB26991" s="130">
        <f t="shared" si="966"/>
        <v>22</v>
      </c>
      <c r="DC26991" s="7"/>
      <c r="DD26991" s="10"/>
      <c r="DE26991" s="10"/>
      <c r="DF26991" s="129"/>
      <c r="DG26991" s="129"/>
      <c r="DH26991" s="129"/>
      <c r="DI26991" s="128"/>
      <c r="DJ26991" s="128"/>
      <c r="DK26991" s="216">
        <f t="shared" si="967"/>
        <v>0</v>
      </c>
      <c r="DL26991" s="129"/>
    </row>
    <row r="26992" spans="106:116" x14ac:dyDescent="0.25">
      <c r="DB26992" s="130">
        <f t="shared" si="966"/>
        <v>23</v>
      </c>
      <c r="DC26992" s="7"/>
      <c r="DD26992" s="10"/>
      <c r="DE26992" s="10"/>
      <c r="DF26992" s="129"/>
      <c r="DG26992" s="129"/>
      <c r="DH26992" s="129"/>
      <c r="DI26992" s="128"/>
      <c r="DJ26992" s="128"/>
      <c r="DK26992" s="216">
        <f t="shared" si="967"/>
        <v>0</v>
      </c>
      <c r="DL26992" s="129"/>
    </row>
    <row r="26993" spans="106:116" x14ac:dyDescent="0.25">
      <c r="DB26993" s="130">
        <f t="shared" si="966"/>
        <v>24</v>
      </c>
      <c r="DC26993" s="7"/>
      <c r="DD26993" s="10"/>
      <c r="DE26993" s="10"/>
      <c r="DF26993" s="129"/>
      <c r="DG26993" s="129"/>
      <c r="DH26993" s="129"/>
      <c r="DI26993" s="128"/>
      <c r="DJ26993" s="128"/>
      <c r="DK26993" s="216">
        <f t="shared" si="967"/>
        <v>0</v>
      </c>
      <c r="DL26993" s="129"/>
    </row>
    <row r="26994" spans="106:116" x14ac:dyDescent="0.25">
      <c r="DB26994" s="130">
        <f t="shared" si="966"/>
        <v>25</v>
      </c>
      <c r="DC26994" s="7"/>
      <c r="DD26994" s="10"/>
      <c r="DE26994" s="10"/>
      <c r="DF26994" s="129"/>
      <c r="DG26994" s="129"/>
      <c r="DH26994" s="129"/>
      <c r="DI26994" s="128"/>
      <c r="DJ26994" s="128"/>
      <c r="DK26994" s="216">
        <f t="shared" si="967"/>
        <v>0</v>
      </c>
      <c r="DL26994" s="129"/>
    </row>
    <row r="26995" spans="106:116" x14ac:dyDescent="0.25">
      <c r="DB26995" s="130">
        <f t="shared" si="966"/>
        <v>26</v>
      </c>
      <c r="DC26995" s="7"/>
      <c r="DD26995" s="10"/>
      <c r="DE26995" s="10"/>
      <c r="DF26995" s="129"/>
      <c r="DG26995" s="129"/>
      <c r="DH26995" s="129"/>
      <c r="DI26995" s="128"/>
      <c r="DJ26995" s="128"/>
      <c r="DK26995" s="216">
        <f t="shared" si="967"/>
        <v>0</v>
      </c>
      <c r="DL26995" s="129"/>
    </row>
    <row r="26996" spans="106:116" x14ac:dyDescent="0.25">
      <c r="DB26996" s="130">
        <f t="shared" si="966"/>
        <v>27</v>
      </c>
      <c r="DC26996" s="7"/>
      <c r="DD26996" s="10"/>
      <c r="DE26996" s="10"/>
      <c r="DF26996" s="129"/>
      <c r="DG26996" s="129"/>
      <c r="DH26996" s="129"/>
      <c r="DI26996" s="128"/>
      <c r="DJ26996" s="128"/>
      <c r="DK26996" s="216">
        <f t="shared" si="967"/>
        <v>0</v>
      </c>
      <c r="DL26996" s="129"/>
    </row>
    <row r="26997" spans="106:116" x14ac:dyDescent="0.25">
      <c r="DB26997" s="130">
        <f t="shared" si="966"/>
        <v>28</v>
      </c>
      <c r="DC26997" s="7"/>
      <c r="DD26997" s="10"/>
      <c r="DE26997" s="10"/>
      <c r="DF26997" s="129"/>
      <c r="DG26997" s="129"/>
      <c r="DH26997" s="129"/>
      <c r="DI26997" s="128"/>
      <c r="DJ26997" s="128"/>
      <c r="DK26997" s="216">
        <f t="shared" si="967"/>
        <v>0</v>
      </c>
      <c r="DL26997" s="129"/>
    </row>
    <row r="26998" spans="106:116" x14ac:dyDescent="0.25">
      <c r="DB26998" s="130">
        <f t="shared" si="966"/>
        <v>29</v>
      </c>
      <c r="DC26998" s="7"/>
      <c r="DD26998" s="10"/>
      <c r="DE26998" s="10"/>
      <c r="DF26998" s="129"/>
      <c r="DG26998" s="129"/>
      <c r="DH26998" s="129"/>
      <c r="DI26998" s="128"/>
      <c r="DJ26998" s="128"/>
      <c r="DK26998" s="216">
        <f t="shared" si="967"/>
        <v>0</v>
      </c>
      <c r="DL26998" s="129"/>
    </row>
    <row r="26999" spans="106:116" x14ac:dyDescent="0.25">
      <c r="DB26999" s="130">
        <f t="shared" si="966"/>
        <v>30</v>
      </c>
      <c r="DC26999" s="7"/>
      <c r="DD26999" s="10"/>
      <c r="DE26999" s="10"/>
      <c r="DF26999" s="129"/>
      <c r="DG26999" s="129"/>
      <c r="DH26999" s="129"/>
      <c r="DI26999" s="128"/>
      <c r="DJ26999" s="128"/>
      <c r="DK26999" s="216">
        <f t="shared" si="967"/>
        <v>0</v>
      </c>
      <c r="DL26999" s="129"/>
    </row>
    <row r="27000" spans="106:116" x14ac:dyDescent="0.25">
      <c r="DB27000" s="130">
        <f t="shared" si="966"/>
        <v>31</v>
      </c>
      <c r="DC27000" s="7"/>
      <c r="DD27000" s="10"/>
      <c r="DE27000" s="10"/>
      <c r="DF27000" s="129"/>
      <c r="DG27000" s="129"/>
      <c r="DH27000" s="129"/>
      <c r="DI27000" s="128"/>
      <c r="DJ27000" s="128"/>
      <c r="DK27000" s="216">
        <f t="shared" si="967"/>
        <v>0</v>
      </c>
      <c r="DL27000" s="129"/>
    </row>
    <row r="27001" spans="106:116" x14ac:dyDescent="0.25">
      <c r="DB27001" s="130">
        <f t="shared" si="966"/>
        <v>32</v>
      </c>
      <c r="DC27001" s="7"/>
      <c r="DD27001" s="10"/>
      <c r="DE27001" s="10"/>
      <c r="DF27001" s="129"/>
      <c r="DG27001" s="129"/>
      <c r="DH27001" s="129"/>
      <c r="DI27001" s="128"/>
      <c r="DJ27001" s="128"/>
      <c r="DK27001" s="216">
        <f t="shared" si="967"/>
        <v>0</v>
      </c>
      <c r="DL27001" s="129"/>
    </row>
    <row r="27002" spans="106:116" x14ac:dyDescent="0.25">
      <c r="DB27002" s="130">
        <f t="shared" ref="DB27002:DB27019" si="968">1+DB27001</f>
        <v>33</v>
      </c>
      <c r="DC27002" s="7"/>
      <c r="DD27002" s="10"/>
      <c r="DE27002" s="10"/>
      <c r="DF27002" s="129"/>
      <c r="DG27002" s="129"/>
      <c r="DH27002" s="129"/>
      <c r="DI27002" s="128"/>
      <c r="DJ27002" s="128"/>
      <c r="DK27002" s="216">
        <f t="shared" ref="DK27002:DK27019" si="969">IF(DC27002=0,0,IF(DD27002=0,0,IF(DE27002=0,0,50)))</f>
        <v>0</v>
      </c>
      <c r="DL27002" s="129"/>
    </row>
    <row r="27003" spans="106:116" x14ac:dyDescent="0.25">
      <c r="DB27003" s="130">
        <f t="shared" si="968"/>
        <v>34</v>
      </c>
      <c r="DC27003" s="7"/>
      <c r="DD27003" s="10"/>
      <c r="DE27003" s="10"/>
      <c r="DF27003" s="129"/>
      <c r="DG27003" s="129"/>
      <c r="DH27003" s="129"/>
      <c r="DI27003" s="128"/>
      <c r="DJ27003" s="128"/>
      <c r="DK27003" s="216">
        <f t="shared" si="969"/>
        <v>0</v>
      </c>
      <c r="DL27003" s="129"/>
    </row>
    <row r="27004" spans="106:116" x14ac:dyDescent="0.25">
      <c r="DB27004" s="130">
        <f t="shared" si="968"/>
        <v>35</v>
      </c>
      <c r="DC27004" s="7"/>
      <c r="DD27004" s="10"/>
      <c r="DE27004" s="10"/>
      <c r="DF27004" s="129"/>
      <c r="DG27004" s="129"/>
      <c r="DH27004" s="129"/>
      <c r="DI27004" s="128"/>
      <c r="DJ27004" s="128"/>
      <c r="DK27004" s="216">
        <f t="shared" si="969"/>
        <v>0</v>
      </c>
      <c r="DL27004" s="129"/>
    </row>
    <row r="27005" spans="106:116" x14ac:dyDescent="0.25">
      <c r="DB27005" s="130">
        <f t="shared" si="968"/>
        <v>36</v>
      </c>
      <c r="DC27005" s="7"/>
      <c r="DD27005" s="10"/>
      <c r="DE27005" s="10"/>
      <c r="DF27005" s="129"/>
      <c r="DG27005" s="129"/>
      <c r="DH27005" s="129"/>
      <c r="DI27005" s="128"/>
      <c r="DJ27005" s="128"/>
      <c r="DK27005" s="216">
        <f t="shared" si="969"/>
        <v>0</v>
      </c>
      <c r="DL27005" s="129"/>
    </row>
    <row r="27006" spans="106:116" x14ac:dyDescent="0.25">
      <c r="DB27006" s="130">
        <f t="shared" si="968"/>
        <v>37</v>
      </c>
      <c r="DC27006" s="7"/>
      <c r="DD27006" s="10"/>
      <c r="DE27006" s="10"/>
      <c r="DF27006" s="129"/>
      <c r="DG27006" s="129"/>
      <c r="DH27006" s="129"/>
      <c r="DI27006" s="128"/>
      <c r="DJ27006" s="128"/>
      <c r="DK27006" s="216">
        <f t="shared" si="969"/>
        <v>0</v>
      </c>
      <c r="DL27006" s="129"/>
    </row>
    <row r="27007" spans="106:116" x14ac:dyDescent="0.25">
      <c r="DB27007" s="130">
        <f t="shared" si="968"/>
        <v>38</v>
      </c>
      <c r="DC27007" s="7"/>
      <c r="DD27007" s="10"/>
      <c r="DE27007" s="10"/>
      <c r="DF27007" s="129"/>
      <c r="DG27007" s="129"/>
      <c r="DH27007" s="129"/>
      <c r="DI27007" s="128"/>
      <c r="DJ27007" s="128"/>
      <c r="DK27007" s="216">
        <f t="shared" si="969"/>
        <v>0</v>
      </c>
      <c r="DL27007" s="129"/>
    </row>
    <row r="27008" spans="106:116" x14ac:dyDescent="0.25">
      <c r="DB27008" s="130">
        <f t="shared" si="968"/>
        <v>39</v>
      </c>
      <c r="DC27008" s="7"/>
      <c r="DD27008" s="10"/>
      <c r="DE27008" s="10"/>
      <c r="DF27008" s="129"/>
      <c r="DG27008" s="129"/>
      <c r="DH27008" s="129"/>
      <c r="DI27008" s="128"/>
      <c r="DJ27008" s="128"/>
      <c r="DK27008" s="216">
        <f t="shared" si="969"/>
        <v>0</v>
      </c>
      <c r="DL27008" s="129"/>
    </row>
    <row r="27009" spans="106:116" x14ac:dyDescent="0.25">
      <c r="DB27009" s="130">
        <f t="shared" si="968"/>
        <v>40</v>
      </c>
      <c r="DC27009" s="7"/>
      <c r="DD27009" s="10"/>
      <c r="DE27009" s="10"/>
      <c r="DF27009" s="129"/>
      <c r="DG27009" s="129"/>
      <c r="DH27009" s="129"/>
      <c r="DI27009" s="128"/>
      <c r="DJ27009" s="128"/>
      <c r="DK27009" s="216">
        <f t="shared" si="969"/>
        <v>0</v>
      </c>
      <c r="DL27009" s="129"/>
    </row>
    <row r="27010" spans="106:116" x14ac:dyDescent="0.25">
      <c r="DB27010" s="130">
        <f t="shared" si="968"/>
        <v>41</v>
      </c>
      <c r="DC27010" s="7"/>
      <c r="DD27010" s="10"/>
      <c r="DE27010" s="10"/>
      <c r="DF27010" s="129"/>
      <c r="DG27010" s="129"/>
      <c r="DH27010" s="129"/>
      <c r="DI27010" s="128"/>
      <c r="DJ27010" s="128"/>
      <c r="DK27010" s="216">
        <f t="shared" si="969"/>
        <v>0</v>
      </c>
      <c r="DL27010" s="129"/>
    </row>
    <row r="27011" spans="106:116" x14ac:dyDescent="0.25">
      <c r="DB27011" s="130">
        <f t="shared" si="968"/>
        <v>42</v>
      </c>
      <c r="DC27011" s="7"/>
      <c r="DD27011" s="10"/>
      <c r="DE27011" s="10"/>
      <c r="DF27011" s="129"/>
      <c r="DG27011" s="129"/>
      <c r="DH27011" s="129"/>
      <c r="DI27011" s="128"/>
      <c r="DJ27011" s="128"/>
      <c r="DK27011" s="216">
        <f t="shared" si="969"/>
        <v>0</v>
      </c>
      <c r="DL27011" s="129"/>
    </row>
    <row r="27012" spans="106:116" x14ac:dyDescent="0.25">
      <c r="DB27012" s="130">
        <f t="shared" si="968"/>
        <v>43</v>
      </c>
      <c r="DC27012" s="7"/>
      <c r="DD27012" s="10"/>
      <c r="DE27012" s="10"/>
      <c r="DF27012" s="129"/>
      <c r="DG27012" s="129"/>
      <c r="DH27012" s="129"/>
      <c r="DI27012" s="128"/>
      <c r="DJ27012" s="128"/>
      <c r="DK27012" s="216">
        <f t="shared" si="969"/>
        <v>0</v>
      </c>
      <c r="DL27012" s="129"/>
    </row>
    <row r="27013" spans="106:116" x14ac:dyDescent="0.25">
      <c r="DB27013" s="130">
        <f t="shared" si="968"/>
        <v>44</v>
      </c>
      <c r="DC27013" s="7"/>
      <c r="DD27013" s="10"/>
      <c r="DE27013" s="10"/>
      <c r="DF27013" s="129"/>
      <c r="DG27013" s="129"/>
      <c r="DH27013" s="129"/>
      <c r="DI27013" s="128"/>
      <c r="DJ27013" s="128"/>
      <c r="DK27013" s="216">
        <f t="shared" si="969"/>
        <v>0</v>
      </c>
      <c r="DL27013" s="129"/>
    </row>
    <row r="27014" spans="106:116" x14ac:dyDescent="0.25">
      <c r="DB27014" s="130">
        <f t="shared" si="968"/>
        <v>45</v>
      </c>
      <c r="DC27014" s="7"/>
      <c r="DD27014" s="10"/>
      <c r="DE27014" s="10"/>
      <c r="DF27014" s="129"/>
      <c r="DG27014" s="129"/>
      <c r="DH27014" s="129"/>
      <c r="DI27014" s="128"/>
      <c r="DJ27014" s="128"/>
      <c r="DK27014" s="216">
        <f t="shared" si="969"/>
        <v>0</v>
      </c>
      <c r="DL27014" s="129"/>
    </row>
    <row r="27015" spans="106:116" x14ac:dyDescent="0.25">
      <c r="DB27015" s="130">
        <f t="shared" si="968"/>
        <v>46</v>
      </c>
      <c r="DC27015" s="7"/>
      <c r="DD27015" s="10"/>
      <c r="DE27015" s="10"/>
      <c r="DF27015" s="129"/>
      <c r="DG27015" s="129"/>
      <c r="DH27015" s="129"/>
      <c r="DI27015" s="128"/>
      <c r="DJ27015" s="128"/>
      <c r="DK27015" s="216">
        <f t="shared" si="969"/>
        <v>0</v>
      </c>
      <c r="DL27015" s="129"/>
    </row>
    <row r="27016" spans="106:116" x14ac:dyDescent="0.25">
      <c r="DB27016" s="130">
        <f t="shared" si="968"/>
        <v>47</v>
      </c>
      <c r="DC27016" s="7"/>
      <c r="DD27016" s="10"/>
      <c r="DE27016" s="10"/>
      <c r="DF27016" s="129"/>
      <c r="DG27016" s="129"/>
      <c r="DH27016" s="129"/>
      <c r="DI27016" s="128"/>
      <c r="DJ27016" s="128"/>
      <c r="DK27016" s="216">
        <f t="shared" si="969"/>
        <v>0</v>
      </c>
      <c r="DL27016" s="129"/>
    </row>
    <row r="27017" spans="106:116" x14ac:dyDescent="0.25">
      <c r="DB27017" s="130">
        <f t="shared" si="968"/>
        <v>48</v>
      </c>
      <c r="DC27017" s="7"/>
      <c r="DD27017" s="10"/>
      <c r="DE27017" s="10"/>
      <c r="DF27017" s="129"/>
      <c r="DG27017" s="129"/>
      <c r="DH27017" s="129"/>
      <c r="DI27017" s="128"/>
      <c r="DJ27017" s="128"/>
      <c r="DK27017" s="216">
        <f t="shared" si="969"/>
        <v>0</v>
      </c>
      <c r="DL27017" s="129"/>
    </row>
    <row r="27018" spans="106:116" x14ac:dyDescent="0.25">
      <c r="DB27018" s="130">
        <f t="shared" si="968"/>
        <v>49</v>
      </c>
      <c r="DC27018" s="7"/>
      <c r="DD27018" s="10"/>
      <c r="DE27018" s="10"/>
      <c r="DF27018" s="129"/>
      <c r="DG27018" s="129"/>
      <c r="DH27018" s="129"/>
      <c r="DI27018" s="128"/>
      <c r="DJ27018" s="128"/>
      <c r="DK27018" s="216">
        <f t="shared" si="969"/>
        <v>0</v>
      </c>
      <c r="DL27018" s="129"/>
    </row>
    <row r="27019" spans="106:116" x14ac:dyDescent="0.25">
      <c r="DB27019" s="130">
        <f t="shared" si="968"/>
        <v>50</v>
      </c>
      <c r="DC27019" s="7"/>
      <c r="DD27019" s="10"/>
      <c r="DE27019" s="10"/>
      <c r="DF27019" s="129"/>
      <c r="DG27019" s="129"/>
      <c r="DH27019" s="129"/>
      <c r="DI27019" s="128"/>
      <c r="DJ27019" s="128"/>
      <c r="DK27019" s="216">
        <f t="shared" si="969"/>
        <v>0</v>
      </c>
      <c r="DL27019" s="129"/>
    </row>
    <row r="27020" spans="106:116" x14ac:dyDescent="0.25">
      <c r="DB27020" s="129"/>
      <c r="DC27020" s="129"/>
      <c r="DD27020" s="129"/>
      <c r="DE27020" s="129"/>
      <c r="DF27020" s="129"/>
      <c r="DG27020" s="129"/>
      <c r="DH27020" s="129"/>
      <c r="DI27020" s="129"/>
      <c r="DJ27020" s="129"/>
      <c r="DK27020" s="184"/>
      <c r="DL27020" s="129"/>
    </row>
    <row r="27021" spans="106:116" x14ac:dyDescent="0.25">
      <c r="DB27021" s="129"/>
      <c r="DC27021" s="129"/>
      <c r="DD27021" s="129"/>
      <c r="DE27021" s="129"/>
      <c r="DF27021" s="129"/>
      <c r="DG27021" s="129"/>
      <c r="DH27021" s="129"/>
      <c r="DI27021" s="129"/>
      <c r="DJ27021" s="129"/>
      <c r="DK27021" s="184"/>
      <c r="DL27021" s="129"/>
    </row>
    <row r="27022" spans="106:116" x14ac:dyDescent="0.25">
      <c r="DB27022" s="129"/>
      <c r="DC27022" s="129"/>
      <c r="DD27022" s="129"/>
      <c r="DE27022" s="129"/>
      <c r="DF27022" s="129"/>
      <c r="DG27022" s="129"/>
      <c r="DH27022" s="129"/>
      <c r="DI27022" s="129"/>
      <c r="DJ27022" s="129"/>
      <c r="DK27022" s="184"/>
      <c r="DL27022" s="129"/>
    </row>
    <row r="27023" spans="106:116" x14ac:dyDescent="0.25">
      <c r="DB27023" s="129"/>
      <c r="DC27023" s="129"/>
      <c r="DD27023" s="129"/>
      <c r="DE27023" s="129"/>
      <c r="DF27023" s="129"/>
      <c r="DG27023" s="129"/>
      <c r="DH27023" s="129"/>
      <c r="DI27023" s="129"/>
      <c r="DJ27023" s="129"/>
      <c r="DK27023" s="184"/>
      <c r="DL27023" s="129"/>
    </row>
    <row r="27024" spans="106:116" x14ac:dyDescent="0.25">
      <c r="DB27024" s="129"/>
      <c r="DC27024" s="129"/>
      <c r="DD27024" s="129"/>
      <c r="DE27024" s="129"/>
      <c r="DF27024" s="129"/>
      <c r="DG27024" s="129"/>
      <c r="DH27024" s="129"/>
      <c r="DI27024" s="129"/>
      <c r="DJ27024" s="129"/>
      <c r="DK27024" s="184"/>
      <c r="DL27024" s="129"/>
    </row>
    <row r="27025" spans="106:116" x14ac:dyDescent="0.25">
      <c r="DB27025" s="129"/>
      <c r="DC27025" s="129"/>
      <c r="DD27025" s="129"/>
      <c r="DE27025" s="129"/>
      <c r="DF27025" s="129"/>
      <c r="DG27025" s="129"/>
      <c r="DH27025" s="129"/>
      <c r="DI27025" s="129"/>
      <c r="DJ27025" s="129"/>
      <c r="DK27025" s="184"/>
      <c r="DL27025" s="129"/>
    </row>
    <row r="27026" spans="106:116" x14ac:dyDescent="0.25">
      <c r="DB27026" s="129"/>
      <c r="DC27026" s="129"/>
      <c r="DD27026" s="129"/>
      <c r="DE27026" s="129"/>
      <c r="DF27026" s="129"/>
      <c r="DG27026" s="129"/>
      <c r="DH27026" s="129"/>
      <c r="DI27026" s="129"/>
      <c r="DJ27026" s="129"/>
      <c r="DK27026" s="184"/>
      <c r="DL27026" s="129"/>
    </row>
    <row r="27027" spans="106:116" x14ac:dyDescent="0.25">
      <c r="DB27027" s="129"/>
      <c r="DC27027" s="129"/>
      <c r="DD27027" s="129"/>
      <c r="DE27027" s="129"/>
      <c r="DF27027" s="129"/>
      <c r="DG27027" s="129"/>
      <c r="DH27027" s="129"/>
      <c r="DI27027" s="129"/>
      <c r="DJ27027" s="129"/>
      <c r="DK27027" s="184"/>
      <c r="DL27027" s="129"/>
    </row>
    <row r="27028" spans="106:116" x14ac:dyDescent="0.25">
      <c r="DB27028" s="129"/>
      <c r="DC27028" s="129"/>
      <c r="DD27028" s="129"/>
      <c r="DE27028" s="129"/>
      <c r="DF27028" s="129"/>
      <c r="DG27028" s="129"/>
      <c r="DH27028" s="129"/>
      <c r="DI27028" s="129"/>
      <c r="DJ27028" s="129"/>
      <c r="DK27028" s="184"/>
      <c r="DL27028" s="129"/>
    </row>
    <row r="27029" spans="106:116" x14ac:dyDescent="0.25">
      <c r="DB27029" s="129"/>
      <c r="DC27029" s="129"/>
      <c r="DD27029" s="129"/>
      <c r="DE27029" s="129"/>
      <c r="DF27029" s="129"/>
      <c r="DG27029" s="129"/>
      <c r="DH27029" s="129"/>
      <c r="DI27029" s="129"/>
      <c r="DJ27029" s="129"/>
      <c r="DK27029" s="184"/>
      <c r="DL27029" s="129"/>
    </row>
    <row r="27030" spans="106:116" x14ac:dyDescent="0.25">
      <c r="DB27030" s="129"/>
      <c r="DC27030" s="129"/>
      <c r="DD27030" s="129"/>
      <c r="DE27030" s="129"/>
      <c r="DF27030" s="129"/>
      <c r="DG27030" s="129"/>
      <c r="DH27030" s="129"/>
      <c r="DI27030" s="129"/>
      <c r="DJ27030" s="129"/>
      <c r="DK27030" s="184"/>
      <c r="DL27030" s="129"/>
    </row>
    <row r="27031" spans="106:116" x14ac:dyDescent="0.25">
      <c r="DB27031" s="129"/>
      <c r="DC27031" s="129"/>
      <c r="DD27031" s="129"/>
      <c r="DE27031" s="129"/>
      <c r="DF27031" s="129"/>
      <c r="DG27031" s="129"/>
      <c r="DH27031" s="129"/>
      <c r="DI27031" s="129"/>
      <c r="DJ27031" s="129"/>
      <c r="DK27031" s="184"/>
      <c r="DL27031" s="129"/>
    </row>
    <row r="27032" spans="106:116" x14ac:dyDescent="0.25">
      <c r="DB27032" s="129"/>
      <c r="DC27032" s="129"/>
      <c r="DD27032" s="129"/>
      <c r="DE27032" s="129"/>
      <c r="DF27032" s="129"/>
      <c r="DG27032" s="129"/>
      <c r="DH27032" s="129"/>
      <c r="DI27032" s="129"/>
      <c r="DJ27032" s="129"/>
      <c r="DK27032" s="184"/>
      <c r="DL27032" s="129"/>
    </row>
    <row r="27033" spans="106:116" x14ac:dyDescent="0.25">
      <c r="DB27033" s="129"/>
      <c r="DC27033" s="129"/>
      <c r="DD27033" s="129"/>
      <c r="DE27033" s="129"/>
      <c r="DF27033" s="129"/>
      <c r="DG27033" s="129"/>
      <c r="DH27033" s="129"/>
      <c r="DI27033" s="129"/>
      <c r="DJ27033" s="129"/>
      <c r="DK27033" s="184"/>
      <c r="DL27033" s="129"/>
    </row>
    <row r="27034" spans="106:116" x14ac:dyDescent="0.25">
      <c r="DB27034" s="129"/>
      <c r="DC27034" s="129"/>
      <c r="DD27034" s="129"/>
      <c r="DE27034" s="129"/>
      <c r="DF27034" s="129"/>
      <c r="DG27034" s="129"/>
      <c r="DH27034" s="129"/>
      <c r="DI27034" s="129"/>
      <c r="DJ27034" s="129"/>
      <c r="DK27034" s="184"/>
      <c r="DL27034" s="129"/>
    </row>
    <row r="27035" spans="106:116" x14ac:dyDescent="0.25">
      <c r="DB27035" s="129"/>
      <c r="DC27035" s="129"/>
      <c r="DD27035" s="129"/>
      <c r="DE27035" s="129"/>
      <c r="DF27035" s="129"/>
      <c r="DG27035" s="129"/>
      <c r="DH27035" s="129"/>
      <c r="DI27035" s="129"/>
      <c r="DJ27035" s="129"/>
      <c r="DK27035" s="184"/>
      <c r="DL27035" s="129"/>
    </row>
    <row r="27036" spans="106:116" x14ac:dyDescent="0.25">
      <c r="DB27036" s="129"/>
      <c r="DC27036" s="129"/>
      <c r="DD27036" s="129"/>
      <c r="DE27036" s="129"/>
      <c r="DF27036" s="129"/>
      <c r="DG27036" s="129"/>
      <c r="DH27036" s="129"/>
      <c r="DI27036" s="129"/>
      <c r="DJ27036" s="129"/>
      <c r="DK27036" s="184"/>
      <c r="DL27036" s="129"/>
    </row>
    <row r="27037" spans="106:116" x14ac:dyDescent="0.25">
      <c r="DB27037" s="129"/>
      <c r="DC27037" s="129"/>
      <c r="DD27037" s="129"/>
      <c r="DE27037" s="129"/>
      <c r="DF27037" s="129"/>
      <c r="DG27037" s="129"/>
      <c r="DH27037" s="129"/>
      <c r="DI27037" s="129"/>
      <c r="DJ27037" s="129"/>
      <c r="DK27037" s="184"/>
      <c r="DL27037" s="129"/>
    </row>
    <row r="27038" spans="106:116" x14ac:dyDescent="0.25">
      <c r="DB27038" s="129"/>
      <c r="DC27038" s="129"/>
      <c r="DD27038" s="129"/>
      <c r="DE27038" s="129"/>
      <c r="DF27038" s="129"/>
      <c r="DG27038" s="129"/>
      <c r="DH27038" s="129"/>
      <c r="DI27038" s="129"/>
      <c r="DJ27038" s="129"/>
      <c r="DK27038" s="184"/>
      <c r="DL27038" s="129"/>
    </row>
    <row r="27039" spans="106:116" x14ac:dyDescent="0.25">
      <c r="DB27039" s="129"/>
      <c r="DC27039" s="129"/>
      <c r="DD27039" s="129"/>
      <c r="DE27039" s="129"/>
      <c r="DF27039" s="129"/>
      <c r="DG27039" s="129"/>
      <c r="DH27039" s="129"/>
      <c r="DI27039" s="129"/>
      <c r="DJ27039" s="129"/>
      <c r="DK27039" s="184"/>
      <c r="DL27039" s="129"/>
    </row>
    <row r="27040" spans="106:116" x14ac:dyDescent="0.25">
      <c r="DB27040" s="129"/>
      <c r="DC27040" s="129"/>
      <c r="DD27040" s="129"/>
      <c r="DE27040" s="129"/>
      <c r="DF27040" s="129"/>
      <c r="DG27040" s="129"/>
      <c r="DH27040" s="129"/>
      <c r="DI27040" s="129"/>
      <c r="DJ27040" s="129"/>
      <c r="DK27040" s="184"/>
      <c r="DL27040" s="129"/>
    </row>
    <row r="27041" spans="4:120" x14ac:dyDescent="0.25">
      <c r="DB27041" s="227" t="s">
        <v>196</v>
      </c>
      <c r="DC27041" s="452" t="s">
        <v>378</v>
      </c>
      <c r="DD27041" s="452"/>
      <c r="DE27041" s="452"/>
      <c r="DF27041" s="452"/>
      <c r="DG27041" s="452"/>
      <c r="DH27041" s="452"/>
      <c r="DI27041" s="129"/>
      <c r="DJ27041" s="129"/>
      <c r="DK27041" s="184"/>
      <c r="DL27041" s="129"/>
    </row>
    <row r="27042" spans="4:120" ht="45" customHeight="1" x14ac:dyDescent="0.25">
      <c r="DB27042" s="128"/>
      <c r="DC27042" s="452" t="s">
        <v>1633</v>
      </c>
      <c r="DD27042" s="452"/>
      <c r="DE27042" s="452"/>
      <c r="DF27042" s="452"/>
      <c r="DG27042" s="452"/>
      <c r="DH27042" s="452"/>
      <c r="DI27042" s="145"/>
      <c r="DJ27042" s="145"/>
      <c r="DK27042" s="228"/>
      <c r="DL27042" s="160"/>
    </row>
    <row r="27043" spans="4:120" ht="29.25" x14ac:dyDescent="0.25">
      <c r="DB27043" s="224"/>
      <c r="DC27043" s="162" t="s">
        <v>49</v>
      </c>
      <c r="DD27043" s="198" t="s">
        <v>193</v>
      </c>
      <c r="DE27043" s="162" t="s">
        <v>64</v>
      </c>
      <c r="DF27043" s="198" t="s">
        <v>1080</v>
      </c>
      <c r="DG27043" s="162" t="s">
        <v>1062</v>
      </c>
      <c r="DH27043" s="198" t="s">
        <v>56</v>
      </c>
      <c r="DI27043" s="128"/>
      <c r="DJ27043" s="128"/>
      <c r="DK27043" s="210" t="s">
        <v>314</v>
      </c>
      <c r="DL27043" s="129"/>
      <c r="DM27043" s="398" t="s">
        <v>1082</v>
      </c>
      <c r="DN27043" s="48" t="s">
        <v>1081</v>
      </c>
    </row>
    <row r="27044" spans="4:120" x14ac:dyDescent="0.25">
      <c r="D27044" s="264" t="s">
        <v>200</v>
      </c>
      <c r="DB27044" s="134">
        <f t="shared" ref="DB27044:DB27075" si="970">1+DB27043</f>
        <v>1</v>
      </c>
      <c r="DC27044" s="10"/>
      <c r="DD27044" s="10"/>
      <c r="DE27044" s="10"/>
      <c r="DF27044" s="9"/>
      <c r="DG27044" s="9"/>
      <c r="DH27044" s="7"/>
      <c r="DI27044" s="128"/>
      <c r="DJ27044" s="128"/>
      <c r="DK27044" s="216">
        <f>IF(DC27044=0,0,IF(DD27044=0,0,IF(DE27044=0,0,IF(DF27044=0,0,IF(DG27044=0,0,IF(DH27044=0,0,IF(DM27044=2,50,0)))))))</f>
        <v>0</v>
      </c>
      <c r="DL27044" s="128"/>
      <c r="DM27044" s="273">
        <f>DN27044+DO27044</f>
        <v>1</v>
      </c>
      <c r="DN27044" s="36">
        <f>IF(DH27044&gt;=$C$24,1,0)</f>
        <v>0</v>
      </c>
      <c r="DO27044" s="36">
        <f>IF(DH27044&lt;=$B$24,1,0)</f>
        <v>1</v>
      </c>
      <c r="DP27044" s="248" t="s">
        <v>50</v>
      </c>
    </row>
    <row r="27045" spans="4:120" x14ac:dyDescent="0.25">
      <c r="D27045" s="264" t="s">
        <v>460</v>
      </c>
      <c r="DB27045" s="134">
        <f t="shared" si="970"/>
        <v>2</v>
      </c>
      <c r="DC27045" s="10"/>
      <c r="DD27045" s="10"/>
      <c r="DE27045" s="10"/>
      <c r="DF27045" s="9"/>
      <c r="DG27045" s="9"/>
      <c r="DH27045" s="7"/>
      <c r="DI27045" s="128"/>
      <c r="DJ27045" s="128"/>
      <c r="DK27045" s="216">
        <f t="shared" ref="DK27045:DK27108" si="971">IF(DC27045=0,0,IF(DD27045=0,0,IF(DE27045=0,0,IF(DF27045=0,0,IF(DG27045=0,0,IF(DH27045=0,0,IF(DM27045=2,50,0)))))))</f>
        <v>0</v>
      </c>
      <c r="DL27045" s="128"/>
      <c r="DM27045" s="273">
        <f t="shared" ref="DM27045:DM27108" si="972">DN27045+DO27045</f>
        <v>1</v>
      </c>
      <c r="DN27045" s="36">
        <f>IF(DH27045&gt;=$C$24,1,0)</f>
        <v>0</v>
      </c>
      <c r="DO27045" s="36">
        <f t="shared" ref="DO27045:DO27108" si="973">IF(DH27045&lt;=$B$24,1,0)</f>
        <v>1</v>
      </c>
      <c r="DP27045" s="248" t="s">
        <v>51</v>
      </c>
    </row>
    <row r="27046" spans="4:120" x14ac:dyDescent="0.25">
      <c r="DB27046" s="134">
        <f t="shared" si="970"/>
        <v>3</v>
      </c>
      <c r="DC27046" s="10"/>
      <c r="DD27046" s="10"/>
      <c r="DE27046" s="10"/>
      <c r="DF27046" s="9"/>
      <c r="DG27046" s="9"/>
      <c r="DH27046" s="7"/>
      <c r="DI27046" s="128"/>
      <c r="DJ27046" s="128"/>
      <c r="DK27046" s="216">
        <f t="shared" si="971"/>
        <v>0</v>
      </c>
      <c r="DL27046" s="128"/>
      <c r="DM27046" s="273">
        <f t="shared" si="972"/>
        <v>1</v>
      </c>
      <c r="DN27046" s="36">
        <f t="shared" ref="DN27046:DN27108" si="974">IF(DH27046&gt;=$C$24,1,0)</f>
        <v>0</v>
      </c>
      <c r="DO27046" s="36">
        <f t="shared" si="973"/>
        <v>1</v>
      </c>
      <c r="DP27046" s="248" t="s">
        <v>52</v>
      </c>
    </row>
    <row r="27047" spans="4:120" x14ac:dyDescent="0.25">
      <c r="DB27047" s="134">
        <f t="shared" si="970"/>
        <v>4</v>
      </c>
      <c r="DC27047" s="10"/>
      <c r="DD27047" s="10"/>
      <c r="DE27047" s="10"/>
      <c r="DF27047" s="9"/>
      <c r="DG27047" s="9"/>
      <c r="DH27047" s="7"/>
      <c r="DI27047" s="128"/>
      <c r="DJ27047" s="128"/>
      <c r="DK27047" s="216">
        <f t="shared" si="971"/>
        <v>0</v>
      </c>
      <c r="DL27047" s="128"/>
      <c r="DM27047" s="273">
        <f t="shared" si="972"/>
        <v>1</v>
      </c>
      <c r="DN27047" s="36">
        <f t="shared" si="974"/>
        <v>0</v>
      </c>
      <c r="DO27047" s="36">
        <f t="shared" si="973"/>
        <v>1</v>
      </c>
      <c r="DP27047" s="248" t="s">
        <v>53</v>
      </c>
    </row>
    <row r="27048" spans="4:120" x14ac:dyDescent="0.25">
      <c r="DB27048" s="134">
        <f t="shared" si="970"/>
        <v>5</v>
      </c>
      <c r="DC27048" s="10"/>
      <c r="DD27048" s="10"/>
      <c r="DE27048" s="10"/>
      <c r="DF27048" s="9"/>
      <c r="DG27048" s="9"/>
      <c r="DH27048" s="7"/>
      <c r="DI27048" s="128"/>
      <c r="DJ27048" s="128"/>
      <c r="DK27048" s="216">
        <f t="shared" si="971"/>
        <v>0</v>
      </c>
      <c r="DL27048" s="128"/>
      <c r="DM27048" s="273">
        <f t="shared" si="972"/>
        <v>1</v>
      </c>
      <c r="DN27048" s="36">
        <f t="shared" si="974"/>
        <v>0</v>
      </c>
      <c r="DO27048" s="36">
        <f t="shared" si="973"/>
        <v>1</v>
      </c>
    </row>
    <row r="27049" spans="4:120" x14ac:dyDescent="0.25">
      <c r="DB27049" s="134">
        <f t="shared" si="970"/>
        <v>6</v>
      </c>
      <c r="DC27049" s="10"/>
      <c r="DD27049" s="10"/>
      <c r="DE27049" s="10"/>
      <c r="DF27049" s="9"/>
      <c r="DG27049" s="9"/>
      <c r="DH27049" s="7"/>
      <c r="DI27049" s="128"/>
      <c r="DJ27049" s="128"/>
      <c r="DK27049" s="216">
        <f t="shared" si="971"/>
        <v>0</v>
      </c>
      <c r="DL27049" s="128"/>
      <c r="DM27049" s="273">
        <f t="shared" si="972"/>
        <v>1</v>
      </c>
      <c r="DN27049" s="36">
        <f t="shared" si="974"/>
        <v>0</v>
      </c>
      <c r="DO27049" s="36">
        <f t="shared" si="973"/>
        <v>1</v>
      </c>
    </row>
    <row r="27050" spans="4:120" x14ac:dyDescent="0.25">
      <c r="DB27050" s="134">
        <f t="shared" si="970"/>
        <v>7</v>
      </c>
      <c r="DC27050" s="10"/>
      <c r="DD27050" s="10"/>
      <c r="DE27050" s="10"/>
      <c r="DF27050" s="9"/>
      <c r="DG27050" s="9"/>
      <c r="DH27050" s="7"/>
      <c r="DI27050" s="128"/>
      <c r="DJ27050" s="128"/>
      <c r="DK27050" s="216">
        <f t="shared" si="971"/>
        <v>0</v>
      </c>
      <c r="DL27050" s="128"/>
      <c r="DM27050" s="273">
        <f t="shared" si="972"/>
        <v>1</v>
      </c>
      <c r="DN27050" s="36">
        <f t="shared" si="974"/>
        <v>0</v>
      </c>
      <c r="DO27050" s="36">
        <f t="shared" si="973"/>
        <v>1</v>
      </c>
    </row>
    <row r="27051" spans="4:120" x14ac:dyDescent="0.25">
      <c r="DB27051" s="134">
        <f t="shared" si="970"/>
        <v>8</v>
      </c>
      <c r="DC27051" s="10"/>
      <c r="DD27051" s="10"/>
      <c r="DE27051" s="10"/>
      <c r="DF27051" s="9"/>
      <c r="DG27051" s="9"/>
      <c r="DH27051" s="7"/>
      <c r="DI27051" s="128"/>
      <c r="DJ27051" s="128"/>
      <c r="DK27051" s="216">
        <f t="shared" si="971"/>
        <v>0</v>
      </c>
      <c r="DL27051" s="128"/>
      <c r="DM27051" s="273">
        <f t="shared" si="972"/>
        <v>1</v>
      </c>
      <c r="DN27051" s="36">
        <f t="shared" si="974"/>
        <v>0</v>
      </c>
      <c r="DO27051" s="36">
        <f t="shared" si="973"/>
        <v>1</v>
      </c>
    </row>
    <row r="27052" spans="4:120" x14ac:dyDescent="0.25">
      <c r="DB27052" s="134">
        <f t="shared" si="970"/>
        <v>9</v>
      </c>
      <c r="DC27052" s="10"/>
      <c r="DD27052" s="10"/>
      <c r="DE27052" s="10"/>
      <c r="DF27052" s="9"/>
      <c r="DG27052" s="9"/>
      <c r="DH27052" s="7"/>
      <c r="DI27052" s="128"/>
      <c r="DJ27052" s="128"/>
      <c r="DK27052" s="216">
        <f t="shared" si="971"/>
        <v>0</v>
      </c>
      <c r="DL27052" s="128"/>
      <c r="DM27052" s="273">
        <f t="shared" si="972"/>
        <v>1</v>
      </c>
      <c r="DN27052" s="36">
        <f t="shared" si="974"/>
        <v>0</v>
      </c>
      <c r="DO27052" s="36">
        <f t="shared" si="973"/>
        <v>1</v>
      </c>
    </row>
    <row r="27053" spans="4:120" x14ac:dyDescent="0.25">
      <c r="DB27053" s="134">
        <f t="shared" si="970"/>
        <v>10</v>
      </c>
      <c r="DC27053" s="10"/>
      <c r="DD27053" s="10"/>
      <c r="DE27053" s="10"/>
      <c r="DF27053" s="9"/>
      <c r="DG27053" s="9"/>
      <c r="DH27053" s="7"/>
      <c r="DI27053" s="128"/>
      <c r="DJ27053" s="128"/>
      <c r="DK27053" s="216">
        <f t="shared" si="971"/>
        <v>0</v>
      </c>
      <c r="DL27053" s="128"/>
      <c r="DM27053" s="273">
        <f t="shared" si="972"/>
        <v>1</v>
      </c>
      <c r="DN27053" s="36">
        <f t="shared" si="974"/>
        <v>0</v>
      </c>
      <c r="DO27053" s="36">
        <f t="shared" si="973"/>
        <v>1</v>
      </c>
    </row>
    <row r="27054" spans="4:120" x14ac:dyDescent="0.25">
      <c r="DB27054" s="134">
        <f t="shared" si="970"/>
        <v>11</v>
      </c>
      <c r="DC27054" s="10"/>
      <c r="DD27054" s="10"/>
      <c r="DE27054" s="10"/>
      <c r="DF27054" s="9"/>
      <c r="DG27054" s="9"/>
      <c r="DH27054" s="7"/>
      <c r="DI27054" s="128"/>
      <c r="DJ27054" s="128"/>
      <c r="DK27054" s="216">
        <f t="shared" si="971"/>
        <v>0</v>
      </c>
      <c r="DL27054" s="128"/>
      <c r="DM27054" s="273">
        <f t="shared" si="972"/>
        <v>1</v>
      </c>
      <c r="DN27054" s="36">
        <f t="shared" si="974"/>
        <v>0</v>
      </c>
      <c r="DO27054" s="36">
        <f t="shared" si="973"/>
        <v>1</v>
      </c>
    </row>
    <row r="27055" spans="4:120" x14ac:dyDescent="0.25">
      <c r="DB27055" s="134">
        <f t="shared" si="970"/>
        <v>12</v>
      </c>
      <c r="DC27055" s="10"/>
      <c r="DD27055" s="10"/>
      <c r="DE27055" s="10"/>
      <c r="DF27055" s="9"/>
      <c r="DG27055" s="9"/>
      <c r="DH27055" s="7"/>
      <c r="DI27055" s="128"/>
      <c r="DJ27055" s="128"/>
      <c r="DK27055" s="216">
        <f t="shared" si="971"/>
        <v>0</v>
      </c>
      <c r="DL27055" s="128"/>
      <c r="DM27055" s="273">
        <f t="shared" si="972"/>
        <v>1</v>
      </c>
      <c r="DN27055" s="36">
        <f t="shared" si="974"/>
        <v>0</v>
      </c>
      <c r="DO27055" s="36">
        <f t="shared" si="973"/>
        <v>1</v>
      </c>
    </row>
    <row r="27056" spans="4:120" x14ac:dyDescent="0.25">
      <c r="DB27056" s="134">
        <f t="shared" si="970"/>
        <v>13</v>
      </c>
      <c r="DC27056" s="10"/>
      <c r="DD27056" s="10"/>
      <c r="DE27056" s="10"/>
      <c r="DF27056" s="9"/>
      <c r="DG27056" s="9"/>
      <c r="DH27056" s="7"/>
      <c r="DI27056" s="128"/>
      <c r="DJ27056" s="128"/>
      <c r="DK27056" s="216">
        <f t="shared" si="971"/>
        <v>0</v>
      </c>
      <c r="DL27056" s="128"/>
      <c r="DM27056" s="273">
        <f t="shared" si="972"/>
        <v>1</v>
      </c>
      <c r="DN27056" s="36">
        <f t="shared" si="974"/>
        <v>0</v>
      </c>
      <c r="DO27056" s="36">
        <f t="shared" si="973"/>
        <v>1</v>
      </c>
    </row>
    <row r="27057" spans="106:119" x14ac:dyDescent="0.25">
      <c r="DB27057" s="134">
        <f t="shared" si="970"/>
        <v>14</v>
      </c>
      <c r="DC27057" s="10"/>
      <c r="DD27057" s="10"/>
      <c r="DE27057" s="10"/>
      <c r="DF27057" s="9"/>
      <c r="DG27057" s="9"/>
      <c r="DH27057" s="7"/>
      <c r="DI27057" s="128"/>
      <c r="DJ27057" s="128"/>
      <c r="DK27057" s="216">
        <f t="shared" si="971"/>
        <v>0</v>
      </c>
      <c r="DL27057" s="128"/>
      <c r="DM27057" s="273">
        <f t="shared" si="972"/>
        <v>1</v>
      </c>
      <c r="DN27057" s="36">
        <f t="shared" si="974"/>
        <v>0</v>
      </c>
      <c r="DO27057" s="36">
        <f t="shared" si="973"/>
        <v>1</v>
      </c>
    </row>
    <row r="27058" spans="106:119" x14ac:dyDescent="0.25">
      <c r="DB27058" s="134">
        <f t="shared" si="970"/>
        <v>15</v>
      </c>
      <c r="DC27058" s="10"/>
      <c r="DD27058" s="10"/>
      <c r="DE27058" s="10"/>
      <c r="DF27058" s="9"/>
      <c r="DG27058" s="9"/>
      <c r="DH27058" s="7"/>
      <c r="DI27058" s="128"/>
      <c r="DJ27058" s="128"/>
      <c r="DK27058" s="216">
        <f t="shared" si="971"/>
        <v>0</v>
      </c>
      <c r="DL27058" s="128"/>
      <c r="DM27058" s="273">
        <f t="shared" si="972"/>
        <v>1</v>
      </c>
      <c r="DN27058" s="36">
        <f t="shared" si="974"/>
        <v>0</v>
      </c>
      <c r="DO27058" s="36">
        <f t="shared" si="973"/>
        <v>1</v>
      </c>
    </row>
    <row r="27059" spans="106:119" x14ac:dyDescent="0.25">
      <c r="DB27059" s="134">
        <f t="shared" si="970"/>
        <v>16</v>
      </c>
      <c r="DC27059" s="10"/>
      <c r="DD27059" s="10"/>
      <c r="DE27059" s="10"/>
      <c r="DF27059" s="9"/>
      <c r="DG27059" s="9"/>
      <c r="DH27059" s="7"/>
      <c r="DI27059" s="128"/>
      <c r="DJ27059" s="128"/>
      <c r="DK27059" s="216">
        <f t="shared" si="971"/>
        <v>0</v>
      </c>
      <c r="DL27059" s="128"/>
      <c r="DM27059" s="273">
        <f t="shared" si="972"/>
        <v>1</v>
      </c>
      <c r="DN27059" s="36">
        <f t="shared" si="974"/>
        <v>0</v>
      </c>
      <c r="DO27059" s="36">
        <f t="shared" si="973"/>
        <v>1</v>
      </c>
    </row>
    <row r="27060" spans="106:119" x14ac:dyDescent="0.25">
      <c r="DB27060" s="134">
        <f t="shared" si="970"/>
        <v>17</v>
      </c>
      <c r="DC27060" s="10"/>
      <c r="DD27060" s="10"/>
      <c r="DE27060" s="10"/>
      <c r="DF27060" s="9"/>
      <c r="DG27060" s="9"/>
      <c r="DH27060" s="7"/>
      <c r="DI27060" s="128"/>
      <c r="DJ27060" s="128"/>
      <c r="DK27060" s="216">
        <f t="shared" si="971"/>
        <v>0</v>
      </c>
      <c r="DL27060" s="128"/>
      <c r="DM27060" s="273">
        <f t="shared" si="972"/>
        <v>1</v>
      </c>
      <c r="DN27060" s="36">
        <f t="shared" si="974"/>
        <v>0</v>
      </c>
      <c r="DO27060" s="36">
        <f t="shared" si="973"/>
        <v>1</v>
      </c>
    </row>
    <row r="27061" spans="106:119" x14ac:dyDescent="0.25">
      <c r="DB27061" s="134">
        <f t="shared" si="970"/>
        <v>18</v>
      </c>
      <c r="DC27061" s="10"/>
      <c r="DD27061" s="10"/>
      <c r="DE27061" s="10"/>
      <c r="DF27061" s="9"/>
      <c r="DG27061" s="9"/>
      <c r="DH27061" s="7"/>
      <c r="DI27061" s="128"/>
      <c r="DJ27061" s="128"/>
      <c r="DK27061" s="216">
        <f t="shared" si="971"/>
        <v>0</v>
      </c>
      <c r="DL27061" s="128"/>
      <c r="DM27061" s="273">
        <f t="shared" si="972"/>
        <v>1</v>
      </c>
      <c r="DN27061" s="36">
        <f t="shared" si="974"/>
        <v>0</v>
      </c>
      <c r="DO27061" s="36">
        <f t="shared" si="973"/>
        <v>1</v>
      </c>
    </row>
    <row r="27062" spans="106:119" x14ac:dyDescent="0.25">
      <c r="DB27062" s="134">
        <f t="shared" si="970"/>
        <v>19</v>
      </c>
      <c r="DC27062" s="10"/>
      <c r="DD27062" s="10"/>
      <c r="DE27062" s="10"/>
      <c r="DF27062" s="9"/>
      <c r="DG27062" s="9"/>
      <c r="DH27062" s="7"/>
      <c r="DI27062" s="128"/>
      <c r="DJ27062" s="128"/>
      <c r="DK27062" s="216">
        <f t="shared" si="971"/>
        <v>0</v>
      </c>
      <c r="DL27062" s="128"/>
      <c r="DM27062" s="273">
        <f t="shared" si="972"/>
        <v>1</v>
      </c>
      <c r="DN27062" s="36">
        <f t="shared" si="974"/>
        <v>0</v>
      </c>
      <c r="DO27062" s="36">
        <f t="shared" si="973"/>
        <v>1</v>
      </c>
    </row>
    <row r="27063" spans="106:119" x14ac:dyDescent="0.25">
      <c r="DB27063" s="134">
        <f t="shared" si="970"/>
        <v>20</v>
      </c>
      <c r="DC27063" s="10"/>
      <c r="DD27063" s="10"/>
      <c r="DE27063" s="10"/>
      <c r="DF27063" s="9"/>
      <c r="DG27063" s="9"/>
      <c r="DH27063" s="7"/>
      <c r="DI27063" s="128"/>
      <c r="DJ27063" s="128"/>
      <c r="DK27063" s="216">
        <f t="shared" si="971"/>
        <v>0</v>
      </c>
      <c r="DL27063" s="128"/>
      <c r="DM27063" s="273">
        <f t="shared" si="972"/>
        <v>1</v>
      </c>
      <c r="DN27063" s="36">
        <f t="shared" si="974"/>
        <v>0</v>
      </c>
      <c r="DO27063" s="36">
        <f t="shared" si="973"/>
        <v>1</v>
      </c>
    </row>
    <row r="27064" spans="106:119" x14ac:dyDescent="0.25">
      <c r="DB27064" s="134">
        <f t="shared" si="970"/>
        <v>21</v>
      </c>
      <c r="DC27064" s="10"/>
      <c r="DD27064" s="10"/>
      <c r="DE27064" s="10"/>
      <c r="DF27064" s="9"/>
      <c r="DG27064" s="9"/>
      <c r="DH27064" s="7"/>
      <c r="DI27064" s="128"/>
      <c r="DJ27064" s="128"/>
      <c r="DK27064" s="216">
        <f t="shared" si="971"/>
        <v>0</v>
      </c>
      <c r="DL27064" s="128"/>
      <c r="DM27064" s="273">
        <f t="shared" si="972"/>
        <v>1</v>
      </c>
      <c r="DN27064" s="36">
        <f t="shared" si="974"/>
        <v>0</v>
      </c>
      <c r="DO27064" s="36">
        <f t="shared" si="973"/>
        <v>1</v>
      </c>
    </row>
    <row r="27065" spans="106:119" x14ac:dyDescent="0.25">
      <c r="DB27065" s="134">
        <f t="shared" si="970"/>
        <v>22</v>
      </c>
      <c r="DC27065" s="10"/>
      <c r="DD27065" s="10"/>
      <c r="DE27065" s="10"/>
      <c r="DF27065" s="9"/>
      <c r="DG27065" s="9"/>
      <c r="DH27065" s="7"/>
      <c r="DI27065" s="128"/>
      <c r="DJ27065" s="128"/>
      <c r="DK27065" s="216">
        <f t="shared" si="971"/>
        <v>0</v>
      </c>
      <c r="DL27065" s="128"/>
      <c r="DM27065" s="273">
        <f t="shared" si="972"/>
        <v>1</v>
      </c>
      <c r="DN27065" s="36">
        <f t="shared" si="974"/>
        <v>0</v>
      </c>
      <c r="DO27065" s="36">
        <f t="shared" si="973"/>
        <v>1</v>
      </c>
    </row>
    <row r="27066" spans="106:119" x14ac:dyDescent="0.25">
      <c r="DB27066" s="134">
        <f t="shared" si="970"/>
        <v>23</v>
      </c>
      <c r="DC27066" s="10"/>
      <c r="DD27066" s="10"/>
      <c r="DE27066" s="10"/>
      <c r="DF27066" s="9"/>
      <c r="DG27066" s="9"/>
      <c r="DH27066" s="7"/>
      <c r="DI27066" s="128"/>
      <c r="DJ27066" s="128"/>
      <c r="DK27066" s="216">
        <f t="shared" si="971"/>
        <v>0</v>
      </c>
      <c r="DL27066" s="128"/>
      <c r="DM27066" s="273">
        <f t="shared" si="972"/>
        <v>1</v>
      </c>
      <c r="DN27066" s="36">
        <f t="shared" si="974"/>
        <v>0</v>
      </c>
      <c r="DO27066" s="36">
        <f t="shared" si="973"/>
        <v>1</v>
      </c>
    </row>
    <row r="27067" spans="106:119" x14ac:dyDescent="0.25">
      <c r="DB27067" s="134">
        <f t="shared" si="970"/>
        <v>24</v>
      </c>
      <c r="DC27067" s="10"/>
      <c r="DD27067" s="10"/>
      <c r="DE27067" s="10"/>
      <c r="DF27067" s="9"/>
      <c r="DG27067" s="9"/>
      <c r="DH27067" s="7"/>
      <c r="DI27067" s="128"/>
      <c r="DJ27067" s="128"/>
      <c r="DK27067" s="216">
        <f t="shared" si="971"/>
        <v>0</v>
      </c>
      <c r="DL27067" s="128"/>
      <c r="DM27067" s="273">
        <f t="shared" si="972"/>
        <v>1</v>
      </c>
      <c r="DN27067" s="36">
        <f t="shared" si="974"/>
        <v>0</v>
      </c>
      <c r="DO27067" s="36">
        <f t="shared" si="973"/>
        <v>1</v>
      </c>
    </row>
    <row r="27068" spans="106:119" x14ac:dyDescent="0.25">
      <c r="DB27068" s="134">
        <f t="shared" si="970"/>
        <v>25</v>
      </c>
      <c r="DC27068" s="10"/>
      <c r="DD27068" s="10"/>
      <c r="DE27068" s="10"/>
      <c r="DF27068" s="9"/>
      <c r="DG27068" s="9"/>
      <c r="DH27068" s="7"/>
      <c r="DI27068" s="128"/>
      <c r="DJ27068" s="128"/>
      <c r="DK27068" s="216">
        <f t="shared" si="971"/>
        <v>0</v>
      </c>
      <c r="DL27068" s="128"/>
      <c r="DM27068" s="273">
        <f t="shared" si="972"/>
        <v>1</v>
      </c>
      <c r="DN27068" s="36">
        <f t="shared" si="974"/>
        <v>0</v>
      </c>
      <c r="DO27068" s="36">
        <f t="shared" si="973"/>
        <v>1</v>
      </c>
    </row>
    <row r="27069" spans="106:119" x14ac:dyDescent="0.25">
      <c r="DB27069" s="134">
        <f t="shared" si="970"/>
        <v>26</v>
      </c>
      <c r="DC27069" s="10"/>
      <c r="DD27069" s="10"/>
      <c r="DE27069" s="10"/>
      <c r="DF27069" s="9"/>
      <c r="DG27069" s="9"/>
      <c r="DH27069" s="7"/>
      <c r="DI27069" s="128"/>
      <c r="DJ27069" s="128"/>
      <c r="DK27069" s="216">
        <f t="shared" si="971"/>
        <v>0</v>
      </c>
      <c r="DL27069" s="128"/>
      <c r="DM27069" s="273">
        <f t="shared" si="972"/>
        <v>1</v>
      </c>
      <c r="DN27069" s="36">
        <f t="shared" si="974"/>
        <v>0</v>
      </c>
      <c r="DO27069" s="36">
        <f t="shared" si="973"/>
        <v>1</v>
      </c>
    </row>
    <row r="27070" spans="106:119" x14ac:dyDescent="0.25">
      <c r="DB27070" s="134">
        <f t="shared" si="970"/>
        <v>27</v>
      </c>
      <c r="DC27070" s="10"/>
      <c r="DD27070" s="10"/>
      <c r="DE27070" s="10"/>
      <c r="DF27070" s="9"/>
      <c r="DG27070" s="9"/>
      <c r="DH27070" s="7"/>
      <c r="DI27070" s="128"/>
      <c r="DJ27070" s="128"/>
      <c r="DK27070" s="216">
        <f t="shared" si="971"/>
        <v>0</v>
      </c>
      <c r="DL27070" s="128"/>
      <c r="DM27070" s="273">
        <f t="shared" si="972"/>
        <v>1</v>
      </c>
      <c r="DN27070" s="36">
        <f t="shared" si="974"/>
        <v>0</v>
      </c>
      <c r="DO27070" s="36">
        <f t="shared" si="973"/>
        <v>1</v>
      </c>
    </row>
    <row r="27071" spans="106:119" x14ac:dyDescent="0.25">
      <c r="DB27071" s="134">
        <f t="shared" si="970"/>
        <v>28</v>
      </c>
      <c r="DC27071" s="10"/>
      <c r="DD27071" s="10"/>
      <c r="DE27071" s="10"/>
      <c r="DF27071" s="9"/>
      <c r="DG27071" s="9"/>
      <c r="DH27071" s="7"/>
      <c r="DI27071" s="128"/>
      <c r="DJ27071" s="128"/>
      <c r="DK27071" s="216">
        <f t="shared" si="971"/>
        <v>0</v>
      </c>
      <c r="DL27071" s="128"/>
      <c r="DM27071" s="273">
        <f t="shared" si="972"/>
        <v>1</v>
      </c>
      <c r="DN27071" s="36">
        <f t="shared" si="974"/>
        <v>0</v>
      </c>
      <c r="DO27071" s="36">
        <f t="shared" si="973"/>
        <v>1</v>
      </c>
    </row>
    <row r="27072" spans="106:119" x14ac:dyDescent="0.25">
      <c r="DB27072" s="134">
        <f t="shared" si="970"/>
        <v>29</v>
      </c>
      <c r="DC27072" s="10"/>
      <c r="DD27072" s="10"/>
      <c r="DE27072" s="10"/>
      <c r="DF27072" s="9"/>
      <c r="DG27072" s="9"/>
      <c r="DH27072" s="7"/>
      <c r="DI27072" s="128"/>
      <c r="DJ27072" s="128"/>
      <c r="DK27072" s="216">
        <f t="shared" si="971"/>
        <v>0</v>
      </c>
      <c r="DL27072" s="128"/>
      <c r="DM27072" s="273">
        <f t="shared" si="972"/>
        <v>1</v>
      </c>
      <c r="DN27072" s="36">
        <f t="shared" si="974"/>
        <v>0</v>
      </c>
      <c r="DO27072" s="36">
        <f t="shared" si="973"/>
        <v>1</v>
      </c>
    </row>
    <row r="27073" spans="106:119" x14ac:dyDescent="0.25">
      <c r="DB27073" s="134">
        <f t="shared" si="970"/>
        <v>30</v>
      </c>
      <c r="DC27073" s="10"/>
      <c r="DD27073" s="10"/>
      <c r="DE27073" s="10"/>
      <c r="DF27073" s="9"/>
      <c r="DG27073" s="9"/>
      <c r="DH27073" s="7"/>
      <c r="DI27073" s="128"/>
      <c r="DJ27073" s="128"/>
      <c r="DK27073" s="216">
        <f t="shared" si="971"/>
        <v>0</v>
      </c>
      <c r="DL27073" s="128"/>
      <c r="DM27073" s="273">
        <f t="shared" si="972"/>
        <v>1</v>
      </c>
      <c r="DN27073" s="36">
        <f t="shared" si="974"/>
        <v>0</v>
      </c>
      <c r="DO27073" s="36">
        <f t="shared" si="973"/>
        <v>1</v>
      </c>
    </row>
    <row r="27074" spans="106:119" x14ac:dyDescent="0.25">
      <c r="DB27074" s="134">
        <f t="shared" si="970"/>
        <v>31</v>
      </c>
      <c r="DC27074" s="10"/>
      <c r="DD27074" s="10"/>
      <c r="DE27074" s="10"/>
      <c r="DF27074" s="9"/>
      <c r="DG27074" s="9"/>
      <c r="DH27074" s="7"/>
      <c r="DI27074" s="128"/>
      <c r="DJ27074" s="128"/>
      <c r="DK27074" s="216">
        <f t="shared" si="971"/>
        <v>0</v>
      </c>
      <c r="DL27074" s="128"/>
      <c r="DM27074" s="273">
        <f t="shared" si="972"/>
        <v>1</v>
      </c>
      <c r="DN27074" s="36">
        <f t="shared" si="974"/>
        <v>0</v>
      </c>
      <c r="DO27074" s="36">
        <f t="shared" si="973"/>
        <v>1</v>
      </c>
    </row>
    <row r="27075" spans="106:119" x14ac:dyDescent="0.25">
      <c r="DB27075" s="134">
        <f t="shared" si="970"/>
        <v>32</v>
      </c>
      <c r="DC27075" s="10"/>
      <c r="DD27075" s="10"/>
      <c r="DE27075" s="10"/>
      <c r="DF27075" s="9"/>
      <c r="DG27075" s="9"/>
      <c r="DH27075" s="7"/>
      <c r="DI27075" s="128"/>
      <c r="DJ27075" s="128"/>
      <c r="DK27075" s="216">
        <f t="shared" si="971"/>
        <v>0</v>
      </c>
      <c r="DL27075" s="128"/>
      <c r="DM27075" s="273">
        <f t="shared" si="972"/>
        <v>1</v>
      </c>
      <c r="DN27075" s="36">
        <f t="shared" si="974"/>
        <v>0</v>
      </c>
      <c r="DO27075" s="36">
        <f t="shared" si="973"/>
        <v>1</v>
      </c>
    </row>
    <row r="27076" spans="106:119" x14ac:dyDescent="0.25">
      <c r="DB27076" s="134">
        <f t="shared" ref="DB27076:DB27107" si="975">1+DB27075</f>
        <v>33</v>
      </c>
      <c r="DC27076" s="10"/>
      <c r="DD27076" s="10"/>
      <c r="DE27076" s="10"/>
      <c r="DF27076" s="9"/>
      <c r="DG27076" s="9"/>
      <c r="DH27076" s="7"/>
      <c r="DI27076" s="128"/>
      <c r="DJ27076" s="128"/>
      <c r="DK27076" s="216">
        <f t="shared" si="971"/>
        <v>0</v>
      </c>
      <c r="DL27076" s="128"/>
      <c r="DM27076" s="273">
        <f t="shared" si="972"/>
        <v>1</v>
      </c>
      <c r="DN27076" s="36">
        <f t="shared" si="974"/>
        <v>0</v>
      </c>
      <c r="DO27076" s="36">
        <f t="shared" si="973"/>
        <v>1</v>
      </c>
    </row>
    <row r="27077" spans="106:119" x14ac:dyDescent="0.25">
      <c r="DB27077" s="134">
        <f t="shared" si="975"/>
        <v>34</v>
      </c>
      <c r="DC27077" s="10"/>
      <c r="DD27077" s="10"/>
      <c r="DE27077" s="10"/>
      <c r="DF27077" s="9"/>
      <c r="DG27077" s="9"/>
      <c r="DH27077" s="7"/>
      <c r="DI27077" s="128"/>
      <c r="DJ27077" s="128"/>
      <c r="DK27077" s="216">
        <f t="shared" si="971"/>
        <v>0</v>
      </c>
      <c r="DL27077" s="128"/>
      <c r="DM27077" s="273">
        <f t="shared" si="972"/>
        <v>1</v>
      </c>
      <c r="DN27077" s="36">
        <f t="shared" si="974"/>
        <v>0</v>
      </c>
      <c r="DO27077" s="36">
        <f t="shared" si="973"/>
        <v>1</v>
      </c>
    </row>
    <row r="27078" spans="106:119" x14ac:dyDescent="0.25">
      <c r="DB27078" s="134">
        <f t="shared" si="975"/>
        <v>35</v>
      </c>
      <c r="DC27078" s="10"/>
      <c r="DD27078" s="10"/>
      <c r="DE27078" s="10"/>
      <c r="DF27078" s="9"/>
      <c r="DG27078" s="9"/>
      <c r="DH27078" s="7"/>
      <c r="DI27078" s="128"/>
      <c r="DJ27078" s="128"/>
      <c r="DK27078" s="216">
        <f t="shared" si="971"/>
        <v>0</v>
      </c>
      <c r="DL27078" s="128"/>
      <c r="DM27078" s="273">
        <f t="shared" si="972"/>
        <v>1</v>
      </c>
      <c r="DN27078" s="36">
        <f t="shared" si="974"/>
        <v>0</v>
      </c>
      <c r="DO27078" s="36">
        <f t="shared" si="973"/>
        <v>1</v>
      </c>
    </row>
    <row r="27079" spans="106:119" x14ac:dyDescent="0.25">
      <c r="DB27079" s="134">
        <f t="shared" si="975"/>
        <v>36</v>
      </c>
      <c r="DC27079" s="10"/>
      <c r="DD27079" s="10"/>
      <c r="DE27079" s="10"/>
      <c r="DF27079" s="9"/>
      <c r="DG27079" s="9"/>
      <c r="DH27079" s="7"/>
      <c r="DI27079" s="128"/>
      <c r="DJ27079" s="128"/>
      <c r="DK27079" s="216">
        <f t="shared" si="971"/>
        <v>0</v>
      </c>
      <c r="DL27079" s="128"/>
      <c r="DM27079" s="273">
        <f t="shared" si="972"/>
        <v>1</v>
      </c>
      <c r="DN27079" s="36">
        <f t="shared" si="974"/>
        <v>0</v>
      </c>
      <c r="DO27079" s="36">
        <f t="shared" si="973"/>
        <v>1</v>
      </c>
    </row>
    <row r="27080" spans="106:119" x14ac:dyDescent="0.25">
      <c r="DB27080" s="134">
        <f t="shared" si="975"/>
        <v>37</v>
      </c>
      <c r="DC27080" s="10"/>
      <c r="DD27080" s="10"/>
      <c r="DE27080" s="10"/>
      <c r="DF27080" s="9"/>
      <c r="DG27080" s="9"/>
      <c r="DH27080" s="7"/>
      <c r="DI27080" s="128"/>
      <c r="DJ27080" s="128"/>
      <c r="DK27080" s="216">
        <f t="shared" si="971"/>
        <v>0</v>
      </c>
      <c r="DL27080" s="128"/>
      <c r="DM27080" s="273">
        <f t="shared" si="972"/>
        <v>1</v>
      </c>
      <c r="DN27080" s="36">
        <f t="shared" si="974"/>
        <v>0</v>
      </c>
      <c r="DO27080" s="36">
        <f t="shared" si="973"/>
        <v>1</v>
      </c>
    </row>
    <row r="27081" spans="106:119" x14ac:dyDescent="0.25">
      <c r="DB27081" s="134">
        <f t="shared" si="975"/>
        <v>38</v>
      </c>
      <c r="DC27081" s="10"/>
      <c r="DD27081" s="10"/>
      <c r="DE27081" s="10"/>
      <c r="DF27081" s="9"/>
      <c r="DG27081" s="9"/>
      <c r="DH27081" s="7"/>
      <c r="DI27081" s="128"/>
      <c r="DJ27081" s="128"/>
      <c r="DK27081" s="216">
        <f t="shared" si="971"/>
        <v>0</v>
      </c>
      <c r="DL27081" s="128"/>
      <c r="DM27081" s="273">
        <f t="shared" si="972"/>
        <v>1</v>
      </c>
      <c r="DN27081" s="36">
        <f t="shared" si="974"/>
        <v>0</v>
      </c>
      <c r="DO27081" s="36">
        <f t="shared" si="973"/>
        <v>1</v>
      </c>
    </row>
    <row r="27082" spans="106:119" x14ac:dyDescent="0.25">
      <c r="DB27082" s="134">
        <f t="shared" si="975"/>
        <v>39</v>
      </c>
      <c r="DC27082" s="10"/>
      <c r="DD27082" s="10"/>
      <c r="DE27082" s="10"/>
      <c r="DF27082" s="9"/>
      <c r="DG27082" s="9"/>
      <c r="DH27082" s="7"/>
      <c r="DI27082" s="128"/>
      <c r="DJ27082" s="128"/>
      <c r="DK27082" s="216">
        <f t="shared" si="971"/>
        <v>0</v>
      </c>
      <c r="DL27082" s="128"/>
      <c r="DM27082" s="273">
        <f t="shared" si="972"/>
        <v>1</v>
      </c>
      <c r="DN27082" s="36">
        <f t="shared" si="974"/>
        <v>0</v>
      </c>
      <c r="DO27082" s="36">
        <f t="shared" si="973"/>
        <v>1</v>
      </c>
    </row>
    <row r="27083" spans="106:119" x14ac:dyDescent="0.25">
      <c r="DB27083" s="134">
        <f t="shared" si="975"/>
        <v>40</v>
      </c>
      <c r="DC27083" s="10"/>
      <c r="DD27083" s="10"/>
      <c r="DE27083" s="10"/>
      <c r="DF27083" s="9"/>
      <c r="DG27083" s="9"/>
      <c r="DH27083" s="7"/>
      <c r="DI27083" s="128"/>
      <c r="DJ27083" s="128"/>
      <c r="DK27083" s="216">
        <f t="shared" si="971"/>
        <v>0</v>
      </c>
      <c r="DL27083" s="128"/>
      <c r="DM27083" s="273">
        <f t="shared" si="972"/>
        <v>1</v>
      </c>
      <c r="DN27083" s="36">
        <f t="shared" si="974"/>
        <v>0</v>
      </c>
      <c r="DO27083" s="36">
        <f t="shared" si="973"/>
        <v>1</v>
      </c>
    </row>
    <row r="27084" spans="106:119" x14ac:dyDescent="0.25">
      <c r="DB27084" s="134">
        <f t="shared" si="975"/>
        <v>41</v>
      </c>
      <c r="DC27084" s="10"/>
      <c r="DD27084" s="10"/>
      <c r="DE27084" s="10"/>
      <c r="DF27084" s="9"/>
      <c r="DG27084" s="9"/>
      <c r="DH27084" s="7"/>
      <c r="DI27084" s="128"/>
      <c r="DJ27084" s="128"/>
      <c r="DK27084" s="216">
        <f t="shared" si="971"/>
        <v>0</v>
      </c>
      <c r="DL27084" s="128"/>
      <c r="DM27084" s="273">
        <f t="shared" si="972"/>
        <v>1</v>
      </c>
      <c r="DN27084" s="36">
        <f t="shared" si="974"/>
        <v>0</v>
      </c>
      <c r="DO27084" s="36">
        <f t="shared" si="973"/>
        <v>1</v>
      </c>
    </row>
    <row r="27085" spans="106:119" x14ac:dyDescent="0.25">
      <c r="DB27085" s="134">
        <f t="shared" si="975"/>
        <v>42</v>
      </c>
      <c r="DC27085" s="10"/>
      <c r="DD27085" s="10"/>
      <c r="DE27085" s="10"/>
      <c r="DF27085" s="9"/>
      <c r="DG27085" s="9"/>
      <c r="DH27085" s="7"/>
      <c r="DI27085" s="128"/>
      <c r="DJ27085" s="128"/>
      <c r="DK27085" s="216">
        <f t="shared" si="971"/>
        <v>0</v>
      </c>
      <c r="DL27085" s="128"/>
      <c r="DM27085" s="273">
        <f t="shared" si="972"/>
        <v>1</v>
      </c>
      <c r="DN27085" s="36">
        <f t="shared" si="974"/>
        <v>0</v>
      </c>
      <c r="DO27085" s="36">
        <f t="shared" si="973"/>
        <v>1</v>
      </c>
    </row>
    <row r="27086" spans="106:119" x14ac:dyDescent="0.25">
      <c r="DB27086" s="134">
        <f t="shared" si="975"/>
        <v>43</v>
      </c>
      <c r="DC27086" s="10"/>
      <c r="DD27086" s="10"/>
      <c r="DE27086" s="10"/>
      <c r="DF27086" s="9"/>
      <c r="DG27086" s="9"/>
      <c r="DH27086" s="7"/>
      <c r="DI27086" s="128"/>
      <c r="DJ27086" s="128"/>
      <c r="DK27086" s="216">
        <f t="shared" si="971"/>
        <v>0</v>
      </c>
      <c r="DL27086" s="128"/>
      <c r="DM27086" s="273">
        <f t="shared" si="972"/>
        <v>1</v>
      </c>
      <c r="DN27086" s="36">
        <f t="shared" si="974"/>
        <v>0</v>
      </c>
      <c r="DO27086" s="36">
        <f t="shared" si="973"/>
        <v>1</v>
      </c>
    </row>
    <row r="27087" spans="106:119" x14ac:dyDescent="0.25">
      <c r="DB27087" s="134">
        <f t="shared" si="975"/>
        <v>44</v>
      </c>
      <c r="DC27087" s="10"/>
      <c r="DD27087" s="10"/>
      <c r="DE27087" s="10"/>
      <c r="DF27087" s="9"/>
      <c r="DG27087" s="9"/>
      <c r="DH27087" s="7"/>
      <c r="DI27087" s="128"/>
      <c r="DJ27087" s="128"/>
      <c r="DK27087" s="216">
        <f t="shared" si="971"/>
        <v>0</v>
      </c>
      <c r="DL27087" s="128"/>
      <c r="DM27087" s="273">
        <f t="shared" si="972"/>
        <v>1</v>
      </c>
      <c r="DN27087" s="36">
        <f t="shared" si="974"/>
        <v>0</v>
      </c>
      <c r="DO27087" s="36">
        <f t="shared" si="973"/>
        <v>1</v>
      </c>
    </row>
    <row r="27088" spans="106:119" x14ac:dyDescent="0.25">
      <c r="DB27088" s="134">
        <f t="shared" si="975"/>
        <v>45</v>
      </c>
      <c r="DC27088" s="10"/>
      <c r="DD27088" s="10"/>
      <c r="DE27088" s="10"/>
      <c r="DF27088" s="9"/>
      <c r="DG27088" s="9"/>
      <c r="DH27088" s="7"/>
      <c r="DI27088" s="128"/>
      <c r="DJ27088" s="128"/>
      <c r="DK27088" s="216">
        <f t="shared" si="971"/>
        <v>0</v>
      </c>
      <c r="DL27088" s="128"/>
      <c r="DM27088" s="273">
        <f t="shared" si="972"/>
        <v>1</v>
      </c>
      <c r="DN27088" s="36">
        <f t="shared" si="974"/>
        <v>0</v>
      </c>
      <c r="DO27088" s="36">
        <f t="shared" si="973"/>
        <v>1</v>
      </c>
    </row>
    <row r="27089" spans="106:119" x14ac:dyDescent="0.25">
      <c r="DB27089" s="134">
        <f t="shared" si="975"/>
        <v>46</v>
      </c>
      <c r="DC27089" s="10"/>
      <c r="DD27089" s="10"/>
      <c r="DE27089" s="10"/>
      <c r="DF27089" s="9"/>
      <c r="DG27089" s="9"/>
      <c r="DH27089" s="7"/>
      <c r="DI27089" s="128"/>
      <c r="DJ27089" s="128"/>
      <c r="DK27089" s="216">
        <f t="shared" si="971"/>
        <v>0</v>
      </c>
      <c r="DL27089" s="128"/>
      <c r="DM27089" s="273">
        <f t="shared" si="972"/>
        <v>1</v>
      </c>
      <c r="DN27089" s="36">
        <f t="shared" si="974"/>
        <v>0</v>
      </c>
      <c r="DO27089" s="36">
        <f t="shared" si="973"/>
        <v>1</v>
      </c>
    </row>
    <row r="27090" spans="106:119" x14ac:dyDescent="0.25">
      <c r="DB27090" s="134">
        <f t="shared" si="975"/>
        <v>47</v>
      </c>
      <c r="DC27090" s="10"/>
      <c r="DD27090" s="10"/>
      <c r="DE27090" s="10"/>
      <c r="DF27090" s="9"/>
      <c r="DG27090" s="9"/>
      <c r="DH27090" s="7"/>
      <c r="DI27090" s="128"/>
      <c r="DJ27090" s="128"/>
      <c r="DK27090" s="216">
        <f t="shared" si="971"/>
        <v>0</v>
      </c>
      <c r="DL27090" s="128"/>
      <c r="DM27090" s="273">
        <f t="shared" si="972"/>
        <v>1</v>
      </c>
      <c r="DN27090" s="36">
        <f t="shared" si="974"/>
        <v>0</v>
      </c>
      <c r="DO27090" s="36">
        <f t="shared" si="973"/>
        <v>1</v>
      </c>
    </row>
    <row r="27091" spans="106:119" x14ac:dyDescent="0.25">
      <c r="DB27091" s="134">
        <f t="shared" si="975"/>
        <v>48</v>
      </c>
      <c r="DC27091" s="10"/>
      <c r="DD27091" s="10"/>
      <c r="DE27091" s="10"/>
      <c r="DF27091" s="9"/>
      <c r="DG27091" s="9"/>
      <c r="DH27091" s="7"/>
      <c r="DI27091" s="128"/>
      <c r="DJ27091" s="128"/>
      <c r="DK27091" s="216">
        <f t="shared" si="971"/>
        <v>0</v>
      </c>
      <c r="DL27091" s="128"/>
      <c r="DM27091" s="273">
        <f t="shared" si="972"/>
        <v>1</v>
      </c>
      <c r="DN27091" s="36">
        <f t="shared" si="974"/>
        <v>0</v>
      </c>
      <c r="DO27091" s="36">
        <f t="shared" si="973"/>
        <v>1</v>
      </c>
    </row>
    <row r="27092" spans="106:119" x14ac:dyDescent="0.25">
      <c r="DB27092" s="134">
        <f t="shared" si="975"/>
        <v>49</v>
      </c>
      <c r="DC27092" s="10"/>
      <c r="DD27092" s="10"/>
      <c r="DE27092" s="10"/>
      <c r="DF27092" s="9"/>
      <c r="DG27092" s="9"/>
      <c r="DH27092" s="7"/>
      <c r="DI27092" s="128"/>
      <c r="DJ27092" s="128"/>
      <c r="DK27092" s="216">
        <f t="shared" si="971"/>
        <v>0</v>
      </c>
      <c r="DL27092" s="128"/>
      <c r="DM27092" s="273">
        <f t="shared" si="972"/>
        <v>1</v>
      </c>
      <c r="DN27092" s="36">
        <f t="shared" si="974"/>
        <v>0</v>
      </c>
      <c r="DO27092" s="36">
        <f t="shared" si="973"/>
        <v>1</v>
      </c>
    </row>
    <row r="27093" spans="106:119" x14ac:dyDescent="0.25">
      <c r="DB27093" s="134">
        <f t="shared" si="975"/>
        <v>50</v>
      </c>
      <c r="DC27093" s="10"/>
      <c r="DD27093" s="10"/>
      <c r="DE27093" s="10"/>
      <c r="DF27093" s="9"/>
      <c r="DG27093" s="9"/>
      <c r="DH27093" s="7"/>
      <c r="DI27093" s="128"/>
      <c r="DJ27093" s="128"/>
      <c r="DK27093" s="216">
        <f t="shared" si="971"/>
        <v>0</v>
      </c>
      <c r="DL27093" s="128"/>
      <c r="DM27093" s="273">
        <f t="shared" si="972"/>
        <v>1</v>
      </c>
      <c r="DN27093" s="36">
        <f t="shared" si="974"/>
        <v>0</v>
      </c>
      <c r="DO27093" s="36">
        <f t="shared" si="973"/>
        <v>1</v>
      </c>
    </row>
    <row r="27094" spans="106:119" x14ac:dyDescent="0.25">
      <c r="DB27094" s="134">
        <f t="shared" si="975"/>
        <v>51</v>
      </c>
      <c r="DC27094" s="10"/>
      <c r="DD27094" s="10"/>
      <c r="DE27094" s="10"/>
      <c r="DF27094" s="9"/>
      <c r="DG27094" s="9"/>
      <c r="DH27094" s="7"/>
      <c r="DI27094" s="128"/>
      <c r="DJ27094" s="128"/>
      <c r="DK27094" s="216">
        <f t="shared" si="971"/>
        <v>0</v>
      </c>
      <c r="DL27094" s="128"/>
      <c r="DM27094" s="273">
        <f t="shared" si="972"/>
        <v>1</v>
      </c>
      <c r="DN27094" s="36">
        <f t="shared" si="974"/>
        <v>0</v>
      </c>
      <c r="DO27094" s="36">
        <f t="shared" si="973"/>
        <v>1</v>
      </c>
    </row>
    <row r="27095" spans="106:119" x14ac:dyDescent="0.25">
      <c r="DB27095" s="134">
        <f t="shared" si="975"/>
        <v>52</v>
      </c>
      <c r="DC27095" s="10"/>
      <c r="DD27095" s="10"/>
      <c r="DE27095" s="10"/>
      <c r="DF27095" s="9"/>
      <c r="DG27095" s="9"/>
      <c r="DH27095" s="7"/>
      <c r="DI27095" s="128"/>
      <c r="DJ27095" s="128"/>
      <c r="DK27095" s="216">
        <f t="shared" si="971"/>
        <v>0</v>
      </c>
      <c r="DL27095" s="128"/>
      <c r="DM27095" s="273">
        <f t="shared" si="972"/>
        <v>1</v>
      </c>
      <c r="DN27095" s="36">
        <f t="shared" si="974"/>
        <v>0</v>
      </c>
      <c r="DO27095" s="36">
        <f t="shared" si="973"/>
        <v>1</v>
      </c>
    </row>
    <row r="27096" spans="106:119" x14ac:dyDescent="0.25">
      <c r="DB27096" s="134">
        <f t="shared" si="975"/>
        <v>53</v>
      </c>
      <c r="DC27096" s="10"/>
      <c r="DD27096" s="10"/>
      <c r="DE27096" s="10"/>
      <c r="DF27096" s="9"/>
      <c r="DG27096" s="9"/>
      <c r="DH27096" s="7"/>
      <c r="DI27096" s="128"/>
      <c r="DJ27096" s="128"/>
      <c r="DK27096" s="216">
        <f t="shared" si="971"/>
        <v>0</v>
      </c>
      <c r="DL27096" s="128"/>
      <c r="DM27096" s="273">
        <f t="shared" si="972"/>
        <v>1</v>
      </c>
      <c r="DN27096" s="36">
        <f t="shared" si="974"/>
        <v>0</v>
      </c>
      <c r="DO27096" s="36">
        <f t="shared" si="973"/>
        <v>1</v>
      </c>
    </row>
    <row r="27097" spans="106:119" x14ac:dyDescent="0.25">
      <c r="DB27097" s="134">
        <f t="shared" si="975"/>
        <v>54</v>
      </c>
      <c r="DC27097" s="10"/>
      <c r="DD27097" s="10"/>
      <c r="DE27097" s="10"/>
      <c r="DF27097" s="9"/>
      <c r="DG27097" s="9"/>
      <c r="DH27097" s="7"/>
      <c r="DI27097" s="128"/>
      <c r="DJ27097" s="128"/>
      <c r="DK27097" s="216">
        <f t="shared" si="971"/>
        <v>0</v>
      </c>
      <c r="DL27097" s="128"/>
      <c r="DM27097" s="273">
        <f t="shared" si="972"/>
        <v>1</v>
      </c>
      <c r="DN27097" s="36">
        <f t="shared" si="974"/>
        <v>0</v>
      </c>
      <c r="DO27097" s="36">
        <f t="shared" si="973"/>
        <v>1</v>
      </c>
    </row>
    <row r="27098" spans="106:119" x14ac:dyDescent="0.25">
      <c r="DB27098" s="134">
        <f t="shared" si="975"/>
        <v>55</v>
      </c>
      <c r="DC27098" s="10"/>
      <c r="DD27098" s="10"/>
      <c r="DE27098" s="10"/>
      <c r="DF27098" s="9"/>
      <c r="DG27098" s="9"/>
      <c r="DH27098" s="7"/>
      <c r="DI27098" s="128"/>
      <c r="DJ27098" s="128"/>
      <c r="DK27098" s="216">
        <f t="shared" si="971"/>
        <v>0</v>
      </c>
      <c r="DL27098" s="128"/>
      <c r="DM27098" s="273">
        <f t="shared" si="972"/>
        <v>1</v>
      </c>
      <c r="DN27098" s="36">
        <f t="shared" si="974"/>
        <v>0</v>
      </c>
      <c r="DO27098" s="36">
        <f t="shared" si="973"/>
        <v>1</v>
      </c>
    </row>
    <row r="27099" spans="106:119" x14ac:dyDescent="0.25">
      <c r="DB27099" s="134">
        <f t="shared" si="975"/>
        <v>56</v>
      </c>
      <c r="DC27099" s="10"/>
      <c r="DD27099" s="10"/>
      <c r="DE27099" s="10"/>
      <c r="DF27099" s="9"/>
      <c r="DG27099" s="9"/>
      <c r="DH27099" s="7"/>
      <c r="DI27099" s="128"/>
      <c r="DJ27099" s="128"/>
      <c r="DK27099" s="216">
        <f t="shared" si="971"/>
        <v>0</v>
      </c>
      <c r="DL27099" s="128"/>
      <c r="DM27099" s="273">
        <f t="shared" si="972"/>
        <v>1</v>
      </c>
      <c r="DN27099" s="36">
        <f t="shared" si="974"/>
        <v>0</v>
      </c>
      <c r="DO27099" s="36">
        <f t="shared" si="973"/>
        <v>1</v>
      </c>
    </row>
    <row r="27100" spans="106:119" x14ac:dyDescent="0.25">
      <c r="DB27100" s="134">
        <f t="shared" si="975"/>
        <v>57</v>
      </c>
      <c r="DC27100" s="10"/>
      <c r="DD27100" s="10"/>
      <c r="DE27100" s="10"/>
      <c r="DF27100" s="9"/>
      <c r="DG27100" s="9"/>
      <c r="DH27100" s="7"/>
      <c r="DI27100" s="128"/>
      <c r="DJ27100" s="128"/>
      <c r="DK27100" s="216">
        <f t="shared" si="971"/>
        <v>0</v>
      </c>
      <c r="DL27100" s="128"/>
      <c r="DM27100" s="273">
        <f t="shared" si="972"/>
        <v>1</v>
      </c>
      <c r="DN27100" s="36">
        <f t="shared" si="974"/>
        <v>0</v>
      </c>
      <c r="DO27100" s="36">
        <f t="shared" si="973"/>
        <v>1</v>
      </c>
    </row>
    <row r="27101" spans="106:119" x14ac:dyDescent="0.25">
      <c r="DB27101" s="134">
        <f t="shared" si="975"/>
        <v>58</v>
      </c>
      <c r="DC27101" s="10"/>
      <c r="DD27101" s="10"/>
      <c r="DE27101" s="10"/>
      <c r="DF27101" s="9"/>
      <c r="DG27101" s="9"/>
      <c r="DH27101" s="7"/>
      <c r="DI27101" s="128"/>
      <c r="DJ27101" s="128"/>
      <c r="DK27101" s="216">
        <f t="shared" si="971"/>
        <v>0</v>
      </c>
      <c r="DL27101" s="128"/>
      <c r="DM27101" s="273">
        <f t="shared" si="972"/>
        <v>1</v>
      </c>
      <c r="DN27101" s="36">
        <f t="shared" si="974"/>
        <v>0</v>
      </c>
      <c r="DO27101" s="36">
        <f t="shared" si="973"/>
        <v>1</v>
      </c>
    </row>
    <row r="27102" spans="106:119" x14ac:dyDescent="0.25">
      <c r="DB27102" s="134">
        <f t="shared" si="975"/>
        <v>59</v>
      </c>
      <c r="DC27102" s="10"/>
      <c r="DD27102" s="10"/>
      <c r="DE27102" s="10"/>
      <c r="DF27102" s="9"/>
      <c r="DG27102" s="9"/>
      <c r="DH27102" s="7"/>
      <c r="DI27102" s="128"/>
      <c r="DJ27102" s="128"/>
      <c r="DK27102" s="216">
        <f t="shared" si="971"/>
        <v>0</v>
      </c>
      <c r="DL27102" s="128"/>
      <c r="DM27102" s="273">
        <f t="shared" si="972"/>
        <v>1</v>
      </c>
      <c r="DN27102" s="36">
        <f t="shared" si="974"/>
        <v>0</v>
      </c>
      <c r="DO27102" s="36">
        <f t="shared" si="973"/>
        <v>1</v>
      </c>
    </row>
    <row r="27103" spans="106:119" x14ac:dyDescent="0.25">
      <c r="DB27103" s="134">
        <f t="shared" si="975"/>
        <v>60</v>
      </c>
      <c r="DC27103" s="10"/>
      <c r="DD27103" s="10"/>
      <c r="DE27103" s="10"/>
      <c r="DF27103" s="9"/>
      <c r="DG27103" s="9"/>
      <c r="DH27103" s="7"/>
      <c r="DI27103" s="128"/>
      <c r="DJ27103" s="128"/>
      <c r="DK27103" s="216">
        <f t="shared" si="971"/>
        <v>0</v>
      </c>
      <c r="DL27103" s="128"/>
      <c r="DM27103" s="273">
        <f t="shared" si="972"/>
        <v>1</v>
      </c>
      <c r="DN27103" s="36">
        <f t="shared" si="974"/>
        <v>0</v>
      </c>
      <c r="DO27103" s="36">
        <f t="shared" si="973"/>
        <v>1</v>
      </c>
    </row>
    <row r="27104" spans="106:119" x14ac:dyDescent="0.25">
      <c r="DB27104" s="134">
        <f t="shared" si="975"/>
        <v>61</v>
      </c>
      <c r="DC27104" s="10"/>
      <c r="DD27104" s="10"/>
      <c r="DE27104" s="10"/>
      <c r="DF27104" s="9"/>
      <c r="DG27104" s="9"/>
      <c r="DH27104" s="7"/>
      <c r="DI27104" s="128"/>
      <c r="DJ27104" s="128"/>
      <c r="DK27104" s="216">
        <f t="shared" si="971"/>
        <v>0</v>
      </c>
      <c r="DL27104" s="128"/>
      <c r="DM27104" s="273">
        <f t="shared" si="972"/>
        <v>1</v>
      </c>
      <c r="DN27104" s="36">
        <f t="shared" si="974"/>
        <v>0</v>
      </c>
      <c r="DO27104" s="36">
        <f t="shared" si="973"/>
        <v>1</v>
      </c>
    </row>
    <row r="27105" spans="106:119" x14ac:dyDescent="0.25">
      <c r="DB27105" s="134">
        <f t="shared" si="975"/>
        <v>62</v>
      </c>
      <c r="DC27105" s="10"/>
      <c r="DD27105" s="10"/>
      <c r="DE27105" s="10"/>
      <c r="DF27105" s="9"/>
      <c r="DG27105" s="9"/>
      <c r="DH27105" s="7"/>
      <c r="DI27105" s="128"/>
      <c r="DJ27105" s="128"/>
      <c r="DK27105" s="216">
        <f t="shared" si="971"/>
        <v>0</v>
      </c>
      <c r="DL27105" s="128"/>
      <c r="DM27105" s="273">
        <f t="shared" si="972"/>
        <v>1</v>
      </c>
      <c r="DN27105" s="36">
        <f t="shared" si="974"/>
        <v>0</v>
      </c>
      <c r="DO27105" s="36">
        <f t="shared" si="973"/>
        <v>1</v>
      </c>
    </row>
    <row r="27106" spans="106:119" x14ac:dyDescent="0.25">
      <c r="DB27106" s="134">
        <f t="shared" si="975"/>
        <v>63</v>
      </c>
      <c r="DC27106" s="10"/>
      <c r="DD27106" s="10"/>
      <c r="DE27106" s="10"/>
      <c r="DF27106" s="9"/>
      <c r="DG27106" s="9"/>
      <c r="DH27106" s="7"/>
      <c r="DI27106" s="128"/>
      <c r="DJ27106" s="128"/>
      <c r="DK27106" s="216">
        <f t="shared" si="971"/>
        <v>0</v>
      </c>
      <c r="DL27106" s="128"/>
      <c r="DM27106" s="273">
        <f t="shared" si="972"/>
        <v>1</v>
      </c>
      <c r="DN27106" s="36">
        <f t="shared" si="974"/>
        <v>0</v>
      </c>
      <c r="DO27106" s="36">
        <f t="shared" si="973"/>
        <v>1</v>
      </c>
    </row>
    <row r="27107" spans="106:119" x14ac:dyDescent="0.25">
      <c r="DB27107" s="134">
        <f t="shared" si="975"/>
        <v>64</v>
      </c>
      <c r="DC27107" s="10"/>
      <c r="DD27107" s="10"/>
      <c r="DE27107" s="10"/>
      <c r="DF27107" s="9"/>
      <c r="DG27107" s="9"/>
      <c r="DH27107" s="7"/>
      <c r="DI27107" s="128"/>
      <c r="DJ27107" s="128"/>
      <c r="DK27107" s="216">
        <f t="shared" si="971"/>
        <v>0</v>
      </c>
      <c r="DL27107" s="128"/>
      <c r="DM27107" s="273">
        <f t="shared" si="972"/>
        <v>1</v>
      </c>
      <c r="DN27107" s="36">
        <f t="shared" si="974"/>
        <v>0</v>
      </c>
      <c r="DO27107" s="36">
        <f t="shared" si="973"/>
        <v>1</v>
      </c>
    </row>
    <row r="27108" spans="106:119" x14ac:dyDescent="0.25">
      <c r="DB27108" s="134">
        <f t="shared" ref="DB27108:DB27143" si="976">1+DB27107</f>
        <v>65</v>
      </c>
      <c r="DC27108" s="10"/>
      <c r="DD27108" s="10"/>
      <c r="DE27108" s="10"/>
      <c r="DF27108" s="9"/>
      <c r="DG27108" s="9"/>
      <c r="DH27108" s="7"/>
      <c r="DI27108" s="128"/>
      <c r="DJ27108" s="128"/>
      <c r="DK27108" s="216">
        <f t="shared" si="971"/>
        <v>0</v>
      </c>
      <c r="DL27108" s="128"/>
      <c r="DM27108" s="273">
        <f t="shared" si="972"/>
        <v>1</v>
      </c>
      <c r="DN27108" s="36">
        <f t="shared" si="974"/>
        <v>0</v>
      </c>
      <c r="DO27108" s="36">
        <f t="shared" si="973"/>
        <v>1</v>
      </c>
    </row>
    <row r="27109" spans="106:119" x14ac:dyDescent="0.25">
      <c r="DB27109" s="134">
        <f t="shared" si="976"/>
        <v>66</v>
      </c>
      <c r="DC27109" s="10"/>
      <c r="DD27109" s="10"/>
      <c r="DE27109" s="10"/>
      <c r="DF27109" s="9"/>
      <c r="DG27109" s="9"/>
      <c r="DH27109" s="7"/>
      <c r="DI27109" s="128"/>
      <c r="DJ27109" s="128"/>
      <c r="DK27109" s="216">
        <f t="shared" ref="DK27109:DK27143" si="977">IF(DC27109=0,0,IF(DD27109=0,0,IF(DE27109=0,0,IF(DF27109=0,0,IF(DG27109=0,0,IF(DH27109=0,0,IF(DM27109=2,50,0)))))))</f>
        <v>0</v>
      </c>
      <c r="DL27109" s="128"/>
      <c r="DM27109" s="273">
        <f t="shared" ref="DM27109:DM27143" si="978">DN27109+DO27109</f>
        <v>1</v>
      </c>
      <c r="DN27109" s="36">
        <f t="shared" ref="DN27109:DN27143" si="979">IF(DH27109&gt;=$C$24,1,0)</f>
        <v>0</v>
      </c>
      <c r="DO27109" s="36">
        <f t="shared" ref="DO27109:DO27143" si="980">IF(DH27109&lt;=$B$24,1,0)</f>
        <v>1</v>
      </c>
    </row>
    <row r="27110" spans="106:119" x14ac:dyDescent="0.25">
      <c r="DB27110" s="134">
        <f t="shared" si="976"/>
        <v>67</v>
      </c>
      <c r="DC27110" s="10"/>
      <c r="DD27110" s="10"/>
      <c r="DE27110" s="10"/>
      <c r="DF27110" s="9"/>
      <c r="DG27110" s="9"/>
      <c r="DH27110" s="7"/>
      <c r="DI27110" s="128"/>
      <c r="DJ27110" s="128"/>
      <c r="DK27110" s="216">
        <f t="shared" si="977"/>
        <v>0</v>
      </c>
      <c r="DL27110" s="128"/>
      <c r="DM27110" s="273">
        <f t="shared" si="978"/>
        <v>1</v>
      </c>
      <c r="DN27110" s="36">
        <f t="shared" si="979"/>
        <v>0</v>
      </c>
      <c r="DO27110" s="36">
        <f t="shared" si="980"/>
        <v>1</v>
      </c>
    </row>
    <row r="27111" spans="106:119" x14ac:dyDescent="0.25">
      <c r="DB27111" s="134">
        <f t="shared" si="976"/>
        <v>68</v>
      </c>
      <c r="DC27111" s="10"/>
      <c r="DD27111" s="10"/>
      <c r="DE27111" s="10"/>
      <c r="DF27111" s="9"/>
      <c r="DG27111" s="9"/>
      <c r="DH27111" s="7"/>
      <c r="DI27111" s="128"/>
      <c r="DJ27111" s="128"/>
      <c r="DK27111" s="216">
        <f t="shared" si="977"/>
        <v>0</v>
      </c>
      <c r="DL27111" s="128"/>
      <c r="DM27111" s="273">
        <f t="shared" si="978"/>
        <v>1</v>
      </c>
      <c r="DN27111" s="36">
        <f t="shared" si="979"/>
        <v>0</v>
      </c>
      <c r="DO27111" s="36">
        <f t="shared" si="980"/>
        <v>1</v>
      </c>
    </row>
    <row r="27112" spans="106:119" x14ac:dyDescent="0.25">
      <c r="DB27112" s="134">
        <f t="shared" si="976"/>
        <v>69</v>
      </c>
      <c r="DC27112" s="10"/>
      <c r="DD27112" s="10"/>
      <c r="DE27112" s="10"/>
      <c r="DF27112" s="9"/>
      <c r="DG27112" s="9"/>
      <c r="DH27112" s="7"/>
      <c r="DI27112" s="128"/>
      <c r="DJ27112" s="128"/>
      <c r="DK27112" s="216">
        <f t="shared" si="977"/>
        <v>0</v>
      </c>
      <c r="DL27112" s="128"/>
      <c r="DM27112" s="273">
        <f t="shared" si="978"/>
        <v>1</v>
      </c>
      <c r="DN27112" s="36">
        <f t="shared" si="979"/>
        <v>0</v>
      </c>
      <c r="DO27112" s="36">
        <f t="shared" si="980"/>
        <v>1</v>
      </c>
    </row>
    <row r="27113" spans="106:119" x14ac:dyDescent="0.25">
      <c r="DB27113" s="134">
        <f t="shared" si="976"/>
        <v>70</v>
      </c>
      <c r="DC27113" s="10"/>
      <c r="DD27113" s="10"/>
      <c r="DE27113" s="10"/>
      <c r="DF27113" s="9"/>
      <c r="DG27113" s="9"/>
      <c r="DH27113" s="7"/>
      <c r="DI27113" s="128"/>
      <c r="DJ27113" s="128"/>
      <c r="DK27113" s="216">
        <f t="shared" si="977"/>
        <v>0</v>
      </c>
      <c r="DL27113" s="128"/>
      <c r="DM27113" s="273">
        <f t="shared" si="978"/>
        <v>1</v>
      </c>
      <c r="DN27113" s="36">
        <f t="shared" si="979"/>
        <v>0</v>
      </c>
      <c r="DO27113" s="36">
        <f t="shared" si="980"/>
        <v>1</v>
      </c>
    </row>
    <row r="27114" spans="106:119" x14ac:dyDescent="0.25">
      <c r="DB27114" s="134">
        <f t="shared" si="976"/>
        <v>71</v>
      </c>
      <c r="DC27114" s="10"/>
      <c r="DD27114" s="10"/>
      <c r="DE27114" s="10"/>
      <c r="DF27114" s="9"/>
      <c r="DG27114" s="9"/>
      <c r="DH27114" s="7"/>
      <c r="DI27114" s="128"/>
      <c r="DJ27114" s="128"/>
      <c r="DK27114" s="216">
        <f t="shared" si="977"/>
        <v>0</v>
      </c>
      <c r="DL27114" s="128"/>
      <c r="DM27114" s="273">
        <f t="shared" si="978"/>
        <v>1</v>
      </c>
      <c r="DN27114" s="36">
        <f t="shared" si="979"/>
        <v>0</v>
      </c>
      <c r="DO27114" s="36">
        <f t="shared" si="980"/>
        <v>1</v>
      </c>
    </row>
    <row r="27115" spans="106:119" x14ac:dyDescent="0.25">
      <c r="DB27115" s="134">
        <f t="shared" si="976"/>
        <v>72</v>
      </c>
      <c r="DC27115" s="10"/>
      <c r="DD27115" s="10"/>
      <c r="DE27115" s="10"/>
      <c r="DF27115" s="9"/>
      <c r="DG27115" s="9"/>
      <c r="DH27115" s="7"/>
      <c r="DI27115" s="128"/>
      <c r="DJ27115" s="128"/>
      <c r="DK27115" s="216">
        <f t="shared" si="977"/>
        <v>0</v>
      </c>
      <c r="DL27115" s="128"/>
      <c r="DM27115" s="273">
        <f t="shared" si="978"/>
        <v>1</v>
      </c>
      <c r="DN27115" s="36">
        <f t="shared" si="979"/>
        <v>0</v>
      </c>
      <c r="DO27115" s="36">
        <f t="shared" si="980"/>
        <v>1</v>
      </c>
    </row>
    <row r="27116" spans="106:119" x14ac:dyDescent="0.25">
      <c r="DB27116" s="134">
        <f t="shared" si="976"/>
        <v>73</v>
      </c>
      <c r="DC27116" s="10"/>
      <c r="DD27116" s="10"/>
      <c r="DE27116" s="10"/>
      <c r="DF27116" s="9"/>
      <c r="DG27116" s="9"/>
      <c r="DH27116" s="7"/>
      <c r="DI27116" s="128"/>
      <c r="DJ27116" s="128"/>
      <c r="DK27116" s="216">
        <f t="shared" si="977"/>
        <v>0</v>
      </c>
      <c r="DL27116" s="128"/>
      <c r="DM27116" s="273">
        <f t="shared" si="978"/>
        <v>1</v>
      </c>
      <c r="DN27116" s="36">
        <f t="shared" si="979"/>
        <v>0</v>
      </c>
      <c r="DO27116" s="36">
        <f t="shared" si="980"/>
        <v>1</v>
      </c>
    </row>
    <row r="27117" spans="106:119" x14ac:dyDescent="0.25">
      <c r="DB27117" s="134">
        <f t="shared" si="976"/>
        <v>74</v>
      </c>
      <c r="DC27117" s="10"/>
      <c r="DD27117" s="10"/>
      <c r="DE27117" s="10"/>
      <c r="DF27117" s="9"/>
      <c r="DG27117" s="9"/>
      <c r="DH27117" s="7"/>
      <c r="DI27117" s="128"/>
      <c r="DJ27117" s="128"/>
      <c r="DK27117" s="216">
        <f t="shared" si="977"/>
        <v>0</v>
      </c>
      <c r="DL27117" s="128"/>
      <c r="DM27117" s="273">
        <f t="shared" si="978"/>
        <v>1</v>
      </c>
      <c r="DN27117" s="36">
        <f t="shared" si="979"/>
        <v>0</v>
      </c>
      <c r="DO27117" s="36">
        <f t="shared" si="980"/>
        <v>1</v>
      </c>
    </row>
    <row r="27118" spans="106:119" x14ac:dyDescent="0.25">
      <c r="DB27118" s="134">
        <f t="shared" si="976"/>
        <v>75</v>
      </c>
      <c r="DC27118" s="10"/>
      <c r="DD27118" s="10"/>
      <c r="DE27118" s="10"/>
      <c r="DF27118" s="9"/>
      <c r="DG27118" s="9"/>
      <c r="DH27118" s="7"/>
      <c r="DI27118" s="128"/>
      <c r="DJ27118" s="128"/>
      <c r="DK27118" s="216">
        <f t="shared" si="977"/>
        <v>0</v>
      </c>
      <c r="DL27118" s="128"/>
      <c r="DM27118" s="273">
        <f t="shared" si="978"/>
        <v>1</v>
      </c>
      <c r="DN27118" s="36">
        <f t="shared" si="979"/>
        <v>0</v>
      </c>
      <c r="DO27118" s="36">
        <f t="shared" si="980"/>
        <v>1</v>
      </c>
    </row>
    <row r="27119" spans="106:119" x14ac:dyDescent="0.25">
      <c r="DB27119" s="134">
        <f t="shared" si="976"/>
        <v>76</v>
      </c>
      <c r="DC27119" s="10"/>
      <c r="DD27119" s="10"/>
      <c r="DE27119" s="10"/>
      <c r="DF27119" s="9"/>
      <c r="DG27119" s="9"/>
      <c r="DH27119" s="7"/>
      <c r="DI27119" s="128"/>
      <c r="DJ27119" s="128"/>
      <c r="DK27119" s="216">
        <f t="shared" si="977"/>
        <v>0</v>
      </c>
      <c r="DL27119" s="128"/>
      <c r="DM27119" s="273">
        <f t="shared" si="978"/>
        <v>1</v>
      </c>
      <c r="DN27119" s="36">
        <f t="shared" si="979"/>
        <v>0</v>
      </c>
      <c r="DO27119" s="36">
        <f t="shared" si="980"/>
        <v>1</v>
      </c>
    </row>
    <row r="27120" spans="106:119" x14ac:dyDescent="0.25">
      <c r="DB27120" s="134">
        <f t="shared" si="976"/>
        <v>77</v>
      </c>
      <c r="DC27120" s="10"/>
      <c r="DD27120" s="10"/>
      <c r="DE27120" s="10"/>
      <c r="DF27120" s="9"/>
      <c r="DG27120" s="9"/>
      <c r="DH27120" s="7"/>
      <c r="DI27120" s="128"/>
      <c r="DJ27120" s="128"/>
      <c r="DK27120" s="216">
        <f t="shared" si="977"/>
        <v>0</v>
      </c>
      <c r="DL27120" s="128"/>
      <c r="DM27120" s="273">
        <f t="shared" si="978"/>
        <v>1</v>
      </c>
      <c r="DN27120" s="36">
        <f t="shared" si="979"/>
        <v>0</v>
      </c>
      <c r="DO27120" s="36">
        <f t="shared" si="980"/>
        <v>1</v>
      </c>
    </row>
    <row r="27121" spans="106:119" x14ac:dyDescent="0.25">
      <c r="DB27121" s="134">
        <f t="shared" si="976"/>
        <v>78</v>
      </c>
      <c r="DC27121" s="10"/>
      <c r="DD27121" s="10"/>
      <c r="DE27121" s="10"/>
      <c r="DF27121" s="9"/>
      <c r="DG27121" s="9"/>
      <c r="DH27121" s="7"/>
      <c r="DI27121" s="128"/>
      <c r="DJ27121" s="128"/>
      <c r="DK27121" s="216">
        <f t="shared" si="977"/>
        <v>0</v>
      </c>
      <c r="DL27121" s="128"/>
      <c r="DM27121" s="273">
        <f t="shared" si="978"/>
        <v>1</v>
      </c>
      <c r="DN27121" s="36">
        <f t="shared" si="979"/>
        <v>0</v>
      </c>
      <c r="DO27121" s="36">
        <f t="shared" si="980"/>
        <v>1</v>
      </c>
    </row>
    <row r="27122" spans="106:119" x14ac:dyDescent="0.25">
      <c r="DB27122" s="134">
        <f t="shared" si="976"/>
        <v>79</v>
      </c>
      <c r="DC27122" s="10"/>
      <c r="DD27122" s="10"/>
      <c r="DE27122" s="10"/>
      <c r="DF27122" s="9"/>
      <c r="DG27122" s="9"/>
      <c r="DH27122" s="7"/>
      <c r="DI27122" s="128"/>
      <c r="DJ27122" s="128"/>
      <c r="DK27122" s="216">
        <f t="shared" si="977"/>
        <v>0</v>
      </c>
      <c r="DL27122" s="128"/>
      <c r="DM27122" s="273">
        <f t="shared" si="978"/>
        <v>1</v>
      </c>
      <c r="DN27122" s="36">
        <f t="shared" si="979"/>
        <v>0</v>
      </c>
      <c r="DO27122" s="36">
        <f t="shared" si="980"/>
        <v>1</v>
      </c>
    </row>
    <row r="27123" spans="106:119" x14ac:dyDescent="0.25">
      <c r="DB27123" s="134">
        <f t="shared" si="976"/>
        <v>80</v>
      </c>
      <c r="DC27123" s="10"/>
      <c r="DD27123" s="10"/>
      <c r="DE27123" s="10"/>
      <c r="DF27123" s="9"/>
      <c r="DG27123" s="9"/>
      <c r="DH27123" s="7"/>
      <c r="DI27123" s="128"/>
      <c r="DJ27123" s="128"/>
      <c r="DK27123" s="216">
        <f t="shared" si="977"/>
        <v>0</v>
      </c>
      <c r="DL27123" s="128"/>
      <c r="DM27123" s="273">
        <f t="shared" si="978"/>
        <v>1</v>
      </c>
      <c r="DN27123" s="36">
        <f t="shared" si="979"/>
        <v>0</v>
      </c>
      <c r="DO27123" s="36">
        <f t="shared" si="980"/>
        <v>1</v>
      </c>
    </row>
    <row r="27124" spans="106:119" x14ac:dyDescent="0.25">
      <c r="DB27124" s="134">
        <f t="shared" si="976"/>
        <v>81</v>
      </c>
      <c r="DC27124" s="10"/>
      <c r="DD27124" s="10"/>
      <c r="DE27124" s="10"/>
      <c r="DF27124" s="9"/>
      <c r="DG27124" s="9"/>
      <c r="DH27124" s="7"/>
      <c r="DI27124" s="128"/>
      <c r="DJ27124" s="128"/>
      <c r="DK27124" s="216">
        <f t="shared" si="977"/>
        <v>0</v>
      </c>
      <c r="DL27124" s="128"/>
      <c r="DM27124" s="273">
        <f t="shared" si="978"/>
        <v>1</v>
      </c>
      <c r="DN27124" s="36">
        <f t="shared" si="979"/>
        <v>0</v>
      </c>
      <c r="DO27124" s="36">
        <f t="shared" si="980"/>
        <v>1</v>
      </c>
    </row>
    <row r="27125" spans="106:119" x14ac:dyDescent="0.25">
      <c r="DB27125" s="134">
        <f t="shared" si="976"/>
        <v>82</v>
      </c>
      <c r="DC27125" s="10"/>
      <c r="DD27125" s="10"/>
      <c r="DE27125" s="10"/>
      <c r="DF27125" s="9"/>
      <c r="DG27125" s="9"/>
      <c r="DH27125" s="7"/>
      <c r="DI27125" s="128"/>
      <c r="DJ27125" s="128"/>
      <c r="DK27125" s="216">
        <f t="shared" si="977"/>
        <v>0</v>
      </c>
      <c r="DL27125" s="128"/>
      <c r="DM27125" s="273">
        <f t="shared" si="978"/>
        <v>1</v>
      </c>
      <c r="DN27125" s="36">
        <f t="shared" si="979"/>
        <v>0</v>
      </c>
      <c r="DO27125" s="36">
        <f t="shared" si="980"/>
        <v>1</v>
      </c>
    </row>
    <row r="27126" spans="106:119" x14ac:dyDescent="0.25">
      <c r="DB27126" s="134">
        <f t="shared" si="976"/>
        <v>83</v>
      </c>
      <c r="DC27126" s="10"/>
      <c r="DD27126" s="10"/>
      <c r="DE27126" s="10"/>
      <c r="DF27126" s="9"/>
      <c r="DG27126" s="9"/>
      <c r="DH27126" s="7"/>
      <c r="DI27126" s="128"/>
      <c r="DJ27126" s="128"/>
      <c r="DK27126" s="216">
        <f t="shared" si="977"/>
        <v>0</v>
      </c>
      <c r="DL27126" s="128"/>
      <c r="DM27126" s="273">
        <f t="shared" si="978"/>
        <v>1</v>
      </c>
      <c r="DN27126" s="36">
        <f t="shared" si="979"/>
        <v>0</v>
      </c>
      <c r="DO27126" s="36">
        <f t="shared" si="980"/>
        <v>1</v>
      </c>
    </row>
    <row r="27127" spans="106:119" x14ac:dyDescent="0.25">
      <c r="DB27127" s="134">
        <f t="shared" si="976"/>
        <v>84</v>
      </c>
      <c r="DC27127" s="10"/>
      <c r="DD27127" s="10"/>
      <c r="DE27127" s="10"/>
      <c r="DF27127" s="9"/>
      <c r="DG27127" s="9"/>
      <c r="DH27127" s="7"/>
      <c r="DI27127" s="128"/>
      <c r="DJ27127" s="128"/>
      <c r="DK27127" s="216">
        <f t="shared" si="977"/>
        <v>0</v>
      </c>
      <c r="DL27127" s="128"/>
      <c r="DM27127" s="273">
        <f t="shared" si="978"/>
        <v>1</v>
      </c>
      <c r="DN27127" s="36">
        <f t="shared" si="979"/>
        <v>0</v>
      </c>
      <c r="DO27127" s="36">
        <f t="shared" si="980"/>
        <v>1</v>
      </c>
    </row>
    <row r="27128" spans="106:119" x14ac:dyDescent="0.25">
      <c r="DB27128" s="134">
        <f t="shared" si="976"/>
        <v>85</v>
      </c>
      <c r="DC27128" s="10"/>
      <c r="DD27128" s="10"/>
      <c r="DE27128" s="10"/>
      <c r="DF27128" s="9"/>
      <c r="DG27128" s="9"/>
      <c r="DH27128" s="7"/>
      <c r="DI27128" s="128"/>
      <c r="DJ27128" s="128"/>
      <c r="DK27128" s="216">
        <f t="shared" si="977"/>
        <v>0</v>
      </c>
      <c r="DL27128" s="128"/>
      <c r="DM27128" s="273">
        <f t="shared" si="978"/>
        <v>1</v>
      </c>
      <c r="DN27128" s="36">
        <f t="shared" si="979"/>
        <v>0</v>
      </c>
      <c r="DO27128" s="36">
        <f t="shared" si="980"/>
        <v>1</v>
      </c>
    </row>
    <row r="27129" spans="106:119" x14ac:dyDescent="0.25">
      <c r="DB27129" s="134">
        <f t="shared" si="976"/>
        <v>86</v>
      </c>
      <c r="DC27129" s="10"/>
      <c r="DD27129" s="10"/>
      <c r="DE27129" s="10"/>
      <c r="DF27129" s="9"/>
      <c r="DG27129" s="9"/>
      <c r="DH27129" s="7"/>
      <c r="DI27129" s="128"/>
      <c r="DJ27129" s="128"/>
      <c r="DK27129" s="216">
        <f t="shared" si="977"/>
        <v>0</v>
      </c>
      <c r="DL27129" s="128"/>
      <c r="DM27129" s="273">
        <f t="shared" si="978"/>
        <v>1</v>
      </c>
      <c r="DN27129" s="36">
        <f t="shared" si="979"/>
        <v>0</v>
      </c>
      <c r="DO27129" s="36">
        <f t="shared" si="980"/>
        <v>1</v>
      </c>
    </row>
    <row r="27130" spans="106:119" x14ac:dyDescent="0.25">
      <c r="DB27130" s="134">
        <f t="shared" si="976"/>
        <v>87</v>
      </c>
      <c r="DC27130" s="10"/>
      <c r="DD27130" s="10"/>
      <c r="DE27130" s="10"/>
      <c r="DF27130" s="9"/>
      <c r="DG27130" s="9"/>
      <c r="DH27130" s="7"/>
      <c r="DI27130" s="128"/>
      <c r="DJ27130" s="128"/>
      <c r="DK27130" s="216">
        <f t="shared" si="977"/>
        <v>0</v>
      </c>
      <c r="DL27130" s="128"/>
      <c r="DM27130" s="273">
        <f t="shared" si="978"/>
        <v>1</v>
      </c>
      <c r="DN27130" s="36">
        <f t="shared" si="979"/>
        <v>0</v>
      </c>
      <c r="DO27130" s="36">
        <f t="shared" si="980"/>
        <v>1</v>
      </c>
    </row>
    <row r="27131" spans="106:119" x14ac:dyDescent="0.25">
      <c r="DB27131" s="134">
        <f t="shared" si="976"/>
        <v>88</v>
      </c>
      <c r="DC27131" s="10"/>
      <c r="DD27131" s="10"/>
      <c r="DE27131" s="10"/>
      <c r="DF27131" s="9"/>
      <c r="DG27131" s="9"/>
      <c r="DH27131" s="7"/>
      <c r="DI27131" s="128"/>
      <c r="DJ27131" s="128"/>
      <c r="DK27131" s="216">
        <f t="shared" si="977"/>
        <v>0</v>
      </c>
      <c r="DL27131" s="128"/>
      <c r="DM27131" s="273">
        <f t="shared" si="978"/>
        <v>1</v>
      </c>
      <c r="DN27131" s="36">
        <f t="shared" si="979"/>
        <v>0</v>
      </c>
      <c r="DO27131" s="36">
        <f t="shared" si="980"/>
        <v>1</v>
      </c>
    </row>
    <row r="27132" spans="106:119" x14ac:dyDescent="0.25">
      <c r="DB27132" s="134">
        <f t="shared" si="976"/>
        <v>89</v>
      </c>
      <c r="DC27132" s="10"/>
      <c r="DD27132" s="10"/>
      <c r="DE27132" s="10"/>
      <c r="DF27132" s="9"/>
      <c r="DG27132" s="9"/>
      <c r="DH27132" s="7"/>
      <c r="DI27132" s="128"/>
      <c r="DJ27132" s="128"/>
      <c r="DK27132" s="216">
        <f t="shared" si="977"/>
        <v>0</v>
      </c>
      <c r="DL27132" s="128"/>
      <c r="DM27132" s="273">
        <f t="shared" si="978"/>
        <v>1</v>
      </c>
      <c r="DN27132" s="36">
        <f t="shared" si="979"/>
        <v>0</v>
      </c>
      <c r="DO27132" s="36">
        <f t="shared" si="980"/>
        <v>1</v>
      </c>
    </row>
    <row r="27133" spans="106:119" x14ac:dyDescent="0.25">
      <c r="DB27133" s="134">
        <f t="shared" si="976"/>
        <v>90</v>
      </c>
      <c r="DC27133" s="10"/>
      <c r="DD27133" s="10"/>
      <c r="DE27133" s="10"/>
      <c r="DF27133" s="9"/>
      <c r="DG27133" s="9"/>
      <c r="DH27133" s="7"/>
      <c r="DI27133" s="128"/>
      <c r="DJ27133" s="128"/>
      <c r="DK27133" s="216">
        <f t="shared" si="977"/>
        <v>0</v>
      </c>
      <c r="DL27133" s="128"/>
      <c r="DM27133" s="273">
        <f t="shared" si="978"/>
        <v>1</v>
      </c>
      <c r="DN27133" s="36">
        <f t="shared" si="979"/>
        <v>0</v>
      </c>
      <c r="DO27133" s="36">
        <f t="shared" si="980"/>
        <v>1</v>
      </c>
    </row>
    <row r="27134" spans="106:119" x14ac:dyDescent="0.25">
      <c r="DB27134" s="134">
        <f t="shared" si="976"/>
        <v>91</v>
      </c>
      <c r="DC27134" s="10"/>
      <c r="DD27134" s="10"/>
      <c r="DE27134" s="10"/>
      <c r="DF27134" s="9"/>
      <c r="DG27134" s="9"/>
      <c r="DH27134" s="7"/>
      <c r="DI27134" s="128"/>
      <c r="DJ27134" s="128"/>
      <c r="DK27134" s="216">
        <f t="shared" si="977"/>
        <v>0</v>
      </c>
      <c r="DL27134" s="128"/>
      <c r="DM27134" s="273">
        <f t="shared" si="978"/>
        <v>1</v>
      </c>
      <c r="DN27134" s="36">
        <f t="shared" si="979"/>
        <v>0</v>
      </c>
      <c r="DO27134" s="36">
        <f t="shared" si="980"/>
        <v>1</v>
      </c>
    </row>
    <row r="27135" spans="106:119" x14ac:dyDescent="0.25">
      <c r="DB27135" s="134">
        <f t="shared" si="976"/>
        <v>92</v>
      </c>
      <c r="DC27135" s="10"/>
      <c r="DD27135" s="10"/>
      <c r="DE27135" s="10"/>
      <c r="DF27135" s="9"/>
      <c r="DG27135" s="9"/>
      <c r="DH27135" s="7"/>
      <c r="DI27135" s="128"/>
      <c r="DJ27135" s="128"/>
      <c r="DK27135" s="216">
        <f t="shared" si="977"/>
        <v>0</v>
      </c>
      <c r="DL27135" s="128"/>
      <c r="DM27135" s="273">
        <f t="shared" si="978"/>
        <v>1</v>
      </c>
      <c r="DN27135" s="36">
        <f t="shared" si="979"/>
        <v>0</v>
      </c>
      <c r="DO27135" s="36">
        <f t="shared" si="980"/>
        <v>1</v>
      </c>
    </row>
    <row r="27136" spans="106:119" x14ac:dyDescent="0.25">
      <c r="DB27136" s="134">
        <f t="shared" si="976"/>
        <v>93</v>
      </c>
      <c r="DC27136" s="10"/>
      <c r="DD27136" s="10"/>
      <c r="DE27136" s="10"/>
      <c r="DF27136" s="9"/>
      <c r="DG27136" s="9"/>
      <c r="DH27136" s="7"/>
      <c r="DI27136" s="128"/>
      <c r="DJ27136" s="128"/>
      <c r="DK27136" s="216">
        <f t="shared" si="977"/>
        <v>0</v>
      </c>
      <c r="DL27136" s="128"/>
      <c r="DM27136" s="273">
        <f t="shared" si="978"/>
        <v>1</v>
      </c>
      <c r="DN27136" s="36">
        <f t="shared" si="979"/>
        <v>0</v>
      </c>
      <c r="DO27136" s="36">
        <f t="shared" si="980"/>
        <v>1</v>
      </c>
    </row>
    <row r="27137" spans="106:122" x14ac:dyDescent="0.25">
      <c r="DB27137" s="134">
        <f t="shared" si="976"/>
        <v>94</v>
      </c>
      <c r="DC27137" s="10"/>
      <c r="DD27137" s="10"/>
      <c r="DE27137" s="10"/>
      <c r="DF27137" s="9"/>
      <c r="DG27137" s="9"/>
      <c r="DH27137" s="7"/>
      <c r="DI27137" s="128"/>
      <c r="DJ27137" s="128"/>
      <c r="DK27137" s="216">
        <f t="shared" si="977"/>
        <v>0</v>
      </c>
      <c r="DL27137" s="128"/>
      <c r="DM27137" s="273">
        <f t="shared" si="978"/>
        <v>1</v>
      </c>
      <c r="DN27137" s="36">
        <f t="shared" si="979"/>
        <v>0</v>
      </c>
      <c r="DO27137" s="36">
        <f t="shared" si="980"/>
        <v>1</v>
      </c>
    </row>
    <row r="27138" spans="106:122" x14ac:dyDescent="0.25">
      <c r="DB27138" s="134">
        <f t="shared" si="976"/>
        <v>95</v>
      </c>
      <c r="DC27138" s="10"/>
      <c r="DD27138" s="10"/>
      <c r="DE27138" s="10"/>
      <c r="DF27138" s="9"/>
      <c r="DG27138" s="9"/>
      <c r="DH27138" s="7"/>
      <c r="DI27138" s="128"/>
      <c r="DJ27138" s="128"/>
      <c r="DK27138" s="216">
        <f t="shared" si="977"/>
        <v>0</v>
      </c>
      <c r="DL27138" s="128"/>
      <c r="DM27138" s="273">
        <f t="shared" si="978"/>
        <v>1</v>
      </c>
      <c r="DN27138" s="36">
        <f t="shared" si="979"/>
        <v>0</v>
      </c>
      <c r="DO27138" s="36">
        <f t="shared" si="980"/>
        <v>1</v>
      </c>
    </row>
    <row r="27139" spans="106:122" x14ac:dyDescent="0.25">
      <c r="DB27139" s="134">
        <f t="shared" si="976"/>
        <v>96</v>
      </c>
      <c r="DC27139" s="10"/>
      <c r="DD27139" s="10"/>
      <c r="DE27139" s="10"/>
      <c r="DF27139" s="9"/>
      <c r="DG27139" s="9"/>
      <c r="DH27139" s="7"/>
      <c r="DI27139" s="128"/>
      <c r="DJ27139" s="128"/>
      <c r="DK27139" s="216">
        <f t="shared" si="977"/>
        <v>0</v>
      </c>
      <c r="DL27139" s="128"/>
      <c r="DM27139" s="273">
        <f t="shared" si="978"/>
        <v>1</v>
      </c>
      <c r="DN27139" s="36">
        <f t="shared" si="979"/>
        <v>0</v>
      </c>
      <c r="DO27139" s="36">
        <f t="shared" si="980"/>
        <v>1</v>
      </c>
    </row>
    <row r="27140" spans="106:122" x14ac:dyDescent="0.25">
      <c r="DB27140" s="134">
        <f t="shared" si="976"/>
        <v>97</v>
      </c>
      <c r="DC27140" s="10"/>
      <c r="DD27140" s="10"/>
      <c r="DE27140" s="10"/>
      <c r="DF27140" s="9"/>
      <c r="DG27140" s="9"/>
      <c r="DH27140" s="7"/>
      <c r="DI27140" s="128"/>
      <c r="DJ27140" s="128"/>
      <c r="DK27140" s="216">
        <f t="shared" si="977"/>
        <v>0</v>
      </c>
      <c r="DL27140" s="128"/>
      <c r="DM27140" s="273">
        <f t="shared" si="978"/>
        <v>1</v>
      </c>
      <c r="DN27140" s="36">
        <f t="shared" si="979"/>
        <v>0</v>
      </c>
      <c r="DO27140" s="36">
        <f t="shared" si="980"/>
        <v>1</v>
      </c>
    </row>
    <row r="27141" spans="106:122" x14ac:dyDescent="0.25">
      <c r="DB27141" s="134">
        <f t="shared" si="976"/>
        <v>98</v>
      </c>
      <c r="DC27141" s="10"/>
      <c r="DD27141" s="10"/>
      <c r="DE27141" s="10"/>
      <c r="DF27141" s="9"/>
      <c r="DG27141" s="9"/>
      <c r="DH27141" s="7"/>
      <c r="DI27141" s="128"/>
      <c r="DJ27141" s="128"/>
      <c r="DK27141" s="216">
        <f t="shared" si="977"/>
        <v>0</v>
      </c>
      <c r="DL27141" s="128"/>
      <c r="DM27141" s="273">
        <f t="shared" si="978"/>
        <v>1</v>
      </c>
      <c r="DN27141" s="36">
        <f t="shared" si="979"/>
        <v>0</v>
      </c>
      <c r="DO27141" s="36">
        <f t="shared" si="980"/>
        <v>1</v>
      </c>
    </row>
    <row r="27142" spans="106:122" x14ac:dyDescent="0.25">
      <c r="DB27142" s="134">
        <f t="shared" si="976"/>
        <v>99</v>
      </c>
      <c r="DC27142" s="10"/>
      <c r="DD27142" s="10"/>
      <c r="DE27142" s="10"/>
      <c r="DF27142" s="9"/>
      <c r="DG27142" s="9"/>
      <c r="DH27142" s="7"/>
      <c r="DI27142" s="128"/>
      <c r="DJ27142" s="128"/>
      <c r="DK27142" s="216">
        <f t="shared" si="977"/>
        <v>0</v>
      </c>
      <c r="DL27142" s="128"/>
      <c r="DM27142" s="273">
        <f t="shared" si="978"/>
        <v>1</v>
      </c>
      <c r="DN27142" s="36">
        <f t="shared" si="979"/>
        <v>0</v>
      </c>
      <c r="DO27142" s="36">
        <f t="shared" si="980"/>
        <v>1</v>
      </c>
    </row>
    <row r="27143" spans="106:122" x14ac:dyDescent="0.25">
      <c r="DB27143" s="134">
        <f t="shared" si="976"/>
        <v>100</v>
      </c>
      <c r="DC27143" s="10"/>
      <c r="DD27143" s="10"/>
      <c r="DE27143" s="10"/>
      <c r="DF27143" s="9"/>
      <c r="DG27143" s="9"/>
      <c r="DH27143" s="7"/>
      <c r="DI27143" s="128"/>
      <c r="DJ27143" s="128"/>
      <c r="DK27143" s="216">
        <f t="shared" si="977"/>
        <v>0</v>
      </c>
      <c r="DL27143" s="128"/>
      <c r="DM27143" s="273">
        <f t="shared" si="978"/>
        <v>1</v>
      </c>
      <c r="DN27143" s="36">
        <f t="shared" si="979"/>
        <v>0</v>
      </c>
      <c r="DO27143" s="36">
        <f t="shared" si="980"/>
        <v>1</v>
      </c>
    </row>
    <row r="27144" spans="106:122" x14ac:dyDescent="0.25">
      <c r="DB27144" s="128"/>
      <c r="DC27144" s="128"/>
      <c r="DD27144" s="128"/>
      <c r="DE27144" s="128"/>
      <c r="DF27144" s="128"/>
      <c r="DG27144" s="128"/>
      <c r="DH27144" s="128"/>
      <c r="DI27144" s="128"/>
      <c r="DJ27144" s="128"/>
      <c r="DK27144" s="217"/>
      <c r="DL27144" s="128"/>
    </row>
    <row r="27145" spans="106:122" x14ac:dyDescent="0.25">
      <c r="DB27145" s="128"/>
      <c r="DC27145" s="128"/>
      <c r="DD27145" s="128"/>
      <c r="DE27145" s="128"/>
      <c r="DF27145" s="128"/>
      <c r="DG27145" s="128"/>
      <c r="DH27145" s="128"/>
      <c r="DI27145" s="131" t="s">
        <v>396</v>
      </c>
      <c r="DJ27145" s="128"/>
      <c r="DK27145" s="152">
        <f>IF($B$26="State",DP27145,DO27145)</f>
        <v>0</v>
      </c>
      <c r="DL27145" s="128"/>
      <c r="DM27145" s="36"/>
      <c r="DN27145" s="50"/>
      <c r="DO27145" s="50">
        <f>IF(SUM(DK27044:DK27143)&lt;1500,SUM(DK27044:DK27143),1500)</f>
        <v>0</v>
      </c>
      <c r="DP27145" s="50">
        <f>IF(SUM(DK27044:DK27143)&lt;7500,SUM(DK27044:DK27143),7500)</f>
        <v>0</v>
      </c>
      <c r="DQ27145" s="50"/>
      <c r="DR27145" s="58"/>
    </row>
    <row r="27146" spans="106:122" x14ac:dyDescent="0.25">
      <c r="DB27146" s="128"/>
      <c r="DC27146" s="128"/>
      <c r="DD27146" s="128"/>
      <c r="DE27146" s="128"/>
      <c r="DF27146" s="128"/>
      <c r="DG27146" s="128"/>
      <c r="DH27146" s="128"/>
      <c r="DI27146" s="128"/>
      <c r="DJ27146" s="128"/>
      <c r="DK27146" s="144"/>
      <c r="DL27146" s="128"/>
      <c r="DM27146" s="36"/>
      <c r="DN27146" s="36"/>
    </row>
    <row r="27147" spans="106:122" x14ac:dyDescent="0.25">
      <c r="DB27147" s="128"/>
      <c r="DC27147" s="128"/>
      <c r="DD27147" s="128"/>
      <c r="DE27147" s="128"/>
      <c r="DF27147" s="128"/>
      <c r="DG27147" s="128"/>
      <c r="DH27147" s="128"/>
      <c r="DI27147" s="131" t="str">
        <f>IF($B$26="Chapter","Points Reduction",IF($B$22="State","Points Reduction",""))</f>
        <v/>
      </c>
      <c r="DJ27147" s="128"/>
      <c r="DK27147" s="152">
        <f>DK27145-SUM(DK27044:DK27143)</f>
        <v>0</v>
      </c>
      <c r="DL27147" s="128"/>
      <c r="DM27147" s="36"/>
      <c r="DN27147" s="36"/>
    </row>
    <row r="27148" spans="106:122" x14ac:dyDescent="0.25">
      <c r="DB27148" s="128"/>
      <c r="DC27148" s="128"/>
      <c r="DD27148" s="128"/>
      <c r="DE27148" s="128"/>
      <c r="DF27148" s="128"/>
      <c r="DG27148" s="128"/>
      <c r="DH27148" s="128"/>
      <c r="DI27148" s="131"/>
      <c r="DJ27148" s="128"/>
      <c r="DK27148" s="152"/>
      <c r="DL27148" s="128"/>
      <c r="DM27148" s="36"/>
      <c r="DN27148" s="36"/>
    </row>
    <row r="27149" spans="106:122" x14ac:dyDescent="0.25">
      <c r="DB27149" s="128"/>
      <c r="DC27149" s="128"/>
      <c r="DD27149" s="128"/>
      <c r="DE27149" s="128"/>
      <c r="DF27149" s="128"/>
      <c r="DG27149" s="128"/>
      <c r="DH27149" s="128"/>
      <c r="DI27149" s="131"/>
      <c r="DJ27149" s="128"/>
      <c r="DK27149" s="152"/>
      <c r="DL27149" s="128"/>
      <c r="DM27149" s="36"/>
      <c r="DN27149" s="36"/>
    </row>
    <row r="27150" spans="106:122" x14ac:dyDescent="0.25">
      <c r="DB27150" s="128"/>
      <c r="DC27150" s="128"/>
      <c r="DD27150" s="128"/>
      <c r="DE27150" s="128"/>
      <c r="DF27150" s="128"/>
      <c r="DG27150" s="128"/>
      <c r="DH27150" s="128"/>
      <c r="DI27150" s="131"/>
      <c r="DJ27150" s="128"/>
      <c r="DK27150" s="152"/>
      <c r="DL27150" s="128"/>
      <c r="DM27150" s="36"/>
      <c r="DN27150" s="36"/>
    </row>
    <row r="27151" spans="106:122" x14ac:dyDescent="0.25">
      <c r="DB27151" s="128"/>
      <c r="DC27151" s="128"/>
      <c r="DD27151" s="128"/>
      <c r="DE27151" s="128"/>
      <c r="DF27151" s="128"/>
      <c r="DG27151" s="128"/>
      <c r="DH27151" s="128"/>
      <c r="DI27151" s="131"/>
      <c r="DJ27151" s="128"/>
      <c r="DK27151" s="152"/>
      <c r="DL27151" s="128"/>
      <c r="DM27151" s="36"/>
      <c r="DN27151" s="36"/>
    </row>
    <row r="27152" spans="106:122" x14ac:dyDescent="0.25">
      <c r="DB27152" s="128"/>
      <c r="DC27152" s="128"/>
      <c r="DD27152" s="128"/>
      <c r="DE27152" s="128"/>
      <c r="DF27152" s="128"/>
      <c r="DG27152" s="128"/>
      <c r="DH27152" s="128"/>
      <c r="DI27152" s="131"/>
      <c r="DJ27152" s="128"/>
      <c r="DK27152" s="152"/>
      <c r="DL27152" s="128"/>
      <c r="DM27152" s="36"/>
      <c r="DN27152" s="36"/>
    </row>
    <row r="27153" spans="4:118" x14ac:dyDescent="0.25">
      <c r="DB27153" s="128"/>
      <c r="DC27153" s="128"/>
      <c r="DD27153" s="128"/>
      <c r="DE27153" s="128"/>
      <c r="DF27153" s="128"/>
      <c r="DG27153" s="128"/>
      <c r="DH27153" s="128"/>
      <c r="DI27153" s="131"/>
      <c r="DJ27153" s="128"/>
      <c r="DK27153" s="152"/>
      <c r="DL27153" s="128"/>
      <c r="DM27153" s="36"/>
      <c r="DN27153" s="36"/>
    </row>
    <row r="27154" spans="4:118" x14ac:dyDescent="0.25">
      <c r="DB27154" s="128"/>
      <c r="DC27154" s="128"/>
      <c r="DD27154" s="128"/>
      <c r="DE27154" s="128"/>
      <c r="DF27154" s="128"/>
      <c r="DG27154" s="128"/>
      <c r="DH27154" s="128"/>
      <c r="DI27154" s="131"/>
      <c r="DJ27154" s="128"/>
      <c r="DK27154" s="152"/>
      <c r="DL27154" s="128"/>
      <c r="DM27154" s="36"/>
      <c r="DN27154" s="36"/>
    </row>
    <row r="27155" spans="4:118" x14ac:dyDescent="0.25">
      <c r="DB27155" s="128"/>
      <c r="DC27155" s="128"/>
      <c r="DD27155" s="128"/>
      <c r="DE27155" s="128"/>
      <c r="DF27155" s="128"/>
      <c r="DG27155" s="128"/>
      <c r="DH27155" s="128"/>
      <c r="DI27155" s="131"/>
      <c r="DJ27155" s="128"/>
      <c r="DK27155" s="152"/>
      <c r="DL27155" s="128"/>
      <c r="DM27155" s="36"/>
      <c r="DN27155" s="36"/>
    </row>
    <row r="27156" spans="4:118" x14ac:dyDescent="0.25">
      <c r="DB27156" s="128"/>
      <c r="DC27156" s="128"/>
      <c r="DD27156" s="128"/>
      <c r="DE27156" s="128"/>
      <c r="DF27156" s="128"/>
      <c r="DG27156" s="128"/>
      <c r="DH27156" s="128"/>
      <c r="DI27156" s="131"/>
      <c r="DJ27156" s="128"/>
      <c r="DK27156" s="152"/>
      <c r="DL27156" s="128"/>
      <c r="DM27156" s="36"/>
      <c r="DN27156" s="36"/>
    </row>
    <row r="27157" spans="4:118" x14ac:dyDescent="0.25">
      <c r="DB27157" s="128"/>
      <c r="DC27157" s="128"/>
      <c r="DD27157" s="128"/>
      <c r="DE27157" s="128"/>
      <c r="DF27157" s="128"/>
      <c r="DG27157" s="128"/>
      <c r="DH27157" s="128"/>
      <c r="DI27157" s="131"/>
      <c r="DJ27157" s="128"/>
      <c r="DK27157" s="152"/>
      <c r="DL27157" s="128"/>
      <c r="DM27157" s="36"/>
      <c r="DN27157" s="36"/>
    </row>
    <row r="27158" spans="4:118" x14ac:dyDescent="0.25">
      <c r="DB27158" s="128"/>
      <c r="DC27158" s="128"/>
      <c r="DD27158" s="128"/>
      <c r="DE27158" s="128"/>
      <c r="DF27158" s="128"/>
      <c r="DG27158" s="128"/>
      <c r="DH27158" s="128"/>
      <c r="DI27158" s="131"/>
      <c r="DJ27158" s="128"/>
      <c r="DK27158" s="152"/>
      <c r="DL27158" s="128"/>
      <c r="DM27158" s="36"/>
      <c r="DN27158" s="36"/>
    </row>
    <row r="27159" spans="4:118" x14ac:dyDescent="0.25">
      <c r="DB27159" s="128"/>
      <c r="DC27159" s="128"/>
      <c r="DD27159" s="128"/>
      <c r="DE27159" s="128"/>
      <c r="DF27159" s="128"/>
      <c r="DG27159" s="128"/>
      <c r="DH27159" s="128"/>
      <c r="DI27159" s="131"/>
      <c r="DJ27159" s="128"/>
      <c r="DK27159" s="152"/>
      <c r="DL27159" s="128"/>
      <c r="DM27159" s="36"/>
      <c r="DN27159" s="36"/>
    </row>
    <row r="27160" spans="4:118" x14ac:dyDescent="0.25">
      <c r="DB27160" s="128"/>
      <c r="DC27160" s="128"/>
      <c r="DD27160" s="128"/>
      <c r="DE27160" s="128"/>
      <c r="DF27160" s="128"/>
      <c r="DG27160" s="128"/>
      <c r="DH27160" s="128"/>
      <c r="DI27160" s="131"/>
      <c r="DJ27160" s="128"/>
      <c r="DK27160" s="152"/>
      <c r="DL27160" s="128"/>
      <c r="DM27160" s="36"/>
      <c r="DN27160" s="36"/>
    </row>
    <row r="27161" spans="4:118" x14ac:dyDescent="0.25">
      <c r="DB27161" s="128"/>
      <c r="DC27161" s="128"/>
      <c r="DD27161" s="128"/>
      <c r="DE27161" s="128"/>
      <c r="DF27161" s="128"/>
      <c r="DG27161" s="128"/>
      <c r="DH27161" s="128"/>
      <c r="DI27161" s="131"/>
      <c r="DJ27161" s="128"/>
      <c r="DK27161" s="152"/>
      <c r="DL27161" s="128"/>
      <c r="DM27161" s="36"/>
      <c r="DN27161" s="36"/>
    </row>
    <row r="27162" spans="4:118" x14ac:dyDescent="0.25">
      <c r="DB27162" s="128"/>
      <c r="DC27162" s="128"/>
      <c r="DD27162" s="128"/>
      <c r="DE27162" s="128"/>
      <c r="DF27162" s="128"/>
      <c r="DG27162" s="128"/>
      <c r="DH27162" s="128"/>
      <c r="DI27162" s="131"/>
      <c r="DJ27162" s="128"/>
      <c r="DK27162" s="152"/>
      <c r="DL27162" s="128"/>
      <c r="DM27162" s="36"/>
      <c r="DN27162" s="36"/>
    </row>
    <row r="27163" spans="4:118" x14ac:dyDescent="0.25">
      <c r="DB27163" s="128"/>
      <c r="DC27163" s="128"/>
      <c r="DD27163" s="128"/>
      <c r="DE27163" s="128"/>
      <c r="DF27163" s="128"/>
      <c r="DG27163" s="128"/>
      <c r="DH27163" s="128"/>
      <c r="DI27163" s="128"/>
      <c r="DJ27163" s="128"/>
      <c r="DK27163" s="217"/>
      <c r="DL27163" s="128"/>
    </row>
    <row r="27164" spans="4:118" x14ac:dyDescent="0.25">
      <c r="DB27164" s="128"/>
      <c r="DC27164" s="128"/>
      <c r="DD27164" s="128"/>
      <c r="DE27164" s="128"/>
      <c r="DF27164" s="128"/>
      <c r="DG27164" s="128"/>
      <c r="DH27164" s="128"/>
      <c r="DI27164" s="128"/>
      <c r="DJ27164" s="128"/>
      <c r="DK27164" s="217"/>
      <c r="DL27164" s="128"/>
    </row>
    <row r="27165" spans="4:118" x14ac:dyDescent="0.25">
      <c r="DB27165" s="309" t="s">
        <v>197</v>
      </c>
      <c r="DC27165" s="199" t="s">
        <v>379</v>
      </c>
      <c r="DD27165" s="164"/>
      <c r="DE27165" s="164"/>
      <c r="DF27165" s="164"/>
      <c r="DG27165" s="164"/>
      <c r="DH27165" s="128"/>
      <c r="DI27165" s="145"/>
      <c r="DJ27165" s="145"/>
      <c r="DK27165" s="229"/>
      <c r="DL27165" s="145"/>
    </row>
    <row r="27166" spans="4:118" ht="48" customHeight="1" x14ac:dyDescent="0.25">
      <c r="DB27166" s="128"/>
      <c r="DC27166" s="452" t="s">
        <v>1634</v>
      </c>
      <c r="DD27166" s="452"/>
      <c r="DE27166" s="452"/>
      <c r="DF27166" s="452"/>
      <c r="DG27166" s="452"/>
      <c r="DH27166" s="164"/>
      <c r="DI27166" s="128"/>
      <c r="DJ27166" s="128"/>
      <c r="DK27166" s="128"/>
      <c r="DL27166" s="128"/>
    </row>
    <row r="27167" spans="4:118" x14ac:dyDescent="0.25">
      <c r="DB27167" s="134"/>
      <c r="DC27167" s="162" t="s">
        <v>57</v>
      </c>
      <c r="DD27167" s="162" t="s">
        <v>58</v>
      </c>
      <c r="DE27167" s="162" t="s">
        <v>63</v>
      </c>
      <c r="DF27167" s="230" t="s">
        <v>271</v>
      </c>
      <c r="DG27167" s="128"/>
      <c r="DH27167" s="128"/>
      <c r="DI27167" s="128"/>
      <c r="DJ27167" s="128"/>
      <c r="DK27167" s="210" t="s">
        <v>314</v>
      </c>
      <c r="DL27167" s="128"/>
    </row>
    <row r="27168" spans="4:118" x14ac:dyDescent="0.25">
      <c r="D27168" s="264" t="s">
        <v>200</v>
      </c>
      <c r="DB27168" s="134">
        <f t="shared" ref="DB27168:DB27199" si="981">1+DB27167</f>
        <v>1</v>
      </c>
      <c r="DC27168" s="7"/>
      <c r="DD27168" s="10"/>
      <c r="DE27168" s="9"/>
      <c r="DF27168" s="9"/>
      <c r="DG27168" s="128"/>
      <c r="DH27168" s="128"/>
      <c r="DI27168" s="128"/>
      <c r="DJ27168" s="128"/>
      <c r="DK27168" s="216">
        <f>IF(DC27168=0,0,IF(DD27168=0,0,IF(DE27168=0,0,IF(DF27168=0,0,25))))</f>
        <v>0</v>
      </c>
      <c r="DL27168" s="128"/>
    </row>
    <row r="27169" spans="4:116" x14ac:dyDescent="0.25">
      <c r="D27169" s="264" t="s">
        <v>461</v>
      </c>
      <c r="DB27169" s="134">
        <f t="shared" si="981"/>
        <v>2</v>
      </c>
      <c r="DC27169" s="7"/>
      <c r="DD27169" s="10"/>
      <c r="DE27169" s="9"/>
      <c r="DF27169" s="9"/>
      <c r="DG27169" s="128"/>
      <c r="DH27169" s="128"/>
      <c r="DI27169" s="128"/>
      <c r="DJ27169" s="128"/>
      <c r="DK27169" s="216">
        <f t="shared" ref="DK27169:DK27199" si="982">IF(DC27169=0,0,IF(DD27169=0,0,IF(DE27169=0,0,IF(DF27169=0,0,25))))</f>
        <v>0</v>
      </c>
      <c r="DL27169" s="128"/>
    </row>
    <row r="27170" spans="4:116" x14ac:dyDescent="0.25">
      <c r="DB27170" s="134">
        <f t="shared" si="981"/>
        <v>3</v>
      </c>
      <c r="DC27170" s="7"/>
      <c r="DD27170" s="10"/>
      <c r="DE27170" s="9"/>
      <c r="DF27170" s="9"/>
      <c r="DG27170" s="128"/>
      <c r="DH27170" s="128"/>
      <c r="DI27170" s="128"/>
      <c r="DJ27170" s="128"/>
      <c r="DK27170" s="216">
        <f t="shared" si="982"/>
        <v>0</v>
      </c>
      <c r="DL27170" s="128"/>
    </row>
    <row r="27171" spans="4:116" x14ac:dyDescent="0.25">
      <c r="DB27171" s="134">
        <f t="shared" si="981"/>
        <v>4</v>
      </c>
      <c r="DC27171" s="7"/>
      <c r="DD27171" s="10"/>
      <c r="DE27171" s="9"/>
      <c r="DF27171" s="9"/>
      <c r="DG27171" s="128"/>
      <c r="DH27171" s="128"/>
      <c r="DI27171" s="128"/>
      <c r="DJ27171" s="128"/>
      <c r="DK27171" s="216">
        <f t="shared" si="982"/>
        <v>0</v>
      </c>
      <c r="DL27171" s="128"/>
    </row>
    <row r="27172" spans="4:116" x14ac:dyDescent="0.25">
      <c r="DB27172" s="134">
        <f t="shared" si="981"/>
        <v>5</v>
      </c>
      <c r="DC27172" s="7"/>
      <c r="DD27172" s="10"/>
      <c r="DE27172" s="9"/>
      <c r="DF27172" s="9"/>
      <c r="DG27172" s="128"/>
      <c r="DH27172" s="128"/>
      <c r="DI27172" s="128"/>
      <c r="DJ27172" s="128"/>
      <c r="DK27172" s="216">
        <f t="shared" si="982"/>
        <v>0</v>
      </c>
      <c r="DL27172" s="128"/>
    </row>
    <row r="27173" spans="4:116" x14ac:dyDescent="0.25">
      <c r="DB27173" s="134">
        <f t="shared" si="981"/>
        <v>6</v>
      </c>
      <c r="DC27173" s="7"/>
      <c r="DD27173" s="10"/>
      <c r="DE27173" s="9"/>
      <c r="DF27173" s="9"/>
      <c r="DG27173" s="128"/>
      <c r="DH27173" s="128"/>
      <c r="DI27173" s="128"/>
      <c r="DJ27173" s="128"/>
      <c r="DK27173" s="216">
        <f t="shared" si="982"/>
        <v>0</v>
      </c>
      <c r="DL27173" s="128"/>
    </row>
    <row r="27174" spans="4:116" x14ac:dyDescent="0.25">
      <c r="DB27174" s="134">
        <f t="shared" si="981"/>
        <v>7</v>
      </c>
      <c r="DC27174" s="7"/>
      <c r="DD27174" s="10"/>
      <c r="DE27174" s="9"/>
      <c r="DF27174" s="9"/>
      <c r="DG27174" s="128"/>
      <c r="DH27174" s="128"/>
      <c r="DI27174" s="128"/>
      <c r="DJ27174" s="128"/>
      <c r="DK27174" s="216">
        <f t="shared" si="982"/>
        <v>0</v>
      </c>
      <c r="DL27174" s="128"/>
    </row>
    <row r="27175" spans="4:116" x14ac:dyDescent="0.25">
      <c r="DB27175" s="134">
        <f t="shared" si="981"/>
        <v>8</v>
      </c>
      <c r="DC27175" s="7"/>
      <c r="DD27175" s="10"/>
      <c r="DE27175" s="9"/>
      <c r="DF27175" s="9"/>
      <c r="DG27175" s="128"/>
      <c r="DH27175" s="128"/>
      <c r="DI27175" s="128"/>
      <c r="DJ27175" s="128"/>
      <c r="DK27175" s="216">
        <f t="shared" si="982"/>
        <v>0</v>
      </c>
      <c r="DL27175" s="128"/>
    </row>
    <row r="27176" spans="4:116" x14ac:dyDescent="0.25">
      <c r="DB27176" s="134">
        <f t="shared" si="981"/>
        <v>9</v>
      </c>
      <c r="DC27176" s="7"/>
      <c r="DD27176" s="10"/>
      <c r="DE27176" s="9"/>
      <c r="DF27176" s="9"/>
      <c r="DG27176" s="128"/>
      <c r="DH27176" s="128"/>
      <c r="DI27176" s="128"/>
      <c r="DJ27176" s="128"/>
      <c r="DK27176" s="216">
        <f t="shared" si="982"/>
        <v>0</v>
      </c>
      <c r="DL27176" s="128"/>
    </row>
    <row r="27177" spans="4:116" x14ac:dyDescent="0.25">
      <c r="DB27177" s="134">
        <f t="shared" si="981"/>
        <v>10</v>
      </c>
      <c r="DC27177" s="7"/>
      <c r="DD27177" s="10"/>
      <c r="DE27177" s="9"/>
      <c r="DF27177" s="9"/>
      <c r="DG27177" s="128"/>
      <c r="DH27177" s="128"/>
      <c r="DI27177" s="128"/>
      <c r="DJ27177" s="128"/>
      <c r="DK27177" s="216">
        <f t="shared" si="982"/>
        <v>0</v>
      </c>
      <c r="DL27177" s="128"/>
    </row>
    <row r="27178" spans="4:116" x14ac:dyDescent="0.25">
      <c r="DB27178" s="134">
        <f t="shared" si="981"/>
        <v>11</v>
      </c>
      <c r="DC27178" s="7"/>
      <c r="DD27178" s="10"/>
      <c r="DE27178" s="9"/>
      <c r="DF27178" s="9"/>
      <c r="DG27178" s="128"/>
      <c r="DH27178" s="128"/>
      <c r="DI27178" s="128"/>
      <c r="DJ27178" s="128"/>
      <c r="DK27178" s="216">
        <f t="shared" si="982"/>
        <v>0</v>
      </c>
      <c r="DL27178" s="128"/>
    </row>
    <row r="27179" spans="4:116" x14ac:dyDescent="0.25">
      <c r="DB27179" s="134">
        <f t="shared" si="981"/>
        <v>12</v>
      </c>
      <c r="DC27179" s="7"/>
      <c r="DD27179" s="10"/>
      <c r="DE27179" s="9"/>
      <c r="DF27179" s="9"/>
      <c r="DG27179" s="128"/>
      <c r="DH27179" s="128"/>
      <c r="DI27179" s="128"/>
      <c r="DJ27179" s="128"/>
      <c r="DK27179" s="216">
        <f t="shared" si="982"/>
        <v>0</v>
      </c>
      <c r="DL27179" s="128"/>
    </row>
    <row r="27180" spans="4:116" x14ac:dyDescent="0.25">
      <c r="DB27180" s="134">
        <f t="shared" si="981"/>
        <v>13</v>
      </c>
      <c r="DC27180" s="7"/>
      <c r="DD27180" s="10"/>
      <c r="DE27180" s="9"/>
      <c r="DF27180" s="9"/>
      <c r="DG27180" s="128"/>
      <c r="DH27180" s="128"/>
      <c r="DI27180" s="128"/>
      <c r="DJ27180" s="128"/>
      <c r="DK27180" s="216">
        <f t="shared" si="982"/>
        <v>0</v>
      </c>
      <c r="DL27180" s="128"/>
    </row>
    <row r="27181" spans="4:116" x14ac:dyDescent="0.25">
      <c r="DB27181" s="134">
        <f t="shared" si="981"/>
        <v>14</v>
      </c>
      <c r="DC27181" s="7"/>
      <c r="DD27181" s="10"/>
      <c r="DE27181" s="9"/>
      <c r="DF27181" s="9"/>
      <c r="DG27181" s="128"/>
      <c r="DH27181" s="128"/>
      <c r="DI27181" s="128"/>
      <c r="DJ27181" s="128"/>
      <c r="DK27181" s="216">
        <f t="shared" si="982"/>
        <v>0</v>
      </c>
      <c r="DL27181" s="128"/>
    </row>
    <row r="27182" spans="4:116" x14ac:dyDescent="0.25">
      <c r="DB27182" s="134">
        <f t="shared" si="981"/>
        <v>15</v>
      </c>
      <c r="DC27182" s="7"/>
      <c r="DD27182" s="10"/>
      <c r="DE27182" s="9"/>
      <c r="DF27182" s="9"/>
      <c r="DG27182" s="128"/>
      <c r="DH27182" s="128"/>
      <c r="DI27182" s="128"/>
      <c r="DJ27182" s="128"/>
      <c r="DK27182" s="216">
        <f t="shared" si="982"/>
        <v>0</v>
      </c>
      <c r="DL27182" s="128"/>
    </row>
    <row r="27183" spans="4:116" x14ac:dyDescent="0.25">
      <c r="DB27183" s="134">
        <f t="shared" si="981"/>
        <v>16</v>
      </c>
      <c r="DC27183" s="7"/>
      <c r="DD27183" s="10"/>
      <c r="DE27183" s="9"/>
      <c r="DF27183" s="9"/>
      <c r="DG27183" s="128"/>
      <c r="DH27183" s="128"/>
      <c r="DI27183" s="128"/>
      <c r="DJ27183" s="128"/>
      <c r="DK27183" s="216">
        <f t="shared" si="982"/>
        <v>0</v>
      </c>
      <c r="DL27183" s="128"/>
    </row>
    <row r="27184" spans="4:116" x14ac:dyDescent="0.25">
      <c r="DB27184" s="134">
        <f t="shared" si="981"/>
        <v>17</v>
      </c>
      <c r="DC27184" s="7"/>
      <c r="DD27184" s="10"/>
      <c r="DE27184" s="9"/>
      <c r="DF27184" s="9"/>
      <c r="DG27184" s="128"/>
      <c r="DH27184" s="128"/>
      <c r="DI27184" s="128"/>
      <c r="DJ27184" s="128"/>
      <c r="DK27184" s="216">
        <f t="shared" si="982"/>
        <v>0</v>
      </c>
      <c r="DL27184" s="128"/>
    </row>
    <row r="27185" spans="106:116" x14ac:dyDescent="0.25">
      <c r="DB27185" s="134">
        <f t="shared" si="981"/>
        <v>18</v>
      </c>
      <c r="DC27185" s="7"/>
      <c r="DD27185" s="10"/>
      <c r="DE27185" s="9"/>
      <c r="DF27185" s="9"/>
      <c r="DG27185" s="128"/>
      <c r="DH27185" s="128"/>
      <c r="DI27185" s="128"/>
      <c r="DJ27185" s="128"/>
      <c r="DK27185" s="216">
        <f t="shared" si="982"/>
        <v>0</v>
      </c>
      <c r="DL27185" s="128"/>
    </row>
    <row r="27186" spans="106:116" x14ac:dyDescent="0.25">
      <c r="DB27186" s="134">
        <f t="shared" si="981"/>
        <v>19</v>
      </c>
      <c r="DC27186" s="7"/>
      <c r="DD27186" s="10"/>
      <c r="DE27186" s="9"/>
      <c r="DF27186" s="9"/>
      <c r="DG27186" s="128"/>
      <c r="DH27186" s="128"/>
      <c r="DI27186" s="128"/>
      <c r="DJ27186" s="128"/>
      <c r="DK27186" s="216">
        <f t="shared" si="982"/>
        <v>0</v>
      </c>
      <c r="DL27186" s="128"/>
    </row>
    <row r="27187" spans="106:116" x14ac:dyDescent="0.25">
      <c r="DB27187" s="134">
        <f t="shared" si="981"/>
        <v>20</v>
      </c>
      <c r="DC27187" s="7"/>
      <c r="DD27187" s="10"/>
      <c r="DE27187" s="9"/>
      <c r="DF27187" s="9"/>
      <c r="DG27187" s="128"/>
      <c r="DH27187" s="128"/>
      <c r="DI27187" s="128"/>
      <c r="DJ27187" s="128"/>
      <c r="DK27187" s="216">
        <f t="shared" si="982"/>
        <v>0</v>
      </c>
      <c r="DL27187" s="128"/>
    </row>
    <row r="27188" spans="106:116" x14ac:dyDescent="0.25">
      <c r="DB27188" s="134">
        <f t="shared" si="981"/>
        <v>21</v>
      </c>
      <c r="DC27188" s="7"/>
      <c r="DD27188" s="10"/>
      <c r="DE27188" s="9"/>
      <c r="DF27188" s="9"/>
      <c r="DG27188" s="128"/>
      <c r="DH27188" s="128"/>
      <c r="DI27188" s="128"/>
      <c r="DJ27188" s="128"/>
      <c r="DK27188" s="216">
        <f t="shared" si="982"/>
        <v>0</v>
      </c>
      <c r="DL27188" s="128"/>
    </row>
    <row r="27189" spans="106:116" x14ac:dyDescent="0.25">
      <c r="DB27189" s="134">
        <f t="shared" si="981"/>
        <v>22</v>
      </c>
      <c r="DC27189" s="7"/>
      <c r="DD27189" s="10"/>
      <c r="DE27189" s="9"/>
      <c r="DF27189" s="9"/>
      <c r="DG27189" s="128"/>
      <c r="DH27189" s="128"/>
      <c r="DI27189" s="128"/>
      <c r="DJ27189" s="128"/>
      <c r="DK27189" s="216">
        <f t="shared" si="982"/>
        <v>0</v>
      </c>
      <c r="DL27189" s="128"/>
    </row>
    <row r="27190" spans="106:116" x14ac:dyDescent="0.25">
      <c r="DB27190" s="134">
        <f t="shared" si="981"/>
        <v>23</v>
      </c>
      <c r="DC27190" s="7"/>
      <c r="DD27190" s="10"/>
      <c r="DE27190" s="9"/>
      <c r="DF27190" s="9"/>
      <c r="DG27190" s="128"/>
      <c r="DH27190" s="128"/>
      <c r="DI27190" s="128"/>
      <c r="DJ27190" s="128"/>
      <c r="DK27190" s="216">
        <f t="shared" si="982"/>
        <v>0</v>
      </c>
      <c r="DL27190" s="128"/>
    </row>
    <row r="27191" spans="106:116" x14ac:dyDescent="0.25">
      <c r="DB27191" s="134">
        <f t="shared" si="981"/>
        <v>24</v>
      </c>
      <c r="DC27191" s="7"/>
      <c r="DD27191" s="10"/>
      <c r="DE27191" s="9"/>
      <c r="DF27191" s="9"/>
      <c r="DG27191" s="128"/>
      <c r="DH27191" s="128"/>
      <c r="DI27191" s="128"/>
      <c r="DJ27191" s="128"/>
      <c r="DK27191" s="216">
        <f t="shared" si="982"/>
        <v>0</v>
      </c>
      <c r="DL27191" s="128"/>
    </row>
    <row r="27192" spans="106:116" x14ac:dyDescent="0.25">
      <c r="DB27192" s="134">
        <f t="shared" si="981"/>
        <v>25</v>
      </c>
      <c r="DC27192" s="7"/>
      <c r="DD27192" s="10"/>
      <c r="DE27192" s="9"/>
      <c r="DF27192" s="9"/>
      <c r="DG27192" s="128"/>
      <c r="DH27192" s="128"/>
      <c r="DI27192" s="128"/>
      <c r="DJ27192" s="128"/>
      <c r="DK27192" s="216">
        <f t="shared" si="982"/>
        <v>0</v>
      </c>
      <c r="DL27192" s="128"/>
    </row>
    <row r="27193" spans="106:116" x14ac:dyDescent="0.25">
      <c r="DB27193" s="134">
        <f t="shared" si="981"/>
        <v>26</v>
      </c>
      <c r="DC27193" s="7"/>
      <c r="DD27193" s="10"/>
      <c r="DE27193" s="9"/>
      <c r="DF27193" s="9"/>
      <c r="DG27193" s="128"/>
      <c r="DH27193" s="128"/>
      <c r="DI27193" s="128"/>
      <c r="DJ27193" s="128"/>
      <c r="DK27193" s="216">
        <f t="shared" si="982"/>
        <v>0</v>
      </c>
      <c r="DL27193" s="128"/>
    </row>
    <row r="27194" spans="106:116" x14ac:dyDescent="0.25">
      <c r="DB27194" s="134">
        <f t="shared" si="981"/>
        <v>27</v>
      </c>
      <c r="DC27194" s="7"/>
      <c r="DD27194" s="10"/>
      <c r="DE27194" s="9"/>
      <c r="DF27194" s="9"/>
      <c r="DG27194" s="128"/>
      <c r="DH27194" s="128"/>
      <c r="DI27194" s="128"/>
      <c r="DJ27194" s="128"/>
      <c r="DK27194" s="216">
        <f t="shared" si="982"/>
        <v>0</v>
      </c>
      <c r="DL27194" s="128"/>
    </row>
    <row r="27195" spans="106:116" x14ac:dyDescent="0.25">
      <c r="DB27195" s="134">
        <f t="shared" si="981"/>
        <v>28</v>
      </c>
      <c r="DC27195" s="7"/>
      <c r="DD27195" s="10"/>
      <c r="DE27195" s="9"/>
      <c r="DF27195" s="9"/>
      <c r="DG27195" s="128"/>
      <c r="DH27195" s="128"/>
      <c r="DI27195" s="128"/>
      <c r="DJ27195" s="128"/>
      <c r="DK27195" s="216">
        <f t="shared" si="982"/>
        <v>0</v>
      </c>
      <c r="DL27195" s="128"/>
    </row>
    <row r="27196" spans="106:116" x14ac:dyDescent="0.25">
      <c r="DB27196" s="134">
        <f t="shared" si="981"/>
        <v>29</v>
      </c>
      <c r="DC27196" s="7"/>
      <c r="DD27196" s="10"/>
      <c r="DE27196" s="9"/>
      <c r="DF27196" s="9"/>
      <c r="DG27196" s="128"/>
      <c r="DH27196" s="128"/>
      <c r="DI27196" s="128"/>
      <c r="DJ27196" s="128"/>
      <c r="DK27196" s="216">
        <f t="shared" si="982"/>
        <v>0</v>
      </c>
      <c r="DL27196" s="128"/>
    </row>
    <row r="27197" spans="106:116" x14ac:dyDescent="0.25">
      <c r="DB27197" s="134">
        <f t="shared" si="981"/>
        <v>30</v>
      </c>
      <c r="DC27197" s="7"/>
      <c r="DD27197" s="10"/>
      <c r="DE27197" s="9"/>
      <c r="DF27197" s="9"/>
      <c r="DG27197" s="128"/>
      <c r="DH27197" s="128"/>
      <c r="DI27197" s="128"/>
      <c r="DJ27197" s="128"/>
      <c r="DK27197" s="216">
        <f t="shared" si="982"/>
        <v>0</v>
      </c>
      <c r="DL27197" s="128"/>
    </row>
    <row r="27198" spans="106:116" x14ac:dyDescent="0.25">
      <c r="DB27198" s="134">
        <f t="shared" si="981"/>
        <v>31</v>
      </c>
      <c r="DC27198" s="7"/>
      <c r="DD27198" s="10"/>
      <c r="DE27198" s="9"/>
      <c r="DF27198" s="9"/>
      <c r="DG27198" s="128"/>
      <c r="DH27198" s="128"/>
      <c r="DI27198" s="128"/>
      <c r="DJ27198" s="128"/>
      <c r="DK27198" s="216">
        <f t="shared" si="982"/>
        <v>0</v>
      </c>
      <c r="DL27198" s="128"/>
    </row>
    <row r="27199" spans="106:116" x14ac:dyDescent="0.25">
      <c r="DB27199" s="134">
        <f t="shared" si="981"/>
        <v>32</v>
      </c>
      <c r="DC27199" s="7"/>
      <c r="DD27199" s="10"/>
      <c r="DE27199" s="9"/>
      <c r="DF27199" s="9"/>
      <c r="DG27199" s="128"/>
      <c r="DH27199" s="128"/>
      <c r="DI27199" s="128"/>
      <c r="DJ27199" s="128"/>
      <c r="DK27199" s="216">
        <f t="shared" si="982"/>
        <v>0</v>
      </c>
      <c r="DL27199" s="128"/>
    </row>
    <row r="27200" spans="106:116" x14ac:dyDescent="0.25">
      <c r="DB27200" s="134">
        <f t="shared" ref="DB27200:DB27231" si="983">1+DB27199</f>
        <v>33</v>
      </c>
      <c r="DC27200" s="7"/>
      <c r="DD27200" s="10"/>
      <c r="DE27200" s="9"/>
      <c r="DF27200" s="9"/>
      <c r="DG27200" s="128"/>
      <c r="DH27200" s="128"/>
      <c r="DI27200" s="128"/>
      <c r="DJ27200" s="128"/>
      <c r="DK27200" s="216">
        <f t="shared" ref="DK27200:DK27231" si="984">IF(DC27200=0,0,IF(DD27200=0,0,IF(DE27200=0,0,IF(DF27200=0,0,25))))</f>
        <v>0</v>
      </c>
      <c r="DL27200" s="128"/>
    </row>
    <row r="27201" spans="106:116" x14ac:dyDescent="0.25">
      <c r="DB27201" s="134">
        <f t="shared" si="983"/>
        <v>34</v>
      </c>
      <c r="DC27201" s="7"/>
      <c r="DD27201" s="10"/>
      <c r="DE27201" s="9"/>
      <c r="DF27201" s="9"/>
      <c r="DG27201" s="128"/>
      <c r="DH27201" s="128"/>
      <c r="DI27201" s="128"/>
      <c r="DJ27201" s="128"/>
      <c r="DK27201" s="216">
        <f t="shared" si="984"/>
        <v>0</v>
      </c>
      <c r="DL27201" s="128"/>
    </row>
    <row r="27202" spans="106:116" x14ac:dyDescent="0.25">
      <c r="DB27202" s="134">
        <f t="shared" si="983"/>
        <v>35</v>
      </c>
      <c r="DC27202" s="7"/>
      <c r="DD27202" s="10"/>
      <c r="DE27202" s="9"/>
      <c r="DF27202" s="9"/>
      <c r="DG27202" s="128"/>
      <c r="DH27202" s="128"/>
      <c r="DI27202" s="128"/>
      <c r="DJ27202" s="128"/>
      <c r="DK27202" s="216">
        <f t="shared" si="984"/>
        <v>0</v>
      </c>
      <c r="DL27202" s="128"/>
    </row>
    <row r="27203" spans="106:116" x14ac:dyDescent="0.25">
      <c r="DB27203" s="134">
        <f t="shared" si="983"/>
        <v>36</v>
      </c>
      <c r="DC27203" s="7"/>
      <c r="DD27203" s="10"/>
      <c r="DE27203" s="9"/>
      <c r="DF27203" s="9"/>
      <c r="DG27203" s="128"/>
      <c r="DH27203" s="128"/>
      <c r="DI27203" s="128"/>
      <c r="DJ27203" s="128"/>
      <c r="DK27203" s="216">
        <f t="shared" si="984"/>
        <v>0</v>
      </c>
      <c r="DL27203" s="128"/>
    </row>
    <row r="27204" spans="106:116" x14ac:dyDescent="0.25">
      <c r="DB27204" s="134">
        <f t="shared" si="983"/>
        <v>37</v>
      </c>
      <c r="DC27204" s="7"/>
      <c r="DD27204" s="10"/>
      <c r="DE27204" s="9"/>
      <c r="DF27204" s="9"/>
      <c r="DG27204" s="128"/>
      <c r="DH27204" s="128"/>
      <c r="DI27204" s="128"/>
      <c r="DJ27204" s="128"/>
      <c r="DK27204" s="216">
        <f t="shared" si="984"/>
        <v>0</v>
      </c>
      <c r="DL27204" s="128"/>
    </row>
    <row r="27205" spans="106:116" x14ac:dyDescent="0.25">
      <c r="DB27205" s="134">
        <f t="shared" si="983"/>
        <v>38</v>
      </c>
      <c r="DC27205" s="7"/>
      <c r="DD27205" s="10"/>
      <c r="DE27205" s="9"/>
      <c r="DF27205" s="9"/>
      <c r="DG27205" s="128"/>
      <c r="DH27205" s="128"/>
      <c r="DI27205" s="128"/>
      <c r="DJ27205" s="128"/>
      <c r="DK27205" s="216">
        <f t="shared" si="984"/>
        <v>0</v>
      </c>
      <c r="DL27205" s="128"/>
    </row>
    <row r="27206" spans="106:116" x14ac:dyDescent="0.25">
      <c r="DB27206" s="134">
        <f t="shared" si="983"/>
        <v>39</v>
      </c>
      <c r="DC27206" s="7"/>
      <c r="DD27206" s="10"/>
      <c r="DE27206" s="9"/>
      <c r="DF27206" s="9"/>
      <c r="DG27206" s="128"/>
      <c r="DH27206" s="128"/>
      <c r="DI27206" s="128"/>
      <c r="DJ27206" s="128"/>
      <c r="DK27206" s="216">
        <f t="shared" si="984"/>
        <v>0</v>
      </c>
      <c r="DL27206" s="128"/>
    </row>
    <row r="27207" spans="106:116" x14ac:dyDescent="0.25">
      <c r="DB27207" s="134">
        <f t="shared" si="983"/>
        <v>40</v>
      </c>
      <c r="DC27207" s="7"/>
      <c r="DD27207" s="10"/>
      <c r="DE27207" s="9"/>
      <c r="DF27207" s="9"/>
      <c r="DG27207" s="128"/>
      <c r="DH27207" s="128"/>
      <c r="DI27207" s="128"/>
      <c r="DJ27207" s="128"/>
      <c r="DK27207" s="216">
        <f t="shared" si="984"/>
        <v>0</v>
      </c>
      <c r="DL27207" s="128"/>
    </row>
    <row r="27208" spans="106:116" x14ac:dyDescent="0.25">
      <c r="DB27208" s="134">
        <f t="shared" si="983"/>
        <v>41</v>
      </c>
      <c r="DC27208" s="7"/>
      <c r="DD27208" s="10"/>
      <c r="DE27208" s="9"/>
      <c r="DF27208" s="9"/>
      <c r="DG27208" s="128"/>
      <c r="DH27208" s="128"/>
      <c r="DI27208" s="128"/>
      <c r="DJ27208" s="128"/>
      <c r="DK27208" s="216">
        <f t="shared" si="984"/>
        <v>0</v>
      </c>
      <c r="DL27208" s="128"/>
    </row>
    <row r="27209" spans="106:116" x14ac:dyDescent="0.25">
      <c r="DB27209" s="134">
        <f t="shared" si="983"/>
        <v>42</v>
      </c>
      <c r="DC27209" s="7"/>
      <c r="DD27209" s="10"/>
      <c r="DE27209" s="9"/>
      <c r="DF27209" s="9"/>
      <c r="DG27209" s="128"/>
      <c r="DH27209" s="128"/>
      <c r="DI27209" s="128"/>
      <c r="DJ27209" s="128"/>
      <c r="DK27209" s="216">
        <f t="shared" si="984"/>
        <v>0</v>
      </c>
      <c r="DL27209" s="128"/>
    </row>
    <row r="27210" spans="106:116" x14ac:dyDescent="0.25">
      <c r="DB27210" s="134">
        <f t="shared" si="983"/>
        <v>43</v>
      </c>
      <c r="DC27210" s="7"/>
      <c r="DD27210" s="10"/>
      <c r="DE27210" s="9"/>
      <c r="DF27210" s="9"/>
      <c r="DG27210" s="128"/>
      <c r="DH27210" s="128"/>
      <c r="DI27210" s="128"/>
      <c r="DJ27210" s="128"/>
      <c r="DK27210" s="216">
        <f t="shared" si="984"/>
        <v>0</v>
      </c>
      <c r="DL27210" s="128"/>
    </row>
    <row r="27211" spans="106:116" x14ac:dyDescent="0.25">
      <c r="DB27211" s="134">
        <f t="shared" si="983"/>
        <v>44</v>
      </c>
      <c r="DC27211" s="7"/>
      <c r="DD27211" s="10"/>
      <c r="DE27211" s="9"/>
      <c r="DF27211" s="9"/>
      <c r="DG27211" s="128"/>
      <c r="DH27211" s="128"/>
      <c r="DI27211" s="128"/>
      <c r="DJ27211" s="128"/>
      <c r="DK27211" s="216">
        <f t="shared" si="984"/>
        <v>0</v>
      </c>
      <c r="DL27211" s="128"/>
    </row>
    <row r="27212" spans="106:116" x14ac:dyDescent="0.25">
      <c r="DB27212" s="134">
        <f t="shared" si="983"/>
        <v>45</v>
      </c>
      <c r="DC27212" s="7"/>
      <c r="DD27212" s="10"/>
      <c r="DE27212" s="9"/>
      <c r="DF27212" s="9"/>
      <c r="DG27212" s="128"/>
      <c r="DH27212" s="128"/>
      <c r="DI27212" s="128"/>
      <c r="DJ27212" s="128"/>
      <c r="DK27212" s="216">
        <f t="shared" si="984"/>
        <v>0</v>
      </c>
      <c r="DL27212" s="128"/>
    </row>
    <row r="27213" spans="106:116" x14ac:dyDescent="0.25">
      <c r="DB27213" s="134">
        <f t="shared" si="983"/>
        <v>46</v>
      </c>
      <c r="DC27213" s="7"/>
      <c r="DD27213" s="10"/>
      <c r="DE27213" s="9"/>
      <c r="DF27213" s="9"/>
      <c r="DG27213" s="128"/>
      <c r="DH27213" s="128"/>
      <c r="DI27213" s="128"/>
      <c r="DJ27213" s="128"/>
      <c r="DK27213" s="216">
        <f t="shared" si="984"/>
        <v>0</v>
      </c>
      <c r="DL27213" s="128"/>
    </row>
    <row r="27214" spans="106:116" x14ac:dyDescent="0.25">
      <c r="DB27214" s="134">
        <f t="shared" si="983"/>
        <v>47</v>
      </c>
      <c r="DC27214" s="7"/>
      <c r="DD27214" s="10"/>
      <c r="DE27214" s="9"/>
      <c r="DF27214" s="9"/>
      <c r="DG27214" s="128"/>
      <c r="DH27214" s="128"/>
      <c r="DI27214" s="128"/>
      <c r="DJ27214" s="128"/>
      <c r="DK27214" s="216">
        <f t="shared" si="984"/>
        <v>0</v>
      </c>
      <c r="DL27214" s="128"/>
    </row>
    <row r="27215" spans="106:116" x14ac:dyDescent="0.25">
      <c r="DB27215" s="134">
        <f t="shared" si="983"/>
        <v>48</v>
      </c>
      <c r="DC27215" s="7"/>
      <c r="DD27215" s="10"/>
      <c r="DE27215" s="9"/>
      <c r="DF27215" s="9"/>
      <c r="DG27215" s="128"/>
      <c r="DH27215" s="128"/>
      <c r="DI27215" s="128"/>
      <c r="DJ27215" s="128"/>
      <c r="DK27215" s="216">
        <f t="shared" si="984"/>
        <v>0</v>
      </c>
      <c r="DL27215" s="128"/>
    </row>
    <row r="27216" spans="106:116" x14ac:dyDescent="0.25">
      <c r="DB27216" s="134">
        <f t="shared" si="983"/>
        <v>49</v>
      </c>
      <c r="DC27216" s="7"/>
      <c r="DD27216" s="10"/>
      <c r="DE27216" s="9"/>
      <c r="DF27216" s="9"/>
      <c r="DG27216" s="128"/>
      <c r="DH27216" s="128"/>
      <c r="DI27216" s="128"/>
      <c r="DJ27216" s="128"/>
      <c r="DK27216" s="216">
        <f t="shared" si="984"/>
        <v>0</v>
      </c>
      <c r="DL27216" s="128"/>
    </row>
    <row r="27217" spans="106:116" x14ac:dyDescent="0.25">
      <c r="DB27217" s="134">
        <f t="shared" si="983"/>
        <v>50</v>
      </c>
      <c r="DC27217" s="7"/>
      <c r="DD27217" s="10"/>
      <c r="DE27217" s="9"/>
      <c r="DF27217" s="9"/>
      <c r="DG27217" s="128"/>
      <c r="DH27217" s="128"/>
      <c r="DI27217" s="128"/>
      <c r="DJ27217" s="128"/>
      <c r="DK27217" s="216">
        <f t="shared" si="984"/>
        <v>0</v>
      </c>
      <c r="DL27217" s="128"/>
    </row>
    <row r="27218" spans="106:116" x14ac:dyDescent="0.25">
      <c r="DB27218" s="134">
        <f t="shared" si="983"/>
        <v>51</v>
      </c>
      <c r="DC27218" s="7"/>
      <c r="DD27218" s="10"/>
      <c r="DE27218" s="9"/>
      <c r="DF27218" s="9"/>
      <c r="DG27218" s="128"/>
      <c r="DH27218" s="128"/>
      <c r="DI27218" s="128"/>
      <c r="DJ27218" s="128"/>
      <c r="DK27218" s="216">
        <f t="shared" si="984"/>
        <v>0</v>
      </c>
      <c r="DL27218" s="128"/>
    </row>
    <row r="27219" spans="106:116" x14ac:dyDescent="0.25">
      <c r="DB27219" s="134">
        <f t="shared" si="983"/>
        <v>52</v>
      </c>
      <c r="DC27219" s="7"/>
      <c r="DD27219" s="10"/>
      <c r="DE27219" s="9"/>
      <c r="DF27219" s="9"/>
      <c r="DG27219" s="128"/>
      <c r="DH27219" s="128"/>
      <c r="DI27219" s="128"/>
      <c r="DJ27219" s="128"/>
      <c r="DK27219" s="216">
        <f t="shared" si="984"/>
        <v>0</v>
      </c>
      <c r="DL27219" s="128"/>
    </row>
    <row r="27220" spans="106:116" x14ac:dyDescent="0.25">
      <c r="DB27220" s="134">
        <f t="shared" si="983"/>
        <v>53</v>
      </c>
      <c r="DC27220" s="7"/>
      <c r="DD27220" s="10"/>
      <c r="DE27220" s="9"/>
      <c r="DF27220" s="9"/>
      <c r="DG27220" s="128"/>
      <c r="DH27220" s="128"/>
      <c r="DI27220" s="128"/>
      <c r="DJ27220" s="128"/>
      <c r="DK27220" s="216">
        <f t="shared" si="984"/>
        <v>0</v>
      </c>
      <c r="DL27220" s="128"/>
    </row>
    <row r="27221" spans="106:116" x14ac:dyDescent="0.25">
      <c r="DB27221" s="134">
        <f t="shared" si="983"/>
        <v>54</v>
      </c>
      <c r="DC27221" s="7"/>
      <c r="DD27221" s="10"/>
      <c r="DE27221" s="9"/>
      <c r="DF27221" s="9"/>
      <c r="DG27221" s="128"/>
      <c r="DH27221" s="128"/>
      <c r="DI27221" s="128"/>
      <c r="DJ27221" s="128"/>
      <c r="DK27221" s="216">
        <f t="shared" si="984"/>
        <v>0</v>
      </c>
      <c r="DL27221" s="128"/>
    </row>
    <row r="27222" spans="106:116" x14ac:dyDescent="0.25">
      <c r="DB27222" s="134">
        <f t="shared" si="983"/>
        <v>55</v>
      </c>
      <c r="DC27222" s="7"/>
      <c r="DD27222" s="10"/>
      <c r="DE27222" s="9"/>
      <c r="DF27222" s="9"/>
      <c r="DG27222" s="128"/>
      <c r="DH27222" s="128"/>
      <c r="DI27222" s="128"/>
      <c r="DJ27222" s="128"/>
      <c r="DK27222" s="216">
        <f t="shared" si="984"/>
        <v>0</v>
      </c>
      <c r="DL27222" s="128"/>
    </row>
    <row r="27223" spans="106:116" x14ac:dyDescent="0.25">
      <c r="DB27223" s="134">
        <f t="shared" si="983"/>
        <v>56</v>
      </c>
      <c r="DC27223" s="7"/>
      <c r="DD27223" s="10"/>
      <c r="DE27223" s="9"/>
      <c r="DF27223" s="9"/>
      <c r="DG27223" s="128"/>
      <c r="DH27223" s="128"/>
      <c r="DI27223" s="128"/>
      <c r="DJ27223" s="128"/>
      <c r="DK27223" s="216">
        <f t="shared" si="984"/>
        <v>0</v>
      </c>
      <c r="DL27223" s="128"/>
    </row>
    <row r="27224" spans="106:116" x14ac:dyDescent="0.25">
      <c r="DB27224" s="134">
        <f t="shared" si="983"/>
        <v>57</v>
      </c>
      <c r="DC27224" s="7"/>
      <c r="DD27224" s="10"/>
      <c r="DE27224" s="9"/>
      <c r="DF27224" s="9"/>
      <c r="DG27224" s="128"/>
      <c r="DH27224" s="128"/>
      <c r="DI27224" s="128"/>
      <c r="DJ27224" s="128"/>
      <c r="DK27224" s="216">
        <f t="shared" si="984"/>
        <v>0</v>
      </c>
      <c r="DL27224" s="128"/>
    </row>
    <row r="27225" spans="106:116" x14ac:dyDescent="0.25">
      <c r="DB27225" s="134">
        <f t="shared" si="983"/>
        <v>58</v>
      </c>
      <c r="DC27225" s="7"/>
      <c r="DD27225" s="10"/>
      <c r="DE27225" s="9"/>
      <c r="DF27225" s="9"/>
      <c r="DG27225" s="128"/>
      <c r="DH27225" s="128"/>
      <c r="DI27225" s="128"/>
      <c r="DJ27225" s="128"/>
      <c r="DK27225" s="216">
        <f t="shared" si="984"/>
        <v>0</v>
      </c>
      <c r="DL27225" s="128"/>
    </row>
    <row r="27226" spans="106:116" x14ac:dyDescent="0.25">
      <c r="DB27226" s="134">
        <f t="shared" si="983"/>
        <v>59</v>
      </c>
      <c r="DC27226" s="7"/>
      <c r="DD27226" s="10"/>
      <c r="DE27226" s="9"/>
      <c r="DF27226" s="9"/>
      <c r="DG27226" s="128"/>
      <c r="DH27226" s="128"/>
      <c r="DI27226" s="128"/>
      <c r="DJ27226" s="128"/>
      <c r="DK27226" s="216">
        <f t="shared" si="984"/>
        <v>0</v>
      </c>
      <c r="DL27226" s="128"/>
    </row>
    <row r="27227" spans="106:116" x14ac:dyDescent="0.25">
      <c r="DB27227" s="134">
        <f t="shared" si="983"/>
        <v>60</v>
      </c>
      <c r="DC27227" s="7"/>
      <c r="DD27227" s="10"/>
      <c r="DE27227" s="9"/>
      <c r="DF27227" s="9"/>
      <c r="DG27227" s="128"/>
      <c r="DH27227" s="128"/>
      <c r="DI27227" s="128"/>
      <c r="DJ27227" s="128"/>
      <c r="DK27227" s="216">
        <f t="shared" si="984"/>
        <v>0</v>
      </c>
      <c r="DL27227" s="128"/>
    </row>
    <row r="27228" spans="106:116" x14ac:dyDescent="0.25">
      <c r="DB27228" s="134">
        <f t="shared" si="983"/>
        <v>61</v>
      </c>
      <c r="DC27228" s="7"/>
      <c r="DD27228" s="10"/>
      <c r="DE27228" s="9"/>
      <c r="DF27228" s="9"/>
      <c r="DG27228" s="128"/>
      <c r="DH27228" s="128"/>
      <c r="DI27228" s="128"/>
      <c r="DJ27228" s="128"/>
      <c r="DK27228" s="216">
        <f t="shared" si="984"/>
        <v>0</v>
      </c>
      <c r="DL27228" s="128"/>
    </row>
    <row r="27229" spans="106:116" x14ac:dyDescent="0.25">
      <c r="DB27229" s="134">
        <f t="shared" si="983"/>
        <v>62</v>
      </c>
      <c r="DC27229" s="7"/>
      <c r="DD27229" s="10"/>
      <c r="DE27229" s="9"/>
      <c r="DF27229" s="9"/>
      <c r="DG27229" s="128"/>
      <c r="DH27229" s="128"/>
      <c r="DI27229" s="128"/>
      <c r="DJ27229" s="128"/>
      <c r="DK27229" s="216">
        <f t="shared" si="984"/>
        <v>0</v>
      </c>
      <c r="DL27229" s="128"/>
    </row>
    <row r="27230" spans="106:116" x14ac:dyDescent="0.25">
      <c r="DB27230" s="134">
        <f t="shared" si="983"/>
        <v>63</v>
      </c>
      <c r="DC27230" s="7"/>
      <c r="DD27230" s="10"/>
      <c r="DE27230" s="9"/>
      <c r="DF27230" s="9"/>
      <c r="DG27230" s="128"/>
      <c r="DH27230" s="128"/>
      <c r="DI27230" s="128"/>
      <c r="DJ27230" s="128"/>
      <c r="DK27230" s="216">
        <f t="shared" si="984"/>
        <v>0</v>
      </c>
      <c r="DL27230" s="128"/>
    </row>
    <row r="27231" spans="106:116" x14ac:dyDescent="0.25">
      <c r="DB27231" s="134">
        <f t="shared" si="983"/>
        <v>64</v>
      </c>
      <c r="DC27231" s="7"/>
      <c r="DD27231" s="10"/>
      <c r="DE27231" s="9"/>
      <c r="DF27231" s="9"/>
      <c r="DG27231" s="128"/>
      <c r="DH27231" s="128"/>
      <c r="DI27231" s="128"/>
      <c r="DJ27231" s="128"/>
      <c r="DK27231" s="216">
        <f t="shared" si="984"/>
        <v>0</v>
      </c>
      <c r="DL27231" s="128"/>
    </row>
    <row r="27232" spans="106:116" x14ac:dyDescent="0.25">
      <c r="DB27232" s="134">
        <f t="shared" ref="DB27232:DB27267" si="985">1+DB27231</f>
        <v>65</v>
      </c>
      <c r="DC27232" s="7"/>
      <c r="DD27232" s="10"/>
      <c r="DE27232" s="9"/>
      <c r="DF27232" s="9"/>
      <c r="DG27232" s="128"/>
      <c r="DH27232" s="128"/>
      <c r="DI27232" s="128"/>
      <c r="DJ27232" s="128"/>
      <c r="DK27232" s="216">
        <f t="shared" ref="DK27232:DK27267" si="986">IF(DC27232=0,0,IF(DD27232=0,0,IF(DE27232=0,0,IF(DF27232=0,0,25))))</f>
        <v>0</v>
      </c>
      <c r="DL27232" s="128"/>
    </row>
    <row r="27233" spans="106:116" x14ac:dyDescent="0.25">
      <c r="DB27233" s="134">
        <f t="shared" si="985"/>
        <v>66</v>
      </c>
      <c r="DC27233" s="7"/>
      <c r="DD27233" s="10"/>
      <c r="DE27233" s="9"/>
      <c r="DF27233" s="9"/>
      <c r="DG27233" s="128"/>
      <c r="DH27233" s="128"/>
      <c r="DI27233" s="128"/>
      <c r="DJ27233" s="128"/>
      <c r="DK27233" s="216">
        <f t="shared" si="986"/>
        <v>0</v>
      </c>
      <c r="DL27233" s="128"/>
    </row>
    <row r="27234" spans="106:116" x14ac:dyDescent="0.25">
      <c r="DB27234" s="134">
        <f t="shared" si="985"/>
        <v>67</v>
      </c>
      <c r="DC27234" s="7"/>
      <c r="DD27234" s="10"/>
      <c r="DE27234" s="9"/>
      <c r="DF27234" s="9"/>
      <c r="DG27234" s="128"/>
      <c r="DH27234" s="128"/>
      <c r="DI27234" s="128"/>
      <c r="DJ27234" s="128"/>
      <c r="DK27234" s="216">
        <f t="shared" si="986"/>
        <v>0</v>
      </c>
      <c r="DL27234" s="128"/>
    </row>
    <row r="27235" spans="106:116" x14ac:dyDescent="0.25">
      <c r="DB27235" s="134">
        <f t="shared" si="985"/>
        <v>68</v>
      </c>
      <c r="DC27235" s="7"/>
      <c r="DD27235" s="10"/>
      <c r="DE27235" s="9"/>
      <c r="DF27235" s="9"/>
      <c r="DG27235" s="128"/>
      <c r="DH27235" s="128"/>
      <c r="DI27235" s="128"/>
      <c r="DJ27235" s="128"/>
      <c r="DK27235" s="216">
        <f t="shared" si="986"/>
        <v>0</v>
      </c>
      <c r="DL27235" s="128"/>
    </row>
    <row r="27236" spans="106:116" x14ac:dyDescent="0.25">
      <c r="DB27236" s="134">
        <f t="shared" si="985"/>
        <v>69</v>
      </c>
      <c r="DC27236" s="7"/>
      <c r="DD27236" s="10"/>
      <c r="DE27236" s="9"/>
      <c r="DF27236" s="9"/>
      <c r="DG27236" s="128"/>
      <c r="DH27236" s="128"/>
      <c r="DI27236" s="128"/>
      <c r="DJ27236" s="128"/>
      <c r="DK27236" s="216">
        <f t="shared" si="986"/>
        <v>0</v>
      </c>
      <c r="DL27236" s="128"/>
    </row>
    <row r="27237" spans="106:116" x14ac:dyDescent="0.25">
      <c r="DB27237" s="134">
        <f t="shared" si="985"/>
        <v>70</v>
      </c>
      <c r="DC27237" s="7"/>
      <c r="DD27237" s="10"/>
      <c r="DE27237" s="9"/>
      <c r="DF27237" s="9"/>
      <c r="DG27237" s="128"/>
      <c r="DH27237" s="128"/>
      <c r="DI27237" s="128"/>
      <c r="DJ27237" s="128"/>
      <c r="DK27237" s="216">
        <f t="shared" si="986"/>
        <v>0</v>
      </c>
      <c r="DL27237" s="128"/>
    </row>
    <row r="27238" spans="106:116" x14ac:dyDescent="0.25">
      <c r="DB27238" s="134">
        <f t="shared" si="985"/>
        <v>71</v>
      </c>
      <c r="DC27238" s="7"/>
      <c r="DD27238" s="10"/>
      <c r="DE27238" s="9"/>
      <c r="DF27238" s="9"/>
      <c r="DG27238" s="128"/>
      <c r="DH27238" s="128"/>
      <c r="DI27238" s="128"/>
      <c r="DJ27238" s="128"/>
      <c r="DK27238" s="216">
        <f t="shared" si="986"/>
        <v>0</v>
      </c>
      <c r="DL27238" s="128"/>
    </row>
    <row r="27239" spans="106:116" x14ac:dyDescent="0.25">
      <c r="DB27239" s="134">
        <f t="shared" si="985"/>
        <v>72</v>
      </c>
      <c r="DC27239" s="7"/>
      <c r="DD27239" s="10"/>
      <c r="DE27239" s="9"/>
      <c r="DF27239" s="9"/>
      <c r="DG27239" s="128"/>
      <c r="DH27239" s="128"/>
      <c r="DI27239" s="128"/>
      <c r="DJ27239" s="128"/>
      <c r="DK27239" s="216">
        <f t="shared" si="986"/>
        <v>0</v>
      </c>
      <c r="DL27239" s="128"/>
    </row>
    <row r="27240" spans="106:116" x14ac:dyDescent="0.25">
      <c r="DB27240" s="134">
        <f t="shared" si="985"/>
        <v>73</v>
      </c>
      <c r="DC27240" s="7"/>
      <c r="DD27240" s="10"/>
      <c r="DE27240" s="9"/>
      <c r="DF27240" s="9"/>
      <c r="DG27240" s="128"/>
      <c r="DH27240" s="128"/>
      <c r="DI27240" s="128"/>
      <c r="DJ27240" s="128"/>
      <c r="DK27240" s="216">
        <f t="shared" si="986"/>
        <v>0</v>
      </c>
      <c r="DL27240" s="128"/>
    </row>
    <row r="27241" spans="106:116" x14ac:dyDescent="0.25">
      <c r="DB27241" s="134">
        <f t="shared" si="985"/>
        <v>74</v>
      </c>
      <c r="DC27241" s="7"/>
      <c r="DD27241" s="10"/>
      <c r="DE27241" s="9"/>
      <c r="DF27241" s="9"/>
      <c r="DG27241" s="128"/>
      <c r="DH27241" s="128"/>
      <c r="DI27241" s="128"/>
      <c r="DJ27241" s="128"/>
      <c r="DK27241" s="216">
        <f t="shared" si="986"/>
        <v>0</v>
      </c>
      <c r="DL27241" s="128"/>
    </row>
    <row r="27242" spans="106:116" x14ac:dyDescent="0.25">
      <c r="DB27242" s="134">
        <f t="shared" si="985"/>
        <v>75</v>
      </c>
      <c r="DC27242" s="7"/>
      <c r="DD27242" s="10"/>
      <c r="DE27242" s="9"/>
      <c r="DF27242" s="9"/>
      <c r="DG27242" s="128"/>
      <c r="DH27242" s="128"/>
      <c r="DI27242" s="128"/>
      <c r="DJ27242" s="128"/>
      <c r="DK27242" s="216">
        <f t="shared" si="986"/>
        <v>0</v>
      </c>
      <c r="DL27242" s="128"/>
    </row>
    <row r="27243" spans="106:116" x14ac:dyDescent="0.25">
      <c r="DB27243" s="134">
        <f t="shared" si="985"/>
        <v>76</v>
      </c>
      <c r="DC27243" s="7"/>
      <c r="DD27243" s="10"/>
      <c r="DE27243" s="9"/>
      <c r="DF27243" s="9"/>
      <c r="DG27243" s="128"/>
      <c r="DH27243" s="128"/>
      <c r="DI27243" s="128"/>
      <c r="DJ27243" s="128"/>
      <c r="DK27243" s="216">
        <f t="shared" si="986"/>
        <v>0</v>
      </c>
      <c r="DL27243" s="128"/>
    </row>
    <row r="27244" spans="106:116" x14ac:dyDescent="0.25">
      <c r="DB27244" s="134">
        <f t="shared" si="985"/>
        <v>77</v>
      </c>
      <c r="DC27244" s="7"/>
      <c r="DD27244" s="10"/>
      <c r="DE27244" s="9"/>
      <c r="DF27244" s="9"/>
      <c r="DG27244" s="128"/>
      <c r="DH27244" s="128"/>
      <c r="DI27244" s="128"/>
      <c r="DJ27244" s="128"/>
      <c r="DK27244" s="216">
        <f t="shared" si="986"/>
        <v>0</v>
      </c>
      <c r="DL27244" s="128"/>
    </row>
    <row r="27245" spans="106:116" x14ac:dyDescent="0.25">
      <c r="DB27245" s="134">
        <f t="shared" si="985"/>
        <v>78</v>
      </c>
      <c r="DC27245" s="7"/>
      <c r="DD27245" s="10"/>
      <c r="DE27245" s="9"/>
      <c r="DF27245" s="9"/>
      <c r="DG27245" s="128"/>
      <c r="DH27245" s="128"/>
      <c r="DI27245" s="128"/>
      <c r="DJ27245" s="128"/>
      <c r="DK27245" s="216">
        <f t="shared" si="986"/>
        <v>0</v>
      </c>
      <c r="DL27245" s="128"/>
    </row>
    <row r="27246" spans="106:116" x14ac:dyDescent="0.25">
      <c r="DB27246" s="134">
        <f t="shared" si="985"/>
        <v>79</v>
      </c>
      <c r="DC27246" s="7"/>
      <c r="DD27246" s="10"/>
      <c r="DE27246" s="9"/>
      <c r="DF27246" s="9"/>
      <c r="DG27246" s="128"/>
      <c r="DH27246" s="128"/>
      <c r="DI27246" s="128"/>
      <c r="DJ27246" s="128"/>
      <c r="DK27246" s="216">
        <f t="shared" si="986"/>
        <v>0</v>
      </c>
      <c r="DL27246" s="128"/>
    </row>
    <row r="27247" spans="106:116" x14ac:dyDescent="0.25">
      <c r="DB27247" s="134">
        <f t="shared" si="985"/>
        <v>80</v>
      </c>
      <c r="DC27247" s="7"/>
      <c r="DD27247" s="10"/>
      <c r="DE27247" s="9"/>
      <c r="DF27247" s="9"/>
      <c r="DG27247" s="128"/>
      <c r="DH27247" s="128"/>
      <c r="DI27247" s="128"/>
      <c r="DJ27247" s="128"/>
      <c r="DK27247" s="216">
        <f t="shared" si="986"/>
        <v>0</v>
      </c>
      <c r="DL27247" s="128"/>
    </row>
    <row r="27248" spans="106:116" x14ac:dyDescent="0.25">
      <c r="DB27248" s="134">
        <f t="shared" si="985"/>
        <v>81</v>
      </c>
      <c r="DC27248" s="7"/>
      <c r="DD27248" s="10"/>
      <c r="DE27248" s="9"/>
      <c r="DF27248" s="9"/>
      <c r="DG27248" s="128"/>
      <c r="DH27248" s="128"/>
      <c r="DI27248" s="128"/>
      <c r="DJ27248" s="128"/>
      <c r="DK27248" s="216">
        <f t="shared" si="986"/>
        <v>0</v>
      </c>
      <c r="DL27248" s="128"/>
    </row>
    <row r="27249" spans="106:116" x14ac:dyDescent="0.25">
      <c r="DB27249" s="134">
        <f t="shared" si="985"/>
        <v>82</v>
      </c>
      <c r="DC27249" s="7"/>
      <c r="DD27249" s="10"/>
      <c r="DE27249" s="9"/>
      <c r="DF27249" s="9"/>
      <c r="DG27249" s="128"/>
      <c r="DH27249" s="128"/>
      <c r="DI27249" s="128"/>
      <c r="DJ27249" s="128"/>
      <c r="DK27249" s="216">
        <f t="shared" si="986"/>
        <v>0</v>
      </c>
      <c r="DL27249" s="128"/>
    </row>
    <row r="27250" spans="106:116" x14ac:dyDescent="0.25">
      <c r="DB27250" s="134">
        <f t="shared" si="985"/>
        <v>83</v>
      </c>
      <c r="DC27250" s="7"/>
      <c r="DD27250" s="10"/>
      <c r="DE27250" s="9"/>
      <c r="DF27250" s="9"/>
      <c r="DG27250" s="128"/>
      <c r="DH27250" s="128"/>
      <c r="DI27250" s="128"/>
      <c r="DJ27250" s="128"/>
      <c r="DK27250" s="216">
        <f t="shared" si="986"/>
        <v>0</v>
      </c>
      <c r="DL27250" s="128"/>
    </row>
    <row r="27251" spans="106:116" x14ac:dyDescent="0.25">
      <c r="DB27251" s="134">
        <f t="shared" si="985"/>
        <v>84</v>
      </c>
      <c r="DC27251" s="7"/>
      <c r="DD27251" s="10"/>
      <c r="DE27251" s="9"/>
      <c r="DF27251" s="9"/>
      <c r="DG27251" s="128"/>
      <c r="DH27251" s="128"/>
      <c r="DI27251" s="128"/>
      <c r="DJ27251" s="128"/>
      <c r="DK27251" s="216">
        <f t="shared" si="986"/>
        <v>0</v>
      </c>
      <c r="DL27251" s="128"/>
    </row>
    <row r="27252" spans="106:116" x14ac:dyDescent="0.25">
      <c r="DB27252" s="134">
        <f t="shared" si="985"/>
        <v>85</v>
      </c>
      <c r="DC27252" s="7"/>
      <c r="DD27252" s="10"/>
      <c r="DE27252" s="9"/>
      <c r="DF27252" s="9"/>
      <c r="DG27252" s="128"/>
      <c r="DH27252" s="128"/>
      <c r="DI27252" s="128"/>
      <c r="DJ27252" s="128"/>
      <c r="DK27252" s="216">
        <f t="shared" si="986"/>
        <v>0</v>
      </c>
      <c r="DL27252" s="128"/>
    </row>
    <row r="27253" spans="106:116" x14ac:dyDescent="0.25">
      <c r="DB27253" s="134">
        <f t="shared" si="985"/>
        <v>86</v>
      </c>
      <c r="DC27253" s="7"/>
      <c r="DD27253" s="10"/>
      <c r="DE27253" s="9"/>
      <c r="DF27253" s="9"/>
      <c r="DG27253" s="128"/>
      <c r="DH27253" s="128"/>
      <c r="DI27253" s="128"/>
      <c r="DJ27253" s="128"/>
      <c r="DK27253" s="216">
        <f t="shared" si="986"/>
        <v>0</v>
      </c>
      <c r="DL27253" s="128"/>
    </row>
    <row r="27254" spans="106:116" x14ac:dyDescent="0.25">
      <c r="DB27254" s="134">
        <f t="shared" si="985"/>
        <v>87</v>
      </c>
      <c r="DC27254" s="7"/>
      <c r="DD27254" s="10"/>
      <c r="DE27254" s="9"/>
      <c r="DF27254" s="9"/>
      <c r="DG27254" s="128"/>
      <c r="DH27254" s="128"/>
      <c r="DI27254" s="128"/>
      <c r="DJ27254" s="128"/>
      <c r="DK27254" s="216">
        <f t="shared" si="986"/>
        <v>0</v>
      </c>
      <c r="DL27254" s="128"/>
    </row>
    <row r="27255" spans="106:116" x14ac:dyDescent="0.25">
      <c r="DB27255" s="134">
        <f t="shared" si="985"/>
        <v>88</v>
      </c>
      <c r="DC27255" s="7"/>
      <c r="DD27255" s="10"/>
      <c r="DE27255" s="9"/>
      <c r="DF27255" s="9"/>
      <c r="DG27255" s="128"/>
      <c r="DH27255" s="128"/>
      <c r="DI27255" s="128"/>
      <c r="DJ27255" s="128"/>
      <c r="DK27255" s="216">
        <f t="shared" si="986"/>
        <v>0</v>
      </c>
      <c r="DL27255" s="128"/>
    </row>
    <row r="27256" spans="106:116" x14ac:dyDescent="0.25">
      <c r="DB27256" s="134">
        <f t="shared" si="985"/>
        <v>89</v>
      </c>
      <c r="DC27256" s="7"/>
      <c r="DD27256" s="10"/>
      <c r="DE27256" s="9"/>
      <c r="DF27256" s="9"/>
      <c r="DG27256" s="128"/>
      <c r="DH27256" s="128"/>
      <c r="DI27256" s="128"/>
      <c r="DJ27256" s="128"/>
      <c r="DK27256" s="216">
        <f t="shared" si="986"/>
        <v>0</v>
      </c>
      <c r="DL27256" s="128"/>
    </row>
    <row r="27257" spans="106:116" x14ac:dyDescent="0.25">
      <c r="DB27257" s="134">
        <f t="shared" si="985"/>
        <v>90</v>
      </c>
      <c r="DC27257" s="7"/>
      <c r="DD27257" s="10"/>
      <c r="DE27257" s="9"/>
      <c r="DF27257" s="9"/>
      <c r="DG27257" s="128"/>
      <c r="DH27257" s="128"/>
      <c r="DI27257" s="128"/>
      <c r="DJ27257" s="128"/>
      <c r="DK27257" s="216">
        <f t="shared" si="986"/>
        <v>0</v>
      </c>
      <c r="DL27257" s="128"/>
    </row>
    <row r="27258" spans="106:116" x14ac:dyDescent="0.25">
      <c r="DB27258" s="134">
        <f t="shared" si="985"/>
        <v>91</v>
      </c>
      <c r="DC27258" s="7"/>
      <c r="DD27258" s="10"/>
      <c r="DE27258" s="9"/>
      <c r="DF27258" s="9"/>
      <c r="DG27258" s="128"/>
      <c r="DH27258" s="128"/>
      <c r="DI27258" s="128"/>
      <c r="DJ27258" s="128"/>
      <c r="DK27258" s="216">
        <f t="shared" si="986"/>
        <v>0</v>
      </c>
      <c r="DL27258" s="128"/>
    </row>
    <row r="27259" spans="106:116" x14ac:dyDescent="0.25">
      <c r="DB27259" s="134">
        <f t="shared" si="985"/>
        <v>92</v>
      </c>
      <c r="DC27259" s="7"/>
      <c r="DD27259" s="10"/>
      <c r="DE27259" s="9"/>
      <c r="DF27259" s="9"/>
      <c r="DG27259" s="128"/>
      <c r="DH27259" s="128"/>
      <c r="DI27259" s="128"/>
      <c r="DJ27259" s="128"/>
      <c r="DK27259" s="216">
        <f t="shared" si="986"/>
        <v>0</v>
      </c>
      <c r="DL27259" s="128"/>
    </row>
    <row r="27260" spans="106:116" x14ac:dyDescent="0.25">
      <c r="DB27260" s="134">
        <f t="shared" si="985"/>
        <v>93</v>
      </c>
      <c r="DC27260" s="7"/>
      <c r="DD27260" s="10"/>
      <c r="DE27260" s="9"/>
      <c r="DF27260" s="9"/>
      <c r="DG27260" s="128"/>
      <c r="DH27260" s="128"/>
      <c r="DI27260" s="128"/>
      <c r="DJ27260" s="128"/>
      <c r="DK27260" s="216">
        <f t="shared" si="986"/>
        <v>0</v>
      </c>
      <c r="DL27260" s="128"/>
    </row>
    <row r="27261" spans="106:116" x14ac:dyDescent="0.25">
      <c r="DB27261" s="134">
        <f t="shared" si="985"/>
        <v>94</v>
      </c>
      <c r="DC27261" s="7"/>
      <c r="DD27261" s="10"/>
      <c r="DE27261" s="9"/>
      <c r="DF27261" s="9"/>
      <c r="DG27261" s="128"/>
      <c r="DH27261" s="128"/>
      <c r="DI27261" s="128"/>
      <c r="DJ27261" s="128"/>
      <c r="DK27261" s="216">
        <f t="shared" si="986"/>
        <v>0</v>
      </c>
      <c r="DL27261" s="128"/>
    </row>
    <row r="27262" spans="106:116" x14ac:dyDescent="0.25">
      <c r="DB27262" s="134">
        <f t="shared" si="985"/>
        <v>95</v>
      </c>
      <c r="DC27262" s="7"/>
      <c r="DD27262" s="10"/>
      <c r="DE27262" s="9"/>
      <c r="DF27262" s="9"/>
      <c r="DG27262" s="128"/>
      <c r="DH27262" s="128"/>
      <c r="DI27262" s="128"/>
      <c r="DJ27262" s="128"/>
      <c r="DK27262" s="216">
        <f t="shared" si="986"/>
        <v>0</v>
      </c>
      <c r="DL27262" s="128"/>
    </row>
    <row r="27263" spans="106:116" x14ac:dyDescent="0.25">
      <c r="DB27263" s="134">
        <f t="shared" si="985"/>
        <v>96</v>
      </c>
      <c r="DC27263" s="7"/>
      <c r="DD27263" s="10"/>
      <c r="DE27263" s="9"/>
      <c r="DF27263" s="9"/>
      <c r="DG27263" s="128"/>
      <c r="DH27263" s="128"/>
      <c r="DI27263" s="128"/>
      <c r="DJ27263" s="128"/>
      <c r="DK27263" s="216">
        <f t="shared" si="986"/>
        <v>0</v>
      </c>
      <c r="DL27263" s="128"/>
    </row>
    <row r="27264" spans="106:116" x14ac:dyDescent="0.25">
      <c r="DB27264" s="134">
        <f t="shared" si="985"/>
        <v>97</v>
      </c>
      <c r="DC27264" s="7"/>
      <c r="DD27264" s="10"/>
      <c r="DE27264" s="9"/>
      <c r="DF27264" s="9"/>
      <c r="DG27264" s="128"/>
      <c r="DH27264" s="128"/>
      <c r="DI27264" s="128"/>
      <c r="DJ27264" s="128"/>
      <c r="DK27264" s="216">
        <f t="shared" si="986"/>
        <v>0</v>
      </c>
      <c r="DL27264" s="128"/>
    </row>
    <row r="27265" spans="106:116" x14ac:dyDescent="0.25">
      <c r="DB27265" s="134">
        <f t="shared" si="985"/>
        <v>98</v>
      </c>
      <c r="DC27265" s="7"/>
      <c r="DD27265" s="10"/>
      <c r="DE27265" s="9"/>
      <c r="DF27265" s="9"/>
      <c r="DG27265" s="128"/>
      <c r="DH27265" s="128"/>
      <c r="DI27265" s="128"/>
      <c r="DJ27265" s="128"/>
      <c r="DK27265" s="216">
        <f t="shared" si="986"/>
        <v>0</v>
      </c>
      <c r="DL27265" s="128"/>
    </row>
    <row r="27266" spans="106:116" x14ac:dyDescent="0.25">
      <c r="DB27266" s="134">
        <f t="shared" si="985"/>
        <v>99</v>
      </c>
      <c r="DC27266" s="7"/>
      <c r="DD27266" s="10"/>
      <c r="DE27266" s="9"/>
      <c r="DF27266" s="9"/>
      <c r="DG27266" s="128"/>
      <c r="DH27266" s="128"/>
      <c r="DI27266" s="128"/>
      <c r="DJ27266" s="128"/>
      <c r="DK27266" s="216">
        <f t="shared" si="986"/>
        <v>0</v>
      </c>
      <c r="DL27266" s="128"/>
    </row>
    <row r="27267" spans="106:116" x14ac:dyDescent="0.25">
      <c r="DB27267" s="134">
        <f t="shared" si="985"/>
        <v>100</v>
      </c>
      <c r="DC27267" s="7"/>
      <c r="DD27267" s="10"/>
      <c r="DE27267" s="9"/>
      <c r="DF27267" s="9"/>
      <c r="DG27267" s="128"/>
      <c r="DH27267" s="128"/>
      <c r="DI27267" s="128"/>
      <c r="DJ27267" s="128"/>
      <c r="DK27267" s="216">
        <f t="shared" si="986"/>
        <v>0</v>
      </c>
      <c r="DL27267" s="128"/>
    </row>
    <row r="27268" spans="106:116" x14ac:dyDescent="0.25">
      <c r="DB27268" s="128"/>
      <c r="DC27268" s="128"/>
      <c r="DD27268" s="128"/>
      <c r="DE27268" s="128"/>
      <c r="DF27268" s="128"/>
      <c r="DG27268" s="128"/>
      <c r="DH27268" s="128"/>
      <c r="DI27268" s="128"/>
      <c r="DJ27268" s="128"/>
      <c r="DK27268" s="217"/>
      <c r="DL27268" s="128"/>
    </row>
    <row r="27269" spans="106:116" x14ac:dyDescent="0.25">
      <c r="DB27269" s="128"/>
      <c r="DC27269" s="128"/>
      <c r="DD27269" s="128"/>
      <c r="DE27269" s="128"/>
      <c r="DF27269" s="128"/>
      <c r="DG27269" s="128"/>
      <c r="DH27269" s="128"/>
      <c r="DI27269" s="128"/>
      <c r="DJ27269" s="128"/>
      <c r="DK27269" s="217"/>
      <c r="DL27269" s="128"/>
    </row>
    <row r="27270" spans="106:116" x14ac:dyDescent="0.25">
      <c r="DB27270" s="128"/>
      <c r="DC27270" s="128"/>
      <c r="DD27270" s="128"/>
      <c r="DE27270" s="128"/>
      <c r="DF27270" s="128"/>
      <c r="DG27270" s="128"/>
      <c r="DH27270" s="128"/>
      <c r="DI27270" s="128"/>
      <c r="DJ27270" s="128"/>
      <c r="DK27270" s="217"/>
      <c r="DL27270" s="128"/>
    </row>
    <row r="27271" spans="106:116" x14ac:dyDescent="0.25">
      <c r="DB27271" s="128"/>
      <c r="DC27271" s="128"/>
      <c r="DD27271" s="128"/>
      <c r="DE27271" s="128"/>
      <c r="DF27271" s="128"/>
      <c r="DG27271" s="128"/>
      <c r="DH27271" s="128"/>
      <c r="DI27271" s="128"/>
      <c r="DJ27271" s="128"/>
      <c r="DK27271" s="217"/>
      <c r="DL27271" s="128"/>
    </row>
    <row r="27272" spans="106:116" x14ac:dyDescent="0.25">
      <c r="DB27272" s="128"/>
      <c r="DC27272" s="128"/>
      <c r="DD27272" s="128"/>
      <c r="DE27272" s="128"/>
      <c r="DF27272" s="128"/>
      <c r="DG27272" s="128"/>
      <c r="DH27272" s="128"/>
      <c r="DI27272" s="128"/>
      <c r="DJ27272" s="128"/>
      <c r="DK27272" s="217"/>
      <c r="DL27272" s="128"/>
    </row>
    <row r="27273" spans="106:116" x14ac:dyDescent="0.25">
      <c r="DB27273" s="128"/>
      <c r="DC27273" s="128"/>
      <c r="DD27273" s="128"/>
      <c r="DE27273" s="128"/>
      <c r="DF27273" s="128"/>
      <c r="DG27273" s="128"/>
      <c r="DH27273" s="128"/>
      <c r="DI27273" s="128"/>
      <c r="DJ27273" s="128"/>
      <c r="DK27273" s="217"/>
      <c r="DL27273" s="128"/>
    </row>
    <row r="27274" spans="106:116" x14ac:dyDescent="0.25">
      <c r="DB27274" s="128"/>
      <c r="DC27274" s="128"/>
      <c r="DD27274" s="128"/>
      <c r="DE27274" s="128"/>
      <c r="DF27274" s="128"/>
      <c r="DG27274" s="128"/>
      <c r="DH27274" s="128"/>
      <c r="DI27274" s="128"/>
      <c r="DJ27274" s="128"/>
      <c r="DK27274" s="217"/>
      <c r="DL27274" s="128"/>
    </row>
    <row r="27275" spans="106:116" x14ac:dyDescent="0.25">
      <c r="DB27275" s="128"/>
      <c r="DC27275" s="128"/>
      <c r="DD27275" s="128"/>
      <c r="DE27275" s="128"/>
      <c r="DF27275" s="128"/>
      <c r="DG27275" s="128"/>
      <c r="DH27275" s="128"/>
      <c r="DI27275" s="128"/>
      <c r="DJ27275" s="128"/>
      <c r="DK27275" s="217"/>
      <c r="DL27275" s="128"/>
    </row>
    <row r="27276" spans="106:116" x14ac:dyDescent="0.25">
      <c r="DB27276" s="128"/>
      <c r="DC27276" s="128"/>
      <c r="DD27276" s="128"/>
      <c r="DE27276" s="128"/>
      <c r="DF27276" s="128"/>
      <c r="DG27276" s="128"/>
      <c r="DH27276" s="128"/>
      <c r="DI27276" s="128"/>
      <c r="DJ27276" s="128"/>
      <c r="DK27276" s="217"/>
      <c r="DL27276" s="128"/>
    </row>
    <row r="27277" spans="106:116" x14ac:dyDescent="0.25">
      <c r="DB27277" s="128"/>
      <c r="DC27277" s="128"/>
      <c r="DD27277" s="128"/>
      <c r="DE27277" s="128"/>
      <c r="DF27277" s="128"/>
      <c r="DG27277" s="128"/>
      <c r="DH27277" s="128"/>
      <c r="DI27277" s="128"/>
      <c r="DJ27277" s="128"/>
      <c r="DK27277" s="217"/>
      <c r="DL27277" s="128"/>
    </row>
    <row r="27278" spans="106:116" x14ac:dyDescent="0.25">
      <c r="DB27278" s="128"/>
      <c r="DC27278" s="128"/>
      <c r="DD27278" s="128"/>
      <c r="DE27278" s="128"/>
      <c r="DF27278" s="128"/>
      <c r="DG27278" s="128"/>
      <c r="DH27278" s="128"/>
      <c r="DI27278" s="128"/>
      <c r="DJ27278" s="128"/>
      <c r="DK27278" s="217"/>
      <c r="DL27278" s="128"/>
    </row>
    <row r="27279" spans="106:116" x14ac:dyDescent="0.25">
      <c r="DB27279" s="128"/>
      <c r="DC27279" s="128"/>
      <c r="DD27279" s="128"/>
      <c r="DE27279" s="128"/>
      <c r="DF27279" s="128"/>
      <c r="DG27279" s="128"/>
      <c r="DH27279" s="128"/>
      <c r="DI27279" s="128"/>
      <c r="DJ27279" s="128"/>
      <c r="DK27279" s="217"/>
      <c r="DL27279" s="128"/>
    </row>
    <row r="27280" spans="106:116" x14ac:dyDescent="0.25">
      <c r="DB27280" s="128"/>
      <c r="DC27280" s="128"/>
      <c r="DD27280" s="128"/>
      <c r="DE27280" s="128"/>
      <c r="DF27280" s="128"/>
      <c r="DG27280" s="128"/>
      <c r="DH27280" s="128"/>
      <c r="DI27280" s="128"/>
      <c r="DJ27280" s="128"/>
      <c r="DK27280" s="217"/>
      <c r="DL27280" s="128"/>
    </row>
    <row r="27281" spans="4:120" x14ac:dyDescent="0.25">
      <c r="DB27281" s="128"/>
      <c r="DC27281" s="128"/>
      <c r="DD27281" s="128"/>
      <c r="DE27281" s="128"/>
      <c r="DF27281" s="128"/>
      <c r="DG27281" s="128"/>
      <c r="DH27281" s="128"/>
      <c r="DI27281" s="128"/>
      <c r="DJ27281" s="128"/>
      <c r="DK27281" s="217"/>
      <c r="DL27281" s="128"/>
    </row>
    <row r="27282" spans="4:120" x14ac:dyDescent="0.25">
      <c r="DB27282" s="128"/>
      <c r="DC27282" s="128"/>
      <c r="DD27282" s="128"/>
      <c r="DE27282" s="128"/>
      <c r="DF27282" s="128"/>
      <c r="DG27282" s="128"/>
      <c r="DH27282" s="128"/>
      <c r="DI27282" s="128"/>
      <c r="DJ27282" s="128"/>
      <c r="DK27282" s="217"/>
      <c r="DL27282" s="128"/>
    </row>
    <row r="27283" spans="4:120" x14ac:dyDescent="0.25">
      <c r="DB27283" s="128"/>
      <c r="DC27283" s="128"/>
      <c r="DD27283" s="128"/>
      <c r="DE27283" s="128"/>
      <c r="DF27283" s="128"/>
      <c r="DG27283" s="128"/>
      <c r="DH27283" s="128"/>
      <c r="DI27283" s="128"/>
      <c r="DJ27283" s="128"/>
      <c r="DK27283" s="217"/>
      <c r="DL27283" s="128"/>
    </row>
    <row r="27284" spans="4:120" x14ac:dyDescent="0.25">
      <c r="DB27284" s="128"/>
      <c r="DC27284" s="128"/>
      <c r="DD27284" s="128"/>
      <c r="DE27284" s="128"/>
      <c r="DF27284" s="128"/>
      <c r="DG27284" s="128"/>
      <c r="DH27284" s="128"/>
      <c r="DI27284" s="128"/>
      <c r="DJ27284" s="128"/>
      <c r="DK27284" s="217"/>
      <c r="DL27284" s="128"/>
    </row>
    <row r="27285" spans="4:120" x14ac:dyDescent="0.25">
      <c r="DB27285" s="128"/>
      <c r="DC27285" s="128"/>
      <c r="DD27285" s="128"/>
      <c r="DE27285" s="128"/>
      <c r="DF27285" s="128"/>
      <c r="DG27285" s="128"/>
      <c r="DH27285" s="128"/>
      <c r="DI27285" s="128"/>
      <c r="DJ27285" s="128"/>
      <c r="DK27285" s="217"/>
      <c r="DL27285" s="128"/>
    </row>
    <row r="27286" spans="4:120" x14ac:dyDescent="0.25">
      <c r="DB27286" s="128"/>
      <c r="DC27286" s="128"/>
      <c r="DD27286" s="128"/>
      <c r="DE27286" s="128"/>
      <c r="DF27286" s="128"/>
      <c r="DG27286" s="128"/>
      <c r="DH27286" s="128"/>
      <c r="DI27286" s="128"/>
      <c r="DJ27286" s="128"/>
      <c r="DK27286" s="217"/>
      <c r="DL27286" s="128"/>
    </row>
    <row r="27287" spans="4:120" x14ac:dyDescent="0.25">
      <c r="DB27287" s="128"/>
      <c r="DC27287" s="128"/>
      <c r="DD27287" s="128"/>
      <c r="DE27287" s="128"/>
      <c r="DF27287" s="128"/>
      <c r="DG27287" s="128"/>
      <c r="DH27287" s="128"/>
      <c r="DI27287" s="128"/>
      <c r="DJ27287" s="128"/>
      <c r="DK27287" s="217"/>
      <c r="DL27287" s="128"/>
    </row>
    <row r="27288" spans="4:120" x14ac:dyDescent="0.25">
      <c r="DB27288" s="224" t="s">
        <v>198</v>
      </c>
      <c r="DC27288" s="164" t="s">
        <v>386</v>
      </c>
      <c r="DD27288" s="231"/>
      <c r="DE27288" s="231"/>
      <c r="DF27288" s="231"/>
      <c r="DG27288" s="231"/>
      <c r="DH27288" s="231"/>
      <c r="DI27288" s="232"/>
      <c r="DJ27288" s="232"/>
      <c r="DK27288" s="233"/>
      <c r="DL27288" s="199"/>
    </row>
    <row r="27289" spans="4:120" ht="57.6" customHeight="1" x14ac:dyDescent="0.25">
      <c r="DB27289" s="224"/>
      <c r="DC27289" s="452" t="s">
        <v>1635</v>
      </c>
      <c r="DD27289" s="452"/>
      <c r="DE27289" s="452"/>
      <c r="DF27289" s="452"/>
      <c r="DG27289" s="452"/>
      <c r="DH27289" s="452"/>
      <c r="DI27289" s="128"/>
      <c r="DJ27289" s="128"/>
      <c r="DK27289" s="217"/>
      <c r="DL27289" s="128"/>
    </row>
    <row r="27290" spans="4:120" ht="72" x14ac:dyDescent="0.25">
      <c r="DB27290" s="130"/>
      <c r="DC27290" s="162" t="s">
        <v>22</v>
      </c>
      <c r="DD27290" s="162" t="s">
        <v>54</v>
      </c>
      <c r="DE27290" s="162" t="s">
        <v>318</v>
      </c>
      <c r="DF27290" s="162" t="s">
        <v>319</v>
      </c>
      <c r="DG27290" s="198" t="s">
        <v>1646</v>
      </c>
      <c r="DH27290" s="159"/>
      <c r="DI27290" s="159"/>
      <c r="DJ27290" s="128"/>
      <c r="DK27290" s="210" t="s">
        <v>314</v>
      </c>
      <c r="DL27290" s="129"/>
      <c r="DM27290" s="52" t="s">
        <v>272</v>
      </c>
      <c r="DN27290" s="52" t="s">
        <v>55</v>
      </c>
      <c r="DO27290" s="52" t="s">
        <v>153</v>
      </c>
      <c r="DP27290" s="52" t="s">
        <v>314</v>
      </c>
    </row>
    <row r="27291" spans="4:120" x14ac:dyDescent="0.25">
      <c r="D27291" s="264" t="s">
        <v>200</v>
      </c>
      <c r="DB27291" s="134">
        <f t="shared" ref="DB27291:DB27322" si="987">1+DB27290</f>
        <v>1</v>
      </c>
      <c r="DC27291" s="7"/>
      <c r="DD27291" s="10"/>
      <c r="DE27291" s="9"/>
      <c r="DF27291" s="9"/>
      <c r="DG27291" s="378"/>
      <c r="DH27291" s="128"/>
      <c r="DI27291" s="128"/>
      <c r="DJ27291" s="128"/>
      <c r="DK27291" s="216">
        <f>IF(DC27291=0,0,IF(DD27291=0,0,IF(SUM(DM27291:DN27291)&gt;0,10,0)))</f>
        <v>0</v>
      </c>
      <c r="DL27291" s="128"/>
      <c r="DM27291" s="49">
        <f>IF(DE27291="yes",1,0)</f>
        <v>0</v>
      </c>
      <c r="DN27291" s="49">
        <f>IF(DF27291="yes",1,0)</f>
        <v>0</v>
      </c>
      <c r="DO27291" s="49">
        <f>IF(DG27291="n/a",0,IF(DG27291&lt;&gt;0,1,0))</f>
        <v>0</v>
      </c>
      <c r="DP27291" s="49">
        <f>IF(SUM(DM27291:DO27291)&gt;0,10,0)</f>
        <v>0</v>
      </c>
    </row>
    <row r="27292" spans="4:120" x14ac:dyDescent="0.25">
      <c r="D27292" s="264" t="s">
        <v>462</v>
      </c>
      <c r="DB27292" s="134">
        <f t="shared" si="987"/>
        <v>2</v>
      </c>
      <c r="DC27292" s="7"/>
      <c r="DD27292" s="10"/>
      <c r="DE27292" s="9"/>
      <c r="DF27292" s="9"/>
      <c r="DG27292" s="378"/>
      <c r="DH27292" s="128"/>
      <c r="DI27292" s="128"/>
      <c r="DJ27292" s="128"/>
      <c r="DK27292" s="216">
        <f t="shared" ref="DK27292:DK27355" si="988">IF(DC27292=0,0,IF(DD27292=0,0,IF(DE27292=0,0,IF(DF27292=0,0,DP27292))))</f>
        <v>0</v>
      </c>
      <c r="DL27292" s="128"/>
      <c r="DM27292" s="49">
        <f t="shared" ref="DM27292:DM27355" si="989">IF(DE27292="yes",1,0)</f>
        <v>0</v>
      </c>
      <c r="DN27292" s="49">
        <f t="shared" ref="DN27292:DN27355" si="990">IF(DF27292="yes",1,0)</f>
        <v>0</v>
      </c>
      <c r="DO27292" s="49">
        <f t="shared" ref="DO27292:DO27355" si="991">IF(DG27292="n/a",0,IF(DG27292&lt;&gt;0,1,0))</f>
        <v>0</v>
      </c>
      <c r="DP27292" s="49">
        <f t="shared" ref="DP27292:DP27294" si="992">IF(SUM(DM27292:DO27292)&gt;0,10,0)</f>
        <v>0</v>
      </c>
    </row>
    <row r="27293" spans="4:120" x14ac:dyDescent="0.25">
      <c r="DB27293" s="134">
        <f t="shared" si="987"/>
        <v>3</v>
      </c>
      <c r="DC27293" s="7"/>
      <c r="DD27293" s="10"/>
      <c r="DE27293" s="9"/>
      <c r="DF27293" s="9"/>
      <c r="DG27293" s="378"/>
      <c r="DH27293" s="128"/>
      <c r="DI27293" s="128"/>
      <c r="DJ27293" s="128"/>
      <c r="DK27293" s="216">
        <f t="shared" si="988"/>
        <v>0</v>
      </c>
      <c r="DL27293" s="128"/>
      <c r="DM27293" s="49">
        <f t="shared" si="989"/>
        <v>0</v>
      </c>
      <c r="DN27293" s="49">
        <f t="shared" si="990"/>
        <v>0</v>
      </c>
      <c r="DO27293" s="49">
        <f t="shared" si="991"/>
        <v>0</v>
      </c>
      <c r="DP27293" s="49">
        <f t="shared" si="992"/>
        <v>0</v>
      </c>
    </row>
    <row r="27294" spans="4:120" x14ac:dyDescent="0.25">
      <c r="DB27294" s="134">
        <f t="shared" si="987"/>
        <v>4</v>
      </c>
      <c r="DC27294" s="7"/>
      <c r="DD27294" s="10"/>
      <c r="DE27294" s="9"/>
      <c r="DF27294" s="9"/>
      <c r="DG27294" s="378"/>
      <c r="DH27294" s="128"/>
      <c r="DI27294" s="128"/>
      <c r="DJ27294" s="128"/>
      <c r="DK27294" s="216">
        <f t="shared" si="988"/>
        <v>0</v>
      </c>
      <c r="DL27294" s="128"/>
      <c r="DM27294" s="49">
        <f t="shared" si="989"/>
        <v>0</v>
      </c>
      <c r="DN27294" s="49">
        <f t="shared" si="990"/>
        <v>0</v>
      </c>
      <c r="DO27294" s="49">
        <f t="shared" si="991"/>
        <v>0</v>
      </c>
      <c r="DP27294" s="49">
        <f t="shared" si="992"/>
        <v>0</v>
      </c>
    </row>
    <row r="27295" spans="4:120" x14ac:dyDescent="0.25">
      <c r="DB27295" s="134">
        <f t="shared" si="987"/>
        <v>5</v>
      </c>
      <c r="DC27295" s="7"/>
      <c r="DD27295" s="10"/>
      <c r="DE27295" s="9"/>
      <c r="DF27295" s="9"/>
      <c r="DG27295" s="378"/>
      <c r="DH27295" s="128"/>
      <c r="DI27295" s="128"/>
      <c r="DJ27295" s="128"/>
      <c r="DK27295" s="216">
        <f t="shared" si="988"/>
        <v>0</v>
      </c>
      <c r="DL27295" s="128"/>
      <c r="DM27295" s="49">
        <f t="shared" si="989"/>
        <v>0</v>
      </c>
      <c r="DN27295" s="49">
        <f t="shared" si="990"/>
        <v>0</v>
      </c>
      <c r="DO27295" s="49">
        <f t="shared" si="991"/>
        <v>0</v>
      </c>
      <c r="DP27295" s="49">
        <f t="shared" ref="DP27295:DP27355" si="993">IF(SUM(DM27295:DO27295)&gt;1,10,0)</f>
        <v>0</v>
      </c>
    </row>
    <row r="27296" spans="4:120" x14ac:dyDescent="0.25">
      <c r="DB27296" s="134">
        <f t="shared" si="987"/>
        <v>6</v>
      </c>
      <c r="DC27296" s="7"/>
      <c r="DD27296" s="10"/>
      <c r="DE27296" s="9"/>
      <c r="DF27296" s="9"/>
      <c r="DG27296" s="378"/>
      <c r="DH27296" s="128"/>
      <c r="DI27296" s="128"/>
      <c r="DJ27296" s="128"/>
      <c r="DK27296" s="216">
        <f t="shared" si="988"/>
        <v>0</v>
      </c>
      <c r="DL27296" s="128"/>
      <c r="DM27296" s="49">
        <f t="shared" si="989"/>
        <v>0</v>
      </c>
      <c r="DN27296" s="49">
        <f t="shared" si="990"/>
        <v>0</v>
      </c>
      <c r="DO27296" s="49">
        <f t="shared" si="991"/>
        <v>0</v>
      </c>
      <c r="DP27296" s="49">
        <f t="shared" si="993"/>
        <v>0</v>
      </c>
    </row>
    <row r="27297" spans="106:120" x14ac:dyDescent="0.25">
      <c r="DB27297" s="134">
        <f t="shared" si="987"/>
        <v>7</v>
      </c>
      <c r="DC27297" s="7"/>
      <c r="DD27297" s="10"/>
      <c r="DE27297" s="9"/>
      <c r="DF27297" s="9"/>
      <c r="DG27297" s="378"/>
      <c r="DH27297" s="128"/>
      <c r="DI27297" s="128"/>
      <c r="DJ27297" s="128"/>
      <c r="DK27297" s="216">
        <f t="shared" si="988"/>
        <v>0</v>
      </c>
      <c r="DL27297" s="128"/>
      <c r="DM27297" s="49">
        <f t="shared" si="989"/>
        <v>0</v>
      </c>
      <c r="DN27297" s="49">
        <f t="shared" si="990"/>
        <v>0</v>
      </c>
      <c r="DO27297" s="49">
        <f t="shared" si="991"/>
        <v>0</v>
      </c>
      <c r="DP27297" s="49">
        <f t="shared" si="993"/>
        <v>0</v>
      </c>
    </row>
    <row r="27298" spans="106:120" x14ac:dyDescent="0.25">
      <c r="DB27298" s="134">
        <f t="shared" si="987"/>
        <v>8</v>
      </c>
      <c r="DC27298" s="7"/>
      <c r="DD27298" s="10"/>
      <c r="DE27298" s="9"/>
      <c r="DF27298" s="9"/>
      <c r="DG27298" s="378"/>
      <c r="DH27298" s="128"/>
      <c r="DI27298" s="128"/>
      <c r="DJ27298" s="128"/>
      <c r="DK27298" s="216">
        <f t="shared" si="988"/>
        <v>0</v>
      </c>
      <c r="DL27298" s="128"/>
      <c r="DM27298" s="49">
        <f t="shared" si="989"/>
        <v>0</v>
      </c>
      <c r="DN27298" s="49">
        <f t="shared" si="990"/>
        <v>0</v>
      </c>
      <c r="DO27298" s="49">
        <f t="shared" si="991"/>
        <v>0</v>
      </c>
      <c r="DP27298" s="54">
        <f t="shared" si="993"/>
        <v>0</v>
      </c>
    </row>
    <row r="27299" spans="106:120" x14ac:dyDescent="0.25">
      <c r="DB27299" s="134">
        <f t="shared" si="987"/>
        <v>9</v>
      </c>
      <c r="DC27299" s="7"/>
      <c r="DD27299" s="10"/>
      <c r="DE27299" s="9"/>
      <c r="DF27299" s="9"/>
      <c r="DG27299" s="378"/>
      <c r="DH27299" s="128"/>
      <c r="DI27299" s="128"/>
      <c r="DJ27299" s="128"/>
      <c r="DK27299" s="216">
        <f t="shared" si="988"/>
        <v>0</v>
      </c>
      <c r="DL27299" s="128"/>
      <c r="DM27299" s="49">
        <f t="shared" si="989"/>
        <v>0</v>
      </c>
      <c r="DN27299" s="49">
        <f t="shared" si="990"/>
        <v>0</v>
      </c>
      <c r="DO27299" s="49">
        <f t="shared" si="991"/>
        <v>0</v>
      </c>
      <c r="DP27299" s="54">
        <f t="shared" si="993"/>
        <v>0</v>
      </c>
    </row>
    <row r="27300" spans="106:120" x14ac:dyDescent="0.25">
      <c r="DB27300" s="134">
        <f t="shared" si="987"/>
        <v>10</v>
      </c>
      <c r="DC27300" s="7"/>
      <c r="DD27300" s="10"/>
      <c r="DE27300" s="9"/>
      <c r="DF27300" s="9"/>
      <c r="DG27300" s="378"/>
      <c r="DH27300" s="128"/>
      <c r="DI27300" s="128"/>
      <c r="DJ27300" s="128"/>
      <c r="DK27300" s="216">
        <f t="shared" si="988"/>
        <v>0</v>
      </c>
      <c r="DL27300" s="128"/>
      <c r="DM27300" s="49">
        <f t="shared" si="989"/>
        <v>0</v>
      </c>
      <c r="DN27300" s="49">
        <f t="shared" si="990"/>
        <v>0</v>
      </c>
      <c r="DO27300" s="49">
        <f t="shared" si="991"/>
        <v>0</v>
      </c>
      <c r="DP27300" s="54">
        <f t="shared" si="993"/>
        <v>0</v>
      </c>
    </row>
    <row r="27301" spans="106:120" x14ac:dyDescent="0.25">
      <c r="DB27301" s="134">
        <f t="shared" si="987"/>
        <v>11</v>
      </c>
      <c r="DC27301" s="7"/>
      <c r="DD27301" s="10"/>
      <c r="DE27301" s="9"/>
      <c r="DF27301" s="9"/>
      <c r="DG27301" s="378"/>
      <c r="DH27301" s="128"/>
      <c r="DI27301" s="128"/>
      <c r="DJ27301" s="128"/>
      <c r="DK27301" s="216">
        <f t="shared" si="988"/>
        <v>0</v>
      </c>
      <c r="DL27301" s="128"/>
      <c r="DM27301" s="49">
        <f t="shared" si="989"/>
        <v>0</v>
      </c>
      <c r="DN27301" s="49">
        <f t="shared" si="990"/>
        <v>0</v>
      </c>
      <c r="DO27301" s="49">
        <f t="shared" si="991"/>
        <v>0</v>
      </c>
      <c r="DP27301" s="54">
        <f t="shared" si="993"/>
        <v>0</v>
      </c>
    </row>
    <row r="27302" spans="106:120" x14ac:dyDescent="0.25">
      <c r="DB27302" s="134">
        <f t="shared" si="987"/>
        <v>12</v>
      </c>
      <c r="DC27302" s="7"/>
      <c r="DD27302" s="10"/>
      <c r="DE27302" s="9"/>
      <c r="DF27302" s="9"/>
      <c r="DG27302" s="378"/>
      <c r="DH27302" s="128"/>
      <c r="DI27302" s="128"/>
      <c r="DJ27302" s="128"/>
      <c r="DK27302" s="216">
        <f t="shared" si="988"/>
        <v>0</v>
      </c>
      <c r="DL27302" s="128"/>
      <c r="DM27302" s="49">
        <f t="shared" si="989"/>
        <v>0</v>
      </c>
      <c r="DN27302" s="49">
        <f t="shared" si="990"/>
        <v>0</v>
      </c>
      <c r="DO27302" s="49">
        <f t="shared" si="991"/>
        <v>0</v>
      </c>
      <c r="DP27302" s="54">
        <f t="shared" si="993"/>
        <v>0</v>
      </c>
    </row>
    <row r="27303" spans="106:120" x14ac:dyDescent="0.25">
      <c r="DB27303" s="134">
        <f t="shared" si="987"/>
        <v>13</v>
      </c>
      <c r="DC27303" s="7"/>
      <c r="DD27303" s="10"/>
      <c r="DE27303" s="9"/>
      <c r="DF27303" s="9"/>
      <c r="DG27303" s="378"/>
      <c r="DH27303" s="128"/>
      <c r="DI27303" s="128"/>
      <c r="DJ27303" s="128"/>
      <c r="DK27303" s="216">
        <f t="shared" si="988"/>
        <v>0</v>
      </c>
      <c r="DL27303" s="128"/>
      <c r="DM27303" s="49">
        <f t="shared" si="989"/>
        <v>0</v>
      </c>
      <c r="DN27303" s="49">
        <f t="shared" si="990"/>
        <v>0</v>
      </c>
      <c r="DO27303" s="49">
        <f t="shared" si="991"/>
        <v>0</v>
      </c>
      <c r="DP27303" s="54">
        <f t="shared" si="993"/>
        <v>0</v>
      </c>
    </row>
    <row r="27304" spans="106:120" x14ac:dyDescent="0.25">
      <c r="DB27304" s="134">
        <f t="shared" si="987"/>
        <v>14</v>
      </c>
      <c r="DC27304" s="7"/>
      <c r="DD27304" s="10"/>
      <c r="DE27304" s="9"/>
      <c r="DF27304" s="9"/>
      <c r="DG27304" s="378"/>
      <c r="DH27304" s="128"/>
      <c r="DI27304" s="128"/>
      <c r="DJ27304" s="128"/>
      <c r="DK27304" s="216">
        <f t="shared" si="988"/>
        <v>0</v>
      </c>
      <c r="DL27304" s="128"/>
      <c r="DM27304" s="49">
        <f t="shared" si="989"/>
        <v>0</v>
      </c>
      <c r="DN27304" s="49">
        <f t="shared" si="990"/>
        <v>0</v>
      </c>
      <c r="DO27304" s="49">
        <f t="shared" si="991"/>
        <v>0</v>
      </c>
      <c r="DP27304" s="54">
        <f t="shared" si="993"/>
        <v>0</v>
      </c>
    </row>
    <row r="27305" spans="106:120" x14ac:dyDescent="0.25">
      <c r="DB27305" s="134">
        <f t="shared" si="987"/>
        <v>15</v>
      </c>
      <c r="DC27305" s="7"/>
      <c r="DD27305" s="10"/>
      <c r="DE27305" s="9"/>
      <c r="DF27305" s="9"/>
      <c r="DG27305" s="378"/>
      <c r="DH27305" s="128"/>
      <c r="DI27305" s="128"/>
      <c r="DJ27305" s="128"/>
      <c r="DK27305" s="216">
        <f t="shared" si="988"/>
        <v>0</v>
      </c>
      <c r="DL27305" s="128"/>
      <c r="DM27305" s="49">
        <f t="shared" si="989"/>
        <v>0</v>
      </c>
      <c r="DN27305" s="49">
        <f t="shared" si="990"/>
        <v>0</v>
      </c>
      <c r="DO27305" s="49">
        <f t="shared" si="991"/>
        <v>0</v>
      </c>
      <c r="DP27305" s="54">
        <f t="shared" si="993"/>
        <v>0</v>
      </c>
    </row>
    <row r="27306" spans="106:120" x14ac:dyDescent="0.25">
      <c r="DB27306" s="134">
        <f t="shared" si="987"/>
        <v>16</v>
      </c>
      <c r="DC27306" s="7"/>
      <c r="DD27306" s="10"/>
      <c r="DE27306" s="9"/>
      <c r="DF27306" s="9"/>
      <c r="DG27306" s="378"/>
      <c r="DH27306" s="128"/>
      <c r="DI27306" s="128"/>
      <c r="DJ27306" s="128"/>
      <c r="DK27306" s="216">
        <f t="shared" si="988"/>
        <v>0</v>
      </c>
      <c r="DL27306" s="128"/>
      <c r="DM27306" s="49">
        <f t="shared" si="989"/>
        <v>0</v>
      </c>
      <c r="DN27306" s="49">
        <f t="shared" si="990"/>
        <v>0</v>
      </c>
      <c r="DO27306" s="49">
        <f t="shared" si="991"/>
        <v>0</v>
      </c>
      <c r="DP27306" s="54">
        <f t="shared" si="993"/>
        <v>0</v>
      </c>
    </row>
    <row r="27307" spans="106:120" x14ac:dyDescent="0.25">
      <c r="DB27307" s="134">
        <f t="shared" si="987"/>
        <v>17</v>
      </c>
      <c r="DC27307" s="7"/>
      <c r="DD27307" s="10"/>
      <c r="DE27307" s="9"/>
      <c r="DF27307" s="9"/>
      <c r="DG27307" s="378"/>
      <c r="DH27307" s="128"/>
      <c r="DI27307" s="128"/>
      <c r="DJ27307" s="128"/>
      <c r="DK27307" s="216">
        <f t="shared" si="988"/>
        <v>0</v>
      </c>
      <c r="DL27307" s="128"/>
      <c r="DM27307" s="49">
        <f t="shared" si="989"/>
        <v>0</v>
      </c>
      <c r="DN27307" s="49">
        <f t="shared" si="990"/>
        <v>0</v>
      </c>
      <c r="DO27307" s="49">
        <f t="shared" si="991"/>
        <v>0</v>
      </c>
      <c r="DP27307" s="54">
        <f t="shared" si="993"/>
        <v>0</v>
      </c>
    </row>
    <row r="27308" spans="106:120" x14ac:dyDescent="0.25">
      <c r="DB27308" s="134">
        <f t="shared" si="987"/>
        <v>18</v>
      </c>
      <c r="DC27308" s="7"/>
      <c r="DD27308" s="10"/>
      <c r="DE27308" s="9"/>
      <c r="DF27308" s="9"/>
      <c r="DG27308" s="378"/>
      <c r="DH27308" s="128"/>
      <c r="DI27308" s="128"/>
      <c r="DJ27308" s="128"/>
      <c r="DK27308" s="216">
        <f t="shared" si="988"/>
        <v>0</v>
      </c>
      <c r="DL27308" s="128"/>
      <c r="DM27308" s="49">
        <f t="shared" si="989"/>
        <v>0</v>
      </c>
      <c r="DN27308" s="49">
        <f t="shared" si="990"/>
        <v>0</v>
      </c>
      <c r="DO27308" s="49">
        <f t="shared" si="991"/>
        <v>0</v>
      </c>
      <c r="DP27308" s="54">
        <f t="shared" si="993"/>
        <v>0</v>
      </c>
    </row>
    <row r="27309" spans="106:120" x14ac:dyDescent="0.25">
      <c r="DB27309" s="134">
        <f t="shared" si="987"/>
        <v>19</v>
      </c>
      <c r="DC27309" s="7"/>
      <c r="DD27309" s="10"/>
      <c r="DE27309" s="9"/>
      <c r="DF27309" s="9"/>
      <c r="DG27309" s="378"/>
      <c r="DH27309" s="128"/>
      <c r="DI27309" s="128"/>
      <c r="DJ27309" s="128"/>
      <c r="DK27309" s="216">
        <f t="shared" si="988"/>
        <v>0</v>
      </c>
      <c r="DL27309" s="128"/>
      <c r="DM27309" s="49">
        <f t="shared" si="989"/>
        <v>0</v>
      </c>
      <c r="DN27309" s="49">
        <f t="shared" si="990"/>
        <v>0</v>
      </c>
      <c r="DO27309" s="49">
        <f t="shared" si="991"/>
        <v>0</v>
      </c>
      <c r="DP27309" s="54">
        <f t="shared" si="993"/>
        <v>0</v>
      </c>
    </row>
    <row r="27310" spans="106:120" x14ac:dyDescent="0.25">
      <c r="DB27310" s="134">
        <f t="shared" si="987"/>
        <v>20</v>
      </c>
      <c r="DC27310" s="7"/>
      <c r="DD27310" s="10"/>
      <c r="DE27310" s="9"/>
      <c r="DF27310" s="9"/>
      <c r="DG27310" s="378"/>
      <c r="DH27310" s="128"/>
      <c r="DI27310" s="128"/>
      <c r="DJ27310" s="128"/>
      <c r="DK27310" s="216">
        <f t="shared" si="988"/>
        <v>0</v>
      </c>
      <c r="DL27310" s="128"/>
      <c r="DM27310" s="49">
        <f t="shared" si="989"/>
        <v>0</v>
      </c>
      <c r="DN27310" s="49">
        <f t="shared" si="990"/>
        <v>0</v>
      </c>
      <c r="DO27310" s="49">
        <f t="shared" si="991"/>
        <v>0</v>
      </c>
      <c r="DP27310" s="54">
        <f t="shared" si="993"/>
        <v>0</v>
      </c>
    </row>
    <row r="27311" spans="106:120" x14ac:dyDescent="0.25">
      <c r="DB27311" s="134">
        <f t="shared" si="987"/>
        <v>21</v>
      </c>
      <c r="DC27311" s="7"/>
      <c r="DD27311" s="10"/>
      <c r="DE27311" s="9"/>
      <c r="DF27311" s="9"/>
      <c r="DG27311" s="378"/>
      <c r="DH27311" s="128"/>
      <c r="DI27311" s="128"/>
      <c r="DJ27311" s="128"/>
      <c r="DK27311" s="216">
        <f t="shared" si="988"/>
        <v>0</v>
      </c>
      <c r="DL27311" s="128"/>
      <c r="DM27311" s="49">
        <f t="shared" si="989"/>
        <v>0</v>
      </c>
      <c r="DN27311" s="49">
        <f t="shared" si="990"/>
        <v>0</v>
      </c>
      <c r="DO27311" s="49">
        <f t="shared" si="991"/>
        <v>0</v>
      </c>
      <c r="DP27311" s="54">
        <f t="shared" si="993"/>
        <v>0</v>
      </c>
    </row>
    <row r="27312" spans="106:120" x14ac:dyDescent="0.25">
      <c r="DB27312" s="134">
        <f t="shared" si="987"/>
        <v>22</v>
      </c>
      <c r="DC27312" s="7"/>
      <c r="DD27312" s="10"/>
      <c r="DE27312" s="9"/>
      <c r="DF27312" s="9"/>
      <c r="DG27312" s="378"/>
      <c r="DH27312" s="128"/>
      <c r="DI27312" s="128"/>
      <c r="DJ27312" s="128"/>
      <c r="DK27312" s="216">
        <f t="shared" si="988"/>
        <v>0</v>
      </c>
      <c r="DL27312" s="128"/>
      <c r="DM27312" s="49">
        <f t="shared" si="989"/>
        <v>0</v>
      </c>
      <c r="DN27312" s="49">
        <f t="shared" si="990"/>
        <v>0</v>
      </c>
      <c r="DO27312" s="49">
        <f t="shared" si="991"/>
        <v>0</v>
      </c>
      <c r="DP27312" s="54">
        <f t="shared" si="993"/>
        <v>0</v>
      </c>
    </row>
    <row r="27313" spans="106:120" x14ac:dyDescent="0.25">
      <c r="DB27313" s="134">
        <f t="shared" si="987"/>
        <v>23</v>
      </c>
      <c r="DC27313" s="7"/>
      <c r="DD27313" s="10"/>
      <c r="DE27313" s="9"/>
      <c r="DF27313" s="9"/>
      <c r="DG27313" s="378"/>
      <c r="DH27313" s="128"/>
      <c r="DI27313" s="128"/>
      <c r="DJ27313" s="128"/>
      <c r="DK27313" s="216">
        <f t="shared" si="988"/>
        <v>0</v>
      </c>
      <c r="DL27313" s="128"/>
      <c r="DM27313" s="49">
        <f t="shared" si="989"/>
        <v>0</v>
      </c>
      <c r="DN27313" s="49">
        <f t="shared" si="990"/>
        <v>0</v>
      </c>
      <c r="DO27313" s="49">
        <f t="shared" si="991"/>
        <v>0</v>
      </c>
      <c r="DP27313" s="54">
        <f t="shared" si="993"/>
        <v>0</v>
      </c>
    </row>
    <row r="27314" spans="106:120" x14ac:dyDescent="0.25">
      <c r="DB27314" s="134">
        <f t="shared" si="987"/>
        <v>24</v>
      </c>
      <c r="DC27314" s="7"/>
      <c r="DD27314" s="10"/>
      <c r="DE27314" s="9"/>
      <c r="DF27314" s="9"/>
      <c r="DG27314" s="378"/>
      <c r="DH27314" s="128"/>
      <c r="DI27314" s="128"/>
      <c r="DJ27314" s="128"/>
      <c r="DK27314" s="216">
        <f t="shared" si="988"/>
        <v>0</v>
      </c>
      <c r="DL27314" s="128"/>
      <c r="DM27314" s="49">
        <f t="shared" si="989"/>
        <v>0</v>
      </c>
      <c r="DN27314" s="49">
        <f t="shared" si="990"/>
        <v>0</v>
      </c>
      <c r="DO27314" s="49">
        <f t="shared" si="991"/>
        <v>0</v>
      </c>
      <c r="DP27314" s="54">
        <f t="shared" si="993"/>
        <v>0</v>
      </c>
    </row>
    <row r="27315" spans="106:120" x14ac:dyDescent="0.25">
      <c r="DB27315" s="134">
        <f t="shared" si="987"/>
        <v>25</v>
      </c>
      <c r="DC27315" s="7"/>
      <c r="DD27315" s="10"/>
      <c r="DE27315" s="9"/>
      <c r="DF27315" s="9"/>
      <c r="DG27315" s="378"/>
      <c r="DH27315" s="128"/>
      <c r="DI27315" s="128"/>
      <c r="DJ27315" s="128"/>
      <c r="DK27315" s="216">
        <f t="shared" si="988"/>
        <v>0</v>
      </c>
      <c r="DL27315" s="128"/>
      <c r="DM27315" s="49">
        <f t="shared" si="989"/>
        <v>0</v>
      </c>
      <c r="DN27315" s="49">
        <f t="shared" si="990"/>
        <v>0</v>
      </c>
      <c r="DO27315" s="49">
        <f t="shared" si="991"/>
        <v>0</v>
      </c>
      <c r="DP27315" s="54">
        <f t="shared" si="993"/>
        <v>0</v>
      </c>
    </row>
    <row r="27316" spans="106:120" x14ac:dyDescent="0.25">
      <c r="DB27316" s="134">
        <f t="shared" si="987"/>
        <v>26</v>
      </c>
      <c r="DC27316" s="7"/>
      <c r="DD27316" s="10"/>
      <c r="DE27316" s="9"/>
      <c r="DF27316" s="9"/>
      <c r="DG27316" s="378"/>
      <c r="DH27316" s="128"/>
      <c r="DI27316" s="128"/>
      <c r="DJ27316" s="128"/>
      <c r="DK27316" s="216">
        <f t="shared" si="988"/>
        <v>0</v>
      </c>
      <c r="DL27316" s="128"/>
      <c r="DM27316" s="49">
        <f t="shared" si="989"/>
        <v>0</v>
      </c>
      <c r="DN27316" s="49">
        <f t="shared" si="990"/>
        <v>0</v>
      </c>
      <c r="DO27316" s="49">
        <f t="shared" si="991"/>
        <v>0</v>
      </c>
      <c r="DP27316" s="54">
        <f t="shared" si="993"/>
        <v>0</v>
      </c>
    </row>
    <row r="27317" spans="106:120" x14ac:dyDescent="0.25">
      <c r="DB27317" s="134">
        <f t="shared" si="987"/>
        <v>27</v>
      </c>
      <c r="DC27317" s="7"/>
      <c r="DD27317" s="10"/>
      <c r="DE27317" s="9"/>
      <c r="DF27317" s="9"/>
      <c r="DG27317" s="378"/>
      <c r="DH27317" s="128"/>
      <c r="DI27317" s="128"/>
      <c r="DJ27317" s="128"/>
      <c r="DK27317" s="216">
        <f t="shared" si="988"/>
        <v>0</v>
      </c>
      <c r="DL27317" s="128"/>
      <c r="DM27317" s="49">
        <f t="shared" si="989"/>
        <v>0</v>
      </c>
      <c r="DN27317" s="49">
        <f t="shared" si="990"/>
        <v>0</v>
      </c>
      <c r="DO27317" s="49">
        <f t="shared" si="991"/>
        <v>0</v>
      </c>
      <c r="DP27317" s="54">
        <f t="shared" si="993"/>
        <v>0</v>
      </c>
    </row>
    <row r="27318" spans="106:120" x14ac:dyDescent="0.25">
      <c r="DB27318" s="134">
        <f t="shared" si="987"/>
        <v>28</v>
      </c>
      <c r="DC27318" s="7"/>
      <c r="DD27318" s="10"/>
      <c r="DE27318" s="9"/>
      <c r="DF27318" s="9"/>
      <c r="DG27318" s="378"/>
      <c r="DH27318" s="128"/>
      <c r="DI27318" s="128"/>
      <c r="DJ27318" s="128"/>
      <c r="DK27318" s="216">
        <f t="shared" si="988"/>
        <v>0</v>
      </c>
      <c r="DL27318" s="128"/>
      <c r="DM27318" s="49">
        <f t="shared" si="989"/>
        <v>0</v>
      </c>
      <c r="DN27318" s="49">
        <f t="shared" si="990"/>
        <v>0</v>
      </c>
      <c r="DO27318" s="49">
        <f t="shared" si="991"/>
        <v>0</v>
      </c>
      <c r="DP27318" s="54">
        <f t="shared" si="993"/>
        <v>0</v>
      </c>
    </row>
    <row r="27319" spans="106:120" x14ac:dyDescent="0.25">
      <c r="DB27319" s="134">
        <f t="shared" si="987"/>
        <v>29</v>
      </c>
      <c r="DC27319" s="7"/>
      <c r="DD27319" s="10"/>
      <c r="DE27319" s="9"/>
      <c r="DF27319" s="9"/>
      <c r="DG27319" s="378"/>
      <c r="DH27319" s="128"/>
      <c r="DI27319" s="128"/>
      <c r="DJ27319" s="128"/>
      <c r="DK27319" s="216">
        <f t="shared" si="988"/>
        <v>0</v>
      </c>
      <c r="DL27319" s="128"/>
      <c r="DM27319" s="49">
        <f t="shared" si="989"/>
        <v>0</v>
      </c>
      <c r="DN27319" s="49">
        <f t="shared" si="990"/>
        <v>0</v>
      </c>
      <c r="DO27319" s="49">
        <f t="shared" si="991"/>
        <v>0</v>
      </c>
      <c r="DP27319" s="54">
        <f t="shared" si="993"/>
        <v>0</v>
      </c>
    </row>
    <row r="27320" spans="106:120" x14ac:dyDescent="0.25">
      <c r="DB27320" s="134">
        <f t="shared" si="987"/>
        <v>30</v>
      </c>
      <c r="DC27320" s="7"/>
      <c r="DD27320" s="10"/>
      <c r="DE27320" s="9"/>
      <c r="DF27320" s="9"/>
      <c r="DG27320" s="378"/>
      <c r="DH27320" s="128"/>
      <c r="DI27320" s="128"/>
      <c r="DJ27320" s="128"/>
      <c r="DK27320" s="216">
        <f t="shared" si="988"/>
        <v>0</v>
      </c>
      <c r="DL27320" s="128"/>
      <c r="DM27320" s="49">
        <f t="shared" si="989"/>
        <v>0</v>
      </c>
      <c r="DN27320" s="49">
        <f t="shared" si="990"/>
        <v>0</v>
      </c>
      <c r="DO27320" s="49">
        <f t="shared" si="991"/>
        <v>0</v>
      </c>
      <c r="DP27320" s="54">
        <f t="shared" si="993"/>
        <v>0</v>
      </c>
    </row>
    <row r="27321" spans="106:120" x14ac:dyDescent="0.25">
      <c r="DB27321" s="134">
        <f t="shared" si="987"/>
        <v>31</v>
      </c>
      <c r="DC27321" s="7"/>
      <c r="DD27321" s="10"/>
      <c r="DE27321" s="9"/>
      <c r="DF27321" s="9"/>
      <c r="DG27321" s="378"/>
      <c r="DH27321" s="128"/>
      <c r="DI27321" s="128"/>
      <c r="DJ27321" s="128"/>
      <c r="DK27321" s="216">
        <f t="shared" si="988"/>
        <v>0</v>
      </c>
      <c r="DL27321" s="128"/>
      <c r="DM27321" s="49">
        <f t="shared" si="989"/>
        <v>0</v>
      </c>
      <c r="DN27321" s="49">
        <f t="shared" si="990"/>
        <v>0</v>
      </c>
      <c r="DO27321" s="49">
        <f t="shared" si="991"/>
        <v>0</v>
      </c>
      <c r="DP27321" s="54">
        <f t="shared" si="993"/>
        <v>0</v>
      </c>
    </row>
    <row r="27322" spans="106:120" x14ac:dyDescent="0.25">
      <c r="DB27322" s="134">
        <f t="shared" si="987"/>
        <v>32</v>
      </c>
      <c r="DC27322" s="7"/>
      <c r="DD27322" s="10"/>
      <c r="DE27322" s="9"/>
      <c r="DF27322" s="9"/>
      <c r="DG27322" s="378"/>
      <c r="DH27322" s="128"/>
      <c r="DI27322" s="128"/>
      <c r="DJ27322" s="128"/>
      <c r="DK27322" s="216">
        <f t="shared" si="988"/>
        <v>0</v>
      </c>
      <c r="DL27322" s="128"/>
      <c r="DM27322" s="49">
        <f t="shared" si="989"/>
        <v>0</v>
      </c>
      <c r="DN27322" s="49">
        <f t="shared" si="990"/>
        <v>0</v>
      </c>
      <c r="DO27322" s="49">
        <f t="shared" si="991"/>
        <v>0</v>
      </c>
      <c r="DP27322" s="54">
        <f t="shared" si="993"/>
        <v>0</v>
      </c>
    </row>
    <row r="27323" spans="106:120" x14ac:dyDescent="0.25">
      <c r="DB27323" s="134">
        <f t="shared" ref="DB27323:DB27354" si="994">1+DB27322</f>
        <v>33</v>
      </c>
      <c r="DC27323" s="7"/>
      <c r="DD27323" s="10"/>
      <c r="DE27323" s="9"/>
      <c r="DF27323" s="9"/>
      <c r="DG27323" s="378"/>
      <c r="DH27323" s="128"/>
      <c r="DI27323" s="128"/>
      <c r="DJ27323" s="128"/>
      <c r="DK27323" s="216">
        <f t="shared" si="988"/>
        <v>0</v>
      </c>
      <c r="DL27323" s="128"/>
      <c r="DM27323" s="49">
        <f t="shared" si="989"/>
        <v>0</v>
      </c>
      <c r="DN27323" s="49">
        <f t="shared" si="990"/>
        <v>0</v>
      </c>
      <c r="DO27323" s="49">
        <f t="shared" si="991"/>
        <v>0</v>
      </c>
      <c r="DP27323" s="54">
        <f t="shared" si="993"/>
        <v>0</v>
      </c>
    </row>
    <row r="27324" spans="106:120" x14ac:dyDescent="0.25">
      <c r="DB27324" s="134">
        <f t="shared" si="994"/>
        <v>34</v>
      </c>
      <c r="DC27324" s="7"/>
      <c r="DD27324" s="10"/>
      <c r="DE27324" s="9"/>
      <c r="DF27324" s="9"/>
      <c r="DG27324" s="378"/>
      <c r="DH27324" s="128"/>
      <c r="DI27324" s="128"/>
      <c r="DJ27324" s="128"/>
      <c r="DK27324" s="216">
        <f t="shared" si="988"/>
        <v>0</v>
      </c>
      <c r="DL27324" s="128"/>
      <c r="DM27324" s="49">
        <f t="shared" si="989"/>
        <v>0</v>
      </c>
      <c r="DN27324" s="49">
        <f t="shared" si="990"/>
        <v>0</v>
      </c>
      <c r="DO27324" s="49">
        <f t="shared" si="991"/>
        <v>0</v>
      </c>
      <c r="DP27324" s="54">
        <f t="shared" si="993"/>
        <v>0</v>
      </c>
    </row>
    <row r="27325" spans="106:120" x14ac:dyDescent="0.25">
      <c r="DB27325" s="134">
        <f t="shared" si="994"/>
        <v>35</v>
      </c>
      <c r="DC27325" s="7"/>
      <c r="DD27325" s="10"/>
      <c r="DE27325" s="9"/>
      <c r="DF27325" s="9"/>
      <c r="DG27325" s="378"/>
      <c r="DH27325" s="128"/>
      <c r="DI27325" s="128"/>
      <c r="DJ27325" s="128"/>
      <c r="DK27325" s="216">
        <f t="shared" si="988"/>
        <v>0</v>
      </c>
      <c r="DL27325" s="128"/>
      <c r="DM27325" s="49">
        <f t="shared" si="989"/>
        <v>0</v>
      </c>
      <c r="DN27325" s="49">
        <f t="shared" si="990"/>
        <v>0</v>
      </c>
      <c r="DO27325" s="49">
        <f t="shared" si="991"/>
        <v>0</v>
      </c>
      <c r="DP27325" s="54">
        <f t="shared" si="993"/>
        <v>0</v>
      </c>
    </row>
    <row r="27326" spans="106:120" x14ac:dyDescent="0.25">
      <c r="DB27326" s="134">
        <f t="shared" si="994"/>
        <v>36</v>
      </c>
      <c r="DC27326" s="7"/>
      <c r="DD27326" s="10"/>
      <c r="DE27326" s="9"/>
      <c r="DF27326" s="9"/>
      <c r="DG27326" s="378"/>
      <c r="DH27326" s="128"/>
      <c r="DI27326" s="128"/>
      <c r="DJ27326" s="128"/>
      <c r="DK27326" s="216">
        <f t="shared" si="988"/>
        <v>0</v>
      </c>
      <c r="DL27326" s="128"/>
      <c r="DM27326" s="49">
        <f t="shared" si="989"/>
        <v>0</v>
      </c>
      <c r="DN27326" s="49">
        <f t="shared" si="990"/>
        <v>0</v>
      </c>
      <c r="DO27326" s="49">
        <f t="shared" si="991"/>
        <v>0</v>
      </c>
      <c r="DP27326" s="54">
        <f t="shared" si="993"/>
        <v>0</v>
      </c>
    </row>
    <row r="27327" spans="106:120" x14ac:dyDescent="0.25">
      <c r="DB27327" s="134">
        <f t="shared" si="994"/>
        <v>37</v>
      </c>
      <c r="DC27327" s="7"/>
      <c r="DD27327" s="10"/>
      <c r="DE27327" s="9"/>
      <c r="DF27327" s="9"/>
      <c r="DG27327" s="378"/>
      <c r="DH27327" s="128"/>
      <c r="DI27327" s="128"/>
      <c r="DJ27327" s="128"/>
      <c r="DK27327" s="216">
        <f t="shared" si="988"/>
        <v>0</v>
      </c>
      <c r="DL27327" s="128"/>
      <c r="DM27327" s="49">
        <f t="shared" si="989"/>
        <v>0</v>
      </c>
      <c r="DN27327" s="49">
        <f t="shared" si="990"/>
        <v>0</v>
      </c>
      <c r="DO27327" s="49">
        <f t="shared" si="991"/>
        <v>0</v>
      </c>
      <c r="DP27327" s="54">
        <f t="shared" si="993"/>
        <v>0</v>
      </c>
    </row>
    <row r="27328" spans="106:120" x14ac:dyDescent="0.25">
      <c r="DB27328" s="134">
        <f t="shared" si="994"/>
        <v>38</v>
      </c>
      <c r="DC27328" s="7"/>
      <c r="DD27328" s="10"/>
      <c r="DE27328" s="9"/>
      <c r="DF27328" s="9"/>
      <c r="DG27328" s="378"/>
      <c r="DH27328" s="128"/>
      <c r="DI27328" s="128"/>
      <c r="DJ27328" s="128"/>
      <c r="DK27328" s="216">
        <f t="shared" si="988"/>
        <v>0</v>
      </c>
      <c r="DL27328" s="128"/>
      <c r="DM27328" s="49">
        <f t="shared" si="989"/>
        <v>0</v>
      </c>
      <c r="DN27328" s="49">
        <f t="shared" si="990"/>
        <v>0</v>
      </c>
      <c r="DO27328" s="49">
        <f t="shared" si="991"/>
        <v>0</v>
      </c>
      <c r="DP27328" s="54">
        <f t="shared" si="993"/>
        <v>0</v>
      </c>
    </row>
    <row r="27329" spans="106:120" x14ac:dyDescent="0.25">
      <c r="DB27329" s="134">
        <f t="shared" si="994"/>
        <v>39</v>
      </c>
      <c r="DC27329" s="7"/>
      <c r="DD27329" s="10"/>
      <c r="DE27329" s="9"/>
      <c r="DF27329" s="9"/>
      <c r="DG27329" s="378"/>
      <c r="DH27329" s="128"/>
      <c r="DI27329" s="128"/>
      <c r="DJ27329" s="128"/>
      <c r="DK27329" s="216">
        <f t="shared" si="988"/>
        <v>0</v>
      </c>
      <c r="DL27329" s="128"/>
      <c r="DM27329" s="49">
        <f t="shared" si="989"/>
        <v>0</v>
      </c>
      <c r="DN27329" s="49">
        <f t="shared" si="990"/>
        <v>0</v>
      </c>
      <c r="DO27329" s="49">
        <f t="shared" si="991"/>
        <v>0</v>
      </c>
      <c r="DP27329" s="54">
        <f t="shared" si="993"/>
        <v>0</v>
      </c>
    </row>
    <row r="27330" spans="106:120" x14ac:dyDescent="0.25">
      <c r="DB27330" s="134">
        <f t="shared" si="994"/>
        <v>40</v>
      </c>
      <c r="DC27330" s="7"/>
      <c r="DD27330" s="10"/>
      <c r="DE27330" s="9"/>
      <c r="DF27330" s="9"/>
      <c r="DG27330" s="378"/>
      <c r="DH27330" s="128"/>
      <c r="DI27330" s="128"/>
      <c r="DJ27330" s="128"/>
      <c r="DK27330" s="216">
        <f t="shared" si="988"/>
        <v>0</v>
      </c>
      <c r="DL27330" s="128"/>
      <c r="DM27330" s="49">
        <f t="shared" si="989"/>
        <v>0</v>
      </c>
      <c r="DN27330" s="49">
        <f t="shared" si="990"/>
        <v>0</v>
      </c>
      <c r="DO27330" s="49">
        <f t="shared" si="991"/>
        <v>0</v>
      </c>
      <c r="DP27330" s="54">
        <f t="shared" si="993"/>
        <v>0</v>
      </c>
    </row>
    <row r="27331" spans="106:120" x14ac:dyDescent="0.25">
      <c r="DB27331" s="134">
        <f t="shared" si="994"/>
        <v>41</v>
      </c>
      <c r="DC27331" s="7"/>
      <c r="DD27331" s="10"/>
      <c r="DE27331" s="9"/>
      <c r="DF27331" s="9"/>
      <c r="DG27331" s="378"/>
      <c r="DH27331" s="128"/>
      <c r="DI27331" s="128"/>
      <c r="DJ27331" s="128"/>
      <c r="DK27331" s="216">
        <f t="shared" si="988"/>
        <v>0</v>
      </c>
      <c r="DL27331" s="128"/>
      <c r="DM27331" s="49">
        <f t="shared" si="989"/>
        <v>0</v>
      </c>
      <c r="DN27331" s="49">
        <f t="shared" si="990"/>
        <v>0</v>
      </c>
      <c r="DO27331" s="49">
        <f t="shared" si="991"/>
        <v>0</v>
      </c>
      <c r="DP27331" s="54">
        <f t="shared" si="993"/>
        <v>0</v>
      </c>
    </row>
    <row r="27332" spans="106:120" x14ac:dyDescent="0.25">
      <c r="DB27332" s="134">
        <f t="shared" si="994"/>
        <v>42</v>
      </c>
      <c r="DC27332" s="7"/>
      <c r="DD27332" s="10"/>
      <c r="DE27332" s="9"/>
      <c r="DF27332" s="9"/>
      <c r="DG27332" s="378"/>
      <c r="DH27332" s="128"/>
      <c r="DI27332" s="128"/>
      <c r="DJ27332" s="128"/>
      <c r="DK27332" s="216">
        <f t="shared" si="988"/>
        <v>0</v>
      </c>
      <c r="DL27332" s="128"/>
      <c r="DM27332" s="49">
        <f t="shared" si="989"/>
        <v>0</v>
      </c>
      <c r="DN27332" s="49">
        <f t="shared" si="990"/>
        <v>0</v>
      </c>
      <c r="DO27332" s="49">
        <f t="shared" si="991"/>
        <v>0</v>
      </c>
      <c r="DP27332" s="54">
        <f t="shared" si="993"/>
        <v>0</v>
      </c>
    </row>
    <row r="27333" spans="106:120" x14ac:dyDescent="0.25">
      <c r="DB27333" s="134">
        <f t="shared" si="994"/>
        <v>43</v>
      </c>
      <c r="DC27333" s="7"/>
      <c r="DD27333" s="10"/>
      <c r="DE27333" s="9"/>
      <c r="DF27333" s="9"/>
      <c r="DG27333" s="378"/>
      <c r="DH27333" s="128"/>
      <c r="DI27333" s="128"/>
      <c r="DJ27333" s="128"/>
      <c r="DK27333" s="216">
        <f t="shared" si="988"/>
        <v>0</v>
      </c>
      <c r="DL27333" s="128"/>
      <c r="DM27333" s="49">
        <f t="shared" si="989"/>
        <v>0</v>
      </c>
      <c r="DN27333" s="49">
        <f t="shared" si="990"/>
        <v>0</v>
      </c>
      <c r="DO27333" s="49">
        <f t="shared" si="991"/>
        <v>0</v>
      </c>
      <c r="DP27333" s="54">
        <f t="shared" si="993"/>
        <v>0</v>
      </c>
    </row>
    <row r="27334" spans="106:120" x14ac:dyDescent="0.25">
      <c r="DB27334" s="134">
        <f t="shared" si="994"/>
        <v>44</v>
      </c>
      <c r="DC27334" s="7"/>
      <c r="DD27334" s="10"/>
      <c r="DE27334" s="9"/>
      <c r="DF27334" s="9"/>
      <c r="DG27334" s="378"/>
      <c r="DH27334" s="128"/>
      <c r="DI27334" s="128"/>
      <c r="DJ27334" s="128"/>
      <c r="DK27334" s="216">
        <f t="shared" si="988"/>
        <v>0</v>
      </c>
      <c r="DL27334" s="128"/>
      <c r="DM27334" s="49">
        <f t="shared" si="989"/>
        <v>0</v>
      </c>
      <c r="DN27334" s="49">
        <f t="shared" si="990"/>
        <v>0</v>
      </c>
      <c r="DO27334" s="49">
        <f t="shared" si="991"/>
        <v>0</v>
      </c>
      <c r="DP27334" s="54">
        <f t="shared" si="993"/>
        <v>0</v>
      </c>
    </row>
    <row r="27335" spans="106:120" x14ac:dyDescent="0.25">
      <c r="DB27335" s="134">
        <f t="shared" si="994"/>
        <v>45</v>
      </c>
      <c r="DC27335" s="7"/>
      <c r="DD27335" s="10"/>
      <c r="DE27335" s="9"/>
      <c r="DF27335" s="9"/>
      <c r="DG27335" s="378"/>
      <c r="DH27335" s="128"/>
      <c r="DI27335" s="128"/>
      <c r="DJ27335" s="128"/>
      <c r="DK27335" s="216">
        <f t="shared" si="988"/>
        <v>0</v>
      </c>
      <c r="DL27335" s="128"/>
      <c r="DM27335" s="49">
        <f t="shared" si="989"/>
        <v>0</v>
      </c>
      <c r="DN27335" s="49">
        <f t="shared" si="990"/>
        <v>0</v>
      </c>
      <c r="DO27335" s="49">
        <f t="shared" si="991"/>
        <v>0</v>
      </c>
      <c r="DP27335" s="54">
        <f t="shared" si="993"/>
        <v>0</v>
      </c>
    </row>
    <row r="27336" spans="106:120" x14ac:dyDescent="0.25">
      <c r="DB27336" s="134">
        <f t="shared" si="994"/>
        <v>46</v>
      </c>
      <c r="DC27336" s="7"/>
      <c r="DD27336" s="10"/>
      <c r="DE27336" s="9"/>
      <c r="DF27336" s="9"/>
      <c r="DG27336" s="378"/>
      <c r="DH27336" s="128"/>
      <c r="DI27336" s="128"/>
      <c r="DJ27336" s="128"/>
      <c r="DK27336" s="216">
        <f t="shared" si="988"/>
        <v>0</v>
      </c>
      <c r="DL27336" s="128"/>
      <c r="DM27336" s="49">
        <f t="shared" si="989"/>
        <v>0</v>
      </c>
      <c r="DN27336" s="49">
        <f t="shared" si="990"/>
        <v>0</v>
      </c>
      <c r="DO27336" s="49">
        <f t="shared" si="991"/>
        <v>0</v>
      </c>
      <c r="DP27336" s="54">
        <f t="shared" si="993"/>
        <v>0</v>
      </c>
    </row>
    <row r="27337" spans="106:120" x14ac:dyDescent="0.25">
      <c r="DB27337" s="134">
        <f t="shared" si="994"/>
        <v>47</v>
      </c>
      <c r="DC27337" s="7"/>
      <c r="DD27337" s="10"/>
      <c r="DE27337" s="9"/>
      <c r="DF27337" s="9"/>
      <c r="DG27337" s="378"/>
      <c r="DH27337" s="128"/>
      <c r="DI27337" s="128"/>
      <c r="DJ27337" s="128"/>
      <c r="DK27337" s="216">
        <f t="shared" si="988"/>
        <v>0</v>
      </c>
      <c r="DL27337" s="128"/>
      <c r="DM27337" s="49">
        <f t="shared" si="989"/>
        <v>0</v>
      </c>
      <c r="DN27337" s="49">
        <f t="shared" si="990"/>
        <v>0</v>
      </c>
      <c r="DO27337" s="49">
        <f t="shared" si="991"/>
        <v>0</v>
      </c>
      <c r="DP27337" s="54">
        <f t="shared" si="993"/>
        <v>0</v>
      </c>
    </row>
    <row r="27338" spans="106:120" x14ac:dyDescent="0.25">
      <c r="DB27338" s="134">
        <f t="shared" si="994"/>
        <v>48</v>
      </c>
      <c r="DC27338" s="7"/>
      <c r="DD27338" s="10"/>
      <c r="DE27338" s="9"/>
      <c r="DF27338" s="9"/>
      <c r="DG27338" s="378"/>
      <c r="DH27338" s="128"/>
      <c r="DI27338" s="128"/>
      <c r="DJ27338" s="128"/>
      <c r="DK27338" s="216">
        <f t="shared" si="988"/>
        <v>0</v>
      </c>
      <c r="DL27338" s="128"/>
      <c r="DM27338" s="49">
        <f t="shared" si="989"/>
        <v>0</v>
      </c>
      <c r="DN27338" s="49">
        <f t="shared" si="990"/>
        <v>0</v>
      </c>
      <c r="DO27338" s="49">
        <f t="shared" si="991"/>
        <v>0</v>
      </c>
      <c r="DP27338" s="54">
        <f t="shared" si="993"/>
        <v>0</v>
      </c>
    </row>
    <row r="27339" spans="106:120" x14ac:dyDescent="0.25">
      <c r="DB27339" s="134">
        <f t="shared" si="994"/>
        <v>49</v>
      </c>
      <c r="DC27339" s="7"/>
      <c r="DD27339" s="10"/>
      <c r="DE27339" s="9"/>
      <c r="DF27339" s="9"/>
      <c r="DG27339" s="378"/>
      <c r="DH27339" s="128"/>
      <c r="DI27339" s="128"/>
      <c r="DJ27339" s="128"/>
      <c r="DK27339" s="216">
        <f t="shared" si="988"/>
        <v>0</v>
      </c>
      <c r="DL27339" s="128"/>
      <c r="DM27339" s="49">
        <f t="shared" si="989"/>
        <v>0</v>
      </c>
      <c r="DN27339" s="49">
        <f t="shared" si="990"/>
        <v>0</v>
      </c>
      <c r="DO27339" s="49">
        <f t="shared" si="991"/>
        <v>0</v>
      </c>
      <c r="DP27339" s="54">
        <f t="shared" si="993"/>
        <v>0</v>
      </c>
    </row>
    <row r="27340" spans="106:120" x14ac:dyDescent="0.25">
      <c r="DB27340" s="134">
        <f t="shared" si="994"/>
        <v>50</v>
      </c>
      <c r="DC27340" s="7"/>
      <c r="DD27340" s="10"/>
      <c r="DE27340" s="9"/>
      <c r="DF27340" s="9"/>
      <c r="DG27340" s="378"/>
      <c r="DH27340" s="128"/>
      <c r="DI27340" s="128"/>
      <c r="DJ27340" s="128"/>
      <c r="DK27340" s="216">
        <f t="shared" si="988"/>
        <v>0</v>
      </c>
      <c r="DL27340" s="128"/>
      <c r="DM27340" s="49">
        <f t="shared" si="989"/>
        <v>0</v>
      </c>
      <c r="DN27340" s="49">
        <f t="shared" si="990"/>
        <v>0</v>
      </c>
      <c r="DO27340" s="49">
        <f t="shared" si="991"/>
        <v>0</v>
      </c>
      <c r="DP27340" s="54">
        <f t="shared" si="993"/>
        <v>0</v>
      </c>
    </row>
    <row r="27341" spans="106:120" x14ac:dyDescent="0.25">
      <c r="DB27341" s="134">
        <f t="shared" si="994"/>
        <v>51</v>
      </c>
      <c r="DC27341" s="7"/>
      <c r="DD27341" s="10"/>
      <c r="DE27341" s="9"/>
      <c r="DF27341" s="9"/>
      <c r="DG27341" s="378"/>
      <c r="DH27341" s="128"/>
      <c r="DI27341" s="128"/>
      <c r="DJ27341" s="128"/>
      <c r="DK27341" s="216">
        <f t="shared" si="988"/>
        <v>0</v>
      </c>
      <c r="DL27341" s="128"/>
      <c r="DM27341" s="49">
        <f t="shared" si="989"/>
        <v>0</v>
      </c>
      <c r="DN27341" s="49">
        <f t="shared" si="990"/>
        <v>0</v>
      </c>
      <c r="DO27341" s="49">
        <f t="shared" si="991"/>
        <v>0</v>
      </c>
      <c r="DP27341" s="54">
        <f t="shared" si="993"/>
        <v>0</v>
      </c>
    </row>
    <row r="27342" spans="106:120" x14ac:dyDescent="0.25">
      <c r="DB27342" s="134">
        <f t="shared" si="994"/>
        <v>52</v>
      </c>
      <c r="DC27342" s="7"/>
      <c r="DD27342" s="10"/>
      <c r="DE27342" s="9"/>
      <c r="DF27342" s="9"/>
      <c r="DG27342" s="378"/>
      <c r="DH27342" s="128"/>
      <c r="DI27342" s="128"/>
      <c r="DJ27342" s="128"/>
      <c r="DK27342" s="216">
        <f t="shared" si="988"/>
        <v>0</v>
      </c>
      <c r="DL27342" s="128"/>
      <c r="DM27342" s="49">
        <f t="shared" si="989"/>
        <v>0</v>
      </c>
      <c r="DN27342" s="49">
        <f t="shared" si="990"/>
        <v>0</v>
      </c>
      <c r="DO27342" s="49">
        <f t="shared" si="991"/>
        <v>0</v>
      </c>
      <c r="DP27342" s="54">
        <f t="shared" si="993"/>
        <v>0</v>
      </c>
    </row>
    <row r="27343" spans="106:120" x14ac:dyDescent="0.25">
      <c r="DB27343" s="134">
        <f t="shared" si="994"/>
        <v>53</v>
      </c>
      <c r="DC27343" s="7"/>
      <c r="DD27343" s="10"/>
      <c r="DE27343" s="9"/>
      <c r="DF27343" s="9"/>
      <c r="DG27343" s="378"/>
      <c r="DH27343" s="128"/>
      <c r="DI27343" s="128"/>
      <c r="DJ27343" s="128"/>
      <c r="DK27343" s="216">
        <f t="shared" si="988"/>
        <v>0</v>
      </c>
      <c r="DL27343" s="128"/>
      <c r="DM27343" s="49">
        <f t="shared" si="989"/>
        <v>0</v>
      </c>
      <c r="DN27343" s="49">
        <f t="shared" si="990"/>
        <v>0</v>
      </c>
      <c r="DO27343" s="49">
        <f t="shared" si="991"/>
        <v>0</v>
      </c>
      <c r="DP27343" s="54">
        <f t="shared" si="993"/>
        <v>0</v>
      </c>
    </row>
    <row r="27344" spans="106:120" x14ac:dyDescent="0.25">
      <c r="DB27344" s="134">
        <f t="shared" si="994"/>
        <v>54</v>
      </c>
      <c r="DC27344" s="7"/>
      <c r="DD27344" s="10"/>
      <c r="DE27344" s="9"/>
      <c r="DF27344" s="9"/>
      <c r="DG27344" s="378"/>
      <c r="DH27344" s="128"/>
      <c r="DI27344" s="128"/>
      <c r="DJ27344" s="128"/>
      <c r="DK27344" s="216">
        <f t="shared" si="988"/>
        <v>0</v>
      </c>
      <c r="DL27344" s="128"/>
      <c r="DM27344" s="49">
        <f t="shared" si="989"/>
        <v>0</v>
      </c>
      <c r="DN27344" s="49">
        <f t="shared" si="990"/>
        <v>0</v>
      </c>
      <c r="DO27344" s="49">
        <f t="shared" si="991"/>
        <v>0</v>
      </c>
      <c r="DP27344" s="54">
        <f t="shared" si="993"/>
        <v>0</v>
      </c>
    </row>
    <row r="27345" spans="106:120" x14ac:dyDescent="0.25">
      <c r="DB27345" s="134">
        <f t="shared" si="994"/>
        <v>55</v>
      </c>
      <c r="DC27345" s="7"/>
      <c r="DD27345" s="10"/>
      <c r="DE27345" s="9"/>
      <c r="DF27345" s="9"/>
      <c r="DG27345" s="378"/>
      <c r="DH27345" s="128"/>
      <c r="DI27345" s="128"/>
      <c r="DJ27345" s="128"/>
      <c r="DK27345" s="216">
        <f t="shared" si="988"/>
        <v>0</v>
      </c>
      <c r="DL27345" s="128"/>
      <c r="DM27345" s="49">
        <f t="shared" si="989"/>
        <v>0</v>
      </c>
      <c r="DN27345" s="49">
        <f t="shared" si="990"/>
        <v>0</v>
      </c>
      <c r="DO27345" s="49">
        <f t="shared" si="991"/>
        <v>0</v>
      </c>
      <c r="DP27345" s="54">
        <f t="shared" si="993"/>
        <v>0</v>
      </c>
    </row>
    <row r="27346" spans="106:120" x14ac:dyDescent="0.25">
      <c r="DB27346" s="134">
        <f t="shared" si="994"/>
        <v>56</v>
      </c>
      <c r="DC27346" s="7"/>
      <c r="DD27346" s="10"/>
      <c r="DE27346" s="9"/>
      <c r="DF27346" s="9"/>
      <c r="DG27346" s="378"/>
      <c r="DH27346" s="128"/>
      <c r="DI27346" s="128"/>
      <c r="DJ27346" s="128"/>
      <c r="DK27346" s="216">
        <f t="shared" si="988"/>
        <v>0</v>
      </c>
      <c r="DL27346" s="128"/>
      <c r="DM27346" s="49">
        <f t="shared" si="989"/>
        <v>0</v>
      </c>
      <c r="DN27346" s="49">
        <f t="shared" si="990"/>
        <v>0</v>
      </c>
      <c r="DO27346" s="49">
        <f t="shared" si="991"/>
        <v>0</v>
      </c>
      <c r="DP27346" s="54">
        <f t="shared" si="993"/>
        <v>0</v>
      </c>
    </row>
    <row r="27347" spans="106:120" x14ac:dyDescent="0.25">
      <c r="DB27347" s="134">
        <f t="shared" si="994"/>
        <v>57</v>
      </c>
      <c r="DC27347" s="7"/>
      <c r="DD27347" s="10"/>
      <c r="DE27347" s="9"/>
      <c r="DF27347" s="9"/>
      <c r="DG27347" s="378"/>
      <c r="DH27347" s="128"/>
      <c r="DI27347" s="128"/>
      <c r="DJ27347" s="128"/>
      <c r="DK27347" s="216">
        <f t="shared" si="988"/>
        <v>0</v>
      </c>
      <c r="DL27347" s="128"/>
      <c r="DM27347" s="49">
        <f t="shared" si="989"/>
        <v>0</v>
      </c>
      <c r="DN27347" s="49">
        <f t="shared" si="990"/>
        <v>0</v>
      </c>
      <c r="DO27347" s="49">
        <f t="shared" si="991"/>
        <v>0</v>
      </c>
      <c r="DP27347" s="54">
        <f t="shared" si="993"/>
        <v>0</v>
      </c>
    </row>
    <row r="27348" spans="106:120" x14ac:dyDescent="0.25">
      <c r="DB27348" s="134">
        <f t="shared" si="994"/>
        <v>58</v>
      </c>
      <c r="DC27348" s="7"/>
      <c r="DD27348" s="10"/>
      <c r="DE27348" s="9"/>
      <c r="DF27348" s="9"/>
      <c r="DG27348" s="378"/>
      <c r="DH27348" s="128"/>
      <c r="DI27348" s="128"/>
      <c r="DJ27348" s="128"/>
      <c r="DK27348" s="216">
        <f t="shared" si="988"/>
        <v>0</v>
      </c>
      <c r="DL27348" s="128"/>
      <c r="DM27348" s="49">
        <f t="shared" si="989"/>
        <v>0</v>
      </c>
      <c r="DN27348" s="49">
        <f t="shared" si="990"/>
        <v>0</v>
      </c>
      <c r="DO27348" s="49">
        <f t="shared" si="991"/>
        <v>0</v>
      </c>
      <c r="DP27348" s="54">
        <f t="shared" si="993"/>
        <v>0</v>
      </c>
    </row>
    <row r="27349" spans="106:120" x14ac:dyDescent="0.25">
      <c r="DB27349" s="134">
        <f t="shared" si="994"/>
        <v>59</v>
      </c>
      <c r="DC27349" s="7"/>
      <c r="DD27349" s="10"/>
      <c r="DE27349" s="9"/>
      <c r="DF27349" s="9"/>
      <c r="DG27349" s="378"/>
      <c r="DH27349" s="128"/>
      <c r="DI27349" s="128"/>
      <c r="DJ27349" s="128"/>
      <c r="DK27349" s="216">
        <f t="shared" si="988"/>
        <v>0</v>
      </c>
      <c r="DL27349" s="128"/>
      <c r="DM27349" s="49">
        <f t="shared" si="989"/>
        <v>0</v>
      </c>
      <c r="DN27349" s="49">
        <f t="shared" si="990"/>
        <v>0</v>
      </c>
      <c r="DO27349" s="49">
        <f t="shared" si="991"/>
        <v>0</v>
      </c>
      <c r="DP27349" s="54">
        <f t="shared" si="993"/>
        <v>0</v>
      </c>
    </row>
    <row r="27350" spans="106:120" x14ac:dyDescent="0.25">
      <c r="DB27350" s="134">
        <f t="shared" si="994"/>
        <v>60</v>
      </c>
      <c r="DC27350" s="7"/>
      <c r="DD27350" s="10"/>
      <c r="DE27350" s="9"/>
      <c r="DF27350" s="9"/>
      <c r="DG27350" s="378"/>
      <c r="DH27350" s="128"/>
      <c r="DI27350" s="128"/>
      <c r="DJ27350" s="128"/>
      <c r="DK27350" s="216">
        <f t="shared" si="988"/>
        <v>0</v>
      </c>
      <c r="DL27350" s="128"/>
      <c r="DM27350" s="49">
        <f t="shared" si="989"/>
        <v>0</v>
      </c>
      <c r="DN27350" s="49">
        <f t="shared" si="990"/>
        <v>0</v>
      </c>
      <c r="DO27350" s="49">
        <f t="shared" si="991"/>
        <v>0</v>
      </c>
      <c r="DP27350" s="54">
        <f t="shared" si="993"/>
        <v>0</v>
      </c>
    </row>
    <row r="27351" spans="106:120" x14ac:dyDescent="0.25">
      <c r="DB27351" s="134">
        <f t="shared" si="994"/>
        <v>61</v>
      </c>
      <c r="DC27351" s="7"/>
      <c r="DD27351" s="10"/>
      <c r="DE27351" s="9"/>
      <c r="DF27351" s="9"/>
      <c r="DG27351" s="378"/>
      <c r="DH27351" s="128"/>
      <c r="DI27351" s="128"/>
      <c r="DJ27351" s="128"/>
      <c r="DK27351" s="216">
        <f t="shared" si="988"/>
        <v>0</v>
      </c>
      <c r="DL27351" s="128"/>
      <c r="DM27351" s="49">
        <f t="shared" si="989"/>
        <v>0</v>
      </c>
      <c r="DN27351" s="49">
        <f t="shared" si="990"/>
        <v>0</v>
      </c>
      <c r="DO27351" s="49">
        <f t="shared" si="991"/>
        <v>0</v>
      </c>
      <c r="DP27351" s="54">
        <f t="shared" si="993"/>
        <v>0</v>
      </c>
    </row>
    <row r="27352" spans="106:120" x14ac:dyDescent="0.25">
      <c r="DB27352" s="134">
        <f t="shared" si="994"/>
        <v>62</v>
      </c>
      <c r="DC27352" s="7"/>
      <c r="DD27352" s="10"/>
      <c r="DE27352" s="9"/>
      <c r="DF27352" s="9"/>
      <c r="DG27352" s="378"/>
      <c r="DH27352" s="128"/>
      <c r="DI27352" s="128"/>
      <c r="DJ27352" s="128"/>
      <c r="DK27352" s="216">
        <f t="shared" si="988"/>
        <v>0</v>
      </c>
      <c r="DL27352" s="128"/>
      <c r="DM27352" s="49">
        <f t="shared" si="989"/>
        <v>0</v>
      </c>
      <c r="DN27352" s="49">
        <f t="shared" si="990"/>
        <v>0</v>
      </c>
      <c r="DO27352" s="49">
        <f t="shared" si="991"/>
        <v>0</v>
      </c>
      <c r="DP27352" s="54">
        <f t="shared" si="993"/>
        <v>0</v>
      </c>
    </row>
    <row r="27353" spans="106:120" x14ac:dyDescent="0.25">
      <c r="DB27353" s="134">
        <f t="shared" si="994"/>
        <v>63</v>
      </c>
      <c r="DC27353" s="7"/>
      <c r="DD27353" s="10"/>
      <c r="DE27353" s="9"/>
      <c r="DF27353" s="9"/>
      <c r="DG27353" s="378"/>
      <c r="DH27353" s="128"/>
      <c r="DI27353" s="128"/>
      <c r="DJ27353" s="128"/>
      <c r="DK27353" s="216">
        <f>IF(DC27353=0,0,IF(DD27353=0,0,IF(DE27353=0,0,IF(DF27353=0,0,DP27353))))</f>
        <v>0</v>
      </c>
      <c r="DL27353" s="128"/>
      <c r="DM27353" s="49">
        <f t="shared" si="989"/>
        <v>0</v>
      </c>
      <c r="DN27353" s="49">
        <f t="shared" si="990"/>
        <v>0</v>
      </c>
      <c r="DO27353" s="49">
        <f t="shared" si="991"/>
        <v>0</v>
      </c>
      <c r="DP27353" s="54">
        <f t="shared" si="993"/>
        <v>0</v>
      </c>
    </row>
    <row r="27354" spans="106:120" x14ac:dyDescent="0.25">
      <c r="DB27354" s="134">
        <f t="shared" si="994"/>
        <v>64</v>
      </c>
      <c r="DC27354" s="7"/>
      <c r="DD27354" s="10"/>
      <c r="DE27354" s="9"/>
      <c r="DF27354" s="9"/>
      <c r="DG27354" s="378"/>
      <c r="DH27354" s="128"/>
      <c r="DI27354" s="128"/>
      <c r="DJ27354" s="128"/>
      <c r="DK27354" s="216">
        <f t="shared" si="988"/>
        <v>0</v>
      </c>
      <c r="DL27354" s="128"/>
      <c r="DM27354" s="49">
        <f t="shared" si="989"/>
        <v>0</v>
      </c>
      <c r="DN27354" s="49">
        <f t="shared" si="990"/>
        <v>0</v>
      </c>
      <c r="DO27354" s="49">
        <f t="shared" si="991"/>
        <v>0</v>
      </c>
      <c r="DP27354" s="54">
        <f t="shared" si="993"/>
        <v>0</v>
      </c>
    </row>
    <row r="27355" spans="106:120" x14ac:dyDescent="0.25">
      <c r="DB27355" s="134">
        <f t="shared" ref="DB27355:DB27389" si="995">1+DB27354</f>
        <v>65</v>
      </c>
      <c r="DC27355" s="7"/>
      <c r="DD27355" s="10"/>
      <c r="DE27355" s="9"/>
      <c r="DF27355" s="9"/>
      <c r="DG27355" s="378"/>
      <c r="DH27355" s="128"/>
      <c r="DI27355" s="128"/>
      <c r="DJ27355" s="128"/>
      <c r="DK27355" s="216">
        <f t="shared" si="988"/>
        <v>0</v>
      </c>
      <c r="DL27355" s="128"/>
      <c r="DM27355" s="49">
        <f t="shared" si="989"/>
        <v>0</v>
      </c>
      <c r="DN27355" s="49">
        <f t="shared" si="990"/>
        <v>0</v>
      </c>
      <c r="DO27355" s="49">
        <f t="shared" si="991"/>
        <v>0</v>
      </c>
      <c r="DP27355" s="54">
        <f t="shared" si="993"/>
        <v>0</v>
      </c>
    </row>
    <row r="27356" spans="106:120" x14ac:dyDescent="0.25">
      <c r="DB27356" s="134">
        <f t="shared" si="995"/>
        <v>66</v>
      </c>
      <c r="DC27356" s="7"/>
      <c r="DD27356" s="10"/>
      <c r="DE27356" s="9"/>
      <c r="DF27356" s="9"/>
      <c r="DG27356" s="378"/>
      <c r="DH27356" s="128"/>
      <c r="DI27356" s="128"/>
      <c r="DJ27356" s="128"/>
      <c r="DK27356" s="216">
        <f t="shared" ref="DK27356:DK27419" si="996">IF(DC27356=0,0,IF(DD27356=0,0,IF(DE27356=0,0,IF(DF27356=0,0,DP27356))))</f>
        <v>0</v>
      </c>
      <c r="DL27356" s="128"/>
      <c r="DM27356" s="49">
        <f t="shared" ref="DM27356:DM27419" si="997">IF(DE27356="yes",1,0)</f>
        <v>0</v>
      </c>
      <c r="DN27356" s="49">
        <f t="shared" ref="DN27356:DN27419" si="998">IF(DF27356="yes",1,0)</f>
        <v>0</v>
      </c>
      <c r="DO27356" s="49">
        <f t="shared" ref="DO27356:DO27419" si="999">IF(DG27356="n/a",0,IF(DG27356&lt;&gt;0,1,0))</f>
        <v>0</v>
      </c>
      <c r="DP27356" s="54">
        <f t="shared" ref="DP27356:DP27419" si="1000">IF(SUM(DM27356:DO27356)&gt;1,10,0)</f>
        <v>0</v>
      </c>
    </row>
    <row r="27357" spans="106:120" x14ac:dyDescent="0.25">
      <c r="DB27357" s="134">
        <f t="shared" si="995"/>
        <v>67</v>
      </c>
      <c r="DC27357" s="7"/>
      <c r="DD27357" s="10"/>
      <c r="DE27357" s="9"/>
      <c r="DF27357" s="9"/>
      <c r="DG27357" s="378"/>
      <c r="DH27357" s="128"/>
      <c r="DI27357" s="128"/>
      <c r="DJ27357" s="128"/>
      <c r="DK27357" s="216">
        <f t="shared" si="996"/>
        <v>0</v>
      </c>
      <c r="DL27357" s="128"/>
      <c r="DM27357" s="49">
        <f t="shared" si="997"/>
        <v>0</v>
      </c>
      <c r="DN27357" s="49">
        <f t="shared" si="998"/>
        <v>0</v>
      </c>
      <c r="DO27357" s="49">
        <f t="shared" si="999"/>
        <v>0</v>
      </c>
      <c r="DP27357" s="54">
        <f t="shared" si="1000"/>
        <v>0</v>
      </c>
    </row>
    <row r="27358" spans="106:120" x14ac:dyDescent="0.25">
      <c r="DB27358" s="134">
        <f t="shared" si="995"/>
        <v>68</v>
      </c>
      <c r="DC27358" s="7"/>
      <c r="DD27358" s="10"/>
      <c r="DE27358" s="9"/>
      <c r="DF27358" s="9"/>
      <c r="DG27358" s="378"/>
      <c r="DH27358" s="128"/>
      <c r="DI27358" s="128"/>
      <c r="DJ27358" s="128"/>
      <c r="DK27358" s="216">
        <f t="shared" si="996"/>
        <v>0</v>
      </c>
      <c r="DL27358" s="128"/>
      <c r="DM27358" s="49">
        <f t="shared" si="997"/>
        <v>0</v>
      </c>
      <c r="DN27358" s="49">
        <f t="shared" si="998"/>
        <v>0</v>
      </c>
      <c r="DO27358" s="49">
        <f t="shared" si="999"/>
        <v>0</v>
      </c>
      <c r="DP27358" s="54">
        <f t="shared" si="1000"/>
        <v>0</v>
      </c>
    </row>
    <row r="27359" spans="106:120" x14ac:dyDescent="0.25">
      <c r="DB27359" s="134">
        <f t="shared" si="995"/>
        <v>69</v>
      </c>
      <c r="DC27359" s="7"/>
      <c r="DD27359" s="10"/>
      <c r="DE27359" s="9"/>
      <c r="DF27359" s="9"/>
      <c r="DG27359" s="378"/>
      <c r="DH27359" s="128"/>
      <c r="DI27359" s="128"/>
      <c r="DJ27359" s="128"/>
      <c r="DK27359" s="216">
        <f t="shared" si="996"/>
        <v>0</v>
      </c>
      <c r="DL27359" s="128"/>
      <c r="DM27359" s="49">
        <f t="shared" si="997"/>
        <v>0</v>
      </c>
      <c r="DN27359" s="49">
        <f t="shared" si="998"/>
        <v>0</v>
      </c>
      <c r="DO27359" s="49">
        <f t="shared" si="999"/>
        <v>0</v>
      </c>
      <c r="DP27359" s="54">
        <f t="shared" si="1000"/>
        <v>0</v>
      </c>
    </row>
    <row r="27360" spans="106:120" x14ac:dyDescent="0.25">
      <c r="DB27360" s="134">
        <f t="shared" si="995"/>
        <v>70</v>
      </c>
      <c r="DC27360" s="7"/>
      <c r="DD27360" s="10"/>
      <c r="DE27360" s="9"/>
      <c r="DF27360" s="9"/>
      <c r="DG27360" s="378"/>
      <c r="DH27360" s="128"/>
      <c r="DI27360" s="128"/>
      <c r="DJ27360" s="128"/>
      <c r="DK27360" s="216">
        <f t="shared" si="996"/>
        <v>0</v>
      </c>
      <c r="DL27360" s="128"/>
      <c r="DM27360" s="49">
        <f t="shared" si="997"/>
        <v>0</v>
      </c>
      <c r="DN27360" s="49">
        <f t="shared" si="998"/>
        <v>0</v>
      </c>
      <c r="DO27360" s="49">
        <f t="shared" si="999"/>
        <v>0</v>
      </c>
      <c r="DP27360" s="54">
        <f t="shared" si="1000"/>
        <v>0</v>
      </c>
    </row>
    <row r="27361" spans="106:120" x14ac:dyDescent="0.25">
      <c r="DB27361" s="134">
        <f t="shared" si="995"/>
        <v>71</v>
      </c>
      <c r="DC27361" s="7"/>
      <c r="DD27361" s="10"/>
      <c r="DE27361" s="9"/>
      <c r="DF27361" s="9"/>
      <c r="DG27361" s="378"/>
      <c r="DH27361" s="128"/>
      <c r="DI27361" s="128"/>
      <c r="DJ27361" s="128"/>
      <c r="DK27361" s="216">
        <f t="shared" si="996"/>
        <v>0</v>
      </c>
      <c r="DL27361" s="128"/>
      <c r="DM27361" s="49">
        <f t="shared" si="997"/>
        <v>0</v>
      </c>
      <c r="DN27361" s="49">
        <f t="shared" si="998"/>
        <v>0</v>
      </c>
      <c r="DO27361" s="49">
        <f t="shared" si="999"/>
        <v>0</v>
      </c>
      <c r="DP27361" s="54">
        <f t="shared" si="1000"/>
        <v>0</v>
      </c>
    </row>
    <row r="27362" spans="106:120" x14ac:dyDescent="0.25">
      <c r="DB27362" s="134">
        <f t="shared" si="995"/>
        <v>72</v>
      </c>
      <c r="DC27362" s="7"/>
      <c r="DD27362" s="10"/>
      <c r="DE27362" s="9"/>
      <c r="DF27362" s="9"/>
      <c r="DG27362" s="378"/>
      <c r="DH27362" s="128"/>
      <c r="DI27362" s="128"/>
      <c r="DJ27362" s="128"/>
      <c r="DK27362" s="216">
        <f t="shared" si="996"/>
        <v>0</v>
      </c>
      <c r="DL27362" s="128"/>
      <c r="DM27362" s="49">
        <f t="shared" si="997"/>
        <v>0</v>
      </c>
      <c r="DN27362" s="49">
        <f t="shared" si="998"/>
        <v>0</v>
      </c>
      <c r="DO27362" s="49">
        <f t="shared" si="999"/>
        <v>0</v>
      </c>
      <c r="DP27362" s="54">
        <f t="shared" si="1000"/>
        <v>0</v>
      </c>
    </row>
    <row r="27363" spans="106:120" x14ac:dyDescent="0.25">
      <c r="DB27363" s="134">
        <f t="shared" si="995"/>
        <v>73</v>
      </c>
      <c r="DC27363" s="7"/>
      <c r="DD27363" s="10"/>
      <c r="DE27363" s="9"/>
      <c r="DF27363" s="9"/>
      <c r="DG27363" s="378"/>
      <c r="DH27363" s="128"/>
      <c r="DI27363" s="128"/>
      <c r="DJ27363" s="128"/>
      <c r="DK27363" s="216">
        <f t="shared" si="996"/>
        <v>0</v>
      </c>
      <c r="DL27363" s="128"/>
      <c r="DM27363" s="49">
        <f t="shared" si="997"/>
        <v>0</v>
      </c>
      <c r="DN27363" s="49">
        <f t="shared" si="998"/>
        <v>0</v>
      </c>
      <c r="DO27363" s="49">
        <f t="shared" si="999"/>
        <v>0</v>
      </c>
      <c r="DP27363" s="54">
        <f t="shared" si="1000"/>
        <v>0</v>
      </c>
    </row>
    <row r="27364" spans="106:120" x14ac:dyDescent="0.25">
      <c r="DB27364" s="134">
        <f t="shared" si="995"/>
        <v>74</v>
      </c>
      <c r="DC27364" s="7"/>
      <c r="DD27364" s="10"/>
      <c r="DE27364" s="9"/>
      <c r="DF27364" s="9"/>
      <c r="DG27364" s="378"/>
      <c r="DH27364" s="128"/>
      <c r="DI27364" s="128"/>
      <c r="DJ27364" s="128"/>
      <c r="DK27364" s="216">
        <f t="shared" si="996"/>
        <v>0</v>
      </c>
      <c r="DL27364" s="128"/>
      <c r="DM27364" s="49">
        <f t="shared" si="997"/>
        <v>0</v>
      </c>
      <c r="DN27364" s="49">
        <f t="shared" si="998"/>
        <v>0</v>
      </c>
      <c r="DO27364" s="49">
        <f t="shared" si="999"/>
        <v>0</v>
      </c>
      <c r="DP27364" s="54">
        <f t="shared" si="1000"/>
        <v>0</v>
      </c>
    </row>
    <row r="27365" spans="106:120" x14ac:dyDescent="0.25">
      <c r="DB27365" s="134">
        <f t="shared" si="995"/>
        <v>75</v>
      </c>
      <c r="DC27365" s="7"/>
      <c r="DD27365" s="10"/>
      <c r="DE27365" s="9"/>
      <c r="DF27365" s="9"/>
      <c r="DG27365" s="378"/>
      <c r="DH27365" s="128"/>
      <c r="DI27365" s="128"/>
      <c r="DJ27365" s="128"/>
      <c r="DK27365" s="216">
        <f t="shared" si="996"/>
        <v>0</v>
      </c>
      <c r="DL27365" s="128"/>
      <c r="DM27365" s="49">
        <f t="shared" si="997"/>
        <v>0</v>
      </c>
      <c r="DN27365" s="49">
        <f t="shared" si="998"/>
        <v>0</v>
      </c>
      <c r="DO27365" s="49">
        <f t="shared" si="999"/>
        <v>0</v>
      </c>
      <c r="DP27365" s="54">
        <f t="shared" si="1000"/>
        <v>0</v>
      </c>
    </row>
    <row r="27366" spans="106:120" x14ac:dyDescent="0.25">
      <c r="DB27366" s="134">
        <f t="shared" si="995"/>
        <v>76</v>
      </c>
      <c r="DC27366" s="7"/>
      <c r="DD27366" s="10"/>
      <c r="DE27366" s="9"/>
      <c r="DF27366" s="9"/>
      <c r="DG27366" s="378"/>
      <c r="DH27366" s="128"/>
      <c r="DI27366" s="128"/>
      <c r="DJ27366" s="128"/>
      <c r="DK27366" s="216">
        <f t="shared" si="996"/>
        <v>0</v>
      </c>
      <c r="DL27366" s="128"/>
      <c r="DM27366" s="49">
        <f t="shared" si="997"/>
        <v>0</v>
      </c>
      <c r="DN27366" s="49">
        <f t="shared" si="998"/>
        <v>0</v>
      </c>
      <c r="DO27366" s="49">
        <f t="shared" si="999"/>
        <v>0</v>
      </c>
      <c r="DP27366" s="54">
        <f t="shared" si="1000"/>
        <v>0</v>
      </c>
    </row>
    <row r="27367" spans="106:120" x14ac:dyDescent="0.25">
      <c r="DB27367" s="134">
        <f t="shared" si="995"/>
        <v>77</v>
      </c>
      <c r="DC27367" s="7"/>
      <c r="DD27367" s="10"/>
      <c r="DE27367" s="9"/>
      <c r="DF27367" s="9"/>
      <c r="DG27367" s="378"/>
      <c r="DH27367" s="128"/>
      <c r="DI27367" s="128"/>
      <c r="DJ27367" s="128"/>
      <c r="DK27367" s="216">
        <f t="shared" si="996"/>
        <v>0</v>
      </c>
      <c r="DL27367" s="128"/>
      <c r="DM27367" s="49">
        <f t="shared" si="997"/>
        <v>0</v>
      </c>
      <c r="DN27367" s="49">
        <f t="shared" si="998"/>
        <v>0</v>
      </c>
      <c r="DO27367" s="49">
        <f t="shared" si="999"/>
        <v>0</v>
      </c>
      <c r="DP27367" s="54">
        <f t="shared" si="1000"/>
        <v>0</v>
      </c>
    </row>
    <row r="27368" spans="106:120" x14ac:dyDescent="0.25">
      <c r="DB27368" s="134">
        <f t="shared" si="995"/>
        <v>78</v>
      </c>
      <c r="DC27368" s="7"/>
      <c r="DD27368" s="10"/>
      <c r="DE27368" s="9"/>
      <c r="DF27368" s="9"/>
      <c r="DG27368" s="378"/>
      <c r="DH27368" s="128"/>
      <c r="DI27368" s="128"/>
      <c r="DJ27368" s="128"/>
      <c r="DK27368" s="216">
        <f t="shared" si="996"/>
        <v>0</v>
      </c>
      <c r="DL27368" s="128"/>
      <c r="DM27368" s="49">
        <f t="shared" si="997"/>
        <v>0</v>
      </c>
      <c r="DN27368" s="49">
        <f t="shared" si="998"/>
        <v>0</v>
      </c>
      <c r="DO27368" s="49">
        <f t="shared" si="999"/>
        <v>0</v>
      </c>
      <c r="DP27368" s="54">
        <f t="shared" si="1000"/>
        <v>0</v>
      </c>
    </row>
    <row r="27369" spans="106:120" x14ac:dyDescent="0.25">
      <c r="DB27369" s="134">
        <f t="shared" si="995"/>
        <v>79</v>
      </c>
      <c r="DC27369" s="7"/>
      <c r="DD27369" s="10"/>
      <c r="DE27369" s="9"/>
      <c r="DF27369" s="9"/>
      <c r="DG27369" s="378"/>
      <c r="DH27369" s="128"/>
      <c r="DI27369" s="128"/>
      <c r="DJ27369" s="128"/>
      <c r="DK27369" s="216">
        <f t="shared" si="996"/>
        <v>0</v>
      </c>
      <c r="DL27369" s="128"/>
      <c r="DM27369" s="49">
        <f t="shared" si="997"/>
        <v>0</v>
      </c>
      <c r="DN27369" s="49">
        <f t="shared" si="998"/>
        <v>0</v>
      </c>
      <c r="DO27369" s="49">
        <f t="shared" si="999"/>
        <v>0</v>
      </c>
      <c r="DP27369" s="54">
        <f t="shared" si="1000"/>
        <v>0</v>
      </c>
    </row>
    <row r="27370" spans="106:120" x14ac:dyDescent="0.25">
      <c r="DB27370" s="134">
        <f t="shared" si="995"/>
        <v>80</v>
      </c>
      <c r="DC27370" s="7"/>
      <c r="DD27370" s="10"/>
      <c r="DE27370" s="9"/>
      <c r="DF27370" s="9"/>
      <c r="DG27370" s="378"/>
      <c r="DH27370" s="128"/>
      <c r="DI27370" s="128"/>
      <c r="DJ27370" s="128"/>
      <c r="DK27370" s="216">
        <f t="shared" si="996"/>
        <v>0</v>
      </c>
      <c r="DL27370" s="128"/>
      <c r="DM27370" s="49">
        <f t="shared" si="997"/>
        <v>0</v>
      </c>
      <c r="DN27370" s="49">
        <f t="shared" si="998"/>
        <v>0</v>
      </c>
      <c r="DO27370" s="49">
        <f t="shared" si="999"/>
        <v>0</v>
      </c>
      <c r="DP27370" s="54">
        <f t="shared" si="1000"/>
        <v>0</v>
      </c>
    </row>
    <row r="27371" spans="106:120" x14ac:dyDescent="0.25">
      <c r="DB27371" s="134">
        <f t="shared" si="995"/>
        <v>81</v>
      </c>
      <c r="DC27371" s="7"/>
      <c r="DD27371" s="10"/>
      <c r="DE27371" s="9"/>
      <c r="DF27371" s="9"/>
      <c r="DG27371" s="378"/>
      <c r="DH27371" s="128"/>
      <c r="DI27371" s="128"/>
      <c r="DJ27371" s="128"/>
      <c r="DK27371" s="216">
        <f t="shared" si="996"/>
        <v>0</v>
      </c>
      <c r="DL27371" s="128"/>
      <c r="DM27371" s="49">
        <f t="shared" si="997"/>
        <v>0</v>
      </c>
      <c r="DN27371" s="49">
        <f t="shared" si="998"/>
        <v>0</v>
      </c>
      <c r="DO27371" s="49">
        <f t="shared" si="999"/>
        <v>0</v>
      </c>
      <c r="DP27371" s="54">
        <f t="shared" si="1000"/>
        <v>0</v>
      </c>
    </row>
    <row r="27372" spans="106:120" x14ac:dyDescent="0.25">
      <c r="DB27372" s="134">
        <f t="shared" si="995"/>
        <v>82</v>
      </c>
      <c r="DC27372" s="7"/>
      <c r="DD27372" s="10"/>
      <c r="DE27372" s="9"/>
      <c r="DF27372" s="9"/>
      <c r="DG27372" s="378"/>
      <c r="DH27372" s="128"/>
      <c r="DI27372" s="128"/>
      <c r="DJ27372" s="128"/>
      <c r="DK27372" s="216">
        <f t="shared" si="996"/>
        <v>0</v>
      </c>
      <c r="DL27372" s="128"/>
      <c r="DM27372" s="49">
        <f t="shared" si="997"/>
        <v>0</v>
      </c>
      <c r="DN27372" s="49">
        <f t="shared" si="998"/>
        <v>0</v>
      </c>
      <c r="DO27372" s="49">
        <f t="shared" si="999"/>
        <v>0</v>
      </c>
      <c r="DP27372" s="54">
        <f t="shared" si="1000"/>
        <v>0</v>
      </c>
    </row>
    <row r="27373" spans="106:120" x14ac:dyDescent="0.25">
      <c r="DB27373" s="134">
        <f t="shared" si="995"/>
        <v>83</v>
      </c>
      <c r="DC27373" s="7"/>
      <c r="DD27373" s="10"/>
      <c r="DE27373" s="9"/>
      <c r="DF27373" s="9"/>
      <c r="DG27373" s="378"/>
      <c r="DH27373" s="128"/>
      <c r="DI27373" s="128"/>
      <c r="DJ27373" s="128"/>
      <c r="DK27373" s="216">
        <f t="shared" si="996"/>
        <v>0</v>
      </c>
      <c r="DL27373" s="128"/>
      <c r="DM27373" s="49">
        <f t="shared" si="997"/>
        <v>0</v>
      </c>
      <c r="DN27373" s="49">
        <f t="shared" si="998"/>
        <v>0</v>
      </c>
      <c r="DO27373" s="49">
        <f t="shared" si="999"/>
        <v>0</v>
      </c>
      <c r="DP27373" s="54">
        <f t="shared" si="1000"/>
        <v>0</v>
      </c>
    </row>
    <row r="27374" spans="106:120" x14ac:dyDescent="0.25">
      <c r="DB27374" s="134">
        <f t="shared" si="995"/>
        <v>84</v>
      </c>
      <c r="DC27374" s="7"/>
      <c r="DD27374" s="10"/>
      <c r="DE27374" s="9"/>
      <c r="DF27374" s="9"/>
      <c r="DG27374" s="378"/>
      <c r="DH27374" s="128"/>
      <c r="DI27374" s="128"/>
      <c r="DJ27374" s="128"/>
      <c r="DK27374" s="216">
        <f t="shared" si="996"/>
        <v>0</v>
      </c>
      <c r="DL27374" s="128"/>
      <c r="DM27374" s="49">
        <f t="shared" si="997"/>
        <v>0</v>
      </c>
      <c r="DN27374" s="49">
        <f t="shared" si="998"/>
        <v>0</v>
      </c>
      <c r="DO27374" s="49">
        <f t="shared" si="999"/>
        <v>0</v>
      </c>
      <c r="DP27374" s="54">
        <f t="shared" si="1000"/>
        <v>0</v>
      </c>
    </row>
    <row r="27375" spans="106:120" x14ac:dyDescent="0.25">
      <c r="DB27375" s="134">
        <f t="shared" si="995"/>
        <v>85</v>
      </c>
      <c r="DC27375" s="7"/>
      <c r="DD27375" s="10"/>
      <c r="DE27375" s="9"/>
      <c r="DF27375" s="9"/>
      <c r="DG27375" s="378"/>
      <c r="DH27375" s="128"/>
      <c r="DI27375" s="128"/>
      <c r="DJ27375" s="128"/>
      <c r="DK27375" s="216">
        <f t="shared" si="996"/>
        <v>0</v>
      </c>
      <c r="DL27375" s="128"/>
      <c r="DM27375" s="49">
        <f t="shared" si="997"/>
        <v>0</v>
      </c>
      <c r="DN27375" s="49">
        <f t="shared" si="998"/>
        <v>0</v>
      </c>
      <c r="DO27375" s="49">
        <f t="shared" si="999"/>
        <v>0</v>
      </c>
      <c r="DP27375" s="54">
        <f t="shared" si="1000"/>
        <v>0</v>
      </c>
    </row>
    <row r="27376" spans="106:120" x14ac:dyDescent="0.25">
      <c r="DB27376" s="134">
        <f t="shared" si="995"/>
        <v>86</v>
      </c>
      <c r="DC27376" s="7"/>
      <c r="DD27376" s="10"/>
      <c r="DE27376" s="9"/>
      <c r="DF27376" s="9"/>
      <c r="DG27376" s="378"/>
      <c r="DH27376" s="128"/>
      <c r="DI27376" s="128"/>
      <c r="DJ27376" s="128"/>
      <c r="DK27376" s="216">
        <f t="shared" si="996"/>
        <v>0</v>
      </c>
      <c r="DL27376" s="128"/>
      <c r="DM27376" s="49">
        <f t="shared" si="997"/>
        <v>0</v>
      </c>
      <c r="DN27376" s="49">
        <f t="shared" si="998"/>
        <v>0</v>
      </c>
      <c r="DO27376" s="49">
        <f t="shared" si="999"/>
        <v>0</v>
      </c>
      <c r="DP27376" s="54">
        <f t="shared" si="1000"/>
        <v>0</v>
      </c>
    </row>
    <row r="27377" spans="106:120" x14ac:dyDescent="0.25">
      <c r="DB27377" s="134">
        <f t="shared" si="995"/>
        <v>87</v>
      </c>
      <c r="DC27377" s="7"/>
      <c r="DD27377" s="10"/>
      <c r="DE27377" s="9"/>
      <c r="DF27377" s="9"/>
      <c r="DG27377" s="378"/>
      <c r="DH27377" s="128"/>
      <c r="DI27377" s="128"/>
      <c r="DJ27377" s="128"/>
      <c r="DK27377" s="216">
        <f t="shared" si="996"/>
        <v>0</v>
      </c>
      <c r="DL27377" s="128"/>
      <c r="DM27377" s="49">
        <f t="shared" si="997"/>
        <v>0</v>
      </c>
      <c r="DN27377" s="49">
        <f t="shared" si="998"/>
        <v>0</v>
      </c>
      <c r="DO27377" s="49">
        <f t="shared" si="999"/>
        <v>0</v>
      </c>
      <c r="DP27377" s="54">
        <f t="shared" si="1000"/>
        <v>0</v>
      </c>
    </row>
    <row r="27378" spans="106:120" x14ac:dyDescent="0.25">
      <c r="DB27378" s="134">
        <f t="shared" si="995"/>
        <v>88</v>
      </c>
      <c r="DC27378" s="7"/>
      <c r="DD27378" s="10"/>
      <c r="DE27378" s="9"/>
      <c r="DF27378" s="9"/>
      <c r="DG27378" s="378"/>
      <c r="DH27378" s="128"/>
      <c r="DI27378" s="128"/>
      <c r="DJ27378" s="128"/>
      <c r="DK27378" s="216">
        <f t="shared" si="996"/>
        <v>0</v>
      </c>
      <c r="DL27378" s="128"/>
      <c r="DM27378" s="49">
        <f t="shared" si="997"/>
        <v>0</v>
      </c>
      <c r="DN27378" s="49">
        <f t="shared" si="998"/>
        <v>0</v>
      </c>
      <c r="DO27378" s="49">
        <f t="shared" si="999"/>
        <v>0</v>
      </c>
      <c r="DP27378" s="54">
        <f t="shared" si="1000"/>
        <v>0</v>
      </c>
    </row>
    <row r="27379" spans="106:120" x14ac:dyDescent="0.25">
      <c r="DB27379" s="134">
        <f t="shared" si="995"/>
        <v>89</v>
      </c>
      <c r="DC27379" s="7"/>
      <c r="DD27379" s="10"/>
      <c r="DE27379" s="9"/>
      <c r="DF27379" s="9"/>
      <c r="DG27379" s="378"/>
      <c r="DH27379" s="128"/>
      <c r="DI27379" s="128"/>
      <c r="DJ27379" s="128"/>
      <c r="DK27379" s="216">
        <f t="shared" si="996"/>
        <v>0</v>
      </c>
      <c r="DL27379" s="128"/>
      <c r="DM27379" s="49">
        <f t="shared" si="997"/>
        <v>0</v>
      </c>
      <c r="DN27379" s="49">
        <f t="shared" si="998"/>
        <v>0</v>
      </c>
      <c r="DO27379" s="49">
        <f t="shared" si="999"/>
        <v>0</v>
      </c>
      <c r="DP27379" s="54">
        <f t="shared" si="1000"/>
        <v>0</v>
      </c>
    </row>
    <row r="27380" spans="106:120" x14ac:dyDescent="0.25">
      <c r="DB27380" s="134">
        <f t="shared" si="995"/>
        <v>90</v>
      </c>
      <c r="DC27380" s="7"/>
      <c r="DD27380" s="10"/>
      <c r="DE27380" s="9"/>
      <c r="DF27380" s="9"/>
      <c r="DG27380" s="378"/>
      <c r="DH27380" s="128"/>
      <c r="DI27380" s="128"/>
      <c r="DJ27380" s="128"/>
      <c r="DK27380" s="216">
        <f t="shared" si="996"/>
        <v>0</v>
      </c>
      <c r="DL27380" s="128"/>
      <c r="DM27380" s="49">
        <f t="shared" si="997"/>
        <v>0</v>
      </c>
      <c r="DN27380" s="49">
        <f t="shared" si="998"/>
        <v>0</v>
      </c>
      <c r="DO27380" s="49">
        <f t="shared" si="999"/>
        <v>0</v>
      </c>
      <c r="DP27380" s="54">
        <f t="shared" si="1000"/>
        <v>0</v>
      </c>
    </row>
    <row r="27381" spans="106:120" x14ac:dyDescent="0.25">
      <c r="DB27381" s="134">
        <f t="shared" si="995"/>
        <v>91</v>
      </c>
      <c r="DC27381" s="7"/>
      <c r="DD27381" s="10"/>
      <c r="DE27381" s="9"/>
      <c r="DF27381" s="9"/>
      <c r="DG27381" s="378"/>
      <c r="DH27381" s="128"/>
      <c r="DI27381" s="128"/>
      <c r="DJ27381" s="128"/>
      <c r="DK27381" s="216">
        <f t="shared" si="996"/>
        <v>0</v>
      </c>
      <c r="DL27381" s="128"/>
      <c r="DM27381" s="49">
        <f t="shared" si="997"/>
        <v>0</v>
      </c>
      <c r="DN27381" s="49">
        <f t="shared" si="998"/>
        <v>0</v>
      </c>
      <c r="DO27381" s="49">
        <f t="shared" si="999"/>
        <v>0</v>
      </c>
      <c r="DP27381" s="54">
        <f t="shared" si="1000"/>
        <v>0</v>
      </c>
    </row>
    <row r="27382" spans="106:120" x14ac:dyDescent="0.25">
      <c r="DB27382" s="134">
        <f t="shared" si="995"/>
        <v>92</v>
      </c>
      <c r="DC27382" s="7"/>
      <c r="DD27382" s="10"/>
      <c r="DE27382" s="9"/>
      <c r="DF27382" s="9"/>
      <c r="DG27382" s="378"/>
      <c r="DH27382" s="128"/>
      <c r="DI27382" s="128"/>
      <c r="DJ27382" s="128"/>
      <c r="DK27382" s="216">
        <f t="shared" si="996"/>
        <v>0</v>
      </c>
      <c r="DL27382" s="128"/>
      <c r="DM27382" s="49">
        <f t="shared" si="997"/>
        <v>0</v>
      </c>
      <c r="DN27382" s="49">
        <f t="shared" si="998"/>
        <v>0</v>
      </c>
      <c r="DO27382" s="49">
        <f t="shared" si="999"/>
        <v>0</v>
      </c>
      <c r="DP27382" s="54">
        <f t="shared" si="1000"/>
        <v>0</v>
      </c>
    </row>
    <row r="27383" spans="106:120" x14ac:dyDescent="0.25">
      <c r="DB27383" s="134">
        <f t="shared" si="995"/>
        <v>93</v>
      </c>
      <c r="DC27383" s="7"/>
      <c r="DD27383" s="10"/>
      <c r="DE27383" s="9"/>
      <c r="DF27383" s="9"/>
      <c r="DG27383" s="378"/>
      <c r="DH27383" s="128"/>
      <c r="DI27383" s="128"/>
      <c r="DJ27383" s="128"/>
      <c r="DK27383" s="216">
        <f t="shared" si="996"/>
        <v>0</v>
      </c>
      <c r="DL27383" s="128"/>
      <c r="DM27383" s="49">
        <f t="shared" si="997"/>
        <v>0</v>
      </c>
      <c r="DN27383" s="49">
        <f t="shared" si="998"/>
        <v>0</v>
      </c>
      <c r="DO27383" s="49">
        <f t="shared" si="999"/>
        <v>0</v>
      </c>
      <c r="DP27383" s="54">
        <f t="shared" si="1000"/>
        <v>0</v>
      </c>
    </row>
    <row r="27384" spans="106:120" x14ac:dyDescent="0.25">
      <c r="DB27384" s="134">
        <f t="shared" si="995"/>
        <v>94</v>
      </c>
      <c r="DC27384" s="7"/>
      <c r="DD27384" s="10"/>
      <c r="DE27384" s="9"/>
      <c r="DF27384" s="9"/>
      <c r="DG27384" s="378"/>
      <c r="DH27384" s="128"/>
      <c r="DI27384" s="128"/>
      <c r="DJ27384" s="128"/>
      <c r="DK27384" s="216">
        <f t="shared" si="996"/>
        <v>0</v>
      </c>
      <c r="DL27384" s="128"/>
      <c r="DM27384" s="49">
        <f t="shared" si="997"/>
        <v>0</v>
      </c>
      <c r="DN27384" s="49">
        <f t="shared" si="998"/>
        <v>0</v>
      </c>
      <c r="DO27384" s="49">
        <f t="shared" si="999"/>
        <v>0</v>
      </c>
      <c r="DP27384" s="54">
        <f t="shared" si="1000"/>
        <v>0</v>
      </c>
    </row>
    <row r="27385" spans="106:120" x14ac:dyDescent="0.25">
      <c r="DB27385" s="134">
        <f t="shared" si="995"/>
        <v>95</v>
      </c>
      <c r="DC27385" s="7"/>
      <c r="DD27385" s="10"/>
      <c r="DE27385" s="9"/>
      <c r="DF27385" s="9"/>
      <c r="DG27385" s="378"/>
      <c r="DH27385" s="128"/>
      <c r="DI27385" s="128"/>
      <c r="DJ27385" s="128"/>
      <c r="DK27385" s="216">
        <f t="shared" si="996"/>
        <v>0</v>
      </c>
      <c r="DL27385" s="128"/>
      <c r="DM27385" s="49">
        <f t="shared" si="997"/>
        <v>0</v>
      </c>
      <c r="DN27385" s="49">
        <f t="shared" si="998"/>
        <v>0</v>
      </c>
      <c r="DO27385" s="49">
        <f t="shared" si="999"/>
        <v>0</v>
      </c>
      <c r="DP27385" s="54">
        <f t="shared" si="1000"/>
        <v>0</v>
      </c>
    </row>
    <row r="27386" spans="106:120" x14ac:dyDescent="0.25">
      <c r="DB27386" s="134">
        <f t="shared" si="995"/>
        <v>96</v>
      </c>
      <c r="DC27386" s="7"/>
      <c r="DD27386" s="10"/>
      <c r="DE27386" s="9"/>
      <c r="DF27386" s="9"/>
      <c r="DG27386" s="378"/>
      <c r="DH27386" s="128"/>
      <c r="DI27386" s="128"/>
      <c r="DJ27386" s="128"/>
      <c r="DK27386" s="216">
        <f t="shared" si="996"/>
        <v>0</v>
      </c>
      <c r="DL27386" s="128"/>
      <c r="DM27386" s="49">
        <f t="shared" si="997"/>
        <v>0</v>
      </c>
      <c r="DN27386" s="49">
        <f t="shared" si="998"/>
        <v>0</v>
      </c>
      <c r="DO27386" s="49">
        <f t="shared" si="999"/>
        <v>0</v>
      </c>
      <c r="DP27386" s="54">
        <f t="shared" si="1000"/>
        <v>0</v>
      </c>
    </row>
    <row r="27387" spans="106:120" x14ac:dyDescent="0.25">
      <c r="DB27387" s="134">
        <f t="shared" si="995"/>
        <v>97</v>
      </c>
      <c r="DC27387" s="7"/>
      <c r="DD27387" s="10"/>
      <c r="DE27387" s="9"/>
      <c r="DF27387" s="9"/>
      <c r="DG27387" s="378"/>
      <c r="DH27387" s="128"/>
      <c r="DI27387" s="128"/>
      <c r="DJ27387" s="128"/>
      <c r="DK27387" s="216">
        <f t="shared" si="996"/>
        <v>0</v>
      </c>
      <c r="DL27387" s="128"/>
      <c r="DM27387" s="49">
        <f t="shared" si="997"/>
        <v>0</v>
      </c>
      <c r="DN27387" s="49">
        <f t="shared" si="998"/>
        <v>0</v>
      </c>
      <c r="DO27387" s="49">
        <f t="shared" si="999"/>
        <v>0</v>
      </c>
      <c r="DP27387" s="54">
        <f t="shared" si="1000"/>
        <v>0</v>
      </c>
    </row>
    <row r="27388" spans="106:120" x14ac:dyDescent="0.25">
      <c r="DB27388" s="134">
        <f t="shared" si="995"/>
        <v>98</v>
      </c>
      <c r="DC27388" s="7"/>
      <c r="DD27388" s="10"/>
      <c r="DE27388" s="9"/>
      <c r="DF27388" s="9"/>
      <c r="DG27388" s="378"/>
      <c r="DH27388" s="128"/>
      <c r="DI27388" s="128"/>
      <c r="DJ27388" s="128"/>
      <c r="DK27388" s="216">
        <f t="shared" si="996"/>
        <v>0</v>
      </c>
      <c r="DL27388" s="128"/>
      <c r="DM27388" s="49">
        <f t="shared" si="997"/>
        <v>0</v>
      </c>
      <c r="DN27388" s="49">
        <f t="shared" si="998"/>
        <v>0</v>
      </c>
      <c r="DO27388" s="49">
        <f t="shared" si="999"/>
        <v>0</v>
      </c>
      <c r="DP27388" s="54">
        <f t="shared" si="1000"/>
        <v>0</v>
      </c>
    </row>
    <row r="27389" spans="106:120" x14ac:dyDescent="0.25">
      <c r="DB27389" s="134">
        <f t="shared" si="995"/>
        <v>99</v>
      </c>
      <c r="DC27389" s="7"/>
      <c r="DD27389" s="10"/>
      <c r="DE27389" s="9"/>
      <c r="DF27389" s="9"/>
      <c r="DG27389" s="378"/>
      <c r="DH27389" s="128"/>
      <c r="DI27389" s="128"/>
      <c r="DJ27389" s="128"/>
      <c r="DK27389" s="216">
        <f t="shared" si="996"/>
        <v>0</v>
      </c>
      <c r="DL27389" s="128"/>
      <c r="DM27389" s="49">
        <f t="shared" si="997"/>
        <v>0</v>
      </c>
      <c r="DN27389" s="49">
        <f t="shared" si="998"/>
        <v>0</v>
      </c>
      <c r="DO27389" s="49">
        <f t="shared" si="999"/>
        <v>0</v>
      </c>
      <c r="DP27389" s="54">
        <f t="shared" si="1000"/>
        <v>0</v>
      </c>
    </row>
    <row r="27390" spans="106:120" x14ac:dyDescent="0.25">
      <c r="DB27390" s="134">
        <f t="shared" ref="DB27390:DB27453" si="1001">1+DB27389</f>
        <v>100</v>
      </c>
      <c r="DC27390" s="7"/>
      <c r="DD27390" s="10"/>
      <c r="DE27390" s="9"/>
      <c r="DF27390" s="9"/>
      <c r="DG27390" s="378"/>
      <c r="DH27390" s="128"/>
      <c r="DI27390" s="128"/>
      <c r="DJ27390" s="128"/>
      <c r="DK27390" s="216">
        <f t="shared" si="996"/>
        <v>0</v>
      </c>
      <c r="DL27390" s="128"/>
      <c r="DM27390" s="49">
        <f t="shared" si="997"/>
        <v>0</v>
      </c>
      <c r="DN27390" s="49">
        <f t="shared" si="998"/>
        <v>0</v>
      </c>
      <c r="DO27390" s="49">
        <f t="shared" si="999"/>
        <v>0</v>
      </c>
      <c r="DP27390" s="54">
        <f t="shared" si="1000"/>
        <v>0</v>
      </c>
    </row>
    <row r="27391" spans="106:120" x14ac:dyDescent="0.25">
      <c r="DB27391" s="134">
        <f t="shared" si="1001"/>
        <v>101</v>
      </c>
      <c r="DC27391" s="7"/>
      <c r="DD27391" s="10"/>
      <c r="DE27391" s="9"/>
      <c r="DF27391" s="9"/>
      <c r="DG27391" s="378"/>
      <c r="DH27391" s="128"/>
      <c r="DI27391" s="128"/>
      <c r="DJ27391" s="128"/>
      <c r="DK27391" s="216">
        <f t="shared" si="996"/>
        <v>0</v>
      </c>
      <c r="DL27391" s="128"/>
      <c r="DM27391" s="49">
        <f t="shared" si="997"/>
        <v>0</v>
      </c>
      <c r="DN27391" s="49">
        <f t="shared" si="998"/>
        <v>0</v>
      </c>
      <c r="DO27391" s="49">
        <f t="shared" si="999"/>
        <v>0</v>
      </c>
      <c r="DP27391" s="54">
        <f t="shared" si="1000"/>
        <v>0</v>
      </c>
    </row>
    <row r="27392" spans="106:120" x14ac:dyDescent="0.25">
      <c r="DB27392" s="134">
        <f t="shared" si="1001"/>
        <v>102</v>
      </c>
      <c r="DC27392" s="7"/>
      <c r="DD27392" s="10"/>
      <c r="DE27392" s="9"/>
      <c r="DF27392" s="9"/>
      <c r="DG27392" s="378"/>
      <c r="DH27392" s="128"/>
      <c r="DI27392" s="128"/>
      <c r="DJ27392" s="128"/>
      <c r="DK27392" s="216">
        <f t="shared" si="996"/>
        <v>0</v>
      </c>
      <c r="DL27392" s="128"/>
      <c r="DM27392" s="49">
        <f t="shared" si="997"/>
        <v>0</v>
      </c>
      <c r="DN27392" s="49">
        <f t="shared" si="998"/>
        <v>0</v>
      </c>
      <c r="DO27392" s="49">
        <f t="shared" si="999"/>
        <v>0</v>
      </c>
      <c r="DP27392" s="54">
        <f t="shared" si="1000"/>
        <v>0</v>
      </c>
    </row>
    <row r="27393" spans="106:120" x14ac:dyDescent="0.25">
      <c r="DB27393" s="134">
        <f t="shared" si="1001"/>
        <v>103</v>
      </c>
      <c r="DC27393" s="7"/>
      <c r="DD27393" s="10"/>
      <c r="DE27393" s="9"/>
      <c r="DF27393" s="9"/>
      <c r="DG27393" s="378"/>
      <c r="DH27393" s="128"/>
      <c r="DI27393" s="128"/>
      <c r="DJ27393" s="128"/>
      <c r="DK27393" s="216">
        <f t="shared" si="996"/>
        <v>0</v>
      </c>
      <c r="DL27393" s="128"/>
      <c r="DM27393" s="49">
        <f t="shared" si="997"/>
        <v>0</v>
      </c>
      <c r="DN27393" s="49">
        <f t="shared" si="998"/>
        <v>0</v>
      </c>
      <c r="DO27393" s="49">
        <f t="shared" si="999"/>
        <v>0</v>
      </c>
      <c r="DP27393" s="54">
        <f t="shared" si="1000"/>
        <v>0</v>
      </c>
    </row>
    <row r="27394" spans="106:120" x14ac:dyDescent="0.25">
      <c r="DB27394" s="134">
        <f t="shared" si="1001"/>
        <v>104</v>
      </c>
      <c r="DC27394" s="7"/>
      <c r="DD27394" s="10"/>
      <c r="DE27394" s="9"/>
      <c r="DF27394" s="9"/>
      <c r="DG27394" s="378"/>
      <c r="DH27394" s="128"/>
      <c r="DI27394" s="128"/>
      <c r="DJ27394" s="128"/>
      <c r="DK27394" s="216">
        <f t="shared" si="996"/>
        <v>0</v>
      </c>
      <c r="DL27394" s="128"/>
      <c r="DM27394" s="49">
        <f t="shared" si="997"/>
        <v>0</v>
      </c>
      <c r="DN27394" s="49">
        <f t="shared" si="998"/>
        <v>0</v>
      </c>
      <c r="DO27394" s="49">
        <f t="shared" si="999"/>
        <v>0</v>
      </c>
      <c r="DP27394" s="54">
        <f t="shared" si="1000"/>
        <v>0</v>
      </c>
    </row>
    <row r="27395" spans="106:120" x14ac:dyDescent="0.25">
      <c r="DB27395" s="134">
        <f t="shared" si="1001"/>
        <v>105</v>
      </c>
      <c r="DC27395" s="7"/>
      <c r="DD27395" s="10"/>
      <c r="DE27395" s="9"/>
      <c r="DF27395" s="9"/>
      <c r="DG27395" s="378"/>
      <c r="DH27395" s="128"/>
      <c r="DI27395" s="128"/>
      <c r="DJ27395" s="128"/>
      <c r="DK27395" s="216">
        <f t="shared" si="996"/>
        <v>0</v>
      </c>
      <c r="DL27395" s="128"/>
      <c r="DM27395" s="49">
        <f t="shared" si="997"/>
        <v>0</v>
      </c>
      <c r="DN27395" s="49">
        <f t="shared" si="998"/>
        <v>0</v>
      </c>
      <c r="DO27395" s="49">
        <f t="shared" si="999"/>
        <v>0</v>
      </c>
      <c r="DP27395" s="54">
        <f t="shared" si="1000"/>
        <v>0</v>
      </c>
    </row>
    <row r="27396" spans="106:120" x14ac:dyDescent="0.25">
      <c r="DB27396" s="134">
        <f t="shared" si="1001"/>
        <v>106</v>
      </c>
      <c r="DC27396" s="7"/>
      <c r="DD27396" s="10"/>
      <c r="DE27396" s="9"/>
      <c r="DF27396" s="9"/>
      <c r="DG27396" s="378"/>
      <c r="DH27396" s="128"/>
      <c r="DI27396" s="128"/>
      <c r="DJ27396" s="128"/>
      <c r="DK27396" s="216">
        <f t="shared" si="996"/>
        <v>0</v>
      </c>
      <c r="DL27396" s="128"/>
      <c r="DM27396" s="49">
        <f t="shared" si="997"/>
        <v>0</v>
      </c>
      <c r="DN27396" s="49">
        <f t="shared" si="998"/>
        <v>0</v>
      </c>
      <c r="DO27396" s="49">
        <f t="shared" si="999"/>
        <v>0</v>
      </c>
      <c r="DP27396" s="54">
        <f t="shared" si="1000"/>
        <v>0</v>
      </c>
    </row>
    <row r="27397" spans="106:120" x14ac:dyDescent="0.25">
      <c r="DB27397" s="134">
        <f t="shared" si="1001"/>
        <v>107</v>
      </c>
      <c r="DC27397" s="7"/>
      <c r="DD27397" s="10"/>
      <c r="DE27397" s="9"/>
      <c r="DF27397" s="9"/>
      <c r="DG27397" s="378"/>
      <c r="DH27397" s="128"/>
      <c r="DI27397" s="128"/>
      <c r="DJ27397" s="128"/>
      <c r="DK27397" s="216">
        <f t="shared" si="996"/>
        <v>0</v>
      </c>
      <c r="DL27397" s="128"/>
      <c r="DM27397" s="49">
        <f t="shared" si="997"/>
        <v>0</v>
      </c>
      <c r="DN27397" s="49">
        <f t="shared" si="998"/>
        <v>0</v>
      </c>
      <c r="DO27397" s="49">
        <f t="shared" si="999"/>
        <v>0</v>
      </c>
      <c r="DP27397" s="54">
        <f t="shared" si="1000"/>
        <v>0</v>
      </c>
    </row>
    <row r="27398" spans="106:120" x14ac:dyDescent="0.25">
      <c r="DB27398" s="134">
        <f t="shared" si="1001"/>
        <v>108</v>
      </c>
      <c r="DC27398" s="7"/>
      <c r="DD27398" s="10"/>
      <c r="DE27398" s="9"/>
      <c r="DF27398" s="9"/>
      <c r="DG27398" s="378"/>
      <c r="DH27398" s="128"/>
      <c r="DI27398" s="128"/>
      <c r="DJ27398" s="128"/>
      <c r="DK27398" s="216">
        <f t="shared" si="996"/>
        <v>0</v>
      </c>
      <c r="DL27398" s="128"/>
      <c r="DM27398" s="49">
        <f t="shared" si="997"/>
        <v>0</v>
      </c>
      <c r="DN27398" s="49">
        <f t="shared" si="998"/>
        <v>0</v>
      </c>
      <c r="DO27398" s="49">
        <f t="shared" si="999"/>
        <v>0</v>
      </c>
      <c r="DP27398" s="54">
        <f t="shared" si="1000"/>
        <v>0</v>
      </c>
    </row>
    <row r="27399" spans="106:120" x14ac:dyDescent="0.25">
      <c r="DB27399" s="134">
        <f t="shared" si="1001"/>
        <v>109</v>
      </c>
      <c r="DC27399" s="7"/>
      <c r="DD27399" s="10"/>
      <c r="DE27399" s="9"/>
      <c r="DF27399" s="9"/>
      <c r="DG27399" s="378"/>
      <c r="DH27399" s="128"/>
      <c r="DI27399" s="128"/>
      <c r="DJ27399" s="128"/>
      <c r="DK27399" s="216">
        <f t="shared" si="996"/>
        <v>0</v>
      </c>
      <c r="DL27399" s="128"/>
      <c r="DM27399" s="49">
        <f t="shared" si="997"/>
        <v>0</v>
      </c>
      <c r="DN27399" s="49">
        <f t="shared" si="998"/>
        <v>0</v>
      </c>
      <c r="DO27399" s="49">
        <f t="shared" si="999"/>
        <v>0</v>
      </c>
      <c r="DP27399" s="54">
        <f t="shared" si="1000"/>
        <v>0</v>
      </c>
    </row>
    <row r="27400" spans="106:120" x14ac:dyDescent="0.25">
      <c r="DB27400" s="134">
        <f t="shared" si="1001"/>
        <v>110</v>
      </c>
      <c r="DC27400" s="7"/>
      <c r="DD27400" s="10"/>
      <c r="DE27400" s="9"/>
      <c r="DF27400" s="9"/>
      <c r="DG27400" s="378"/>
      <c r="DH27400" s="128"/>
      <c r="DI27400" s="128"/>
      <c r="DJ27400" s="128"/>
      <c r="DK27400" s="216">
        <f t="shared" si="996"/>
        <v>0</v>
      </c>
      <c r="DL27400" s="128"/>
      <c r="DM27400" s="49">
        <f t="shared" si="997"/>
        <v>0</v>
      </c>
      <c r="DN27400" s="49">
        <f t="shared" si="998"/>
        <v>0</v>
      </c>
      <c r="DO27400" s="49">
        <f t="shared" si="999"/>
        <v>0</v>
      </c>
      <c r="DP27400" s="54">
        <f t="shared" si="1000"/>
        <v>0</v>
      </c>
    </row>
    <row r="27401" spans="106:120" x14ac:dyDescent="0.25">
      <c r="DB27401" s="134">
        <f t="shared" si="1001"/>
        <v>111</v>
      </c>
      <c r="DC27401" s="7"/>
      <c r="DD27401" s="10"/>
      <c r="DE27401" s="9"/>
      <c r="DF27401" s="9"/>
      <c r="DG27401" s="378"/>
      <c r="DH27401" s="128"/>
      <c r="DI27401" s="128"/>
      <c r="DJ27401" s="128"/>
      <c r="DK27401" s="216">
        <f t="shared" si="996"/>
        <v>0</v>
      </c>
      <c r="DL27401" s="128"/>
      <c r="DM27401" s="49">
        <f t="shared" si="997"/>
        <v>0</v>
      </c>
      <c r="DN27401" s="49">
        <f t="shared" si="998"/>
        <v>0</v>
      </c>
      <c r="DO27401" s="49">
        <f t="shared" si="999"/>
        <v>0</v>
      </c>
      <c r="DP27401" s="54">
        <f t="shared" si="1000"/>
        <v>0</v>
      </c>
    </row>
    <row r="27402" spans="106:120" x14ac:dyDescent="0.25">
      <c r="DB27402" s="134">
        <f t="shared" si="1001"/>
        <v>112</v>
      </c>
      <c r="DC27402" s="7"/>
      <c r="DD27402" s="10"/>
      <c r="DE27402" s="9"/>
      <c r="DF27402" s="9"/>
      <c r="DG27402" s="378"/>
      <c r="DH27402" s="128"/>
      <c r="DI27402" s="128"/>
      <c r="DJ27402" s="128"/>
      <c r="DK27402" s="216">
        <f t="shared" si="996"/>
        <v>0</v>
      </c>
      <c r="DL27402" s="128"/>
      <c r="DM27402" s="49">
        <f t="shared" si="997"/>
        <v>0</v>
      </c>
      <c r="DN27402" s="49">
        <f t="shared" si="998"/>
        <v>0</v>
      </c>
      <c r="DO27402" s="49">
        <f t="shared" si="999"/>
        <v>0</v>
      </c>
      <c r="DP27402" s="54">
        <f t="shared" si="1000"/>
        <v>0</v>
      </c>
    </row>
    <row r="27403" spans="106:120" x14ac:dyDescent="0.25">
      <c r="DB27403" s="134">
        <f t="shared" si="1001"/>
        <v>113</v>
      </c>
      <c r="DC27403" s="7"/>
      <c r="DD27403" s="10"/>
      <c r="DE27403" s="9"/>
      <c r="DF27403" s="9"/>
      <c r="DG27403" s="378"/>
      <c r="DH27403" s="128"/>
      <c r="DI27403" s="128"/>
      <c r="DJ27403" s="128"/>
      <c r="DK27403" s="216">
        <f t="shared" si="996"/>
        <v>0</v>
      </c>
      <c r="DL27403" s="128"/>
      <c r="DM27403" s="49">
        <f t="shared" si="997"/>
        <v>0</v>
      </c>
      <c r="DN27403" s="49">
        <f t="shared" si="998"/>
        <v>0</v>
      </c>
      <c r="DO27403" s="49">
        <f t="shared" si="999"/>
        <v>0</v>
      </c>
      <c r="DP27403" s="54">
        <f t="shared" si="1000"/>
        <v>0</v>
      </c>
    </row>
    <row r="27404" spans="106:120" x14ac:dyDescent="0.25">
      <c r="DB27404" s="134">
        <f t="shared" si="1001"/>
        <v>114</v>
      </c>
      <c r="DC27404" s="7"/>
      <c r="DD27404" s="10"/>
      <c r="DE27404" s="9"/>
      <c r="DF27404" s="9"/>
      <c r="DG27404" s="378"/>
      <c r="DH27404" s="128"/>
      <c r="DI27404" s="128"/>
      <c r="DJ27404" s="128"/>
      <c r="DK27404" s="216">
        <f t="shared" si="996"/>
        <v>0</v>
      </c>
      <c r="DL27404" s="128"/>
      <c r="DM27404" s="49">
        <f t="shared" si="997"/>
        <v>0</v>
      </c>
      <c r="DN27404" s="49">
        <f t="shared" si="998"/>
        <v>0</v>
      </c>
      <c r="DO27404" s="49">
        <f t="shared" si="999"/>
        <v>0</v>
      </c>
      <c r="DP27404" s="54">
        <f t="shared" si="1000"/>
        <v>0</v>
      </c>
    </row>
    <row r="27405" spans="106:120" x14ac:dyDescent="0.25">
      <c r="DB27405" s="134">
        <f t="shared" si="1001"/>
        <v>115</v>
      </c>
      <c r="DC27405" s="7"/>
      <c r="DD27405" s="10"/>
      <c r="DE27405" s="9"/>
      <c r="DF27405" s="9"/>
      <c r="DG27405" s="378"/>
      <c r="DH27405" s="128"/>
      <c r="DI27405" s="128"/>
      <c r="DJ27405" s="128"/>
      <c r="DK27405" s="216">
        <f t="shared" si="996"/>
        <v>0</v>
      </c>
      <c r="DL27405" s="128"/>
      <c r="DM27405" s="49">
        <f t="shared" si="997"/>
        <v>0</v>
      </c>
      <c r="DN27405" s="49">
        <f t="shared" si="998"/>
        <v>0</v>
      </c>
      <c r="DO27405" s="49">
        <f t="shared" si="999"/>
        <v>0</v>
      </c>
      <c r="DP27405" s="54">
        <f t="shared" si="1000"/>
        <v>0</v>
      </c>
    </row>
    <row r="27406" spans="106:120" x14ac:dyDescent="0.25">
      <c r="DB27406" s="134">
        <f t="shared" si="1001"/>
        <v>116</v>
      </c>
      <c r="DC27406" s="7"/>
      <c r="DD27406" s="10"/>
      <c r="DE27406" s="9"/>
      <c r="DF27406" s="9"/>
      <c r="DG27406" s="378"/>
      <c r="DH27406" s="128"/>
      <c r="DI27406" s="128"/>
      <c r="DJ27406" s="128"/>
      <c r="DK27406" s="216">
        <f t="shared" si="996"/>
        <v>0</v>
      </c>
      <c r="DL27406" s="128"/>
      <c r="DM27406" s="49">
        <f t="shared" si="997"/>
        <v>0</v>
      </c>
      <c r="DN27406" s="49">
        <f t="shared" si="998"/>
        <v>0</v>
      </c>
      <c r="DO27406" s="49">
        <f t="shared" si="999"/>
        <v>0</v>
      </c>
      <c r="DP27406" s="54">
        <f t="shared" si="1000"/>
        <v>0</v>
      </c>
    </row>
    <row r="27407" spans="106:120" x14ac:dyDescent="0.25">
      <c r="DB27407" s="134">
        <f t="shared" si="1001"/>
        <v>117</v>
      </c>
      <c r="DC27407" s="7"/>
      <c r="DD27407" s="10"/>
      <c r="DE27407" s="9"/>
      <c r="DF27407" s="9"/>
      <c r="DG27407" s="378"/>
      <c r="DH27407" s="128"/>
      <c r="DI27407" s="128"/>
      <c r="DJ27407" s="128"/>
      <c r="DK27407" s="216">
        <f t="shared" si="996"/>
        <v>0</v>
      </c>
      <c r="DL27407" s="128"/>
      <c r="DM27407" s="49">
        <f t="shared" si="997"/>
        <v>0</v>
      </c>
      <c r="DN27407" s="49">
        <f t="shared" si="998"/>
        <v>0</v>
      </c>
      <c r="DO27407" s="49">
        <f t="shared" si="999"/>
        <v>0</v>
      </c>
      <c r="DP27407" s="54">
        <f t="shared" si="1000"/>
        <v>0</v>
      </c>
    </row>
    <row r="27408" spans="106:120" x14ac:dyDescent="0.25">
      <c r="DB27408" s="134">
        <f t="shared" si="1001"/>
        <v>118</v>
      </c>
      <c r="DC27408" s="7"/>
      <c r="DD27408" s="10"/>
      <c r="DE27408" s="9"/>
      <c r="DF27408" s="9"/>
      <c r="DG27408" s="378"/>
      <c r="DH27408" s="128"/>
      <c r="DI27408" s="128"/>
      <c r="DJ27408" s="128"/>
      <c r="DK27408" s="216">
        <f t="shared" si="996"/>
        <v>0</v>
      </c>
      <c r="DL27408" s="128"/>
      <c r="DM27408" s="49">
        <f t="shared" si="997"/>
        <v>0</v>
      </c>
      <c r="DN27408" s="49">
        <f t="shared" si="998"/>
        <v>0</v>
      </c>
      <c r="DO27408" s="49">
        <f t="shared" si="999"/>
        <v>0</v>
      </c>
      <c r="DP27408" s="54">
        <f t="shared" si="1000"/>
        <v>0</v>
      </c>
    </row>
    <row r="27409" spans="106:120" x14ac:dyDescent="0.25">
      <c r="DB27409" s="134">
        <f t="shared" si="1001"/>
        <v>119</v>
      </c>
      <c r="DC27409" s="7"/>
      <c r="DD27409" s="10"/>
      <c r="DE27409" s="9"/>
      <c r="DF27409" s="9"/>
      <c r="DG27409" s="378"/>
      <c r="DH27409" s="128"/>
      <c r="DI27409" s="128"/>
      <c r="DJ27409" s="128"/>
      <c r="DK27409" s="216">
        <f t="shared" si="996"/>
        <v>0</v>
      </c>
      <c r="DL27409" s="128"/>
      <c r="DM27409" s="49">
        <f t="shared" si="997"/>
        <v>0</v>
      </c>
      <c r="DN27409" s="49">
        <f t="shared" si="998"/>
        <v>0</v>
      </c>
      <c r="DO27409" s="49">
        <f t="shared" si="999"/>
        <v>0</v>
      </c>
      <c r="DP27409" s="54">
        <f t="shared" si="1000"/>
        <v>0</v>
      </c>
    </row>
    <row r="27410" spans="106:120" x14ac:dyDescent="0.25">
      <c r="DB27410" s="134">
        <f t="shared" si="1001"/>
        <v>120</v>
      </c>
      <c r="DC27410" s="7"/>
      <c r="DD27410" s="10"/>
      <c r="DE27410" s="9"/>
      <c r="DF27410" s="9"/>
      <c r="DG27410" s="378"/>
      <c r="DH27410" s="128"/>
      <c r="DI27410" s="128"/>
      <c r="DJ27410" s="128"/>
      <c r="DK27410" s="216">
        <f t="shared" si="996"/>
        <v>0</v>
      </c>
      <c r="DL27410" s="128"/>
      <c r="DM27410" s="49">
        <f t="shared" si="997"/>
        <v>0</v>
      </c>
      <c r="DN27410" s="49">
        <f t="shared" si="998"/>
        <v>0</v>
      </c>
      <c r="DO27410" s="49">
        <f t="shared" si="999"/>
        <v>0</v>
      </c>
      <c r="DP27410" s="54">
        <f t="shared" si="1000"/>
        <v>0</v>
      </c>
    </row>
    <row r="27411" spans="106:120" x14ac:dyDescent="0.25">
      <c r="DB27411" s="134">
        <f t="shared" si="1001"/>
        <v>121</v>
      </c>
      <c r="DC27411" s="7"/>
      <c r="DD27411" s="10"/>
      <c r="DE27411" s="9"/>
      <c r="DF27411" s="9"/>
      <c r="DG27411" s="378"/>
      <c r="DH27411" s="128"/>
      <c r="DI27411" s="128"/>
      <c r="DJ27411" s="128"/>
      <c r="DK27411" s="216">
        <f t="shared" si="996"/>
        <v>0</v>
      </c>
      <c r="DL27411" s="128"/>
      <c r="DM27411" s="49">
        <f t="shared" si="997"/>
        <v>0</v>
      </c>
      <c r="DN27411" s="49">
        <f t="shared" si="998"/>
        <v>0</v>
      </c>
      <c r="DO27411" s="49">
        <f t="shared" si="999"/>
        <v>0</v>
      </c>
      <c r="DP27411" s="54">
        <f t="shared" si="1000"/>
        <v>0</v>
      </c>
    </row>
    <row r="27412" spans="106:120" x14ac:dyDescent="0.25">
      <c r="DB27412" s="134">
        <f t="shared" si="1001"/>
        <v>122</v>
      </c>
      <c r="DC27412" s="7"/>
      <c r="DD27412" s="10"/>
      <c r="DE27412" s="9"/>
      <c r="DF27412" s="9"/>
      <c r="DG27412" s="378"/>
      <c r="DH27412" s="128"/>
      <c r="DI27412" s="128"/>
      <c r="DJ27412" s="128"/>
      <c r="DK27412" s="216">
        <f t="shared" si="996"/>
        <v>0</v>
      </c>
      <c r="DL27412" s="128"/>
      <c r="DM27412" s="49">
        <f t="shared" si="997"/>
        <v>0</v>
      </c>
      <c r="DN27412" s="49">
        <f t="shared" si="998"/>
        <v>0</v>
      </c>
      <c r="DO27412" s="49">
        <f t="shared" si="999"/>
        <v>0</v>
      </c>
      <c r="DP27412" s="54">
        <f t="shared" si="1000"/>
        <v>0</v>
      </c>
    </row>
    <row r="27413" spans="106:120" x14ac:dyDescent="0.25">
      <c r="DB27413" s="134">
        <f t="shared" si="1001"/>
        <v>123</v>
      </c>
      <c r="DC27413" s="7"/>
      <c r="DD27413" s="10"/>
      <c r="DE27413" s="9"/>
      <c r="DF27413" s="9"/>
      <c r="DG27413" s="378"/>
      <c r="DH27413" s="128"/>
      <c r="DI27413" s="128"/>
      <c r="DJ27413" s="128"/>
      <c r="DK27413" s="216">
        <f t="shared" si="996"/>
        <v>0</v>
      </c>
      <c r="DL27413" s="128"/>
      <c r="DM27413" s="49">
        <f t="shared" si="997"/>
        <v>0</v>
      </c>
      <c r="DN27413" s="49">
        <f t="shared" si="998"/>
        <v>0</v>
      </c>
      <c r="DO27413" s="49">
        <f t="shared" si="999"/>
        <v>0</v>
      </c>
      <c r="DP27413" s="54">
        <f t="shared" si="1000"/>
        <v>0</v>
      </c>
    </row>
    <row r="27414" spans="106:120" x14ac:dyDescent="0.25">
      <c r="DB27414" s="134">
        <f t="shared" si="1001"/>
        <v>124</v>
      </c>
      <c r="DC27414" s="7"/>
      <c r="DD27414" s="10"/>
      <c r="DE27414" s="9"/>
      <c r="DF27414" s="9"/>
      <c r="DG27414" s="378"/>
      <c r="DH27414" s="128"/>
      <c r="DI27414" s="128"/>
      <c r="DJ27414" s="128"/>
      <c r="DK27414" s="216">
        <f t="shared" si="996"/>
        <v>0</v>
      </c>
      <c r="DL27414" s="128"/>
      <c r="DM27414" s="49">
        <f t="shared" si="997"/>
        <v>0</v>
      </c>
      <c r="DN27414" s="49">
        <f t="shared" si="998"/>
        <v>0</v>
      </c>
      <c r="DO27414" s="49">
        <f t="shared" si="999"/>
        <v>0</v>
      </c>
      <c r="DP27414" s="54">
        <f t="shared" si="1000"/>
        <v>0</v>
      </c>
    </row>
    <row r="27415" spans="106:120" x14ac:dyDescent="0.25">
      <c r="DB27415" s="134">
        <f t="shared" si="1001"/>
        <v>125</v>
      </c>
      <c r="DC27415" s="7"/>
      <c r="DD27415" s="10"/>
      <c r="DE27415" s="9"/>
      <c r="DF27415" s="9"/>
      <c r="DG27415" s="378"/>
      <c r="DH27415" s="128"/>
      <c r="DI27415" s="128"/>
      <c r="DJ27415" s="128"/>
      <c r="DK27415" s="216">
        <f t="shared" si="996"/>
        <v>0</v>
      </c>
      <c r="DL27415" s="128"/>
      <c r="DM27415" s="49">
        <f t="shared" si="997"/>
        <v>0</v>
      </c>
      <c r="DN27415" s="49">
        <f t="shared" si="998"/>
        <v>0</v>
      </c>
      <c r="DO27415" s="49">
        <f t="shared" si="999"/>
        <v>0</v>
      </c>
      <c r="DP27415" s="54">
        <f t="shared" si="1000"/>
        <v>0</v>
      </c>
    </row>
    <row r="27416" spans="106:120" x14ac:dyDescent="0.25">
      <c r="DB27416" s="134">
        <f t="shared" si="1001"/>
        <v>126</v>
      </c>
      <c r="DC27416" s="7"/>
      <c r="DD27416" s="10"/>
      <c r="DE27416" s="9"/>
      <c r="DF27416" s="9"/>
      <c r="DG27416" s="378"/>
      <c r="DH27416" s="128"/>
      <c r="DI27416" s="128"/>
      <c r="DJ27416" s="128"/>
      <c r="DK27416" s="216">
        <f t="shared" si="996"/>
        <v>0</v>
      </c>
      <c r="DL27416" s="128"/>
      <c r="DM27416" s="49">
        <f t="shared" si="997"/>
        <v>0</v>
      </c>
      <c r="DN27416" s="49">
        <f t="shared" si="998"/>
        <v>0</v>
      </c>
      <c r="DO27416" s="49">
        <f t="shared" si="999"/>
        <v>0</v>
      </c>
      <c r="DP27416" s="54">
        <f t="shared" si="1000"/>
        <v>0</v>
      </c>
    </row>
    <row r="27417" spans="106:120" x14ac:dyDescent="0.25">
      <c r="DB27417" s="134">
        <f t="shared" si="1001"/>
        <v>127</v>
      </c>
      <c r="DC27417" s="7"/>
      <c r="DD27417" s="10"/>
      <c r="DE27417" s="9"/>
      <c r="DF27417" s="9"/>
      <c r="DG27417" s="378"/>
      <c r="DH27417" s="128"/>
      <c r="DI27417" s="128"/>
      <c r="DJ27417" s="128"/>
      <c r="DK27417" s="216">
        <f t="shared" si="996"/>
        <v>0</v>
      </c>
      <c r="DL27417" s="128"/>
      <c r="DM27417" s="49">
        <f t="shared" si="997"/>
        <v>0</v>
      </c>
      <c r="DN27417" s="49">
        <f t="shared" si="998"/>
        <v>0</v>
      </c>
      <c r="DO27417" s="49">
        <f t="shared" si="999"/>
        <v>0</v>
      </c>
      <c r="DP27417" s="54">
        <f t="shared" si="1000"/>
        <v>0</v>
      </c>
    </row>
    <row r="27418" spans="106:120" x14ac:dyDescent="0.25">
      <c r="DB27418" s="134">
        <f t="shared" si="1001"/>
        <v>128</v>
      </c>
      <c r="DC27418" s="7"/>
      <c r="DD27418" s="10"/>
      <c r="DE27418" s="9"/>
      <c r="DF27418" s="9"/>
      <c r="DG27418" s="378"/>
      <c r="DH27418" s="128"/>
      <c r="DI27418" s="128"/>
      <c r="DJ27418" s="128"/>
      <c r="DK27418" s="216">
        <f t="shared" si="996"/>
        <v>0</v>
      </c>
      <c r="DL27418" s="128"/>
      <c r="DM27418" s="49">
        <f t="shared" si="997"/>
        <v>0</v>
      </c>
      <c r="DN27418" s="49">
        <f t="shared" si="998"/>
        <v>0</v>
      </c>
      <c r="DO27418" s="49">
        <f t="shared" si="999"/>
        <v>0</v>
      </c>
      <c r="DP27418" s="54">
        <f t="shared" si="1000"/>
        <v>0</v>
      </c>
    </row>
    <row r="27419" spans="106:120" x14ac:dyDescent="0.25">
      <c r="DB27419" s="134">
        <f t="shared" si="1001"/>
        <v>129</v>
      </c>
      <c r="DC27419" s="7"/>
      <c r="DD27419" s="10"/>
      <c r="DE27419" s="9"/>
      <c r="DF27419" s="9"/>
      <c r="DG27419" s="378"/>
      <c r="DH27419" s="128"/>
      <c r="DI27419" s="128"/>
      <c r="DJ27419" s="128"/>
      <c r="DK27419" s="216">
        <f t="shared" si="996"/>
        <v>0</v>
      </c>
      <c r="DL27419" s="128"/>
      <c r="DM27419" s="49">
        <f t="shared" si="997"/>
        <v>0</v>
      </c>
      <c r="DN27419" s="49">
        <f t="shared" si="998"/>
        <v>0</v>
      </c>
      <c r="DO27419" s="49">
        <f t="shared" si="999"/>
        <v>0</v>
      </c>
      <c r="DP27419" s="54">
        <f t="shared" si="1000"/>
        <v>0</v>
      </c>
    </row>
    <row r="27420" spans="106:120" x14ac:dyDescent="0.25">
      <c r="DB27420" s="134">
        <f t="shared" si="1001"/>
        <v>130</v>
      </c>
      <c r="DC27420" s="7"/>
      <c r="DD27420" s="10"/>
      <c r="DE27420" s="9"/>
      <c r="DF27420" s="9"/>
      <c r="DG27420" s="378"/>
      <c r="DH27420" s="128"/>
      <c r="DI27420" s="128"/>
      <c r="DJ27420" s="128"/>
      <c r="DK27420" s="216">
        <f t="shared" ref="DK27420:DK27483" si="1002">IF(DC27420=0,0,IF(DD27420=0,0,IF(DE27420=0,0,IF(DF27420=0,0,DP27420))))</f>
        <v>0</v>
      </c>
      <c r="DL27420" s="128"/>
      <c r="DM27420" s="49">
        <f t="shared" ref="DM27420:DM27483" si="1003">IF(DE27420="yes",1,0)</f>
        <v>0</v>
      </c>
      <c r="DN27420" s="49">
        <f t="shared" ref="DN27420:DN27483" si="1004">IF(DF27420="yes",1,0)</f>
        <v>0</v>
      </c>
      <c r="DO27420" s="49">
        <f t="shared" ref="DO27420:DO27483" si="1005">IF(DG27420="n/a",0,IF(DG27420&lt;&gt;0,1,0))</f>
        <v>0</v>
      </c>
      <c r="DP27420" s="54">
        <f t="shared" ref="DP27420:DP27483" si="1006">IF(SUM(DM27420:DO27420)&gt;1,10,0)</f>
        <v>0</v>
      </c>
    </row>
    <row r="27421" spans="106:120" x14ac:dyDescent="0.25">
      <c r="DB27421" s="134">
        <f t="shared" si="1001"/>
        <v>131</v>
      </c>
      <c r="DC27421" s="7"/>
      <c r="DD27421" s="10"/>
      <c r="DE27421" s="9"/>
      <c r="DF27421" s="9"/>
      <c r="DG27421" s="378"/>
      <c r="DH27421" s="128"/>
      <c r="DI27421" s="128"/>
      <c r="DJ27421" s="128"/>
      <c r="DK27421" s="216">
        <f t="shared" si="1002"/>
        <v>0</v>
      </c>
      <c r="DL27421" s="128"/>
      <c r="DM27421" s="49">
        <f t="shared" si="1003"/>
        <v>0</v>
      </c>
      <c r="DN27421" s="49">
        <f t="shared" si="1004"/>
        <v>0</v>
      </c>
      <c r="DO27421" s="49">
        <f t="shared" si="1005"/>
        <v>0</v>
      </c>
      <c r="DP27421" s="54">
        <f t="shared" si="1006"/>
        <v>0</v>
      </c>
    </row>
    <row r="27422" spans="106:120" x14ac:dyDescent="0.25">
      <c r="DB27422" s="134">
        <f t="shared" si="1001"/>
        <v>132</v>
      </c>
      <c r="DC27422" s="7"/>
      <c r="DD27422" s="10"/>
      <c r="DE27422" s="9"/>
      <c r="DF27422" s="9"/>
      <c r="DG27422" s="378"/>
      <c r="DH27422" s="128"/>
      <c r="DI27422" s="128"/>
      <c r="DJ27422" s="128"/>
      <c r="DK27422" s="216">
        <f t="shared" si="1002"/>
        <v>0</v>
      </c>
      <c r="DL27422" s="128"/>
      <c r="DM27422" s="49">
        <f t="shared" si="1003"/>
        <v>0</v>
      </c>
      <c r="DN27422" s="49">
        <f t="shared" si="1004"/>
        <v>0</v>
      </c>
      <c r="DO27422" s="49">
        <f t="shared" si="1005"/>
        <v>0</v>
      </c>
      <c r="DP27422" s="54">
        <f t="shared" si="1006"/>
        <v>0</v>
      </c>
    </row>
    <row r="27423" spans="106:120" x14ac:dyDescent="0.25">
      <c r="DB27423" s="134">
        <f t="shared" si="1001"/>
        <v>133</v>
      </c>
      <c r="DC27423" s="7"/>
      <c r="DD27423" s="10"/>
      <c r="DE27423" s="9"/>
      <c r="DF27423" s="9"/>
      <c r="DG27423" s="378"/>
      <c r="DH27423" s="128"/>
      <c r="DI27423" s="128"/>
      <c r="DJ27423" s="128"/>
      <c r="DK27423" s="216">
        <f t="shared" si="1002"/>
        <v>0</v>
      </c>
      <c r="DL27423" s="128"/>
      <c r="DM27423" s="49">
        <f t="shared" si="1003"/>
        <v>0</v>
      </c>
      <c r="DN27423" s="49">
        <f t="shared" si="1004"/>
        <v>0</v>
      </c>
      <c r="DO27423" s="49">
        <f t="shared" si="1005"/>
        <v>0</v>
      </c>
      <c r="DP27423" s="54">
        <f t="shared" si="1006"/>
        <v>0</v>
      </c>
    </row>
    <row r="27424" spans="106:120" x14ac:dyDescent="0.25">
      <c r="DB27424" s="134">
        <f t="shared" si="1001"/>
        <v>134</v>
      </c>
      <c r="DC27424" s="7"/>
      <c r="DD27424" s="10"/>
      <c r="DE27424" s="9"/>
      <c r="DF27424" s="9"/>
      <c r="DG27424" s="378"/>
      <c r="DH27424" s="128"/>
      <c r="DI27424" s="128"/>
      <c r="DJ27424" s="128"/>
      <c r="DK27424" s="216">
        <f t="shared" si="1002"/>
        <v>0</v>
      </c>
      <c r="DL27424" s="128"/>
      <c r="DM27424" s="49">
        <f t="shared" si="1003"/>
        <v>0</v>
      </c>
      <c r="DN27424" s="49">
        <f t="shared" si="1004"/>
        <v>0</v>
      </c>
      <c r="DO27424" s="49">
        <f t="shared" si="1005"/>
        <v>0</v>
      </c>
      <c r="DP27424" s="54">
        <f t="shared" si="1006"/>
        <v>0</v>
      </c>
    </row>
    <row r="27425" spans="106:120" x14ac:dyDescent="0.25">
      <c r="DB27425" s="134">
        <f t="shared" si="1001"/>
        <v>135</v>
      </c>
      <c r="DC27425" s="7"/>
      <c r="DD27425" s="10"/>
      <c r="DE27425" s="9"/>
      <c r="DF27425" s="9"/>
      <c r="DG27425" s="378"/>
      <c r="DH27425" s="128"/>
      <c r="DI27425" s="128"/>
      <c r="DJ27425" s="128"/>
      <c r="DK27425" s="216">
        <f t="shared" si="1002"/>
        <v>0</v>
      </c>
      <c r="DL27425" s="128"/>
      <c r="DM27425" s="49">
        <f t="shared" si="1003"/>
        <v>0</v>
      </c>
      <c r="DN27425" s="49">
        <f t="shared" si="1004"/>
        <v>0</v>
      </c>
      <c r="DO27425" s="49">
        <f t="shared" si="1005"/>
        <v>0</v>
      </c>
      <c r="DP27425" s="54">
        <f t="shared" si="1006"/>
        <v>0</v>
      </c>
    </row>
    <row r="27426" spans="106:120" x14ac:dyDescent="0.25">
      <c r="DB27426" s="134">
        <f t="shared" si="1001"/>
        <v>136</v>
      </c>
      <c r="DC27426" s="7"/>
      <c r="DD27426" s="10"/>
      <c r="DE27426" s="9"/>
      <c r="DF27426" s="9"/>
      <c r="DG27426" s="378"/>
      <c r="DH27426" s="128"/>
      <c r="DI27426" s="128"/>
      <c r="DJ27426" s="128"/>
      <c r="DK27426" s="216">
        <f t="shared" si="1002"/>
        <v>0</v>
      </c>
      <c r="DL27426" s="128"/>
      <c r="DM27426" s="49">
        <f t="shared" si="1003"/>
        <v>0</v>
      </c>
      <c r="DN27426" s="49">
        <f t="shared" si="1004"/>
        <v>0</v>
      </c>
      <c r="DO27426" s="49">
        <f t="shared" si="1005"/>
        <v>0</v>
      </c>
      <c r="DP27426" s="54">
        <f t="shared" si="1006"/>
        <v>0</v>
      </c>
    </row>
    <row r="27427" spans="106:120" x14ac:dyDescent="0.25">
      <c r="DB27427" s="134">
        <f t="shared" si="1001"/>
        <v>137</v>
      </c>
      <c r="DC27427" s="7"/>
      <c r="DD27427" s="10"/>
      <c r="DE27427" s="9"/>
      <c r="DF27427" s="9"/>
      <c r="DG27427" s="378"/>
      <c r="DH27427" s="128"/>
      <c r="DI27427" s="128"/>
      <c r="DJ27427" s="128"/>
      <c r="DK27427" s="216">
        <f t="shared" si="1002"/>
        <v>0</v>
      </c>
      <c r="DL27427" s="128"/>
      <c r="DM27427" s="49">
        <f t="shared" si="1003"/>
        <v>0</v>
      </c>
      <c r="DN27427" s="49">
        <f t="shared" si="1004"/>
        <v>0</v>
      </c>
      <c r="DO27427" s="49">
        <f t="shared" si="1005"/>
        <v>0</v>
      </c>
      <c r="DP27427" s="54">
        <f t="shared" si="1006"/>
        <v>0</v>
      </c>
    </row>
    <row r="27428" spans="106:120" x14ac:dyDescent="0.25">
      <c r="DB27428" s="134">
        <f t="shared" si="1001"/>
        <v>138</v>
      </c>
      <c r="DC27428" s="7"/>
      <c r="DD27428" s="10"/>
      <c r="DE27428" s="9"/>
      <c r="DF27428" s="9"/>
      <c r="DG27428" s="378"/>
      <c r="DH27428" s="128"/>
      <c r="DI27428" s="128"/>
      <c r="DJ27428" s="128"/>
      <c r="DK27428" s="216">
        <f t="shared" si="1002"/>
        <v>0</v>
      </c>
      <c r="DL27428" s="128"/>
      <c r="DM27428" s="49">
        <f t="shared" si="1003"/>
        <v>0</v>
      </c>
      <c r="DN27428" s="49">
        <f t="shared" si="1004"/>
        <v>0</v>
      </c>
      <c r="DO27428" s="49">
        <f t="shared" si="1005"/>
        <v>0</v>
      </c>
      <c r="DP27428" s="54">
        <f t="shared" si="1006"/>
        <v>0</v>
      </c>
    </row>
    <row r="27429" spans="106:120" x14ac:dyDescent="0.25">
      <c r="DB27429" s="134">
        <f t="shared" si="1001"/>
        <v>139</v>
      </c>
      <c r="DC27429" s="7"/>
      <c r="DD27429" s="10"/>
      <c r="DE27429" s="9"/>
      <c r="DF27429" s="9"/>
      <c r="DG27429" s="378"/>
      <c r="DH27429" s="128"/>
      <c r="DI27429" s="128"/>
      <c r="DJ27429" s="128"/>
      <c r="DK27429" s="216">
        <f t="shared" si="1002"/>
        <v>0</v>
      </c>
      <c r="DL27429" s="128"/>
      <c r="DM27429" s="49">
        <f t="shared" si="1003"/>
        <v>0</v>
      </c>
      <c r="DN27429" s="49">
        <f t="shared" si="1004"/>
        <v>0</v>
      </c>
      <c r="DO27429" s="49">
        <f t="shared" si="1005"/>
        <v>0</v>
      </c>
      <c r="DP27429" s="54">
        <f t="shared" si="1006"/>
        <v>0</v>
      </c>
    </row>
    <row r="27430" spans="106:120" x14ac:dyDescent="0.25">
      <c r="DB27430" s="134">
        <f t="shared" si="1001"/>
        <v>140</v>
      </c>
      <c r="DC27430" s="7"/>
      <c r="DD27430" s="10"/>
      <c r="DE27430" s="9"/>
      <c r="DF27430" s="9"/>
      <c r="DG27430" s="378"/>
      <c r="DH27430" s="128"/>
      <c r="DI27430" s="128"/>
      <c r="DJ27430" s="128"/>
      <c r="DK27430" s="216">
        <f t="shared" si="1002"/>
        <v>0</v>
      </c>
      <c r="DL27430" s="128"/>
      <c r="DM27430" s="49">
        <f t="shared" si="1003"/>
        <v>0</v>
      </c>
      <c r="DN27430" s="49">
        <f t="shared" si="1004"/>
        <v>0</v>
      </c>
      <c r="DO27430" s="49">
        <f t="shared" si="1005"/>
        <v>0</v>
      </c>
      <c r="DP27430" s="54">
        <f t="shared" si="1006"/>
        <v>0</v>
      </c>
    </row>
    <row r="27431" spans="106:120" x14ac:dyDescent="0.25">
      <c r="DB27431" s="134">
        <f t="shared" si="1001"/>
        <v>141</v>
      </c>
      <c r="DC27431" s="7"/>
      <c r="DD27431" s="10"/>
      <c r="DE27431" s="9"/>
      <c r="DF27431" s="9"/>
      <c r="DG27431" s="378"/>
      <c r="DH27431" s="128"/>
      <c r="DI27431" s="128"/>
      <c r="DJ27431" s="128"/>
      <c r="DK27431" s="216">
        <f t="shared" si="1002"/>
        <v>0</v>
      </c>
      <c r="DL27431" s="128"/>
      <c r="DM27431" s="49">
        <f t="shared" si="1003"/>
        <v>0</v>
      </c>
      <c r="DN27431" s="49">
        <f t="shared" si="1004"/>
        <v>0</v>
      </c>
      <c r="DO27431" s="49">
        <f t="shared" si="1005"/>
        <v>0</v>
      </c>
      <c r="DP27431" s="54">
        <f t="shared" si="1006"/>
        <v>0</v>
      </c>
    </row>
    <row r="27432" spans="106:120" x14ac:dyDescent="0.25">
      <c r="DB27432" s="134">
        <f t="shared" si="1001"/>
        <v>142</v>
      </c>
      <c r="DC27432" s="7"/>
      <c r="DD27432" s="10"/>
      <c r="DE27432" s="9"/>
      <c r="DF27432" s="9"/>
      <c r="DG27432" s="378"/>
      <c r="DH27432" s="128"/>
      <c r="DI27432" s="128"/>
      <c r="DJ27432" s="128"/>
      <c r="DK27432" s="216">
        <f t="shared" si="1002"/>
        <v>0</v>
      </c>
      <c r="DL27432" s="128"/>
      <c r="DM27432" s="49">
        <f t="shared" si="1003"/>
        <v>0</v>
      </c>
      <c r="DN27432" s="49">
        <f t="shared" si="1004"/>
        <v>0</v>
      </c>
      <c r="DO27432" s="49">
        <f t="shared" si="1005"/>
        <v>0</v>
      </c>
      <c r="DP27432" s="54">
        <f t="shared" si="1006"/>
        <v>0</v>
      </c>
    </row>
    <row r="27433" spans="106:120" x14ac:dyDescent="0.25">
      <c r="DB27433" s="134">
        <f t="shared" si="1001"/>
        <v>143</v>
      </c>
      <c r="DC27433" s="7"/>
      <c r="DD27433" s="10"/>
      <c r="DE27433" s="9"/>
      <c r="DF27433" s="9"/>
      <c r="DG27433" s="378"/>
      <c r="DH27433" s="128"/>
      <c r="DI27433" s="128"/>
      <c r="DJ27433" s="128"/>
      <c r="DK27433" s="216">
        <f t="shared" si="1002"/>
        <v>0</v>
      </c>
      <c r="DL27433" s="128"/>
      <c r="DM27433" s="49">
        <f t="shared" si="1003"/>
        <v>0</v>
      </c>
      <c r="DN27433" s="49">
        <f t="shared" si="1004"/>
        <v>0</v>
      </c>
      <c r="DO27433" s="49">
        <f t="shared" si="1005"/>
        <v>0</v>
      </c>
      <c r="DP27433" s="54">
        <f t="shared" si="1006"/>
        <v>0</v>
      </c>
    </row>
    <row r="27434" spans="106:120" x14ac:dyDescent="0.25">
      <c r="DB27434" s="134">
        <f t="shared" si="1001"/>
        <v>144</v>
      </c>
      <c r="DC27434" s="7"/>
      <c r="DD27434" s="10"/>
      <c r="DE27434" s="9"/>
      <c r="DF27434" s="9"/>
      <c r="DG27434" s="378"/>
      <c r="DH27434" s="128"/>
      <c r="DI27434" s="128"/>
      <c r="DJ27434" s="128"/>
      <c r="DK27434" s="216">
        <f t="shared" si="1002"/>
        <v>0</v>
      </c>
      <c r="DL27434" s="128"/>
      <c r="DM27434" s="49">
        <f t="shared" si="1003"/>
        <v>0</v>
      </c>
      <c r="DN27434" s="49">
        <f t="shared" si="1004"/>
        <v>0</v>
      </c>
      <c r="DO27434" s="49">
        <f t="shared" si="1005"/>
        <v>0</v>
      </c>
      <c r="DP27434" s="54">
        <f t="shared" si="1006"/>
        <v>0</v>
      </c>
    </row>
    <row r="27435" spans="106:120" x14ac:dyDescent="0.25">
      <c r="DB27435" s="134">
        <f t="shared" si="1001"/>
        <v>145</v>
      </c>
      <c r="DC27435" s="7"/>
      <c r="DD27435" s="10"/>
      <c r="DE27435" s="9"/>
      <c r="DF27435" s="9"/>
      <c r="DG27435" s="378"/>
      <c r="DH27435" s="128"/>
      <c r="DI27435" s="128"/>
      <c r="DJ27435" s="128"/>
      <c r="DK27435" s="216">
        <f t="shared" si="1002"/>
        <v>0</v>
      </c>
      <c r="DL27435" s="128"/>
      <c r="DM27435" s="49">
        <f t="shared" si="1003"/>
        <v>0</v>
      </c>
      <c r="DN27435" s="49">
        <f t="shared" si="1004"/>
        <v>0</v>
      </c>
      <c r="DO27435" s="49">
        <f t="shared" si="1005"/>
        <v>0</v>
      </c>
      <c r="DP27435" s="54">
        <f t="shared" si="1006"/>
        <v>0</v>
      </c>
    </row>
    <row r="27436" spans="106:120" x14ac:dyDescent="0.25">
      <c r="DB27436" s="134">
        <f t="shared" si="1001"/>
        <v>146</v>
      </c>
      <c r="DC27436" s="7"/>
      <c r="DD27436" s="10"/>
      <c r="DE27436" s="9"/>
      <c r="DF27436" s="9"/>
      <c r="DG27436" s="378"/>
      <c r="DH27436" s="128"/>
      <c r="DI27436" s="128"/>
      <c r="DJ27436" s="128"/>
      <c r="DK27436" s="216">
        <f t="shared" si="1002"/>
        <v>0</v>
      </c>
      <c r="DL27436" s="128"/>
      <c r="DM27436" s="49">
        <f t="shared" si="1003"/>
        <v>0</v>
      </c>
      <c r="DN27436" s="49">
        <f t="shared" si="1004"/>
        <v>0</v>
      </c>
      <c r="DO27436" s="49">
        <f t="shared" si="1005"/>
        <v>0</v>
      </c>
      <c r="DP27436" s="54">
        <f t="shared" si="1006"/>
        <v>0</v>
      </c>
    </row>
    <row r="27437" spans="106:120" x14ac:dyDescent="0.25">
      <c r="DB27437" s="134">
        <f t="shared" si="1001"/>
        <v>147</v>
      </c>
      <c r="DC27437" s="7"/>
      <c r="DD27437" s="10"/>
      <c r="DE27437" s="9"/>
      <c r="DF27437" s="9"/>
      <c r="DG27437" s="378"/>
      <c r="DH27437" s="128"/>
      <c r="DI27437" s="128"/>
      <c r="DJ27437" s="128"/>
      <c r="DK27437" s="216">
        <f t="shared" si="1002"/>
        <v>0</v>
      </c>
      <c r="DL27437" s="128"/>
      <c r="DM27437" s="49">
        <f t="shared" si="1003"/>
        <v>0</v>
      </c>
      <c r="DN27437" s="49">
        <f t="shared" si="1004"/>
        <v>0</v>
      </c>
      <c r="DO27437" s="49">
        <f t="shared" si="1005"/>
        <v>0</v>
      </c>
      <c r="DP27437" s="54">
        <f t="shared" si="1006"/>
        <v>0</v>
      </c>
    </row>
    <row r="27438" spans="106:120" x14ac:dyDescent="0.25">
      <c r="DB27438" s="134">
        <f t="shared" si="1001"/>
        <v>148</v>
      </c>
      <c r="DC27438" s="7"/>
      <c r="DD27438" s="10"/>
      <c r="DE27438" s="9"/>
      <c r="DF27438" s="9"/>
      <c r="DG27438" s="378"/>
      <c r="DH27438" s="128"/>
      <c r="DI27438" s="128"/>
      <c r="DJ27438" s="128"/>
      <c r="DK27438" s="216">
        <f t="shared" si="1002"/>
        <v>0</v>
      </c>
      <c r="DL27438" s="128"/>
      <c r="DM27438" s="49">
        <f t="shared" si="1003"/>
        <v>0</v>
      </c>
      <c r="DN27438" s="49">
        <f t="shared" si="1004"/>
        <v>0</v>
      </c>
      <c r="DO27438" s="49">
        <f t="shared" si="1005"/>
        <v>0</v>
      </c>
      <c r="DP27438" s="54">
        <f t="shared" si="1006"/>
        <v>0</v>
      </c>
    </row>
    <row r="27439" spans="106:120" x14ac:dyDescent="0.25">
      <c r="DB27439" s="134">
        <f t="shared" si="1001"/>
        <v>149</v>
      </c>
      <c r="DC27439" s="7"/>
      <c r="DD27439" s="10"/>
      <c r="DE27439" s="9"/>
      <c r="DF27439" s="9"/>
      <c r="DG27439" s="378"/>
      <c r="DH27439" s="128"/>
      <c r="DI27439" s="128"/>
      <c r="DJ27439" s="128"/>
      <c r="DK27439" s="216">
        <f t="shared" si="1002"/>
        <v>0</v>
      </c>
      <c r="DL27439" s="128"/>
      <c r="DM27439" s="49">
        <f t="shared" si="1003"/>
        <v>0</v>
      </c>
      <c r="DN27439" s="49">
        <f t="shared" si="1004"/>
        <v>0</v>
      </c>
      <c r="DO27439" s="49">
        <f t="shared" si="1005"/>
        <v>0</v>
      </c>
      <c r="DP27439" s="54">
        <f t="shared" si="1006"/>
        <v>0</v>
      </c>
    </row>
    <row r="27440" spans="106:120" x14ac:dyDescent="0.25">
      <c r="DB27440" s="134">
        <f t="shared" si="1001"/>
        <v>150</v>
      </c>
      <c r="DC27440" s="7"/>
      <c r="DD27440" s="10"/>
      <c r="DE27440" s="9"/>
      <c r="DF27440" s="9"/>
      <c r="DG27440" s="378"/>
      <c r="DH27440" s="128"/>
      <c r="DI27440" s="128"/>
      <c r="DJ27440" s="128"/>
      <c r="DK27440" s="216">
        <f t="shared" si="1002"/>
        <v>0</v>
      </c>
      <c r="DL27440" s="128"/>
      <c r="DM27440" s="49">
        <f t="shared" si="1003"/>
        <v>0</v>
      </c>
      <c r="DN27440" s="49">
        <f t="shared" si="1004"/>
        <v>0</v>
      </c>
      <c r="DO27440" s="49">
        <f t="shared" si="1005"/>
        <v>0</v>
      </c>
      <c r="DP27440" s="54">
        <f t="shared" si="1006"/>
        <v>0</v>
      </c>
    </row>
    <row r="27441" spans="106:120" x14ac:dyDescent="0.25">
      <c r="DB27441" s="134">
        <f t="shared" si="1001"/>
        <v>151</v>
      </c>
      <c r="DC27441" s="7"/>
      <c r="DD27441" s="10"/>
      <c r="DE27441" s="9"/>
      <c r="DF27441" s="9"/>
      <c r="DG27441" s="378"/>
      <c r="DH27441" s="128"/>
      <c r="DI27441" s="128"/>
      <c r="DJ27441" s="128"/>
      <c r="DK27441" s="216">
        <f t="shared" si="1002"/>
        <v>0</v>
      </c>
      <c r="DL27441" s="128"/>
      <c r="DM27441" s="49">
        <f t="shared" si="1003"/>
        <v>0</v>
      </c>
      <c r="DN27441" s="49">
        <f t="shared" si="1004"/>
        <v>0</v>
      </c>
      <c r="DO27441" s="49">
        <f t="shared" si="1005"/>
        <v>0</v>
      </c>
      <c r="DP27441" s="54">
        <f t="shared" si="1006"/>
        <v>0</v>
      </c>
    </row>
    <row r="27442" spans="106:120" x14ac:dyDescent="0.25">
      <c r="DB27442" s="134">
        <f t="shared" si="1001"/>
        <v>152</v>
      </c>
      <c r="DC27442" s="7"/>
      <c r="DD27442" s="10"/>
      <c r="DE27442" s="9"/>
      <c r="DF27442" s="9"/>
      <c r="DG27442" s="378"/>
      <c r="DH27442" s="128"/>
      <c r="DI27442" s="128"/>
      <c r="DJ27442" s="128"/>
      <c r="DK27442" s="216">
        <f t="shared" si="1002"/>
        <v>0</v>
      </c>
      <c r="DL27442" s="128"/>
      <c r="DM27442" s="49">
        <f t="shared" si="1003"/>
        <v>0</v>
      </c>
      <c r="DN27442" s="49">
        <f t="shared" si="1004"/>
        <v>0</v>
      </c>
      <c r="DO27442" s="49">
        <f t="shared" si="1005"/>
        <v>0</v>
      </c>
      <c r="DP27442" s="54">
        <f t="shared" si="1006"/>
        <v>0</v>
      </c>
    </row>
    <row r="27443" spans="106:120" x14ac:dyDescent="0.25">
      <c r="DB27443" s="134">
        <f t="shared" si="1001"/>
        <v>153</v>
      </c>
      <c r="DC27443" s="7"/>
      <c r="DD27443" s="10"/>
      <c r="DE27443" s="9"/>
      <c r="DF27443" s="9"/>
      <c r="DG27443" s="378"/>
      <c r="DH27443" s="128"/>
      <c r="DI27443" s="128"/>
      <c r="DJ27443" s="128"/>
      <c r="DK27443" s="216">
        <f t="shared" si="1002"/>
        <v>0</v>
      </c>
      <c r="DL27443" s="128"/>
      <c r="DM27443" s="49">
        <f t="shared" si="1003"/>
        <v>0</v>
      </c>
      <c r="DN27443" s="49">
        <f t="shared" si="1004"/>
        <v>0</v>
      </c>
      <c r="DO27443" s="49">
        <f t="shared" si="1005"/>
        <v>0</v>
      </c>
      <c r="DP27443" s="54">
        <f t="shared" si="1006"/>
        <v>0</v>
      </c>
    </row>
    <row r="27444" spans="106:120" x14ac:dyDescent="0.25">
      <c r="DB27444" s="134">
        <f t="shared" si="1001"/>
        <v>154</v>
      </c>
      <c r="DC27444" s="7"/>
      <c r="DD27444" s="10"/>
      <c r="DE27444" s="9"/>
      <c r="DF27444" s="9"/>
      <c r="DG27444" s="378"/>
      <c r="DH27444" s="128"/>
      <c r="DI27444" s="128"/>
      <c r="DJ27444" s="128"/>
      <c r="DK27444" s="216">
        <f t="shared" si="1002"/>
        <v>0</v>
      </c>
      <c r="DL27444" s="128"/>
      <c r="DM27444" s="49">
        <f t="shared" si="1003"/>
        <v>0</v>
      </c>
      <c r="DN27444" s="49">
        <f t="shared" si="1004"/>
        <v>0</v>
      </c>
      <c r="DO27444" s="49">
        <f t="shared" si="1005"/>
        <v>0</v>
      </c>
      <c r="DP27444" s="54">
        <f t="shared" si="1006"/>
        <v>0</v>
      </c>
    </row>
    <row r="27445" spans="106:120" x14ac:dyDescent="0.25">
      <c r="DB27445" s="134">
        <f t="shared" si="1001"/>
        <v>155</v>
      </c>
      <c r="DC27445" s="7"/>
      <c r="DD27445" s="10"/>
      <c r="DE27445" s="9"/>
      <c r="DF27445" s="9"/>
      <c r="DG27445" s="378"/>
      <c r="DH27445" s="128"/>
      <c r="DI27445" s="128"/>
      <c r="DJ27445" s="128"/>
      <c r="DK27445" s="216">
        <f t="shared" si="1002"/>
        <v>0</v>
      </c>
      <c r="DL27445" s="128"/>
      <c r="DM27445" s="49">
        <f t="shared" si="1003"/>
        <v>0</v>
      </c>
      <c r="DN27445" s="49">
        <f t="shared" si="1004"/>
        <v>0</v>
      </c>
      <c r="DO27445" s="49">
        <f t="shared" si="1005"/>
        <v>0</v>
      </c>
      <c r="DP27445" s="54">
        <f t="shared" si="1006"/>
        <v>0</v>
      </c>
    </row>
    <row r="27446" spans="106:120" x14ac:dyDescent="0.25">
      <c r="DB27446" s="134">
        <f t="shared" si="1001"/>
        <v>156</v>
      </c>
      <c r="DC27446" s="7"/>
      <c r="DD27446" s="10"/>
      <c r="DE27446" s="9"/>
      <c r="DF27446" s="9"/>
      <c r="DG27446" s="378"/>
      <c r="DH27446" s="128"/>
      <c r="DI27446" s="128"/>
      <c r="DJ27446" s="128"/>
      <c r="DK27446" s="216">
        <f t="shared" si="1002"/>
        <v>0</v>
      </c>
      <c r="DL27446" s="128"/>
      <c r="DM27446" s="49">
        <f t="shared" si="1003"/>
        <v>0</v>
      </c>
      <c r="DN27446" s="49">
        <f t="shared" si="1004"/>
        <v>0</v>
      </c>
      <c r="DO27446" s="49">
        <f t="shared" si="1005"/>
        <v>0</v>
      </c>
      <c r="DP27446" s="54">
        <f t="shared" si="1006"/>
        <v>0</v>
      </c>
    </row>
    <row r="27447" spans="106:120" x14ac:dyDescent="0.25">
      <c r="DB27447" s="134">
        <f t="shared" si="1001"/>
        <v>157</v>
      </c>
      <c r="DC27447" s="7"/>
      <c r="DD27447" s="10"/>
      <c r="DE27447" s="9"/>
      <c r="DF27447" s="9"/>
      <c r="DG27447" s="378"/>
      <c r="DH27447" s="128"/>
      <c r="DI27447" s="128"/>
      <c r="DJ27447" s="128"/>
      <c r="DK27447" s="216">
        <f t="shared" si="1002"/>
        <v>0</v>
      </c>
      <c r="DL27447" s="128"/>
      <c r="DM27447" s="49">
        <f t="shared" si="1003"/>
        <v>0</v>
      </c>
      <c r="DN27447" s="49">
        <f t="shared" si="1004"/>
        <v>0</v>
      </c>
      <c r="DO27447" s="49">
        <f t="shared" si="1005"/>
        <v>0</v>
      </c>
      <c r="DP27447" s="54">
        <f t="shared" si="1006"/>
        <v>0</v>
      </c>
    </row>
    <row r="27448" spans="106:120" x14ac:dyDescent="0.25">
      <c r="DB27448" s="134">
        <f t="shared" si="1001"/>
        <v>158</v>
      </c>
      <c r="DC27448" s="7"/>
      <c r="DD27448" s="10"/>
      <c r="DE27448" s="9"/>
      <c r="DF27448" s="9"/>
      <c r="DG27448" s="378"/>
      <c r="DH27448" s="128"/>
      <c r="DI27448" s="128"/>
      <c r="DJ27448" s="128"/>
      <c r="DK27448" s="216">
        <f t="shared" si="1002"/>
        <v>0</v>
      </c>
      <c r="DL27448" s="128"/>
      <c r="DM27448" s="49">
        <f t="shared" si="1003"/>
        <v>0</v>
      </c>
      <c r="DN27448" s="49">
        <f t="shared" si="1004"/>
        <v>0</v>
      </c>
      <c r="DO27448" s="49">
        <f t="shared" si="1005"/>
        <v>0</v>
      </c>
      <c r="DP27448" s="54">
        <f t="shared" si="1006"/>
        <v>0</v>
      </c>
    </row>
    <row r="27449" spans="106:120" x14ac:dyDescent="0.25">
      <c r="DB27449" s="134">
        <f t="shared" si="1001"/>
        <v>159</v>
      </c>
      <c r="DC27449" s="7"/>
      <c r="DD27449" s="10"/>
      <c r="DE27449" s="9"/>
      <c r="DF27449" s="9"/>
      <c r="DG27449" s="378"/>
      <c r="DH27449" s="128"/>
      <c r="DI27449" s="128"/>
      <c r="DJ27449" s="128"/>
      <c r="DK27449" s="216">
        <f t="shared" si="1002"/>
        <v>0</v>
      </c>
      <c r="DL27449" s="128"/>
      <c r="DM27449" s="49">
        <f t="shared" si="1003"/>
        <v>0</v>
      </c>
      <c r="DN27449" s="49">
        <f t="shared" si="1004"/>
        <v>0</v>
      </c>
      <c r="DO27449" s="49">
        <f t="shared" si="1005"/>
        <v>0</v>
      </c>
      <c r="DP27449" s="54">
        <f t="shared" si="1006"/>
        <v>0</v>
      </c>
    </row>
    <row r="27450" spans="106:120" x14ac:dyDescent="0.25">
      <c r="DB27450" s="134">
        <f t="shared" si="1001"/>
        <v>160</v>
      </c>
      <c r="DC27450" s="7"/>
      <c r="DD27450" s="10"/>
      <c r="DE27450" s="9"/>
      <c r="DF27450" s="9"/>
      <c r="DG27450" s="378"/>
      <c r="DH27450" s="128"/>
      <c r="DI27450" s="128"/>
      <c r="DJ27450" s="128"/>
      <c r="DK27450" s="216">
        <f t="shared" si="1002"/>
        <v>0</v>
      </c>
      <c r="DL27450" s="128"/>
      <c r="DM27450" s="49">
        <f t="shared" si="1003"/>
        <v>0</v>
      </c>
      <c r="DN27450" s="49">
        <f t="shared" si="1004"/>
        <v>0</v>
      </c>
      <c r="DO27450" s="49">
        <f t="shared" si="1005"/>
        <v>0</v>
      </c>
      <c r="DP27450" s="54">
        <f t="shared" si="1006"/>
        <v>0</v>
      </c>
    </row>
    <row r="27451" spans="106:120" x14ac:dyDescent="0.25">
      <c r="DB27451" s="134">
        <f t="shared" si="1001"/>
        <v>161</v>
      </c>
      <c r="DC27451" s="7"/>
      <c r="DD27451" s="10"/>
      <c r="DE27451" s="9"/>
      <c r="DF27451" s="9"/>
      <c r="DG27451" s="378"/>
      <c r="DH27451" s="128"/>
      <c r="DI27451" s="128"/>
      <c r="DJ27451" s="128"/>
      <c r="DK27451" s="216">
        <f t="shared" si="1002"/>
        <v>0</v>
      </c>
      <c r="DL27451" s="128"/>
      <c r="DM27451" s="49">
        <f t="shared" si="1003"/>
        <v>0</v>
      </c>
      <c r="DN27451" s="49">
        <f t="shared" si="1004"/>
        <v>0</v>
      </c>
      <c r="DO27451" s="49">
        <f t="shared" si="1005"/>
        <v>0</v>
      </c>
      <c r="DP27451" s="54">
        <f t="shared" si="1006"/>
        <v>0</v>
      </c>
    </row>
    <row r="27452" spans="106:120" x14ac:dyDescent="0.25">
      <c r="DB27452" s="134">
        <f t="shared" si="1001"/>
        <v>162</v>
      </c>
      <c r="DC27452" s="7"/>
      <c r="DD27452" s="10"/>
      <c r="DE27452" s="9"/>
      <c r="DF27452" s="9"/>
      <c r="DG27452" s="378"/>
      <c r="DH27452" s="128"/>
      <c r="DI27452" s="128"/>
      <c r="DJ27452" s="128"/>
      <c r="DK27452" s="216">
        <f t="shared" si="1002"/>
        <v>0</v>
      </c>
      <c r="DL27452" s="128"/>
      <c r="DM27452" s="49">
        <f t="shared" si="1003"/>
        <v>0</v>
      </c>
      <c r="DN27452" s="49">
        <f t="shared" si="1004"/>
        <v>0</v>
      </c>
      <c r="DO27452" s="49">
        <f t="shared" si="1005"/>
        <v>0</v>
      </c>
      <c r="DP27452" s="54">
        <f t="shared" si="1006"/>
        <v>0</v>
      </c>
    </row>
    <row r="27453" spans="106:120" x14ac:dyDescent="0.25">
      <c r="DB27453" s="134">
        <f t="shared" si="1001"/>
        <v>163</v>
      </c>
      <c r="DC27453" s="7"/>
      <c r="DD27453" s="10"/>
      <c r="DE27453" s="9"/>
      <c r="DF27453" s="9"/>
      <c r="DG27453" s="378"/>
      <c r="DH27453" s="128"/>
      <c r="DI27453" s="128"/>
      <c r="DJ27453" s="128"/>
      <c r="DK27453" s="216">
        <f t="shared" si="1002"/>
        <v>0</v>
      </c>
      <c r="DL27453" s="128"/>
      <c r="DM27453" s="49">
        <f t="shared" si="1003"/>
        <v>0</v>
      </c>
      <c r="DN27453" s="49">
        <f t="shared" si="1004"/>
        <v>0</v>
      </c>
      <c r="DO27453" s="49">
        <f t="shared" si="1005"/>
        <v>0</v>
      </c>
      <c r="DP27453" s="54">
        <f t="shared" si="1006"/>
        <v>0</v>
      </c>
    </row>
    <row r="27454" spans="106:120" x14ac:dyDescent="0.25">
      <c r="DB27454" s="134">
        <f t="shared" ref="DB27454:DB27517" si="1007">1+DB27453</f>
        <v>164</v>
      </c>
      <c r="DC27454" s="7"/>
      <c r="DD27454" s="10"/>
      <c r="DE27454" s="9"/>
      <c r="DF27454" s="9"/>
      <c r="DG27454" s="378"/>
      <c r="DH27454" s="128"/>
      <c r="DI27454" s="128"/>
      <c r="DJ27454" s="128"/>
      <c r="DK27454" s="216">
        <f t="shared" si="1002"/>
        <v>0</v>
      </c>
      <c r="DL27454" s="128"/>
      <c r="DM27454" s="49">
        <f t="shared" si="1003"/>
        <v>0</v>
      </c>
      <c r="DN27454" s="49">
        <f t="shared" si="1004"/>
        <v>0</v>
      </c>
      <c r="DO27454" s="49">
        <f t="shared" si="1005"/>
        <v>0</v>
      </c>
      <c r="DP27454" s="54">
        <f t="shared" si="1006"/>
        <v>0</v>
      </c>
    </row>
    <row r="27455" spans="106:120" x14ac:dyDescent="0.25">
      <c r="DB27455" s="134">
        <f t="shared" si="1007"/>
        <v>165</v>
      </c>
      <c r="DC27455" s="7"/>
      <c r="DD27455" s="10"/>
      <c r="DE27455" s="9"/>
      <c r="DF27455" s="9"/>
      <c r="DG27455" s="378"/>
      <c r="DH27455" s="128"/>
      <c r="DI27455" s="128"/>
      <c r="DJ27455" s="128"/>
      <c r="DK27455" s="216">
        <f t="shared" si="1002"/>
        <v>0</v>
      </c>
      <c r="DL27455" s="128"/>
      <c r="DM27455" s="49">
        <f t="shared" si="1003"/>
        <v>0</v>
      </c>
      <c r="DN27455" s="49">
        <f t="shared" si="1004"/>
        <v>0</v>
      </c>
      <c r="DO27455" s="49">
        <f t="shared" si="1005"/>
        <v>0</v>
      </c>
      <c r="DP27455" s="54">
        <f t="shared" si="1006"/>
        <v>0</v>
      </c>
    </row>
    <row r="27456" spans="106:120" x14ac:dyDescent="0.25">
      <c r="DB27456" s="134">
        <f t="shared" si="1007"/>
        <v>166</v>
      </c>
      <c r="DC27456" s="7"/>
      <c r="DD27456" s="10"/>
      <c r="DE27456" s="9"/>
      <c r="DF27456" s="9"/>
      <c r="DG27456" s="378"/>
      <c r="DH27456" s="128"/>
      <c r="DI27456" s="128"/>
      <c r="DJ27456" s="128"/>
      <c r="DK27456" s="216">
        <f t="shared" si="1002"/>
        <v>0</v>
      </c>
      <c r="DL27456" s="128"/>
      <c r="DM27456" s="49">
        <f t="shared" si="1003"/>
        <v>0</v>
      </c>
      <c r="DN27456" s="49">
        <f t="shared" si="1004"/>
        <v>0</v>
      </c>
      <c r="DO27456" s="49">
        <f t="shared" si="1005"/>
        <v>0</v>
      </c>
      <c r="DP27456" s="54">
        <f t="shared" si="1006"/>
        <v>0</v>
      </c>
    </row>
    <row r="27457" spans="106:120" x14ac:dyDescent="0.25">
      <c r="DB27457" s="134">
        <f t="shared" si="1007"/>
        <v>167</v>
      </c>
      <c r="DC27457" s="7"/>
      <c r="DD27457" s="10"/>
      <c r="DE27457" s="9"/>
      <c r="DF27457" s="9"/>
      <c r="DG27457" s="378"/>
      <c r="DH27457" s="128"/>
      <c r="DI27457" s="128"/>
      <c r="DJ27457" s="128"/>
      <c r="DK27457" s="216">
        <f t="shared" si="1002"/>
        <v>0</v>
      </c>
      <c r="DL27457" s="128"/>
      <c r="DM27457" s="49">
        <f t="shared" si="1003"/>
        <v>0</v>
      </c>
      <c r="DN27457" s="49">
        <f t="shared" si="1004"/>
        <v>0</v>
      </c>
      <c r="DO27457" s="49">
        <f t="shared" si="1005"/>
        <v>0</v>
      </c>
      <c r="DP27457" s="54">
        <f t="shared" si="1006"/>
        <v>0</v>
      </c>
    </row>
    <row r="27458" spans="106:120" x14ac:dyDescent="0.25">
      <c r="DB27458" s="134">
        <f t="shared" si="1007"/>
        <v>168</v>
      </c>
      <c r="DC27458" s="7"/>
      <c r="DD27458" s="10"/>
      <c r="DE27458" s="9"/>
      <c r="DF27458" s="9"/>
      <c r="DG27458" s="378"/>
      <c r="DH27458" s="128"/>
      <c r="DI27458" s="128"/>
      <c r="DJ27458" s="128"/>
      <c r="DK27458" s="216">
        <f t="shared" si="1002"/>
        <v>0</v>
      </c>
      <c r="DL27458" s="128"/>
      <c r="DM27458" s="49">
        <f t="shared" si="1003"/>
        <v>0</v>
      </c>
      <c r="DN27458" s="49">
        <f t="shared" si="1004"/>
        <v>0</v>
      </c>
      <c r="DO27458" s="49">
        <f t="shared" si="1005"/>
        <v>0</v>
      </c>
      <c r="DP27458" s="54">
        <f t="shared" si="1006"/>
        <v>0</v>
      </c>
    </row>
    <row r="27459" spans="106:120" x14ac:dyDescent="0.25">
      <c r="DB27459" s="134">
        <f t="shared" si="1007"/>
        <v>169</v>
      </c>
      <c r="DC27459" s="7"/>
      <c r="DD27459" s="10"/>
      <c r="DE27459" s="9"/>
      <c r="DF27459" s="9"/>
      <c r="DG27459" s="378"/>
      <c r="DH27459" s="128"/>
      <c r="DI27459" s="128"/>
      <c r="DJ27459" s="128"/>
      <c r="DK27459" s="216">
        <f t="shared" si="1002"/>
        <v>0</v>
      </c>
      <c r="DL27459" s="128"/>
      <c r="DM27459" s="49">
        <f t="shared" si="1003"/>
        <v>0</v>
      </c>
      <c r="DN27459" s="49">
        <f t="shared" si="1004"/>
        <v>0</v>
      </c>
      <c r="DO27459" s="49">
        <f t="shared" si="1005"/>
        <v>0</v>
      </c>
      <c r="DP27459" s="54">
        <f t="shared" si="1006"/>
        <v>0</v>
      </c>
    </row>
    <row r="27460" spans="106:120" x14ac:dyDescent="0.25">
      <c r="DB27460" s="134">
        <f t="shared" si="1007"/>
        <v>170</v>
      </c>
      <c r="DC27460" s="7"/>
      <c r="DD27460" s="10"/>
      <c r="DE27460" s="9"/>
      <c r="DF27460" s="9"/>
      <c r="DG27460" s="378"/>
      <c r="DH27460" s="128"/>
      <c r="DI27460" s="128"/>
      <c r="DJ27460" s="128"/>
      <c r="DK27460" s="216">
        <f t="shared" si="1002"/>
        <v>0</v>
      </c>
      <c r="DL27460" s="128"/>
      <c r="DM27460" s="49">
        <f t="shared" si="1003"/>
        <v>0</v>
      </c>
      <c r="DN27460" s="49">
        <f t="shared" si="1004"/>
        <v>0</v>
      </c>
      <c r="DO27460" s="49">
        <f t="shared" si="1005"/>
        <v>0</v>
      </c>
      <c r="DP27460" s="54">
        <f t="shared" si="1006"/>
        <v>0</v>
      </c>
    </row>
    <row r="27461" spans="106:120" x14ac:dyDescent="0.25">
      <c r="DB27461" s="134">
        <f t="shared" si="1007"/>
        <v>171</v>
      </c>
      <c r="DC27461" s="7"/>
      <c r="DD27461" s="10"/>
      <c r="DE27461" s="9"/>
      <c r="DF27461" s="9"/>
      <c r="DG27461" s="378"/>
      <c r="DH27461" s="128"/>
      <c r="DI27461" s="128"/>
      <c r="DJ27461" s="128"/>
      <c r="DK27461" s="216">
        <f t="shared" si="1002"/>
        <v>0</v>
      </c>
      <c r="DL27461" s="128"/>
      <c r="DM27461" s="49">
        <f t="shared" si="1003"/>
        <v>0</v>
      </c>
      <c r="DN27461" s="49">
        <f t="shared" si="1004"/>
        <v>0</v>
      </c>
      <c r="DO27461" s="49">
        <f t="shared" si="1005"/>
        <v>0</v>
      </c>
      <c r="DP27461" s="54">
        <f t="shared" si="1006"/>
        <v>0</v>
      </c>
    </row>
    <row r="27462" spans="106:120" x14ac:dyDescent="0.25">
      <c r="DB27462" s="134">
        <f t="shared" si="1007"/>
        <v>172</v>
      </c>
      <c r="DC27462" s="7"/>
      <c r="DD27462" s="10"/>
      <c r="DE27462" s="9"/>
      <c r="DF27462" s="9"/>
      <c r="DG27462" s="378"/>
      <c r="DH27462" s="128"/>
      <c r="DI27462" s="128"/>
      <c r="DJ27462" s="128"/>
      <c r="DK27462" s="216">
        <f t="shared" si="1002"/>
        <v>0</v>
      </c>
      <c r="DL27462" s="128"/>
      <c r="DM27462" s="49">
        <f t="shared" si="1003"/>
        <v>0</v>
      </c>
      <c r="DN27462" s="49">
        <f t="shared" si="1004"/>
        <v>0</v>
      </c>
      <c r="DO27462" s="49">
        <f t="shared" si="1005"/>
        <v>0</v>
      </c>
      <c r="DP27462" s="54">
        <f t="shared" si="1006"/>
        <v>0</v>
      </c>
    </row>
    <row r="27463" spans="106:120" x14ac:dyDescent="0.25">
      <c r="DB27463" s="134">
        <f t="shared" si="1007"/>
        <v>173</v>
      </c>
      <c r="DC27463" s="7"/>
      <c r="DD27463" s="10"/>
      <c r="DE27463" s="9"/>
      <c r="DF27463" s="9"/>
      <c r="DG27463" s="378"/>
      <c r="DH27463" s="128"/>
      <c r="DI27463" s="128"/>
      <c r="DJ27463" s="128"/>
      <c r="DK27463" s="216">
        <f t="shared" si="1002"/>
        <v>0</v>
      </c>
      <c r="DL27463" s="128"/>
      <c r="DM27463" s="49">
        <f t="shared" si="1003"/>
        <v>0</v>
      </c>
      <c r="DN27463" s="49">
        <f t="shared" si="1004"/>
        <v>0</v>
      </c>
      <c r="DO27463" s="49">
        <f t="shared" si="1005"/>
        <v>0</v>
      </c>
      <c r="DP27463" s="54">
        <f t="shared" si="1006"/>
        <v>0</v>
      </c>
    </row>
    <row r="27464" spans="106:120" x14ac:dyDescent="0.25">
      <c r="DB27464" s="134">
        <f t="shared" si="1007"/>
        <v>174</v>
      </c>
      <c r="DC27464" s="7"/>
      <c r="DD27464" s="10"/>
      <c r="DE27464" s="9"/>
      <c r="DF27464" s="9"/>
      <c r="DG27464" s="378"/>
      <c r="DH27464" s="128"/>
      <c r="DI27464" s="128"/>
      <c r="DJ27464" s="128"/>
      <c r="DK27464" s="216">
        <f t="shared" si="1002"/>
        <v>0</v>
      </c>
      <c r="DL27464" s="128"/>
      <c r="DM27464" s="49">
        <f t="shared" si="1003"/>
        <v>0</v>
      </c>
      <c r="DN27464" s="49">
        <f t="shared" si="1004"/>
        <v>0</v>
      </c>
      <c r="DO27464" s="49">
        <f t="shared" si="1005"/>
        <v>0</v>
      </c>
      <c r="DP27464" s="54">
        <f t="shared" si="1006"/>
        <v>0</v>
      </c>
    </row>
    <row r="27465" spans="106:120" x14ac:dyDescent="0.25">
      <c r="DB27465" s="134">
        <f t="shared" si="1007"/>
        <v>175</v>
      </c>
      <c r="DC27465" s="7"/>
      <c r="DD27465" s="10"/>
      <c r="DE27465" s="9"/>
      <c r="DF27465" s="9"/>
      <c r="DG27465" s="378"/>
      <c r="DH27465" s="128"/>
      <c r="DI27465" s="128"/>
      <c r="DJ27465" s="128"/>
      <c r="DK27465" s="216">
        <f t="shared" si="1002"/>
        <v>0</v>
      </c>
      <c r="DL27465" s="128"/>
      <c r="DM27465" s="49">
        <f t="shared" si="1003"/>
        <v>0</v>
      </c>
      <c r="DN27465" s="49">
        <f t="shared" si="1004"/>
        <v>0</v>
      </c>
      <c r="DO27465" s="49">
        <f t="shared" si="1005"/>
        <v>0</v>
      </c>
      <c r="DP27465" s="54">
        <f t="shared" si="1006"/>
        <v>0</v>
      </c>
    </row>
    <row r="27466" spans="106:120" x14ac:dyDescent="0.25">
      <c r="DB27466" s="134">
        <f t="shared" si="1007"/>
        <v>176</v>
      </c>
      <c r="DC27466" s="7"/>
      <c r="DD27466" s="10"/>
      <c r="DE27466" s="9"/>
      <c r="DF27466" s="9"/>
      <c r="DG27466" s="378"/>
      <c r="DH27466" s="128"/>
      <c r="DI27466" s="128"/>
      <c r="DJ27466" s="128"/>
      <c r="DK27466" s="216">
        <f t="shared" si="1002"/>
        <v>0</v>
      </c>
      <c r="DL27466" s="128"/>
      <c r="DM27466" s="49">
        <f t="shared" si="1003"/>
        <v>0</v>
      </c>
      <c r="DN27466" s="49">
        <f t="shared" si="1004"/>
        <v>0</v>
      </c>
      <c r="DO27466" s="49">
        <f t="shared" si="1005"/>
        <v>0</v>
      </c>
      <c r="DP27466" s="54">
        <f t="shared" si="1006"/>
        <v>0</v>
      </c>
    </row>
    <row r="27467" spans="106:120" x14ac:dyDescent="0.25">
      <c r="DB27467" s="134">
        <f t="shared" si="1007"/>
        <v>177</v>
      </c>
      <c r="DC27467" s="7"/>
      <c r="DD27467" s="10"/>
      <c r="DE27467" s="9"/>
      <c r="DF27467" s="9"/>
      <c r="DG27467" s="378"/>
      <c r="DH27467" s="128"/>
      <c r="DI27467" s="128"/>
      <c r="DJ27467" s="128"/>
      <c r="DK27467" s="216">
        <f t="shared" si="1002"/>
        <v>0</v>
      </c>
      <c r="DL27467" s="128"/>
      <c r="DM27467" s="49">
        <f t="shared" si="1003"/>
        <v>0</v>
      </c>
      <c r="DN27467" s="49">
        <f t="shared" si="1004"/>
        <v>0</v>
      </c>
      <c r="DO27467" s="49">
        <f t="shared" si="1005"/>
        <v>0</v>
      </c>
      <c r="DP27467" s="54">
        <f t="shared" si="1006"/>
        <v>0</v>
      </c>
    </row>
    <row r="27468" spans="106:120" x14ac:dyDescent="0.25">
      <c r="DB27468" s="134">
        <f t="shared" si="1007"/>
        <v>178</v>
      </c>
      <c r="DC27468" s="7"/>
      <c r="DD27468" s="10"/>
      <c r="DE27468" s="9"/>
      <c r="DF27468" s="9"/>
      <c r="DG27468" s="378"/>
      <c r="DH27468" s="128"/>
      <c r="DI27468" s="128"/>
      <c r="DJ27468" s="128"/>
      <c r="DK27468" s="216">
        <f t="shared" si="1002"/>
        <v>0</v>
      </c>
      <c r="DL27468" s="128"/>
      <c r="DM27468" s="49">
        <f t="shared" si="1003"/>
        <v>0</v>
      </c>
      <c r="DN27468" s="49">
        <f t="shared" si="1004"/>
        <v>0</v>
      </c>
      <c r="DO27468" s="49">
        <f t="shared" si="1005"/>
        <v>0</v>
      </c>
      <c r="DP27468" s="54">
        <f t="shared" si="1006"/>
        <v>0</v>
      </c>
    </row>
    <row r="27469" spans="106:120" x14ac:dyDescent="0.25">
      <c r="DB27469" s="134">
        <f t="shared" si="1007"/>
        <v>179</v>
      </c>
      <c r="DC27469" s="7"/>
      <c r="DD27469" s="10"/>
      <c r="DE27469" s="9"/>
      <c r="DF27469" s="9"/>
      <c r="DG27469" s="378"/>
      <c r="DH27469" s="128"/>
      <c r="DI27469" s="128"/>
      <c r="DJ27469" s="128"/>
      <c r="DK27469" s="216">
        <f t="shared" si="1002"/>
        <v>0</v>
      </c>
      <c r="DL27469" s="128"/>
      <c r="DM27469" s="49">
        <f t="shared" si="1003"/>
        <v>0</v>
      </c>
      <c r="DN27469" s="49">
        <f t="shared" si="1004"/>
        <v>0</v>
      </c>
      <c r="DO27469" s="49">
        <f t="shared" si="1005"/>
        <v>0</v>
      </c>
      <c r="DP27469" s="54">
        <f t="shared" si="1006"/>
        <v>0</v>
      </c>
    </row>
    <row r="27470" spans="106:120" x14ac:dyDescent="0.25">
      <c r="DB27470" s="134">
        <f t="shared" si="1007"/>
        <v>180</v>
      </c>
      <c r="DC27470" s="7"/>
      <c r="DD27470" s="10"/>
      <c r="DE27470" s="9"/>
      <c r="DF27470" s="9"/>
      <c r="DG27470" s="378"/>
      <c r="DH27470" s="128"/>
      <c r="DI27470" s="128"/>
      <c r="DJ27470" s="128"/>
      <c r="DK27470" s="216">
        <f t="shared" si="1002"/>
        <v>0</v>
      </c>
      <c r="DL27470" s="128"/>
      <c r="DM27470" s="49">
        <f t="shared" si="1003"/>
        <v>0</v>
      </c>
      <c r="DN27470" s="49">
        <f t="shared" si="1004"/>
        <v>0</v>
      </c>
      <c r="DO27470" s="49">
        <f t="shared" si="1005"/>
        <v>0</v>
      </c>
      <c r="DP27470" s="54">
        <f t="shared" si="1006"/>
        <v>0</v>
      </c>
    </row>
    <row r="27471" spans="106:120" x14ac:dyDescent="0.25">
      <c r="DB27471" s="134">
        <f t="shared" si="1007"/>
        <v>181</v>
      </c>
      <c r="DC27471" s="7"/>
      <c r="DD27471" s="10"/>
      <c r="DE27471" s="9"/>
      <c r="DF27471" s="9"/>
      <c r="DG27471" s="378"/>
      <c r="DH27471" s="128"/>
      <c r="DI27471" s="128"/>
      <c r="DJ27471" s="128"/>
      <c r="DK27471" s="216">
        <f t="shared" si="1002"/>
        <v>0</v>
      </c>
      <c r="DL27471" s="128"/>
      <c r="DM27471" s="49">
        <f t="shared" si="1003"/>
        <v>0</v>
      </c>
      <c r="DN27471" s="49">
        <f t="shared" si="1004"/>
        <v>0</v>
      </c>
      <c r="DO27471" s="49">
        <f t="shared" si="1005"/>
        <v>0</v>
      </c>
      <c r="DP27471" s="54">
        <f t="shared" si="1006"/>
        <v>0</v>
      </c>
    </row>
    <row r="27472" spans="106:120" x14ac:dyDescent="0.25">
      <c r="DB27472" s="134">
        <f t="shared" si="1007"/>
        <v>182</v>
      </c>
      <c r="DC27472" s="7"/>
      <c r="DD27472" s="10"/>
      <c r="DE27472" s="9"/>
      <c r="DF27472" s="9"/>
      <c r="DG27472" s="378"/>
      <c r="DH27472" s="128"/>
      <c r="DI27472" s="128"/>
      <c r="DJ27472" s="128"/>
      <c r="DK27472" s="216">
        <f t="shared" si="1002"/>
        <v>0</v>
      </c>
      <c r="DL27472" s="128"/>
      <c r="DM27472" s="49">
        <f t="shared" si="1003"/>
        <v>0</v>
      </c>
      <c r="DN27472" s="49">
        <f t="shared" si="1004"/>
        <v>0</v>
      </c>
      <c r="DO27472" s="49">
        <f t="shared" si="1005"/>
        <v>0</v>
      </c>
      <c r="DP27472" s="54">
        <f t="shared" si="1006"/>
        <v>0</v>
      </c>
    </row>
    <row r="27473" spans="106:120" x14ac:dyDescent="0.25">
      <c r="DB27473" s="134">
        <f t="shared" si="1007"/>
        <v>183</v>
      </c>
      <c r="DC27473" s="7"/>
      <c r="DD27473" s="10"/>
      <c r="DE27473" s="9"/>
      <c r="DF27473" s="9"/>
      <c r="DG27473" s="378"/>
      <c r="DH27473" s="128"/>
      <c r="DI27473" s="128"/>
      <c r="DJ27473" s="128"/>
      <c r="DK27473" s="216">
        <f t="shared" si="1002"/>
        <v>0</v>
      </c>
      <c r="DL27473" s="128"/>
      <c r="DM27473" s="49">
        <f t="shared" si="1003"/>
        <v>0</v>
      </c>
      <c r="DN27473" s="49">
        <f t="shared" si="1004"/>
        <v>0</v>
      </c>
      <c r="DO27473" s="49">
        <f t="shared" si="1005"/>
        <v>0</v>
      </c>
      <c r="DP27473" s="54">
        <f t="shared" si="1006"/>
        <v>0</v>
      </c>
    </row>
    <row r="27474" spans="106:120" x14ac:dyDescent="0.25">
      <c r="DB27474" s="134">
        <f t="shared" si="1007"/>
        <v>184</v>
      </c>
      <c r="DC27474" s="7"/>
      <c r="DD27474" s="10"/>
      <c r="DE27474" s="9"/>
      <c r="DF27474" s="9"/>
      <c r="DG27474" s="378"/>
      <c r="DH27474" s="128"/>
      <c r="DI27474" s="128"/>
      <c r="DJ27474" s="128"/>
      <c r="DK27474" s="216">
        <f t="shared" si="1002"/>
        <v>0</v>
      </c>
      <c r="DL27474" s="128"/>
      <c r="DM27474" s="49">
        <f t="shared" si="1003"/>
        <v>0</v>
      </c>
      <c r="DN27474" s="49">
        <f t="shared" si="1004"/>
        <v>0</v>
      </c>
      <c r="DO27474" s="49">
        <f t="shared" si="1005"/>
        <v>0</v>
      </c>
      <c r="DP27474" s="54">
        <f t="shared" si="1006"/>
        <v>0</v>
      </c>
    </row>
    <row r="27475" spans="106:120" x14ac:dyDescent="0.25">
      <c r="DB27475" s="134">
        <f t="shared" si="1007"/>
        <v>185</v>
      </c>
      <c r="DC27475" s="7"/>
      <c r="DD27475" s="10"/>
      <c r="DE27475" s="9"/>
      <c r="DF27475" s="9"/>
      <c r="DG27475" s="378"/>
      <c r="DH27475" s="128"/>
      <c r="DI27475" s="128"/>
      <c r="DJ27475" s="128"/>
      <c r="DK27475" s="216">
        <f t="shared" si="1002"/>
        <v>0</v>
      </c>
      <c r="DL27475" s="128"/>
      <c r="DM27475" s="49">
        <f t="shared" si="1003"/>
        <v>0</v>
      </c>
      <c r="DN27475" s="49">
        <f t="shared" si="1004"/>
        <v>0</v>
      </c>
      <c r="DO27475" s="49">
        <f t="shared" si="1005"/>
        <v>0</v>
      </c>
      <c r="DP27475" s="54">
        <f t="shared" si="1006"/>
        <v>0</v>
      </c>
    </row>
    <row r="27476" spans="106:120" x14ac:dyDescent="0.25">
      <c r="DB27476" s="134">
        <f t="shared" si="1007"/>
        <v>186</v>
      </c>
      <c r="DC27476" s="7"/>
      <c r="DD27476" s="10"/>
      <c r="DE27476" s="9"/>
      <c r="DF27476" s="9"/>
      <c r="DG27476" s="378"/>
      <c r="DH27476" s="128"/>
      <c r="DI27476" s="128"/>
      <c r="DJ27476" s="128"/>
      <c r="DK27476" s="216">
        <f t="shared" si="1002"/>
        <v>0</v>
      </c>
      <c r="DL27476" s="128"/>
      <c r="DM27476" s="49">
        <f t="shared" si="1003"/>
        <v>0</v>
      </c>
      <c r="DN27476" s="49">
        <f t="shared" si="1004"/>
        <v>0</v>
      </c>
      <c r="DO27476" s="49">
        <f t="shared" si="1005"/>
        <v>0</v>
      </c>
      <c r="DP27476" s="54">
        <f t="shared" si="1006"/>
        <v>0</v>
      </c>
    </row>
    <row r="27477" spans="106:120" x14ac:dyDescent="0.25">
      <c r="DB27477" s="134">
        <f t="shared" si="1007"/>
        <v>187</v>
      </c>
      <c r="DC27477" s="7"/>
      <c r="DD27477" s="10"/>
      <c r="DE27477" s="9"/>
      <c r="DF27477" s="9"/>
      <c r="DG27477" s="378"/>
      <c r="DH27477" s="128"/>
      <c r="DI27477" s="128"/>
      <c r="DJ27477" s="128"/>
      <c r="DK27477" s="216">
        <f t="shared" si="1002"/>
        <v>0</v>
      </c>
      <c r="DL27477" s="128"/>
      <c r="DM27477" s="49">
        <f t="shared" si="1003"/>
        <v>0</v>
      </c>
      <c r="DN27477" s="49">
        <f t="shared" si="1004"/>
        <v>0</v>
      </c>
      <c r="DO27477" s="49">
        <f t="shared" si="1005"/>
        <v>0</v>
      </c>
      <c r="DP27477" s="54">
        <f t="shared" si="1006"/>
        <v>0</v>
      </c>
    </row>
    <row r="27478" spans="106:120" x14ac:dyDescent="0.25">
      <c r="DB27478" s="134">
        <f t="shared" si="1007"/>
        <v>188</v>
      </c>
      <c r="DC27478" s="7"/>
      <c r="DD27478" s="10"/>
      <c r="DE27478" s="9"/>
      <c r="DF27478" s="9"/>
      <c r="DG27478" s="378"/>
      <c r="DH27478" s="128"/>
      <c r="DI27478" s="128"/>
      <c r="DJ27478" s="128"/>
      <c r="DK27478" s="216">
        <f t="shared" si="1002"/>
        <v>0</v>
      </c>
      <c r="DL27478" s="128"/>
      <c r="DM27478" s="49">
        <f t="shared" si="1003"/>
        <v>0</v>
      </c>
      <c r="DN27478" s="49">
        <f t="shared" si="1004"/>
        <v>0</v>
      </c>
      <c r="DO27478" s="49">
        <f t="shared" si="1005"/>
        <v>0</v>
      </c>
      <c r="DP27478" s="54">
        <f t="shared" si="1006"/>
        <v>0</v>
      </c>
    </row>
    <row r="27479" spans="106:120" x14ac:dyDescent="0.25">
      <c r="DB27479" s="134">
        <f t="shared" si="1007"/>
        <v>189</v>
      </c>
      <c r="DC27479" s="7"/>
      <c r="DD27479" s="10"/>
      <c r="DE27479" s="9"/>
      <c r="DF27479" s="9"/>
      <c r="DG27479" s="378"/>
      <c r="DH27479" s="128"/>
      <c r="DI27479" s="128"/>
      <c r="DJ27479" s="128"/>
      <c r="DK27479" s="216">
        <f t="shared" si="1002"/>
        <v>0</v>
      </c>
      <c r="DL27479" s="128"/>
      <c r="DM27479" s="49">
        <f t="shared" si="1003"/>
        <v>0</v>
      </c>
      <c r="DN27479" s="49">
        <f t="shared" si="1004"/>
        <v>0</v>
      </c>
      <c r="DO27479" s="49">
        <f t="shared" si="1005"/>
        <v>0</v>
      </c>
      <c r="DP27479" s="54">
        <f t="shared" si="1006"/>
        <v>0</v>
      </c>
    </row>
    <row r="27480" spans="106:120" x14ac:dyDescent="0.25">
      <c r="DB27480" s="134">
        <f t="shared" si="1007"/>
        <v>190</v>
      </c>
      <c r="DC27480" s="7"/>
      <c r="DD27480" s="10"/>
      <c r="DE27480" s="9"/>
      <c r="DF27480" s="9"/>
      <c r="DG27480" s="378"/>
      <c r="DH27480" s="128"/>
      <c r="DI27480" s="128"/>
      <c r="DJ27480" s="128"/>
      <c r="DK27480" s="216">
        <f t="shared" si="1002"/>
        <v>0</v>
      </c>
      <c r="DL27480" s="128"/>
      <c r="DM27480" s="49">
        <f t="shared" si="1003"/>
        <v>0</v>
      </c>
      <c r="DN27480" s="49">
        <f t="shared" si="1004"/>
        <v>0</v>
      </c>
      <c r="DO27480" s="49">
        <f t="shared" si="1005"/>
        <v>0</v>
      </c>
      <c r="DP27480" s="54">
        <f t="shared" si="1006"/>
        <v>0</v>
      </c>
    </row>
    <row r="27481" spans="106:120" x14ac:dyDescent="0.25">
      <c r="DB27481" s="134">
        <f t="shared" si="1007"/>
        <v>191</v>
      </c>
      <c r="DC27481" s="7"/>
      <c r="DD27481" s="10"/>
      <c r="DE27481" s="9"/>
      <c r="DF27481" s="9"/>
      <c r="DG27481" s="378"/>
      <c r="DH27481" s="128"/>
      <c r="DI27481" s="128"/>
      <c r="DJ27481" s="128"/>
      <c r="DK27481" s="216">
        <f t="shared" si="1002"/>
        <v>0</v>
      </c>
      <c r="DL27481" s="128"/>
      <c r="DM27481" s="49">
        <f t="shared" si="1003"/>
        <v>0</v>
      </c>
      <c r="DN27481" s="49">
        <f t="shared" si="1004"/>
        <v>0</v>
      </c>
      <c r="DO27481" s="49">
        <f t="shared" si="1005"/>
        <v>0</v>
      </c>
      <c r="DP27481" s="54">
        <f t="shared" si="1006"/>
        <v>0</v>
      </c>
    </row>
    <row r="27482" spans="106:120" x14ac:dyDescent="0.25">
      <c r="DB27482" s="134">
        <f t="shared" si="1007"/>
        <v>192</v>
      </c>
      <c r="DC27482" s="7"/>
      <c r="DD27482" s="10"/>
      <c r="DE27482" s="9"/>
      <c r="DF27482" s="9"/>
      <c r="DG27482" s="378"/>
      <c r="DH27482" s="128"/>
      <c r="DI27482" s="128"/>
      <c r="DJ27482" s="128"/>
      <c r="DK27482" s="216">
        <f t="shared" si="1002"/>
        <v>0</v>
      </c>
      <c r="DL27482" s="128"/>
      <c r="DM27482" s="49">
        <f t="shared" si="1003"/>
        <v>0</v>
      </c>
      <c r="DN27482" s="49">
        <f t="shared" si="1004"/>
        <v>0</v>
      </c>
      <c r="DO27482" s="49">
        <f t="shared" si="1005"/>
        <v>0</v>
      </c>
      <c r="DP27482" s="54">
        <f t="shared" si="1006"/>
        <v>0</v>
      </c>
    </row>
    <row r="27483" spans="106:120" x14ac:dyDescent="0.25">
      <c r="DB27483" s="134">
        <f t="shared" si="1007"/>
        <v>193</v>
      </c>
      <c r="DC27483" s="7"/>
      <c r="DD27483" s="10"/>
      <c r="DE27483" s="9"/>
      <c r="DF27483" s="9"/>
      <c r="DG27483" s="378"/>
      <c r="DH27483" s="128"/>
      <c r="DI27483" s="128"/>
      <c r="DJ27483" s="128"/>
      <c r="DK27483" s="216">
        <f t="shared" si="1002"/>
        <v>0</v>
      </c>
      <c r="DL27483" s="128"/>
      <c r="DM27483" s="49">
        <f t="shared" si="1003"/>
        <v>0</v>
      </c>
      <c r="DN27483" s="49">
        <f t="shared" si="1004"/>
        <v>0</v>
      </c>
      <c r="DO27483" s="49">
        <f t="shared" si="1005"/>
        <v>0</v>
      </c>
      <c r="DP27483" s="54">
        <f t="shared" si="1006"/>
        <v>0</v>
      </c>
    </row>
    <row r="27484" spans="106:120" x14ac:dyDescent="0.25">
      <c r="DB27484" s="134">
        <f t="shared" si="1007"/>
        <v>194</v>
      </c>
      <c r="DC27484" s="7"/>
      <c r="DD27484" s="10"/>
      <c r="DE27484" s="9"/>
      <c r="DF27484" s="9"/>
      <c r="DG27484" s="378"/>
      <c r="DH27484" s="128"/>
      <c r="DI27484" s="128"/>
      <c r="DJ27484" s="128"/>
      <c r="DK27484" s="216">
        <f t="shared" ref="DK27484:DK27547" si="1008">IF(DC27484=0,0,IF(DD27484=0,0,IF(DE27484=0,0,IF(DF27484=0,0,DP27484))))</f>
        <v>0</v>
      </c>
      <c r="DL27484" s="128"/>
      <c r="DM27484" s="49">
        <f t="shared" ref="DM27484:DM27547" si="1009">IF(DE27484="yes",1,0)</f>
        <v>0</v>
      </c>
      <c r="DN27484" s="49">
        <f t="shared" ref="DN27484:DN27547" si="1010">IF(DF27484="yes",1,0)</f>
        <v>0</v>
      </c>
      <c r="DO27484" s="49">
        <f t="shared" ref="DO27484:DO27547" si="1011">IF(DG27484="n/a",0,IF(DG27484&lt;&gt;0,1,0))</f>
        <v>0</v>
      </c>
      <c r="DP27484" s="54">
        <f t="shared" ref="DP27484:DP27547" si="1012">IF(SUM(DM27484:DO27484)&gt;1,10,0)</f>
        <v>0</v>
      </c>
    </row>
    <row r="27485" spans="106:120" x14ac:dyDescent="0.25">
      <c r="DB27485" s="134">
        <f t="shared" si="1007"/>
        <v>195</v>
      </c>
      <c r="DC27485" s="7"/>
      <c r="DD27485" s="10"/>
      <c r="DE27485" s="9"/>
      <c r="DF27485" s="9"/>
      <c r="DG27485" s="378"/>
      <c r="DH27485" s="128"/>
      <c r="DI27485" s="128"/>
      <c r="DJ27485" s="128"/>
      <c r="DK27485" s="216">
        <f t="shared" si="1008"/>
        <v>0</v>
      </c>
      <c r="DL27485" s="128"/>
      <c r="DM27485" s="49">
        <f t="shared" si="1009"/>
        <v>0</v>
      </c>
      <c r="DN27485" s="49">
        <f t="shared" si="1010"/>
        <v>0</v>
      </c>
      <c r="DO27485" s="49">
        <f t="shared" si="1011"/>
        <v>0</v>
      </c>
      <c r="DP27485" s="54">
        <f t="shared" si="1012"/>
        <v>0</v>
      </c>
    </row>
    <row r="27486" spans="106:120" x14ac:dyDescent="0.25">
      <c r="DB27486" s="134">
        <f t="shared" si="1007"/>
        <v>196</v>
      </c>
      <c r="DC27486" s="7"/>
      <c r="DD27486" s="10"/>
      <c r="DE27486" s="9"/>
      <c r="DF27486" s="9"/>
      <c r="DG27486" s="378"/>
      <c r="DH27486" s="128"/>
      <c r="DI27486" s="128"/>
      <c r="DJ27486" s="128"/>
      <c r="DK27486" s="216">
        <f t="shared" si="1008"/>
        <v>0</v>
      </c>
      <c r="DL27486" s="128"/>
      <c r="DM27486" s="49">
        <f t="shared" si="1009"/>
        <v>0</v>
      </c>
      <c r="DN27486" s="49">
        <f t="shared" si="1010"/>
        <v>0</v>
      </c>
      <c r="DO27486" s="49">
        <f t="shared" si="1011"/>
        <v>0</v>
      </c>
      <c r="DP27486" s="54">
        <f t="shared" si="1012"/>
        <v>0</v>
      </c>
    </row>
    <row r="27487" spans="106:120" x14ac:dyDescent="0.25">
      <c r="DB27487" s="134">
        <f t="shared" si="1007"/>
        <v>197</v>
      </c>
      <c r="DC27487" s="7"/>
      <c r="DD27487" s="10"/>
      <c r="DE27487" s="9"/>
      <c r="DF27487" s="9"/>
      <c r="DG27487" s="378"/>
      <c r="DH27487" s="128"/>
      <c r="DI27487" s="128"/>
      <c r="DJ27487" s="128"/>
      <c r="DK27487" s="216">
        <f t="shared" si="1008"/>
        <v>0</v>
      </c>
      <c r="DL27487" s="128"/>
      <c r="DM27487" s="49">
        <f t="shared" si="1009"/>
        <v>0</v>
      </c>
      <c r="DN27487" s="49">
        <f t="shared" si="1010"/>
        <v>0</v>
      </c>
      <c r="DO27487" s="49">
        <f t="shared" si="1011"/>
        <v>0</v>
      </c>
      <c r="DP27487" s="54">
        <f t="shared" si="1012"/>
        <v>0</v>
      </c>
    </row>
    <row r="27488" spans="106:120" x14ac:dyDescent="0.25">
      <c r="DB27488" s="134">
        <f t="shared" si="1007"/>
        <v>198</v>
      </c>
      <c r="DC27488" s="7"/>
      <c r="DD27488" s="10"/>
      <c r="DE27488" s="9"/>
      <c r="DF27488" s="9"/>
      <c r="DG27488" s="378"/>
      <c r="DH27488" s="128"/>
      <c r="DI27488" s="128"/>
      <c r="DJ27488" s="128"/>
      <c r="DK27488" s="216">
        <f t="shared" si="1008"/>
        <v>0</v>
      </c>
      <c r="DL27488" s="128"/>
      <c r="DM27488" s="49">
        <f t="shared" si="1009"/>
        <v>0</v>
      </c>
      <c r="DN27488" s="49">
        <f t="shared" si="1010"/>
        <v>0</v>
      </c>
      <c r="DO27488" s="49">
        <f t="shared" si="1011"/>
        <v>0</v>
      </c>
      <c r="DP27488" s="54">
        <f t="shared" si="1012"/>
        <v>0</v>
      </c>
    </row>
    <row r="27489" spans="106:120" x14ac:dyDescent="0.25">
      <c r="DB27489" s="134">
        <f t="shared" si="1007"/>
        <v>199</v>
      </c>
      <c r="DC27489" s="7"/>
      <c r="DD27489" s="10"/>
      <c r="DE27489" s="9"/>
      <c r="DF27489" s="9"/>
      <c r="DG27489" s="378"/>
      <c r="DH27489" s="128"/>
      <c r="DI27489" s="128"/>
      <c r="DJ27489" s="128"/>
      <c r="DK27489" s="216">
        <f t="shared" si="1008"/>
        <v>0</v>
      </c>
      <c r="DL27489" s="128"/>
      <c r="DM27489" s="49">
        <f t="shared" si="1009"/>
        <v>0</v>
      </c>
      <c r="DN27489" s="49">
        <f t="shared" si="1010"/>
        <v>0</v>
      </c>
      <c r="DO27489" s="49">
        <f t="shared" si="1011"/>
        <v>0</v>
      </c>
      <c r="DP27489" s="54">
        <f t="shared" si="1012"/>
        <v>0</v>
      </c>
    </row>
    <row r="27490" spans="106:120" x14ac:dyDescent="0.25">
      <c r="DB27490" s="134">
        <f t="shared" si="1007"/>
        <v>200</v>
      </c>
      <c r="DC27490" s="7"/>
      <c r="DD27490" s="10"/>
      <c r="DE27490" s="9"/>
      <c r="DF27490" s="9"/>
      <c r="DG27490" s="378"/>
      <c r="DH27490" s="128"/>
      <c r="DI27490" s="128"/>
      <c r="DJ27490" s="128"/>
      <c r="DK27490" s="216">
        <f t="shared" si="1008"/>
        <v>0</v>
      </c>
      <c r="DL27490" s="128"/>
      <c r="DM27490" s="49">
        <f t="shared" si="1009"/>
        <v>0</v>
      </c>
      <c r="DN27490" s="49">
        <f t="shared" si="1010"/>
        <v>0</v>
      </c>
      <c r="DO27490" s="49">
        <f t="shared" si="1011"/>
        <v>0</v>
      </c>
      <c r="DP27490" s="54">
        <f t="shared" si="1012"/>
        <v>0</v>
      </c>
    </row>
    <row r="27491" spans="106:120" x14ac:dyDescent="0.25">
      <c r="DB27491" s="134">
        <f t="shared" si="1007"/>
        <v>201</v>
      </c>
      <c r="DC27491" s="7"/>
      <c r="DD27491" s="10"/>
      <c r="DE27491" s="9"/>
      <c r="DF27491" s="9"/>
      <c r="DG27491" s="378"/>
      <c r="DH27491" s="128"/>
      <c r="DI27491" s="128"/>
      <c r="DJ27491" s="128"/>
      <c r="DK27491" s="216">
        <f t="shared" si="1008"/>
        <v>0</v>
      </c>
      <c r="DL27491" s="128"/>
      <c r="DM27491" s="49">
        <f t="shared" si="1009"/>
        <v>0</v>
      </c>
      <c r="DN27491" s="49">
        <f t="shared" si="1010"/>
        <v>0</v>
      </c>
      <c r="DO27491" s="49">
        <f t="shared" si="1011"/>
        <v>0</v>
      </c>
      <c r="DP27491" s="54">
        <f t="shared" si="1012"/>
        <v>0</v>
      </c>
    </row>
    <row r="27492" spans="106:120" x14ac:dyDescent="0.25">
      <c r="DB27492" s="134">
        <f t="shared" si="1007"/>
        <v>202</v>
      </c>
      <c r="DC27492" s="7"/>
      <c r="DD27492" s="10"/>
      <c r="DE27492" s="9"/>
      <c r="DF27492" s="9"/>
      <c r="DG27492" s="378"/>
      <c r="DH27492" s="128"/>
      <c r="DI27492" s="128"/>
      <c r="DJ27492" s="128"/>
      <c r="DK27492" s="216">
        <f t="shared" si="1008"/>
        <v>0</v>
      </c>
      <c r="DL27492" s="128"/>
      <c r="DM27492" s="49">
        <f t="shared" si="1009"/>
        <v>0</v>
      </c>
      <c r="DN27492" s="49">
        <f t="shared" si="1010"/>
        <v>0</v>
      </c>
      <c r="DO27492" s="49">
        <f t="shared" si="1011"/>
        <v>0</v>
      </c>
      <c r="DP27492" s="54">
        <f t="shared" si="1012"/>
        <v>0</v>
      </c>
    </row>
    <row r="27493" spans="106:120" x14ac:dyDescent="0.25">
      <c r="DB27493" s="134">
        <f t="shared" si="1007"/>
        <v>203</v>
      </c>
      <c r="DC27493" s="7"/>
      <c r="DD27493" s="10"/>
      <c r="DE27493" s="9"/>
      <c r="DF27493" s="9"/>
      <c r="DG27493" s="378"/>
      <c r="DH27493" s="128"/>
      <c r="DI27493" s="128"/>
      <c r="DJ27493" s="128"/>
      <c r="DK27493" s="216">
        <f t="shared" si="1008"/>
        <v>0</v>
      </c>
      <c r="DL27493" s="128"/>
      <c r="DM27493" s="49">
        <f t="shared" si="1009"/>
        <v>0</v>
      </c>
      <c r="DN27493" s="49">
        <f t="shared" si="1010"/>
        <v>0</v>
      </c>
      <c r="DO27493" s="49">
        <f t="shared" si="1011"/>
        <v>0</v>
      </c>
      <c r="DP27493" s="54">
        <f t="shared" si="1012"/>
        <v>0</v>
      </c>
    </row>
    <row r="27494" spans="106:120" x14ac:dyDescent="0.25">
      <c r="DB27494" s="134">
        <f t="shared" si="1007"/>
        <v>204</v>
      </c>
      <c r="DC27494" s="7"/>
      <c r="DD27494" s="10"/>
      <c r="DE27494" s="9"/>
      <c r="DF27494" s="9"/>
      <c r="DG27494" s="378"/>
      <c r="DH27494" s="128"/>
      <c r="DI27494" s="128"/>
      <c r="DJ27494" s="128"/>
      <c r="DK27494" s="216">
        <f t="shared" si="1008"/>
        <v>0</v>
      </c>
      <c r="DL27494" s="128"/>
      <c r="DM27494" s="49">
        <f t="shared" si="1009"/>
        <v>0</v>
      </c>
      <c r="DN27494" s="49">
        <f t="shared" si="1010"/>
        <v>0</v>
      </c>
      <c r="DO27494" s="49">
        <f t="shared" si="1011"/>
        <v>0</v>
      </c>
      <c r="DP27494" s="54">
        <f t="shared" si="1012"/>
        <v>0</v>
      </c>
    </row>
    <row r="27495" spans="106:120" x14ac:dyDescent="0.25">
      <c r="DB27495" s="134">
        <f t="shared" si="1007"/>
        <v>205</v>
      </c>
      <c r="DC27495" s="7"/>
      <c r="DD27495" s="10"/>
      <c r="DE27495" s="9"/>
      <c r="DF27495" s="9"/>
      <c r="DG27495" s="378"/>
      <c r="DH27495" s="128"/>
      <c r="DI27495" s="128"/>
      <c r="DJ27495" s="128"/>
      <c r="DK27495" s="216">
        <f t="shared" si="1008"/>
        <v>0</v>
      </c>
      <c r="DL27495" s="128"/>
      <c r="DM27495" s="49">
        <f t="shared" si="1009"/>
        <v>0</v>
      </c>
      <c r="DN27495" s="49">
        <f t="shared" si="1010"/>
        <v>0</v>
      </c>
      <c r="DO27495" s="49">
        <f t="shared" si="1011"/>
        <v>0</v>
      </c>
      <c r="DP27495" s="54">
        <f t="shared" si="1012"/>
        <v>0</v>
      </c>
    </row>
    <row r="27496" spans="106:120" x14ac:dyDescent="0.25">
      <c r="DB27496" s="134">
        <f t="shared" si="1007"/>
        <v>206</v>
      </c>
      <c r="DC27496" s="7"/>
      <c r="DD27496" s="10"/>
      <c r="DE27496" s="9"/>
      <c r="DF27496" s="9"/>
      <c r="DG27496" s="378"/>
      <c r="DH27496" s="128"/>
      <c r="DI27496" s="128"/>
      <c r="DJ27496" s="128"/>
      <c r="DK27496" s="216">
        <f t="shared" si="1008"/>
        <v>0</v>
      </c>
      <c r="DL27496" s="128"/>
      <c r="DM27496" s="49">
        <f t="shared" si="1009"/>
        <v>0</v>
      </c>
      <c r="DN27496" s="49">
        <f t="shared" si="1010"/>
        <v>0</v>
      </c>
      <c r="DO27496" s="49">
        <f t="shared" si="1011"/>
        <v>0</v>
      </c>
      <c r="DP27496" s="54">
        <f t="shared" si="1012"/>
        <v>0</v>
      </c>
    </row>
    <row r="27497" spans="106:120" x14ac:dyDescent="0.25">
      <c r="DB27497" s="134">
        <f t="shared" si="1007"/>
        <v>207</v>
      </c>
      <c r="DC27497" s="7"/>
      <c r="DD27497" s="10"/>
      <c r="DE27497" s="9"/>
      <c r="DF27497" s="9"/>
      <c r="DG27497" s="378"/>
      <c r="DH27497" s="128"/>
      <c r="DI27497" s="128"/>
      <c r="DJ27497" s="128"/>
      <c r="DK27497" s="216">
        <f t="shared" si="1008"/>
        <v>0</v>
      </c>
      <c r="DL27497" s="128"/>
      <c r="DM27497" s="49">
        <f t="shared" si="1009"/>
        <v>0</v>
      </c>
      <c r="DN27497" s="49">
        <f t="shared" si="1010"/>
        <v>0</v>
      </c>
      <c r="DO27497" s="49">
        <f t="shared" si="1011"/>
        <v>0</v>
      </c>
      <c r="DP27497" s="54">
        <f t="shared" si="1012"/>
        <v>0</v>
      </c>
    </row>
    <row r="27498" spans="106:120" x14ac:dyDescent="0.25">
      <c r="DB27498" s="134">
        <f t="shared" si="1007"/>
        <v>208</v>
      </c>
      <c r="DC27498" s="7"/>
      <c r="DD27498" s="10"/>
      <c r="DE27498" s="9"/>
      <c r="DF27498" s="9"/>
      <c r="DG27498" s="378"/>
      <c r="DH27498" s="128"/>
      <c r="DI27498" s="128"/>
      <c r="DJ27498" s="128"/>
      <c r="DK27498" s="216">
        <f t="shared" si="1008"/>
        <v>0</v>
      </c>
      <c r="DL27498" s="128"/>
      <c r="DM27498" s="49">
        <f t="shared" si="1009"/>
        <v>0</v>
      </c>
      <c r="DN27498" s="49">
        <f t="shared" si="1010"/>
        <v>0</v>
      </c>
      <c r="DO27498" s="49">
        <f t="shared" si="1011"/>
        <v>0</v>
      </c>
      <c r="DP27498" s="54">
        <f t="shared" si="1012"/>
        <v>0</v>
      </c>
    </row>
    <row r="27499" spans="106:120" x14ac:dyDescent="0.25">
      <c r="DB27499" s="134">
        <f t="shared" si="1007"/>
        <v>209</v>
      </c>
      <c r="DC27499" s="7"/>
      <c r="DD27499" s="10"/>
      <c r="DE27499" s="9"/>
      <c r="DF27499" s="9"/>
      <c r="DG27499" s="378"/>
      <c r="DH27499" s="128"/>
      <c r="DI27499" s="128"/>
      <c r="DJ27499" s="128"/>
      <c r="DK27499" s="216">
        <f t="shared" si="1008"/>
        <v>0</v>
      </c>
      <c r="DL27499" s="128"/>
      <c r="DM27499" s="49">
        <f t="shared" si="1009"/>
        <v>0</v>
      </c>
      <c r="DN27499" s="49">
        <f t="shared" si="1010"/>
        <v>0</v>
      </c>
      <c r="DO27499" s="49">
        <f t="shared" si="1011"/>
        <v>0</v>
      </c>
      <c r="DP27499" s="54">
        <f t="shared" si="1012"/>
        <v>0</v>
      </c>
    </row>
    <row r="27500" spans="106:120" x14ac:dyDescent="0.25">
      <c r="DB27500" s="134">
        <f t="shared" si="1007"/>
        <v>210</v>
      </c>
      <c r="DC27500" s="7"/>
      <c r="DD27500" s="10"/>
      <c r="DE27500" s="9"/>
      <c r="DF27500" s="9"/>
      <c r="DG27500" s="378"/>
      <c r="DH27500" s="128"/>
      <c r="DI27500" s="128"/>
      <c r="DJ27500" s="128"/>
      <c r="DK27500" s="216">
        <f t="shared" si="1008"/>
        <v>0</v>
      </c>
      <c r="DL27500" s="128"/>
      <c r="DM27500" s="49">
        <f t="shared" si="1009"/>
        <v>0</v>
      </c>
      <c r="DN27500" s="49">
        <f t="shared" si="1010"/>
        <v>0</v>
      </c>
      <c r="DO27500" s="49">
        <f t="shared" si="1011"/>
        <v>0</v>
      </c>
      <c r="DP27500" s="54">
        <f t="shared" si="1012"/>
        <v>0</v>
      </c>
    </row>
    <row r="27501" spans="106:120" x14ac:dyDescent="0.25">
      <c r="DB27501" s="134">
        <f t="shared" si="1007"/>
        <v>211</v>
      </c>
      <c r="DC27501" s="7"/>
      <c r="DD27501" s="10"/>
      <c r="DE27501" s="9"/>
      <c r="DF27501" s="9"/>
      <c r="DG27501" s="378"/>
      <c r="DH27501" s="128"/>
      <c r="DI27501" s="128"/>
      <c r="DJ27501" s="128"/>
      <c r="DK27501" s="216">
        <f t="shared" si="1008"/>
        <v>0</v>
      </c>
      <c r="DL27501" s="128"/>
      <c r="DM27501" s="49">
        <f t="shared" si="1009"/>
        <v>0</v>
      </c>
      <c r="DN27501" s="49">
        <f t="shared" si="1010"/>
        <v>0</v>
      </c>
      <c r="DO27501" s="49">
        <f t="shared" si="1011"/>
        <v>0</v>
      </c>
      <c r="DP27501" s="54">
        <f t="shared" si="1012"/>
        <v>0</v>
      </c>
    </row>
    <row r="27502" spans="106:120" x14ac:dyDescent="0.25">
      <c r="DB27502" s="134">
        <f t="shared" si="1007"/>
        <v>212</v>
      </c>
      <c r="DC27502" s="7"/>
      <c r="DD27502" s="10"/>
      <c r="DE27502" s="9"/>
      <c r="DF27502" s="9"/>
      <c r="DG27502" s="378"/>
      <c r="DH27502" s="128"/>
      <c r="DI27502" s="128"/>
      <c r="DJ27502" s="128"/>
      <c r="DK27502" s="216">
        <f t="shared" si="1008"/>
        <v>0</v>
      </c>
      <c r="DL27502" s="128"/>
      <c r="DM27502" s="49">
        <f t="shared" si="1009"/>
        <v>0</v>
      </c>
      <c r="DN27502" s="49">
        <f t="shared" si="1010"/>
        <v>0</v>
      </c>
      <c r="DO27502" s="49">
        <f t="shared" si="1011"/>
        <v>0</v>
      </c>
      <c r="DP27502" s="54">
        <f t="shared" si="1012"/>
        <v>0</v>
      </c>
    </row>
    <row r="27503" spans="106:120" x14ac:dyDescent="0.25">
      <c r="DB27503" s="134">
        <f t="shared" si="1007"/>
        <v>213</v>
      </c>
      <c r="DC27503" s="7"/>
      <c r="DD27503" s="10"/>
      <c r="DE27503" s="9"/>
      <c r="DF27503" s="9"/>
      <c r="DG27503" s="378"/>
      <c r="DH27503" s="128"/>
      <c r="DI27503" s="128"/>
      <c r="DJ27503" s="128"/>
      <c r="DK27503" s="216">
        <f t="shared" si="1008"/>
        <v>0</v>
      </c>
      <c r="DL27503" s="128"/>
      <c r="DM27503" s="49">
        <f t="shared" si="1009"/>
        <v>0</v>
      </c>
      <c r="DN27503" s="49">
        <f t="shared" si="1010"/>
        <v>0</v>
      </c>
      <c r="DO27503" s="49">
        <f t="shared" si="1011"/>
        <v>0</v>
      </c>
      <c r="DP27503" s="54">
        <f t="shared" si="1012"/>
        <v>0</v>
      </c>
    </row>
    <row r="27504" spans="106:120" x14ac:dyDescent="0.25">
      <c r="DB27504" s="134">
        <f t="shared" si="1007"/>
        <v>214</v>
      </c>
      <c r="DC27504" s="7"/>
      <c r="DD27504" s="10"/>
      <c r="DE27504" s="9"/>
      <c r="DF27504" s="9"/>
      <c r="DG27504" s="378"/>
      <c r="DH27504" s="128"/>
      <c r="DI27504" s="128"/>
      <c r="DJ27504" s="128"/>
      <c r="DK27504" s="216">
        <f t="shared" si="1008"/>
        <v>0</v>
      </c>
      <c r="DL27504" s="128"/>
      <c r="DM27504" s="49">
        <f t="shared" si="1009"/>
        <v>0</v>
      </c>
      <c r="DN27504" s="49">
        <f t="shared" si="1010"/>
        <v>0</v>
      </c>
      <c r="DO27504" s="49">
        <f t="shared" si="1011"/>
        <v>0</v>
      </c>
      <c r="DP27504" s="54">
        <f t="shared" si="1012"/>
        <v>0</v>
      </c>
    </row>
    <row r="27505" spans="106:120" x14ac:dyDescent="0.25">
      <c r="DB27505" s="134">
        <f t="shared" si="1007"/>
        <v>215</v>
      </c>
      <c r="DC27505" s="7"/>
      <c r="DD27505" s="10"/>
      <c r="DE27505" s="9"/>
      <c r="DF27505" s="9"/>
      <c r="DG27505" s="378"/>
      <c r="DH27505" s="128"/>
      <c r="DI27505" s="128"/>
      <c r="DJ27505" s="128"/>
      <c r="DK27505" s="216">
        <f t="shared" si="1008"/>
        <v>0</v>
      </c>
      <c r="DL27505" s="128"/>
      <c r="DM27505" s="49">
        <f t="shared" si="1009"/>
        <v>0</v>
      </c>
      <c r="DN27505" s="49">
        <f t="shared" si="1010"/>
        <v>0</v>
      </c>
      <c r="DO27505" s="49">
        <f t="shared" si="1011"/>
        <v>0</v>
      </c>
      <c r="DP27505" s="54">
        <f t="shared" si="1012"/>
        <v>0</v>
      </c>
    </row>
    <row r="27506" spans="106:120" x14ac:dyDescent="0.25">
      <c r="DB27506" s="134">
        <f t="shared" si="1007"/>
        <v>216</v>
      </c>
      <c r="DC27506" s="7"/>
      <c r="DD27506" s="10"/>
      <c r="DE27506" s="9"/>
      <c r="DF27506" s="9"/>
      <c r="DG27506" s="378"/>
      <c r="DH27506" s="128"/>
      <c r="DI27506" s="128"/>
      <c r="DJ27506" s="128"/>
      <c r="DK27506" s="216">
        <f t="shared" si="1008"/>
        <v>0</v>
      </c>
      <c r="DL27506" s="128"/>
      <c r="DM27506" s="49">
        <f t="shared" si="1009"/>
        <v>0</v>
      </c>
      <c r="DN27506" s="49">
        <f t="shared" si="1010"/>
        <v>0</v>
      </c>
      <c r="DO27506" s="49">
        <f t="shared" si="1011"/>
        <v>0</v>
      </c>
      <c r="DP27506" s="54">
        <f t="shared" si="1012"/>
        <v>0</v>
      </c>
    </row>
    <row r="27507" spans="106:120" x14ac:dyDescent="0.25">
      <c r="DB27507" s="134">
        <f t="shared" si="1007"/>
        <v>217</v>
      </c>
      <c r="DC27507" s="7"/>
      <c r="DD27507" s="10"/>
      <c r="DE27507" s="9"/>
      <c r="DF27507" s="9"/>
      <c r="DG27507" s="378"/>
      <c r="DH27507" s="128"/>
      <c r="DI27507" s="128"/>
      <c r="DJ27507" s="128"/>
      <c r="DK27507" s="216">
        <f t="shared" si="1008"/>
        <v>0</v>
      </c>
      <c r="DL27507" s="128"/>
      <c r="DM27507" s="49">
        <f t="shared" si="1009"/>
        <v>0</v>
      </c>
      <c r="DN27507" s="49">
        <f t="shared" si="1010"/>
        <v>0</v>
      </c>
      <c r="DO27507" s="49">
        <f t="shared" si="1011"/>
        <v>0</v>
      </c>
      <c r="DP27507" s="54">
        <f t="shared" si="1012"/>
        <v>0</v>
      </c>
    </row>
    <row r="27508" spans="106:120" x14ac:dyDescent="0.25">
      <c r="DB27508" s="134">
        <f t="shared" si="1007"/>
        <v>218</v>
      </c>
      <c r="DC27508" s="7"/>
      <c r="DD27508" s="10"/>
      <c r="DE27508" s="9"/>
      <c r="DF27508" s="9"/>
      <c r="DG27508" s="378"/>
      <c r="DH27508" s="128"/>
      <c r="DI27508" s="128"/>
      <c r="DJ27508" s="128"/>
      <c r="DK27508" s="216">
        <f t="shared" si="1008"/>
        <v>0</v>
      </c>
      <c r="DL27508" s="128"/>
      <c r="DM27508" s="49">
        <f t="shared" si="1009"/>
        <v>0</v>
      </c>
      <c r="DN27508" s="49">
        <f t="shared" si="1010"/>
        <v>0</v>
      </c>
      <c r="DO27508" s="49">
        <f t="shared" si="1011"/>
        <v>0</v>
      </c>
      <c r="DP27508" s="54">
        <f t="shared" si="1012"/>
        <v>0</v>
      </c>
    </row>
    <row r="27509" spans="106:120" x14ac:dyDescent="0.25">
      <c r="DB27509" s="134">
        <f t="shared" si="1007"/>
        <v>219</v>
      </c>
      <c r="DC27509" s="7"/>
      <c r="DD27509" s="10"/>
      <c r="DE27509" s="9"/>
      <c r="DF27509" s="9"/>
      <c r="DG27509" s="378"/>
      <c r="DH27509" s="128"/>
      <c r="DI27509" s="128"/>
      <c r="DJ27509" s="128"/>
      <c r="DK27509" s="216">
        <f t="shared" si="1008"/>
        <v>0</v>
      </c>
      <c r="DL27509" s="128"/>
      <c r="DM27509" s="49">
        <f t="shared" si="1009"/>
        <v>0</v>
      </c>
      <c r="DN27509" s="49">
        <f t="shared" si="1010"/>
        <v>0</v>
      </c>
      <c r="DO27509" s="49">
        <f t="shared" si="1011"/>
        <v>0</v>
      </c>
      <c r="DP27509" s="54">
        <f t="shared" si="1012"/>
        <v>0</v>
      </c>
    </row>
    <row r="27510" spans="106:120" x14ac:dyDescent="0.25">
      <c r="DB27510" s="134">
        <f t="shared" si="1007"/>
        <v>220</v>
      </c>
      <c r="DC27510" s="7"/>
      <c r="DD27510" s="10"/>
      <c r="DE27510" s="9"/>
      <c r="DF27510" s="9"/>
      <c r="DG27510" s="378"/>
      <c r="DH27510" s="128"/>
      <c r="DI27510" s="128"/>
      <c r="DJ27510" s="128"/>
      <c r="DK27510" s="216">
        <f t="shared" si="1008"/>
        <v>0</v>
      </c>
      <c r="DL27510" s="128"/>
      <c r="DM27510" s="49">
        <f t="shared" si="1009"/>
        <v>0</v>
      </c>
      <c r="DN27510" s="49">
        <f t="shared" si="1010"/>
        <v>0</v>
      </c>
      <c r="DO27510" s="49">
        <f t="shared" si="1011"/>
        <v>0</v>
      </c>
      <c r="DP27510" s="54">
        <f t="shared" si="1012"/>
        <v>0</v>
      </c>
    </row>
    <row r="27511" spans="106:120" x14ac:dyDescent="0.25">
      <c r="DB27511" s="134">
        <f t="shared" si="1007"/>
        <v>221</v>
      </c>
      <c r="DC27511" s="7"/>
      <c r="DD27511" s="10"/>
      <c r="DE27511" s="9"/>
      <c r="DF27511" s="9"/>
      <c r="DG27511" s="378"/>
      <c r="DH27511" s="128"/>
      <c r="DI27511" s="128"/>
      <c r="DJ27511" s="128"/>
      <c r="DK27511" s="216">
        <f t="shared" si="1008"/>
        <v>0</v>
      </c>
      <c r="DL27511" s="128"/>
      <c r="DM27511" s="49">
        <f t="shared" si="1009"/>
        <v>0</v>
      </c>
      <c r="DN27511" s="49">
        <f t="shared" si="1010"/>
        <v>0</v>
      </c>
      <c r="DO27511" s="49">
        <f t="shared" si="1011"/>
        <v>0</v>
      </c>
      <c r="DP27511" s="54">
        <f t="shared" si="1012"/>
        <v>0</v>
      </c>
    </row>
    <row r="27512" spans="106:120" x14ac:dyDescent="0.25">
      <c r="DB27512" s="134">
        <f t="shared" si="1007"/>
        <v>222</v>
      </c>
      <c r="DC27512" s="7"/>
      <c r="DD27512" s="10"/>
      <c r="DE27512" s="9"/>
      <c r="DF27512" s="9"/>
      <c r="DG27512" s="378"/>
      <c r="DH27512" s="128"/>
      <c r="DI27512" s="128"/>
      <c r="DJ27512" s="128"/>
      <c r="DK27512" s="216">
        <f t="shared" si="1008"/>
        <v>0</v>
      </c>
      <c r="DL27512" s="128"/>
      <c r="DM27512" s="49">
        <f t="shared" si="1009"/>
        <v>0</v>
      </c>
      <c r="DN27512" s="49">
        <f t="shared" si="1010"/>
        <v>0</v>
      </c>
      <c r="DO27512" s="49">
        <f t="shared" si="1011"/>
        <v>0</v>
      </c>
      <c r="DP27512" s="54">
        <f t="shared" si="1012"/>
        <v>0</v>
      </c>
    </row>
    <row r="27513" spans="106:120" x14ac:dyDescent="0.25">
      <c r="DB27513" s="134">
        <f t="shared" si="1007"/>
        <v>223</v>
      </c>
      <c r="DC27513" s="7"/>
      <c r="DD27513" s="10"/>
      <c r="DE27513" s="9"/>
      <c r="DF27513" s="9"/>
      <c r="DG27513" s="378"/>
      <c r="DH27513" s="128"/>
      <c r="DI27513" s="128"/>
      <c r="DJ27513" s="128"/>
      <c r="DK27513" s="216">
        <f t="shared" si="1008"/>
        <v>0</v>
      </c>
      <c r="DL27513" s="128"/>
      <c r="DM27513" s="49">
        <f t="shared" si="1009"/>
        <v>0</v>
      </c>
      <c r="DN27513" s="49">
        <f t="shared" si="1010"/>
        <v>0</v>
      </c>
      <c r="DO27513" s="49">
        <f t="shared" si="1011"/>
        <v>0</v>
      </c>
      <c r="DP27513" s="54">
        <f t="shared" si="1012"/>
        <v>0</v>
      </c>
    </row>
    <row r="27514" spans="106:120" x14ac:dyDescent="0.25">
      <c r="DB27514" s="134">
        <f t="shared" si="1007"/>
        <v>224</v>
      </c>
      <c r="DC27514" s="7"/>
      <c r="DD27514" s="10"/>
      <c r="DE27514" s="9"/>
      <c r="DF27514" s="9"/>
      <c r="DG27514" s="378"/>
      <c r="DH27514" s="128"/>
      <c r="DI27514" s="128"/>
      <c r="DJ27514" s="128"/>
      <c r="DK27514" s="216">
        <f t="shared" si="1008"/>
        <v>0</v>
      </c>
      <c r="DL27514" s="128"/>
      <c r="DM27514" s="49">
        <f t="shared" si="1009"/>
        <v>0</v>
      </c>
      <c r="DN27514" s="49">
        <f t="shared" si="1010"/>
        <v>0</v>
      </c>
      <c r="DO27514" s="49">
        <f t="shared" si="1011"/>
        <v>0</v>
      </c>
      <c r="DP27514" s="54">
        <f t="shared" si="1012"/>
        <v>0</v>
      </c>
    </row>
    <row r="27515" spans="106:120" x14ac:dyDescent="0.25">
      <c r="DB27515" s="134">
        <f t="shared" si="1007"/>
        <v>225</v>
      </c>
      <c r="DC27515" s="7"/>
      <c r="DD27515" s="10"/>
      <c r="DE27515" s="9"/>
      <c r="DF27515" s="9"/>
      <c r="DG27515" s="378"/>
      <c r="DH27515" s="128"/>
      <c r="DI27515" s="128"/>
      <c r="DJ27515" s="128"/>
      <c r="DK27515" s="216">
        <f t="shared" si="1008"/>
        <v>0</v>
      </c>
      <c r="DL27515" s="128"/>
      <c r="DM27515" s="49">
        <f t="shared" si="1009"/>
        <v>0</v>
      </c>
      <c r="DN27515" s="49">
        <f t="shared" si="1010"/>
        <v>0</v>
      </c>
      <c r="DO27515" s="49">
        <f t="shared" si="1011"/>
        <v>0</v>
      </c>
      <c r="DP27515" s="54">
        <f t="shared" si="1012"/>
        <v>0</v>
      </c>
    </row>
    <row r="27516" spans="106:120" x14ac:dyDescent="0.25">
      <c r="DB27516" s="134">
        <f t="shared" si="1007"/>
        <v>226</v>
      </c>
      <c r="DC27516" s="7"/>
      <c r="DD27516" s="10"/>
      <c r="DE27516" s="9"/>
      <c r="DF27516" s="9"/>
      <c r="DG27516" s="378"/>
      <c r="DH27516" s="128"/>
      <c r="DI27516" s="128"/>
      <c r="DJ27516" s="128"/>
      <c r="DK27516" s="216">
        <f t="shared" si="1008"/>
        <v>0</v>
      </c>
      <c r="DL27516" s="128"/>
      <c r="DM27516" s="49">
        <f t="shared" si="1009"/>
        <v>0</v>
      </c>
      <c r="DN27516" s="49">
        <f t="shared" si="1010"/>
        <v>0</v>
      </c>
      <c r="DO27516" s="49">
        <f t="shared" si="1011"/>
        <v>0</v>
      </c>
      <c r="DP27516" s="54">
        <f t="shared" si="1012"/>
        <v>0</v>
      </c>
    </row>
    <row r="27517" spans="106:120" x14ac:dyDescent="0.25">
      <c r="DB27517" s="134">
        <f t="shared" si="1007"/>
        <v>227</v>
      </c>
      <c r="DC27517" s="7"/>
      <c r="DD27517" s="10"/>
      <c r="DE27517" s="9"/>
      <c r="DF27517" s="9"/>
      <c r="DG27517" s="378"/>
      <c r="DH27517" s="128"/>
      <c r="DI27517" s="128"/>
      <c r="DJ27517" s="128"/>
      <c r="DK27517" s="216">
        <f t="shared" si="1008"/>
        <v>0</v>
      </c>
      <c r="DL27517" s="128"/>
      <c r="DM27517" s="49">
        <f t="shared" si="1009"/>
        <v>0</v>
      </c>
      <c r="DN27517" s="49">
        <f t="shared" si="1010"/>
        <v>0</v>
      </c>
      <c r="DO27517" s="49">
        <f t="shared" si="1011"/>
        <v>0</v>
      </c>
      <c r="DP27517" s="54">
        <f t="shared" si="1012"/>
        <v>0</v>
      </c>
    </row>
    <row r="27518" spans="106:120" x14ac:dyDescent="0.25">
      <c r="DB27518" s="134">
        <f t="shared" ref="DB27518:DB27581" si="1013">1+DB27517</f>
        <v>228</v>
      </c>
      <c r="DC27518" s="7"/>
      <c r="DD27518" s="10"/>
      <c r="DE27518" s="9"/>
      <c r="DF27518" s="9"/>
      <c r="DG27518" s="378"/>
      <c r="DH27518" s="128"/>
      <c r="DI27518" s="128"/>
      <c r="DJ27518" s="128"/>
      <c r="DK27518" s="216">
        <f t="shared" si="1008"/>
        <v>0</v>
      </c>
      <c r="DL27518" s="128"/>
      <c r="DM27518" s="49">
        <f t="shared" si="1009"/>
        <v>0</v>
      </c>
      <c r="DN27518" s="49">
        <f t="shared" si="1010"/>
        <v>0</v>
      </c>
      <c r="DO27518" s="49">
        <f t="shared" si="1011"/>
        <v>0</v>
      </c>
      <c r="DP27518" s="54">
        <f t="shared" si="1012"/>
        <v>0</v>
      </c>
    </row>
    <row r="27519" spans="106:120" x14ac:dyDescent="0.25">
      <c r="DB27519" s="134">
        <f t="shared" si="1013"/>
        <v>229</v>
      </c>
      <c r="DC27519" s="7"/>
      <c r="DD27519" s="10"/>
      <c r="DE27519" s="9"/>
      <c r="DF27519" s="9"/>
      <c r="DG27519" s="378"/>
      <c r="DH27519" s="128"/>
      <c r="DI27519" s="128"/>
      <c r="DJ27519" s="128"/>
      <c r="DK27519" s="216">
        <f t="shared" si="1008"/>
        <v>0</v>
      </c>
      <c r="DL27519" s="128"/>
      <c r="DM27519" s="49">
        <f t="shared" si="1009"/>
        <v>0</v>
      </c>
      <c r="DN27519" s="49">
        <f t="shared" si="1010"/>
        <v>0</v>
      </c>
      <c r="DO27519" s="49">
        <f t="shared" si="1011"/>
        <v>0</v>
      </c>
      <c r="DP27519" s="54">
        <f t="shared" si="1012"/>
        <v>0</v>
      </c>
    </row>
    <row r="27520" spans="106:120" x14ac:dyDescent="0.25">
      <c r="DB27520" s="134">
        <f t="shared" si="1013"/>
        <v>230</v>
      </c>
      <c r="DC27520" s="7"/>
      <c r="DD27520" s="10"/>
      <c r="DE27520" s="9"/>
      <c r="DF27520" s="9"/>
      <c r="DG27520" s="378"/>
      <c r="DH27520" s="128"/>
      <c r="DI27520" s="128"/>
      <c r="DJ27520" s="128"/>
      <c r="DK27520" s="216">
        <f t="shared" si="1008"/>
        <v>0</v>
      </c>
      <c r="DL27520" s="128"/>
      <c r="DM27520" s="49">
        <f t="shared" si="1009"/>
        <v>0</v>
      </c>
      <c r="DN27520" s="49">
        <f t="shared" si="1010"/>
        <v>0</v>
      </c>
      <c r="DO27520" s="49">
        <f t="shared" si="1011"/>
        <v>0</v>
      </c>
      <c r="DP27520" s="54">
        <f t="shared" si="1012"/>
        <v>0</v>
      </c>
    </row>
    <row r="27521" spans="106:120" x14ac:dyDescent="0.25">
      <c r="DB27521" s="134">
        <f t="shared" si="1013"/>
        <v>231</v>
      </c>
      <c r="DC27521" s="7"/>
      <c r="DD27521" s="10"/>
      <c r="DE27521" s="9"/>
      <c r="DF27521" s="9"/>
      <c r="DG27521" s="378"/>
      <c r="DH27521" s="128"/>
      <c r="DI27521" s="128"/>
      <c r="DJ27521" s="128"/>
      <c r="DK27521" s="216">
        <f t="shared" si="1008"/>
        <v>0</v>
      </c>
      <c r="DL27521" s="128"/>
      <c r="DM27521" s="49">
        <f t="shared" si="1009"/>
        <v>0</v>
      </c>
      <c r="DN27521" s="49">
        <f t="shared" si="1010"/>
        <v>0</v>
      </c>
      <c r="DO27521" s="49">
        <f t="shared" si="1011"/>
        <v>0</v>
      </c>
      <c r="DP27521" s="54">
        <f t="shared" si="1012"/>
        <v>0</v>
      </c>
    </row>
    <row r="27522" spans="106:120" x14ac:dyDescent="0.25">
      <c r="DB27522" s="134">
        <f t="shared" si="1013"/>
        <v>232</v>
      </c>
      <c r="DC27522" s="7"/>
      <c r="DD27522" s="10"/>
      <c r="DE27522" s="9"/>
      <c r="DF27522" s="9"/>
      <c r="DG27522" s="378"/>
      <c r="DH27522" s="128"/>
      <c r="DI27522" s="128"/>
      <c r="DJ27522" s="128"/>
      <c r="DK27522" s="216">
        <f t="shared" si="1008"/>
        <v>0</v>
      </c>
      <c r="DL27522" s="128"/>
      <c r="DM27522" s="49">
        <f t="shared" si="1009"/>
        <v>0</v>
      </c>
      <c r="DN27522" s="49">
        <f t="shared" si="1010"/>
        <v>0</v>
      </c>
      <c r="DO27522" s="49">
        <f t="shared" si="1011"/>
        <v>0</v>
      </c>
      <c r="DP27522" s="54">
        <f t="shared" si="1012"/>
        <v>0</v>
      </c>
    </row>
    <row r="27523" spans="106:120" x14ac:dyDescent="0.25">
      <c r="DB27523" s="134">
        <f t="shared" si="1013"/>
        <v>233</v>
      </c>
      <c r="DC27523" s="7"/>
      <c r="DD27523" s="10"/>
      <c r="DE27523" s="9"/>
      <c r="DF27523" s="9"/>
      <c r="DG27523" s="378"/>
      <c r="DH27523" s="128"/>
      <c r="DI27523" s="128"/>
      <c r="DJ27523" s="128"/>
      <c r="DK27523" s="216">
        <f t="shared" si="1008"/>
        <v>0</v>
      </c>
      <c r="DL27523" s="128"/>
      <c r="DM27523" s="49">
        <f t="shared" si="1009"/>
        <v>0</v>
      </c>
      <c r="DN27523" s="49">
        <f t="shared" si="1010"/>
        <v>0</v>
      </c>
      <c r="DO27523" s="49">
        <f t="shared" si="1011"/>
        <v>0</v>
      </c>
      <c r="DP27523" s="54">
        <f t="shared" si="1012"/>
        <v>0</v>
      </c>
    </row>
    <row r="27524" spans="106:120" x14ac:dyDescent="0.25">
      <c r="DB27524" s="134">
        <f t="shared" si="1013"/>
        <v>234</v>
      </c>
      <c r="DC27524" s="7"/>
      <c r="DD27524" s="10"/>
      <c r="DE27524" s="9"/>
      <c r="DF27524" s="9"/>
      <c r="DG27524" s="378"/>
      <c r="DH27524" s="128"/>
      <c r="DI27524" s="128"/>
      <c r="DJ27524" s="128"/>
      <c r="DK27524" s="216">
        <f t="shared" si="1008"/>
        <v>0</v>
      </c>
      <c r="DL27524" s="128"/>
      <c r="DM27524" s="49">
        <f t="shared" si="1009"/>
        <v>0</v>
      </c>
      <c r="DN27524" s="49">
        <f t="shared" si="1010"/>
        <v>0</v>
      </c>
      <c r="DO27524" s="49">
        <f t="shared" si="1011"/>
        <v>0</v>
      </c>
      <c r="DP27524" s="54">
        <f t="shared" si="1012"/>
        <v>0</v>
      </c>
    </row>
    <row r="27525" spans="106:120" x14ac:dyDescent="0.25">
      <c r="DB27525" s="134">
        <f t="shared" si="1013"/>
        <v>235</v>
      </c>
      <c r="DC27525" s="7"/>
      <c r="DD27525" s="10"/>
      <c r="DE27525" s="9"/>
      <c r="DF27525" s="9"/>
      <c r="DG27525" s="378"/>
      <c r="DH27525" s="128"/>
      <c r="DI27525" s="128"/>
      <c r="DJ27525" s="128"/>
      <c r="DK27525" s="216">
        <f t="shared" si="1008"/>
        <v>0</v>
      </c>
      <c r="DL27525" s="128"/>
      <c r="DM27525" s="49">
        <f t="shared" si="1009"/>
        <v>0</v>
      </c>
      <c r="DN27525" s="49">
        <f t="shared" si="1010"/>
        <v>0</v>
      </c>
      <c r="DO27525" s="49">
        <f t="shared" si="1011"/>
        <v>0</v>
      </c>
      <c r="DP27525" s="54">
        <f t="shared" si="1012"/>
        <v>0</v>
      </c>
    </row>
    <row r="27526" spans="106:120" x14ac:dyDescent="0.25">
      <c r="DB27526" s="134">
        <f t="shared" si="1013"/>
        <v>236</v>
      </c>
      <c r="DC27526" s="7"/>
      <c r="DD27526" s="10"/>
      <c r="DE27526" s="9"/>
      <c r="DF27526" s="9"/>
      <c r="DG27526" s="378"/>
      <c r="DH27526" s="128"/>
      <c r="DI27526" s="128"/>
      <c r="DJ27526" s="128"/>
      <c r="DK27526" s="216">
        <f t="shared" si="1008"/>
        <v>0</v>
      </c>
      <c r="DL27526" s="128"/>
      <c r="DM27526" s="49">
        <f t="shared" si="1009"/>
        <v>0</v>
      </c>
      <c r="DN27526" s="49">
        <f t="shared" si="1010"/>
        <v>0</v>
      </c>
      <c r="DO27526" s="49">
        <f t="shared" si="1011"/>
        <v>0</v>
      </c>
      <c r="DP27526" s="54">
        <f t="shared" si="1012"/>
        <v>0</v>
      </c>
    </row>
    <row r="27527" spans="106:120" x14ac:dyDescent="0.25">
      <c r="DB27527" s="134">
        <f t="shared" si="1013"/>
        <v>237</v>
      </c>
      <c r="DC27527" s="7"/>
      <c r="DD27527" s="10"/>
      <c r="DE27527" s="9"/>
      <c r="DF27527" s="9"/>
      <c r="DG27527" s="378"/>
      <c r="DH27527" s="128"/>
      <c r="DI27527" s="128"/>
      <c r="DJ27527" s="128"/>
      <c r="DK27527" s="216">
        <f t="shared" si="1008"/>
        <v>0</v>
      </c>
      <c r="DL27527" s="128"/>
      <c r="DM27527" s="49">
        <f t="shared" si="1009"/>
        <v>0</v>
      </c>
      <c r="DN27527" s="49">
        <f t="shared" si="1010"/>
        <v>0</v>
      </c>
      <c r="DO27527" s="49">
        <f t="shared" si="1011"/>
        <v>0</v>
      </c>
      <c r="DP27527" s="54">
        <f t="shared" si="1012"/>
        <v>0</v>
      </c>
    </row>
    <row r="27528" spans="106:120" x14ac:dyDescent="0.25">
      <c r="DB27528" s="134">
        <f t="shared" si="1013"/>
        <v>238</v>
      </c>
      <c r="DC27528" s="7"/>
      <c r="DD27528" s="10"/>
      <c r="DE27528" s="9"/>
      <c r="DF27528" s="9"/>
      <c r="DG27528" s="378"/>
      <c r="DH27528" s="128"/>
      <c r="DI27528" s="128"/>
      <c r="DJ27528" s="128"/>
      <c r="DK27528" s="216">
        <f t="shared" si="1008"/>
        <v>0</v>
      </c>
      <c r="DL27528" s="128"/>
      <c r="DM27528" s="49">
        <f t="shared" si="1009"/>
        <v>0</v>
      </c>
      <c r="DN27528" s="49">
        <f t="shared" si="1010"/>
        <v>0</v>
      </c>
      <c r="DO27528" s="49">
        <f t="shared" si="1011"/>
        <v>0</v>
      </c>
      <c r="DP27528" s="54">
        <f t="shared" si="1012"/>
        <v>0</v>
      </c>
    </row>
    <row r="27529" spans="106:120" x14ac:dyDescent="0.25">
      <c r="DB27529" s="134">
        <f t="shared" si="1013"/>
        <v>239</v>
      </c>
      <c r="DC27529" s="7"/>
      <c r="DD27529" s="10"/>
      <c r="DE27529" s="9"/>
      <c r="DF27529" s="9"/>
      <c r="DG27529" s="378"/>
      <c r="DH27529" s="128"/>
      <c r="DI27529" s="128"/>
      <c r="DJ27529" s="128"/>
      <c r="DK27529" s="216">
        <f t="shared" si="1008"/>
        <v>0</v>
      </c>
      <c r="DL27529" s="128"/>
      <c r="DM27529" s="49">
        <f t="shared" si="1009"/>
        <v>0</v>
      </c>
      <c r="DN27529" s="49">
        <f t="shared" si="1010"/>
        <v>0</v>
      </c>
      <c r="DO27529" s="49">
        <f t="shared" si="1011"/>
        <v>0</v>
      </c>
      <c r="DP27529" s="54">
        <f t="shared" si="1012"/>
        <v>0</v>
      </c>
    </row>
    <row r="27530" spans="106:120" x14ac:dyDescent="0.25">
      <c r="DB27530" s="134">
        <f t="shared" si="1013"/>
        <v>240</v>
      </c>
      <c r="DC27530" s="7"/>
      <c r="DD27530" s="10"/>
      <c r="DE27530" s="9"/>
      <c r="DF27530" s="9"/>
      <c r="DG27530" s="378"/>
      <c r="DH27530" s="128"/>
      <c r="DI27530" s="128"/>
      <c r="DJ27530" s="128"/>
      <c r="DK27530" s="216">
        <f t="shared" si="1008"/>
        <v>0</v>
      </c>
      <c r="DL27530" s="128"/>
      <c r="DM27530" s="49">
        <f t="shared" si="1009"/>
        <v>0</v>
      </c>
      <c r="DN27530" s="49">
        <f t="shared" si="1010"/>
        <v>0</v>
      </c>
      <c r="DO27530" s="49">
        <f t="shared" si="1011"/>
        <v>0</v>
      </c>
      <c r="DP27530" s="54">
        <f t="shared" si="1012"/>
        <v>0</v>
      </c>
    </row>
    <row r="27531" spans="106:120" x14ac:dyDescent="0.25">
      <c r="DB27531" s="134">
        <f t="shared" si="1013"/>
        <v>241</v>
      </c>
      <c r="DC27531" s="7"/>
      <c r="DD27531" s="10"/>
      <c r="DE27531" s="9"/>
      <c r="DF27531" s="9"/>
      <c r="DG27531" s="378"/>
      <c r="DH27531" s="128"/>
      <c r="DI27531" s="128"/>
      <c r="DJ27531" s="128"/>
      <c r="DK27531" s="216">
        <f t="shared" si="1008"/>
        <v>0</v>
      </c>
      <c r="DL27531" s="128"/>
      <c r="DM27531" s="49">
        <f t="shared" si="1009"/>
        <v>0</v>
      </c>
      <c r="DN27531" s="49">
        <f t="shared" si="1010"/>
        <v>0</v>
      </c>
      <c r="DO27531" s="49">
        <f t="shared" si="1011"/>
        <v>0</v>
      </c>
      <c r="DP27531" s="54">
        <f t="shared" si="1012"/>
        <v>0</v>
      </c>
    </row>
    <row r="27532" spans="106:120" x14ac:dyDescent="0.25">
      <c r="DB27532" s="134">
        <f t="shared" si="1013"/>
        <v>242</v>
      </c>
      <c r="DC27532" s="7"/>
      <c r="DD27532" s="10"/>
      <c r="DE27532" s="9"/>
      <c r="DF27532" s="9"/>
      <c r="DG27532" s="378"/>
      <c r="DH27532" s="128"/>
      <c r="DI27532" s="128"/>
      <c r="DJ27532" s="128"/>
      <c r="DK27532" s="216">
        <f t="shared" si="1008"/>
        <v>0</v>
      </c>
      <c r="DL27532" s="128"/>
      <c r="DM27532" s="49">
        <f t="shared" si="1009"/>
        <v>0</v>
      </c>
      <c r="DN27532" s="49">
        <f t="shared" si="1010"/>
        <v>0</v>
      </c>
      <c r="DO27532" s="49">
        <f t="shared" si="1011"/>
        <v>0</v>
      </c>
      <c r="DP27532" s="54">
        <f t="shared" si="1012"/>
        <v>0</v>
      </c>
    </row>
    <row r="27533" spans="106:120" x14ac:dyDescent="0.25">
      <c r="DB27533" s="134">
        <f t="shared" si="1013"/>
        <v>243</v>
      </c>
      <c r="DC27533" s="7"/>
      <c r="DD27533" s="10"/>
      <c r="DE27533" s="9"/>
      <c r="DF27533" s="9"/>
      <c r="DG27533" s="378"/>
      <c r="DH27533" s="128"/>
      <c r="DI27533" s="128"/>
      <c r="DJ27533" s="128"/>
      <c r="DK27533" s="216">
        <f t="shared" si="1008"/>
        <v>0</v>
      </c>
      <c r="DL27533" s="128"/>
      <c r="DM27533" s="49">
        <f t="shared" si="1009"/>
        <v>0</v>
      </c>
      <c r="DN27533" s="49">
        <f t="shared" si="1010"/>
        <v>0</v>
      </c>
      <c r="DO27533" s="49">
        <f t="shared" si="1011"/>
        <v>0</v>
      </c>
      <c r="DP27533" s="54">
        <f t="shared" si="1012"/>
        <v>0</v>
      </c>
    </row>
    <row r="27534" spans="106:120" x14ac:dyDescent="0.25">
      <c r="DB27534" s="134">
        <f t="shared" si="1013"/>
        <v>244</v>
      </c>
      <c r="DC27534" s="7"/>
      <c r="DD27534" s="10"/>
      <c r="DE27534" s="9"/>
      <c r="DF27534" s="9"/>
      <c r="DG27534" s="378"/>
      <c r="DH27534" s="128"/>
      <c r="DI27534" s="128"/>
      <c r="DJ27534" s="128"/>
      <c r="DK27534" s="216">
        <f t="shared" si="1008"/>
        <v>0</v>
      </c>
      <c r="DL27534" s="128"/>
      <c r="DM27534" s="49">
        <f t="shared" si="1009"/>
        <v>0</v>
      </c>
      <c r="DN27534" s="49">
        <f t="shared" si="1010"/>
        <v>0</v>
      </c>
      <c r="DO27534" s="49">
        <f t="shared" si="1011"/>
        <v>0</v>
      </c>
      <c r="DP27534" s="54">
        <f t="shared" si="1012"/>
        <v>0</v>
      </c>
    </row>
    <row r="27535" spans="106:120" x14ac:dyDescent="0.25">
      <c r="DB27535" s="134">
        <f t="shared" si="1013"/>
        <v>245</v>
      </c>
      <c r="DC27535" s="7"/>
      <c r="DD27535" s="10"/>
      <c r="DE27535" s="9"/>
      <c r="DF27535" s="9"/>
      <c r="DG27535" s="378"/>
      <c r="DH27535" s="128"/>
      <c r="DI27535" s="128"/>
      <c r="DJ27535" s="128"/>
      <c r="DK27535" s="216">
        <f t="shared" si="1008"/>
        <v>0</v>
      </c>
      <c r="DL27535" s="128"/>
      <c r="DM27535" s="49">
        <f t="shared" si="1009"/>
        <v>0</v>
      </c>
      <c r="DN27535" s="49">
        <f t="shared" si="1010"/>
        <v>0</v>
      </c>
      <c r="DO27535" s="49">
        <f t="shared" si="1011"/>
        <v>0</v>
      </c>
      <c r="DP27535" s="54">
        <f t="shared" si="1012"/>
        <v>0</v>
      </c>
    </row>
    <row r="27536" spans="106:120" x14ac:dyDescent="0.25">
      <c r="DB27536" s="134">
        <f t="shared" si="1013"/>
        <v>246</v>
      </c>
      <c r="DC27536" s="7"/>
      <c r="DD27536" s="10"/>
      <c r="DE27536" s="9"/>
      <c r="DF27536" s="9"/>
      <c r="DG27536" s="378"/>
      <c r="DH27536" s="128"/>
      <c r="DI27536" s="128"/>
      <c r="DJ27536" s="128"/>
      <c r="DK27536" s="216">
        <f t="shared" si="1008"/>
        <v>0</v>
      </c>
      <c r="DL27536" s="128"/>
      <c r="DM27536" s="49">
        <f t="shared" si="1009"/>
        <v>0</v>
      </c>
      <c r="DN27536" s="49">
        <f t="shared" si="1010"/>
        <v>0</v>
      </c>
      <c r="DO27536" s="49">
        <f t="shared" si="1011"/>
        <v>0</v>
      </c>
      <c r="DP27536" s="54">
        <f t="shared" si="1012"/>
        <v>0</v>
      </c>
    </row>
    <row r="27537" spans="106:120" x14ac:dyDescent="0.25">
      <c r="DB27537" s="134">
        <f t="shared" si="1013"/>
        <v>247</v>
      </c>
      <c r="DC27537" s="7"/>
      <c r="DD27537" s="10"/>
      <c r="DE27537" s="9"/>
      <c r="DF27537" s="9"/>
      <c r="DG27537" s="378"/>
      <c r="DH27537" s="128"/>
      <c r="DI27537" s="128"/>
      <c r="DJ27537" s="128"/>
      <c r="DK27537" s="216">
        <f t="shared" si="1008"/>
        <v>0</v>
      </c>
      <c r="DL27537" s="128"/>
      <c r="DM27537" s="49">
        <f t="shared" si="1009"/>
        <v>0</v>
      </c>
      <c r="DN27537" s="49">
        <f t="shared" si="1010"/>
        <v>0</v>
      </c>
      <c r="DO27537" s="49">
        <f t="shared" si="1011"/>
        <v>0</v>
      </c>
      <c r="DP27537" s="54">
        <f t="shared" si="1012"/>
        <v>0</v>
      </c>
    </row>
    <row r="27538" spans="106:120" x14ac:dyDescent="0.25">
      <c r="DB27538" s="134">
        <f t="shared" si="1013"/>
        <v>248</v>
      </c>
      <c r="DC27538" s="7"/>
      <c r="DD27538" s="10"/>
      <c r="DE27538" s="9"/>
      <c r="DF27538" s="9"/>
      <c r="DG27538" s="378"/>
      <c r="DH27538" s="128"/>
      <c r="DI27538" s="128"/>
      <c r="DJ27538" s="128"/>
      <c r="DK27538" s="216">
        <f t="shared" si="1008"/>
        <v>0</v>
      </c>
      <c r="DL27538" s="128"/>
      <c r="DM27538" s="49">
        <f t="shared" si="1009"/>
        <v>0</v>
      </c>
      <c r="DN27538" s="49">
        <f t="shared" si="1010"/>
        <v>0</v>
      </c>
      <c r="DO27538" s="49">
        <f t="shared" si="1011"/>
        <v>0</v>
      </c>
      <c r="DP27538" s="54">
        <f t="shared" si="1012"/>
        <v>0</v>
      </c>
    </row>
    <row r="27539" spans="106:120" x14ac:dyDescent="0.25">
      <c r="DB27539" s="134">
        <f t="shared" si="1013"/>
        <v>249</v>
      </c>
      <c r="DC27539" s="7"/>
      <c r="DD27539" s="10"/>
      <c r="DE27539" s="9"/>
      <c r="DF27539" s="9"/>
      <c r="DG27539" s="378"/>
      <c r="DH27539" s="128"/>
      <c r="DI27539" s="128"/>
      <c r="DJ27539" s="128"/>
      <c r="DK27539" s="216">
        <f t="shared" si="1008"/>
        <v>0</v>
      </c>
      <c r="DL27539" s="128"/>
      <c r="DM27539" s="49">
        <f t="shared" si="1009"/>
        <v>0</v>
      </c>
      <c r="DN27539" s="49">
        <f t="shared" si="1010"/>
        <v>0</v>
      </c>
      <c r="DO27539" s="49">
        <f t="shared" si="1011"/>
        <v>0</v>
      </c>
      <c r="DP27539" s="54">
        <f t="shared" si="1012"/>
        <v>0</v>
      </c>
    </row>
    <row r="27540" spans="106:120" x14ac:dyDescent="0.25">
      <c r="DB27540" s="134">
        <f t="shared" si="1013"/>
        <v>250</v>
      </c>
      <c r="DC27540" s="7"/>
      <c r="DD27540" s="10"/>
      <c r="DE27540" s="9"/>
      <c r="DF27540" s="9"/>
      <c r="DG27540" s="378"/>
      <c r="DH27540" s="128"/>
      <c r="DI27540" s="128"/>
      <c r="DJ27540" s="128"/>
      <c r="DK27540" s="216">
        <f t="shared" si="1008"/>
        <v>0</v>
      </c>
      <c r="DL27540" s="128"/>
      <c r="DM27540" s="49">
        <f t="shared" si="1009"/>
        <v>0</v>
      </c>
      <c r="DN27540" s="49">
        <f t="shared" si="1010"/>
        <v>0</v>
      </c>
      <c r="DO27540" s="49">
        <f t="shared" si="1011"/>
        <v>0</v>
      </c>
      <c r="DP27540" s="54">
        <f t="shared" si="1012"/>
        <v>0</v>
      </c>
    </row>
    <row r="27541" spans="106:120" x14ac:dyDescent="0.25">
      <c r="DB27541" s="134">
        <f t="shared" si="1013"/>
        <v>251</v>
      </c>
      <c r="DC27541" s="7"/>
      <c r="DD27541" s="10"/>
      <c r="DE27541" s="9"/>
      <c r="DF27541" s="9"/>
      <c r="DG27541" s="378"/>
      <c r="DH27541" s="128"/>
      <c r="DI27541" s="128"/>
      <c r="DJ27541" s="128"/>
      <c r="DK27541" s="216">
        <f t="shared" si="1008"/>
        <v>0</v>
      </c>
      <c r="DL27541" s="128"/>
      <c r="DM27541" s="49">
        <f t="shared" si="1009"/>
        <v>0</v>
      </c>
      <c r="DN27541" s="49">
        <f t="shared" si="1010"/>
        <v>0</v>
      </c>
      <c r="DO27541" s="49">
        <f t="shared" si="1011"/>
        <v>0</v>
      </c>
      <c r="DP27541" s="54">
        <f t="shared" si="1012"/>
        <v>0</v>
      </c>
    </row>
    <row r="27542" spans="106:120" x14ac:dyDescent="0.25">
      <c r="DB27542" s="134">
        <f t="shared" si="1013"/>
        <v>252</v>
      </c>
      <c r="DC27542" s="7"/>
      <c r="DD27542" s="10"/>
      <c r="DE27542" s="9"/>
      <c r="DF27542" s="9"/>
      <c r="DG27542" s="378"/>
      <c r="DH27542" s="128"/>
      <c r="DI27542" s="128"/>
      <c r="DJ27542" s="128"/>
      <c r="DK27542" s="216">
        <f t="shared" si="1008"/>
        <v>0</v>
      </c>
      <c r="DL27542" s="128"/>
      <c r="DM27542" s="49">
        <f t="shared" si="1009"/>
        <v>0</v>
      </c>
      <c r="DN27542" s="49">
        <f t="shared" si="1010"/>
        <v>0</v>
      </c>
      <c r="DO27542" s="49">
        <f t="shared" si="1011"/>
        <v>0</v>
      </c>
      <c r="DP27542" s="54">
        <f t="shared" si="1012"/>
        <v>0</v>
      </c>
    </row>
    <row r="27543" spans="106:120" x14ac:dyDescent="0.25">
      <c r="DB27543" s="134">
        <f t="shared" si="1013"/>
        <v>253</v>
      </c>
      <c r="DC27543" s="7"/>
      <c r="DD27543" s="10"/>
      <c r="DE27543" s="9"/>
      <c r="DF27543" s="9"/>
      <c r="DG27543" s="378"/>
      <c r="DH27543" s="128"/>
      <c r="DI27543" s="128"/>
      <c r="DJ27543" s="128"/>
      <c r="DK27543" s="216">
        <f t="shared" si="1008"/>
        <v>0</v>
      </c>
      <c r="DL27543" s="128"/>
      <c r="DM27543" s="49">
        <f t="shared" si="1009"/>
        <v>0</v>
      </c>
      <c r="DN27543" s="49">
        <f t="shared" si="1010"/>
        <v>0</v>
      </c>
      <c r="DO27543" s="49">
        <f t="shared" si="1011"/>
        <v>0</v>
      </c>
      <c r="DP27543" s="54">
        <f t="shared" si="1012"/>
        <v>0</v>
      </c>
    </row>
    <row r="27544" spans="106:120" x14ac:dyDescent="0.25">
      <c r="DB27544" s="134">
        <f t="shared" si="1013"/>
        <v>254</v>
      </c>
      <c r="DC27544" s="7"/>
      <c r="DD27544" s="10"/>
      <c r="DE27544" s="9"/>
      <c r="DF27544" s="9"/>
      <c r="DG27544" s="378"/>
      <c r="DH27544" s="128"/>
      <c r="DI27544" s="128"/>
      <c r="DJ27544" s="128"/>
      <c r="DK27544" s="216">
        <f t="shared" si="1008"/>
        <v>0</v>
      </c>
      <c r="DL27544" s="128"/>
      <c r="DM27544" s="49">
        <f t="shared" si="1009"/>
        <v>0</v>
      </c>
      <c r="DN27544" s="49">
        <f t="shared" si="1010"/>
        <v>0</v>
      </c>
      <c r="DO27544" s="49">
        <f t="shared" si="1011"/>
        <v>0</v>
      </c>
      <c r="DP27544" s="54">
        <f t="shared" si="1012"/>
        <v>0</v>
      </c>
    </row>
    <row r="27545" spans="106:120" x14ac:dyDescent="0.25">
      <c r="DB27545" s="134">
        <f t="shared" si="1013"/>
        <v>255</v>
      </c>
      <c r="DC27545" s="7"/>
      <c r="DD27545" s="10"/>
      <c r="DE27545" s="9"/>
      <c r="DF27545" s="9"/>
      <c r="DG27545" s="378"/>
      <c r="DH27545" s="128"/>
      <c r="DI27545" s="128"/>
      <c r="DJ27545" s="128"/>
      <c r="DK27545" s="216">
        <f t="shared" si="1008"/>
        <v>0</v>
      </c>
      <c r="DL27545" s="128"/>
      <c r="DM27545" s="49">
        <f t="shared" si="1009"/>
        <v>0</v>
      </c>
      <c r="DN27545" s="49">
        <f t="shared" si="1010"/>
        <v>0</v>
      </c>
      <c r="DO27545" s="49">
        <f t="shared" si="1011"/>
        <v>0</v>
      </c>
      <c r="DP27545" s="54">
        <f t="shared" si="1012"/>
        <v>0</v>
      </c>
    </row>
    <row r="27546" spans="106:120" x14ac:dyDescent="0.25">
      <c r="DB27546" s="134">
        <f t="shared" si="1013"/>
        <v>256</v>
      </c>
      <c r="DC27546" s="7"/>
      <c r="DD27546" s="10"/>
      <c r="DE27546" s="9"/>
      <c r="DF27546" s="9"/>
      <c r="DG27546" s="378"/>
      <c r="DH27546" s="128"/>
      <c r="DI27546" s="128"/>
      <c r="DJ27546" s="128"/>
      <c r="DK27546" s="216">
        <f t="shared" si="1008"/>
        <v>0</v>
      </c>
      <c r="DL27546" s="128"/>
      <c r="DM27546" s="49">
        <f t="shared" si="1009"/>
        <v>0</v>
      </c>
      <c r="DN27546" s="49">
        <f t="shared" si="1010"/>
        <v>0</v>
      </c>
      <c r="DO27546" s="49">
        <f t="shared" si="1011"/>
        <v>0</v>
      </c>
      <c r="DP27546" s="54">
        <f t="shared" si="1012"/>
        <v>0</v>
      </c>
    </row>
    <row r="27547" spans="106:120" x14ac:dyDescent="0.25">
      <c r="DB27547" s="134">
        <f t="shared" si="1013"/>
        <v>257</v>
      </c>
      <c r="DC27547" s="7"/>
      <c r="DD27547" s="10"/>
      <c r="DE27547" s="9"/>
      <c r="DF27547" s="9"/>
      <c r="DG27547" s="378"/>
      <c r="DH27547" s="128"/>
      <c r="DI27547" s="128"/>
      <c r="DJ27547" s="128"/>
      <c r="DK27547" s="216">
        <f t="shared" si="1008"/>
        <v>0</v>
      </c>
      <c r="DL27547" s="128"/>
      <c r="DM27547" s="49">
        <f t="shared" si="1009"/>
        <v>0</v>
      </c>
      <c r="DN27547" s="49">
        <f t="shared" si="1010"/>
        <v>0</v>
      </c>
      <c r="DO27547" s="49">
        <f t="shared" si="1011"/>
        <v>0</v>
      </c>
      <c r="DP27547" s="54">
        <f t="shared" si="1012"/>
        <v>0</v>
      </c>
    </row>
    <row r="27548" spans="106:120" x14ac:dyDescent="0.25">
      <c r="DB27548" s="134">
        <f t="shared" si="1013"/>
        <v>258</v>
      </c>
      <c r="DC27548" s="7"/>
      <c r="DD27548" s="10"/>
      <c r="DE27548" s="9"/>
      <c r="DF27548" s="9"/>
      <c r="DG27548" s="378"/>
      <c r="DH27548" s="128"/>
      <c r="DI27548" s="128"/>
      <c r="DJ27548" s="128"/>
      <c r="DK27548" s="216">
        <f t="shared" ref="DK27548:DK27611" si="1014">IF(DC27548=0,0,IF(DD27548=0,0,IF(DE27548=0,0,IF(DF27548=0,0,DP27548))))</f>
        <v>0</v>
      </c>
      <c r="DL27548" s="128"/>
      <c r="DM27548" s="49">
        <f t="shared" ref="DM27548:DM27611" si="1015">IF(DE27548="yes",1,0)</f>
        <v>0</v>
      </c>
      <c r="DN27548" s="49">
        <f t="shared" ref="DN27548:DN27611" si="1016">IF(DF27548="yes",1,0)</f>
        <v>0</v>
      </c>
      <c r="DO27548" s="49">
        <f t="shared" ref="DO27548:DO27611" si="1017">IF(DG27548="n/a",0,IF(DG27548&lt;&gt;0,1,0))</f>
        <v>0</v>
      </c>
      <c r="DP27548" s="54">
        <f t="shared" ref="DP27548:DP27611" si="1018">IF(SUM(DM27548:DO27548)&gt;1,10,0)</f>
        <v>0</v>
      </c>
    </row>
    <row r="27549" spans="106:120" x14ac:dyDescent="0.25">
      <c r="DB27549" s="134">
        <f t="shared" si="1013"/>
        <v>259</v>
      </c>
      <c r="DC27549" s="7"/>
      <c r="DD27549" s="10"/>
      <c r="DE27549" s="9"/>
      <c r="DF27549" s="9"/>
      <c r="DG27549" s="378"/>
      <c r="DH27549" s="128"/>
      <c r="DI27549" s="128"/>
      <c r="DJ27549" s="128"/>
      <c r="DK27549" s="216">
        <f t="shared" si="1014"/>
        <v>0</v>
      </c>
      <c r="DL27549" s="128"/>
      <c r="DM27549" s="49">
        <f t="shared" si="1015"/>
        <v>0</v>
      </c>
      <c r="DN27549" s="49">
        <f t="shared" si="1016"/>
        <v>0</v>
      </c>
      <c r="DO27549" s="49">
        <f t="shared" si="1017"/>
        <v>0</v>
      </c>
      <c r="DP27549" s="54">
        <f t="shared" si="1018"/>
        <v>0</v>
      </c>
    </row>
    <row r="27550" spans="106:120" x14ac:dyDescent="0.25">
      <c r="DB27550" s="134">
        <f t="shared" si="1013"/>
        <v>260</v>
      </c>
      <c r="DC27550" s="7"/>
      <c r="DD27550" s="10"/>
      <c r="DE27550" s="9"/>
      <c r="DF27550" s="9"/>
      <c r="DG27550" s="378"/>
      <c r="DH27550" s="128"/>
      <c r="DI27550" s="128"/>
      <c r="DJ27550" s="128"/>
      <c r="DK27550" s="216">
        <f t="shared" si="1014"/>
        <v>0</v>
      </c>
      <c r="DL27550" s="128"/>
      <c r="DM27550" s="49">
        <f t="shared" si="1015"/>
        <v>0</v>
      </c>
      <c r="DN27550" s="49">
        <f t="shared" si="1016"/>
        <v>0</v>
      </c>
      <c r="DO27550" s="49">
        <f t="shared" si="1017"/>
        <v>0</v>
      </c>
      <c r="DP27550" s="54">
        <f t="shared" si="1018"/>
        <v>0</v>
      </c>
    </row>
    <row r="27551" spans="106:120" x14ac:dyDescent="0.25">
      <c r="DB27551" s="134">
        <f t="shared" si="1013"/>
        <v>261</v>
      </c>
      <c r="DC27551" s="7"/>
      <c r="DD27551" s="10"/>
      <c r="DE27551" s="9"/>
      <c r="DF27551" s="9"/>
      <c r="DG27551" s="378"/>
      <c r="DH27551" s="128"/>
      <c r="DI27551" s="128"/>
      <c r="DJ27551" s="128"/>
      <c r="DK27551" s="216">
        <f t="shared" si="1014"/>
        <v>0</v>
      </c>
      <c r="DL27551" s="128"/>
      <c r="DM27551" s="49">
        <f t="shared" si="1015"/>
        <v>0</v>
      </c>
      <c r="DN27551" s="49">
        <f t="shared" si="1016"/>
        <v>0</v>
      </c>
      <c r="DO27551" s="49">
        <f t="shared" si="1017"/>
        <v>0</v>
      </c>
      <c r="DP27551" s="54">
        <f t="shared" si="1018"/>
        <v>0</v>
      </c>
    </row>
    <row r="27552" spans="106:120" x14ac:dyDescent="0.25">
      <c r="DB27552" s="134">
        <f t="shared" si="1013"/>
        <v>262</v>
      </c>
      <c r="DC27552" s="7"/>
      <c r="DD27552" s="10"/>
      <c r="DE27552" s="9"/>
      <c r="DF27552" s="9"/>
      <c r="DG27552" s="378"/>
      <c r="DH27552" s="128"/>
      <c r="DI27552" s="128"/>
      <c r="DJ27552" s="128"/>
      <c r="DK27552" s="216">
        <f t="shared" si="1014"/>
        <v>0</v>
      </c>
      <c r="DL27552" s="128"/>
      <c r="DM27552" s="49">
        <f t="shared" si="1015"/>
        <v>0</v>
      </c>
      <c r="DN27552" s="49">
        <f t="shared" si="1016"/>
        <v>0</v>
      </c>
      <c r="DO27552" s="49">
        <f t="shared" si="1017"/>
        <v>0</v>
      </c>
      <c r="DP27552" s="54">
        <f t="shared" si="1018"/>
        <v>0</v>
      </c>
    </row>
    <row r="27553" spans="106:120" x14ac:dyDescent="0.25">
      <c r="DB27553" s="134">
        <f t="shared" si="1013"/>
        <v>263</v>
      </c>
      <c r="DC27553" s="7"/>
      <c r="DD27553" s="10"/>
      <c r="DE27553" s="9"/>
      <c r="DF27553" s="9"/>
      <c r="DG27553" s="378"/>
      <c r="DH27553" s="128"/>
      <c r="DI27553" s="128"/>
      <c r="DJ27553" s="128"/>
      <c r="DK27553" s="216">
        <f t="shared" si="1014"/>
        <v>0</v>
      </c>
      <c r="DL27553" s="128"/>
      <c r="DM27553" s="49">
        <f t="shared" si="1015"/>
        <v>0</v>
      </c>
      <c r="DN27553" s="49">
        <f t="shared" si="1016"/>
        <v>0</v>
      </c>
      <c r="DO27553" s="49">
        <f t="shared" si="1017"/>
        <v>0</v>
      </c>
      <c r="DP27553" s="54">
        <f t="shared" si="1018"/>
        <v>0</v>
      </c>
    </row>
    <row r="27554" spans="106:120" x14ac:dyDescent="0.25">
      <c r="DB27554" s="134">
        <f t="shared" si="1013"/>
        <v>264</v>
      </c>
      <c r="DC27554" s="7"/>
      <c r="DD27554" s="10"/>
      <c r="DE27554" s="9"/>
      <c r="DF27554" s="9"/>
      <c r="DG27554" s="378"/>
      <c r="DH27554" s="128"/>
      <c r="DI27554" s="128"/>
      <c r="DJ27554" s="128"/>
      <c r="DK27554" s="216">
        <f t="shared" si="1014"/>
        <v>0</v>
      </c>
      <c r="DL27554" s="128"/>
      <c r="DM27554" s="49">
        <f t="shared" si="1015"/>
        <v>0</v>
      </c>
      <c r="DN27554" s="49">
        <f t="shared" si="1016"/>
        <v>0</v>
      </c>
      <c r="DO27554" s="49">
        <f t="shared" si="1017"/>
        <v>0</v>
      </c>
      <c r="DP27554" s="54">
        <f t="shared" si="1018"/>
        <v>0</v>
      </c>
    </row>
    <row r="27555" spans="106:120" x14ac:dyDescent="0.25">
      <c r="DB27555" s="134">
        <f t="shared" si="1013"/>
        <v>265</v>
      </c>
      <c r="DC27555" s="7"/>
      <c r="DD27555" s="10"/>
      <c r="DE27555" s="9"/>
      <c r="DF27555" s="9"/>
      <c r="DG27555" s="378"/>
      <c r="DH27555" s="128"/>
      <c r="DI27555" s="128"/>
      <c r="DJ27555" s="128"/>
      <c r="DK27555" s="216">
        <f t="shared" si="1014"/>
        <v>0</v>
      </c>
      <c r="DL27555" s="128"/>
      <c r="DM27555" s="49">
        <f t="shared" si="1015"/>
        <v>0</v>
      </c>
      <c r="DN27555" s="49">
        <f t="shared" si="1016"/>
        <v>0</v>
      </c>
      <c r="DO27555" s="49">
        <f t="shared" si="1017"/>
        <v>0</v>
      </c>
      <c r="DP27555" s="54">
        <f t="shared" si="1018"/>
        <v>0</v>
      </c>
    </row>
    <row r="27556" spans="106:120" x14ac:dyDescent="0.25">
      <c r="DB27556" s="134">
        <f t="shared" si="1013"/>
        <v>266</v>
      </c>
      <c r="DC27556" s="7"/>
      <c r="DD27556" s="10"/>
      <c r="DE27556" s="9"/>
      <c r="DF27556" s="9"/>
      <c r="DG27556" s="378"/>
      <c r="DH27556" s="128"/>
      <c r="DI27556" s="128"/>
      <c r="DJ27556" s="128"/>
      <c r="DK27556" s="216">
        <f t="shared" si="1014"/>
        <v>0</v>
      </c>
      <c r="DL27556" s="128"/>
      <c r="DM27556" s="49">
        <f t="shared" si="1015"/>
        <v>0</v>
      </c>
      <c r="DN27556" s="49">
        <f t="shared" si="1016"/>
        <v>0</v>
      </c>
      <c r="DO27556" s="49">
        <f t="shared" si="1017"/>
        <v>0</v>
      </c>
      <c r="DP27556" s="54">
        <f t="shared" si="1018"/>
        <v>0</v>
      </c>
    </row>
    <row r="27557" spans="106:120" x14ac:dyDescent="0.25">
      <c r="DB27557" s="134">
        <f t="shared" si="1013"/>
        <v>267</v>
      </c>
      <c r="DC27557" s="7"/>
      <c r="DD27557" s="10"/>
      <c r="DE27557" s="9"/>
      <c r="DF27557" s="9"/>
      <c r="DG27557" s="378"/>
      <c r="DH27557" s="128"/>
      <c r="DI27557" s="128"/>
      <c r="DJ27557" s="128"/>
      <c r="DK27557" s="216">
        <f t="shared" si="1014"/>
        <v>0</v>
      </c>
      <c r="DL27557" s="128"/>
      <c r="DM27557" s="49">
        <f t="shared" si="1015"/>
        <v>0</v>
      </c>
      <c r="DN27557" s="49">
        <f t="shared" si="1016"/>
        <v>0</v>
      </c>
      <c r="DO27557" s="49">
        <f t="shared" si="1017"/>
        <v>0</v>
      </c>
      <c r="DP27557" s="54">
        <f t="shared" si="1018"/>
        <v>0</v>
      </c>
    </row>
    <row r="27558" spans="106:120" x14ac:dyDescent="0.25">
      <c r="DB27558" s="134">
        <f t="shared" si="1013"/>
        <v>268</v>
      </c>
      <c r="DC27558" s="7"/>
      <c r="DD27558" s="10"/>
      <c r="DE27558" s="9"/>
      <c r="DF27558" s="9"/>
      <c r="DG27558" s="378"/>
      <c r="DH27558" s="128"/>
      <c r="DI27558" s="128"/>
      <c r="DJ27558" s="128"/>
      <c r="DK27558" s="216">
        <f t="shared" si="1014"/>
        <v>0</v>
      </c>
      <c r="DL27558" s="128"/>
      <c r="DM27558" s="49">
        <f t="shared" si="1015"/>
        <v>0</v>
      </c>
      <c r="DN27558" s="49">
        <f t="shared" si="1016"/>
        <v>0</v>
      </c>
      <c r="DO27558" s="49">
        <f t="shared" si="1017"/>
        <v>0</v>
      </c>
      <c r="DP27558" s="54">
        <f t="shared" si="1018"/>
        <v>0</v>
      </c>
    </row>
    <row r="27559" spans="106:120" x14ac:dyDescent="0.25">
      <c r="DB27559" s="134">
        <f t="shared" si="1013"/>
        <v>269</v>
      </c>
      <c r="DC27559" s="7"/>
      <c r="DD27559" s="10"/>
      <c r="DE27559" s="9"/>
      <c r="DF27559" s="9"/>
      <c r="DG27559" s="378"/>
      <c r="DH27559" s="128"/>
      <c r="DI27559" s="128"/>
      <c r="DJ27559" s="128"/>
      <c r="DK27559" s="216">
        <f t="shared" si="1014"/>
        <v>0</v>
      </c>
      <c r="DL27559" s="128"/>
      <c r="DM27559" s="49">
        <f t="shared" si="1015"/>
        <v>0</v>
      </c>
      <c r="DN27559" s="49">
        <f t="shared" si="1016"/>
        <v>0</v>
      </c>
      <c r="DO27559" s="49">
        <f t="shared" si="1017"/>
        <v>0</v>
      </c>
      <c r="DP27559" s="54">
        <f t="shared" si="1018"/>
        <v>0</v>
      </c>
    </row>
    <row r="27560" spans="106:120" ht="14.1" customHeight="1" x14ac:dyDescent="0.25">
      <c r="DB27560" s="134">
        <f t="shared" si="1013"/>
        <v>270</v>
      </c>
      <c r="DC27560" s="7"/>
      <c r="DD27560" s="10"/>
      <c r="DE27560" s="9"/>
      <c r="DF27560" s="9"/>
      <c r="DG27560" s="378"/>
      <c r="DH27560" s="128"/>
      <c r="DI27560" s="128"/>
      <c r="DJ27560" s="128"/>
      <c r="DK27560" s="216">
        <f t="shared" si="1014"/>
        <v>0</v>
      </c>
      <c r="DL27560" s="128"/>
      <c r="DM27560" s="49">
        <f t="shared" si="1015"/>
        <v>0</v>
      </c>
      <c r="DN27560" s="49">
        <f t="shared" si="1016"/>
        <v>0</v>
      </c>
      <c r="DO27560" s="49">
        <f t="shared" si="1017"/>
        <v>0</v>
      </c>
      <c r="DP27560" s="54">
        <f t="shared" si="1018"/>
        <v>0</v>
      </c>
    </row>
    <row r="27561" spans="106:120" ht="14.1" customHeight="1" x14ac:dyDescent="0.25">
      <c r="DB27561" s="134">
        <f t="shared" si="1013"/>
        <v>271</v>
      </c>
      <c r="DC27561" s="7"/>
      <c r="DD27561" s="10"/>
      <c r="DE27561" s="9"/>
      <c r="DF27561" s="9"/>
      <c r="DG27561" s="378"/>
      <c r="DH27561" s="128"/>
      <c r="DI27561" s="128"/>
      <c r="DJ27561" s="128"/>
      <c r="DK27561" s="216">
        <f t="shared" si="1014"/>
        <v>0</v>
      </c>
      <c r="DL27561" s="128"/>
      <c r="DM27561" s="49">
        <f t="shared" si="1015"/>
        <v>0</v>
      </c>
      <c r="DN27561" s="49">
        <f t="shared" si="1016"/>
        <v>0</v>
      </c>
      <c r="DO27561" s="49">
        <f t="shared" si="1017"/>
        <v>0</v>
      </c>
      <c r="DP27561" s="54">
        <f t="shared" si="1018"/>
        <v>0</v>
      </c>
    </row>
    <row r="27562" spans="106:120" x14ac:dyDescent="0.25">
      <c r="DB27562" s="134">
        <f t="shared" si="1013"/>
        <v>272</v>
      </c>
      <c r="DC27562" s="7"/>
      <c r="DD27562" s="10"/>
      <c r="DE27562" s="9"/>
      <c r="DF27562" s="9"/>
      <c r="DG27562" s="378"/>
      <c r="DH27562" s="128"/>
      <c r="DI27562" s="128"/>
      <c r="DJ27562" s="128"/>
      <c r="DK27562" s="216">
        <f t="shared" si="1014"/>
        <v>0</v>
      </c>
      <c r="DL27562" s="128"/>
      <c r="DM27562" s="49">
        <f t="shared" si="1015"/>
        <v>0</v>
      </c>
      <c r="DN27562" s="49">
        <f t="shared" si="1016"/>
        <v>0</v>
      </c>
      <c r="DO27562" s="49">
        <f t="shared" si="1017"/>
        <v>0</v>
      </c>
      <c r="DP27562" s="54">
        <f t="shared" si="1018"/>
        <v>0</v>
      </c>
    </row>
    <row r="27563" spans="106:120" x14ac:dyDescent="0.25">
      <c r="DB27563" s="134">
        <f t="shared" si="1013"/>
        <v>273</v>
      </c>
      <c r="DC27563" s="7"/>
      <c r="DD27563" s="10"/>
      <c r="DE27563" s="9"/>
      <c r="DF27563" s="9"/>
      <c r="DG27563" s="378"/>
      <c r="DH27563" s="128"/>
      <c r="DI27563" s="128"/>
      <c r="DJ27563" s="128"/>
      <c r="DK27563" s="216">
        <f t="shared" si="1014"/>
        <v>0</v>
      </c>
      <c r="DL27563" s="128"/>
      <c r="DM27563" s="49">
        <f t="shared" si="1015"/>
        <v>0</v>
      </c>
      <c r="DN27563" s="49">
        <f t="shared" si="1016"/>
        <v>0</v>
      </c>
      <c r="DO27563" s="49">
        <f t="shared" si="1017"/>
        <v>0</v>
      </c>
      <c r="DP27563" s="54">
        <f t="shared" si="1018"/>
        <v>0</v>
      </c>
    </row>
    <row r="27564" spans="106:120" x14ac:dyDescent="0.25">
      <c r="DB27564" s="134">
        <f t="shared" si="1013"/>
        <v>274</v>
      </c>
      <c r="DC27564" s="7"/>
      <c r="DD27564" s="10"/>
      <c r="DE27564" s="9"/>
      <c r="DF27564" s="9"/>
      <c r="DG27564" s="378"/>
      <c r="DH27564" s="128"/>
      <c r="DI27564" s="128"/>
      <c r="DJ27564" s="128"/>
      <c r="DK27564" s="216">
        <f t="shared" si="1014"/>
        <v>0</v>
      </c>
      <c r="DL27564" s="128"/>
      <c r="DM27564" s="49">
        <f t="shared" si="1015"/>
        <v>0</v>
      </c>
      <c r="DN27564" s="49">
        <f t="shared" si="1016"/>
        <v>0</v>
      </c>
      <c r="DO27564" s="49">
        <f t="shared" si="1017"/>
        <v>0</v>
      </c>
      <c r="DP27564" s="54">
        <f t="shared" si="1018"/>
        <v>0</v>
      </c>
    </row>
    <row r="27565" spans="106:120" x14ac:dyDescent="0.25">
      <c r="DB27565" s="134">
        <f t="shared" si="1013"/>
        <v>275</v>
      </c>
      <c r="DC27565" s="7"/>
      <c r="DD27565" s="10"/>
      <c r="DE27565" s="9"/>
      <c r="DF27565" s="9"/>
      <c r="DG27565" s="378"/>
      <c r="DH27565" s="128"/>
      <c r="DI27565" s="128"/>
      <c r="DJ27565" s="128"/>
      <c r="DK27565" s="216">
        <f t="shared" si="1014"/>
        <v>0</v>
      </c>
      <c r="DL27565" s="128"/>
      <c r="DM27565" s="49">
        <f t="shared" si="1015"/>
        <v>0</v>
      </c>
      <c r="DN27565" s="49">
        <f t="shared" si="1016"/>
        <v>0</v>
      </c>
      <c r="DO27565" s="49">
        <f t="shared" si="1017"/>
        <v>0</v>
      </c>
      <c r="DP27565" s="54">
        <f t="shared" si="1018"/>
        <v>0</v>
      </c>
    </row>
    <row r="27566" spans="106:120" x14ac:dyDescent="0.25">
      <c r="DB27566" s="134">
        <f t="shared" si="1013"/>
        <v>276</v>
      </c>
      <c r="DC27566" s="7"/>
      <c r="DD27566" s="10"/>
      <c r="DE27566" s="9"/>
      <c r="DF27566" s="9"/>
      <c r="DG27566" s="378"/>
      <c r="DH27566" s="128"/>
      <c r="DI27566" s="128"/>
      <c r="DJ27566" s="128"/>
      <c r="DK27566" s="216">
        <f t="shared" si="1014"/>
        <v>0</v>
      </c>
      <c r="DL27566" s="128"/>
      <c r="DM27566" s="49">
        <f t="shared" si="1015"/>
        <v>0</v>
      </c>
      <c r="DN27566" s="49">
        <f t="shared" si="1016"/>
        <v>0</v>
      </c>
      <c r="DO27566" s="49">
        <f t="shared" si="1017"/>
        <v>0</v>
      </c>
      <c r="DP27566" s="54">
        <f t="shared" si="1018"/>
        <v>0</v>
      </c>
    </row>
    <row r="27567" spans="106:120" x14ac:dyDescent="0.25">
      <c r="DB27567" s="134">
        <f t="shared" si="1013"/>
        <v>277</v>
      </c>
      <c r="DC27567" s="7"/>
      <c r="DD27567" s="10"/>
      <c r="DE27567" s="9"/>
      <c r="DF27567" s="9"/>
      <c r="DG27567" s="378"/>
      <c r="DH27567" s="128"/>
      <c r="DI27567" s="128"/>
      <c r="DJ27567" s="128"/>
      <c r="DK27567" s="216">
        <f t="shared" si="1014"/>
        <v>0</v>
      </c>
      <c r="DL27567" s="128"/>
      <c r="DM27567" s="49">
        <f t="shared" si="1015"/>
        <v>0</v>
      </c>
      <c r="DN27567" s="49">
        <f t="shared" si="1016"/>
        <v>0</v>
      </c>
      <c r="DO27567" s="49">
        <f t="shared" si="1017"/>
        <v>0</v>
      </c>
      <c r="DP27567" s="54">
        <f t="shared" si="1018"/>
        <v>0</v>
      </c>
    </row>
    <row r="27568" spans="106:120" x14ac:dyDescent="0.25">
      <c r="DB27568" s="134">
        <f t="shared" si="1013"/>
        <v>278</v>
      </c>
      <c r="DC27568" s="7"/>
      <c r="DD27568" s="10"/>
      <c r="DE27568" s="9"/>
      <c r="DF27568" s="9"/>
      <c r="DG27568" s="378"/>
      <c r="DH27568" s="128"/>
      <c r="DI27568" s="128"/>
      <c r="DJ27568" s="128"/>
      <c r="DK27568" s="216">
        <f t="shared" si="1014"/>
        <v>0</v>
      </c>
      <c r="DL27568" s="128"/>
      <c r="DM27568" s="49">
        <f t="shared" si="1015"/>
        <v>0</v>
      </c>
      <c r="DN27568" s="49">
        <f t="shared" si="1016"/>
        <v>0</v>
      </c>
      <c r="DO27568" s="49">
        <f t="shared" si="1017"/>
        <v>0</v>
      </c>
      <c r="DP27568" s="54">
        <f t="shared" si="1018"/>
        <v>0</v>
      </c>
    </row>
    <row r="27569" spans="106:120" x14ac:dyDescent="0.25">
      <c r="DB27569" s="134">
        <f t="shared" si="1013"/>
        <v>279</v>
      </c>
      <c r="DC27569" s="7"/>
      <c r="DD27569" s="10"/>
      <c r="DE27569" s="9"/>
      <c r="DF27569" s="9"/>
      <c r="DG27569" s="378"/>
      <c r="DH27569" s="128"/>
      <c r="DI27569" s="128"/>
      <c r="DJ27569" s="128"/>
      <c r="DK27569" s="216">
        <f t="shared" si="1014"/>
        <v>0</v>
      </c>
      <c r="DL27569" s="128"/>
      <c r="DM27569" s="49">
        <f t="shared" si="1015"/>
        <v>0</v>
      </c>
      <c r="DN27569" s="49">
        <f t="shared" si="1016"/>
        <v>0</v>
      </c>
      <c r="DO27569" s="49">
        <f t="shared" si="1017"/>
        <v>0</v>
      </c>
      <c r="DP27569" s="54">
        <f t="shared" si="1018"/>
        <v>0</v>
      </c>
    </row>
    <row r="27570" spans="106:120" x14ac:dyDescent="0.25">
      <c r="DB27570" s="134">
        <f t="shared" si="1013"/>
        <v>280</v>
      </c>
      <c r="DC27570" s="7"/>
      <c r="DD27570" s="10"/>
      <c r="DE27570" s="9"/>
      <c r="DF27570" s="9"/>
      <c r="DG27570" s="378"/>
      <c r="DH27570" s="128"/>
      <c r="DI27570" s="128"/>
      <c r="DJ27570" s="128"/>
      <c r="DK27570" s="216">
        <f t="shared" si="1014"/>
        <v>0</v>
      </c>
      <c r="DL27570" s="128"/>
      <c r="DM27570" s="49">
        <f t="shared" si="1015"/>
        <v>0</v>
      </c>
      <c r="DN27570" s="49">
        <f t="shared" si="1016"/>
        <v>0</v>
      </c>
      <c r="DO27570" s="49">
        <f t="shared" si="1017"/>
        <v>0</v>
      </c>
      <c r="DP27570" s="54">
        <f t="shared" si="1018"/>
        <v>0</v>
      </c>
    </row>
    <row r="27571" spans="106:120" x14ac:dyDescent="0.25">
      <c r="DB27571" s="134">
        <f t="shared" si="1013"/>
        <v>281</v>
      </c>
      <c r="DC27571" s="7"/>
      <c r="DD27571" s="10"/>
      <c r="DE27571" s="9"/>
      <c r="DF27571" s="9"/>
      <c r="DG27571" s="378"/>
      <c r="DH27571" s="128"/>
      <c r="DI27571" s="128"/>
      <c r="DJ27571" s="128"/>
      <c r="DK27571" s="216">
        <f t="shared" si="1014"/>
        <v>0</v>
      </c>
      <c r="DL27571" s="128"/>
      <c r="DM27571" s="49">
        <f t="shared" si="1015"/>
        <v>0</v>
      </c>
      <c r="DN27571" s="49">
        <f t="shared" si="1016"/>
        <v>0</v>
      </c>
      <c r="DO27571" s="49">
        <f t="shared" si="1017"/>
        <v>0</v>
      </c>
      <c r="DP27571" s="54">
        <f t="shared" si="1018"/>
        <v>0</v>
      </c>
    </row>
    <row r="27572" spans="106:120" x14ac:dyDescent="0.25">
      <c r="DB27572" s="134">
        <f t="shared" si="1013"/>
        <v>282</v>
      </c>
      <c r="DC27572" s="7"/>
      <c r="DD27572" s="10"/>
      <c r="DE27572" s="9"/>
      <c r="DF27572" s="9"/>
      <c r="DG27572" s="378"/>
      <c r="DH27572" s="128"/>
      <c r="DI27572" s="128"/>
      <c r="DJ27572" s="128"/>
      <c r="DK27572" s="216">
        <f t="shared" si="1014"/>
        <v>0</v>
      </c>
      <c r="DL27572" s="128"/>
      <c r="DM27572" s="49">
        <f t="shared" si="1015"/>
        <v>0</v>
      </c>
      <c r="DN27572" s="49">
        <f t="shared" si="1016"/>
        <v>0</v>
      </c>
      <c r="DO27572" s="49">
        <f t="shared" si="1017"/>
        <v>0</v>
      </c>
      <c r="DP27572" s="54">
        <f t="shared" si="1018"/>
        <v>0</v>
      </c>
    </row>
    <row r="27573" spans="106:120" x14ac:dyDescent="0.25">
      <c r="DB27573" s="134">
        <f t="shared" si="1013"/>
        <v>283</v>
      </c>
      <c r="DC27573" s="7"/>
      <c r="DD27573" s="10"/>
      <c r="DE27573" s="9"/>
      <c r="DF27573" s="9"/>
      <c r="DG27573" s="378"/>
      <c r="DH27573" s="128"/>
      <c r="DI27573" s="128"/>
      <c r="DJ27573" s="128"/>
      <c r="DK27573" s="216">
        <f t="shared" si="1014"/>
        <v>0</v>
      </c>
      <c r="DL27573" s="128"/>
      <c r="DM27573" s="49">
        <f t="shared" si="1015"/>
        <v>0</v>
      </c>
      <c r="DN27573" s="49">
        <f t="shared" si="1016"/>
        <v>0</v>
      </c>
      <c r="DO27573" s="49">
        <f t="shared" si="1017"/>
        <v>0</v>
      </c>
      <c r="DP27573" s="54">
        <f t="shared" si="1018"/>
        <v>0</v>
      </c>
    </row>
    <row r="27574" spans="106:120" x14ac:dyDescent="0.25">
      <c r="DB27574" s="134">
        <f t="shared" si="1013"/>
        <v>284</v>
      </c>
      <c r="DC27574" s="7"/>
      <c r="DD27574" s="10"/>
      <c r="DE27574" s="9"/>
      <c r="DF27574" s="9"/>
      <c r="DG27574" s="378"/>
      <c r="DH27574" s="128"/>
      <c r="DI27574" s="128"/>
      <c r="DJ27574" s="128"/>
      <c r="DK27574" s="216">
        <f t="shared" si="1014"/>
        <v>0</v>
      </c>
      <c r="DL27574" s="128"/>
      <c r="DM27574" s="49">
        <f t="shared" si="1015"/>
        <v>0</v>
      </c>
      <c r="DN27574" s="49">
        <f t="shared" si="1016"/>
        <v>0</v>
      </c>
      <c r="DO27574" s="49">
        <f t="shared" si="1017"/>
        <v>0</v>
      </c>
      <c r="DP27574" s="54">
        <f t="shared" si="1018"/>
        <v>0</v>
      </c>
    </row>
    <row r="27575" spans="106:120" x14ac:dyDescent="0.25">
      <c r="DB27575" s="134">
        <f t="shared" si="1013"/>
        <v>285</v>
      </c>
      <c r="DC27575" s="7"/>
      <c r="DD27575" s="10"/>
      <c r="DE27575" s="9"/>
      <c r="DF27575" s="9"/>
      <c r="DG27575" s="378"/>
      <c r="DH27575" s="128"/>
      <c r="DI27575" s="128"/>
      <c r="DJ27575" s="128"/>
      <c r="DK27575" s="216">
        <f t="shared" si="1014"/>
        <v>0</v>
      </c>
      <c r="DL27575" s="128"/>
      <c r="DM27575" s="49">
        <f t="shared" si="1015"/>
        <v>0</v>
      </c>
      <c r="DN27575" s="49">
        <f t="shared" si="1016"/>
        <v>0</v>
      </c>
      <c r="DO27575" s="49">
        <f t="shared" si="1017"/>
        <v>0</v>
      </c>
      <c r="DP27575" s="54">
        <f t="shared" si="1018"/>
        <v>0</v>
      </c>
    </row>
    <row r="27576" spans="106:120" x14ac:dyDescent="0.25">
      <c r="DB27576" s="134">
        <f t="shared" si="1013"/>
        <v>286</v>
      </c>
      <c r="DC27576" s="7"/>
      <c r="DD27576" s="10"/>
      <c r="DE27576" s="9"/>
      <c r="DF27576" s="9"/>
      <c r="DG27576" s="378"/>
      <c r="DH27576" s="128"/>
      <c r="DI27576" s="128"/>
      <c r="DJ27576" s="128"/>
      <c r="DK27576" s="216">
        <f t="shared" si="1014"/>
        <v>0</v>
      </c>
      <c r="DL27576" s="128"/>
      <c r="DM27576" s="49">
        <f t="shared" si="1015"/>
        <v>0</v>
      </c>
      <c r="DN27576" s="49">
        <f t="shared" si="1016"/>
        <v>0</v>
      </c>
      <c r="DO27576" s="49">
        <f t="shared" si="1017"/>
        <v>0</v>
      </c>
      <c r="DP27576" s="54">
        <f t="shared" si="1018"/>
        <v>0</v>
      </c>
    </row>
    <row r="27577" spans="106:120" x14ac:dyDescent="0.25">
      <c r="DB27577" s="134">
        <f t="shared" si="1013"/>
        <v>287</v>
      </c>
      <c r="DC27577" s="7"/>
      <c r="DD27577" s="10"/>
      <c r="DE27577" s="9"/>
      <c r="DF27577" s="9"/>
      <c r="DG27577" s="378"/>
      <c r="DH27577" s="128"/>
      <c r="DI27577" s="128"/>
      <c r="DJ27577" s="128"/>
      <c r="DK27577" s="216">
        <f t="shared" si="1014"/>
        <v>0</v>
      </c>
      <c r="DL27577" s="128"/>
      <c r="DM27577" s="49">
        <f t="shared" si="1015"/>
        <v>0</v>
      </c>
      <c r="DN27577" s="49">
        <f t="shared" si="1016"/>
        <v>0</v>
      </c>
      <c r="DO27577" s="49">
        <f t="shared" si="1017"/>
        <v>0</v>
      </c>
      <c r="DP27577" s="54">
        <f t="shared" si="1018"/>
        <v>0</v>
      </c>
    </row>
    <row r="27578" spans="106:120" x14ac:dyDescent="0.25">
      <c r="DB27578" s="134">
        <f t="shared" si="1013"/>
        <v>288</v>
      </c>
      <c r="DC27578" s="7"/>
      <c r="DD27578" s="10"/>
      <c r="DE27578" s="9"/>
      <c r="DF27578" s="9"/>
      <c r="DG27578" s="378"/>
      <c r="DH27578" s="128"/>
      <c r="DI27578" s="128"/>
      <c r="DJ27578" s="128"/>
      <c r="DK27578" s="216">
        <f t="shared" si="1014"/>
        <v>0</v>
      </c>
      <c r="DL27578" s="128"/>
      <c r="DM27578" s="49">
        <f t="shared" si="1015"/>
        <v>0</v>
      </c>
      <c r="DN27578" s="49">
        <f t="shared" si="1016"/>
        <v>0</v>
      </c>
      <c r="DO27578" s="49">
        <f t="shared" si="1017"/>
        <v>0</v>
      </c>
      <c r="DP27578" s="54">
        <f t="shared" si="1018"/>
        <v>0</v>
      </c>
    </row>
    <row r="27579" spans="106:120" x14ac:dyDescent="0.25">
      <c r="DB27579" s="134">
        <f t="shared" si="1013"/>
        <v>289</v>
      </c>
      <c r="DC27579" s="7"/>
      <c r="DD27579" s="10"/>
      <c r="DE27579" s="9"/>
      <c r="DF27579" s="9"/>
      <c r="DG27579" s="378"/>
      <c r="DH27579" s="128"/>
      <c r="DI27579" s="128"/>
      <c r="DJ27579" s="128"/>
      <c r="DK27579" s="216">
        <f t="shared" si="1014"/>
        <v>0</v>
      </c>
      <c r="DL27579" s="128"/>
      <c r="DM27579" s="49">
        <f t="shared" si="1015"/>
        <v>0</v>
      </c>
      <c r="DN27579" s="49">
        <f t="shared" si="1016"/>
        <v>0</v>
      </c>
      <c r="DO27579" s="49">
        <f t="shared" si="1017"/>
        <v>0</v>
      </c>
      <c r="DP27579" s="54">
        <f t="shared" si="1018"/>
        <v>0</v>
      </c>
    </row>
    <row r="27580" spans="106:120" x14ac:dyDescent="0.25">
      <c r="DB27580" s="134">
        <f t="shared" si="1013"/>
        <v>290</v>
      </c>
      <c r="DC27580" s="7"/>
      <c r="DD27580" s="10"/>
      <c r="DE27580" s="9"/>
      <c r="DF27580" s="9"/>
      <c r="DG27580" s="378"/>
      <c r="DH27580" s="128"/>
      <c r="DI27580" s="128"/>
      <c r="DJ27580" s="128"/>
      <c r="DK27580" s="216">
        <f t="shared" si="1014"/>
        <v>0</v>
      </c>
      <c r="DL27580" s="128"/>
      <c r="DM27580" s="49">
        <f t="shared" si="1015"/>
        <v>0</v>
      </c>
      <c r="DN27580" s="49">
        <f t="shared" si="1016"/>
        <v>0</v>
      </c>
      <c r="DO27580" s="49">
        <f t="shared" si="1017"/>
        <v>0</v>
      </c>
      <c r="DP27580" s="54">
        <f t="shared" si="1018"/>
        <v>0</v>
      </c>
    </row>
    <row r="27581" spans="106:120" x14ac:dyDescent="0.25">
      <c r="DB27581" s="134">
        <f t="shared" si="1013"/>
        <v>291</v>
      </c>
      <c r="DC27581" s="7"/>
      <c r="DD27581" s="10"/>
      <c r="DE27581" s="9"/>
      <c r="DF27581" s="9"/>
      <c r="DG27581" s="378"/>
      <c r="DH27581" s="128"/>
      <c r="DI27581" s="128"/>
      <c r="DJ27581" s="128"/>
      <c r="DK27581" s="216">
        <f t="shared" si="1014"/>
        <v>0</v>
      </c>
      <c r="DL27581" s="128"/>
      <c r="DM27581" s="49">
        <f t="shared" si="1015"/>
        <v>0</v>
      </c>
      <c r="DN27581" s="49">
        <f t="shared" si="1016"/>
        <v>0</v>
      </c>
      <c r="DO27581" s="49">
        <f t="shared" si="1017"/>
        <v>0</v>
      </c>
      <c r="DP27581" s="54">
        <f t="shared" si="1018"/>
        <v>0</v>
      </c>
    </row>
    <row r="27582" spans="106:120" x14ac:dyDescent="0.25">
      <c r="DB27582" s="134">
        <f t="shared" ref="DB27582:DB27645" si="1019">1+DB27581</f>
        <v>292</v>
      </c>
      <c r="DC27582" s="7"/>
      <c r="DD27582" s="10"/>
      <c r="DE27582" s="9"/>
      <c r="DF27582" s="9"/>
      <c r="DG27582" s="378"/>
      <c r="DH27582" s="128"/>
      <c r="DI27582" s="128"/>
      <c r="DJ27582" s="128"/>
      <c r="DK27582" s="216">
        <f t="shared" si="1014"/>
        <v>0</v>
      </c>
      <c r="DL27582" s="128"/>
      <c r="DM27582" s="49">
        <f t="shared" si="1015"/>
        <v>0</v>
      </c>
      <c r="DN27582" s="49">
        <f t="shared" si="1016"/>
        <v>0</v>
      </c>
      <c r="DO27582" s="49">
        <f t="shared" si="1017"/>
        <v>0</v>
      </c>
      <c r="DP27582" s="54">
        <f t="shared" si="1018"/>
        <v>0</v>
      </c>
    </row>
    <row r="27583" spans="106:120" x14ac:dyDescent="0.25">
      <c r="DB27583" s="134">
        <f t="shared" si="1019"/>
        <v>293</v>
      </c>
      <c r="DC27583" s="7"/>
      <c r="DD27583" s="10"/>
      <c r="DE27583" s="9"/>
      <c r="DF27583" s="9"/>
      <c r="DG27583" s="378"/>
      <c r="DH27583" s="128"/>
      <c r="DI27583" s="128"/>
      <c r="DJ27583" s="128"/>
      <c r="DK27583" s="216">
        <f t="shared" si="1014"/>
        <v>0</v>
      </c>
      <c r="DL27583" s="128"/>
      <c r="DM27583" s="49">
        <f t="shared" si="1015"/>
        <v>0</v>
      </c>
      <c r="DN27583" s="49">
        <f t="shared" si="1016"/>
        <v>0</v>
      </c>
      <c r="DO27583" s="49">
        <f t="shared" si="1017"/>
        <v>0</v>
      </c>
      <c r="DP27583" s="54">
        <f t="shared" si="1018"/>
        <v>0</v>
      </c>
    </row>
    <row r="27584" spans="106:120" x14ac:dyDescent="0.25">
      <c r="DB27584" s="134">
        <f t="shared" si="1019"/>
        <v>294</v>
      </c>
      <c r="DC27584" s="7"/>
      <c r="DD27584" s="10"/>
      <c r="DE27584" s="9"/>
      <c r="DF27584" s="9"/>
      <c r="DG27584" s="378"/>
      <c r="DH27584" s="128"/>
      <c r="DI27584" s="128"/>
      <c r="DJ27584" s="128"/>
      <c r="DK27584" s="216">
        <f t="shared" si="1014"/>
        <v>0</v>
      </c>
      <c r="DL27584" s="128"/>
      <c r="DM27584" s="49">
        <f t="shared" si="1015"/>
        <v>0</v>
      </c>
      <c r="DN27584" s="49">
        <f t="shared" si="1016"/>
        <v>0</v>
      </c>
      <c r="DO27584" s="49">
        <f t="shared" si="1017"/>
        <v>0</v>
      </c>
      <c r="DP27584" s="54">
        <f t="shared" si="1018"/>
        <v>0</v>
      </c>
    </row>
    <row r="27585" spans="106:120" x14ac:dyDescent="0.25">
      <c r="DB27585" s="134">
        <f t="shared" si="1019"/>
        <v>295</v>
      </c>
      <c r="DC27585" s="7"/>
      <c r="DD27585" s="10"/>
      <c r="DE27585" s="9"/>
      <c r="DF27585" s="9"/>
      <c r="DG27585" s="378"/>
      <c r="DH27585" s="128"/>
      <c r="DI27585" s="128"/>
      <c r="DJ27585" s="128"/>
      <c r="DK27585" s="216">
        <f t="shared" si="1014"/>
        <v>0</v>
      </c>
      <c r="DL27585" s="128"/>
      <c r="DM27585" s="49">
        <f t="shared" si="1015"/>
        <v>0</v>
      </c>
      <c r="DN27585" s="49">
        <f t="shared" si="1016"/>
        <v>0</v>
      </c>
      <c r="DO27585" s="49">
        <f t="shared" si="1017"/>
        <v>0</v>
      </c>
      <c r="DP27585" s="54">
        <f t="shared" si="1018"/>
        <v>0</v>
      </c>
    </row>
    <row r="27586" spans="106:120" x14ac:dyDescent="0.25">
      <c r="DB27586" s="134">
        <f t="shared" si="1019"/>
        <v>296</v>
      </c>
      <c r="DC27586" s="7"/>
      <c r="DD27586" s="10"/>
      <c r="DE27586" s="9"/>
      <c r="DF27586" s="9"/>
      <c r="DG27586" s="378"/>
      <c r="DH27586" s="128"/>
      <c r="DI27586" s="128"/>
      <c r="DJ27586" s="128"/>
      <c r="DK27586" s="216">
        <f t="shared" si="1014"/>
        <v>0</v>
      </c>
      <c r="DL27586" s="128"/>
      <c r="DM27586" s="49">
        <f t="shared" si="1015"/>
        <v>0</v>
      </c>
      <c r="DN27586" s="49">
        <f t="shared" si="1016"/>
        <v>0</v>
      </c>
      <c r="DO27586" s="49">
        <f t="shared" si="1017"/>
        <v>0</v>
      </c>
      <c r="DP27586" s="54">
        <f t="shared" si="1018"/>
        <v>0</v>
      </c>
    </row>
    <row r="27587" spans="106:120" x14ac:dyDescent="0.25">
      <c r="DB27587" s="134">
        <f t="shared" si="1019"/>
        <v>297</v>
      </c>
      <c r="DC27587" s="7"/>
      <c r="DD27587" s="10"/>
      <c r="DE27587" s="9"/>
      <c r="DF27587" s="9"/>
      <c r="DG27587" s="378"/>
      <c r="DH27587" s="128"/>
      <c r="DI27587" s="128"/>
      <c r="DJ27587" s="128"/>
      <c r="DK27587" s="216">
        <f t="shared" si="1014"/>
        <v>0</v>
      </c>
      <c r="DL27587" s="128"/>
      <c r="DM27587" s="49">
        <f t="shared" si="1015"/>
        <v>0</v>
      </c>
      <c r="DN27587" s="49">
        <f t="shared" si="1016"/>
        <v>0</v>
      </c>
      <c r="DO27587" s="49">
        <f t="shared" si="1017"/>
        <v>0</v>
      </c>
      <c r="DP27587" s="54">
        <f t="shared" si="1018"/>
        <v>0</v>
      </c>
    </row>
    <row r="27588" spans="106:120" x14ac:dyDescent="0.25">
      <c r="DB27588" s="134">
        <f t="shared" si="1019"/>
        <v>298</v>
      </c>
      <c r="DC27588" s="7"/>
      <c r="DD27588" s="10"/>
      <c r="DE27588" s="9"/>
      <c r="DF27588" s="9"/>
      <c r="DG27588" s="378"/>
      <c r="DH27588" s="128"/>
      <c r="DI27588" s="128"/>
      <c r="DJ27588" s="128"/>
      <c r="DK27588" s="216">
        <f t="shared" si="1014"/>
        <v>0</v>
      </c>
      <c r="DL27588" s="128"/>
      <c r="DM27588" s="49">
        <f t="shared" si="1015"/>
        <v>0</v>
      </c>
      <c r="DN27588" s="49">
        <f t="shared" si="1016"/>
        <v>0</v>
      </c>
      <c r="DO27588" s="49">
        <f t="shared" si="1017"/>
        <v>0</v>
      </c>
      <c r="DP27588" s="54">
        <f t="shared" si="1018"/>
        <v>0</v>
      </c>
    </row>
    <row r="27589" spans="106:120" x14ac:dyDescent="0.25">
      <c r="DB27589" s="134">
        <f t="shared" si="1019"/>
        <v>299</v>
      </c>
      <c r="DC27589" s="7"/>
      <c r="DD27589" s="10"/>
      <c r="DE27589" s="9"/>
      <c r="DF27589" s="9"/>
      <c r="DG27589" s="378"/>
      <c r="DH27589" s="128"/>
      <c r="DI27589" s="128"/>
      <c r="DJ27589" s="128"/>
      <c r="DK27589" s="216">
        <f t="shared" si="1014"/>
        <v>0</v>
      </c>
      <c r="DL27589" s="128"/>
      <c r="DM27589" s="49">
        <f t="shared" si="1015"/>
        <v>0</v>
      </c>
      <c r="DN27589" s="49">
        <f t="shared" si="1016"/>
        <v>0</v>
      </c>
      <c r="DO27589" s="49">
        <f t="shared" si="1017"/>
        <v>0</v>
      </c>
      <c r="DP27589" s="54">
        <f t="shared" si="1018"/>
        <v>0</v>
      </c>
    </row>
    <row r="27590" spans="106:120" x14ac:dyDescent="0.25">
      <c r="DB27590" s="134">
        <f t="shared" si="1019"/>
        <v>300</v>
      </c>
      <c r="DC27590" s="7"/>
      <c r="DD27590" s="10"/>
      <c r="DE27590" s="9"/>
      <c r="DF27590" s="9"/>
      <c r="DG27590" s="378"/>
      <c r="DH27590" s="128"/>
      <c r="DI27590" s="128"/>
      <c r="DJ27590" s="128"/>
      <c r="DK27590" s="216">
        <f t="shared" si="1014"/>
        <v>0</v>
      </c>
      <c r="DL27590" s="128"/>
      <c r="DM27590" s="49">
        <f t="shared" si="1015"/>
        <v>0</v>
      </c>
      <c r="DN27590" s="49">
        <f t="shared" si="1016"/>
        <v>0</v>
      </c>
      <c r="DO27590" s="49">
        <f t="shared" si="1017"/>
        <v>0</v>
      </c>
      <c r="DP27590" s="54">
        <f t="shared" si="1018"/>
        <v>0</v>
      </c>
    </row>
    <row r="27591" spans="106:120" x14ac:dyDescent="0.25">
      <c r="DB27591" s="134">
        <f t="shared" si="1019"/>
        <v>301</v>
      </c>
      <c r="DC27591" s="7"/>
      <c r="DD27591" s="10"/>
      <c r="DE27591" s="9"/>
      <c r="DF27591" s="9"/>
      <c r="DG27591" s="378"/>
      <c r="DH27591" s="128"/>
      <c r="DI27591" s="128"/>
      <c r="DJ27591" s="128"/>
      <c r="DK27591" s="216">
        <f t="shared" si="1014"/>
        <v>0</v>
      </c>
      <c r="DL27591" s="128"/>
      <c r="DM27591" s="49">
        <f t="shared" si="1015"/>
        <v>0</v>
      </c>
      <c r="DN27591" s="49">
        <f t="shared" si="1016"/>
        <v>0</v>
      </c>
      <c r="DO27591" s="49">
        <f t="shared" si="1017"/>
        <v>0</v>
      </c>
      <c r="DP27591" s="54">
        <f t="shared" si="1018"/>
        <v>0</v>
      </c>
    </row>
    <row r="27592" spans="106:120" x14ac:dyDescent="0.25">
      <c r="DB27592" s="134">
        <f t="shared" si="1019"/>
        <v>302</v>
      </c>
      <c r="DC27592" s="7"/>
      <c r="DD27592" s="10"/>
      <c r="DE27592" s="9"/>
      <c r="DF27592" s="9"/>
      <c r="DG27592" s="378"/>
      <c r="DH27592" s="128"/>
      <c r="DI27592" s="128"/>
      <c r="DJ27592" s="128"/>
      <c r="DK27592" s="216">
        <f t="shared" si="1014"/>
        <v>0</v>
      </c>
      <c r="DL27592" s="128"/>
      <c r="DM27592" s="49">
        <f t="shared" si="1015"/>
        <v>0</v>
      </c>
      <c r="DN27592" s="49">
        <f t="shared" si="1016"/>
        <v>0</v>
      </c>
      <c r="DO27592" s="49">
        <f t="shared" si="1017"/>
        <v>0</v>
      </c>
      <c r="DP27592" s="54">
        <f t="shared" si="1018"/>
        <v>0</v>
      </c>
    </row>
    <row r="27593" spans="106:120" x14ac:dyDescent="0.25">
      <c r="DB27593" s="134">
        <f t="shared" si="1019"/>
        <v>303</v>
      </c>
      <c r="DC27593" s="7"/>
      <c r="DD27593" s="10"/>
      <c r="DE27593" s="9"/>
      <c r="DF27593" s="9"/>
      <c r="DG27593" s="378"/>
      <c r="DH27593" s="128"/>
      <c r="DI27593" s="128"/>
      <c r="DJ27593" s="128"/>
      <c r="DK27593" s="216">
        <f t="shared" si="1014"/>
        <v>0</v>
      </c>
      <c r="DL27593" s="128"/>
      <c r="DM27593" s="49">
        <f t="shared" si="1015"/>
        <v>0</v>
      </c>
      <c r="DN27593" s="49">
        <f t="shared" si="1016"/>
        <v>0</v>
      </c>
      <c r="DO27593" s="49">
        <f t="shared" si="1017"/>
        <v>0</v>
      </c>
      <c r="DP27593" s="54">
        <f t="shared" si="1018"/>
        <v>0</v>
      </c>
    </row>
    <row r="27594" spans="106:120" x14ac:dyDescent="0.25">
      <c r="DB27594" s="134">
        <f t="shared" si="1019"/>
        <v>304</v>
      </c>
      <c r="DC27594" s="7"/>
      <c r="DD27594" s="10"/>
      <c r="DE27594" s="9"/>
      <c r="DF27594" s="9"/>
      <c r="DG27594" s="378"/>
      <c r="DH27594" s="128"/>
      <c r="DI27594" s="128"/>
      <c r="DJ27594" s="128"/>
      <c r="DK27594" s="216">
        <f t="shared" si="1014"/>
        <v>0</v>
      </c>
      <c r="DL27594" s="128"/>
      <c r="DM27594" s="49">
        <f t="shared" si="1015"/>
        <v>0</v>
      </c>
      <c r="DN27594" s="49">
        <f t="shared" si="1016"/>
        <v>0</v>
      </c>
      <c r="DO27594" s="49">
        <f t="shared" si="1017"/>
        <v>0</v>
      </c>
      <c r="DP27594" s="54">
        <f t="shared" si="1018"/>
        <v>0</v>
      </c>
    </row>
    <row r="27595" spans="106:120" x14ac:dyDescent="0.25">
      <c r="DB27595" s="134">
        <f t="shared" si="1019"/>
        <v>305</v>
      </c>
      <c r="DC27595" s="7"/>
      <c r="DD27595" s="10"/>
      <c r="DE27595" s="9"/>
      <c r="DF27595" s="9"/>
      <c r="DG27595" s="378"/>
      <c r="DH27595" s="128"/>
      <c r="DI27595" s="128"/>
      <c r="DJ27595" s="128"/>
      <c r="DK27595" s="216">
        <f t="shared" si="1014"/>
        <v>0</v>
      </c>
      <c r="DL27595" s="128"/>
      <c r="DM27595" s="49">
        <f t="shared" si="1015"/>
        <v>0</v>
      </c>
      <c r="DN27595" s="49">
        <f t="shared" si="1016"/>
        <v>0</v>
      </c>
      <c r="DO27595" s="49">
        <f t="shared" si="1017"/>
        <v>0</v>
      </c>
      <c r="DP27595" s="54">
        <f t="shared" si="1018"/>
        <v>0</v>
      </c>
    </row>
    <row r="27596" spans="106:120" x14ac:dyDescent="0.25">
      <c r="DB27596" s="134">
        <f t="shared" si="1019"/>
        <v>306</v>
      </c>
      <c r="DC27596" s="7"/>
      <c r="DD27596" s="10"/>
      <c r="DE27596" s="9"/>
      <c r="DF27596" s="9"/>
      <c r="DG27596" s="378"/>
      <c r="DH27596" s="128"/>
      <c r="DI27596" s="128"/>
      <c r="DJ27596" s="128"/>
      <c r="DK27596" s="216">
        <f t="shared" si="1014"/>
        <v>0</v>
      </c>
      <c r="DL27596" s="128"/>
      <c r="DM27596" s="49">
        <f t="shared" si="1015"/>
        <v>0</v>
      </c>
      <c r="DN27596" s="49">
        <f t="shared" si="1016"/>
        <v>0</v>
      </c>
      <c r="DO27596" s="49">
        <f t="shared" si="1017"/>
        <v>0</v>
      </c>
      <c r="DP27596" s="54">
        <f t="shared" si="1018"/>
        <v>0</v>
      </c>
    </row>
    <row r="27597" spans="106:120" x14ac:dyDescent="0.25">
      <c r="DB27597" s="134">
        <f t="shared" si="1019"/>
        <v>307</v>
      </c>
      <c r="DC27597" s="7"/>
      <c r="DD27597" s="10"/>
      <c r="DE27597" s="9"/>
      <c r="DF27597" s="9"/>
      <c r="DG27597" s="378"/>
      <c r="DH27597" s="128"/>
      <c r="DI27597" s="128"/>
      <c r="DJ27597" s="128"/>
      <c r="DK27597" s="216">
        <f t="shared" si="1014"/>
        <v>0</v>
      </c>
      <c r="DL27597" s="128"/>
      <c r="DM27597" s="49">
        <f t="shared" si="1015"/>
        <v>0</v>
      </c>
      <c r="DN27597" s="49">
        <f t="shared" si="1016"/>
        <v>0</v>
      </c>
      <c r="DO27597" s="49">
        <f t="shared" si="1017"/>
        <v>0</v>
      </c>
      <c r="DP27597" s="54">
        <f t="shared" si="1018"/>
        <v>0</v>
      </c>
    </row>
    <row r="27598" spans="106:120" x14ac:dyDescent="0.25">
      <c r="DB27598" s="134">
        <f t="shared" si="1019"/>
        <v>308</v>
      </c>
      <c r="DC27598" s="7"/>
      <c r="DD27598" s="10"/>
      <c r="DE27598" s="9"/>
      <c r="DF27598" s="9"/>
      <c r="DG27598" s="378"/>
      <c r="DH27598" s="128"/>
      <c r="DI27598" s="128"/>
      <c r="DJ27598" s="128"/>
      <c r="DK27598" s="216">
        <f t="shared" si="1014"/>
        <v>0</v>
      </c>
      <c r="DL27598" s="128"/>
      <c r="DM27598" s="49">
        <f t="shared" si="1015"/>
        <v>0</v>
      </c>
      <c r="DN27598" s="49">
        <f t="shared" si="1016"/>
        <v>0</v>
      </c>
      <c r="DO27598" s="49">
        <f t="shared" si="1017"/>
        <v>0</v>
      </c>
      <c r="DP27598" s="54">
        <f t="shared" si="1018"/>
        <v>0</v>
      </c>
    </row>
    <row r="27599" spans="106:120" x14ac:dyDescent="0.25">
      <c r="DB27599" s="134">
        <f t="shared" si="1019"/>
        <v>309</v>
      </c>
      <c r="DC27599" s="7"/>
      <c r="DD27599" s="10"/>
      <c r="DE27599" s="9"/>
      <c r="DF27599" s="9"/>
      <c r="DG27599" s="378"/>
      <c r="DH27599" s="128"/>
      <c r="DI27599" s="128"/>
      <c r="DJ27599" s="128"/>
      <c r="DK27599" s="216">
        <f t="shared" si="1014"/>
        <v>0</v>
      </c>
      <c r="DL27599" s="128"/>
      <c r="DM27599" s="49">
        <f t="shared" si="1015"/>
        <v>0</v>
      </c>
      <c r="DN27599" s="49">
        <f t="shared" si="1016"/>
        <v>0</v>
      </c>
      <c r="DO27599" s="49">
        <f t="shared" si="1017"/>
        <v>0</v>
      </c>
      <c r="DP27599" s="54">
        <f t="shared" si="1018"/>
        <v>0</v>
      </c>
    </row>
    <row r="27600" spans="106:120" x14ac:dyDescent="0.25">
      <c r="DB27600" s="134">
        <f t="shared" si="1019"/>
        <v>310</v>
      </c>
      <c r="DC27600" s="7"/>
      <c r="DD27600" s="10"/>
      <c r="DE27600" s="9"/>
      <c r="DF27600" s="9"/>
      <c r="DG27600" s="378"/>
      <c r="DH27600" s="128"/>
      <c r="DI27600" s="128"/>
      <c r="DJ27600" s="128"/>
      <c r="DK27600" s="216">
        <f t="shared" si="1014"/>
        <v>0</v>
      </c>
      <c r="DL27600" s="128"/>
      <c r="DM27600" s="49">
        <f t="shared" si="1015"/>
        <v>0</v>
      </c>
      <c r="DN27600" s="49">
        <f t="shared" si="1016"/>
        <v>0</v>
      </c>
      <c r="DO27600" s="49">
        <f t="shared" si="1017"/>
        <v>0</v>
      </c>
      <c r="DP27600" s="54">
        <f t="shared" si="1018"/>
        <v>0</v>
      </c>
    </row>
    <row r="27601" spans="106:120" x14ac:dyDescent="0.25">
      <c r="DB27601" s="134">
        <f t="shared" si="1019"/>
        <v>311</v>
      </c>
      <c r="DC27601" s="7"/>
      <c r="DD27601" s="10"/>
      <c r="DE27601" s="9"/>
      <c r="DF27601" s="9"/>
      <c r="DG27601" s="378"/>
      <c r="DH27601" s="128"/>
      <c r="DI27601" s="128"/>
      <c r="DJ27601" s="128"/>
      <c r="DK27601" s="216">
        <f t="shared" si="1014"/>
        <v>0</v>
      </c>
      <c r="DL27601" s="128"/>
      <c r="DM27601" s="49">
        <f t="shared" si="1015"/>
        <v>0</v>
      </c>
      <c r="DN27601" s="49">
        <f t="shared" si="1016"/>
        <v>0</v>
      </c>
      <c r="DO27601" s="49">
        <f t="shared" si="1017"/>
        <v>0</v>
      </c>
      <c r="DP27601" s="54">
        <f t="shared" si="1018"/>
        <v>0</v>
      </c>
    </row>
    <row r="27602" spans="106:120" x14ac:dyDescent="0.25">
      <c r="DB27602" s="134">
        <f t="shared" si="1019"/>
        <v>312</v>
      </c>
      <c r="DC27602" s="7"/>
      <c r="DD27602" s="10"/>
      <c r="DE27602" s="9"/>
      <c r="DF27602" s="9"/>
      <c r="DG27602" s="378"/>
      <c r="DH27602" s="128"/>
      <c r="DI27602" s="128"/>
      <c r="DJ27602" s="128"/>
      <c r="DK27602" s="216">
        <f t="shared" si="1014"/>
        <v>0</v>
      </c>
      <c r="DL27602" s="128"/>
      <c r="DM27602" s="49">
        <f t="shared" si="1015"/>
        <v>0</v>
      </c>
      <c r="DN27602" s="49">
        <f t="shared" si="1016"/>
        <v>0</v>
      </c>
      <c r="DO27602" s="49">
        <f t="shared" si="1017"/>
        <v>0</v>
      </c>
      <c r="DP27602" s="54">
        <f t="shared" si="1018"/>
        <v>0</v>
      </c>
    </row>
    <row r="27603" spans="106:120" x14ac:dyDescent="0.25">
      <c r="DB27603" s="134">
        <f t="shared" si="1019"/>
        <v>313</v>
      </c>
      <c r="DC27603" s="7"/>
      <c r="DD27603" s="10"/>
      <c r="DE27603" s="9"/>
      <c r="DF27603" s="9"/>
      <c r="DG27603" s="378"/>
      <c r="DH27603" s="128"/>
      <c r="DI27603" s="128"/>
      <c r="DJ27603" s="128"/>
      <c r="DK27603" s="216">
        <f t="shared" si="1014"/>
        <v>0</v>
      </c>
      <c r="DL27603" s="128"/>
      <c r="DM27603" s="49">
        <f t="shared" si="1015"/>
        <v>0</v>
      </c>
      <c r="DN27603" s="49">
        <f t="shared" si="1016"/>
        <v>0</v>
      </c>
      <c r="DO27603" s="49">
        <f t="shared" si="1017"/>
        <v>0</v>
      </c>
      <c r="DP27603" s="54">
        <f t="shared" si="1018"/>
        <v>0</v>
      </c>
    </row>
    <row r="27604" spans="106:120" x14ac:dyDescent="0.25">
      <c r="DB27604" s="134">
        <f t="shared" si="1019"/>
        <v>314</v>
      </c>
      <c r="DC27604" s="7"/>
      <c r="DD27604" s="10"/>
      <c r="DE27604" s="9"/>
      <c r="DF27604" s="9"/>
      <c r="DG27604" s="378"/>
      <c r="DH27604" s="128"/>
      <c r="DI27604" s="128"/>
      <c r="DJ27604" s="128"/>
      <c r="DK27604" s="216">
        <f t="shared" si="1014"/>
        <v>0</v>
      </c>
      <c r="DL27604" s="128"/>
      <c r="DM27604" s="49">
        <f t="shared" si="1015"/>
        <v>0</v>
      </c>
      <c r="DN27604" s="49">
        <f t="shared" si="1016"/>
        <v>0</v>
      </c>
      <c r="DO27604" s="49">
        <f t="shared" si="1017"/>
        <v>0</v>
      </c>
      <c r="DP27604" s="54">
        <f t="shared" si="1018"/>
        <v>0</v>
      </c>
    </row>
    <row r="27605" spans="106:120" x14ac:dyDescent="0.25">
      <c r="DB27605" s="134">
        <f t="shared" si="1019"/>
        <v>315</v>
      </c>
      <c r="DC27605" s="7"/>
      <c r="DD27605" s="10"/>
      <c r="DE27605" s="9"/>
      <c r="DF27605" s="9"/>
      <c r="DG27605" s="378"/>
      <c r="DH27605" s="128"/>
      <c r="DI27605" s="128"/>
      <c r="DJ27605" s="128"/>
      <c r="DK27605" s="216">
        <f t="shared" si="1014"/>
        <v>0</v>
      </c>
      <c r="DL27605" s="128"/>
      <c r="DM27605" s="49">
        <f t="shared" si="1015"/>
        <v>0</v>
      </c>
      <c r="DN27605" s="49">
        <f t="shared" si="1016"/>
        <v>0</v>
      </c>
      <c r="DO27605" s="49">
        <f t="shared" si="1017"/>
        <v>0</v>
      </c>
      <c r="DP27605" s="54">
        <f t="shared" si="1018"/>
        <v>0</v>
      </c>
    </row>
    <row r="27606" spans="106:120" x14ac:dyDescent="0.25">
      <c r="DB27606" s="134">
        <f t="shared" si="1019"/>
        <v>316</v>
      </c>
      <c r="DC27606" s="7"/>
      <c r="DD27606" s="10"/>
      <c r="DE27606" s="9"/>
      <c r="DF27606" s="9"/>
      <c r="DG27606" s="378"/>
      <c r="DH27606" s="128"/>
      <c r="DI27606" s="128"/>
      <c r="DJ27606" s="128"/>
      <c r="DK27606" s="216">
        <f t="shared" si="1014"/>
        <v>0</v>
      </c>
      <c r="DL27606" s="128"/>
      <c r="DM27606" s="49">
        <f t="shared" si="1015"/>
        <v>0</v>
      </c>
      <c r="DN27606" s="49">
        <f t="shared" si="1016"/>
        <v>0</v>
      </c>
      <c r="DO27606" s="49">
        <f t="shared" si="1017"/>
        <v>0</v>
      </c>
      <c r="DP27606" s="54">
        <f t="shared" si="1018"/>
        <v>0</v>
      </c>
    </row>
    <row r="27607" spans="106:120" x14ac:dyDescent="0.25">
      <c r="DB27607" s="134">
        <f t="shared" si="1019"/>
        <v>317</v>
      </c>
      <c r="DC27607" s="7"/>
      <c r="DD27607" s="10"/>
      <c r="DE27607" s="9"/>
      <c r="DF27607" s="9"/>
      <c r="DG27607" s="378"/>
      <c r="DH27607" s="128"/>
      <c r="DI27607" s="128"/>
      <c r="DJ27607" s="128"/>
      <c r="DK27607" s="216">
        <f t="shared" si="1014"/>
        <v>0</v>
      </c>
      <c r="DL27607" s="128"/>
      <c r="DM27607" s="49">
        <f t="shared" si="1015"/>
        <v>0</v>
      </c>
      <c r="DN27607" s="49">
        <f t="shared" si="1016"/>
        <v>0</v>
      </c>
      <c r="DO27607" s="49">
        <f t="shared" si="1017"/>
        <v>0</v>
      </c>
      <c r="DP27607" s="54">
        <f t="shared" si="1018"/>
        <v>0</v>
      </c>
    </row>
    <row r="27608" spans="106:120" x14ac:dyDescent="0.25">
      <c r="DB27608" s="134">
        <f t="shared" si="1019"/>
        <v>318</v>
      </c>
      <c r="DC27608" s="7"/>
      <c r="DD27608" s="10"/>
      <c r="DE27608" s="9"/>
      <c r="DF27608" s="9"/>
      <c r="DG27608" s="378"/>
      <c r="DH27608" s="128"/>
      <c r="DI27608" s="128"/>
      <c r="DJ27608" s="128"/>
      <c r="DK27608" s="216">
        <f t="shared" si="1014"/>
        <v>0</v>
      </c>
      <c r="DL27608" s="128"/>
      <c r="DM27608" s="49">
        <f t="shared" si="1015"/>
        <v>0</v>
      </c>
      <c r="DN27608" s="49">
        <f t="shared" si="1016"/>
        <v>0</v>
      </c>
      <c r="DO27608" s="49">
        <f t="shared" si="1017"/>
        <v>0</v>
      </c>
      <c r="DP27608" s="54">
        <f t="shared" si="1018"/>
        <v>0</v>
      </c>
    </row>
    <row r="27609" spans="106:120" x14ac:dyDescent="0.25">
      <c r="DB27609" s="134">
        <f t="shared" si="1019"/>
        <v>319</v>
      </c>
      <c r="DC27609" s="7"/>
      <c r="DD27609" s="10"/>
      <c r="DE27609" s="9"/>
      <c r="DF27609" s="9"/>
      <c r="DG27609" s="378"/>
      <c r="DH27609" s="128"/>
      <c r="DI27609" s="128"/>
      <c r="DJ27609" s="128"/>
      <c r="DK27609" s="216">
        <f t="shared" si="1014"/>
        <v>0</v>
      </c>
      <c r="DL27609" s="128"/>
      <c r="DM27609" s="49">
        <f t="shared" si="1015"/>
        <v>0</v>
      </c>
      <c r="DN27609" s="49">
        <f t="shared" si="1016"/>
        <v>0</v>
      </c>
      <c r="DO27609" s="49">
        <f t="shared" si="1017"/>
        <v>0</v>
      </c>
      <c r="DP27609" s="54">
        <f t="shared" si="1018"/>
        <v>0</v>
      </c>
    </row>
    <row r="27610" spans="106:120" x14ac:dyDescent="0.25">
      <c r="DB27610" s="134">
        <f t="shared" si="1019"/>
        <v>320</v>
      </c>
      <c r="DC27610" s="7"/>
      <c r="DD27610" s="10"/>
      <c r="DE27610" s="9"/>
      <c r="DF27610" s="9"/>
      <c r="DG27610" s="378"/>
      <c r="DH27610" s="128"/>
      <c r="DI27610" s="128"/>
      <c r="DJ27610" s="128"/>
      <c r="DK27610" s="216">
        <f t="shared" si="1014"/>
        <v>0</v>
      </c>
      <c r="DL27610" s="128"/>
      <c r="DM27610" s="49">
        <f t="shared" si="1015"/>
        <v>0</v>
      </c>
      <c r="DN27610" s="49">
        <f t="shared" si="1016"/>
        <v>0</v>
      </c>
      <c r="DO27610" s="49">
        <f t="shared" si="1017"/>
        <v>0</v>
      </c>
      <c r="DP27610" s="54">
        <f t="shared" si="1018"/>
        <v>0</v>
      </c>
    </row>
    <row r="27611" spans="106:120" x14ac:dyDescent="0.25">
      <c r="DB27611" s="134">
        <f t="shared" si="1019"/>
        <v>321</v>
      </c>
      <c r="DC27611" s="7"/>
      <c r="DD27611" s="10"/>
      <c r="DE27611" s="9"/>
      <c r="DF27611" s="9"/>
      <c r="DG27611" s="378"/>
      <c r="DH27611" s="128"/>
      <c r="DI27611" s="128"/>
      <c r="DJ27611" s="128"/>
      <c r="DK27611" s="216">
        <f t="shared" si="1014"/>
        <v>0</v>
      </c>
      <c r="DL27611" s="128"/>
      <c r="DM27611" s="49">
        <f t="shared" si="1015"/>
        <v>0</v>
      </c>
      <c r="DN27611" s="49">
        <f t="shared" si="1016"/>
        <v>0</v>
      </c>
      <c r="DO27611" s="49">
        <f t="shared" si="1017"/>
        <v>0</v>
      </c>
      <c r="DP27611" s="54">
        <f t="shared" si="1018"/>
        <v>0</v>
      </c>
    </row>
    <row r="27612" spans="106:120" x14ac:dyDescent="0.25">
      <c r="DB27612" s="134">
        <f t="shared" si="1019"/>
        <v>322</v>
      </c>
      <c r="DC27612" s="7"/>
      <c r="DD27612" s="10"/>
      <c r="DE27612" s="9"/>
      <c r="DF27612" s="9"/>
      <c r="DG27612" s="378"/>
      <c r="DH27612" s="128"/>
      <c r="DI27612" s="128"/>
      <c r="DJ27612" s="128"/>
      <c r="DK27612" s="216">
        <f t="shared" ref="DK27612:DK27675" si="1020">IF(DC27612=0,0,IF(DD27612=0,0,IF(DE27612=0,0,IF(DF27612=0,0,DP27612))))</f>
        <v>0</v>
      </c>
      <c r="DL27612" s="128"/>
      <c r="DM27612" s="49">
        <f t="shared" ref="DM27612:DM27675" si="1021">IF(DE27612="yes",1,0)</f>
        <v>0</v>
      </c>
      <c r="DN27612" s="49">
        <f t="shared" ref="DN27612:DN27675" si="1022">IF(DF27612="yes",1,0)</f>
        <v>0</v>
      </c>
      <c r="DO27612" s="49">
        <f t="shared" ref="DO27612:DO27675" si="1023">IF(DG27612="n/a",0,IF(DG27612&lt;&gt;0,1,0))</f>
        <v>0</v>
      </c>
      <c r="DP27612" s="54">
        <f t="shared" ref="DP27612:DP27675" si="1024">IF(SUM(DM27612:DO27612)&gt;1,10,0)</f>
        <v>0</v>
      </c>
    </row>
    <row r="27613" spans="106:120" x14ac:dyDescent="0.25">
      <c r="DB27613" s="134">
        <f t="shared" si="1019"/>
        <v>323</v>
      </c>
      <c r="DC27613" s="7"/>
      <c r="DD27613" s="10"/>
      <c r="DE27613" s="9"/>
      <c r="DF27613" s="9"/>
      <c r="DG27613" s="378"/>
      <c r="DH27613" s="128"/>
      <c r="DI27613" s="128"/>
      <c r="DJ27613" s="128"/>
      <c r="DK27613" s="216">
        <f t="shared" si="1020"/>
        <v>0</v>
      </c>
      <c r="DL27613" s="128"/>
      <c r="DM27613" s="49">
        <f t="shared" si="1021"/>
        <v>0</v>
      </c>
      <c r="DN27613" s="49">
        <f t="shared" si="1022"/>
        <v>0</v>
      </c>
      <c r="DO27613" s="49">
        <f t="shared" si="1023"/>
        <v>0</v>
      </c>
      <c r="DP27613" s="54">
        <f t="shared" si="1024"/>
        <v>0</v>
      </c>
    </row>
    <row r="27614" spans="106:120" x14ac:dyDescent="0.25">
      <c r="DB27614" s="134">
        <f t="shared" si="1019"/>
        <v>324</v>
      </c>
      <c r="DC27614" s="7"/>
      <c r="DD27614" s="10"/>
      <c r="DE27614" s="9"/>
      <c r="DF27614" s="9"/>
      <c r="DG27614" s="378"/>
      <c r="DH27614" s="128"/>
      <c r="DI27614" s="128"/>
      <c r="DJ27614" s="128"/>
      <c r="DK27614" s="216">
        <f t="shared" si="1020"/>
        <v>0</v>
      </c>
      <c r="DL27614" s="128"/>
      <c r="DM27614" s="49">
        <f t="shared" si="1021"/>
        <v>0</v>
      </c>
      <c r="DN27614" s="49">
        <f t="shared" si="1022"/>
        <v>0</v>
      </c>
      <c r="DO27614" s="49">
        <f t="shared" si="1023"/>
        <v>0</v>
      </c>
      <c r="DP27614" s="54">
        <f t="shared" si="1024"/>
        <v>0</v>
      </c>
    </row>
    <row r="27615" spans="106:120" x14ac:dyDescent="0.25">
      <c r="DB27615" s="134">
        <f t="shared" si="1019"/>
        <v>325</v>
      </c>
      <c r="DC27615" s="7"/>
      <c r="DD27615" s="10"/>
      <c r="DE27615" s="9"/>
      <c r="DF27615" s="9"/>
      <c r="DG27615" s="378"/>
      <c r="DH27615" s="128"/>
      <c r="DI27615" s="128"/>
      <c r="DJ27615" s="128"/>
      <c r="DK27615" s="216">
        <f t="shared" si="1020"/>
        <v>0</v>
      </c>
      <c r="DL27615" s="128"/>
      <c r="DM27615" s="49">
        <f t="shared" si="1021"/>
        <v>0</v>
      </c>
      <c r="DN27615" s="49">
        <f t="shared" si="1022"/>
        <v>0</v>
      </c>
      <c r="DO27615" s="49">
        <f t="shared" si="1023"/>
        <v>0</v>
      </c>
      <c r="DP27615" s="54">
        <f t="shared" si="1024"/>
        <v>0</v>
      </c>
    </row>
    <row r="27616" spans="106:120" x14ac:dyDescent="0.25">
      <c r="DB27616" s="134">
        <f t="shared" si="1019"/>
        <v>326</v>
      </c>
      <c r="DC27616" s="7"/>
      <c r="DD27616" s="10"/>
      <c r="DE27616" s="9"/>
      <c r="DF27616" s="9"/>
      <c r="DG27616" s="378"/>
      <c r="DH27616" s="128"/>
      <c r="DI27616" s="128"/>
      <c r="DJ27616" s="128"/>
      <c r="DK27616" s="216">
        <f t="shared" si="1020"/>
        <v>0</v>
      </c>
      <c r="DL27616" s="128"/>
      <c r="DM27616" s="49">
        <f t="shared" si="1021"/>
        <v>0</v>
      </c>
      <c r="DN27616" s="49">
        <f t="shared" si="1022"/>
        <v>0</v>
      </c>
      <c r="DO27616" s="49">
        <f t="shared" si="1023"/>
        <v>0</v>
      </c>
      <c r="DP27616" s="54">
        <f t="shared" si="1024"/>
        <v>0</v>
      </c>
    </row>
    <row r="27617" spans="106:120" x14ac:dyDescent="0.25">
      <c r="DB27617" s="134">
        <f t="shared" si="1019"/>
        <v>327</v>
      </c>
      <c r="DC27617" s="7"/>
      <c r="DD27617" s="10"/>
      <c r="DE27617" s="9"/>
      <c r="DF27617" s="9"/>
      <c r="DG27617" s="378"/>
      <c r="DH27617" s="128"/>
      <c r="DI27617" s="128"/>
      <c r="DJ27617" s="128"/>
      <c r="DK27617" s="216">
        <f t="shared" si="1020"/>
        <v>0</v>
      </c>
      <c r="DL27617" s="128"/>
      <c r="DM27617" s="49">
        <f t="shared" si="1021"/>
        <v>0</v>
      </c>
      <c r="DN27617" s="49">
        <f t="shared" si="1022"/>
        <v>0</v>
      </c>
      <c r="DO27617" s="49">
        <f t="shared" si="1023"/>
        <v>0</v>
      </c>
      <c r="DP27617" s="54">
        <f t="shared" si="1024"/>
        <v>0</v>
      </c>
    </row>
    <row r="27618" spans="106:120" x14ac:dyDescent="0.25">
      <c r="DB27618" s="134">
        <f t="shared" si="1019"/>
        <v>328</v>
      </c>
      <c r="DC27618" s="7"/>
      <c r="DD27618" s="10"/>
      <c r="DE27618" s="9"/>
      <c r="DF27618" s="9"/>
      <c r="DG27618" s="378"/>
      <c r="DH27618" s="128"/>
      <c r="DI27618" s="128"/>
      <c r="DJ27618" s="128"/>
      <c r="DK27618" s="216">
        <f t="shared" si="1020"/>
        <v>0</v>
      </c>
      <c r="DL27618" s="128"/>
      <c r="DM27618" s="49">
        <f t="shared" si="1021"/>
        <v>0</v>
      </c>
      <c r="DN27618" s="49">
        <f t="shared" si="1022"/>
        <v>0</v>
      </c>
      <c r="DO27618" s="49">
        <f t="shared" si="1023"/>
        <v>0</v>
      </c>
      <c r="DP27618" s="54">
        <f t="shared" si="1024"/>
        <v>0</v>
      </c>
    </row>
    <row r="27619" spans="106:120" x14ac:dyDescent="0.25">
      <c r="DB27619" s="134">
        <f t="shared" si="1019"/>
        <v>329</v>
      </c>
      <c r="DC27619" s="7"/>
      <c r="DD27619" s="10"/>
      <c r="DE27619" s="9"/>
      <c r="DF27619" s="9"/>
      <c r="DG27619" s="378"/>
      <c r="DH27619" s="128"/>
      <c r="DI27619" s="128"/>
      <c r="DJ27619" s="128"/>
      <c r="DK27619" s="216">
        <f t="shared" si="1020"/>
        <v>0</v>
      </c>
      <c r="DL27619" s="128"/>
      <c r="DM27619" s="49">
        <f t="shared" si="1021"/>
        <v>0</v>
      </c>
      <c r="DN27619" s="49">
        <f t="shared" si="1022"/>
        <v>0</v>
      </c>
      <c r="DO27619" s="49">
        <f t="shared" si="1023"/>
        <v>0</v>
      </c>
      <c r="DP27619" s="54">
        <f t="shared" si="1024"/>
        <v>0</v>
      </c>
    </row>
    <row r="27620" spans="106:120" x14ac:dyDescent="0.25">
      <c r="DB27620" s="134">
        <f t="shared" si="1019"/>
        <v>330</v>
      </c>
      <c r="DC27620" s="7"/>
      <c r="DD27620" s="10"/>
      <c r="DE27620" s="9"/>
      <c r="DF27620" s="9"/>
      <c r="DG27620" s="378"/>
      <c r="DH27620" s="128"/>
      <c r="DI27620" s="128"/>
      <c r="DJ27620" s="128"/>
      <c r="DK27620" s="216">
        <f t="shared" si="1020"/>
        <v>0</v>
      </c>
      <c r="DL27620" s="128"/>
      <c r="DM27620" s="49">
        <f t="shared" si="1021"/>
        <v>0</v>
      </c>
      <c r="DN27620" s="49">
        <f t="shared" si="1022"/>
        <v>0</v>
      </c>
      <c r="DO27620" s="49">
        <f t="shared" si="1023"/>
        <v>0</v>
      </c>
      <c r="DP27620" s="54">
        <f t="shared" si="1024"/>
        <v>0</v>
      </c>
    </row>
    <row r="27621" spans="106:120" x14ac:dyDescent="0.25">
      <c r="DB27621" s="134">
        <f t="shared" si="1019"/>
        <v>331</v>
      </c>
      <c r="DC27621" s="7"/>
      <c r="DD27621" s="10"/>
      <c r="DE27621" s="9"/>
      <c r="DF27621" s="9"/>
      <c r="DG27621" s="378"/>
      <c r="DH27621" s="128"/>
      <c r="DI27621" s="128"/>
      <c r="DJ27621" s="128"/>
      <c r="DK27621" s="216">
        <f t="shared" si="1020"/>
        <v>0</v>
      </c>
      <c r="DL27621" s="128"/>
      <c r="DM27621" s="49">
        <f t="shared" si="1021"/>
        <v>0</v>
      </c>
      <c r="DN27621" s="49">
        <f t="shared" si="1022"/>
        <v>0</v>
      </c>
      <c r="DO27621" s="49">
        <f t="shared" si="1023"/>
        <v>0</v>
      </c>
      <c r="DP27621" s="54">
        <f t="shared" si="1024"/>
        <v>0</v>
      </c>
    </row>
    <row r="27622" spans="106:120" x14ac:dyDescent="0.25">
      <c r="DB27622" s="134">
        <f t="shared" si="1019"/>
        <v>332</v>
      </c>
      <c r="DC27622" s="7"/>
      <c r="DD27622" s="10"/>
      <c r="DE27622" s="9"/>
      <c r="DF27622" s="9"/>
      <c r="DG27622" s="378"/>
      <c r="DH27622" s="128"/>
      <c r="DI27622" s="128"/>
      <c r="DJ27622" s="128"/>
      <c r="DK27622" s="216">
        <f t="shared" si="1020"/>
        <v>0</v>
      </c>
      <c r="DL27622" s="128"/>
      <c r="DM27622" s="49">
        <f t="shared" si="1021"/>
        <v>0</v>
      </c>
      <c r="DN27622" s="49">
        <f t="shared" si="1022"/>
        <v>0</v>
      </c>
      <c r="DO27622" s="49">
        <f t="shared" si="1023"/>
        <v>0</v>
      </c>
      <c r="DP27622" s="54">
        <f t="shared" si="1024"/>
        <v>0</v>
      </c>
    </row>
    <row r="27623" spans="106:120" x14ac:dyDescent="0.25">
      <c r="DB27623" s="134">
        <f t="shared" si="1019"/>
        <v>333</v>
      </c>
      <c r="DC27623" s="7"/>
      <c r="DD27623" s="10"/>
      <c r="DE27623" s="9"/>
      <c r="DF27623" s="9"/>
      <c r="DG27623" s="378"/>
      <c r="DH27623" s="128"/>
      <c r="DI27623" s="128"/>
      <c r="DJ27623" s="128"/>
      <c r="DK27623" s="216">
        <f t="shared" si="1020"/>
        <v>0</v>
      </c>
      <c r="DL27623" s="128"/>
      <c r="DM27623" s="49">
        <f t="shared" si="1021"/>
        <v>0</v>
      </c>
      <c r="DN27623" s="49">
        <f t="shared" si="1022"/>
        <v>0</v>
      </c>
      <c r="DO27623" s="49">
        <f t="shared" si="1023"/>
        <v>0</v>
      </c>
      <c r="DP27623" s="54">
        <f t="shared" si="1024"/>
        <v>0</v>
      </c>
    </row>
    <row r="27624" spans="106:120" x14ac:dyDescent="0.25">
      <c r="DB27624" s="134">
        <f t="shared" si="1019"/>
        <v>334</v>
      </c>
      <c r="DC27624" s="7"/>
      <c r="DD27624" s="10"/>
      <c r="DE27624" s="9"/>
      <c r="DF27624" s="9"/>
      <c r="DG27624" s="378"/>
      <c r="DH27624" s="128"/>
      <c r="DI27624" s="128"/>
      <c r="DJ27624" s="128"/>
      <c r="DK27624" s="216">
        <f t="shared" si="1020"/>
        <v>0</v>
      </c>
      <c r="DL27624" s="128"/>
      <c r="DM27624" s="49">
        <f t="shared" si="1021"/>
        <v>0</v>
      </c>
      <c r="DN27624" s="49">
        <f t="shared" si="1022"/>
        <v>0</v>
      </c>
      <c r="DO27624" s="49">
        <f t="shared" si="1023"/>
        <v>0</v>
      </c>
      <c r="DP27624" s="54">
        <f t="shared" si="1024"/>
        <v>0</v>
      </c>
    </row>
    <row r="27625" spans="106:120" x14ac:dyDescent="0.25">
      <c r="DB27625" s="134">
        <f t="shared" si="1019"/>
        <v>335</v>
      </c>
      <c r="DC27625" s="7"/>
      <c r="DD27625" s="10"/>
      <c r="DE27625" s="9"/>
      <c r="DF27625" s="9"/>
      <c r="DG27625" s="378"/>
      <c r="DH27625" s="128"/>
      <c r="DI27625" s="128"/>
      <c r="DJ27625" s="128"/>
      <c r="DK27625" s="216">
        <f t="shared" si="1020"/>
        <v>0</v>
      </c>
      <c r="DL27625" s="128"/>
      <c r="DM27625" s="49">
        <f t="shared" si="1021"/>
        <v>0</v>
      </c>
      <c r="DN27625" s="49">
        <f t="shared" si="1022"/>
        <v>0</v>
      </c>
      <c r="DO27625" s="49">
        <f t="shared" si="1023"/>
        <v>0</v>
      </c>
      <c r="DP27625" s="54">
        <f t="shared" si="1024"/>
        <v>0</v>
      </c>
    </row>
    <row r="27626" spans="106:120" x14ac:dyDescent="0.25">
      <c r="DB27626" s="134">
        <f t="shared" si="1019"/>
        <v>336</v>
      </c>
      <c r="DC27626" s="7"/>
      <c r="DD27626" s="10"/>
      <c r="DE27626" s="9"/>
      <c r="DF27626" s="9"/>
      <c r="DG27626" s="378"/>
      <c r="DH27626" s="128"/>
      <c r="DI27626" s="128"/>
      <c r="DJ27626" s="128"/>
      <c r="DK27626" s="216">
        <f t="shared" si="1020"/>
        <v>0</v>
      </c>
      <c r="DL27626" s="128"/>
      <c r="DM27626" s="49">
        <f t="shared" si="1021"/>
        <v>0</v>
      </c>
      <c r="DN27626" s="49">
        <f t="shared" si="1022"/>
        <v>0</v>
      </c>
      <c r="DO27626" s="49">
        <f t="shared" si="1023"/>
        <v>0</v>
      </c>
      <c r="DP27626" s="54">
        <f t="shared" si="1024"/>
        <v>0</v>
      </c>
    </row>
    <row r="27627" spans="106:120" x14ac:dyDescent="0.25">
      <c r="DB27627" s="134">
        <f t="shared" si="1019"/>
        <v>337</v>
      </c>
      <c r="DC27627" s="7"/>
      <c r="DD27627" s="10"/>
      <c r="DE27627" s="9"/>
      <c r="DF27627" s="9"/>
      <c r="DG27627" s="378"/>
      <c r="DH27627" s="128"/>
      <c r="DI27627" s="128"/>
      <c r="DJ27627" s="128"/>
      <c r="DK27627" s="216">
        <f t="shared" si="1020"/>
        <v>0</v>
      </c>
      <c r="DL27627" s="128"/>
      <c r="DM27627" s="49">
        <f t="shared" si="1021"/>
        <v>0</v>
      </c>
      <c r="DN27627" s="49">
        <f t="shared" si="1022"/>
        <v>0</v>
      </c>
      <c r="DO27627" s="49">
        <f t="shared" si="1023"/>
        <v>0</v>
      </c>
      <c r="DP27627" s="54">
        <f t="shared" si="1024"/>
        <v>0</v>
      </c>
    </row>
    <row r="27628" spans="106:120" x14ac:dyDescent="0.25">
      <c r="DB27628" s="134">
        <f t="shared" si="1019"/>
        <v>338</v>
      </c>
      <c r="DC27628" s="7"/>
      <c r="DD27628" s="10"/>
      <c r="DE27628" s="9"/>
      <c r="DF27628" s="9"/>
      <c r="DG27628" s="378"/>
      <c r="DH27628" s="128"/>
      <c r="DI27628" s="128"/>
      <c r="DJ27628" s="128"/>
      <c r="DK27628" s="216">
        <f t="shared" si="1020"/>
        <v>0</v>
      </c>
      <c r="DL27628" s="128"/>
      <c r="DM27628" s="49">
        <f t="shared" si="1021"/>
        <v>0</v>
      </c>
      <c r="DN27628" s="49">
        <f t="shared" si="1022"/>
        <v>0</v>
      </c>
      <c r="DO27628" s="49">
        <f t="shared" si="1023"/>
        <v>0</v>
      </c>
      <c r="DP27628" s="54">
        <f t="shared" si="1024"/>
        <v>0</v>
      </c>
    </row>
    <row r="27629" spans="106:120" x14ac:dyDescent="0.25">
      <c r="DB27629" s="134">
        <f t="shared" si="1019"/>
        <v>339</v>
      </c>
      <c r="DC27629" s="7"/>
      <c r="DD27629" s="10"/>
      <c r="DE27629" s="9"/>
      <c r="DF27629" s="9"/>
      <c r="DG27629" s="378"/>
      <c r="DH27629" s="128"/>
      <c r="DI27629" s="128"/>
      <c r="DJ27629" s="128"/>
      <c r="DK27629" s="216">
        <f t="shared" si="1020"/>
        <v>0</v>
      </c>
      <c r="DL27629" s="128"/>
      <c r="DM27629" s="49">
        <f t="shared" si="1021"/>
        <v>0</v>
      </c>
      <c r="DN27629" s="49">
        <f t="shared" si="1022"/>
        <v>0</v>
      </c>
      <c r="DO27629" s="49">
        <f t="shared" si="1023"/>
        <v>0</v>
      </c>
      <c r="DP27629" s="54">
        <f t="shared" si="1024"/>
        <v>0</v>
      </c>
    </row>
    <row r="27630" spans="106:120" x14ac:dyDescent="0.25">
      <c r="DB27630" s="134">
        <f t="shared" si="1019"/>
        <v>340</v>
      </c>
      <c r="DC27630" s="7"/>
      <c r="DD27630" s="10"/>
      <c r="DE27630" s="9"/>
      <c r="DF27630" s="9"/>
      <c r="DG27630" s="378"/>
      <c r="DH27630" s="128"/>
      <c r="DI27630" s="128"/>
      <c r="DJ27630" s="128"/>
      <c r="DK27630" s="216">
        <f t="shared" si="1020"/>
        <v>0</v>
      </c>
      <c r="DL27630" s="128"/>
      <c r="DM27630" s="49">
        <f t="shared" si="1021"/>
        <v>0</v>
      </c>
      <c r="DN27630" s="49">
        <f t="shared" si="1022"/>
        <v>0</v>
      </c>
      <c r="DO27630" s="49">
        <f t="shared" si="1023"/>
        <v>0</v>
      </c>
      <c r="DP27630" s="54">
        <f t="shared" si="1024"/>
        <v>0</v>
      </c>
    </row>
    <row r="27631" spans="106:120" x14ac:dyDescent="0.25">
      <c r="DB27631" s="134">
        <f t="shared" si="1019"/>
        <v>341</v>
      </c>
      <c r="DC27631" s="7"/>
      <c r="DD27631" s="10"/>
      <c r="DE27631" s="9"/>
      <c r="DF27631" s="9"/>
      <c r="DG27631" s="378"/>
      <c r="DH27631" s="128"/>
      <c r="DI27631" s="128"/>
      <c r="DJ27631" s="128"/>
      <c r="DK27631" s="216">
        <f t="shared" si="1020"/>
        <v>0</v>
      </c>
      <c r="DL27631" s="128"/>
      <c r="DM27631" s="49">
        <f t="shared" si="1021"/>
        <v>0</v>
      </c>
      <c r="DN27631" s="49">
        <f t="shared" si="1022"/>
        <v>0</v>
      </c>
      <c r="DO27631" s="49">
        <f t="shared" si="1023"/>
        <v>0</v>
      </c>
      <c r="DP27631" s="54">
        <f t="shared" si="1024"/>
        <v>0</v>
      </c>
    </row>
    <row r="27632" spans="106:120" x14ac:dyDescent="0.25">
      <c r="DB27632" s="134">
        <f t="shared" si="1019"/>
        <v>342</v>
      </c>
      <c r="DC27632" s="7"/>
      <c r="DD27632" s="10"/>
      <c r="DE27632" s="9"/>
      <c r="DF27632" s="9"/>
      <c r="DG27632" s="378"/>
      <c r="DH27632" s="128"/>
      <c r="DI27632" s="128"/>
      <c r="DJ27632" s="128"/>
      <c r="DK27632" s="216">
        <f t="shared" si="1020"/>
        <v>0</v>
      </c>
      <c r="DL27632" s="128"/>
      <c r="DM27632" s="49">
        <f t="shared" si="1021"/>
        <v>0</v>
      </c>
      <c r="DN27632" s="49">
        <f t="shared" si="1022"/>
        <v>0</v>
      </c>
      <c r="DO27632" s="49">
        <f t="shared" si="1023"/>
        <v>0</v>
      </c>
      <c r="DP27632" s="54">
        <f t="shared" si="1024"/>
        <v>0</v>
      </c>
    </row>
    <row r="27633" spans="106:120" x14ac:dyDescent="0.25">
      <c r="DB27633" s="134">
        <f t="shared" si="1019"/>
        <v>343</v>
      </c>
      <c r="DC27633" s="7"/>
      <c r="DD27633" s="10"/>
      <c r="DE27633" s="9"/>
      <c r="DF27633" s="9"/>
      <c r="DG27633" s="378"/>
      <c r="DH27633" s="128"/>
      <c r="DI27633" s="128"/>
      <c r="DJ27633" s="128"/>
      <c r="DK27633" s="216">
        <f t="shared" si="1020"/>
        <v>0</v>
      </c>
      <c r="DL27633" s="128"/>
      <c r="DM27633" s="49">
        <f t="shared" si="1021"/>
        <v>0</v>
      </c>
      <c r="DN27633" s="49">
        <f t="shared" si="1022"/>
        <v>0</v>
      </c>
      <c r="DO27633" s="49">
        <f t="shared" si="1023"/>
        <v>0</v>
      </c>
      <c r="DP27633" s="54">
        <f t="shared" si="1024"/>
        <v>0</v>
      </c>
    </row>
    <row r="27634" spans="106:120" x14ac:dyDescent="0.25">
      <c r="DB27634" s="134">
        <f t="shared" si="1019"/>
        <v>344</v>
      </c>
      <c r="DC27634" s="7"/>
      <c r="DD27634" s="10"/>
      <c r="DE27634" s="9"/>
      <c r="DF27634" s="9"/>
      <c r="DG27634" s="378"/>
      <c r="DH27634" s="128"/>
      <c r="DI27634" s="128"/>
      <c r="DJ27634" s="128"/>
      <c r="DK27634" s="216">
        <f t="shared" si="1020"/>
        <v>0</v>
      </c>
      <c r="DL27634" s="128"/>
      <c r="DM27634" s="49">
        <f t="shared" si="1021"/>
        <v>0</v>
      </c>
      <c r="DN27634" s="49">
        <f t="shared" si="1022"/>
        <v>0</v>
      </c>
      <c r="DO27634" s="49">
        <f t="shared" si="1023"/>
        <v>0</v>
      </c>
      <c r="DP27634" s="54">
        <f t="shared" si="1024"/>
        <v>0</v>
      </c>
    </row>
    <row r="27635" spans="106:120" x14ac:dyDescent="0.25">
      <c r="DB27635" s="134">
        <f t="shared" si="1019"/>
        <v>345</v>
      </c>
      <c r="DC27635" s="7"/>
      <c r="DD27635" s="10"/>
      <c r="DE27635" s="9"/>
      <c r="DF27635" s="9"/>
      <c r="DG27635" s="378"/>
      <c r="DH27635" s="128"/>
      <c r="DI27635" s="128"/>
      <c r="DJ27635" s="128"/>
      <c r="DK27635" s="216">
        <f t="shared" si="1020"/>
        <v>0</v>
      </c>
      <c r="DL27635" s="128"/>
      <c r="DM27635" s="49">
        <f t="shared" si="1021"/>
        <v>0</v>
      </c>
      <c r="DN27635" s="49">
        <f t="shared" si="1022"/>
        <v>0</v>
      </c>
      <c r="DO27635" s="49">
        <f t="shared" si="1023"/>
        <v>0</v>
      </c>
      <c r="DP27635" s="54">
        <f t="shared" si="1024"/>
        <v>0</v>
      </c>
    </row>
    <row r="27636" spans="106:120" x14ac:dyDescent="0.25">
      <c r="DB27636" s="134">
        <f t="shared" si="1019"/>
        <v>346</v>
      </c>
      <c r="DC27636" s="7"/>
      <c r="DD27636" s="10"/>
      <c r="DE27636" s="9"/>
      <c r="DF27636" s="9"/>
      <c r="DG27636" s="378"/>
      <c r="DH27636" s="128"/>
      <c r="DI27636" s="128"/>
      <c r="DJ27636" s="128"/>
      <c r="DK27636" s="216">
        <f t="shared" si="1020"/>
        <v>0</v>
      </c>
      <c r="DL27636" s="128"/>
      <c r="DM27636" s="49">
        <f t="shared" si="1021"/>
        <v>0</v>
      </c>
      <c r="DN27636" s="49">
        <f t="shared" si="1022"/>
        <v>0</v>
      </c>
      <c r="DO27636" s="49">
        <f t="shared" si="1023"/>
        <v>0</v>
      </c>
      <c r="DP27636" s="54">
        <f t="shared" si="1024"/>
        <v>0</v>
      </c>
    </row>
    <row r="27637" spans="106:120" x14ac:dyDescent="0.25">
      <c r="DB27637" s="134">
        <f t="shared" si="1019"/>
        <v>347</v>
      </c>
      <c r="DC27637" s="7"/>
      <c r="DD27637" s="10"/>
      <c r="DE27637" s="9"/>
      <c r="DF27637" s="9"/>
      <c r="DG27637" s="378"/>
      <c r="DH27637" s="128"/>
      <c r="DI27637" s="128"/>
      <c r="DJ27637" s="128"/>
      <c r="DK27637" s="216">
        <f t="shared" si="1020"/>
        <v>0</v>
      </c>
      <c r="DL27637" s="128"/>
      <c r="DM27637" s="49">
        <f t="shared" si="1021"/>
        <v>0</v>
      </c>
      <c r="DN27637" s="49">
        <f t="shared" si="1022"/>
        <v>0</v>
      </c>
      <c r="DO27637" s="49">
        <f t="shared" si="1023"/>
        <v>0</v>
      </c>
      <c r="DP27637" s="54">
        <f t="shared" si="1024"/>
        <v>0</v>
      </c>
    </row>
    <row r="27638" spans="106:120" x14ac:dyDescent="0.25">
      <c r="DB27638" s="134">
        <f t="shared" si="1019"/>
        <v>348</v>
      </c>
      <c r="DC27638" s="7"/>
      <c r="DD27638" s="10"/>
      <c r="DE27638" s="9"/>
      <c r="DF27638" s="9"/>
      <c r="DG27638" s="378"/>
      <c r="DH27638" s="128"/>
      <c r="DI27638" s="128"/>
      <c r="DJ27638" s="128"/>
      <c r="DK27638" s="216">
        <f t="shared" si="1020"/>
        <v>0</v>
      </c>
      <c r="DL27638" s="128"/>
      <c r="DM27638" s="49">
        <f t="shared" si="1021"/>
        <v>0</v>
      </c>
      <c r="DN27638" s="49">
        <f t="shared" si="1022"/>
        <v>0</v>
      </c>
      <c r="DO27638" s="49">
        <f t="shared" si="1023"/>
        <v>0</v>
      </c>
      <c r="DP27638" s="54">
        <f t="shared" si="1024"/>
        <v>0</v>
      </c>
    </row>
    <row r="27639" spans="106:120" x14ac:dyDescent="0.25">
      <c r="DB27639" s="134">
        <f t="shared" si="1019"/>
        <v>349</v>
      </c>
      <c r="DC27639" s="7"/>
      <c r="DD27639" s="10"/>
      <c r="DE27639" s="9"/>
      <c r="DF27639" s="9"/>
      <c r="DG27639" s="378"/>
      <c r="DH27639" s="128"/>
      <c r="DI27639" s="128"/>
      <c r="DJ27639" s="128"/>
      <c r="DK27639" s="216">
        <f t="shared" si="1020"/>
        <v>0</v>
      </c>
      <c r="DL27639" s="128"/>
      <c r="DM27639" s="49">
        <f t="shared" si="1021"/>
        <v>0</v>
      </c>
      <c r="DN27639" s="49">
        <f t="shared" si="1022"/>
        <v>0</v>
      </c>
      <c r="DO27639" s="49">
        <f t="shared" si="1023"/>
        <v>0</v>
      </c>
      <c r="DP27639" s="54">
        <f t="shared" si="1024"/>
        <v>0</v>
      </c>
    </row>
    <row r="27640" spans="106:120" x14ac:dyDescent="0.25">
      <c r="DB27640" s="134">
        <f t="shared" si="1019"/>
        <v>350</v>
      </c>
      <c r="DC27640" s="7"/>
      <c r="DD27640" s="10"/>
      <c r="DE27640" s="9"/>
      <c r="DF27640" s="9"/>
      <c r="DG27640" s="378"/>
      <c r="DH27640" s="128"/>
      <c r="DI27640" s="128"/>
      <c r="DJ27640" s="128"/>
      <c r="DK27640" s="216">
        <f t="shared" si="1020"/>
        <v>0</v>
      </c>
      <c r="DL27640" s="128"/>
      <c r="DM27640" s="49">
        <f t="shared" si="1021"/>
        <v>0</v>
      </c>
      <c r="DN27640" s="49">
        <f t="shared" si="1022"/>
        <v>0</v>
      </c>
      <c r="DO27640" s="49">
        <f t="shared" si="1023"/>
        <v>0</v>
      </c>
      <c r="DP27640" s="54">
        <f t="shared" si="1024"/>
        <v>0</v>
      </c>
    </row>
    <row r="27641" spans="106:120" x14ac:dyDescent="0.25">
      <c r="DB27641" s="134">
        <f t="shared" si="1019"/>
        <v>351</v>
      </c>
      <c r="DC27641" s="7"/>
      <c r="DD27641" s="10"/>
      <c r="DE27641" s="9"/>
      <c r="DF27641" s="9"/>
      <c r="DG27641" s="378"/>
      <c r="DH27641" s="128"/>
      <c r="DI27641" s="128"/>
      <c r="DJ27641" s="128"/>
      <c r="DK27641" s="216">
        <f t="shared" si="1020"/>
        <v>0</v>
      </c>
      <c r="DL27641" s="128"/>
      <c r="DM27641" s="49">
        <f t="shared" si="1021"/>
        <v>0</v>
      </c>
      <c r="DN27641" s="49">
        <f t="shared" si="1022"/>
        <v>0</v>
      </c>
      <c r="DO27641" s="49">
        <f t="shared" si="1023"/>
        <v>0</v>
      </c>
      <c r="DP27641" s="54">
        <f t="shared" si="1024"/>
        <v>0</v>
      </c>
    </row>
    <row r="27642" spans="106:120" x14ac:dyDescent="0.25">
      <c r="DB27642" s="134">
        <f t="shared" si="1019"/>
        <v>352</v>
      </c>
      <c r="DC27642" s="7"/>
      <c r="DD27642" s="10"/>
      <c r="DE27642" s="9"/>
      <c r="DF27642" s="9"/>
      <c r="DG27642" s="378"/>
      <c r="DH27642" s="128"/>
      <c r="DI27642" s="128"/>
      <c r="DJ27642" s="128"/>
      <c r="DK27642" s="216">
        <f t="shared" si="1020"/>
        <v>0</v>
      </c>
      <c r="DL27642" s="128"/>
      <c r="DM27642" s="49">
        <f t="shared" si="1021"/>
        <v>0</v>
      </c>
      <c r="DN27642" s="49">
        <f t="shared" si="1022"/>
        <v>0</v>
      </c>
      <c r="DO27642" s="49">
        <f t="shared" si="1023"/>
        <v>0</v>
      </c>
      <c r="DP27642" s="54">
        <f t="shared" si="1024"/>
        <v>0</v>
      </c>
    </row>
    <row r="27643" spans="106:120" x14ac:dyDescent="0.25">
      <c r="DB27643" s="134">
        <f t="shared" si="1019"/>
        <v>353</v>
      </c>
      <c r="DC27643" s="7"/>
      <c r="DD27643" s="10"/>
      <c r="DE27643" s="9"/>
      <c r="DF27643" s="9"/>
      <c r="DG27643" s="378"/>
      <c r="DH27643" s="128"/>
      <c r="DI27643" s="128"/>
      <c r="DJ27643" s="128"/>
      <c r="DK27643" s="216">
        <f t="shared" si="1020"/>
        <v>0</v>
      </c>
      <c r="DL27643" s="128"/>
      <c r="DM27643" s="49">
        <f t="shared" si="1021"/>
        <v>0</v>
      </c>
      <c r="DN27643" s="49">
        <f t="shared" si="1022"/>
        <v>0</v>
      </c>
      <c r="DO27643" s="49">
        <f t="shared" si="1023"/>
        <v>0</v>
      </c>
      <c r="DP27643" s="54">
        <f t="shared" si="1024"/>
        <v>0</v>
      </c>
    </row>
    <row r="27644" spans="106:120" x14ac:dyDescent="0.25">
      <c r="DB27644" s="134">
        <f t="shared" si="1019"/>
        <v>354</v>
      </c>
      <c r="DC27644" s="7"/>
      <c r="DD27644" s="10"/>
      <c r="DE27644" s="9"/>
      <c r="DF27644" s="9"/>
      <c r="DG27644" s="378"/>
      <c r="DH27644" s="128"/>
      <c r="DI27644" s="128"/>
      <c r="DJ27644" s="128"/>
      <c r="DK27644" s="216">
        <f t="shared" si="1020"/>
        <v>0</v>
      </c>
      <c r="DL27644" s="128"/>
      <c r="DM27644" s="49">
        <f t="shared" si="1021"/>
        <v>0</v>
      </c>
      <c r="DN27644" s="49">
        <f t="shared" si="1022"/>
        <v>0</v>
      </c>
      <c r="DO27644" s="49">
        <f t="shared" si="1023"/>
        <v>0</v>
      </c>
      <c r="DP27644" s="54">
        <f t="shared" si="1024"/>
        <v>0</v>
      </c>
    </row>
    <row r="27645" spans="106:120" x14ac:dyDescent="0.25">
      <c r="DB27645" s="134">
        <f t="shared" si="1019"/>
        <v>355</v>
      </c>
      <c r="DC27645" s="7"/>
      <c r="DD27645" s="10"/>
      <c r="DE27645" s="9"/>
      <c r="DF27645" s="9"/>
      <c r="DG27645" s="378"/>
      <c r="DH27645" s="128"/>
      <c r="DI27645" s="128"/>
      <c r="DJ27645" s="128"/>
      <c r="DK27645" s="216">
        <f t="shared" si="1020"/>
        <v>0</v>
      </c>
      <c r="DL27645" s="128"/>
      <c r="DM27645" s="49">
        <f t="shared" si="1021"/>
        <v>0</v>
      </c>
      <c r="DN27645" s="49">
        <f t="shared" si="1022"/>
        <v>0</v>
      </c>
      <c r="DO27645" s="49">
        <f t="shared" si="1023"/>
        <v>0</v>
      </c>
      <c r="DP27645" s="54">
        <f t="shared" si="1024"/>
        <v>0</v>
      </c>
    </row>
    <row r="27646" spans="106:120" x14ac:dyDescent="0.25">
      <c r="DB27646" s="134">
        <f t="shared" ref="DB27646:DB27709" si="1025">1+DB27645</f>
        <v>356</v>
      </c>
      <c r="DC27646" s="7"/>
      <c r="DD27646" s="10"/>
      <c r="DE27646" s="9"/>
      <c r="DF27646" s="9"/>
      <c r="DG27646" s="378"/>
      <c r="DH27646" s="128"/>
      <c r="DI27646" s="128"/>
      <c r="DJ27646" s="128"/>
      <c r="DK27646" s="216">
        <f t="shared" si="1020"/>
        <v>0</v>
      </c>
      <c r="DL27646" s="128"/>
      <c r="DM27646" s="49">
        <f t="shared" si="1021"/>
        <v>0</v>
      </c>
      <c r="DN27646" s="49">
        <f t="shared" si="1022"/>
        <v>0</v>
      </c>
      <c r="DO27646" s="49">
        <f t="shared" si="1023"/>
        <v>0</v>
      </c>
      <c r="DP27646" s="54">
        <f t="shared" si="1024"/>
        <v>0</v>
      </c>
    </row>
    <row r="27647" spans="106:120" x14ac:dyDescent="0.25">
      <c r="DB27647" s="134">
        <f t="shared" si="1025"/>
        <v>357</v>
      </c>
      <c r="DC27647" s="7"/>
      <c r="DD27647" s="10"/>
      <c r="DE27647" s="9"/>
      <c r="DF27647" s="9"/>
      <c r="DG27647" s="378"/>
      <c r="DH27647" s="128"/>
      <c r="DI27647" s="128"/>
      <c r="DJ27647" s="128"/>
      <c r="DK27647" s="216">
        <f t="shared" si="1020"/>
        <v>0</v>
      </c>
      <c r="DL27647" s="128"/>
      <c r="DM27647" s="49">
        <f t="shared" si="1021"/>
        <v>0</v>
      </c>
      <c r="DN27647" s="49">
        <f t="shared" si="1022"/>
        <v>0</v>
      </c>
      <c r="DO27647" s="49">
        <f t="shared" si="1023"/>
        <v>0</v>
      </c>
      <c r="DP27647" s="54">
        <f t="shared" si="1024"/>
        <v>0</v>
      </c>
    </row>
    <row r="27648" spans="106:120" x14ac:dyDescent="0.25">
      <c r="DB27648" s="134">
        <f t="shared" si="1025"/>
        <v>358</v>
      </c>
      <c r="DC27648" s="7"/>
      <c r="DD27648" s="10"/>
      <c r="DE27648" s="9"/>
      <c r="DF27648" s="9"/>
      <c r="DG27648" s="378"/>
      <c r="DH27648" s="128"/>
      <c r="DI27648" s="128"/>
      <c r="DJ27648" s="128"/>
      <c r="DK27648" s="216">
        <f t="shared" si="1020"/>
        <v>0</v>
      </c>
      <c r="DL27648" s="128"/>
      <c r="DM27648" s="49">
        <f t="shared" si="1021"/>
        <v>0</v>
      </c>
      <c r="DN27648" s="49">
        <f t="shared" si="1022"/>
        <v>0</v>
      </c>
      <c r="DO27648" s="49">
        <f t="shared" si="1023"/>
        <v>0</v>
      </c>
      <c r="DP27648" s="54">
        <f t="shared" si="1024"/>
        <v>0</v>
      </c>
    </row>
    <row r="27649" spans="106:120" x14ac:dyDescent="0.25">
      <c r="DB27649" s="134">
        <f t="shared" si="1025"/>
        <v>359</v>
      </c>
      <c r="DC27649" s="7"/>
      <c r="DD27649" s="10"/>
      <c r="DE27649" s="9"/>
      <c r="DF27649" s="9"/>
      <c r="DG27649" s="378"/>
      <c r="DH27649" s="128"/>
      <c r="DI27649" s="128"/>
      <c r="DJ27649" s="128"/>
      <c r="DK27649" s="216">
        <f t="shared" si="1020"/>
        <v>0</v>
      </c>
      <c r="DL27649" s="128"/>
      <c r="DM27649" s="49">
        <f t="shared" si="1021"/>
        <v>0</v>
      </c>
      <c r="DN27649" s="49">
        <f t="shared" si="1022"/>
        <v>0</v>
      </c>
      <c r="DO27649" s="49">
        <f t="shared" si="1023"/>
        <v>0</v>
      </c>
      <c r="DP27649" s="54">
        <f t="shared" si="1024"/>
        <v>0</v>
      </c>
    </row>
    <row r="27650" spans="106:120" x14ac:dyDescent="0.25">
      <c r="DB27650" s="134">
        <f t="shared" si="1025"/>
        <v>360</v>
      </c>
      <c r="DC27650" s="7"/>
      <c r="DD27650" s="10"/>
      <c r="DE27650" s="9"/>
      <c r="DF27650" s="9"/>
      <c r="DG27650" s="378"/>
      <c r="DH27650" s="128"/>
      <c r="DI27650" s="128"/>
      <c r="DJ27650" s="128"/>
      <c r="DK27650" s="216">
        <f t="shared" si="1020"/>
        <v>0</v>
      </c>
      <c r="DL27650" s="128"/>
      <c r="DM27650" s="49">
        <f t="shared" si="1021"/>
        <v>0</v>
      </c>
      <c r="DN27650" s="49">
        <f t="shared" si="1022"/>
        <v>0</v>
      </c>
      <c r="DO27650" s="49">
        <f t="shared" si="1023"/>
        <v>0</v>
      </c>
      <c r="DP27650" s="54">
        <f t="shared" si="1024"/>
        <v>0</v>
      </c>
    </row>
    <row r="27651" spans="106:120" x14ac:dyDescent="0.25">
      <c r="DB27651" s="134">
        <f t="shared" si="1025"/>
        <v>361</v>
      </c>
      <c r="DC27651" s="7"/>
      <c r="DD27651" s="10"/>
      <c r="DE27651" s="9"/>
      <c r="DF27651" s="9"/>
      <c r="DG27651" s="378"/>
      <c r="DH27651" s="128"/>
      <c r="DI27651" s="128"/>
      <c r="DJ27651" s="128"/>
      <c r="DK27651" s="216">
        <f t="shared" si="1020"/>
        <v>0</v>
      </c>
      <c r="DL27651" s="128"/>
      <c r="DM27651" s="49">
        <f t="shared" si="1021"/>
        <v>0</v>
      </c>
      <c r="DN27651" s="49">
        <f t="shared" si="1022"/>
        <v>0</v>
      </c>
      <c r="DO27651" s="49">
        <f t="shared" si="1023"/>
        <v>0</v>
      </c>
      <c r="DP27651" s="54">
        <f t="shared" si="1024"/>
        <v>0</v>
      </c>
    </row>
    <row r="27652" spans="106:120" x14ac:dyDescent="0.25">
      <c r="DB27652" s="134">
        <f t="shared" si="1025"/>
        <v>362</v>
      </c>
      <c r="DC27652" s="7"/>
      <c r="DD27652" s="10"/>
      <c r="DE27652" s="9"/>
      <c r="DF27652" s="9"/>
      <c r="DG27652" s="378"/>
      <c r="DH27652" s="128"/>
      <c r="DI27652" s="128"/>
      <c r="DJ27652" s="128"/>
      <c r="DK27652" s="216">
        <f t="shared" si="1020"/>
        <v>0</v>
      </c>
      <c r="DL27652" s="128"/>
      <c r="DM27652" s="49">
        <f t="shared" si="1021"/>
        <v>0</v>
      </c>
      <c r="DN27652" s="49">
        <f t="shared" si="1022"/>
        <v>0</v>
      </c>
      <c r="DO27652" s="49">
        <f t="shared" si="1023"/>
        <v>0</v>
      </c>
      <c r="DP27652" s="54">
        <f t="shared" si="1024"/>
        <v>0</v>
      </c>
    </row>
    <row r="27653" spans="106:120" x14ac:dyDescent="0.25">
      <c r="DB27653" s="134">
        <f t="shared" si="1025"/>
        <v>363</v>
      </c>
      <c r="DC27653" s="7"/>
      <c r="DD27653" s="10"/>
      <c r="DE27653" s="9"/>
      <c r="DF27653" s="9"/>
      <c r="DG27653" s="378"/>
      <c r="DH27653" s="128"/>
      <c r="DI27653" s="128"/>
      <c r="DJ27653" s="128"/>
      <c r="DK27653" s="216">
        <f t="shared" si="1020"/>
        <v>0</v>
      </c>
      <c r="DL27653" s="128"/>
      <c r="DM27653" s="49">
        <f t="shared" si="1021"/>
        <v>0</v>
      </c>
      <c r="DN27653" s="49">
        <f t="shared" si="1022"/>
        <v>0</v>
      </c>
      <c r="DO27653" s="49">
        <f t="shared" si="1023"/>
        <v>0</v>
      </c>
      <c r="DP27653" s="54">
        <f t="shared" si="1024"/>
        <v>0</v>
      </c>
    </row>
    <row r="27654" spans="106:120" x14ac:dyDescent="0.25">
      <c r="DB27654" s="134">
        <f t="shared" si="1025"/>
        <v>364</v>
      </c>
      <c r="DC27654" s="7"/>
      <c r="DD27654" s="10"/>
      <c r="DE27654" s="9"/>
      <c r="DF27654" s="9"/>
      <c r="DG27654" s="378"/>
      <c r="DH27654" s="128"/>
      <c r="DI27654" s="128"/>
      <c r="DJ27654" s="128"/>
      <c r="DK27654" s="216">
        <f t="shared" si="1020"/>
        <v>0</v>
      </c>
      <c r="DL27654" s="128"/>
      <c r="DM27654" s="49">
        <f t="shared" si="1021"/>
        <v>0</v>
      </c>
      <c r="DN27654" s="49">
        <f t="shared" si="1022"/>
        <v>0</v>
      </c>
      <c r="DO27654" s="49">
        <f t="shared" si="1023"/>
        <v>0</v>
      </c>
      <c r="DP27654" s="54">
        <f t="shared" si="1024"/>
        <v>0</v>
      </c>
    </row>
    <row r="27655" spans="106:120" x14ac:dyDescent="0.25">
      <c r="DB27655" s="134">
        <f t="shared" si="1025"/>
        <v>365</v>
      </c>
      <c r="DC27655" s="7"/>
      <c r="DD27655" s="10"/>
      <c r="DE27655" s="9"/>
      <c r="DF27655" s="9"/>
      <c r="DG27655" s="378"/>
      <c r="DH27655" s="128"/>
      <c r="DI27655" s="128"/>
      <c r="DJ27655" s="128"/>
      <c r="DK27655" s="216">
        <f t="shared" si="1020"/>
        <v>0</v>
      </c>
      <c r="DL27655" s="128"/>
      <c r="DM27655" s="49">
        <f t="shared" si="1021"/>
        <v>0</v>
      </c>
      <c r="DN27655" s="49">
        <f t="shared" si="1022"/>
        <v>0</v>
      </c>
      <c r="DO27655" s="49">
        <f t="shared" si="1023"/>
        <v>0</v>
      </c>
      <c r="DP27655" s="54">
        <f t="shared" si="1024"/>
        <v>0</v>
      </c>
    </row>
    <row r="27656" spans="106:120" x14ac:dyDescent="0.25">
      <c r="DB27656" s="134">
        <f t="shared" si="1025"/>
        <v>366</v>
      </c>
      <c r="DC27656" s="7"/>
      <c r="DD27656" s="10"/>
      <c r="DE27656" s="9"/>
      <c r="DF27656" s="9"/>
      <c r="DG27656" s="378"/>
      <c r="DH27656" s="128"/>
      <c r="DI27656" s="128"/>
      <c r="DJ27656" s="128"/>
      <c r="DK27656" s="216">
        <f t="shared" si="1020"/>
        <v>0</v>
      </c>
      <c r="DL27656" s="128"/>
      <c r="DM27656" s="49">
        <f t="shared" si="1021"/>
        <v>0</v>
      </c>
      <c r="DN27656" s="49">
        <f t="shared" si="1022"/>
        <v>0</v>
      </c>
      <c r="DO27656" s="49">
        <f t="shared" si="1023"/>
        <v>0</v>
      </c>
      <c r="DP27656" s="54">
        <f t="shared" si="1024"/>
        <v>0</v>
      </c>
    </row>
    <row r="27657" spans="106:120" x14ac:dyDescent="0.25">
      <c r="DB27657" s="134">
        <f t="shared" si="1025"/>
        <v>367</v>
      </c>
      <c r="DC27657" s="7"/>
      <c r="DD27657" s="10"/>
      <c r="DE27657" s="9"/>
      <c r="DF27657" s="9"/>
      <c r="DG27657" s="378"/>
      <c r="DH27657" s="128"/>
      <c r="DI27657" s="128"/>
      <c r="DJ27657" s="128"/>
      <c r="DK27657" s="216">
        <f t="shared" si="1020"/>
        <v>0</v>
      </c>
      <c r="DL27657" s="128"/>
      <c r="DM27657" s="49">
        <f t="shared" si="1021"/>
        <v>0</v>
      </c>
      <c r="DN27657" s="49">
        <f t="shared" si="1022"/>
        <v>0</v>
      </c>
      <c r="DO27657" s="49">
        <f t="shared" si="1023"/>
        <v>0</v>
      </c>
      <c r="DP27657" s="54">
        <f t="shared" si="1024"/>
        <v>0</v>
      </c>
    </row>
    <row r="27658" spans="106:120" x14ac:dyDescent="0.25">
      <c r="DB27658" s="134">
        <f t="shared" si="1025"/>
        <v>368</v>
      </c>
      <c r="DC27658" s="7"/>
      <c r="DD27658" s="10"/>
      <c r="DE27658" s="9"/>
      <c r="DF27658" s="9"/>
      <c r="DG27658" s="378"/>
      <c r="DH27658" s="128"/>
      <c r="DI27658" s="128"/>
      <c r="DJ27658" s="128"/>
      <c r="DK27658" s="216">
        <f t="shared" si="1020"/>
        <v>0</v>
      </c>
      <c r="DL27658" s="128"/>
      <c r="DM27658" s="49">
        <f t="shared" si="1021"/>
        <v>0</v>
      </c>
      <c r="DN27658" s="49">
        <f t="shared" si="1022"/>
        <v>0</v>
      </c>
      <c r="DO27658" s="49">
        <f t="shared" si="1023"/>
        <v>0</v>
      </c>
      <c r="DP27658" s="54">
        <f t="shared" si="1024"/>
        <v>0</v>
      </c>
    </row>
    <row r="27659" spans="106:120" x14ac:dyDescent="0.25">
      <c r="DB27659" s="134">
        <f t="shared" si="1025"/>
        <v>369</v>
      </c>
      <c r="DC27659" s="7"/>
      <c r="DD27659" s="10"/>
      <c r="DE27659" s="9"/>
      <c r="DF27659" s="9"/>
      <c r="DG27659" s="378"/>
      <c r="DH27659" s="128"/>
      <c r="DI27659" s="128"/>
      <c r="DJ27659" s="128"/>
      <c r="DK27659" s="216">
        <f t="shared" si="1020"/>
        <v>0</v>
      </c>
      <c r="DL27659" s="128"/>
      <c r="DM27659" s="49">
        <f t="shared" si="1021"/>
        <v>0</v>
      </c>
      <c r="DN27659" s="49">
        <f t="shared" si="1022"/>
        <v>0</v>
      </c>
      <c r="DO27659" s="49">
        <f t="shared" si="1023"/>
        <v>0</v>
      </c>
      <c r="DP27659" s="54">
        <f t="shared" si="1024"/>
        <v>0</v>
      </c>
    </row>
    <row r="27660" spans="106:120" x14ac:dyDescent="0.25">
      <c r="DB27660" s="134">
        <f t="shared" si="1025"/>
        <v>370</v>
      </c>
      <c r="DC27660" s="7"/>
      <c r="DD27660" s="10"/>
      <c r="DE27660" s="9"/>
      <c r="DF27660" s="9"/>
      <c r="DG27660" s="378"/>
      <c r="DH27660" s="128"/>
      <c r="DI27660" s="128"/>
      <c r="DJ27660" s="128"/>
      <c r="DK27660" s="216">
        <f t="shared" si="1020"/>
        <v>0</v>
      </c>
      <c r="DL27660" s="128"/>
      <c r="DM27660" s="49">
        <f t="shared" si="1021"/>
        <v>0</v>
      </c>
      <c r="DN27660" s="49">
        <f t="shared" si="1022"/>
        <v>0</v>
      </c>
      <c r="DO27660" s="49">
        <f t="shared" si="1023"/>
        <v>0</v>
      </c>
      <c r="DP27660" s="54">
        <f t="shared" si="1024"/>
        <v>0</v>
      </c>
    </row>
    <row r="27661" spans="106:120" x14ac:dyDescent="0.25">
      <c r="DB27661" s="134">
        <f t="shared" si="1025"/>
        <v>371</v>
      </c>
      <c r="DC27661" s="7"/>
      <c r="DD27661" s="10"/>
      <c r="DE27661" s="9"/>
      <c r="DF27661" s="9"/>
      <c r="DG27661" s="378"/>
      <c r="DH27661" s="128"/>
      <c r="DI27661" s="128"/>
      <c r="DJ27661" s="128"/>
      <c r="DK27661" s="216">
        <f t="shared" si="1020"/>
        <v>0</v>
      </c>
      <c r="DL27661" s="128"/>
      <c r="DM27661" s="49">
        <f t="shared" si="1021"/>
        <v>0</v>
      </c>
      <c r="DN27661" s="49">
        <f t="shared" si="1022"/>
        <v>0</v>
      </c>
      <c r="DO27661" s="49">
        <f t="shared" si="1023"/>
        <v>0</v>
      </c>
      <c r="DP27661" s="54">
        <f t="shared" si="1024"/>
        <v>0</v>
      </c>
    </row>
    <row r="27662" spans="106:120" x14ac:dyDescent="0.25">
      <c r="DB27662" s="134">
        <f t="shared" si="1025"/>
        <v>372</v>
      </c>
      <c r="DC27662" s="7"/>
      <c r="DD27662" s="10"/>
      <c r="DE27662" s="9"/>
      <c r="DF27662" s="9"/>
      <c r="DG27662" s="378"/>
      <c r="DH27662" s="128"/>
      <c r="DI27662" s="128"/>
      <c r="DJ27662" s="128"/>
      <c r="DK27662" s="216">
        <f t="shared" si="1020"/>
        <v>0</v>
      </c>
      <c r="DL27662" s="128"/>
      <c r="DM27662" s="49">
        <f t="shared" si="1021"/>
        <v>0</v>
      </c>
      <c r="DN27662" s="49">
        <f t="shared" si="1022"/>
        <v>0</v>
      </c>
      <c r="DO27662" s="49">
        <f t="shared" si="1023"/>
        <v>0</v>
      </c>
      <c r="DP27662" s="54">
        <f t="shared" si="1024"/>
        <v>0</v>
      </c>
    </row>
    <row r="27663" spans="106:120" x14ac:dyDescent="0.25">
      <c r="DB27663" s="134">
        <f t="shared" si="1025"/>
        <v>373</v>
      </c>
      <c r="DC27663" s="7"/>
      <c r="DD27663" s="10"/>
      <c r="DE27663" s="9"/>
      <c r="DF27663" s="9"/>
      <c r="DG27663" s="378"/>
      <c r="DH27663" s="128"/>
      <c r="DI27663" s="128"/>
      <c r="DJ27663" s="128"/>
      <c r="DK27663" s="216">
        <f t="shared" si="1020"/>
        <v>0</v>
      </c>
      <c r="DL27663" s="128"/>
      <c r="DM27663" s="49">
        <f t="shared" si="1021"/>
        <v>0</v>
      </c>
      <c r="DN27663" s="49">
        <f t="shared" si="1022"/>
        <v>0</v>
      </c>
      <c r="DO27663" s="49">
        <f t="shared" si="1023"/>
        <v>0</v>
      </c>
      <c r="DP27663" s="54">
        <f t="shared" si="1024"/>
        <v>0</v>
      </c>
    </row>
    <row r="27664" spans="106:120" x14ac:dyDescent="0.25">
      <c r="DB27664" s="134">
        <f t="shared" si="1025"/>
        <v>374</v>
      </c>
      <c r="DC27664" s="7"/>
      <c r="DD27664" s="10"/>
      <c r="DE27664" s="9"/>
      <c r="DF27664" s="9"/>
      <c r="DG27664" s="378"/>
      <c r="DH27664" s="128"/>
      <c r="DI27664" s="128"/>
      <c r="DJ27664" s="128"/>
      <c r="DK27664" s="216">
        <f t="shared" si="1020"/>
        <v>0</v>
      </c>
      <c r="DL27664" s="128"/>
      <c r="DM27664" s="49">
        <f t="shared" si="1021"/>
        <v>0</v>
      </c>
      <c r="DN27664" s="49">
        <f t="shared" si="1022"/>
        <v>0</v>
      </c>
      <c r="DO27664" s="49">
        <f t="shared" si="1023"/>
        <v>0</v>
      </c>
      <c r="DP27664" s="54">
        <f t="shared" si="1024"/>
        <v>0</v>
      </c>
    </row>
    <row r="27665" spans="106:120" x14ac:dyDescent="0.25">
      <c r="DB27665" s="134">
        <f t="shared" si="1025"/>
        <v>375</v>
      </c>
      <c r="DC27665" s="7"/>
      <c r="DD27665" s="10"/>
      <c r="DE27665" s="9"/>
      <c r="DF27665" s="9"/>
      <c r="DG27665" s="378"/>
      <c r="DH27665" s="128"/>
      <c r="DI27665" s="128"/>
      <c r="DJ27665" s="128"/>
      <c r="DK27665" s="216">
        <f t="shared" si="1020"/>
        <v>0</v>
      </c>
      <c r="DL27665" s="128"/>
      <c r="DM27665" s="49">
        <f t="shared" si="1021"/>
        <v>0</v>
      </c>
      <c r="DN27665" s="49">
        <f t="shared" si="1022"/>
        <v>0</v>
      </c>
      <c r="DO27665" s="49">
        <f t="shared" si="1023"/>
        <v>0</v>
      </c>
      <c r="DP27665" s="54">
        <f t="shared" si="1024"/>
        <v>0</v>
      </c>
    </row>
    <row r="27666" spans="106:120" x14ac:dyDescent="0.25">
      <c r="DB27666" s="134">
        <f t="shared" si="1025"/>
        <v>376</v>
      </c>
      <c r="DC27666" s="7"/>
      <c r="DD27666" s="10"/>
      <c r="DE27666" s="9"/>
      <c r="DF27666" s="9"/>
      <c r="DG27666" s="378"/>
      <c r="DH27666" s="128"/>
      <c r="DI27666" s="128"/>
      <c r="DJ27666" s="128"/>
      <c r="DK27666" s="216">
        <f t="shared" si="1020"/>
        <v>0</v>
      </c>
      <c r="DL27666" s="128"/>
      <c r="DM27666" s="49">
        <f t="shared" si="1021"/>
        <v>0</v>
      </c>
      <c r="DN27666" s="49">
        <f t="shared" si="1022"/>
        <v>0</v>
      </c>
      <c r="DO27666" s="49">
        <f t="shared" si="1023"/>
        <v>0</v>
      </c>
      <c r="DP27666" s="54">
        <f t="shared" si="1024"/>
        <v>0</v>
      </c>
    </row>
    <row r="27667" spans="106:120" x14ac:dyDescent="0.25">
      <c r="DB27667" s="134">
        <f t="shared" si="1025"/>
        <v>377</v>
      </c>
      <c r="DC27667" s="7"/>
      <c r="DD27667" s="10"/>
      <c r="DE27667" s="9"/>
      <c r="DF27667" s="9"/>
      <c r="DG27667" s="378"/>
      <c r="DH27667" s="128"/>
      <c r="DI27667" s="128"/>
      <c r="DJ27667" s="128"/>
      <c r="DK27667" s="216">
        <f t="shared" si="1020"/>
        <v>0</v>
      </c>
      <c r="DL27667" s="128"/>
      <c r="DM27667" s="49">
        <f t="shared" si="1021"/>
        <v>0</v>
      </c>
      <c r="DN27667" s="49">
        <f t="shared" si="1022"/>
        <v>0</v>
      </c>
      <c r="DO27667" s="49">
        <f t="shared" si="1023"/>
        <v>0</v>
      </c>
      <c r="DP27667" s="54">
        <f t="shared" si="1024"/>
        <v>0</v>
      </c>
    </row>
    <row r="27668" spans="106:120" x14ac:dyDescent="0.25">
      <c r="DB27668" s="134">
        <f t="shared" si="1025"/>
        <v>378</v>
      </c>
      <c r="DC27668" s="7"/>
      <c r="DD27668" s="10"/>
      <c r="DE27668" s="9"/>
      <c r="DF27668" s="9"/>
      <c r="DG27668" s="378"/>
      <c r="DH27668" s="128"/>
      <c r="DI27668" s="128"/>
      <c r="DJ27668" s="128"/>
      <c r="DK27668" s="216">
        <f t="shared" si="1020"/>
        <v>0</v>
      </c>
      <c r="DL27668" s="128"/>
      <c r="DM27668" s="49">
        <f t="shared" si="1021"/>
        <v>0</v>
      </c>
      <c r="DN27668" s="49">
        <f t="shared" si="1022"/>
        <v>0</v>
      </c>
      <c r="DO27668" s="49">
        <f t="shared" si="1023"/>
        <v>0</v>
      </c>
      <c r="DP27668" s="54">
        <f t="shared" si="1024"/>
        <v>0</v>
      </c>
    </row>
    <row r="27669" spans="106:120" x14ac:dyDescent="0.25">
      <c r="DB27669" s="134">
        <f t="shared" si="1025"/>
        <v>379</v>
      </c>
      <c r="DC27669" s="7"/>
      <c r="DD27669" s="10"/>
      <c r="DE27669" s="9"/>
      <c r="DF27669" s="9"/>
      <c r="DG27669" s="378"/>
      <c r="DH27669" s="128"/>
      <c r="DI27669" s="128"/>
      <c r="DJ27669" s="128"/>
      <c r="DK27669" s="216">
        <f t="shared" si="1020"/>
        <v>0</v>
      </c>
      <c r="DL27669" s="128"/>
      <c r="DM27669" s="49">
        <f t="shared" si="1021"/>
        <v>0</v>
      </c>
      <c r="DN27669" s="49">
        <f t="shared" si="1022"/>
        <v>0</v>
      </c>
      <c r="DO27669" s="49">
        <f t="shared" si="1023"/>
        <v>0</v>
      </c>
      <c r="DP27669" s="54">
        <f t="shared" si="1024"/>
        <v>0</v>
      </c>
    </row>
    <row r="27670" spans="106:120" x14ac:dyDescent="0.25">
      <c r="DB27670" s="134">
        <f t="shared" si="1025"/>
        <v>380</v>
      </c>
      <c r="DC27670" s="7"/>
      <c r="DD27670" s="10"/>
      <c r="DE27670" s="9"/>
      <c r="DF27670" s="9"/>
      <c r="DG27670" s="378"/>
      <c r="DH27670" s="128"/>
      <c r="DI27670" s="128"/>
      <c r="DJ27670" s="128"/>
      <c r="DK27670" s="216">
        <f t="shared" si="1020"/>
        <v>0</v>
      </c>
      <c r="DL27670" s="128"/>
      <c r="DM27670" s="49">
        <f t="shared" si="1021"/>
        <v>0</v>
      </c>
      <c r="DN27670" s="49">
        <f t="shared" si="1022"/>
        <v>0</v>
      </c>
      <c r="DO27670" s="49">
        <f t="shared" si="1023"/>
        <v>0</v>
      </c>
      <c r="DP27670" s="54">
        <f t="shared" si="1024"/>
        <v>0</v>
      </c>
    </row>
    <row r="27671" spans="106:120" x14ac:dyDescent="0.25">
      <c r="DB27671" s="134">
        <f t="shared" si="1025"/>
        <v>381</v>
      </c>
      <c r="DC27671" s="7"/>
      <c r="DD27671" s="10"/>
      <c r="DE27671" s="9"/>
      <c r="DF27671" s="9"/>
      <c r="DG27671" s="378"/>
      <c r="DH27671" s="128"/>
      <c r="DI27671" s="128"/>
      <c r="DJ27671" s="128"/>
      <c r="DK27671" s="216">
        <f t="shared" si="1020"/>
        <v>0</v>
      </c>
      <c r="DL27671" s="128"/>
      <c r="DM27671" s="49">
        <f t="shared" si="1021"/>
        <v>0</v>
      </c>
      <c r="DN27671" s="49">
        <f t="shared" si="1022"/>
        <v>0</v>
      </c>
      <c r="DO27671" s="49">
        <f t="shared" si="1023"/>
        <v>0</v>
      </c>
      <c r="DP27671" s="54">
        <f t="shared" si="1024"/>
        <v>0</v>
      </c>
    </row>
    <row r="27672" spans="106:120" x14ac:dyDescent="0.25">
      <c r="DB27672" s="134">
        <f t="shared" si="1025"/>
        <v>382</v>
      </c>
      <c r="DC27672" s="7"/>
      <c r="DD27672" s="10"/>
      <c r="DE27672" s="9"/>
      <c r="DF27672" s="9"/>
      <c r="DG27672" s="378"/>
      <c r="DH27672" s="128"/>
      <c r="DI27672" s="128"/>
      <c r="DJ27672" s="128"/>
      <c r="DK27672" s="216">
        <f t="shared" si="1020"/>
        <v>0</v>
      </c>
      <c r="DL27672" s="128"/>
      <c r="DM27672" s="49">
        <f t="shared" si="1021"/>
        <v>0</v>
      </c>
      <c r="DN27672" s="49">
        <f t="shared" si="1022"/>
        <v>0</v>
      </c>
      <c r="DO27672" s="49">
        <f t="shared" si="1023"/>
        <v>0</v>
      </c>
      <c r="DP27672" s="54">
        <f t="shared" si="1024"/>
        <v>0</v>
      </c>
    </row>
    <row r="27673" spans="106:120" x14ac:dyDescent="0.25">
      <c r="DB27673" s="134">
        <f t="shared" si="1025"/>
        <v>383</v>
      </c>
      <c r="DC27673" s="7"/>
      <c r="DD27673" s="10"/>
      <c r="DE27673" s="9"/>
      <c r="DF27673" s="9"/>
      <c r="DG27673" s="378"/>
      <c r="DH27673" s="128"/>
      <c r="DI27673" s="128"/>
      <c r="DJ27673" s="128"/>
      <c r="DK27673" s="216">
        <f t="shared" si="1020"/>
        <v>0</v>
      </c>
      <c r="DL27673" s="128"/>
      <c r="DM27673" s="49">
        <f t="shared" si="1021"/>
        <v>0</v>
      </c>
      <c r="DN27673" s="49">
        <f t="shared" si="1022"/>
        <v>0</v>
      </c>
      <c r="DO27673" s="49">
        <f t="shared" si="1023"/>
        <v>0</v>
      </c>
      <c r="DP27673" s="54">
        <f t="shared" si="1024"/>
        <v>0</v>
      </c>
    </row>
    <row r="27674" spans="106:120" x14ac:dyDescent="0.25">
      <c r="DB27674" s="134">
        <f t="shared" si="1025"/>
        <v>384</v>
      </c>
      <c r="DC27674" s="7"/>
      <c r="DD27674" s="10"/>
      <c r="DE27674" s="9"/>
      <c r="DF27674" s="9"/>
      <c r="DG27674" s="378"/>
      <c r="DH27674" s="128"/>
      <c r="DI27674" s="128"/>
      <c r="DJ27674" s="128"/>
      <c r="DK27674" s="216">
        <f t="shared" si="1020"/>
        <v>0</v>
      </c>
      <c r="DL27674" s="128"/>
      <c r="DM27674" s="49">
        <f t="shared" si="1021"/>
        <v>0</v>
      </c>
      <c r="DN27674" s="49">
        <f t="shared" si="1022"/>
        <v>0</v>
      </c>
      <c r="DO27674" s="49">
        <f t="shared" si="1023"/>
        <v>0</v>
      </c>
      <c r="DP27674" s="54">
        <f t="shared" si="1024"/>
        <v>0</v>
      </c>
    </row>
    <row r="27675" spans="106:120" x14ac:dyDescent="0.25">
      <c r="DB27675" s="134">
        <f t="shared" si="1025"/>
        <v>385</v>
      </c>
      <c r="DC27675" s="7"/>
      <c r="DD27675" s="10"/>
      <c r="DE27675" s="9"/>
      <c r="DF27675" s="9"/>
      <c r="DG27675" s="378"/>
      <c r="DH27675" s="128"/>
      <c r="DI27675" s="128"/>
      <c r="DJ27675" s="128"/>
      <c r="DK27675" s="216">
        <f t="shared" si="1020"/>
        <v>0</v>
      </c>
      <c r="DL27675" s="128"/>
      <c r="DM27675" s="49">
        <f t="shared" si="1021"/>
        <v>0</v>
      </c>
      <c r="DN27675" s="49">
        <f t="shared" si="1022"/>
        <v>0</v>
      </c>
      <c r="DO27675" s="49">
        <f t="shared" si="1023"/>
        <v>0</v>
      </c>
      <c r="DP27675" s="54">
        <f t="shared" si="1024"/>
        <v>0</v>
      </c>
    </row>
    <row r="27676" spans="106:120" x14ac:dyDescent="0.25">
      <c r="DB27676" s="134">
        <f t="shared" si="1025"/>
        <v>386</v>
      </c>
      <c r="DC27676" s="7"/>
      <c r="DD27676" s="10"/>
      <c r="DE27676" s="9"/>
      <c r="DF27676" s="9"/>
      <c r="DG27676" s="378"/>
      <c r="DH27676" s="128"/>
      <c r="DI27676" s="128"/>
      <c r="DJ27676" s="128"/>
      <c r="DK27676" s="216">
        <f t="shared" ref="DK27676:DK27739" si="1026">IF(DC27676=0,0,IF(DD27676=0,0,IF(DE27676=0,0,IF(DF27676=0,0,DP27676))))</f>
        <v>0</v>
      </c>
      <c r="DL27676" s="128"/>
      <c r="DM27676" s="49">
        <f t="shared" ref="DM27676:DM27739" si="1027">IF(DE27676="yes",1,0)</f>
        <v>0</v>
      </c>
      <c r="DN27676" s="49">
        <f t="shared" ref="DN27676:DN27739" si="1028">IF(DF27676="yes",1,0)</f>
        <v>0</v>
      </c>
      <c r="DO27676" s="49">
        <f t="shared" ref="DO27676:DO27739" si="1029">IF(DG27676="n/a",0,IF(DG27676&lt;&gt;0,1,0))</f>
        <v>0</v>
      </c>
      <c r="DP27676" s="54">
        <f t="shared" ref="DP27676:DP27739" si="1030">IF(SUM(DM27676:DO27676)&gt;1,10,0)</f>
        <v>0</v>
      </c>
    </row>
    <row r="27677" spans="106:120" x14ac:dyDescent="0.25">
      <c r="DB27677" s="134">
        <f t="shared" si="1025"/>
        <v>387</v>
      </c>
      <c r="DC27677" s="7"/>
      <c r="DD27677" s="10"/>
      <c r="DE27677" s="9"/>
      <c r="DF27677" s="9"/>
      <c r="DG27677" s="378"/>
      <c r="DH27677" s="128"/>
      <c r="DI27677" s="128"/>
      <c r="DJ27677" s="128"/>
      <c r="DK27677" s="216">
        <f t="shared" si="1026"/>
        <v>0</v>
      </c>
      <c r="DL27677" s="128"/>
      <c r="DM27677" s="49">
        <f t="shared" si="1027"/>
        <v>0</v>
      </c>
      <c r="DN27677" s="49">
        <f t="shared" si="1028"/>
        <v>0</v>
      </c>
      <c r="DO27677" s="49">
        <f t="shared" si="1029"/>
        <v>0</v>
      </c>
      <c r="DP27677" s="54">
        <f t="shared" si="1030"/>
        <v>0</v>
      </c>
    </row>
    <row r="27678" spans="106:120" x14ac:dyDescent="0.25">
      <c r="DB27678" s="134">
        <f t="shared" si="1025"/>
        <v>388</v>
      </c>
      <c r="DC27678" s="7"/>
      <c r="DD27678" s="10"/>
      <c r="DE27678" s="9"/>
      <c r="DF27678" s="9"/>
      <c r="DG27678" s="378"/>
      <c r="DH27678" s="128"/>
      <c r="DI27678" s="128"/>
      <c r="DJ27678" s="128"/>
      <c r="DK27678" s="216">
        <f t="shared" si="1026"/>
        <v>0</v>
      </c>
      <c r="DL27678" s="128"/>
      <c r="DM27678" s="49">
        <f t="shared" si="1027"/>
        <v>0</v>
      </c>
      <c r="DN27678" s="49">
        <f t="shared" si="1028"/>
        <v>0</v>
      </c>
      <c r="DO27678" s="49">
        <f t="shared" si="1029"/>
        <v>0</v>
      </c>
      <c r="DP27678" s="54">
        <f t="shared" si="1030"/>
        <v>0</v>
      </c>
    </row>
    <row r="27679" spans="106:120" x14ac:dyDescent="0.25">
      <c r="DB27679" s="134">
        <f t="shared" si="1025"/>
        <v>389</v>
      </c>
      <c r="DC27679" s="7"/>
      <c r="DD27679" s="10"/>
      <c r="DE27679" s="9"/>
      <c r="DF27679" s="9"/>
      <c r="DG27679" s="378"/>
      <c r="DH27679" s="128"/>
      <c r="DI27679" s="128"/>
      <c r="DJ27679" s="128"/>
      <c r="DK27679" s="216">
        <f t="shared" si="1026"/>
        <v>0</v>
      </c>
      <c r="DL27679" s="128"/>
      <c r="DM27679" s="49">
        <f t="shared" si="1027"/>
        <v>0</v>
      </c>
      <c r="DN27679" s="49">
        <f t="shared" si="1028"/>
        <v>0</v>
      </c>
      <c r="DO27679" s="49">
        <f t="shared" si="1029"/>
        <v>0</v>
      </c>
      <c r="DP27679" s="54">
        <f t="shared" si="1030"/>
        <v>0</v>
      </c>
    </row>
    <row r="27680" spans="106:120" x14ac:dyDescent="0.25">
      <c r="DB27680" s="134">
        <f t="shared" si="1025"/>
        <v>390</v>
      </c>
      <c r="DC27680" s="7"/>
      <c r="DD27680" s="10"/>
      <c r="DE27680" s="9"/>
      <c r="DF27680" s="9"/>
      <c r="DG27680" s="378"/>
      <c r="DH27680" s="128"/>
      <c r="DI27680" s="128"/>
      <c r="DJ27680" s="128"/>
      <c r="DK27680" s="216">
        <f t="shared" si="1026"/>
        <v>0</v>
      </c>
      <c r="DL27680" s="128"/>
      <c r="DM27680" s="49">
        <f t="shared" si="1027"/>
        <v>0</v>
      </c>
      <c r="DN27680" s="49">
        <f t="shared" si="1028"/>
        <v>0</v>
      </c>
      <c r="DO27680" s="49">
        <f t="shared" si="1029"/>
        <v>0</v>
      </c>
      <c r="DP27680" s="54">
        <f t="shared" si="1030"/>
        <v>0</v>
      </c>
    </row>
    <row r="27681" spans="106:120" x14ac:dyDescent="0.25">
      <c r="DB27681" s="134">
        <f t="shared" si="1025"/>
        <v>391</v>
      </c>
      <c r="DC27681" s="7"/>
      <c r="DD27681" s="10"/>
      <c r="DE27681" s="9"/>
      <c r="DF27681" s="9"/>
      <c r="DG27681" s="378"/>
      <c r="DH27681" s="128"/>
      <c r="DI27681" s="128"/>
      <c r="DJ27681" s="128"/>
      <c r="DK27681" s="216">
        <f t="shared" si="1026"/>
        <v>0</v>
      </c>
      <c r="DL27681" s="128"/>
      <c r="DM27681" s="49">
        <f t="shared" si="1027"/>
        <v>0</v>
      </c>
      <c r="DN27681" s="49">
        <f t="shared" si="1028"/>
        <v>0</v>
      </c>
      <c r="DO27681" s="49">
        <f t="shared" si="1029"/>
        <v>0</v>
      </c>
      <c r="DP27681" s="54">
        <f t="shared" si="1030"/>
        <v>0</v>
      </c>
    </row>
    <row r="27682" spans="106:120" x14ac:dyDescent="0.25">
      <c r="DB27682" s="134">
        <f t="shared" si="1025"/>
        <v>392</v>
      </c>
      <c r="DC27682" s="7"/>
      <c r="DD27682" s="10"/>
      <c r="DE27682" s="9"/>
      <c r="DF27682" s="9"/>
      <c r="DG27682" s="378"/>
      <c r="DH27682" s="128"/>
      <c r="DI27682" s="128"/>
      <c r="DJ27682" s="128"/>
      <c r="DK27682" s="216">
        <f t="shared" si="1026"/>
        <v>0</v>
      </c>
      <c r="DL27682" s="128"/>
      <c r="DM27682" s="49">
        <f t="shared" si="1027"/>
        <v>0</v>
      </c>
      <c r="DN27682" s="49">
        <f t="shared" si="1028"/>
        <v>0</v>
      </c>
      <c r="DO27682" s="49">
        <f t="shared" si="1029"/>
        <v>0</v>
      </c>
      <c r="DP27682" s="54">
        <f t="shared" si="1030"/>
        <v>0</v>
      </c>
    </row>
    <row r="27683" spans="106:120" x14ac:dyDescent="0.25">
      <c r="DB27683" s="134">
        <f t="shared" si="1025"/>
        <v>393</v>
      </c>
      <c r="DC27683" s="7"/>
      <c r="DD27683" s="10"/>
      <c r="DE27683" s="9"/>
      <c r="DF27683" s="9"/>
      <c r="DG27683" s="378"/>
      <c r="DH27683" s="128"/>
      <c r="DI27683" s="128"/>
      <c r="DJ27683" s="128"/>
      <c r="DK27683" s="216">
        <f t="shared" si="1026"/>
        <v>0</v>
      </c>
      <c r="DL27683" s="128"/>
      <c r="DM27683" s="49">
        <f t="shared" si="1027"/>
        <v>0</v>
      </c>
      <c r="DN27683" s="49">
        <f t="shared" si="1028"/>
        <v>0</v>
      </c>
      <c r="DO27683" s="49">
        <f t="shared" si="1029"/>
        <v>0</v>
      </c>
      <c r="DP27683" s="54">
        <f t="shared" si="1030"/>
        <v>0</v>
      </c>
    </row>
    <row r="27684" spans="106:120" x14ac:dyDescent="0.25">
      <c r="DB27684" s="134">
        <f t="shared" si="1025"/>
        <v>394</v>
      </c>
      <c r="DC27684" s="7"/>
      <c r="DD27684" s="10"/>
      <c r="DE27684" s="9"/>
      <c r="DF27684" s="9"/>
      <c r="DG27684" s="378"/>
      <c r="DH27684" s="128"/>
      <c r="DI27684" s="128"/>
      <c r="DJ27684" s="128"/>
      <c r="DK27684" s="216">
        <f t="shared" si="1026"/>
        <v>0</v>
      </c>
      <c r="DL27684" s="128"/>
      <c r="DM27684" s="49">
        <f t="shared" si="1027"/>
        <v>0</v>
      </c>
      <c r="DN27684" s="49">
        <f t="shared" si="1028"/>
        <v>0</v>
      </c>
      <c r="DO27684" s="49">
        <f t="shared" si="1029"/>
        <v>0</v>
      </c>
      <c r="DP27684" s="54">
        <f t="shared" si="1030"/>
        <v>0</v>
      </c>
    </row>
    <row r="27685" spans="106:120" x14ac:dyDescent="0.25">
      <c r="DB27685" s="134">
        <f t="shared" si="1025"/>
        <v>395</v>
      </c>
      <c r="DC27685" s="7"/>
      <c r="DD27685" s="10"/>
      <c r="DE27685" s="9"/>
      <c r="DF27685" s="9"/>
      <c r="DG27685" s="378"/>
      <c r="DH27685" s="128"/>
      <c r="DI27685" s="128"/>
      <c r="DJ27685" s="128"/>
      <c r="DK27685" s="216">
        <f t="shared" si="1026"/>
        <v>0</v>
      </c>
      <c r="DL27685" s="128"/>
      <c r="DM27685" s="49">
        <f t="shared" si="1027"/>
        <v>0</v>
      </c>
      <c r="DN27685" s="49">
        <f t="shared" si="1028"/>
        <v>0</v>
      </c>
      <c r="DO27685" s="49">
        <f t="shared" si="1029"/>
        <v>0</v>
      </c>
      <c r="DP27685" s="54">
        <f t="shared" si="1030"/>
        <v>0</v>
      </c>
    </row>
    <row r="27686" spans="106:120" x14ac:dyDescent="0.25">
      <c r="DB27686" s="134">
        <f t="shared" si="1025"/>
        <v>396</v>
      </c>
      <c r="DC27686" s="7"/>
      <c r="DD27686" s="10"/>
      <c r="DE27686" s="9"/>
      <c r="DF27686" s="9"/>
      <c r="DG27686" s="378"/>
      <c r="DH27686" s="128"/>
      <c r="DI27686" s="128"/>
      <c r="DJ27686" s="128"/>
      <c r="DK27686" s="216">
        <f t="shared" si="1026"/>
        <v>0</v>
      </c>
      <c r="DL27686" s="128"/>
      <c r="DM27686" s="49">
        <f t="shared" si="1027"/>
        <v>0</v>
      </c>
      <c r="DN27686" s="49">
        <f t="shared" si="1028"/>
        <v>0</v>
      </c>
      <c r="DO27686" s="49">
        <f t="shared" si="1029"/>
        <v>0</v>
      </c>
      <c r="DP27686" s="54">
        <f t="shared" si="1030"/>
        <v>0</v>
      </c>
    </row>
    <row r="27687" spans="106:120" x14ac:dyDescent="0.25">
      <c r="DB27687" s="134">
        <f t="shared" si="1025"/>
        <v>397</v>
      </c>
      <c r="DC27687" s="7"/>
      <c r="DD27687" s="10"/>
      <c r="DE27687" s="9"/>
      <c r="DF27687" s="9"/>
      <c r="DG27687" s="378"/>
      <c r="DH27687" s="128"/>
      <c r="DI27687" s="128"/>
      <c r="DJ27687" s="128"/>
      <c r="DK27687" s="216">
        <f t="shared" si="1026"/>
        <v>0</v>
      </c>
      <c r="DL27687" s="128"/>
      <c r="DM27687" s="49">
        <f t="shared" si="1027"/>
        <v>0</v>
      </c>
      <c r="DN27687" s="49">
        <f t="shared" si="1028"/>
        <v>0</v>
      </c>
      <c r="DO27687" s="49">
        <f t="shared" si="1029"/>
        <v>0</v>
      </c>
      <c r="DP27687" s="54">
        <f t="shared" si="1030"/>
        <v>0</v>
      </c>
    </row>
    <row r="27688" spans="106:120" x14ac:dyDescent="0.25">
      <c r="DB27688" s="134">
        <f t="shared" si="1025"/>
        <v>398</v>
      </c>
      <c r="DC27688" s="7"/>
      <c r="DD27688" s="10"/>
      <c r="DE27688" s="9"/>
      <c r="DF27688" s="9"/>
      <c r="DG27688" s="378"/>
      <c r="DH27688" s="128"/>
      <c r="DI27688" s="128"/>
      <c r="DJ27688" s="128"/>
      <c r="DK27688" s="216">
        <f t="shared" si="1026"/>
        <v>0</v>
      </c>
      <c r="DL27688" s="128"/>
      <c r="DM27688" s="49">
        <f t="shared" si="1027"/>
        <v>0</v>
      </c>
      <c r="DN27688" s="49">
        <f t="shared" si="1028"/>
        <v>0</v>
      </c>
      <c r="DO27688" s="49">
        <f t="shared" si="1029"/>
        <v>0</v>
      </c>
      <c r="DP27688" s="54">
        <f t="shared" si="1030"/>
        <v>0</v>
      </c>
    </row>
    <row r="27689" spans="106:120" x14ac:dyDescent="0.25">
      <c r="DB27689" s="134">
        <f t="shared" si="1025"/>
        <v>399</v>
      </c>
      <c r="DC27689" s="7"/>
      <c r="DD27689" s="10"/>
      <c r="DE27689" s="9"/>
      <c r="DF27689" s="9"/>
      <c r="DG27689" s="378"/>
      <c r="DH27689" s="128"/>
      <c r="DI27689" s="128"/>
      <c r="DJ27689" s="128"/>
      <c r="DK27689" s="216">
        <f t="shared" si="1026"/>
        <v>0</v>
      </c>
      <c r="DL27689" s="128"/>
      <c r="DM27689" s="49">
        <f t="shared" si="1027"/>
        <v>0</v>
      </c>
      <c r="DN27689" s="49">
        <f t="shared" si="1028"/>
        <v>0</v>
      </c>
      <c r="DO27689" s="49">
        <f t="shared" si="1029"/>
        <v>0</v>
      </c>
      <c r="DP27689" s="54">
        <f t="shared" si="1030"/>
        <v>0</v>
      </c>
    </row>
    <row r="27690" spans="106:120" x14ac:dyDescent="0.25">
      <c r="DB27690" s="134">
        <f t="shared" si="1025"/>
        <v>400</v>
      </c>
      <c r="DC27690" s="7"/>
      <c r="DD27690" s="10"/>
      <c r="DE27690" s="9"/>
      <c r="DF27690" s="9"/>
      <c r="DG27690" s="378"/>
      <c r="DH27690" s="128"/>
      <c r="DI27690" s="128"/>
      <c r="DJ27690" s="128"/>
      <c r="DK27690" s="216">
        <f t="shared" si="1026"/>
        <v>0</v>
      </c>
      <c r="DL27690" s="128"/>
      <c r="DM27690" s="49">
        <f t="shared" si="1027"/>
        <v>0</v>
      </c>
      <c r="DN27690" s="49">
        <f t="shared" si="1028"/>
        <v>0</v>
      </c>
      <c r="DO27690" s="49">
        <f t="shared" si="1029"/>
        <v>0</v>
      </c>
      <c r="DP27690" s="54">
        <f t="shared" si="1030"/>
        <v>0</v>
      </c>
    </row>
    <row r="27691" spans="106:120" x14ac:dyDescent="0.25">
      <c r="DB27691" s="134">
        <f t="shared" si="1025"/>
        <v>401</v>
      </c>
      <c r="DC27691" s="7"/>
      <c r="DD27691" s="10"/>
      <c r="DE27691" s="9"/>
      <c r="DF27691" s="9"/>
      <c r="DG27691" s="378"/>
      <c r="DH27691" s="128"/>
      <c r="DI27691" s="128"/>
      <c r="DJ27691" s="128"/>
      <c r="DK27691" s="216">
        <f t="shared" si="1026"/>
        <v>0</v>
      </c>
      <c r="DL27691" s="128"/>
      <c r="DM27691" s="49">
        <f t="shared" si="1027"/>
        <v>0</v>
      </c>
      <c r="DN27691" s="49">
        <f t="shared" si="1028"/>
        <v>0</v>
      </c>
      <c r="DO27691" s="49">
        <f t="shared" si="1029"/>
        <v>0</v>
      </c>
      <c r="DP27691" s="54">
        <f t="shared" si="1030"/>
        <v>0</v>
      </c>
    </row>
    <row r="27692" spans="106:120" x14ac:dyDescent="0.25">
      <c r="DB27692" s="134">
        <f t="shared" si="1025"/>
        <v>402</v>
      </c>
      <c r="DC27692" s="7"/>
      <c r="DD27692" s="10"/>
      <c r="DE27692" s="9"/>
      <c r="DF27692" s="9"/>
      <c r="DG27692" s="378"/>
      <c r="DH27692" s="128"/>
      <c r="DI27692" s="128"/>
      <c r="DJ27692" s="128"/>
      <c r="DK27692" s="216">
        <f t="shared" si="1026"/>
        <v>0</v>
      </c>
      <c r="DL27692" s="128"/>
      <c r="DM27692" s="49">
        <f t="shared" si="1027"/>
        <v>0</v>
      </c>
      <c r="DN27692" s="49">
        <f t="shared" si="1028"/>
        <v>0</v>
      </c>
      <c r="DO27692" s="49">
        <f t="shared" si="1029"/>
        <v>0</v>
      </c>
      <c r="DP27692" s="54">
        <f t="shared" si="1030"/>
        <v>0</v>
      </c>
    </row>
    <row r="27693" spans="106:120" x14ac:dyDescent="0.25">
      <c r="DB27693" s="134">
        <f t="shared" si="1025"/>
        <v>403</v>
      </c>
      <c r="DC27693" s="7"/>
      <c r="DD27693" s="10"/>
      <c r="DE27693" s="9"/>
      <c r="DF27693" s="9"/>
      <c r="DG27693" s="378"/>
      <c r="DH27693" s="128"/>
      <c r="DI27693" s="128"/>
      <c r="DJ27693" s="128"/>
      <c r="DK27693" s="216">
        <f t="shared" si="1026"/>
        <v>0</v>
      </c>
      <c r="DL27693" s="128"/>
      <c r="DM27693" s="49">
        <f t="shared" si="1027"/>
        <v>0</v>
      </c>
      <c r="DN27693" s="49">
        <f t="shared" si="1028"/>
        <v>0</v>
      </c>
      <c r="DO27693" s="49">
        <f t="shared" si="1029"/>
        <v>0</v>
      </c>
      <c r="DP27693" s="54">
        <f t="shared" si="1030"/>
        <v>0</v>
      </c>
    </row>
    <row r="27694" spans="106:120" x14ac:dyDescent="0.25">
      <c r="DB27694" s="134">
        <f t="shared" si="1025"/>
        <v>404</v>
      </c>
      <c r="DC27694" s="7"/>
      <c r="DD27694" s="10"/>
      <c r="DE27694" s="9"/>
      <c r="DF27694" s="9"/>
      <c r="DG27694" s="378"/>
      <c r="DH27694" s="128"/>
      <c r="DI27694" s="128"/>
      <c r="DJ27694" s="128"/>
      <c r="DK27694" s="216">
        <f t="shared" si="1026"/>
        <v>0</v>
      </c>
      <c r="DL27694" s="128"/>
      <c r="DM27694" s="49">
        <f t="shared" si="1027"/>
        <v>0</v>
      </c>
      <c r="DN27694" s="49">
        <f t="shared" si="1028"/>
        <v>0</v>
      </c>
      <c r="DO27694" s="49">
        <f t="shared" si="1029"/>
        <v>0</v>
      </c>
      <c r="DP27694" s="54">
        <f t="shared" si="1030"/>
        <v>0</v>
      </c>
    </row>
    <row r="27695" spans="106:120" x14ac:dyDescent="0.25">
      <c r="DB27695" s="134">
        <f t="shared" si="1025"/>
        <v>405</v>
      </c>
      <c r="DC27695" s="7"/>
      <c r="DD27695" s="10"/>
      <c r="DE27695" s="9"/>
      <c r="DF27695" s="9"/>
      <c r="DG27695" s="378"/>
      <c r="DH27695" s="128"/>
      <c r="DI27695" s="128"/>
      <c r="DJ27695" s="128"/>
      <c r="DK27695" s="216">
        <f t="shared" si="1026"/>
        <v>0</v>
      </c>
      <c r="DL27695" s="128"/>
      <c r="DM27695" s="49">
        <f t="shared" si="1027"/>
        <v>0</v>
      </c>
      <c r="DN27695" s="49">
        <f t="shared" si="1028"/>
        <v>0</v>
      </c>
      <c r="DO27695" s="49">
        <f t="shared" si="1029"/>
        <v>0</v>
      </c>
      <c r="DP27695" s="54">
        <f t="shared" si="1030"/>
        <v>0</v>
      </c>
    </row>
    <row r="27696" spans="106:120" x14ac:dyDescent="0.25">
      <c r="DB27696" s="134">
        <f t="shared" si="1025"/>
        <v>406</v>
      </c>
      <c r="DC27696" s="7"/>
      <c r="DD27696" s="10"/>
      <c r="DE27696" s="9"/>
      <c r="DF27696" s="9"/>
      <c r="DG27696" s="378"/>
      <c r="DH27696" s="128"/>
      <c r="DI27696" s="128"/>
      <c r="DJ27696" s="128"/>
      <c r="DK27696" s="216">
        <f t="shared" si="1026"/>
        <v>0</v>
      </c>
      <c r="DL27696" s="128"/>
      <c r="DM27696" s="49">
        <f t="shared" si="1027"/>
        <v>0</v>
      </c>
      <c r="DN27696" s="49">
        <f t="shared" si="1028"/>
        <v>0</v>
      </c>
      <c r="DO27696" s="49">
        <f t="shared" si="1029"/>
        <v>0</v>
      </c>
      <c r="DP27696" s="54">
        <f t="shared" si="1030"/>
        <v>0</v>
      </c>
    </row>
    <row r="27697" spans="106:120" x14ac:dyDescent="0.25">
      <c r="DB27697" s="134">
        <f t="shared" si="1025"/>
        <v>407</v>
      </c>
      <c r="DC27697" s="7"/>
      <c r="DD27697" s="10"/>
      <c r="DE27697" s="9"/>
      <c r="DF27697" s="9"/>
      <c r="DG27697" s="378"/>
      <c r="DH27697" s="128"/>
      <c r="DI27697" s="128"/>
      <c r="DJ27697" s="128"/>
      <c r="DK27697" s="216">
        <f t="shared" si="1026"/>
        <v>0</v>
      </c>
      <c r="DL27697" s="128"/>
      <c r="DM27697" s="49">
        <f t="shared" si="1027"/>
        <v>0</v>
      </c>
      <c r="DN27697" s="49">
        <f t="shared" si="1028"/>
        <v>0</v>
      </c>
      <c r="DO27697" s="49">
        <f t="shared" si="1029"/>
        <v>0</v>
      </c>
      <c r="DP27697" s="54">
        <f t="shared" si="1030"/>
        <v>0</v>
      </c>
    </row>
    <row r="27698" spans="106:120" x14ac:dyDescent="0.25">
      <c r="DB27698" s="134">
        <f t="shared" si="1025"/>
        <v>408</v>
      </c>
      <c r="DC27698" s="7"/>
      <c r="DD27698" s="10"/>
      <c r="DE27698" s="9"/>
      <c r="DF27698" s="9"/>
      <c r="DG27698" s="378"/>
      <c r="DH27698" s="128"/>
      <c r="DI27698" s="128"/>
      <c r="DJ27698" s="128"/>
      <c r="DK27698" s="216">
        <f t="shared" si="1026"/>
        <v>0</v>
      </c>
      <c r="DL27698" s="128"/>
      <c r="DM27698" s="49">
        <f t="shared" si="1027"/>
        <v>0</v>
      </c>
      <c r="DN27698" s="49">
        <f t="shared" si="1028"/>
        <v>0</v>
      </c>
      <c r="DO27698" s="49">
        <f t="shared" si="1029"/>
        <v>0</v>
      </c>
      <c r="DP27698" s="54">
        <f t="shared" si="1030"/>
        <v>0</v>
      </c>
    </row>
    <row r="27699" spans="106:120" x14ac:dyDescent="0.25">
      <c r="DB27699" s="134">
        <f t="shared" si="1025"/>
        <v>409</v>
      </c>
      <c r="DC27699" s="7"/>
      <c r="DD27699" s="10"/>
      <c r="DE27699" s="9"/>
      <c r="DF27699" s="9"/>
      <c r="DG27699" s="378"/>
      <c r="DH27699" s="128"/>
      <c r="DI27699" s="128"/>
      <c r="DJ27699" s="128"/>
      <c r="DK27699" s="216">
        <f t="shared" si="1026"/>
        <v>0</v>
      </c>
      <c r="DL27699" s="128"/>
      <c r="DM27699" s="49">
        <f t="shared" si="1027"/>
        <v>0</v>
      </c>
      <c r="DN27699" s="49">
        <f t="shared" si="1028"/>
        <v>0</v>
      </c>
      <c r="DO27699" s="49">
        <f t="shared" si="1029"/>
        <v>0</v>
      </c>
      <c r="DP27699" s="54">
        <f t="shared" si="1030"/>
        <v>0</v>
      </c>
    </row>
    <row r="27700" spans="106:120" x14ac:dyDescent="0.25">
      <c r="DB27700" s="134">
        <f t="shared" si="1025"/>
        <v>410</v>
      </c>
      <c r="DC27700" s="7"/>
      <c r="DD27700" s="10"/>
      <c r="DE27700" s="9"/>
      <c r="DF27700" s="9"/>
      <c r="DG27700" s="378"/>
      <c r="DH27700" s="128"/>
      <c r="DI27700" s="128"/>
      <c r="DJ27700" s="128"/>
      <c r="DK27700" s="216">
        <f t="shared" si="1026"/>
        <v>0</v>
      </c>
      <c r="DL27700" s="128"/>
      <c r="DM27700" s="49">
        <f t="shared" si="1027"/>
        <v>0</v>
      </c>
      <c r="DN27700" s="49">
        <f t="shared" si="1028"/>
        <v>0</v>
      </c>
      <c r="DO27700" s="49">
        <f t="shared" si="1029"/>
        <v>0</v>
      </c>
      <c r="DP27700" s="54">
        <f t="shared" si="1030"/>
        <v>0</v>
      </c>
    </row>
    <row r="27701" spans="106:120" x14ac:dyDescent="0.25">
      <c r="DB27701" s="134">
        <f t="shared" si="1025"/>
        <v>411</v>
      </c>
      <c r="DC27701" s="7"/>
      <c r="DD27701" s="10"/>
      <c r="DE27701" s="9"/>
      <c r="DF27701" s="9"/>
      <c r="DG27701" s="378"/>
      <c r="DH27701" s="128"/>
      <c r="DI27701" s="128"/>
      <c r="DJ27701" s="128"/>
      <c r="DK27701" s="216">
        <f t="shared" si="1026"/>
        <v>0</v>
      </c>
      <c r="DL27701" s="128"/>
      <c r="DM27701" s="49">
        <f t="shared" si="1027"/>
        <v>0</v>
      </c>
      <c r="DN27701" s="49">
        <f t="shared" si="1028"/>
        <v>0</v>
      </c>
      <c r="DO27701" s="49">
        <f t="shared" si="1029"/>
        <v>0</v>
      </c>
      <c r="DP27701" s="54">
        <f t="shared" si="1030"/>
        <v>0</v>
      </c>
    </row>
    <row r="27702" spans="106:120" x14ac:dyDescent="0.25">
      <c r="DB27702" s="134">
        <f t="shared" si="1025"/>
        <v>412</v>
      </c>
      <c r="DC27702" s="7"/>
      <c r="DD27702" s="10"/>
      <c r="DE27702" s="9"/>
      <c r="DF27702" s="9"/>
      <c r="DG27702" s="378"/>
      <c r="DH27702" s="128"/>
      <c r="DI27702" s="128"/>
      <c r="DJ27702" s="128"/>
      <c r="DK27702" s="216">
        <f t="shared" si="1026"/>
        <v>0</v>
      </c>
      <c r="DL27702" s="128"/>
      <c r="DM27702" s="49">
        <f t="shared" si="1027"/>
        <v>0</v>
      </c>
      <c r="DN27702" s="49">
        <f t="shared" si="1028"/>
        <v>0</v>
      </c>
      <c r="DO27702" s="49">
        <f t="shared" si="1029"/>
        <v>0</v>
      </c>
      <c r="DP27702" s="54">
        <f t="shared" si="1030"/>
        <v>0</v>
      </c>
    </row>
    <row r="27703" spans="106:120" x14ac:dyDescent="0.25">
      <c r="DB27703" s="134">
        <f t="shared" si="1025"/>
        <v>413</v>
      </c>
      <c r="DC27703" s="7"/>
      <c r="DD27703" s="10"/>
      <c r="DE27703" s="9"/>
      <c r="DF27703" s="9"/>
      <c r="DG27703" s="378"/>
      <c r="DH27703" s="128"/>
      <c r="DI27703" s="128"/>
      <c r="DJ27703" s="128"/>
      <c r="DK27703" s="216">
        <f t="shared" si="1026"/>
        <v>0</v>
      </c>
      <c r="DL27703" s="128"/>
      <c r="DM27703" s="49">
        <f t="shared" si="1027"/>
        <v>0</v>
      </c>
      <c r="DN27703" s="49">
        <f t="shared" si="1028"/>
        <v>0</v>
      </c>
      <c r="DO27703" s="49">
        <f t="shared" si="1029"/>
        <v>0</v>
      </c>
      <c r="DP27703" s="54">
        <f t="shared" si="1030"/>
        <v>0</v>
      </c>
    </row>
    <row r="27704" spans="106:120" x14ac:dyDescent="0.25">
      <c r="DB27704" s="134">
        <f t="shared" si="1025"/>
        <v>414</v>
      </c>
      <c r="DC27704" s="7"/>
      <c r="DD27704" s="10"/>
      <c r="DE27704" s="9"/>
      <c r="DF27704" s="9"/>
      <c r="DG27704" s="378"/>
      <c r="DH27704" s="128"/>
      <c r="DI27704" s="128"/>
      <c r="DJ27704" s="128"/>
      <c r="DK27704" s="216">
        <f t="shared" si="1026"/>
        <v>0</v>
      </c>
      <c r="DL27704" s="128"/>
      <c r="DM27704" s="49">
        <f t="shared" si="1027"/>
        <v>0</v>
      </c>
      <c r="DN27704" s="49">
        <f t="shared" si="1028"/>
        <v>0</v>
      </c>
      <c r="DO27704" s="49">
        <f t="shared" si="1029"/>
        <v>0</v>
      </c>
      <c r="DP27704" s="54">
        <f t="shared" si="1030"/>
        <v>0</v>
      </c>
    </row>
    <row r="27705" spans="106:120" x14ac:dyDescent="0.25">
      <c r="DB27705" s="134">
        <f t="shared" si="1025"/>
        <v>415</v>
      </c>
      <c r="DC27705" s="7"/>
      <c r="DD27705" s="10"/>
      <c r="DE27705" s="9"/>
      <c r="DF27705" s="9"/>
      <c r="DG27705" s="378"/>
      <c r="DH27705" s="128"/>
      <c r="DI27705" s="128"/>
      <c r="DJ27705" s="128"/>
      <c r="DK27705" s="216">
        <f t="shared" si="1026"/>
        <v>0</v>
      </c>
      <c r="DL27705" s="128"/>
      <c r="DM27705" s="49">
        <f t="shared" si="1027"/>
        <v>0</v>
      </c>
      <c r="DN27705" s="49">
        <f t="shared" si="1028"/>
        <v>0</v>
      </c>
      <c r="DO27705" s="49">
        <f t="shared" si="1029"/>
        <v>0</v>
      </c>
      <c r="DP27705" s="54">
        <f t="shared" si="1030"/>
        <v>0</v>
      </c>
    </row>
    <row r="27706" spans="106:120" x14ac:dyDescent="0.25">
      <c r="DB27706" s="134">
        <f t="shared" si="1025"/>
        <v>416</v>
      </c>
      <c r="DC27706" s="7"/>
      <c r="DD27706" s="10"/>
      <c r="DE27706" s="9"/>
      <c r="DF27706" s="9"/>
      <c r="DG27706" s="378"/>
      <c r="DH27706" s="128"/>
      <c r="DI27706" s="128"/>
      <c r="DJ27706" s="128"/>
      <c r="DK27706" s="216">
        <f t="shared" si="1026"/>
        <v>0</v>
      </c>
      <c r="DL27706" s="128"/>
      <c r="DM27706" s="49">
        <f t="shared" si="1027"/>
        <v>0</v>
      </c>
      <c r="DN27706" s="49">
        <f t="shared" si="1028"/>
        <v>0</v>
      </c>
      <c r="DO27706" s="49">
        <f t="shared" si="1029"/>
        <v>0</v>
      </c>
      <c r="DP27706" s="54">
        <f t="shared" si="1030"/>
        <v>0</v>
      </c>
    </row>
    <row r="27707" spans="106:120" x14ac:dyDescent="0.25">
      <c r="DB27707" s="134">
        <f t="shared" si="1025"/>
        <v>417</v>
      </c>
      <c r="DC27707" s="7"/>
      <c r="DD27707" s="10"/>
      <c r="DE27707" s="9"/>
      <c r="DF27707" s="9"/>
      <c r="DG27707" s="378"/>
      <c r="DH27707" s="128"/>
      <c r="DI27707" s="128"/>
      <c r="DJ27707" s="128"/>
      <c r="DK27707" s="216">
        <f t="shared" si="1026"/>
        <v>0</v>
      </c>
      <c r="DL27707" s="128"/>
      <c r="DM27707" s="49">
        <f t="shared" si="1027"/>
        <v>0</v>
      </c>
      <c r="DN27707" s="49">
        <f t="shared" si="1028"/>
        <v>0</v>
      </c>
      <c r="DO27707" s="49">
        <f t="shared" si="1029"/>
        <v>0</v>
      </c>
      <c r="DP27707" s="54">
        <f t="shared" si="1030"/>
        <v>0</v>
      </c>
    </row>
    <row r="27708" spans="106:120" x14ac:dyDescent="0.25">
      <c r="DB27708" s="134">
        <f t="shared" si="1025"/>
        <v>418</v>
      </c>
      <c r="DC27708" s="7"/>
      <c r="DD27708" s="10"/>
      <c r="DE27708" s="9"/>
      <c r="DF27708" s="9"/>
      <c r="DG27708" s="378"/>
      <c r="DH27708" s="128"/>
      <c r="DI27708" s="128"/>
      <c r="DJ27708" s="128"/>
      <c r="DK27708" s="216">
        <f t="shared" si="1026"/>
        <v>0</v>
      </c>
      <c r="DL27708" s="128"/>
      <c r="DM27708" s="49">
        <f t="shared" si="1027"/>
        <v>0</v>
      </c>
      <c r="DN27708" s="49">
        <f t="shared" si="1028"/>
        <v>0</v>
      </c>
      <c r="DO27708" s="49">
        <f t="shared" si="1029"/>
        <v>0</v>
      </c>
      <c r="DP27708" s="54">
        <f t="shared" si="1030"/>
        <v>0</v>
      </c>
    </row>
    <row r="27709" spans="106:120" x14ac:dyDescent="0.25">
      <c r="DB27709" s="134">
        <f t="shared" si="1025"/>
        <v>419</v>
      </c>
      <c r="DC27709" s="7"/>
      <c r="DD27709" s="10"/>
      <c r="DE27709" s="9"/>
      <c r="DF27709" s="9"/>
      <c r="DG27709" s="378"/>
      <c r="DH27709" s="128"/>
      <c r="DI27709" s="128"/>
      <c r="DJ27709" s="128"/>
      <c r="DK27709" s="216">
        <f t="shared" si="1026"/>
        <v>0</v>
      </c>
      <c r="DL27709" s="128"/>
      <c r="DM27709" s="49">
        <f t="shared" si="1027"/>
        <v>0</v>
      </c>
      <c r="DN27709" s="49">
        <f t="shared" si="1028"/>
        <v>0</v>
      </c>
      <c r="DO27709" s="49">
        <f t="shared" si="1029"/>
        <v>0</v>
      </c>
      <c r="DP27709" s="54">
        <f t="shared" si="1030"/>
        <v>0</v>
      </c>
    </row>
    <row r="27710" spans="106:120" x14ac:dyDescent="0.25">
      <c r="DB27710" s="134">
        <f t="shared" ref="DB27710:DB27773" si="1031">1+DB27709</f>
        <v>420</v>
      </c>
      <c r="DC27710" s="7"/>
      <c r="DD27710" s="10"/>
      <c r="DE27710" s="9"/>
      <c r="DF27710" s="9"/>
      <c r="DG27710" s="378"/>
      <c r="DH27710" s="128"/>
      <c r="DI27710" s="128"/>
      <c r="DJ27710" s="128"/>
      <c r="DK27710" s="216">
        <f t="shared" si="1026"/>
        <v>0</v>
      </c>
      <c r="DL27710" s="128"/>
      <c r="DM27710" s="49">
        <f t="shared" si="1027"/>
        <v>0</v>
      </c>
      <c r="DN27710" s="49">
        <f t="shared" si="1028"/>
        <v>0</v>
      </c>
      <c r="DO27710" s="49">
        <f t="shared" si="1029"/>
        <v>0</v>
      </c>
      <c r="DP27710" s="54">
        <f t="shared" si="1030"/>
        <v>0</v>
      </c>
    </row>
    <row r="27711" spans="106:120" x14ac:dyDescent="0.25">
      <c r="DB27711" s="134">
        <f t="shared" si="1031"/>
        <v>421</v>
      </c>
      <c r="DC27711" s="7"/>
      <c r="DD27711" s="10"/>
      <c r="DE27711" s="9"/>
      <c r="DF27711" s="9"/>
      <c r="DG27711" s="378"/>
      <c r="DH27711" s="128"/>
      <c r="DI27711" s="128"/>
      <c r="DJ27711" s="128"/>
      <c r="DK27711" s="216">
        <f t="shared" si="1026"/>
        <v>0</v>
      </c>
      <c r="DL27711" s="128"/>
      <c r="DM27711" s="49">
        <f t="shared" si="1027"/>
        <v>0</v>
      </c>
      <c r="DN27711" s="49">
        <f t="shared" si="1028"/>
        <v>0</v>
      </c>
      <c r="DO27711" s="49">
        <f t="shared" si="1029"/>
        <v>0</v>
      </c>
      <c r="DP27711" s="54">
        <f t="shared" si="1030"/>
        <v>0</v>
      </c>
    </row>
    <row r="27712" spans="106:120" x14ac:dyDescent="0.25">
      <c r="DB27712" s="134">
        <f t="shared" si="1031"/>
        <v>422</v>
      </c>
      <c r="DC27712" s="7"/>
      <c r="DD27712" s="10"/>
      <c r="DE27712" s="9"/>
      <c r="DF27712" s="9"/>
      <c r="DG27712" s="378"/>
      <c r="DH27712" s="128"/>
      <c r="DI27712" s="128"/>
      <c r="DJ27712" s="128"/>
      <c r="DK27712" s="216">
        <f t="shared" si="1026"/>
        <v>0</v>
      </c>
      <c r="DL27712" s="128"/>
      <c r="DM27712" s="49">
        <f t="shared" si="1027"/>
        <v>0</v>
      </c>
      <c r="DN27712" s="49">
        <f t="shared" si="1028"/>
        <v>0</v>
      </c>
      <c r="DO27712" s="49">
        <f t="shared" si="1029"/>
        <v>0</v>
      </c>
      <c r="DP27712" s="54">
        <f t="shared" si="1030"/>
        <v>0</v>
      </c>
    </row>
    <row r="27713" spans="106:120" x14ac:dyDescent="0.25">
      <c r="DB27713" s="134">
        <f t="shared" si="1031"/>
        <v>423</v>
      </c>
      <c r="DC27713" s="7"/>
      <c r="DD27713" s="10"/>
      <c r="DE27713" s="9"/>
      <c r="DF27713" s="9"/>
      <c r="DG27713" s="378"/>
      <c r="DH27713" s="128"/>
      <c r="DI27713" s="128"/>
      <c r="DJ27713" s="128"/>
      <c r="DK27713" s="216">
        <f t="shared" si="1026"/>
        <v>0</v>
      </c>
      <c r="DL27713" s="128"/>
      <c r="DM27713" s="49">
        <f t="shared" si="1027"/>
        <v>0</v>
      </c>
      <c r="DN27713" s="49">
        <f t="shared" si="1028"/>
        <v>0</v>
      </c>
      <c r="DO27713" s="49">
        <f t="shared" si="1029"/>
        <v>0</v>
      </c>
      <c r="DP27713" s="54">
        <f t="shared" si="1030"/>
        <v>0</v>
      </c>
    </row>
    <row r="27714" spans="106:120" x14ac:dyDescent="0.25">
      <c r="DB27714" s="134">
        <f t="shared" si="1031"/>
        <v>424</v>
      </c>
      <c r="DC27714" s="7"/>
      <c r="DD27714" s="10"/>
      <c r="DE27714" s="9"/>
      <c r="DF27714" s="9"/>
      <c r="DG27714" s="378"/>
      <c r="DH27714" s="128"/>
      <c r="DI27714" s="128"/>
      <c r="DJ27714" s="128"/>
      <c r="DK27714" s="216">
        <f t="shared" si="1026"/>
        <v>0</v>
      </c>
      <c r="DL27714" s="128"/>
      <c r="DM27714" s="49">
        <f t="shared" si="1027"/>
        <v>0</v>
      </c>
      <c r="DN27714" s="49">
        <f t="shared" si="1028"/>
        <v>0</v>
      </c>
      <c r="DO27714" s="49">
        <f t="shared" si="1029"/>
        <v>0</v>
      </c>
      <c r="DP27714" s="54">
        <f t="shared" si="1030"/>
        <v>0</v>
      </c>
    </row>
    <row r="27715" spans="106:120" x14ac:dyDescent="0.25">
      <c r="DB27715" s="134">
        <f t="shared" si="1031"/>
        <v>425</v>
      </c>
      <c r="DC27715" s="7"/>
      <c r="DD27715" s="10"/>
      <c r="DE27715" s="9"/>
      <c r="DF27715" s="9"/>
      <c r="DG27715" s="378"/>
      <c r="DH27715" s="128"/>
      <c r="DI27715" s="128"/>
      <c r="DJ27715" s="128"/>
      <c r="DK27715" s="216">
        <f t="shared" si="1026"/>
        <v>0</v>
      </c>
      <c r="DL27715" s="128"/>
      <c r="DM27715" s="49">
        <f t="shared" si="1027"/>
        <v>0</v>
      </c>
      <c r="DN27715" s="49">
        <f t="shared" si="1028"/>
        <v>0</v>
      </c>
      <c r="DO27715" s="49">
        <f t="shared" si="1029"/>
        <v>0</v>
      </c>
      <c r="DP27715" s="54">
        <f t="shared" si="1030"/>
        <v>0</v>
      </c>
    </row>
    <row r="27716" spans="106:120" x14ac:dyDescent="0.25">
      <c r="DB27716" s="134">
        <f t="shared" si="1031"/>
        <v>426</v>
      </c>
      <c r="DC27716" s="7"/>
      <c r="DD27716" s="10"/>
      <c r="DE27716" s="9"/>
      <c r="DF27716" s="9"/>
      <c r="DG27716" s="378"/>
      <c r="DH27716" s="128"/>
      <c r="DI27716" s="128"/>
      <c r="DJ27716" s="128"/>
      <c r="DK27716" s="216">
        <f t="shared" si="1026"/>
        <v>0</v>
      </c>
      <c r="DL27716" s="128"/>
      <c r="DM27716" s="49">
        <f t="shared" si="1027"/>
        <v>0</v>
      </c>
      <c r="DN27716" s="49">
        <f t="shared" si="1028"/>
        <v>0</v>
      </c>
      <c r="DO27716" s="49">
        <f t="shared" si="1029"/>
        <v>0</v>
      </c>
      <c r="DP27716" s="54">
        <f t="shared" si="1030"/>
        <v>0</v>
      </c>
    </row>
    <row r="27717" spans="106:120" x14ac:dyDescent="0.25">
      <c r="DB27717" s="134">
        <f t="shared" si="1031"/>
        <v>427</v>
      </c>
      <c r="DC27717" s="7"/>
      <c r="DD27717" s="10"/>
      <c r="DE27717" s="9"/>
      <c r="DF27717" s="9"/>
      <c r="DG27717" s="378"/>
      <c r="DH27717" s="128"/>
      <c r="DI27717" s="128"/>
      <c r="DJ27717" s="128"/>
      <c r="DK27717" s="216">
        <f t="shared" si="1026"/>
        <v>0</v>
      </c>
      <c r="DL27717" s="128"/>
      <c r="DM27717" s="49">
        <f t="shared" si="1027"/>
        <v>0</v>
      </c>
      <c r="DN27717" s="49">
        <f t="shared" si="1028"/>
        <v>0</v>
      </c>
      <c r="DO27717" s="49">
        <f t="shared" si="1029"/>
        <v>0</v>
      </c>
      <c r="DP27717" s="54">
        <f t="shared" si="1030"/>
        <v>0</v>
      </c>
    </row>
    <row r="27718" spans="106:120" x14ac:dyDescent="0.25">
      <c r="DB27718" s="134">
        <f t="shared" si="1031"/>
        <v>428</v>
      </c>
      <c r="DC27718" s="7"/>
      <c r="DD27718" s="10"/>
      <c r="DE27718" s="9"/>
      <c r="DF27718" s="9"/>
      <c r="DG27718" s="378"/>
      <c r="DH27718" s="128"/>
      <c r="DI27718" s="128"/>
      <c r="DJ27718" s="128"/>
      <c r="DK27718" s="216">
        <f t="shared" si="1026"/>
        <v>0</v>
      </c>
      <c r="DL27718" s="128"/>
      <c r="DM27718" s="49">
        <f t="shared" si="1027"/>
        <v>0</v>
      </c>
      <c r="DN27718" s="49">
        <f t="shared" si="1028"/>
        <v>0</v>
      </c>
      <c r="DO27718" s="49">
        <f t="shared" si="1029"/>
        <v>0</v>
      </c>
      <c r="DP27718" s="54">
        <f t="shared" si="1030"/>
        <v>0</v>
      </c>
    </row>
    <row r="27719" spans="106:120" x14ac:dyDescent="0.25">
      <c r="DB27719" s="134">
        <f t="shared" si="1031"/>
        <v>429</v>
      </c>
      <c r="DC27719" s="7"/>
      <c r="DD27719" s="10"/>
      <c r="DE27719" s="9"/>
      <c r="DF27719" s="9"/>
      <c r="DG27719" s="378"/>
      <c r="DH27719" s="128"/>
      <c r="DI27719" s="128"/>
      <c r="DJ27719" s="128"/>
      <c r="DK27719" s="216">
        <f t="shared" si="1026"/>
        <v>0</v>
      </c>
      <c r="DL27719" s="128"/>
      <c r="DM27719" s="49">
        <f t="shared" si="1027"/>
        <v>0</v>
      </c>
      <c r="DN27719" s="49">
        <f t="shared" si="1028"/>
        <v>0</v>
      </c>
      <c r="DO27719" s="49">
        <f t="shared" si="1029"/>
        <v>0</v>
      </c>
      <c r="DP27719" s="54">
        <f t="shared" si="1030"/>
        <v>0</v>
      </c>
    </row>
    <row r="27720" spans="106:120" x14ac:dyDescent="0.25">
      <c r="DB27720" s="134">
        <f t="shared" si="1031"/>
        <v>430</v>
      </c>
      <c r="DC27720" s="7"/>
      <c r="DD27720" s="10"/>
      <c r="DE27720" s="9"/>
      <c r="DF27720" s="9"/>
      <c r="DG27720" s="378"/>
      <c r="DH27720" s="128"/>
      <c r="DI27720" s="128"/>
      <c r="DJ27720" s="128"/>
      <c r="DK27720" s="216">
        <f t="shared" si="1026"/>
        <v>0</v>
      </c>
      <c r="DL27720" s="128"/>
      <c r="DM27720" s="49">
        <f t="shared" si="1027"/>
        <v>0</v>
      </c>
      <c r="DN27720" s="49">
        <f t="shared" si="1028"/>
        <v>0</v>
      </c>
      <c r="DO27720" s="49">
        <f t="shared" si="1029"/>
        <v>0</v>
      </c>
      <c r="DP27720" s="54">
        <f t="shared" si="1030"/>
        <v>0</v>
      </c>
    </row>
    <row r="27721" spans="106:120" x14ac:dyDescent="0.25">
      <c r="DB27721" s="134">
        <f t="shared" si="1031"/>
        <v>431</v>
      </c>
      <c r="DC27721" s="7"/>
      <c r="DD27721" s="10"/>
      <c r="DE27721" s="9"/>
      <c r="DF27721" s="9"/>
      <c r="DG27721" s="378"/>
      <c r="DH27721" s="128"/>
      <c r="DI27721" s="128"/>
      <c r="DJ27721" s="128"/>
      <c r="DK27721" s="216">
        <f t="shared" si="1026"/>
        <v>0</v>
      </c>
      <c r="DL27721" s="128"/>
      <c r="DM27721" s="49">
        <f t="shared" si="1027"/>
        <v>0</v>
      </c>
      <c r="DN27721" s="49">
        <f t="shared" si="1028"/>
        <v>0</v>
      </c>
      <c r="DO27721" s="49">
        <f t="shared" si="1029"/>
        <v>0</v>
      </c>
      <c r="DP27721" s="54">
        <f t="shared" si="1030"/>
        <v>0</v>
      </c>
    </row>
    <row r="27722" spans="106:120" x14ac:dyDescent="0.25">
      <c r="DB27722" s="134">
        <f t="shared" si="1031"/>
        <v>432</v>
      </c>
      <c r="DC27722" s="7"/>
      <c r="DD27722" s="10"/>
      <c r="DE27722" s="9"/>
      <c r="DF27722" s="9"/>
      <c r="DG27722" s="378"/>
      <c r="DH27722" s="128"/>
      <c r="DI27722" s="128"/>
      <c r="DJ27722" s="128"/>
      <c r="DK27722" s="216">
        <f t="shared" si="1026"/>
        <v>0</v>
      </c>
      <c r="DL27722" s="128"/>
      <c r="DM27722" s="49">
        <f t="shared" si="1027"/>
        <v>0</v>
      </c>
      <c r="DN27722" s="49">
        <f t="shared" si="1028"/>
        <v>0</v>
      </c>
      <c r="DO27722" s="49">
        <f t="shared" si="1029"/>
        <v>0</v>
      </c>
      <c r="DP27722" s="54">
        <f t="shared" si="1030"/>
        <v>0</v>
      </c>
    </row>
    <row r="27723" spans="106:120" x14ac:dyDescent="0.25">
      <c r="DB27723" s="134">
        <f t="shared" si="1031"/>
        <v>433</v>
      </c>
      <c r="DC27723" s="7"/>
      <c r="DD27723" s="10"/>
      <c r="DE27723" s="9"/>
      <c r="DF27723" s="9"/>
      <c r="DG27723" s="378"/>
      <c r="DH27723" s="128"/>
      <c r="DI27723" s="128"/>
      <c r="DJ27723" s="128"/>
      <c r="DK27723" s="216">
        <f t="shared" si="1026"/>
        <v>0</v>
      </c>
      <c r="DL27723" s="128"/>
      <c r="DM27723" s="49">
        <f t="shared" si="1027"/>
        <v>0</v>
      </c>
      <c r="DN27723" s="49">
        <f t="shared" si="1028"/>
        <v>0</v>
      </c>
      <c r="DO27723" s="49">
        <f t="shared" si="1029"/>
        <v>0</v>
      </c>
      <c r="DP27723" s="54">
        <f t="shared" si="1030"/>
        <v>0</v>
      </c>
    </row>
    <row r="27724" spans="106:120" x14ac:dyDescent="0.25">
      <c r="DB27724" s="134">
        <f t="shared" si="1031"/>
        <v>434</v>
      </c>
      <c r="DC27724" s="7"/>
      <c r="DD27724" s="10"/>
      <c r="DE27724" s="9"/>
      <c r="DF27724" s="9"/>
      <c r="DG27724" s="378"/>
      <c r="DH27724" s="128"/>
      <c r="DI27724" s="128"/>
      <c r="DJ27724" s="128"/>
      <c r="DK27724" s="216">
        <f t="shared" si="1026"/>
        <v>0</v>
      </c>
      <c r="DL27724" s="128"/>
      <c r="DM27724" s="49">
        <f t="shared" si="1027"/>
        <v>0</v>
      </c>
      <c r="DN27724" s="49">
        <f t="shared" si="1028"/>
        <v>0</v>
      </c>
      <c r="DO27724" s="49">
        <f t="shared" si="1029"/>
        <v>0</v>
      </c>
      <c r="DP27724" s="54">
        <f t="shared" si="1030"/>
        <v>0</v>
      </c>
    </row>
    <row r="27725" spans="106:120" x14ac:dyDescent="0.25">
      <c r="DB27725" s="134">
        <f t="shared" si="1031"/>
        <v>435</v>
      </c>
      <c r="DC27725" s="7"/>
      <c r="DD27725" s="10"/>
      <c r="DE27725" s="9"/>
      <c r="DF27725" s="9"/>
      <c r="DG27725" s="378"/>
      <c r="DH27725" s="128"/>
      <c r="DI27725" s="128"/>
      <c r="DJ27725" s="128"/>
      <c r="DK27725" s="216">
        <f t="shared" si="1026"/>
        <v>0</v>
      </c>
      <c r="DL27725" s="128"/>
      <c r="DM27725" s="49">
        <f t="shared" si="1027"/>
        <v>0</v>
      </c>
      <c r="DN27725" s="49">
        <f t="shared" si="1028"/>
        <v>0</v>
      </c>
      <c r="DO27725" s="49">
        <f t="shared" si="1029"/>
        <v>0</v>
      </c>
      <c r="DP27725" s="54">
        <f t="shared" si="1030"/>
        <v>0</v>
      </c>
    </row>
    <row r="27726" spans="106:120" x14ac:dyDescent="0.25">
      <c r="DB27726" s="134">
        <f t="shared" si="1031"/>
        <v>436</v>
      </c>
      <c r="DC27726" s="7"/>
      <c r="DD27726" s="10"/>
      <c r="DE27726" s="9"/>
      <c r="DF27726" s="9"/>
      <c r="DG27726" s="378"/>
      <c r="DH27726" s="128"/>
      <c r="DI27726" s="128"/>
      <c r="DJ27726" s="128"/>
      <c r="DK27726" s="216">
        <f t="shared" si="1026"/>
        <v>0</v>
      </c>
      <c r="DL27726" s="128"/>
      <c r="DM27726" s="49">
        <f t="shared" si="1027"/>
        <v>0</v>
      </c>
      <c r="DN27726" s="49">
        <f t="shared" si="1028"/>
        <v>0</v>
      </c>
      <c r="DO27726" s="49">
        <f t="shared" si="1029"/>
        <v>0</v>
      </c>
      <c r="DP27726" s="54">
        <f t="shared" si="1030"/>
        <v>0</v>
      </c>
    </row>
    <row r="27727" spans="106:120" x14ac:dyDescent="0.25">
      <c r="DB27727" s="134">
        <f t="shared" si="1031"/>
        <v>437</v>
      </c>
      <c r="DC27727" s="7"/>
      <c r="DD27727" s="10"/>
      <c r="DE27727" s="9"/>
      <c r="DF27727" s="9"/>
      <c r="DG27727" s="378"/>
      <c r="DH27727" s="128"/>
      <c r="DI27727" s="128"/>
      <c r="DJ27727" s="128"/>
      <c r="DK27727" s="216">
        <f t="shared" si="1026"/>
        <v>0</v>
      </c>
      <c r="DL27727" s="128"/>
      <c r="DM27727" s="49">
        <f t="shared" si="1027"/>
        <v>0</v>
      </c>
      <c r="DN27727" s="49">
        <f t="shared" si="1028"/>
        <v>0</v>
      </c>
      <c r="DO27727" s="49">
        <f t="shared" si="1029"/>
        <v>0</v>
      </c>
      <c r="DP27727" s="54">
        <f t="shared" si="1030"/>
        <v>0</v>
      </c>
    </row>
    <row r="27728" spans="106:120" x14ac:dyDescent="0.25">
      <c r="DB27728" s="134">
        <f t="shared" si="1031"/>
        <v>438</v>
      </c>
      <c r="DC27728" s="7"/>
      <c r="DD27728" s="10"/>
      <c r="DE27728" s="9"/>
      <c r="DF27728" s="9"/>
      <c r="DG27728" s="378"/>
      <c r="DH27728" s="128"/>
      <c r="DI27728" s="128"/>
      <c r="DJ27728" s="128"/>
      <c r="DK27728" s="216">
        <f t="shared" si="1026"/>
        <v>0</v>
      </c>
      <c r="DL27728" s="128"/>
      <c r="DM27728" s="49">
        <f t="shared" si="1027"/>
        <v>0</v>
      </c>
      <c r="DN27728" s="49">
        <f t="shared" si="1028"/>
        <v>0</v>
      </c>
      <c r="DO27728" s="49">
        <f t="shared" si="1029"/>
        <v>0</v>
      </c>
      <c r="DP27728" s="54">
        <f t="shared" si="1030"/>
        <v>0</v>
      </c>
    </row>
    <row r="27729" spans="106:120" x14ac:dyDescent="0.25">
      <c r="DB27729" s="134">
        <f t="shared" si="1031"/>
        <v>439</v>
      </c>
      <c r="DC27729" s="7"/>
      <c r="DD27729" s="10"/>
      <c r="DE27729" s="9"/>
      <c r="DF27729" s="9"/>
      <c r="DG27729" s="378"/>
      <c r="DH27729" s="128"/>
      <c r="DI27729" s="128"/>
      <c r="DJ27729" s="128"/>
      <c r="DK27729" s="216">
        <f t="shared" si="1026"/>
        <v>0</v>
      </c>
      <c r="DL27729" s="128"/>
      <c r="DM27729" s="49">
        <f t="shared" si="1027"/>
        <v>0</v>
      </c>
      <c r="DN27729" s="49">
        <f t="shared" si="1028"/>
        <v>0</v>
      </c>
      <c r="DO27729" s="49">
        <f t="shared" si="1029"/>
        <v>0</v>
      </c>
      <c r="DP27729" s="54">
        <f t="shared" si="1030"/>
        <v>0</v>
      </c>
    </row>
    <row r="27730" spans="106:120" x14ac:dyDescent="0.25">
      <c r="DB27730" s="134">
        <f t="shared" si="1031"/>
        <v>440</v>
      </c>
      <c r="DC27730" s="7"/>
      <c r="DD27730" s="10"/>
      <c r="DE27730" s="9"/>
      <c r="DF27730" s="9"/>
      <c r="DG27730" s="378"/>
      <c r="DH27730" s="128"/>
      <c r="DI27730" s="128"/>
      <c r="DJ27730" s="128"/>
      <c r="DK27730" s="216">
        <f t="shared" si="1026"/>
        <v>0</v>
      </c>
      <c r="DL27730" s="128"/>
      <c r="DM27730" s="49">
        <f t="shared" si="1027"/>
        <v>0</v>
      </c>
      <c r="DN27730" s="49">
        <f t="shared" si="1028"/>
        <v>0</v>
      </c>
      <c r="DO27730" s="49">
        <f t="shared" si="1029"/>
        <v>0</v>
      </c>
      <c r="DP27730" s="54">
        <f t="shared" si="1030"/>
        <v>0</v>
      </c>
    </row>
    <row r="27731" spans="106:120" x14ac:dyDescent="0.25">
      <c r="DB27731" s="134">
        <f t="shared" si="1031"/>
        <v>441</v>
      </c>
      <c r="DC27731" s="7"/>
      <c r="DD27731" s="10"/>
      <c r="DE27731" s="9"/>
      <c r="DF27731" s="9"/>
      <c r="DG27731" s="378"/>
      <c r="DH27731" s="128"/>
      <c r="DI27731" s="128"/>
      <c r="DJ27731" s="128"/>
      <c r="DK27731" s="216">
        <f t="shared" si="1026"/>
        <v>0</v>
      </c>
      <c r="DL27731" s="128"/>
      <c r="DM27731" s="49">
        <f t="shared" si="1027"/>
        <v>0</v>
      </c>
      <c r="DN27731" s="49">
        <f t="shared" si="1028"/>
        <v>0</v>
      </c>
      <c r="DO27731" s="49">
        <f t="shared" si="1029"/>
        <v>0</v>
      </c>
      <c r="DP27731" s="54">
        <f t="shared" si="1030"/>
        <v>0</v>
      </c>
    </row>
    <row r="27732" spans="106:120" x14ac:dyDescent="0.25">
      <c r="DB27732" s="134">
        <f t="shared" si="1031"/>
        <v>442</v>
      </c>
      <c r="DC27732" s="7"/>
      <c r="DD27732" s="10"/>
      <c r="DE27732" s="9"/>
      <c r="DF27732" s="9"/>
      <c r="DG27732" s="378"/>
      <c r="DH27732" s="128"/>
      <c r="DI27732" s="128"/>
      <c r="DJ27732" s="128"/>
      <c r="DK27732" s="216">
        <f t="shared" si="1026"/>
        <v>0</v>
      </c>
      <c r="DL27732" s="128"/>
      <c r="DM27732" s="49">
        <f t="shared" si="1027"/>
        <v>0</v>
      </c>
      <c r="DN27732" s="49">
        <f t="shared" si="1028"/>
        <v>0</v>
      </c>
      <c r="DO27732" s="49">
        <f t="shared" si="1029"/>
        <v>0</v>
      </c>
      <c r="DP27732" s="54">
        <f t="shared" si="1030"/>
        <v>0</v>
      </c>
    </row>
    <row r="27733" spans="106:120" x14ac:dyDescent="0.25">
      <c r="DB27733" s="134">
        <f t="shared" si="1031"/>
        <v>443</v>
      </c>
      <c r="DC27733" s="7"/>
      <c r="DD27733" s="10"/>
      <c r="DE27733" s="9"/>
      <c r="DF27733" s="9"/>
      <c r="DG27733" s="378"/>
      <c r="DH27733" s="128"/>
      <c r="DI27733" s="128"/>
      <c r="DJ27733" s="128"/>
      <c r="DK27733" s="216">
        <f t="shared" si="1026"/>
        <v>0</v>
      </c>
      <c r="DL27733" s="128"/>
      <c r="DM27733" s="49">
        <f t="shared" si="1027"/>
        <v>0</v>
      </c>
      <c r="DN27733" s="49">
        <f t="shared" si="1028"/>
        <v>0</v>
      </c>
      <c r="DO27733" s="49">
        <f t="shared" si="1029"/>
        <v>0</v>
      </c>
      <c r="DP27733" s="54">
        <f t="shared" si="1030"/>
        <v>0</v>
      </c>
    </row>
    <row r="27734" spans="106:120" x14ac:dyDescent="0.25">
      <c r="DB27734" s="134">
        <f t="shared" si="1031"/>
        <v>444</v>
      </c>
      <c r="DC27734" s="7"/>
      <c r="DD27734" s="10"/>
      <c r="DE27734" s="9"/>
      <c r="DF27734" s="9"/>
      <c r="DG27734" s="378"/>
      <c r="DH27734" s="128"/>
      <c r="DI27734" s="128"/>
      <c r="DJ27734" s="128"/>
      <c r="DK27734" s="216">
        <f t="shared" si="1026"/>
        <v>0</v>
      </c>
      <c r="DL27734" s="128"/>
      <c r="DM27734" s="49">
        <f t="shared" si="1027"/>
        <v>0</v>
      </c>
      <c r="DN27734" s="49">
        <f t="shared" si="1028"/>
        <v>0</v>
      </c>
      <c r="DO27734" s="49">
        <f t="shared" si="1029"/>
        <v>0</v>
      </c>
      <c r="DP27734" s="54">
        <f t="shared" si="1030"/>
        <v>0</v>
      </c>
    </row>
    <row r="27735" spans="106:120" x14ac:dyDescent="0.25">
      <c r="DB27735" s="134">
        <f t="shared" si="1031"/>
        <v>445</v>
      </c>
      <c r="DC27735" s="7"/>
      <c r="DD27735" s="10"/>
      <c r="DE27735" s="9"/>
      <c r="DF27735" s="9"/>
      <c r="DG27735" s="378"/>
      <c r="DH27735" s="128"/>
      <c r="DI27735" s="128"/>
      <c r="DJ27735" s="128"/>
      <c r="DK27735" s="216">
        <f t="shared" si="1026"/>
        <v>0</v>
      </c>
      <c r="DL27735" s="128"/>
      <c r="DM27735" s="49">
        <f t="shared" si="1027"/>
        <v>0</v>
      </c>
      <c r="DN27735" s="49">
        <f t="shared" si="1028"/>
        <v>0</v>
      </c>
      <c r="DO27735" s="49">
        <f t="shared" si="1029"/>
        <v>0</v>
      </c>
      <c r="DP27735" s="54">
        <f t="shared" si="1030"/>
        <v>0</v>
      </c>
    </row>
    <row r="27736" spans="106:120" x14ac:dyDescent="0.25">
      <c r="DB27736" s="134">
        <f t="shared" si="1031"/>
        <v>446</v>
      </c>
      <c r="DC27736" s="7"/>
      <c r="DD27736" s="10"/>
      <c r="DE27736" s="9"/>
      <c r="DF27736" s="9"/>
      <c r="DG27736" s="378"/>
      <c r="DH27736" s="128"/>
      <c r="DI27736" s="128"/>
      <c r="DJ27736" s="128"/>
      <c r="DK27736" s="216">
        <f t="shared" si="1026"/>
        <v>0</v>
      </c>
      <c r="DL27736" s="128"/>
      <c r="DM27736" s="49">
        <f t="shared" si="1027"/>
        <v>0</v>
      </c>
      <c r="DN27736" s="49">
        <f t="shared" si="1028"/>
        <v>0</v>
      </c>
      <c r="DO27736" s="49">
        <f t="shared" si="1029"/>
        <v>0</v>
      </c>
      <c r="DP27736" s="54">
        <f t="shared" si="1030"/>
        <v>0</v>
      </c>
    </row>
    <row r="27737" spans="106:120" x14ac:dyDescent="0.25">
      <c r="DB27737" s="134">
        <f t="shared" si="1031"/>
        <v>447</v>
      </c>
      <c r="DC27737" s="7"/>
      <c r="DD27737" s="10"/>
      <c r="DE27737" s="9"/>
      <c r="DF27737" s="9"/>
      <c r="DG27737" s="378"/>
      <c r="DH27737" s="128"/>
      <c r="DI27737" s="128"/>
      <c r="DJ27737" s="128"/>
      <c r="DK27737" s="216">
        <f t="shared" si="1026"/>
        <v>0</v>
      </c>
      <c r="DL27737" s="128"/>
      <c r="DM27737" s="49">
        <f t="shared" si="1027"/>
        <v>0</v>
      </c>
      <c r="DN27737" s="49">
        <f t="shared" si="1028"/>
        <v>0</v>
      </c>
      <c r="DO27737" s="49">
        <f t="shared" si="1029"/>
        <v>0</v>
      </c>
      <c r="DP27737" s="54">
        <f t="shared" si="1030"/>
        <v>0</v>
      </c>
    </row>
    <row r="27738" spans="106:120" x14ac:dyDescent="0.25">
      <c r="DB27738" s="134">
        <f t="shared" si="1031"/>
        <v>448</v>
      </c>
      <c r="DC27738" s="7"/>
      <c r="DD27738" s="10"/>
      <c r="DE27738" s="9"/>
      <c r="DF27738" s="9"/>
      <c r="DG27738" s="378"/>
      <c r="DH27738" s="128"/>
      <c r="DI27738" s="128"/>
      <c r="DJ27738" s="128"/>
      <c r="DK27738" s="216">
        <f t="shared" si="1026"/>
        <v>0</v>
      </c>
      <c r="DL27738" s="128"/>
      <c r="DM27738" s="49">
        <f t="shared" si="1027"/>
        <v>0</v>
      </c>
      <c r="DN27738" s="49">
        <f t="shared" si="1028"/>
        <v>0</v>
      </c>
      <c r="DO27738" s="49">
        <f t="shared" si="1029"/>
        <v>0</v>
      </c>
      <c r="DP27738" s="54">
        <f t="shared" si="1030"/>
        <v>0</v>
      </c>
    </row>
    <row r="27739" spans="106:120" x14ac:dyDescent="0.25">
      <c r="DB27739" s="134">
        <f t="shared" si="1031"/>
        <v>449</v>
      </c>
      <c r="DC27739" s="7"/>
      <c r="DD27739" s="10"/>
      <c r="DE27739" s="9"/>
      <c r="DF27739" s="9"/>
      <c r="DG27739" s="378"/>
      <c r="DH27739" s="128"/>
      <c r="DI27739" s="128"/>
      <c r="DJ27739" s="128"/>
      <c r="DK27739" s="216">
        <f t="shared" si="1026"/>
        <v>0</v>
      </c>
      <c r="DL27739" s="128"/>
      <c r="DM27739" s="49">
        <f t="shared" si="1027"/>
        <v>0</v>
      </c>
      <c r="DN27739" s="49">
        <f t="shared" si="1028"/>
        <v>0</v>
      </c>
      <c r="DO27739" s="49">
        <f t="shared" si="1029"/>
        <v>0</v>
      </c>
      <c r="DP27739" s="54">
        <f t="shared" si="1030"/>
        <v>0</v>
      </c>
    </row>
    <row r="27740" spans="106:120" x14ac:dyDescent="0.25">
      <c r="DB27740" s="134">
        <f t="shared" si="1031"/>
        <v>450</v>
      </c>
      <c r="DC27740" s="7"/>
      <c r="DD27740" s="10"/>
      <c r="DE27740" s="9"/>
      <c r="DF27740" s="9"/>
      <c r="DG27740" s="378"/>
      <c r="DH27740" s="128"/>
      <c r="DI27740" s="128"/>
      <c r="DJ27740" s="128"/>
      <c r="DK27740" s="216">
        <f t="shared" ref="DK27740:DK27803" si="1032">IF(DC27740=0,0,IF(DD27740=0,0,IF(DE27740=0,0,IF(DF27740=0,0,DP27740))))</f>
        <v>0</v>
      </c>
      <c r="DL27740" s="128"/>
      <c r="DM27740" s="49">
        <f t="shared" ref="DM27740:DM27803" si="1033">IF(DE27740="yes",1,0)</f>
        <v>0</v>
      </c>
      <c r="DN27740" s="49">
        <f t="shared" ref="DN27740:DN27803" si="1034">IF(DF27740="yes",1,0)</f>
        <v>0</v>
      </c>
      <c r="DO27740" s="49">
        <f t="shared" ref="DO27740:DO27803" si="1035">IF(DG27740="n/a",0,IF(DG27740&lt;&gt;0,1,0))</f>
        <v>0</v>
      </c>
      <c r="DP27740" s="54">
        <f t="shared" ref="DP27740:DP27803" si="1036">IF(SUM(DM27740:DO27740)&gt;1,10,0)</f>
        <v>0</v>
      </c>
    </row>
    <row r="27741" spans="106:120" x14ac:dyDescent="0.25">
      <c r="DB27741" s="134">
        <f t="shared" si="1031"/>
        <v>451</v>
      </c>
      <c r="DC27741" s="7"/>
      <c r="DD27741" s="10"/>
      <c r="DE27741" s="9"/>
      <c r="DF27741" s="9"/>
      <c r="DG27741" s="378"/>
      <c r="DH27741" s="128"/>
      <c r="DI27741" s="128"/>
      <c r="DJ27741" s="128"/>
      <c r="DK27741" s="216">
        <f t="shared" si="1032"/>
        <v>0</v>
      </c>
      <c r="DL27741" s="128"/>
      <c r="DM27741" s="49">
        <f t="shared" si="1033"/>
        <v>0</v>
      </c>
      <c r="DN27741" s="49">
        <f t="shared" si="1034"/>
        <v>0</v>
      </c>
      <c r="DO27741" s="49">
        <f t="shared" si="1035"/>
        <v>0</v>
      </c>
      <c r="DP27741" s="54">
        <f t="shared" si="1036"/>
        <v>0</v>
      </c>
    </row>
    <row r="27742" spans="106:120" x14ac:dyDescent="0.25">
      <c r="DB27742" s="134">
        <f t="shared" si="1031"/>
        <v>452</v>
      </c>
      <c r="DC27742" s="7"/>
      <c r="DD27742" s="10"/>
      <c r="DE27742" s="9"/>
      <c r="DF27742" s="9"/>
      <c r="DG27742" s="378"/>
      <c r="DH27742" s="128"/>
      <c r="DI27742" s="128"/>
      <c r="DJ27742" s="128"/>
      <c r="DK27742" s="216">
        <f t="shared" si="1032"/>
        <v>0</v>
      </c>
      <c r="DL27742" s="128"/>
      <c r="DM27742" s="49">
        <f t="shared" si="1033"/>
        <v>0</v>
      </c>
      <c r="DN27742" s="49">
        <f t="shared" si="1034"/>
        <v>0</v>
      </c>
      <c r="DO27742" s="49">
        <f t="shared" si="1035"/>
        <v>0</v>
      </c>
      <c r="DP27742" s="54">
        <f t="shared" si="1036"/>
        <v>0</v>
      </c>
    </row>
    <row r="27743" spans="106:120" x14ac:dyDescent="0.25">
      <c r="DB27743" s="134">
        <f t="shared" si="1031"/>
        <v>453</v>
      </c>
      <c r="DC27743" s="7"/>
      <c r="DD27743" s="10"/>
      <c r="DE27743" s="9"/>
      <c r="DF27743" s="9"/>
      <c r="DG27743" s="378"/>
      <c r="DH27743" s="128"/>
      <c r="DI27743" s="128"/>
      <c r="DJ27743" s="128"/>
      <c r="DK27743" s="216">
        <f t="shared" si="1032"/>
        <v>0</v>
      </c>
      <c r="DL27743" s="128"/>
      <c r="DM27743" s="49">
        <f t="shared" si="1033"/>
        <v>0</v>
      </c>
      <c r="DN27743" s="49">
        <f t="shared" si="1034"/>
        <v>0</v>
      </c>
      <c r="DO27743" s="49">
        <f t="shared" si="1035"/>
        <v>0</v>
      </c>
      <c r="DP27743" s="54">
        <f t="shared" si="1036"/>
        <v>0</v>
      </c>
    </row>
    <row r="27744" spans="106:120" x14ac:dyDescent="0.25">
      <c r="DB27744" s="134">
        <f t="shared" si="1031"/>
        <v>454</v>
      </c>
      <c r="DC27744" s="7"/>
      <c r="DD27744" s="10"/>
      <c r="DE27744" s="9"/>
      <c r="DF27744" s="9"/>
      <c r="DG27744" s="378"/>
      <c r="DH27744" s="128"/>
      <c r="DI27744" s="128"/>
      <c r="DJ27744" s="128"/>
      <c r="DK27744" s="216">
        <f t="shared" si="1032"/>
        <v>0</v>
      </c>
      <c r="DL27744" s="128"/>
      <c r="DM27744" s="49">
        <f t="shared" si="1033"/>
        <v>0</v>
      </c>
      <c r="DN27744" s="49">
        <f t="shared" si="1034"/>
        <v>0</v>
      </c>
      <c r="DO27744" s="49">
        <f t="shared" si="1035"/>
        <v>0</v>
      </c>
      <c r="DP27744" s="54">
        <f t="shared" si="1036"/>
        <v>0</v>
      </c>
    </row>
    <row r="27745" spans="106:120" x14ac:dyDescent="0.25">
      <c r="DB27745" s="134">
        <f t="shared" si="1031"/>
        <v>455</v>
      </c>
      <c r="DC27745" s="7"/>
      <c r="DD27745" s="10"/>
      <c r="DE27745" s="9"/>
      <c r="DF27745" s="9"/>
      <c r="DG27745" s="378"/>
      <c r="DH27745" s="128"/>
      <c r="DI27745" s="128"/>
      <c r="DJ27745" s="128"/>
      <c r="DK27745" s="216">
        <f t="shared" si="1032"/>
        <v>0</v>
      </c>
      <c r="DL27745" s="128"/>
      <c r="DM27745" s="49">
        <f t="shared" si="1033"/>
        <v>0</v>
      </c>
      <c r="DN27745" s="49">
        <f t="shared" si="1034"/>
        <v>0</v>
      </c>
      <c r="DO27745" s="49">
        <f t="shared" si="1035"/>
        <v>0</v>
      </c>
      <c r="DP27745" s="54">
        <f t="shared" si="1036"/>
        <v>0</v>
      </c>
    </row>
    <row r="27746" spans="106:120" x14ac:dyDescent="0.25">
      <c r="DB27746" s="134">
        <f t="shared" si="1031"/>
        <v>456</v>
      </c>
      <c r="DC27746" s="7"/>
      <c r="DD27746" s="10"/>
      <c r="DE27746" s="9"/>
      <c r="DF27746" s="9"/>
      <c r="DG27746" s="378"/>
      <c r="DH27746" s="128"/>
      <c r="DI27746" s="128"/>
      <c r="DJ27746" s="128"/>
      <c r="DK27746" s="216">
        <f t="shared" si="1032"/>
        <v>0</v>
      </c>
      <c r="DL27746" s="128"/>
      <c r="DM27746" s="49">
        <f t="shared" si="1033"/>
        <v>0</v>
      </c>
      <c r="DN27746" s="49">
        <f t="shared" si="1034"/>
        <v>0</v>
      </c>
      <c r="DO27746" s="49">
        <f t="shared" si="1035"/>
        <v>0</v>
      </c>
      <c r="DP27746" s="54">
        <f t="shared" si="1036"/>
        <v>0</v>
      </c>
    </row>
    <row r="27747" spans="106:120" x14ac:dyDescent="0.25">
      <c r="DB27747" s="134">
        <f t="shared" si="1031"/>
        <v>457</v>
      </c>
      <c r="DC27747" s="7"/>
      <c r="DD27747" s="10"/>
      <c r="DE27747" s="9"/>
      <c r="DF27747" s="9"/>
      <c r="DG27747" s="378"/>
      <c r="DH27747" s="128"/>
      <c r="DI27747" s="128"/>
      <c r="DJ27747" s="128"/>
      <c r="DK27747" s="216">
        <f t="shared" si="1032"/>
        <v>0</v>
      </c>
      <c r="DL27747" s="128"/>
      <c r="DM27747" s="49">
        <f t="shared" si="1033"/>
        <v>0</v>
      </c>
      <c r="DN27747" s="49">
        <f t="shared" si="1034"/>
        <v>0</v>
      </c>
      <c r="DO27747" s="49">
        <f t="shared" si="1035"/>
        <v>0</v>
      </c>
      <c r="DP27747" s="54">
        <f t="shared" si="1036"/>
        <v>0</v>
      </c>
    </row>
    <row r="27748" spans="106:120" x14ac:dyDescent="0.25">
      <c r="DB27748" s="134">
        <f t="shared" si="1031"/>
        <v>458</v>
      </c>
      <c r="DC27748" s="7"/>
      <c r="DD27748" s="10"/>
      <c r="DE27748" s="9"/>
      <c r="DF27748" s="9"/>
      <c r="DG27748" s="378"/>
      <c r="DH27748" s="128"/>
      <c r="DI27748" s="128"/>
      <c r="DJ27748" s="128"/>
      <c r="DK27748" s="216">
        <f t="shared" si="1032"/>
        <v>0</v>
      </c>
      <c r="DL27748" s="128"/>
      <c r="DM27748" s="49">
        <f t="shared" si="1033"/>
        <v>0</v>
      </c>
      <c r="DN27748" s="49">
        <f t="shared" si="1034"/>
        <v>0</v>
      </c>
      <c r="DO27748" s="49">
        <f t="shared" si="1035"/>
        <v>0</v>
      </c>
      <c r="DP27748" s="54">
        <f t="shared" si="1036"/>
        <v>0</v>
      </c>
    </row>
    <row r="27749" spans="106:120" x14ac:dyDescent="0.25">
      <c r="DB27749" s="134">
        <f t="shared" si="1031"/>
        <v>459</v>
      </c>
      <c r="DC27749" s="7"/>
      <c r="DD27749" s="10"/>
      <c r="DE27749" s="9"/>
      <c r="DF27749" s="9"/>
      <c r="DG27749" s="378"/>
      <c r="DH27749" s="128"/>
      <c r="DI27749" s="128"/>
      <c r="DJ27749" s="128"/>
      <c r="DK27749" s="216">
        <f t="shared" si="1032"/>
        <v>0</v>
      </c>
      <c r="DL27749" s="128"/>
      <c r="DM27749" s="49">
        <f t="shared" si="1033"/>
        <v>0</v>
      </c>
      <c r="DN27749" s="49">
        <f t="shared" si="1034"/>
        <v>0</v>
      </c>
      <c r="DO27749" s="49">
        <f t="shared" si="1035"/>
        <v>0</v>
      </c>
      <c r="DP27749" s="54">
        <f t="shared" si="1036"/>
        <v>0</v>
      </c>
    </row>
    <row r="27750" spans="106:120" x14ac:dyDescent="0.25">
      <c r="DB27750" s="134">
        <f t="shared" si="1031"/>
        <v>460</v>
      </c>
      <c r="DC27750" s="7"/>
      <c r="DD27750" s="10"/>
      <c r="DE27750" s="9"/>
      <c r="DF27750" s="9"/>
      <c r="DG27750" s="378"/>
      <c r="DH27750" s="128"/>
      <c r="DI27750" s="128"/>
      <c r="DJ27750" s="128"/>
      <c r="DK27750" s="216">
        <f t="shared" si="1032"/>
        <v>0</v>
      </c>
      <c r="DL27750" s="128"/>
      <c r="DM27750" s="49">
        <f t="shared" si="1033"/>
        <v>0</v>
      </c>
      <c r="DN27750" s="49">
        <f t="shared" si="1034"/>
        <v>0</v>
      </c>
      <c r="DO27750" s="49">
        <f t="shared" si="1035"/>
        <v>0</v>
      </c>
      <c r="DP27750" s="54">
        <f t="shared" si="1036"/>
        <v>0</v>
      </c>
    </row>
    <row r="27751" spans="106:120" x14ac:dyDescent="0.25">
      <c r="DB27751" s="134">
        <f t="shared" si="1031"/>
        <v>461</v>
      </c>
      <c r="DC27751" s="7"/>
      <c r="DD27751" s="10"/>
      <c r="DE27751" s="9"/>
      <c r="DF27751" s="9"/>
      <c r="DG27751" s="378"/>
      <c r="DH27751" s="128"/>
      <c r="DI27751" s="128"/>
      <c r="DJ27751" s="128"/>
      <c r="DK27751" s="216">
        <f t="shared" si="1032"/>
        <v>0</v>
      </c>
      <c r="DL27751" s="128"/>
      <c r="DM27751" s="49">
        <f t="shared" si="1033"/>
        <v>0</v>
      </c>
      <c r="DN27751" s="49">
        <f t="shared" si="1034"/>
        <v>0</v>
      </c>
      <c r="DO27751" s="49">
        <f t="shared" si="1035"/>
        <v>0</v>
      </c>
      <c r="DP27751" s="54">
        <f t="shared" si="1036"/>
        <v>0</v>
      </c>
    </row>
    <row r="27752" spans="106:120" x14ac:dyDescent="0.25">
      <c r="DB27752" s="134">
        <f t="shared" si="1031"/>
        <v>462</v>
      </c>
      <c r="DC27752" s="7"/>
      <c r="DD27752" s="10"/>
      <c r="DE27752" s="9"/>
      <c r="DF27752" s="9"/>
      <c r="DG27752" s="378"/>
      <c r="DH27752" s="128"/>
      <c r="DI27752" s="128"/>
      <c r="DJ27752" s="128"/>
      <c r="DK27752" s="216">
        <f t="shared" si="1032"/>
        <v>0</v>
      </c>
      <c r="DL27752" s="128"/>
      <c r="DM27752" s="49">
        <f t="shared" si="1033"/>
        <v>0</v>
      </c>
      <c r="DN27752" s="49">
        <f t="shared" si="1034"/>
        <v>0</v>
      </c>
      <c r="DO27752" s="49">
        <f t="shared" si="1035"/>
        <v>0</v>
      </c>
      <c r="DP27752" s="54">
        <f t="shared" si="1036"/>
        <v>0</v>
      </c>
    </row>
    <row r="27753" spans="106:120" x14ac:dyDescent="0.25">
      <c r="DB27753" s="134">
        <f t="shared" si="1031"/>
        <v>463</v>
      </c>
      <c r="DC27753" s="7"/>
      <c r="DD27753" s="10"/>
      <c r="DE27753" s="9"/>
      <c r="DF27753" s="9"/>
      <c r="DG27753" s="378"/>
      <c r="DH27753" s="128"/>
      <c r="DI27753" s="128"/>
      <c r="DJ27753" s="128"/>
      <c r="DK27753" s="216">
        <f t="shared" si="1032"/>
        <v>0</v>
      </c>
      <c r="DL27753" s="128"/>
      <c r="DM27753" s="49">
        <f t="shared" si="1033"/>
        <v>0</v>
      </c>
      <c r="DN27753" s="49">
        <f t="shared" si="1034"/>
        <v>0</v>
      </c>
      <c r="DO27753" s="49">
        <f t="shared" si="1035"/>
        <v>0</v>
      </c>
      <c r="DP27753" s="54">
        <f t="shared" si="1036"/>
        <v>0</v>
      </c>
    </row>
    <row r="27754" spans="106:120" x14ac:dyDescent="0.25">
      <c r="DB27754" s="134">
        <f t="shared" si="1031"/>
        <v>464</v>
      </c>
      <c r="DC27754" s="7"/>
      <c r="DD27754" s="10"/>
      <c r="DE27754" s="9"/>
      <c r="DF27754" s="9"/>
      <c r="DG27754" s="378"/>
      <c r="DH27754" s="128"/>
      <c r="DI27754" s="128"/>
      <c r="DJ27754" s="128"/>
      <c r="DK27754" s="216">
        <f t="shared" si="1032"/>
        <v>0</v>
      </c>
      <c r="DL27754" s="128"/>
      <c r="DM27754" s="49">
        <f t="shared" si="1033"/>
        <v>0</v>
      </c>
      <c r="DN27754" s="49">
        <f t="shared" si="1034"/>
        <v>0</v>
      </c>
      <c r="DO27754" s="49">
        <f t="shared" si="1035"/>
        <v>0</v>
      </c>
      <c r="DP27754" s="54">
        <f t="shared" si="1036"/>
        <v>0</v>
      </c>
    </row>
    <row r="27755" spans="106:120" x14ac:dyDescent="0.25">
      <c r="DB27755" s="134">
        <f t="shared" si="1031"/>
        <v>465</v>
      </c>
      <c r="DC27755" s="7"/>
      <c r="DD27755" s="10"/>
      <c r="DE27755" s="9"/>
      <c r="DF27755" s="9"/>
      <c r="DG27755" s="378"/>
      <c r="DH27755" s="128"/>
      <c r="DI27755" s="128"/>
      <c r="DJ27755" s="128"/>
      <c r="DK27755" s="216">
        <f t="shared" si="1032"/>
        <v>0</v>
      </c>
      <c r="DL27755" s="128"/>
      <c r="DM27755" s="49">
        <f t="shared" si="1033"/>
        <v>0</v>
      </c>
      <c r="DN27755" s="49">
        <f t="shared" si="1034"/>
        <v>0</v>
      </c>
      <c r="DO27755" s="49">
        <f t="shared" si="1035"/>
        <v>0</v>
      </c>
      <c r="DP27755" s="54">
        <f t="shared" si="1036"/>
        <v>0</v>
      </c>
    </row>
    <row r="27756" spans="106:120" x14ac:dyDescent="0.25">
      <c r="DB27756" s="134">
        <f t="shared" si="1031"/>
        <v>466</v>
      </c>
      <c r="DC27756" s="7"/>
      <c r="DD27756" s="10"/>
      <c r="DE27756" s="9"/>
      <c r="DF27756" s="9"/>
      <c r="DG27756" s="378"/>
      <c r="DH27756" s="128"/>
      <c r="DI27756" s="128"/>
      <c r="DJ27756" s="128"/>
      <c r="DK27756" s="216">
        <f t="shared" si="1032"/>
        <v>0</v>
      </c>
      <c r="DL27756" s="128"/>
      <c r="DM27756" s="49">
        <f t="shared" si="1033"/>
        <v>0</v>
      </c>
      <c r="DN27756" s="49">
        <f t="shared" si="1034"/>
        <v>0</v>
      </c>
      <c r="DO27756" s="49">
        <f t="shared" si="1035"/>
        <v>0</v>
      </c>
      <c r="DP27756" s="54">
        <f t="shared" si="1036"/>
        <v>0</v>
      </c>
    </row>
    <row r="27757" spans="106:120" x14ac:dyDescent="0.25">
      <c r="DB27757" s="134">
        <f t="shared" si="1031"/>
        <v>467</v>
      </c>
      <c r="DC27757" s="7"/>
      <c r="DD27757" s="10"/>
      <c r="DE27757" s="9"/>
      <c r="DF27757" s="9"/>
      <c r="DG27757" s="378"/>
      <c r="DH27757" s="128"/>
      <c r="DI27757" s="128"/>
      <c r="DJ27757" s="128"/>
      <c r="DK27757" s="216">
        <f t="shared" si="1032"/>
        <v>0</v>
      </c>
      <c r="DL27757" s="128"/>
      <c r="DM27757" s="49">
        <f t="shared" si="1033"/>
        <v>0</v>
      </c>
      <c r="DN27757" s="49">
        <f t="shared" si="1034"/>
        <v>0</v>
      </c>
      <c r="DO27757" s="49">
        <f t="shared" si="1035"/>
        <v>0</v>
      </c>
      <c r="DP27757" s="54">
        <f t="shared" si="1036"/>
        <v>0</v>
      </c>
    </row>
    <row r="27758" spans="106:120" x14ac:dyDescent="0.25">
      <c r="DB27758" s="134">
        <f t="shared" si="1031"/>
        <v>468</v>
      </c>
      <c r="DC27758" s="7"/>
      <c r="DD27758" s="10"/>
      <c r="DE27758" s="9"/>
      <c r="DF27758" s="9"/>
      <c r="DG27758" s="378"/>
      <c r="DH27758" s="128"/>
      <c r="DI27758" s="128"/>
      <c r="DJ27758" s="128"/>
      <c r="DK27758" s="216">
        <f t="shared" si="1032"/>
        <v>0</v>
      </c>
      <c r="DL27758" s="128"/>
      <c r="DM27758" s="49">
        <f t="shared" si="1033"/>
        <v>0</v>
      </c>
      <c r="DN27758" s="49">
        <f t="shared" si="1034"/>
        <v>0</v>
      </c>
      <c r="DO27758" s="49">
        <f t="shared" si="1035"/>
        <v>0</v>
      </c>
      <c r="DP27758" s="54">
        <f t="shared" si="1036"/>
        <v>0</v>
      </c>
    </row>
    <row r="27759" spans="106:120" x14ac:dyDescent="0.25">
      <c r="DB27759" s="134">
        <f t="shared" si="1031"/>
        <v>469</v>
      </c>
      <c r="DC27759" s="7"/>
      <c r="DD27759" s="10"/>
      <c r="DE27759" s="9"/>
      <c r="DF27759" s="9"/>
      <c r="DG27759" s="378"/>
      <c r="DH27759" s="128"/>
      <c r="DI27759" s="128"/>
      <c r="DJ27759" s="128"/>
      <c r="DK27759" s="216">
        <f t="shared" si="1032"/>
        <v>0</v>
      </c>
      <c r="DL27759" s="128"/>
      <c r="DM27759" s="49">
        <f t="shared" si="1033"/>
        <v>0</v>
      </c>
      <c r="DN27759" s="49">
        <f t="shared" si="1034"/>
        <v>0</v>
      </c>
      <c r="DO27759" s="49">
        <f t="shared" si="1035"/>
        <v>0</v>
      </c>
      <c r="DP27759" s="54">
        <f t="shared" si="1036"/>
        <v>0</v>
      </c>
    </row>
    <row r="27760" spans="106:120" x14ac:dyDescent="0.25">
      <c r="DB27760" s="134">
        <f t="shared" si="1031"/>
        <v>470</v>
      </c>
      <c r="DC27760" s="7"/>
      <c r="DD27760" s="10"/>
      <c r="DE27760" s="9"/>
      <c r="DF27760" s="9"/>
      <c r="DG27760" s="378"/>
      <c r="DH27760" s="128"/>
      <c r="DI27760" s="128"/>
      <c r="DJ27760" s="128"/>
      <c r="DK27760" s="216">
        <f t="shared" si="1032"/>
        <v>0</v>
      </c>
      <c r="DL27760" s="128"/>
      <c r="DM27760" s="49">
        <f t="shared" si="1033"/>
        <v>0</v>
      </c>
      <c r="DN27760" s="49">
        <f t="shared" si="1034"/>
        <v>0</v>
      </c>
      <c r="DO27760" s="49">
        <f t="shared" si="1035"/>
        <v>0</v>
      </c>
      <c r="DP27760" s="54">
        <f t="shared" si="1036"/>
        <v>0</v>
      </c>
    </row>
    <row r="27761" spans="106:120" x14ac:dyDescent="0.25">
      <c r="DB27761" s="134">
        <f t="shared" si="1031"/>
        <v>471</v>
      </c>
      <c r="DC27761" s="7"/>
      <c r="DD27761" s="10"/>
      <c r="DE27761" s="9"/>
      <c r="DF27761" s="9"/>
      <c r="DG27761" s="378"/>
      <c r="DH27761" s="128"/>
      <c r="DI27761" s="128"/>
      <c r="DJ27761" s="128"/>
      <c r="DK27761" s="216">
        <f t="shared" si="1032"/>
        <v>0</v>
      </c>
      <c r="DL27761" s="128"/>
      <c r="DM27761" s="49">
        <f t="shared" si="1033"/>
        <v>0</v>
      </c>
      <c r="DN27761" s="49">
        <f t="shared" si="1034"/>
        <v>0</v>
      </c>
      <c r="DO27761" s="49">
        <f t="shared" si="1035"/>
        <v>0</v>
      </c>
      <c r="DP27761" s="54">
        <f t="shared" si="1036"/>
        <v>0</v>
      </c>
    </row>
    <row r="27762" spans="106:120" x14ac:dyDescent="0.25">
      <c r="DB27762" s="134">
        <f t="shared" si="1031"/>
        <v>472</v>
      </c>
      <c r="DC27762" s="7"/>
      <c r="DD27762" s="10"/>
      <c r="DE27762" s="9"/>
      <c r="DF27762" s="9"/>
      <c r="DG27762" s="378"/>
      <c r="DH27762" s="128"/>
      <c r="DI27762" s="128"/>
      <c r="DJ27762" s="128"/>
      <c r="DK27762" s="216">
        <f t="shared" si="1032"/>
        <v>0</v>
      </c>
      <c r="DL27762" s="128"/>
      <c r="DM27762" s="49">
        <f t="shared" si="1033"/>
        <v>0</v>
      </c>
      <c r="DN27762" s="49">
        <f t="shared" si="1034"/>
        <v>0</v>
      </c>
      <c r="DO27762" s="49">
        <f t="shared" si="1035"/>
        <v>0</v>
      </c>
      <c r="DP27762" s="54">
        <f t="shared" si="1036"/>
        <v>0</v>
      </c>
    </row>
    <row r="27763" spans="106:120" x14ac:dyDescent="0.25">
      <c r="DB27763" s="134">
        <f t="shared" si="1031"/>
        <v>473</v>
      </c>
      <c r="DC27763" s="7"/>
      <c r="DD27763" s="10"/>
      <c r="DE27763" s="9"/>
      <c r="DF27763" s="9"/>
      <c r="DG27763" s="378"/>
      <c r="DH27763" s="128"/>
      <c r="DI27763" s="128"/>
      <c r="DJ27763" s="128"/>
      <c r="DK27763" s="216">
        <f t="shared" si="1032"/>
        <v>0</v>
      </c>
      <c r="DL27763" s="128"/>
      <c r="DM27763" s="49">
        <f t="shared" si="1033"/>
        <v>0</v>
      </c>
      <c r="DN27763" s="49">
        <f t="shared" si="1034"/>
        <v>0</v>
      </c>
      <c r="DO27763" s="49">
        <f t="shared" si="1035"/>
        <v>0</v>
      </c>
      <c r="DP27763" s="54">
        <f t="shared" si="1036"/>
        <v>0</v>
      </c>
    </row>
    <row r="27764" spans="106:120" x14ac:dyDescent="0.25">
      <c r="DB27764" s="134">
        <f t="shared" si="1031"/>
        <v>474</v>
      </c>
      <c r="DC27764" s="7"/>
      <c r="DD27764" s="10"/>
      <c r="DE27764" s="9"/>
      <c r="DF27764" s="9"/>
      <c r="DG27764" s="378"/>
      <c r="DH27764" s="128"/>
      <c r="DI27764" s="128"/>
      <c r="DJ27764" s="128"/>
      <c r="DK27764" s="216">
        <f t="shared" si="1032"/>
        <v>0</v>
      </c>
      <c r="DL27764" s="128"/>
      <c r="DM27764" s="49">
        <f t="shared" si="1033"/>
        <v>0</v>
      </c>
      <c r="DN27764" s="49">
        <f t="shared" si="1034"/>
        <v>0</v>
      </c>
      <c r="DO27764" s="49">
        <f t="shared" si="1035"/>
        <v>0</v>
      </c>
      <c r="DP27764" s="54">
        <f t="shared" si="1036"/>
        <v>0</v>
      </c>
    </row>
    <row r="27765" spans="106:120" x14ac:dyDescent="0.25">
      <c r="DB27765" s="134">
        <f t="shared" si="1031"/>
        <v>475</v>
      </c>
      <c r="DC27765" s="7"/>
      <c r="DD27765" s="10"/>
      <c r="DE27765" s="9"/>
      <c r="DF27765" s="9"/>
      <c r="DG27765" s="378"/>
      <c r="DH27765" s="128"/>
      <c r="DI27765" s="128"/>
      <c r="DJ27765" s="128"/>
      <c r="DK27765" s="216">
        <f t="shared" si="1032"/>
        <v>0</v>
      </c>
      <c r="DL27765" s="128"/>
      <c r="DM27765" s="49">
        <f t="shared" si="1033"/>
        <v>0</v>
      </c>
      <c r="DN27765" s="49">
        <f t="shared" si="1034"/>
        <v>0</v>
      </c>
      <c r="DO27765" s="49">
        <f t="shared" si="1035"/>
        <v>0</v>
      </c>
      <c r="DP27765" s="54">
        <f t="shared" si="1036"/>
        <v>0</v>
      </c>
    </row>
    <row r="27766" spans="106:120" x14ac:dyDescent="0.25">
      <c r="DB27766" s="134">
        <f t="shared" si="1031"/>
        <v>476</v>
      </c>
      <c r="DC27766" s="7"/>
      <c r="DD27766" s="10"/>
      <c r="DE27766" s="9"/>
      <c r="DF27766" s="9"/>
      <c r="DG27766" s="378"/>
      <c r="DH27766" s="128"/>
      <c r="DI27766" s="128"/>
      <c r="DJ27766" s="128"/>
      <c r="DK27766" s="216">
        <f t="shared" si="1032"/>
        <v>0</v>
      </c>
      <c r="DL27766" s="128"/>
      <c r="DM27766" s="49">
        <f t="shared" si="1033"/>
        <v>0</v>
      </c>
      <c r="DN27766" s="49">
        <f t="shared" si="1034"/>
        <v>0</v>
      </c>
      <c r="DO27766" s="49">
        <f t="shared" si="1035"/>
        <v>0</v>
      </c>
      <c r="DP27766" s="54">
        <f t="shared" si="1036"/>
        <v>0</v>
      </c>
    </row>
    <row r="27767" spans="106:120" x14ac:dyDescent="0.25">
      <c r="DB27767" s="134">
        <f t="shared" si="1031"/>
        <v>477</v>
      </c>
      <c r="DC27767" s="7"/>
      <c r="DD27767" s="10"/>
      <c r="DE27767" s="9"/>
      <c r="DF27767" s="9"/>
      <c r="DG27767" s="378"/>
      <c r="DH27767" s="128"/>
      <c r="DI27767" s="128"/>
      <c r="DJ27767" s="128"/>
      <c r="DK27767" s="216">
        <f t="shared" si="1032"/>
        <v>0</v>
      </c>
      <c r="DL27767" s="128"/>
      <c r="DM27767" s="49">
        <f t="shared" si="1033"/>
        <v>0</v>
      </c>
      <c r="DN27767" s="49">
        <f t="shared" si="1034"/>
        <v>0</v>
      </c>
      <c r="DO27767" s="49">
        <f t="shared" si="1035"/>
        <v>0</v>
      </c>
      <c r="DP27767" s="54">
        <f t="shared" si="1036"/>
        <v>0</v>
      </c>
    </row>
    <row r="27768" spans="106:120" x14ac:dyDescent="0.25">
      <c r="DB27768" s="134">
        <f t="shared" si="1031"/>
        <v>478</v>
      </c>
      <c r="DC27768" s="7"/>
      <c r="DD27768" s="10"/>
      <c r="DE27768" s="9"/>
      <c r="DF27768" s="9"/>
      <c r="DG27768" s="378"/>
      <c r="DH27768" s="128"/>
      <c r="DI27768" s="128"/>
      <c r="DJ27768" s="128"/>
      <c r="DK27768" s="216">
        <f t="shared" si="1032"/>
        <v>0</v>
      </c>
      <c r="DL27768" s="128"/>
      <c r="DM27768" s="49">
        <f t="shared" si="1033"/>
        <v>0</v>
      </c>
      <c r="DN27768" s="49">
        <f t="shared" si="1034"/>
        <v>0</v>
      </c>
      <c r="DO27768" s="49">
        <f t="shared" si="1035"/>
        <v>0</v>
      </c>
      <c r="DP27768" s="54">
        <f t="shared" si="1036"/>
        <v>0</v>
      </c>
    </row>
    <row r="27769" spans="106:120" x14ac:dyDescent="0.25">
      <c r="DB27769" s="134">
        <f t="shared" si="1031"/>
        <v>479</v>
      </c>
      <c r="DC27769" s="7"/>
      <c r="DD27769" s="10"/>
      <c r="DE27769" s="9"/>
      <c r="DF27769" s="9"/>
      <c r="DG27769" s="378"/>
      <c r="DH27769" s="128"/>
      <c r="DI27769" s="128"/>
      <c r="DJ27769" s="128"/>
      <c r="DK27769" s="216">
        <f t="shared" si="1032"/>
        <v>0</v>
      </c>
      <c r="DL27769" s="128"/>
      <c r="DM27769" s="49">
        <f t="shared" si="1033"/>
        <v>0</v>
      </c>
      <c r="DN27769" s="49">
        <f t="shared" si="1034"/>
        <v>0</v>
      </c>
      <c r="DO27769" s="49">
        <f t="shared" si="1035"/>
        <v>0</v>
      </c>
      <c r="DP27769" s="54">
        <f t="shared" si="1036"/>
        <v>0</v>
      </c>
    </row>
    <row r="27770" spans="106:120" x14ac:dyDescent="0.25">
      <c r="DB27770" s="134">
        <f t="shared" si="1031"/>
        <v>480</v>
      </c>
      <c r="DC27770" s="7"/>
      <c r="DD27770" s="10"/>
      <c r="DE27770" s="9"/>
      <c r="DF27770" s="9"/>
      <c r="DG27770" s="378"/>
      <c r="DH27770" s="128"/>
      <c r="DI27770" s="128"/>
      <c r="DJ27770" s="128"/>
      <c r="DK27770" s="216">
        <f t="shared" si="1032"/>
        <v>0</v>
      </c>
      <c r="DL27770" s="128"/>
      <c r="DM27770" s="49">
        <f t="shared" si="1033"/>
        <v>0</v>
      </c>
      <c r="DN27770" s="49">
        <f t="shared" si="1034"/>
        <v>0</v>
      </c>
      <c r="DO27770" s="49">
        <f t="shared" si="1035"/>
        <v>0</v>
      </c>
      <c r="DP27770" s="54">
        <f t="shared" si="1036"/>
        <v>0</v>
      </c>
    </row>
    <row r="27771" spans="106:120" x14ac:dyDescent="0.25">
      <c r="DB27771" s="134">
        <f t="shared" si="1031"/>
        <v>481</v>
      </c>
      <c r="DC27771" s="7"/>
      <c r="DD27771" s="10"/>
      <c r="DE27771" s="9"/>
      <c r="DF27771" s="9"/>
      <c r="DG27771" s="378"/>
      <c r="DH27771" s="128"/>
      <c r="DI27771" s="128"/>
      <c r="DJ27771" s="128"/>
      <c r="DK27771" s="216">
        <f t="shared" si="1032"/>
        <v>0</v>
      </c>
      <c r="DL27771" s="128"/>
      <c r="DM27771" s="49">
        <f t="shared" si="1033"/>
        <v>0</v>
      </c>
      <c r="DN27771" s="49">
        <f t="shared" si="1034"/>
        <v>0</v>
      </c>
      <c r="DO27771" s="49">
        <f t="shared" si="1035"/>
        <v>0</v>
      </c>
      <c r="DP27771" s="54">
        <f t="shared" si="1036"/>
        <v>0</v>
      </c>
    </row>
    <row r="27772" spans="106:120" x14ac:dyDescent="0.25">
      <c r="DB27772" s="134">
        <f t="shared" si="1031"/>
        <v>482</v>
      </c>
      <c r="DC27772" s="7"/>
      <c r="DD27772" s="10"/>
      <c r="DE27772" s="9"/>
      <c r="DF27772" s="9"/>
      <c r="DG27772" s="378"/>
      <c r="DH27772" s="128"/>
      <c r="DI27772" s="128"/>
      <c r="DJ27772" s="128"/>
      <c r="DK27772" s="216">
        <f t="shared" si="1032"/>
        <v>0</v>
      </c>
      <c r="DL27772" s="128"/>
      <c r="DM27772" s="49">
        <f t="shared" si="1033"/>
        <v>0</v>
      </c>
      <c r="DN27772" s="49">
        <f t="shared" si="1034"/>
        <v>0</v>
      </c>
      <c r="DO27772" s="49">
        <f t="shared" si="1035"/>
        <v>0</v>
      </c>
      <c r="DP27772" s="54">
        <f t="shared" si="1036"/>
        <v>0</v>
      </c>
    </row>
    <row r="27773" spans="106:120" x14ac:dyDescent="0.25">
      <c r="DB27773" s="134">
        <f t="shared" si="1031"/>
        <v>483</v>
      </c>
      <c r="DC27773" s="7"/>
      <c r="DD27773" s="10"/>
      <c r="DE27773" s="9"/>
      <c r="DF27773" s="9"/>
      <c r="DG27773" s="378"/>
      <c r="DH27773" s="128"/>
      <c r="DI27773" s="128"/>
      <c r="DJ27773" s="128"/>
      <c r="DK27773" s="216">
        <f t="shared" si="1032"/>
        <v>0</v>
      </c>
      <c r="DL27773" s="128"/>
      <c r="DM27773" s="49">
        <f t="shared" si="1033"/>
        <v>0</v>
      </c>
      <c r="DN27773" s="49">
        <f t="shared" si="1034"/>
        <v>0</v>
      </c>
      <c r="DO27773" s="49">
        <f t="shared" si="1035"/>
        <v>0</v>
      </c>
      <c r="DP27773" s="54">
        <f t="shared" si="1036"/>
        <v>0</v>
      </c>
    </row>
    <row r="27774" spans="106:120" x14ac:dyDescent="0.25">
      <c r="DB27774" s="134">
        <f t="shared" ref="DB27774:DB27837" si="1037">1+DB27773</f>
        <v>484</v>
      </c>
      <c r="DC27774" s="7"/>
      <c r="DD27774" s="10"/>
      <c r="DE27774" s="9"/>
      <c r="DF27774" s="9"/>
      <c r="DG27774" s="378"/>
      <c r="DH27774" s="128"/>
      <c r="DI27774" s="128"/>
      <c r="DJ27774" s="128"/>
      <c r="DK27774" s="216">
        <f t="shared" si="1032"/>
        <v>0</v>
      </c>
      <c r="DL27774" s="128"/>
      <c r="DM27774" s="49">
        <f t="shared" si="1033"/>
        <v>0</v>
      </c>
      <c r="DN27774" s="49">
        <f t="shared" si="1034"/>
        <v>0</v>
      </c>
      <c r="DO27774" s="49">
        <f t="shared" si="1035"/>
        <v>0</v>
      </c>
      <c r="DP27774" s="54">
        <f t="shared" si="1036"/>
        <v>0</v>
      </c>
    </row>
    <row r="27775" spans="106:120" x14ac:dyDescent="0.25">
      <c r="DB27775" s="134">
        <f t="shared" si="1037"/>
        <v>485</v>
      </c>
      <c r="DC27775" s="7"/>
      <c r="DD27775" s="10"/>
      <c r="DE27775" s="9"/>
      <c r="DF27775" s="9"/>
      <c r="DG27775" s="378"/>
      <c r="DH27775" s="128"/>
      <c r="DI27775" s="128"/>
      <c r="DJ27775" s="128"/>
      <c r="DK27775" s="216">
        <f t="shared" si="1032"/>
        <v>0</v>
      </c>
      <c r="DL27775" s="128"/>
      <c r="DM27775" s="49">
        <f t="shared" si="1033"/>
        <v>0</v>
      </c>
      <c r="DN27775" s="49">
        <f t="shared" si="1034"/>
        <v>0</v>
      </c>
      <c r="DO27775" s="49">
        <f t="shared" si="1035"/>
        <v>0</v>
      </c>
      <c r="DP27775" s="54">
        <f t="shared" si="1036"/>
        <v>0</v>
      </c>
    </row>
    <row r="27776" spans="106:120" x14ac:dyDescent="0.25">
      <c r="DB27776" s="134">
        <f t="shared" si="1037"/>
        <v>486</v>
      </c>
      <c r="DC27776" s="7"/>
      <c r="DD27776" s="10"/>
      <c r="DE27776" s="9"/>
      <c r="DF27776" s="9"/>
      <c r="DG27776" s="378"/>
      <c r="DH27776" s="128"/>
      <c r="DI27776" s="128"/>
      <c r="DJ27776" s="128"/>
      <c r="DK27776" s="216">
        <f t="shared" si="1032"/>
        <v>0</v>
      </c>
      <c r="DL27776" s="128"/>
      <c r="DM27776" s="49">
        <f t="shared" si="1033"/>
        <v>0</v>
      </c>
      <c r="DN27776" s="49">
        <f t="shared" si="1034"/>
        <v>0</v>
      </c>
      <c r="DO27776" s="49">
        <f t="shared" si="1035"/>
        <v>0</v>
      </c>
      <c r="DP27776" s="54">
        <f t="shared" si="1036"/>
        <v>0</v>
      </c>
    </row>
    <row r="27777" spans="106:120" x14ac:dyDescent="0.25">
      <c r="DB27777" s="134">
        <f t="shared" si="1037"/>
        <v>487</v>
      </c>
      <c r="DC27777" s="7"/>
      <c r="DD27777" s="10"/>
      <c r="DE27777" s="9"/>
      <c r="DF27777" s="9"/>
      <c r="DG27777" s="378"/>
      <c r="DH27777" s="128"/>
      <c r="DI27777" s="128"/>
      <c r="DJ27777" s="128"/>
      <c r="DK27777" s="216">
        <f t="shared" si="1032"/>
        <v>0</v>
      </c>
      <c r="DL27777" s="128"/>
      <c r="DM27777" s="49">
        <f t="shared" si="1033"/>
        <v>0</v>
      </c>
      <c r="DN27777" s="49">
        <f t="shared" si="1034"/>
        <v>0</v>
      </c>
      <c r="DO27777" s="49">
        <f t="shared" si="1035"/>
        <v>0</v>
      </c>
      <c r="DP27777" s="54">
        <f t="shared" si="1036"/>
        <v>0</v>
      </c>
    </row>
    <row r="27778" spans="106:120" x14ac:dyDescent="0.25">
      <c r="DB27778" s="134">
        <f t="shared" si="1037"/>
        <v>488</v>
      </c>
      <c r="DC27778" s="7"/>
      <c r="DD27778" s="10"/>
      <c r="DE27778" s="9"/>
      <c r="DF27778" s="9"/>
      <c r="DG27778" s="378"/>
      <c r="DH27778" s="128"/>
      <c r="DI27778" s="128"/>
      <c r="DJ27778" s="128"/>
      <c r="DK27778" s="216">
        <f t="shared" si="1032"/>
        <v>0</v>
      </c>
      <c r="DL27778" s="128"/>
      <c r="DM27778" s="49">
        <f t="shared" si="1033"/>
        <v>0</v>
      </c>
      <c r="DN27778" s="49">
        <f t="shared" si="1034"/>
        <v>0</v>
      </c>
      <c r="DO27778" s="49">
        <f t="shared" si="1035"/>
        <v>0</v>
      </c>
      <c r="DP27778" s="54">
        <f t="shared" si="1036"/>
        <v>0</v>
      </c>
    </row>
    <row r="27779" spans="106:120" x14ac:dyDescent="0.25">
      <c r="DB27779" s="134">
        <f t="shared" si="1037"/>
        <v>489</v>
      </c>
      <c r="DC27779" s="7"/>
      <c r="DD27779" s="10"/>
      <c r="DE27779" s="9"/>
      <c r="DF27779" s="9"/>
      <c r="DG27779" s="378"/>
      <c r="DH27779" s="128"/>
      <c r="DI27779" s="128"/>
      <c r="DJ27779" s="128"/>
      <c r="DK27779" s="216">
        <f t="shared" si="1032"/>
        <v>0</v>
      </c>
      <c r="DL27779" s="128"/>
      <c r="DM27779" s="49">
        <f t="shared" si="1033"/>
        <v>0</v>
      </c>
      <c r="DN27779" s="49">
        <f t="shared" si="1034"/>
        <v>0</v>
      </c>
      <c r="DO27779" s="49">
        <f t="shared" si="1035"/>
        <v>0</v>
      </c>
      <c r="DP27779" s="54">
        <f t="shared" si="1036"/>
        <v>0</v>
      </c>
    </row>
    <row r="27780" spans="106:120" x14ac:dyDescent="0.25">
      <c r="DB27780" s="134">
        <f t="shared" si="1037"/>
        <v>490</v>
      </c>
      <c r="DC27780" s="7"/>
      <c r="DD27780" s="10"/>
      <c r="DE27780" s="9"/>
      <c r="DF27780" s="9"/>
      <c r="DG27780" s="378"/>
      <c r="DH27780" s="128"/>
      <c r="DI27780" s="128"/>
      <c r="DJ27780" s="128"/>
      <c r="DK27780" s="216">
        <f t="shared" si="1032"/>
        <v>0</v>
      </c>
      <c r="DL27780" s="128"/>
      <c r="DM27780" s="49">
        <f t="shared" si="1033"/>
        <v>0</v>
      </c>
      <c r="DN27780" s="49">
        <f t="shared" si="1034"/>
        <v>0</v>
      </c>
      <c r="DO27780" s="49">
        <f t="shared" si="1035"/>
        <v>0</v>
      </c>
      <c r="DP27780" s="54">
        <f t="shared" si="1036"/>
        <v>0</v>
      </c>
    </row>
    <row r="27781" spans="106:120" x14ac:dyDescent="0.25">
      <c r="DB27781" s="134">
        <f t="shared" si="1037"/>
        <v>491</v>
      </c>
      <c r="DC27781" s="7"/>
      <c r="DD27781" s="10"/>
      <c r="DE27781" s="9"/>
      <c r="DF27781" s="9"/>
      <c r="DG27781" s="378"/>
      <c r="DH27781" s="128"/>
      <c r="DI27781" s="128"/>
      <c r="DJ27781" s="128"/>
      <c r="DK27781" s="216">
        <f t="shared" si="1032"/>
        <v>0</v>
      </c>
      <c r="DL27781" s="128"/>
      <c r="DM27781" s="49">
        <f t="shared" si="1033"/>
        <v>0</v>
      </c>
      <c r="DN27781" s="49">
        <f t="shared" si="1034"/>
        <v>0</v>
      </c>
      <c r="DO27781" s="49">
        <f t="shared" si="1035"/>
        <v>0</v>
      </c>
      <c r="DP27781" s="54">
        <f t="shared" si="1036"/>
        <v>0</v>
      </c>
    </row>
    <row r="27782" spans="106:120" x14ac:dyDescent="0.25">
      <c r="DB27782" s="134">
        <f t="shared" si="1037"/>
        <v>492</v>
      </c>
      <c r="DC27782" s="7"/>
      <c r="DD27782" s="10"/>
      <c r="DE27782" s="9"/>
      <c r="DF27782" s="9"/>
      <c r="DG27782" s="378"/>
      <c r="DH27782" s="128"/>
      <c r="DI27782" s="128"/>
      <c r="DJ27782" s="128"/>
      <c r="DK27782" s="216">
        <f t="shared" si="1032"/>
        <v>0</v>
      </c>
      <c r="DL27782" s="128"/>
      <c r="DM27782" s="49">
        <f t="shared" si="1033"/>
        <v>0</v>
      </c>
      <c r="DN27782" s="49">
        <f t="shared" si="1034"/>
        <v>0</v>
      </c>
      <c r="DO27782" s="49">
        <f t="shared" si="1035"/>
        <v>0</v>
      </c>
      <c r="DP27782" s="54">
        <f t="shared" si="1036"/>
        <v>0</v>
      </c>
    </row>
    <row r="27783" spans="106:120" x14ac:dyDescent="0.25">
      <c r="DB27783" s="134">
        <f t="shared" si="1037"/>
        <v>493</v>
      </c>
      <c r="DC27783" s="7"/>
      <c r="DD27783" s="10"/>
      <c r="DE27783" s="9"/>
      <c r="DF27783" s="9"/>
      <c r="DG27783" s="378"/>
      <c r="DH27783" s="128"/>
      <c r="DI27783" s="128"/>
      <c r="DJ27783" s="128"/>
      <c r="DK27783" s="216">
        <f t="shared" si="1032"/>
        <v>0</v>
      </c>
      <c r="DL27783" s="128"/>
      <c r="DM27783" s="49">
        <f t="shared" si="1033"/>
        <v>0</v>
      </c>
      <c r="DN27783" s="49">
        <f t="shared" si="1034"/>
        <v>0</v>
      </c>
      <c r="DO27783" s="49">
        <f t="shared" si="1035"/>
        <v>0</v>
      </c>
      <c r="DP27783" s="54">
        <f t="shared" si="1036"/>
        <v>0</v>
      </c>
    </row>
    <row r="27784" spans="106:120" x14ac:dyDescent="0.25">
      <c r="DB27784" s="134">
        <f t="shared" si="1037"/>
        <v>494</v>
      </c>
      <c r="DC27784" s="7"/>
      <c r="DD27784" s="10"/>
      <c r="DE27784" s="9"/>
      <c r="DF27784" s="9"/>
      <c r="DG27784" s="378"/>
      <c r="DH27784" s="128"/>
      <c r="DI27784" s="128"/>
      <c r="DJ27784" s="128"/>
      <c r="DK27784" s="216">
        <f t="shared" si="1032"/>
        <v>0</v>
      </c>
      <c r="DL27784" s="128"/>
      <c r="DM27784" s="49">
        <f t="shared" si="1033"/>
        <v>0</v>
      </c>
      <c r="DN27784" s="49">
        <f t="shared" si="1034"/>
        <v>0</v>
      </c>
      <c r="DO27784" s="49">
        <f t="shared" si="1035"/>
        <v>0</v>
      </c>
      <c r="DP27784" s="54">
        <f t="shared" si="1036"/>
        <v>0</v>
      </c>
    </row>
    <row r="27785" spans="106:120" x14ac:dyDescent="0.25">
      <c r="DB27785" s="134">
        <f t="shared" si="1037"/>
        <v>495</v>
      </c>
      <c r="DC27785" s="7"/>
      <c r="DD27785" s="10"/>
      <c r="DE27785" s="9"/>
      <c r="DF27785" s="9"/>
      <c r="DG27785" s="378"/>
      <c r="DH27785" s="128"/>
      <c r="DI27785" s="128"/>
      <c r="DJ27785" s="128"/>
      <c r="DK27785" s="216">
        <f t="shared" si="1032"/>
        <v>0</v>
      </c>
      <c r="DL27785" s="128"/>
      <c r="DM27785" s="49">
        <f t="shared" si="1033"/>
        <v>0</v>
      </c>
      <c r="DN27785" s="49">
        <f t="shared" si="1034"/>
        <v>0</v>
      </c>
      <c r="DO27785" s="49">
        <f t="shared" si="1035"/>
        <v>0</v>
      </c>
      <c r="DP27785" s="54">
        <f t="shared" si="1036"/>
        <v>0</v>
      </c>
    </row>
    <row r="27786" spans="106:120" x14ac:dyDescent="0.25">
      <c r="DB27786" s="134">
        <f t="shared" si="1037"/>
        <v>496</v>
      </c>
      <c r="DC27786" s="7"/>
      <c r="DD27786" s="10"/>
      <c r="DE27786" s="9"/>
      <c r="DF27786" s="9"/>
      <c r="DG27786" s="378"/>
      <c r="DH27786" s="128"/>
      <c r="DI27786" s="128"/>
      <c r="DJ27786" s="128"/>
      <c r="DK27786" s="216">
        <f t="shared" si="1032"/>
        <v>0</v>
      </c>
      <c r="DL27786" s="128"/>
      <c r="DM27786" s="49">
        <f t="shared" si="1033"/>
        <v>0</v>
      </c>
      <c r="DN27786" s="49">
        <f t="shared" si="1034"/>
        <v>0</v>
      </c>
      <c r="DO27786" s="49">
        <f t="shared" si="1035"/>
        <v>0</v>
      </c>
      <c r="DP27786" s="54">
        <f t="shared" si="1036"/>
        <v>0</v>
      </c>
    </row>
    <row r="27787" spans="106:120" x14ac:dyDescent="0.25">
      <c r="DB27787" s="134">
        <f t="shared" si="1037"/>
        <v>497</v>
      </c>
      <c r="DC27787" s="7"/>
      <c r="DD27787" s="10"/>
      <c r="DE27787" s="9"/>
      <c r="DF27787" s="9"/>
      <c r="DG27787" s="378"/>
      <c r="DH27787" s="128"/>
      <c r="DI27787" s="128"/>
      <c r="DJ27787" s="128"/>
      <c r="DK27787" s="216">
        <f t="shared" si="1032"/>
        <v>0</v>
      </c>
      <c r="DL27787" s="128"/>
      <c r="DM27787" s="49">
        <f t="shared" si="1033"/>
        <v>0</v>
      </c>
      <c r="DN27787" s="49">
        <f t="shared" si="1034"/>
        <v>0</v>
      </c>
      <c r="DO27787" s="49">
        <f t="shared" si="1035"/>
        <v>0</v>
      </c>
      <c r="DP27787" s="54">
        <f t="shared" si="1036"/>
        <v>0</v>
      </c>
    </row>
    <row r="27788" spans="106:120" x14ac:dyDescent="0.25">
      <c r="DB27788" s="134">
        <f t="shared" si="1037"/>
        <v>498</v>
      </c>
      <c r="DC27788" s="7"/>
      <c r="DD27788" s="10"/>
      <c r="DE27788" s="9"/>
      <c r="DF27788" s="9"/>
      <c r="DG27788" s="378"/>
      <c r="DH27788" s="128"/>
      <c r="DI27788" s="128"/>
      <c r="DJ27788" s="128"/>
      <c r="DK27788" s="216">
        <f t="shared" si="1032"/>
        <v>0</v>
      </c>
      <c r="DL27788" s="128"/>
      <c r="DM27788" s="49">
        <f t="shared" si="1033"/>
        <v>0</v>
      </c>
      <c r="DN27788" s="49">
        <f t="shared" si="1034"/>
        <v>0</v>
      </c>
      <c r="DO27788" s="49">
        <f t="shared" si="1035"/>
        <v>0</v>
      </c>
      <c r="DP27788" s="54">
        <f t="shared" si="1036"/>
        <v>0</v>
      </c>
    </row>
    <row r="27789" spans="106:120" x14ac:dyDescent="0.25">
      <c r="DB27789" s="134">
        <f t="shared" si="1037"/>
        <v>499</v>
      </c>
      <c r="DC27789" s="7"/>
      <c r="DD27789" s="10"/>
      <c r="DE27789" s="9"/>
      <c r="DF27789" s="9"/>
      <c r="DG27789" s="378"/>
      <c r="DH27789" s="128"/>
      <c r="DI27789" s="128"/>
      <c r="DJ27789" s="128"/>
      <c r="DK27789" s="216">
        <f t="shared" si="1032"/>
        <v>0</v>
      </c>
      <c r="DL27789" s="128"/>
      <c r="DM27789" s="49">
        <f t="shared" si="1033"/>
        <v>0</v>
      </c>
      <c r="DN27789" s="49">
        <f t="shared" si="1034"/>
        <v>0</v>
      </c>
      <c r="DO27789" s="49">
        <f t="shared" si="1035"/>
        <v>0</v>
      </c>
      <c r="DP27789" s="54">
        <f t="shared" si="1036"/>
        <v>0</v>
      </c>
    </row>
    <row r="27790" spans="106:120" x14ac:dyDescent="0.25">
      <c r="DB27790" s="134">
        <f t="shared" si="1037"/>
        <v>500</v>
      </c>
      <c r="DC27790" s="7"/>
      <c r="DD27790" s="10"/>
      <c r="DE27790" s="9"/>
      <c r="DF27790" s="9"/>
      <c r="DG27790" s="378"/>
      <c r="DH27790" s="128"/>
      <c r="DI27790" s="128"/>
      <c r="DJ27790" s="128"/>
      <c r="DK27790" s="216">
        <f t="shared" si="1032"/>
        <v>0</v>
      </c>
      <c r="DL27790" s="128"/>
      <c r="DM27790" s="49">
        <f t="shared" si="1033"/>
        <v>0</v>
      </c>
      <c r="DN27790" s="49">
        <f t="shared" si="1034"/>
        <v>0</v>
      </c>
      <c r="DO27790" s="49">
        <f t="shared" si="1035"/>
        <v>0</v>
      </c>
      <c r="DP27790" s="54">
        <f t="shared" si="1036"/>
        <v>0</v>
      </c>
    </row>
    <row r="27791" spans="106:120" x14ac:dyDescent="0.25">
      <c r="DB27791" s="134">
        <f t="shared" si="1037"/>
        <v>501</v>
      </c>
      <c r="DC27791" s="7"/>
      <c r="DD27791" s="10"/>
      <c r="DE27791" s="9"/>
      <c r="DF27791" s="9"/>
      <c r="DG27791" s="378"/>
      <c r="DH27791" s="128"/>
      <c r="DI27791" s="128"/>
      <c r="DJ27791" s="128"/>
      <c r="DK27791" s="216">
        <f t="shared" si="1032"/>
        <v>0</v>
      </c>
      <c r="DL27791" s="128"/>
      <c r="DM27791" s="49">
        <f t="shared" si="1033"/>
        <v>0</v>
      </c>
      <c r="DN27791" s="49">
        <f t="shared" si="1034"/>
        <v>0</v>
      </c>
      <c r="DO27791" s="49">
        <f t="shared" si="1035"/>
        <v>0</v>
      </c>
      <c r="DP27791" s="54">
        <f t="shared" si="1036"/>
        <v>0</v>
      </c>
    </row>
    <row r="27792" spans="106:120" x14ac:dyDescent="0.25">
      <c r="DB27792" s="134">
        <f t="shared" si="1037"/>
        <v>502</v>
      </c>
      <c r="DC27792" s="7"/>
      <c r="DD27792" s="10"/>
      <c r="DE27792" s="9"/>
      <c r="DF27792" s="9"/>
      <c r="DG27792" s="378"/>
      <c r="DH27792" s="128"/>
      <c r="DI27792" s="128"/>
      <c r="DJ27792" s="128"/>
      <c r="DK27792" s="216">
        <f t="shared" si="1032"/>
        <v>0</v>
      </c>
      <c r="DL27792" s="128"/>
      <c r="DM27792" s="49">
        <f t="shared" si="1033"/>
        <v>0</v>
      </c>
      <c r="DN27792" s="49">
        <f t="shared" si="1034"/>
        <v>0</v>
      </c>
      <c r="DO27792" s="49">
        <f t="shared" si="1035"/>
        <v>0</v>
      </c>
      <c r="DP27792" s="54">
        <f t="shared" si="1036"/>
        <v>0</v>
      </c>
    </row>
    <row r="27793" spans="106:120" x14ac:dyDescent="0.25">
      <c r="DB27793" s="134">
        <f t="shared" si="1037"/>
        <v>503</v>
      </c>
      <c r="DC27793" s="7"/>
      <c r="DD27793" s="10"/>
      <c r="DE27793" s="9"/>
      <c r="DF27793" s="9"/>
      <c r="DG27793" s="378"/>
      <c r="DH27793" s="128"/>
      <c r="DI27793" s="128"/>
      <c r="DJ27793" s="128"/>
      <c r="DK27793" s="216">
        <f t="shared" si="1032"/>
        <v>0</v>
      </c>
      <c r="DL27793" s="128"/>
      <c r="DM27793" s="49">
        <f t="shared" si="1033"/>
        <v>0</v>
      </c>
      <c r="DN27793" s="49">
        <f t="shared" si="1034"/>
        <v>0</v>
      </c>
      <c r="DO27793" s="49">
        <f t="shared" si="1035"/>
        <v>0</v>
      </c>
      <c r="DP27793" s="54">
        <f t="shared" si="1036"/>
        <v>0</v>
      </c>
    </row>
    <row r="27794" spans="106:120" x14ac:dyDescent="0.25">
      <c r="DB27794" s="134">
        <f t="shared" si="1037"/>
        <v>504</v>
      </c>
      <c r="DC27794" s="7"/>
      <c r="DD27794" s="10"/>
      <c r="DE27794" s="9"/>
      <c r="DF27794" s="9"/>
      <c r="DG27794" s="378"/>
      <c r="DH27794" s="128"/>
      <c r="DI27794" s="128"/>
      <c r="DJ27794" s="128"/>
      <c r="DK27794" s="216">
        <f t="shared" si="1032"/>
        <v>0</v>
      </c>
      <c r="DL27794" s="128"/>
      <c r="DM27794" s="49">
        <f t="shared" si="1033"/>
        <v>0</v>
      </c>
      <c r="DN27794" s="49">
        <f t="shared" si="1034"/>
        <v>0</v>
      </c>
      <c r="DO27794" s="49">
        <f t="shared" si="1035"/>
        <v>0</v>
      </c>
      <c r="DP27794" s="54">
        <f t="shared" si="1036"/>
        <v>0</v>
      </c>
    </row>
    <row r="27795" spans="106:120" x14ac:dyDescent="0.25">
      <c r="DB27795" s="134">
        <f t="shared" si="1037"/>
        <v>505</v>
      </c>
      <c r="DC27795" s="7"/>
      <c r="DD27795" s="10"/>
      <c r="DE27795" s="9"/>
      <c r="DF27795" s="9"/>
      <c r="DG27795" s="378"/>
      <c r="DH27795" s="128"/>
      <c r="DI27795" s="128"/>
      <c r="DJ27795" s="128"/>
      <c r="DK27795" s="216">
        <f t="shared" si="1032"/>
        <v>0</v>
      </c>
      <c r="DL27795" s="128"/>
      <c r="DM27795" s="49">
        <f t="shared" si="1033"/>
        <v>0</v>
      </c>
      <c r="DN27795" s="49">
        <f t="shared" si="1034"/>
        <v>0</v>
      </c>
      <c r="DO27795" s="49">
        <f t="shared" si="1035"/>
        <v>0</v>
      </c>
      <c r="DP27795" s="54">
        <f t="shared" si="1036"/>
        <v>0</v>
      </c>
    </row>
    <row r="27796" spans="106:120" x14ac:dyDescent="0.25">
      <c r="DB27796" s="134">
        <f t="shared" si="1037"/>
        <v>506</v>
      </c>
      <c r="DC27796" s="7"/>
      <c r="DD27796" s="10"/>
      <c r="DE27796" s="9"/>
      <c r="DF27796" s="9"/>
      <c r="DG27796" s="378"/>
      <c r="DH27796" s="128"/>
      <c r="DI27796" s="128"/>
      <c r="DJ27796" s="128"/>
      <c r="DK27796" s="216">
        <f t="shared" si="1032"/>
        <v>0</v>
      </c>
      <c r="DL27796" s="128"/>
      <c r="DM27796" s="49">
        <f t="shared" si="1033"/>
        <v>0</v>
      </c>
      <c r="DN27796" s="49">
        <f t="shared" si="1034"/>
        <v>0</v>
      </c>
      <c r="DO27796" s="49">
        <f t="shared" si="1035"/>
        <v>0</v>
      </c>
      <c r="DP27796" s="54">
        <f t="shared" si="1036"/>
        <v>0</v>
      </c>
    </row>
    <row r="27797" spans="106:120" x14ac:dyDescent="0.25">
      <c r="DB27797" s="134">
        <f t="shared" si="1037"/>
        <v>507</v>
      </c>
      <c r="DC27797" s="7"/>
      <c r="DD27797" s="10"/>
      <c r="DE27797" s="9"/>
      <c r="DF27797" s="9"/>
      <c r="DG27797" s="378"/>
      <c r="DH27797" s="128"/>
      <c r="DI27797" s="128"/>
      <c r="DJ27797" s="128"/>
      <c r="DK27797" s="216">
        <f t="shared" si="1032"/>
        <v>0</v>
      </c>
      <c r="DL27797" s="128"/>
      <c r="DM27797" s="49">
        <f t="shared" si="1033"/>
        <v>0</v>
      </c>
      <c r="DN27797" s="49">
        <f t="shared" si="1034"/>
        <v>0</v>
      </c>
      <c r="DO27797" s="49">
        <f t="shared" si="1035"/>
        <v>0</v>
      </c>
      <c r="DP27797" s="54">
        <f t="shared" si="1036"/>
        <v>0</v>
      </c>
    </row>
    <row r="27798" spans="106:120" x14ac:dyDescent="0.25">
      <c r="DB27798" s="134">
        <f t="shared" si="1037"/>
        <v>508</v>
      </c>
      <c r="DC27798" s="7"/>
      <c r="DD27798" s="10"/>
      <c r="DE27798" s="9"/>
      <c r="DF27798" s="9"/>
      <c r="DG27798" s="378"/>
      <c r="DH27798" s="128"/>
      <c r="DI27798" s="128"/>
      <c r="DJ27798" s="128"/>
      <c r="DK27798" s="216">
        <f t="shared" si="1032"/>
        <v>0</v>
      </c>
      <c r="DL27798" s="128"/>
      <c r="DM27798" s="49">
        <f t="shared" si="1033"/>
        <v>0</v>
      </c>
      <c r="DN27798" s="49">
        <f t="shared" si="1034"/>
        <v>0</v>
      </c>
      <c r="DO27798" s="49">
        <f t="shared" si="1035"/>
        <v>0</v>
      </c>
      <c r="DP27798" s="54">
        <f t="shared" si="1036"/>
        <v>0</v>
      </c>
    </row>
    <row r="27799" spans="106:120" x14ac:dyDescent="0.25">
      <c r="DB27799" s="134">
        <f t="shared" si="1037"/>
        <v>509</v>
      </c>
      <c r="DC27799" s="7"/>
      <c r="DD27799" s="10"/>
      <c r="DE27799" s="9"/>
      <c r="DF27799" s="9"/>
      <c r="DG27799" s="378"/>
      <c r="DH27799" s="128"/>
      <c r="DI27799" s="128"/>
      <c r="DJ27799" s="128"/>
      <c r="DK27799" s="216">
        <f t="shared" si="1032"/>
        <v>0</v>
      </c>
      <c r="DL27799" s="128"/>
      <c r="DM27799" s="49">
        <f t="shared" si="1033"/>
        <v>0</v>
      </c>
      <c r="DN27799" s="49">
        <f t="shared" si="1034"/>
        <v>0</v>
      </c>
      <c r="DO27799" s="49">
        <f t="shared" si="1035"/>
        <v>0</v>
      </c>
      <c r="DP27799" s="54">
        <f t="shared" si="1036"/>
        <v>0</v>
      </c>
    </row>
    <row r="27800" spans="106:120" x14ac:dyDescent="0.25">
      <c r="DB27800" s="134">
        <f t="shared" si="1037"/>
        <v>510</v>
      </c>
      <c r="DC27800" s="7"/>
      <c r="DD27800" s="10"/>
      <c r="DE27800" s="9"/>
      <c r="DF27800" s="9"/>
      <c r="DG27800" s="378"/>
      <c r="DH27800" s="128"/>
      <c r="DI27800" s="128"/>
      <c r="DJ27800" s="128"/>
      <c r="DK27800" s="216">
        <f t="shared" si="1032"/>
        <v>0</v>
      </c>
      <c r="DL27800" s="128"/>
      <c r="DM27800" s="49">
        <f t="shared" si="1033"/>
        <v>0</v>
      </c>
      <c r="DN27800" s="49">
        <f t="shared" si="1034"/>
        <v>0</v>
      </c>
      <c r="DO27800" s="49">
        <f t="shared" si="1035"/>
        <v>0</v>
      </c>
      <c r="DP27800" s="54">
        <f t="shared" si="1036"/>
        <v>0</v>
      </c>
    </row>
    <row r="27801" spans="106:120" x14ac:dyDescent="0.25">
      <c r="DB27801" s="134">
        <f t="shared" si="1037"/>
        <v>511</v>
      </c>
      <c r="DC27801" s="7"/>
      <c r="DD27801" s="10"/>
      <c r="DE27801" s="9"/>
      <c r="DF27801" s="9"/>
      <c r="DG27801" s="378"/>
      <c r="DH27801" s="128"/>
      <c r="DI27801" s="128"/>
      <c r="DJ27801" s="128"/>
      <c r="DK27801" s="216">
        <f t="shared" si="1032"/>
        <v>0</v>
      </c>
      <c r="DL27801" s="128"/>
      <c r="DM27801" s="49">
        <f t="shared" si="1033"/>
        <v>0</v>
      </c>
      <c r="DN27801" s="49">
        <f t="shared" si="1034"/>
        <v>0</v>
      </c>
      <c r="DO27801" s="49">
        <f t="shared" si="1035"/>
        <v>0</v>
      </c>
      <c r="DP27801" s="54">
        <f t="shared" si="1036"/>
        <v>0</v>
      </c>
    </row>
    <row r="27802" spans="106:120" x14ac:dyDescent="0.25">
      <c r="DB27802" s="134">
        <f t="shared" si="1037"/>
        <v>512</v>
      </c>
      <c r="DC27802" s="7"/>
      <c r="DD27802" s="10"/>
      <c r="DE27802" s="9"/>
      <c r="DF27802" s="9"/>
      <c r="DG27802" s="378"/>
      <c r="DH27802" s="128"/>
      <c r="DI27802" s="128"/>
      <c r="DJ27802" s="128"/>
      <c r="DK27802" s="216">
        <f t="shared" si="1032"/>
        <v>0</v>
      </c>
      <c r="DL27802" s="128"/>
      <c r="DM27802" s="49">
        <f t="shared" si="1033"/>
        <v>0</v>
      </c>
      <c r="DN27802" s="49">
        <f t="shared" si="1034"/>
        <v>0</v>
      </c>
      <c r="DO27802" s="49">
        <f t="shared" si="1035"/>
        <v>0</v>
      </c>
      <c r="DP27802" s="54">
        <f t="shared" si="1036"/>
        <v>0</v>
      </c>
    </row>
    <row r="27803" spans="106:120" x14ac:dyDescent="0.25">
      <c r="DB27803" s="134">
        <f t="shared" si="1037"/>
        <v>513</v>
      </c>
      <c r="DC27803" s="7"/>
      <c r="DD27803" s="10"/>
      <c r="DE27803" s="9"/>
      <c r="DF27803" s="9"/>
      <c r="DG27803" s="378"/>
      <c r="DH27803" s="128"/>
      <c r="DI27803" s="128"/>
      <c r="DJ27803" s="128"/>
      <c r="DK27803" s="216">
        <f t="shared" si="1032"/>
        <v>0</v>
      </c>
      <c r="DL27803" s="128"/>
      <c r="DM27803" s="49">
        <f t="shared" si="1033"/>
        <v>0</v>
      </c>
      <c r="DN27803" s="49">
        <f t="shared" si="1034"/>
        <v>0</v>
      </c>
      <c r="DO27803" s="49">
        <f t="shared" si="1035"/>
        <v>0</v>
      </c>
      <c r="DP27803" s="54">
        <f t="shared" si="1036"/>
        <v>0</v>
      </c>
    </row>
    <row r="27804" spans="106:120" x14ac:dyDescent="0.25">
      <c r="DB27804" s="134">
        <f t="shared" si="1037"/>
        <v>514</v>
      </c>
      <c r="DC27804" s="7"/>
      <c r="DD27804" s="10"/>
      <c r="DE27804" s="9"/>
      <c r="DF27804" s="9"/>
      <c r="DG27804" s="378"/>
      <c r="DH27804" s="128"/>
      <c r="DI27804" s="128"/>
      <c r="DJ27804" s="128"/>
      <c r="DK27804" s="216">
        <f t="shared" ref="DK27804:DK27867" si="1038">IF(DC27804=0,0,IF(DD27804=0,0,IF(DE27804=0,0,IF(DF27804=0,0,DP27804))))</f>
        <v>0</v>
      </c>
      <c r="DL27804" s="128"/>
      <c r="DM27804" s="49">
        <f t="shared" ref="DM27804:DM27867" si="1039">IF(DE27804="yes",1,0)</f>
        <v>0</v>
      </c>
      <c r="DN27804" s="49">
        <f t="shared" ref="DN27804:DN27867" si="1040">IF(DF27804="yes",1,0)</f>
        <v>0</v>
      </c>
      <c r="DO27804" s="49">
        <f t="shared" ref="DO27804:DO27867" si="1041">IF(DG27804="n/a",0,IF(DG27804&lt;&gt;0,1,0))</f>
        <v>0</v>
      </c>
      <c r="DP27804" s="54">
        <f t="shared" ref="DP27804:DP27867" si="1042">IF(SUM(DM27804:DO27804)&gt;1,10,0)</f>
        <v>0</v>
      </c>
    </row>
    <row r="27805" spans="106:120" x14ac:dyDescent="0.25">
      <c r="DB27805" s="134">
        <f t="shared" si="1037"/>
        <v>515</v>
      </c>
      <c r="DC27805" s="7"/>
      <c r="DD27805" s="10"/>
      <c r="DE27805" s="9"/>
      <c r="DF27805" s="9"/>
      <c r="DG27805" s="378"/>
      <c r="DH27805" s="128"/>
      <c r="DI27805" s="128"/>
      <c r="DJ27805" s="128"/>
      <c r="DK27805" s="216">
        <f t="shared" si="1038"/>
        <v>0</v>
      </c>
      <c r="DL27805" s="128"/>
      <c r="DM27805" s="49">
        <f t="shared" si="1039"/>
        <v>0</v>
      </c>
      <c r="DN27805" s="49">
        <f t="shared" si="1040"/>
        <v>0</v>
      </c>
      <c r="DO27805" s="49">
        <f t="shared" si="1041"/>
        <v>0</v>
      </c>
      <c r="DP27805" s="54">
        <f t="shared" si="1042"/>
        <v>0</v>
      </c>
    </row>
    <row r="27806" spans="106:120" x14ac:dyDescent="0.25">
      <c r="DB27806" s="134">
        <f t="shared" si="1037"/>
        <v>516</v>
      </c>
      <c r="DC27806" s="7"/>
      <c r="DD27806" s="10"/>
      <c r="DE27806" s="9"/>
      <c r="DF27806" s="9"/>
      <c r="DG27806" s="378"/>
      <c r="DH27806" s="128"/>
      <c r="DI27806" s="128"/>
      <c r="DJ27806" s="128"/>
      <c r="DK27806" s="216">
        <f t="shared" si="1038"/>
        <v>0</v>
      </c>
      <c r="DL27806" s="128"/>
      <c r="DM27806" s="49">
        <f t="shared" si="1039"/>
        <v>0</v>
      </c>
      <c r="DN27806" s="49">
        <f t="shared" si="1040"/>
        <v>0</v>
      </c>
      <c r="DO27806" s="49">
        <f t="shared" si="1041"/>
        <v>0</v>
      </c>
      <c r="DP27806" s="54">
        <f t="shared" si="1042"/>
        <v>0</v>
      </c>
    </row>
    <row r="27807" spans="106:120" x14ac:dyDescent="0.25">
      <c r="DB27807" s="134">
        <f t="shared" si="1037"/>
        <v>517</v>
      </c>
      <c r="DC27807" s="7"/>
      <c r="DD27807" s="10"/>
      <c r="DE27807" s="9"/>
      <c r="DF27807" s="9"/>
      <c r="DG27807" s="378"/>
      <c r="DH27807" s="128"/>
      <c r="DI27807" s="128"/>
      <c r="DJ27807" s="128"/>
      <c r="DK27807" s="216">
        <f t="shared" si="1038"/>
        <v>0</v>
      </c>
      <c r="DL27807" s="128"/>
      <c r="DM27807" s="49">
        <f t="shared" si="1039"/>
        <v>0</v>
      </c>
      <c r="DN27807" s="49">
        <f t="shared" si="1040"/>
        <v>0</v>
      </c>
      <c r="DO27807" s="49">
        <f t="shared" si="1041"/>
        <v>0</v>
      </c>
      <c r="DP27807" s="54">
        <f t="shared" si="1042"/>
        <v>0</v>
      </c>
    </row>
    <row r="27808" spans="106:120" x14ac:dyDescent="0.25">
      <c r="DB27808" s="134">
        <f t="shared" si="1037"/>
        <v>518</v>
      </c>
      <c r="DC27808" s="7"/>
      <c r="DD27808" s="10"/>
      <c r="DE27808" s="9"/>
      <c r="DF27808" s="9"/>
      <c r="DG27808" s="378"/>
      <c r="DH27808" s="128"/>
      <c r="DI27808" s="128"/>
      <c r="DJ27808" s="128"/>
      <c r="DK27808" s="216">
        <f t="shared" si="1038"/>
        <v>0</v>
      </c>
      <c r="DL27808" s="128"/>
      <c r="DM27808" s="49">
        <f t="shared" si="1039"/>
        <v>0</v>
      </c>
      <c r="DN27808" s="49">
        <f t="shared" si="1040"/>
        <v>0</v>
      </c>
      <c r="DO27808" s="49">
        <f t="shared" si="1041"/>
        <v>0</v>
      </c>
      <c r="DP27808" s="54">
        <f t="shared" si="1042"/>
        <v>0</v>
      </c>
    </row>
    <row r="27809" spans="106:120" x14ac:dyDescent="0.25">
      <c r="DB27809" s="134">
        <f t="shared" si="1037"/>
        <v>519</v>
      </c>
      <c r="DC27809" s="7"/>
      <c r="DD27809" s="10"/>
      <c r="DE27809" s="9"/>
      <c r="DF27809" s="9"/>
      <c r="DG27809" s="378"/>
      <c r="DH27809" s="128"/>
      <c r="DI27809" s="128"/>
      <c r="DJ27809" s="128"/>
      <c r="DK27809" s="216">
        <f t="shared" si="1038"/>
        <v>0</v>
      </c>
      <c r="DL27809" s="128"/>
      <c r="DM27809" s="49">
        <f t="shared" si="1039"/>
        <v>0</v>
      </c>
      <c r="DN27809" s="49">
        <f t="shared" si="1040"/>
        <v>0</v>
      </c>
      <c r="DO27809" s="49">
        <f t="shared" si="1041"/>
        <v>0</v>
      </c>
      <c r="DP27809" s="54">
        <f t="shared" si="1042"/>
        <v>0</v>
      </c>
    </row>
    <row r="27810" spans="106:120" x14ac:dyDescent="0.25">
      <c r="DB27810" s="134">
        <f t="shared" si="1037"/>
        <v>520</v>
      </c>
      <c r="DC27810" s="7"/>
      <c r="DD27810" s="10"/>
      <c r="DE27810" s="9"/>
      <c r="DF27810" s="9"/>
      <c r="DG27810" s="378"/>
      <c r="DH27810" s="128"/>
      <c r="DI27810" s="128"/>
      <c r="DJ27810" s="128"/>
      <c r="DK27810" s="216">
        <f t="shared" si="1038"/>
        <v>0</v>
      </c>
      <c r="DL27810" s="128"/>
      <c r="DM27810" s="49">
        <f t="shared" si="1039"/>
        <v>0</v>
      </c>
      <c r="DN27810" s="49">
        <f t="shared" si="1040"/>
        <v>0</v>
      </c>
      <c r="DO27810" s="49">
        <f t="shared" si="1041"/>
        <v>0</v>
      </c>
      <c r="DP27810" s="54">
        <f t="shared" si="1042"/>
        <v>0</v>
      </c>
    </row>
    <row r="27811" spans="106:120" x14ac:dyDescent="0.25">
      <c r="DB27811" s="134">
        <f t="shared" si="1037"/>
        <v>521</v>
      </c>
      <c r="DC27811" s="7"/>
      <c r="DD27811" s="10"/>
      <c r="DE27811" s="9"/>
      <c r="DF27811" s="9"/>
      <c r="DG27811" s="378"/>
      <c r="DH27811" s="128"/>
      <c r="DI27811" s="128"/>
      <c r="DJ27811" s="128"/>
      <c r="DK27811" s="216">
        <f t="shared" si="1038"/>
        <v>0</v>
      </c>
      <c r="DL27811" s="128"/>
      <c r="DM27811" s="49">
        <f t="shared" si="1039"/>
        <v>0</v>
      </c>
      <c r="DN27811" s="49">
        <f t="shared" si="1040"/>
        <v>0</v>
      </c>
      <c r="DO27811" s="49">
        <f t="shared" si="1041"/>
        <v>0</v>
      </c>
      <c r="DP27811" s="54">
        <f t="shared" si="1042"/>
        <v>0</v>
      </c>
    </row>
    <row r="27812" spans="106:120" x14ac:dyDescent="0.25">
      <c r="DB27812" s="134">
        <f t="shared" si="1037"/>
        <v>522</v>
      </c>
      <c r="DC27812" s="7"/>
      <c r="DD27812" s="10"/>
      <c r="DE27812" s="9"/>
      <c r="DF27812" s="9"/>
      <c r="DG27812" s="378"/>
      <c r="DH27812" s="128"/>
      <c r="DI27812" s="128"/>
      <c r="DJ27812" s="128"/>
      <c r="DK27812" s="216">
        <f t="shared" si="1038"/>
        <v>0</v>
      </c>
      <c r="DL27812" s="128"/>
      <c r="DM27812" s="49">
        <f t="shared" si="1039"/>
        <v>0</v>
      </c>
      <c r="DN27812" s="49">
        <f t="shared" si="1040"/>
        <v>0</v>
      </c>
      <c r="DO27812" s="49">
        <f t="shared" si="1041"/>
        <v>0</v>
      </c>
      <c r="DP27812" s="54">
        <f t="shared" si="1042"/>
        <v>0</v>
      </c>
    </row>
    <row r="27813" spans="106:120" x14ac:dyDescent="0.25">
      <c r="DB27813" s="134">
        <f t="shared" si="1037"/>
        <v>523</v>
      </c>
      <c r="DC27813" s="7"/>
      <c r="DD27813" s="10"/>
      <c r="DE27813" s="9"/>
      <c r="DF27813" s="9"/>
      <c r="DG27813" s="378"/>
      <c r="DH27813" s="128"/>
      <c r="DI27813" s="128"/>
      <c r="DJ27813" s="128"/>
      <c r="DK27813" s="216">
        <f t="shared" si="1038"/>
        <v>0</v>
      </c>
      <c r="DL27813" s="128"/>
      <c r="DM27813" s="49">
        <f t="shared" si="1039"/>
        <v>0</v>
      </c>
      <c r="DN27813" s="49">
        <f t="shared" si="1040"/>
        <v>0</v>
      </c>
      <c r="DO27813" s="49">
        <f t="shared" si="1041"/>
        <v>0</v>
      </c>
      <c r="DP27813" s="54">
        <f t="shared" si="1042"/>
        <v>0</v>
      </c>
    </row>
    <row r="27814" spans="106:120" x14ac:dyDescent="0.25">
      <c r="DB27814" s="134">
        <f t="shared" si="1037"/>
        <v>524</v>
      </c>
      <c r="DC27814" s="7"/>
      <c r="DD27814" s="10"/>
      <c r="DE27814" s="9"/>
      <c r="DF27814" s="9"/>
      <c r="DG27814" s="378"/>
      <c r="DH27814" s="128"/>
      <c r="DI27814" s="128"/>
      <c r="DJ27814" s="128"/>
      <c r="DK27814" s="216">
        <f t="shared" si="1038"/>
        <v>0</v>
      </c>
      <c r="DL27814" s="128"/>
      <c r="DM27814" s="49">
        <f t="shared" si="1039"/>
        <v>0</v>
      </c>
      <c r="DN27814" s="49">
        <f t="shared" si="1040"/>
        <v>0</v>
      </c>
      <c r="DO27814" s="49">
        <f t="shared" si="1041"/>
        <v>0</v>
      </c>
      <c r="DP27814" s="54">
        <f t="shared" si="1042"/>
        <v>0</v>
      </c>
    </row>
    <row r="27815" spans="106:120" x14ac:dyDescent="0.25">
      <c r="DB27815" s="134">
        <f t="shared" si="1037"/>
        <v>525</v>
      </c>
      <c r="DC27815" s="7"/>
      <c r="DD27815" s="10"/>
      <c r="DE27815" s="9"/>
      <c r="DF27815" s="9"/>
      <c r="DG27815" s="378"/>
      <c r="DH27815" s="128"/>
      <c r="DI27815" s="128"/>
      <c r="DJ27815" s="128"/>
      <c r="DK27815" s="216">
        <f t="shared" si="1038"/>
        <v>0</v>
      </c>
      <c r="DL27815" s="128"/>
      <c r="DM27815" s="49">
        <f t="shared" si="1039"/>
        <v>0</v>
      </c>
      <c r="DN27815" s="49">
        <f t="shared" si="1040"/>
        <v>0</v>
      </c>
      <c r="DO27815" s="49">
        <f t="shared" si="1041"/>
        <v>0</v>
      </c>
      <c r="DP27815" s="54">
        <f t="shared" si="1042"/>
        <v>0</v>
      </c>
    </row>
    <row r="27816" spans="106:120" x14ac:dyDescent="0.25">
      <c r="DB27816" s="134">
        <f t="shared" si="1037"/>
        <v>526</v>
      </c>
      <c r="DC27816" s="7"/>
      <c r="DD27816" s="10"/>
      <c r="DE27816" s="9"/>
      <c r="DF27816" s="9"/>
      <c r="DG27816" s="378"/>
      <c r="DH27816" s="128"/>
      <c r="DI27816" s="128"/>
      <c r="DJ27816" s="128"/>
      <c r="DK27816" s="216">
        <f t="shared" si="1038"/>
        <v>0</v>
      </c>
      <c r="DL27816" s="128"/>
      <c r="DM27816" s="49">
        <f t="shared" si="1039"/>
        <v>0</v>
      </c>
      <c r="DN27816" s="49">
        <f t="shared" si="1040"/>
        <v>0</v>
      </c>
      <c r="DO27816" s="49">
        <f t="shared" si="1041"/>
        <v>0</v>
      </c>
      <c r="DP27816" s="54">
        <f t="shared" si="1042"/>
        <v>0</v>
      </c>
    </row>
    <row r="27817" spans="106:120" x14ac:dyDescent="0.25">
      <c r="DB27817" s="134">
        <f t="shared" si="1037"/>
        <v>527</v>
      </c>
      <c r="DC27817" s="7"/>
      <c r="DD27817" s="10"/>
      <c r="DE27817" s="9"/>
      <c r="DF27817" s="9"/>
      <c r="DG27817" s="378"/>
      <c r="DH27817" s="128"/>
      <c r="DI27817" s="128"/>
      <c r="DJ27817" s="128"/>
      <c r="DK27817" s="216">
        <f t="shared" si="1038"/>
        <v>0</v>
      </c>
      <c r="DL27817" s="128"/>
      <c r="DM27817" s="49">
        <f t="shared" si="1039"/>
        <v>0</v>
      </c>
      <c r="DN27817" s="49">
        <f t="shared" si="1040"/>
        <v>0</v>
      </c>
      <c r="DO27817" s="49">
        <f t="shared" si="1041"/>
        <v>0</v>
      </c>
      <c r="DP27817" s="54">
        <f t="shared" si="1042"/>
        <v>0</v>
      </c>
    </row>
    <row r="27818" spans="106:120" x14ac:dyDescent="0.25">
      <c r="DB27818" s="134">
        <f t="shared" si="1037"/>
        <v>528</v>
      </c>
      <c r="DC27818" s="7"/>
      <c r="DD27818" s="10"/>
      <c r="DE27818" s="9"/>
      <c r="DF27818" s="9"/>
      <c r="DG27818" s="378"/>
      <c r="DH27818" s="128"/>
      <c r="DI27818" s="128"/>
      <c r="DJ27818" s="128"/>
      <c r="DK27818" s="216">
        <f t="shared" si="1038"/>
        <v>0</v>
      </c>
      <c r="DL27818" s="128"/>
      <c r="DM27818" s="49">
        <f t="shared" si="1039"/>
        <v>0</v>
      </c>
      <c r="DN27818" s="49">
        <f t="shared" si="1040"/>
        <v>0</v>
      </c>
      <c r="DO27818" s="49">
        <f t="shared" si="1041"/>
        <v>0</v>
      </c>
      <c r="DP27818" s="54">
        <f t="shared" si="1042"/>
        <v>0</v>
      </c>
    </row>
    <row r="27819" spans="106:120" x14ac:dyDescent="0.25">
      <c r="DB27819" s="134">
        <f t="shared" si="1037"/>
        <v>529</v>
      </c>
      <c r="DC27819" s="7"/>
      <c r="DD27819" s="10"/>
      <c r="DE27819" s="9"/>
      <c r="DF27819" s="9"/>
      <c r="DG27819" s="378"/>
      <c r="DH27819" s="128"/>
      <c r="DI27819" s="128"/>
      <c r="DJ27819" s="128"/>
      <c r="DK27819" s="216">
        <f t="shared" si="1038"/>
        <v>0</v>
      </c>
      <c r="DL27819" s="128"/>
      <c r="DM27819" s="49">
        <f t="shared" si="1039"/>
        <v>0</v>
      </c>
      <c r="DN27819" s="49">
        <f t="shared" si="1040"/>
        <v>0</v>
      </c>
      <c r="DO27819" s="49">
        <f t="shared" si="1041"/>
        <v>0</v>
      </c>
      <c r="DP27819" s="54">
        <f t="shared" si="1042"/>
        <v>0</v>
      </c>
    </row>
    <row r="27820" spans="106:120" x14ac:dyDescent="0.25">
      <c r="DB27820" s="134">
        <f t="shared" si="1037"/>
        <v>530</v>
      </c>
      <c r="DC27820" s="7"/>
      <c r="DD27820" s="10"/>
      <c r="DE27820" s="9"/>
      <c r="DF27820" s="9"/>
      <c r="DG27820" s="378"/>
      <c r="DH27820" s="128"/>
      <c r="DI27820" s="128"/>
      <c r="DJ27820" s="128"/>
      <c r="DK27820" s="216">
        <f t="shared" si="1038"/>
        <v>0</v>
      </c>
      <c r="DL27820" s="128"/>
      <c r="DM27820" s="49">
        <f t="shared" si="1039"/>
        <v>0</v>
      </c>
      <c r="DN27820" s="49">
        <f t="shared" si="1040"/>
        <v>0</v>
      </c>
      <c r="DO27820" s="49">
        <f t="shared" si="1041"/>
        <v>0</v>
      </c>
      <c r="DP27820" s="54">
        <f t="shared" si="1042"/>
        <v>0</v>
      </c>
    </row>
    <row r="27821" spans="106:120" x14ac:dyDescent="0.25">
      <c r="DB27821" s="134">
        <f t="shared" si="1037"/>
        <v>531</v>
      </c>
      <c r="DC27821" s="7"/>
      <c r="DD27821" s="10"/>
      <c r="DE27821" s="9"/>
      <c r="DF27821" s="9"/>
      <c r="DG27821" s="378"/>
      <c r="DH27821" s="128"/>
      <c r="DI27821" s="128"/>
      <c r="DJ27821" s="128"/>
      <c r="DK27821" s="216">
        <f t="shared" si="1038"/>
        <v>0</v>
      </c>
      <c r="DL27821" s="128"/>
      <c r="DM27821" s="49">
        <f t="shared" si="1039"/>
        <v>0</v>
      </c>
      <c r="DN27821" s="49">
        <f t="shared" si="1040"/>
        <v>0</v>
      </c>
      <c r="DO27821" s="49">
        <f t="shared" si="1041"/>
        <v>0</v>
      </c>
      <c r="DP27821" s="54">
        <f t="shared" si="1042"/>
        <v>0</v>
      </c>
    </row>
    <row r="27822" spans="106:120" x14ac:dyDescent="0.25">
      <c r="DB27822" s="134">
        <f t="shared" si="1037"/>
        <v>532</v>
      </c>
      <c r="DC27822" s="7"/>
      <c r="DD27822" s="10"/>
      <c r="DE27822" s="9"/>
      <c r="DF27822" s="9"/>
      <c r="DG27822" s="378"/>
      <c r="DH27822" s="128"/>
      <c r="DI27822" s="128"/>
      <c r="DJ27822" s="128"/>
      <c r="DK27822" s="216">
        <f t="shared" si="1038"/>
        <v>0</v>
      </c>
      <c r="DL27822" s="128"/>
      <c r="DM27822" s="49">
        <f t="shared" si="1039"/>
        <v>0</v>
      </c>
      <c r="DN27822" s="49">
        <f t="shared" si="1040"/>
        <v>0</v>
      </c>
      <c r="DO27822" s="49">
        <f t="shared" si="1041"/>
        <v>0</v>
      </c>
      <c r="DP27822" s="54">
        <f t="shared" si="1042"/>
        <v>0</v>
      </c>
    </row>
    <row r="27823" spans="106:120" x14ac:dyDescent="0.25">
      <c r="DB27823" s="134">
        <f t="shared" si="1037"/>
        <v>533</v>
      </c>
      <c r="DC27823" s="7"/>
      <c r="DD27823" s="10"/>
      <c r="DE27823" s="9"/>
      <c r="DF27823" s="9"/>
      <c r="DG27823" s="378"/>
      <c r="DH27823" s="128"/>
      <c r="DI27823" s="128"/>
      <c r="DJ27823" s="128"/>
      <c r="DK27823" s="216">
        <f t="shared" si="1038"/>
        <v>0</v>
      </c>
      <c r="DL27823" s="128"/>
      <c r="DM27823" s="49">
        <f t="shared" si="1039"/>
        <v>0</v>
      </c>
      <c r="DN27823" s="49">
        <f t="shared" si="1040"/>
        <v>0</v>
      </c>
      <c r="DO27823" s="49">
        <f t="shared" si="1041"/>
        <v>0</v>
      </c>
      <c r="DP27823" s="54">
        <f t="shared" si="1042"/>
        <v>0</v>
      </c>
    </row>
    <row r="27824" spans="106:120" x14ac:dyDescent="0.25">
      <c r="DB27824" s="134">
        <f t="shared" si="1037"/>
        <v>534</v>
      </c>
      <c r="DC27824" s="7"/>
      <c r="DD27824" s="10"/>
      <c r="DE27824" s="9"/>
      <c r="DF27824" s="9"/>
      <c r="DG27824" s="378"/>
      <c r="DH27824" s="128"/>
      <c r="DI27824" s="128"/>
      <c r="DJ27824" s="128"/>
      <c r="DK27824" s="216">
        <f t="shared" si="1038"/>
        <v>0</v>
      </c>
      <c r="DL27824" s="128"/>
      <c r="DM27824" s="49">
        <f t="shared" si="1039"/>
        <v>0</v>
      </c>
      <c r="DN27824" s="49">
        <f t="shared" si="1040"/>
        <v>0</v>
      </c>
      <c r="DO27824" s="49">
        <f t="shared" si="1041"/>
        <v>0</v>
      </c>
      <c r="DP27824" s="54">
        <f t="shared" si="1042"/>
        <v>0</v>
      </c>
    </row>
    <row r="27825" spans="106:120" x14ac:dyDescent="0.25">
      <c r="DB27825" s="134">
        <f t="shared" si="1037"/>
        <v>535</v>
      </c>
      <c r="DC27825" s="7"/>
      <c r="DD27825" s="10"/>
      <c r="DE27825" s="9"/>
      <c r="DF27825" s="9"/>
      <c r="DG27825" s="378"/>
      <c r="DH27825" s="128"/>
      <c r="DI27825" s="128"/>
      <c r="DJ27825" s="128"/>
      <c r="DK27825" s="216">
        <f t="shared" si="1038"/>
        <v>0</v>
      </c>
      <c r="DL27825" s="128"/>
      <c r="DM27825" s="49">
        <f t="shared" si="1039"/>
        <v>0</v>
      </c>
      <c r="DN27825" s="49">
        <f t="shared" si="1040"/>
        <v>0</v>
      </c>
      <c r="DO27825" s="49">
        <f t="shared" si="1041"/>
        <v>0</v>
      </c>
      <c r="DP27825" s="54">
        <f t="shared" si="1042"/>
        <v>0</v>
      </c>
    </row>
    <row r="27826" spans="106:120" x14ac:dyDescent="0.25">
      <c r="DB27826" s="134">
        <f t="shared" si="1037"/>
        <v>536</v>
      </c>
      <c r="DC27826" s="7"/>
      <c r="DD27826" s="10"/>
      <c r="DE27826" s="9"/>
      <c r="DF27826" s="9"/>
      <c r="DG27826" s="378"/>
      <c r="DH27826" s="128"/>
      <c r="DI27826" s="128"/>
      <c r="DJ27826" s="128"/>
      <c r="DK27826" s="216">
        <f t="shared" si="1038"/>
        <v>0</v>
      </c>
      <c r="DL27826" s="128"/>
      <c r="DM27826" s="49">
        <f t="shared" si="1039"/>
        <v>0</v>
      </c>
      <c r="DN27826" s="49">
        <f t="shared" si="1040"/>
        <v>0</v>
      </c>
      <c r="DO27826" s="49">
        <f t="shared" si="1041"/>
        <v>0</v>
      </c>
      <c r="DP27826" s="54">
        <f t="shared" si="1042"/>
        <v>0</v>
      </c>
    </row>
    <row r="27827" spans="106:120" x14ac:dyDescent="0.25">
      <c r="DB27827" s="134">
        <f t="shared" si="1037"/>
        <v>537</v>
      </c>
      <c r="DC27827" s="7"/>
      <c r="DD27827" s="10"/>
      <c r="DE27827" s="9"/>
      <c r="DF27827" s="9"/>
      <c r="DG27827" s="378"/>
      <c r="DH27827" s="128"/>
      <c r="DI27827" s="128"/>
      <c r="DJ27827" s="128"/>
      <c r="DK27827" s="216">
        <f t="shared" si="1038"/>
        <v>0</v>
      </c>
      <c r="DL27827" s="128"/>
      <c r="DM27827" s="49">
        <f t="shared" si="1039"/>
        <v>0</v>
      </c>
      <c r="DN27827" s="49">
        <f t="shared" si="1040"/>
        <v>0</v>
      </c>
      <c r="DO27827" s="49">
        <f t="shared" si="1041"/>
        <v>0</v>
      </c>
      <c r="DP27827" s="54">
        <f t="shared" si="1042"/>
        <v>0</v>
      </c>
    </row>
    <row r="27828" spans="106:120" x14ac:dyDescent="0.25">
      <c r="DB27828" s="134">
        <f t="shared" si="1037"/>
        <v>538</v>
      </c>
      <c r="DC27828" s="7"/>
      <c r="DD27828" s="10"/>
      <c r="DE27828" s="9"/>
      <c r="DF27828" s="9"/>
      <c r="DG27828" s="378"/>
      <c r="DH27828" s="128"/>
      <c r="DI27828" s="128"/>
      <c r="DJ27828" s="128"/>
      <c r="DK27828" s="216">
        <f t="shared" si="1038"/>
        <v>0</v>
      </c>
      <c r="DL27828" s="128"/>
      <c r="DM27828" s="49">
        <f t="shared" si="1039"/>
        <v>0</v>
      </c>
      <c r="DN27828" s="49">
        <f t="shared" si="1040"/>
        <v>0</v>
      </c>
      <c r="DO27828" s="49">
        <f t="shared" si="1041"/>
        <v>0</v>
      </c>
      <c r="DP27828" s="54">
        <f t="shared" si="1042"/>
        <v>0</v>
      </c>
    </row>
    <row r="27829" spans="106:120" x14ac:dyDescent="0.25">
      <c r="DB27829" s="134">
        <f t="shared" si="1037"/>
        <v>539</v>
      </c>
      <c r="DC27829" s="7"/>
      <c r="DD27829" s="10"/>
      <c r="DE27829" s="9"/>
      <c r="DF27829" s="9"/>
      <c r="DG27829" s="378"/>
      <c r="DH27829" s="128"/>
      <c r="DI27829" s="128"/>
      <c r="DJ27829" s="128"/>
      <c r="DK27829" s="216">
        <f t="shared" si="1038"/>
        <v>0</v>
      </c>
      <c r="DL27829" s="128"/>
      <c r="DM27829" s="49">
        <f t="shared" si="1039"/>
        <v>0</v>
      </c>
      <c r="DN27829" s="49">
        <f t="shared" si="1040"/>
        <v>0</v>
      </c>
      <c r="DO27829" s="49">
        <f t="shared" si="1041"/>
        <v>0</v>
      </c>
      <c r="DP27829" s="54">
        <f t="shared" si="1042"/>
        <v>0</v>
      </c>
    </row>
    <row r="27830" spans="106:120" x14ac:dyDescent="0.25">
      <c r="DB27830" s="134">
        <f t="shared" si="1037"/>
        <v>540</v>
      </c>
      <c r="DC27830" s="7"/>
      <c r="DD27830" s="10"/>
      <c r="DE27830" s="9"/>
      <c r="DF27830" s="9"/>
      <c r="DG27830" s="378"/>
      <c r="DH27830" s="128"/>
      <c r="DI27830" s="128"/>
      <c r="DJ27830" s="128"/>
      <c r="DK27830" s="216">
        <f t="shared" si="1038"/>
        <v>0</v>
      </c>
      <c r="DL27830" s="128"/>
      <c r="DM27830" s="49">
        <f t="shared" si="1039"/>
        <v>0</v>
      </c>
      <c r="DN27830" s="49">
        <f t="shared" si="1040"/>
        <v>0</v>
      </c>
      <c r="DO27830" s="49">
        <f t="shared" si="1041"/>
        <v>0</v>
      </c>
      <c r="DP27830" s="54">
        <f t="shared" si="1042"/>
        <v>0</v>
      </c>
    </row>
    <row r="27831" spans="106:120" x14ac:dyDescent="0.25">
      <c r="DB27831" s="134">
        <f t="shared" si="1037"/>
        <v>541</v>
      </c>
      <c r="DC27831" s="7"/>
      <c r="DD27831" s="10"/>
      <c r="DE27831" s="9"/>
      <c r="DF27831" s="9"/>
      <c r="DG27831" s="378"/>
      <c r="DH27831" s="128"/>
      <c r="DI27831" s="128"/>
      <c r="DJ27831" s="128"/>
      <c r="DK27831" s="216">
        <f t="shared" si="1038"/>
        <v>0</v>
      </c>
      <c r="DL27831" s="128"/>
      <c r="DM27831" s="49">
        <f t="shared" si="1039"/>
        <v>0</v>
      </c>
      <c r="DN27831" s="49">
        <f t="shared" si="1040"/>
        <v>0</v>
      </c>
      <c r="DO27831" s="49">
        <f t="shared" si="1041"/>
        <v>0</v>
      </c>
      <c r="DP27831" s="54">
        <f t="shared" si="1042"/>
        <v>0</v>
      </c>
    </row>
    <row r="27832" spans="106:120" x14ac:dyDescent="0.25">
      <c r="DB27832" s="134">
        <f t="shared" si="1037"/>
        <v>542</v>
      </c>
      <c r="DC27832" s="7"/>
      <c r="DD27832" s="10"/>
      <c r="DE27832" s="9"/>
      <c r="DF27832" s="9"/>
      <c r="DG27832" s="378"/>
      <c r="DH27832" s="128"/>
      <c r="DI27832" s="128"/>
      <c r="DJ27832" s="128"/>
      <c r="DK27832" s="216">
        <f t="shared" si="1038"/>
        <v>0</v>
      </c>
      <c r="DL27832" s="128"/>
      <c r="DM27832" s="49">
        <f t="shared" si="1039"/>
        <v>0</v>
      </c>
      <c r="DN27832" s="49">
        <f t="shared" si="1040"/>
        <v>0</v>
      </c>
      <c r="DO27832" s="49">
        <f t="shared" si="1041"/>
        <v>0</v>
      </c>
      <c r="DP27832" s="54">
        <f t="shared" si="1042"/>
        <v>0</v>
      </c>
    </row>
    <row r="27833" spans="106:120" x14ac:dyDescent="0.25">
      <c r="DB27833" s="134">
        <f t="shared" si="1037"/>
        <v>543</v>
      </c>
      <c r="DC27833" s="7"/>
      <c r="DD27833" s="10"/>
      <c r="DE27833" s="9"/>
      <c r="DF27833" s="9"/>
      <c r="DG27833" s="378"/>
      <c r="DH27833" s="128"/>
      <c r="DI27833" s="128"/>
      <c r="DJ27833" s="128"/>
      <c r="DK27833" s="216">
        <f t="shared" si="1038"/>
        <v>0</v>
      </c>
      <c r="DL27833" s="128"/>
      <c r="DM27833" s="49">
        <f t="shared" si="1039"/>
        <v>0</v>
      </c>
      <c r="DN27833" s="49">
        <f t="shared" si="1040"/>
        <v>0</v>
      </c>
      <c r="DO27833" s="49">
        <f t="shared" si="1041"/>
        <v>0</v>
      </c>
      <c r="DP27833" s="54">
        <f t="shared" si="1042"/>
        <v>0</v>
      </c>
    </row>
    <row r="27834" spans="106:120" x14ac:dyDescent="0.25">
      <c r="DB27834" s="134">
        <f t="shared" si="1037"/>
        <v>544</v>
      </c>
      <c r="DC27834" s="7"/>
      <c r="DD27834" s="10"/>
      <c r="DE27834" s="9"/>
      <c r="DF27834" s="9"/>
      <c r="DG27834" s="378"/>
      <c r="DH27834" s="128"/>
      <c r="DI27834" s="128"/>
      <c r="DJ27834" s="128"/>
      <c r="DK27834" s="216">
        <f t="shared" si="1038"/>
        <v>0</v>
      </c>
      <c r="DL27834" s="128"/>
      <c r="DM27834" s="49">
        <f t="shared" si="1039"/>
        <v>0</v>
      </c>
      <c r="DN27834" s="49">
        <f t="shared" si="1040"/>
        <v>0</v>
      </c>
      <c r="DO27834" s="49">
        <f t="shared" si="1041"/>
        <v>0</v>
      </c>
      <c r="DP27834" s="54">
        <f t="shared" si="1042"/>
        <v>0</v>
      </c>
    </row>
    <row r="27835" spans="106:120" x14ac:dyDescent="0.25">
      <c r="DB27835" s="134">
        <f t="shared" si="1037"/>
        <v>545</v>
      </c>
      <c r="DC27835" s="7"/>
      <c r="DD27835" s="10"/>
      <c r="DE27835" s="9"/>
      <c r="DF27835" s="9"/>
      <c r="DG27835" s="378"/>
      <c r="DH27835" s="128"/>
      <c r="DI27835" s="128"/>
      <c r="DJ27835" s="128"/>
      <c r="DK27835" s="216">
        <f t="shared" si="1038"/>
        <v>0</v>
      </c>
      <c r="DL27835" s="128"/>
      <c r="DM27835" s="49">
        <f t="shared" si="1039"/>
        <v>0</v>
      </c>
      <c r="DN27835" s="49">
        <f t="shared" si="1040"/>
        <v>0</v>
      </c>
      <c r="DO27835" s="49">
        <f t="shared" si="1041"/>
        <v>0</v>
      </c>
      <c r="DP27835" s="54">
        <f t="shared" si="1042"/>
        <v>0</v>
      </c>
    </row>
    <row r="27836" spans="106:120" x14ac:dyDescent="0.25">
      <c r="DB27836" s="134">
        <f t="shared" si="1037"/>
        <v>546</v>
      </c>
      <c r="DC27836" s="7"/>
      <c r="DD27836" s="10"/>
      <c r="DE27836" s="9"/>
      <c r="DF27836" s="9"/>
      <c r="DG27836" s="378"/>
      <c r="DH27836" s="128"/>
      <c r="DI27836" s="128"/>
      <c r="DJ27836" s="128"/>
      <c r="DK27836" s="216">
        <f t="shared" si="1038"/>
        <v>0</v>
      </c>
      <c r="DL27836" s="128"/>
      <c r="DM27836" s="49">
        <f t="shared" si="1039"/>
        <v>0</v>
      </c>
      <c r="DN27836" s="49">
        <f t="shared" si="1040"/>
        <v>0</v>
      </c>
      <c r="DO27836" s="49">
        <f t="shared" si="1041"/>
        <v>0</v>
      </c>
      <c r="DP27836" s="54">
        <f t="shared" si="1042"/>
        <v>0</v>
      </c>
    </row>
    <row r="27837" spans="106:120" x14ac:dyDescent="0.25">
      <c r="DB27837" s="134">
        <f t="shared" si="1037"/>
        <v>547</v>
      </c>
      <c r="DC27837" s="7"/>
      <c r="DD27837" s="10"/>
      <c r="DE27837" s="9"/>
      <c r="DF27837" s="9"/>
      <c r="DG27837" s="378"/>
      <c r="DH27837" s="128"/>
      <c r="DI27837" s="128"/>
      <c r="DJ27837" s="128"/>
      <c r="DK27837" s="216">
        <f t="shared" si="1038"/>
        <v>0</v>
      </c>
      <c r="DL27837" s="128"/>
      <c r="DM27837" s="49">
        <f t="shared" si="1039"/>
        <v>0</v>
      </c>
      <c r="DN27837" s="49">
        <f t="shared" si="1040"/>
        <v>0</v>
      </c>
      <c r="DO27837" s="49">
        <f t="shared" si="1041"/>
        <v>0</v>
      </c>
      <c r="DP27837" s="54">
        <f t="shared" si="1042"/>
        <v>0</v>
      </c>
    </row>
    <row r="27838" spans="106:120" x14ac:dyDescent="0.25">
      <c r="DB27838" s="134">
        <f t="shared" ref="DB27838:DB27901" si="1043">1+DB27837</f>
        <v>548</v>
      </c>
      <c r="DC27838" s="7"/>
      <c r="DD27838" s="10"/>
      <c r="DE27838" s="9"/>
      <c r="DF27838" s="9"/>
      <c r="DG27838" s="378"/>
      <c r="DH27838" s="128"/>
      <c r="DI27838" s="128"/>
      <c r="DJ27838" s="128"/>
      <c r="DK27838" s="216">
        <f t="shared" si="1038"/>
        <v>0</v>
      </c>
      <c r="DL27838" s="128"/>
      <c r="DM27838" s="49">
        <f t="shared" si="1039"/>
        <v>0</v>
      </c>
      <c r="DN27838" s="49">
        <f t="shared" si="1040"/>
        <v>0</v>
      </c>
      <c r="DO27838" s="49">
        <f t="shared" si="1041"/>
        <v>0</v>
      </c>
      <c r="DP27838" s="54">
        <f t="shared" si="1042"/>
        <v>0</v>
      </c>
    </row>
    <row r="27839" spans="106:120" x14ac:dyDescent="0.25">
      <c r="DB27839" s="134">
        <f t="shared" si="1043"/>
        <v>549</v>
      </c>
      <c r="DC27839" s="7"/>
      <c r="DD27839" s="10"/>
      <c r="DE27839" s="9"/>
      <c r="DF27839" s="9"/>
      <c r="DG27839" s="378"/>
      <c r="DH27839" s="128"/>
      <c r="DI27839" s="128"/>
      <c r="DJ27839" s="128"/>
      <c r="DK27839" s="216">
        <f t="shared" si="1038"/>
        <v>0</v>
      </c>
      <c r="DL27839" s="128"/>
      <c r="DM27839" s="49">
        <f t="shared" si="1039"/>
        <v>0</v>
      </c>
      <c r="DN27839" s="49">
        <f t="shared" si="1040"/>
        <v>0</v>
      </c>
      <c r="DO27839" s="49">
        <f t="shared" si="1041"/>
        <v>0</v>
      </c>
      <c r="DP27839" s="54">
        <f t="shared" si="1042"/>
        <v>0</v>
      </c>
    </row>
    <row r="27840" spans="106:120" x14ac:dyDescent="0.25">
      <c r="DB27840" s="134">
        <f t="shared" si="1043"/>
        <v>550</v>
      </c>
      <c r="DC27840" s="7"/>
      <c r="DD27840" s="10"/>
      <c r="DE27840" s="9"/>
      <c r="DF27840" s="9"/>
      <c r="DG27840" s="378"/>
      <c r="DH27840" s="128"/>
      <c r="DI27840" s="128"/>
      <c r="DJ27840" s="128"/>
      <c r="DK27840" s="216">
        <f t="shared" si="1038"/>
        <v>0</v>
      </c>
      <c r="DL27840" s="128"/>
      <c r="DM27840" s="49">
        <f t="shared" si="1039"/>
        <v>0</v>
      </c>
      <c r="DN27840" s="49">
        <f t="shared" si="1040"/>
        <v>0</v>
      </c>
      <c r="DO27840" s="49">
        <f t="shared" si="1041"/>
        <v>0</v>
      </c>
      <c r="DP27840" s="54">
        <f t="shared" si="1042"/>
        <v>0</v>
      </c>
    </row>
    <row r="27841" spans="106:120" x14ac:dyDescent="0.25">
      <c r="DB27841" s="134">
        <f t="shared" si="1043"/>
        <v>551</v>
      </c>
      <c r="DC27841" s="7"/>
      <c r="DD27841" s="10"/>
      <c r="DE27841" s="9"/>
      <c r="DF27841" s="9"/>
      <c r="DG27841" s="378"/>
      <c r="DH27841" s="128"/>
      <c r="DI27841" s="128"/>
      <c r="DJ27841" s="128"/>
      <c r="DK27841" s="216">
        <f t="shared" si="1038"/>
        <v>0</v>
      </c>
      <c r="DL27841" s="128"/>
      <c r="DM27841" s="49">
        <f t="shared" si="1039"/>
        <v>0</v>
      </c>
      <c r="DN27841" s="49">
        <f t="shared" si="1040"/>
        <v>0</v>
      </c>
      <c r="DO27841" s="49">
        <f t="shared" si="1041"/>
        <v>0</v>
      </c>
      <c r="DP27841" s="54">
        <f t="shared" si="1042"/>
        <v>0</v>
      </c>
    </row>
    <row r="27842" spans="106:120" x14ac:dyDescent="0.25">
      <c r="DB27842" s="134">
        <f t="shared" si="1043"/>
        <v>552</v>
      </c>
      <c r="DC27842" s="7"/>
      <c r="DD27842" s="10"/>
      <c r="DE27842" s="9"/>
      <c r="DF27842" s="9"/>
      <c r="DG27842" s="378"/>
      <c r="DH27842" s="128"/>
      <c r="DI27842" s="128"/>
      <c r="DJ27842" s="128"/>
      <c r="DK27842" s="216">
        <f t="shared" si="1038"/>
        <v>0</v>
      </c>
      <c r="DL27842" s="128"/>
      <c r="DM27842" s="49">
        <f t="shared" si="1039"/>
        <v>0</v>
      </c>
      <c r="DN27842" s="49">
        <f t="shared" si="1040"/>
        <v>0</v>
      </c>
      <c r="DO27842" s="49">
        <f t="shared" si="1041"/>
        <v>0</v>
      </c>
      <c r="DP27842" s="54">
        <f t="shared" si="1042"/>
        <v>0</v>
      </c>
    </row>
    <row r="27843" spans="106:120" x14ac:dyDescent="0.25">
      <c r="DB27843" s="134">
        <f t="shared" si="1043"/>
        <v>553</v>
      </c>
      <c r="DC27843" s="7"/>
      <c r="DD27843" s="10"/>
      <c r="DE27843" s="9"/>
      <c r="DF27843" s="9"/>
      <c r="DG27843" s="378"/>
      <c r="DH27843" s="128"/>
      <c r="DI27843" s="128"/>
      <c r="DJ27843" s="128"/>
      <c r="DK27843" s="216">
        <f t="shared" si="1038"/>
        <v>0</v>
      </c>
      <c r="DL27843" s="128"/>
      <c r="DM27843" s="49">
        <f t="shared" si="1039"/>
        <v>0</v>
      </c>
      <c r="DN27843" s="49">
        <f t="shared" si="1040"/>
        <v>0</v>
      </c>
      <c r="DO27843" s="49">
        <f t="shared" si="1041"/>
        <v>0</v>
      </c>
      <c r="DP27843" s="54">
        <f t="shared" si="1042"/>
        <v>0</v>
      </c>
    </row>
    <row r="27844" spans="106:120" x14ac:dyDescent="0.25">
      <c r="DB27844" s="134">
        <f t="shared" si="1043"/>
        <v>554</v>
      </c>
      <c r="DC27844" s="7"/>
      <c r="DD27844" s="10"/>
      <c r="DE27844" s="9"/>
      <c r="DF27844" s="9"/>
      <c r="DG27844" s="378"/>
      <c r="DH27844" s="128"/>
      <c r="DI27844" s="128"/>
      <c r="DJ27844" s="128"/>
      <c r="DK27844" s="216">
        <f t="shared" si="1038"/>
        <v>0</v>
      </c>
      <c r="DL27844" s="128"/>
      <c r="DM27844" s="49">
        <f t="shared" si="1039"/>
        <v>0</v>
      </c>
      <c r="DN27844" s="49">
        <f t="shared" si="1040"/>
        <v>0</v>
      </c>
      <c r="DO27844" s="49">
        <f t="shared" si="1041"/>
        <v>0</v>
      </c>
      <c r="DP27844" s="54">
        <f t="shared" si="1042"/>
        <v>0</v>
      </c>
    </row>
    <row r="27845" spans="106:120" x14ac:dyDescent="0.25">
      <c r="DB27845" s="134">
        <f t="shared" si="1043"/>
        <v>555</v>
      </c>
      <c r="DC27845" s="7"/>
      <c r="DD27845" s="10"/>
      <c r="DE27845" s="9"/>
      <c r="DF27845" s="9"/>
      <c r="DG27845" s="378"/>
      <c r="DH27845" s="128"/>
      <c r="DI27845" s="128"/>
      <c r="DJ27845" s="128"/>
      <c r="DK27845" s="216">
        <f t="shared" si="1038"/>
        <v>0</v>
      </c>
      <c r="DL27845" s="128"/>
      <c r="DM27845" s="49">
        <f t="shared" si="1039"/>
        <v>0</v>
      </c>
      <c r="DN27845" s="49">
        <f t="shared" si="1040"/>
        <v>0</v>
      </c>
      <c r="DO27845" s="49">
        <f t="shared" si="1041"/>
        <v>0</v>
      </c>
      <c r="DP27845" s="54">
        <f t="shared" si="1042"/>
        <v>0</v>
      </c>
    </row>
    <row r="27846" spans="106:120" x14ac:dyDescent="0.25">
      <c r="DB27846" s="134">
        <f t="shared" si="1043"/>
        <v>556</v>
      </c>
      <c r="DC27846" s="7"/>
      <c r="DD27846" s="10"/>
      <c r="DE27846" s="9"/>
      <c r="DF27846" s="9"/>
      <c r="DG27846" s="378"/>
      <c r="DH27846" s="128"/>
      <c r="DI27846" s="128"/>
      <c r="DJ27846" s="128"/>
      <c r="DK27846" s="216">
        <f t="shared" si="1038"/>
        <v>0</v>
      </c>
      <c r="DL27846" s="128"/>
      <c r="DM27846" s="49">
        <f t="shared" si="1039"/>
        <v>0</v>
      </c>
      <c r="DN27846" s="49">
        <f t="shared" si="1040"/>
        <v>0</v>
      </c>
      <c r="DO27846" s="49">
        <f t="shared" si="1041"/>
        <v>0</v>
      </c>
      <c r="DP27846" s="54">
        <f t="shared" si="1042"/>
        <v>0</v>
      </c>
    </row>
    <row r="27847" spans="106:120" x14ac:dyDescent="0.25">
      <c r="DB27847" s="134">
        <f t="shared" si="1043"/>
        <v>557</v>
      </c>
      <c r="DC27847" s="7"/>
      <c r="DD27847" s="10"/>
      <c r="DE27847" s="9"/>
      <c r="DF27847" s="9"/>
      <c r="DG27847" s="378"/>
      <c r="DH27847" s="128"/>
      <c r="DI27847" s="128"/>
      <c r="DJ27847" s="128"/>
      <c r="DK27847" s="216">
        <f t="shared" si="1038"/>
        <v>0</v>
      </c>
      <c r="DL27847" s="128"/>
      <c r="DM27847" s="49">
        <f t="shared" si="1039"/>
        <v>0</v>
      </c>
      <c r="DN27847" s="49">
        <f t="shared" si="1040"/>
        <v>0</v>
      </c>
      <c r="DO27847" s="49">
        <f t="shared" si="1041"/>
        <v>0</v>
      </c>
      <c r="DP27847" s="54">
        <f t="shared" si="1042"/>
        <v>0</v>
      </c>
    </row>
    <row r="27848" spans="106:120" x14ac:dyDescent="0.25">
      <c r="DB27848" s="134">
        <f t="shared" si="1043"/>
        <v>558</v>
      </c>
      <c r="DC27848" s="7"/>
      <c r="DD27848" s="10"/>
      <c r="DE27848" s="9"/>
      <c r="DF27848" s="9"/>
      <c r="DG27848" s="378"/>
      <c r="DH27848" s="128"/>
      <c r="DI27848" s="128"/>
      <c r="DJ27848" s="128"/>
      <c r="DK27848" s="216">
        <f t="shared" si="1038"/>
        <v>0</v>
      </c>
      <c r="DL27848" s="128"/>
      <c r="DM27848" s="49">
        <f t="shared" si="1039"/>
        <v>0</v>
      </c>
      <c r="DN27848" s="49">
        <f t="shared" si="1040"/>
        <v>0</v>
      </c>
      <c r="DO27848" s="49">
        <f t="shared" si="1041"/>
        <v>0</v>
      </c>
      <c r="DP27848" s="54">
        <f t="shared" si="1042"/>
        <v>0</v>
      </c>
    </row>
    <row r="27849" spans="106:120" x14ac:dyDescent="0.25">
      <c r="DB27849" s="134">
        <f t="shared" si="1043"/>
        <v>559</v>
      </c>
      <c r="DC27849" s="7"/>
      <c r="DD27849" s="10"/>
      <c r="DE27849" s="9"/>
      <c r="DF27849" s="9"/>
      <c r="DG27849" s="378"/>
      <c r="DH27849" s="128"/>
      <c r="DI27849" s="128"/>
      <c r="DJ27849" s="128"/>
      <c r="DK27849" s="216">
        <f t="shared" si="1038"/>
        <v>0</v>
      </c>
      <c r="DL27849" s="128"/>
      <c r="DM27849" s="49">
        <f t="shared" si="1039"/>
        <v>0</v>
      </c>
      <c r="DN27849" s="49">
        <f t="shared" si="1040"/>
        <v>0</v>
      </c>
      <c r="DO27849" s="49">
        <f t="shared" si="1041"/>
        <v>0</v>
      </c>
      <c r="DP27849" s="54">
        <f t="shared" si="1042"/>
        <v>0</v>
      </c>
    </row>
    <row r="27850" spans="106:120" x14ac:dyDescent="0.25">
      <c r="DB27850" s="134">
        <f t="shared" si="1043"/>
        <v>560</v>
      </c>
      <c r="DC27850" s="7"/>
      <c r="DD27850" s="10"/>
      <c r="DE27850" s="9"/>
      <c r="DF27850" s="9"/>
      <c r="DG27850" s="378"/>
      <c r="DH27850" s="128"/>
      <c r="DI27850" s="128"/>
      <c r="DJ27850" s="128"/>
      <c r="DK27850" s="216">
        <f t="shared" si="1038"/>
        <v>0</v>
      </c>
      <c r="DL27850" s="128"/>
      <c r="DM27850" s="49">
        <f t="shared" si="1039"/>
        <v>0</v>
      </c>
      <c r="DN27850" s="49">
        <f t="shared" si="1040"/>
        <v>0</v>
      </c>
      <c r="DO27850" s="49">
        <f t="shared" si="1041"/>
        <v>0</v>
      </c>
      <c r="DP27850" s="54">
        <f t="shared" si="1042"/>
        <v>0</v>
      </c>
    </row>
    <row r="27851" spans="106:120" x14ac:dyDescent="0.25">
      <c r="DB27851" s="134">
        <f t="shared" si="1043"/>
        <v>561</v>
      </c>
      <c r="DC27851" s="7"/>
      <c r="DD27851" s="10"/>
      <c r="DE27851" s="9"/>
      <c r="DF27851" s="9"/>
      <c r="DG27851" s="378"/>
      <c r="DH27851" s="128"/>
      <c r="DI27851" s="128"/>
      <c r="DJ27851" s="128"/>
      <c r="DK27851" s="216">
        <f t="shared" si="1038"/>
        <v>0</v>
      </c>
      <c r="DL27851" s="128"/>
      <c r="DM27851" s="49">
        <f t="shared" si="1039"/>
        <v>0</v>
      </c>
      <c r="DN27851" s="49">
        <f t="shared" si="1040"/>
        <v>0</v>
      </c>
      <c r="DO27851" s="49">
        <f t="shared" si="1041"/>
        <v>0</v>
      </c>
      <c r="DP27851" s="54">
        <f t="shared" si="1042"/>
        <v>0</v>
      </c>
    </row>
    <row r="27852" spans="106:120" x14ac:dyDescent="0.25">
      <c r="DB27852" s="134">
        <f t="shared" si="1043"/>
        <v>562</v>
      </c>
      <c r="DC27852" s="7"/>
      <c r="DD27852" s="10"/>
      <c r="DE27852" s="9"/>
      <c r="DF27852" s="9"/>
      <c r="DG27852" s="378"/>
      <c r="DH27852" s="128"/>
      <c r="DI27852" s="128"/>
      <c r="DJ27852" s="128"/>
      <c r="DK27852" s="216">
        <f t="shared" si="1038"/>
        <v>0</v>
      </c>
      <c r="DL27852" s="128"/>
      <c r="DM27852" s="49">
        <f t="shared" si="1039"/>
        <v>0</v>
      </c>
      <c r="DN27852" s="49">
        <f t="shared" si="1040"/>
        <v>0</v>
      </c>
      <c r="DO27852" s="49">
        <f t="shared" si="1041"/>
        <v>0</v>
      </c>
      <c r="DP27852" s="54">
        <f t="shared" si="1042"/>
        <v>0</v>
      </c>
    </row>
    <row r="27853" spans="106:120" x14ac:dyDescent="0.25">
      <c r="DB27853" s="134">
        <f t="shared" si="1043"/>
        <v>563</v>
      </c>
      <c r="DC27853" s="7"/>
      <c r="DD27853" s="10"/>
      <c r="DE27853" s="9"/>
      <c r="DF27853" s="9"/>
      <c r="DG27853" s="378"/>
      <c r="DH27853" s="128"/>
      <c r="DI27853" s="128"/>
      <c r="DJ27853" s="128"/>
      <c r="DK27853" s="216">
        <f t="shared" si="1038"/>
        <v>0</v>
      </c>
      <c r="DL27853" s="128"/>
      <c r="DM27853" s="49">
        <f t="shared" si="1039"/>
        <v>0</v>
      </c>
      <c r="DN27853" s="49">
        <f t="shared" si="1040"/>
        <v>0</v>
      </c>
      <c r="DO27853" s="49">
        <f t="shared" si="1041"/>
        <v>0</v>
      </c>
      <c r="DP27853" s="54">
        <f t="shared" si="1042"/>
        <v>0</v>
      </c>
    </row>
    <row r="27854" spans="106:120" x14ac:dyDescent="0.25">
      <c r="DB27854" s="134">
        <f t="shared" si="1043"/>
        <v>564</v>
      </c>
      <c r="DC27854" s="7"/>
      <c r="DD27854" s="10"/>
      <c r="DE27854" s="9"/>
      <c r="DF27854" s="9"/>
      <c r="DG27854" s="378"/>
      <c r="DH27854" s="128"/>
      <c r="DI27854" s="128"/>
      <c r="DJ27854" s="128"/>
      <c r="DK27854" s="216">
        <f t="shared" si="1038"/>
        <v>0</v>
      </c>
      <c r="DL27854" s="128"/>
      <c r="DM27854" s="49">
        <f t="shared" si="1039"/>
        <v>0</v>
      </c>
      <c r="DN27854" s="49">
        <f t="shared" si="1040"/>
        <v>0</v>
      </c>
      <c r="DO27854" s="49">
        <f t="shared" si="1041"/>
        <v>0</v>
      </c>
      <c r="DP27854" s="54">
        <f t="shared" si="1042"/>
        <v>0</v>
      </c>
    </row>
    <row r="27855" spans="106:120" x14ac:dyDescent="0.25">
      <c r="DB27855" s="134">
        <f t="shared" si="1043"/>
        <v>565</v>
      </c>
      <c r="DC27855" s="7"/>
      <c r="DD27855" s="10"/>
      <c r="DE27855" s="9"/>
      <c r="DF27855" s="9"/>
      <c r="DG27855" s="378"/>
      <c r="DH27855" s="128"/>
      <c r="DI27855" s="128"/>
      <c r="DJ27855" s="128"/>
      <c r="DK27855" s="216">
        <f t="shared" si="1038"/>
        <v>0</v>
      </c>
      <c r="DL27855" s="128"/>
      <c r="DM27855" s="49">
        <f t="shared" si="1039"/>
        <v>0</v>
      </c>
      <c r="DN27855" s="49">
        <f t="shared" si="1040"/>
        <v>0</v>
      </c>
      <c r="DO27855" s="49">
        <f t="shared" si="1041"/>
        <v>0</v>
      </c>
      <c r="DP27855" s="54">
        <f t="shared" si="1042"/>
        <v>0</v>
      </c>
    </row>
    <row r="27856" spans="106:120" x14ac:dyDescent="0.25">
      <c r="DB27856" s="134">
        <f t="shared" si="1043"/>
        <v>566</v>
      </c>
      <c r="DC27856" s="7"/>
      <c r="DD27856" s="10"/>
      <c r="DE27856" s="9"/>
      <c r="DF27856" s="9"/>
      <c r="DG27856" s="378"/>
      <c r="DH27856" s="128"/>
      <c r="DI27856" s="128"/>
      <c r="DJ27856" s="128"/>
      <c r="DK27856" s="216">
        <f t="shared" si="1038"/>
        <v>0</v>
      </c>
      <c r="DL27856" s="128"/>
      <c r="DM27856" s="49">
        <f t="shared" si="1039"/>
        <v>0</v>
      </c>
      <c r="DN27856" s="49">
        <f t="shared" si="1040"/>
        <v>0</v>
      </c>
      <c r="DO27856" s="49">
        <f t="shared" si="1041"/>
        <v>0</v>
      </c>
      <c r="DP27856" s="54">
        <f t="shared" si="1042"/>
        <v>0</v>
      </c>
    </row>
    <row r="27857" spans="106:120" x14ac:dyDescent="0.25">
      <c r="DB27857" s="134">
        <f t="shared" si="1043"/>
        <v>567</v>
      </c>
      <c r="DC27857" s="7"/>
      <c r="DD27857" s="10"/>
      <c r="DE27857" s="9"/>
      <c r="DF27857" s="9"/>
      <c r="DG27857" s="378"/>
      <c r="DH27857" s="128"/>
      <c r="DI27857" s="128"/>
      <c r="DJ27857" s="128"/>
      <c r="DK27857" s="216">
        <f t="shared" si="1038"/>
        <v>0</v>
      </c>
      <c r="DL27857" s="128"/>
      <c r="DM27857" s="49">
        <f t="shared" si="1039"/>
        <v>0</v>
      </c>
      <c r="DN27857" s="49">
        <f t="shared" si="1040"/>
        <v>0</v>
      </c>
      <c r="DO27857" s="49">
        <f t="shared" si="1041"/>
        <v>0</v>
      </c>
      <c r="DP27857" s="54">
        <f t="shared" si="1042"/>
        <v>0</v>
      </c>
    </row>
    <row r="27858" spans="106:120" x14ac:dyDescent="0.25">
      <c r="DB27858" s="134">
        <f t="shared" si="1043"/>
        <v>568</v>
      </c>
      <c r="DC27858" s="7"/>
      <c r="DD27858" s="10"/>
      <c r="DE27858" s="9"/>
      <c r="DF27858" s="9"/>
      <c r="DG27858" s="378"/>
      <c r="DH27858" s="128"/>
      <c r="DI27858" s="128"/>
      <c r="DJ27858" s="128"/>
      <c r="DK27858" s="216">
        <f t="shared" si="1038"/>
        <v>0</v>
      </c>
      <c r="DL27858" s="128"/>
      <c r="DM27858" s="49">
        <f t="shared" si="1039"/>
        <v>0</v>
      </c>
      <c r="DN27858" s="49">
        <f t="shared" si="1040"/>
        <v>0</v>
      </c>
      <c r="DO27858" s="49">
        <f t="shared" si="1041"/>
        <v>0</v>
      </c>
      <c r="DP27858" s="54">
        <f t="shared" si="1042"/>
        <v>0</v>
      </c>
    </row>
    <row r="27859" spans="106:120" x14ac:dyDescent="0.25">
      <c r="DB27859" s="134">
        <f t="shared" si="1043"/>
        <v>569</v>
      </c>
      <c r="DC27859" s="7"/>
      <c r="DD27859" s="10"/>
      <c r="DE27859" s="9"/>
      <c r="DF27859" s="9"/>
      <c r="DG27859" s="378"/>
      <c r="DH27859" s="128"/>
      <c r="DI27859" s="128"/>
      <c r="DJ27859" s="128"/>
      <c r="DK27859" s="216">
        <f t="shared" si="1038"/>
        <v>0</v>
      </c>
      <c r="DL27859" s="128"/>
      <c r="DM27859" s="49">
        <f t="shared" si="1039"/>
        <v>0</v>
      </c>
      <c r="DN27859" s="49">
        <f t="shared" si="1040"/>
        <v>0</v>
      </c>
      <c r="DO27859" s="49">
        <f t="shared" si="1041"/>
        <v>0</v>
      </c>
      <c r="DP27859" s="54">
        <f t="shared" si="1042"/>
        <v>0</v>
      </c>
    </row>
    <row r="27860" spans="106:120" x14ac:dyDescent="0.25">
      <c r="DB27860" s="134">
        <f t="shared" si="1043"/>
        <v>570</v>
      </c>
      <c r="DC27860" s="7"/>
      <c r="DD27860" s="10"/>
      <c r="DE27860" s="9"/>
      <c r="DF27860" s="9"/>
      <c r="DG27860" s="378"/>
      <c r="DH27860" s="128"/>
      <c r="DI27860" s="128"/>
      <c r="DJ27860" s="128"/>
      <c r="DK27860" s="216">
        <f t="shared" si="1038"/>
        <v>0</v>
      </c>
      <c r="DL27860" s="128"/>
      <c r="DM27860" s="49">
        <f t="shared" si="1039"/>
        <v>0</v>
      </c>
      <c r="DN27860" s="49">
        <f t="shared" si="1040"/>
        <v>0</v>
      </c>
      <c r="DO27860" s="49">
        <f t="shared" si="1041"/>
        <v>0</v>
      </c>
      <c r="DP27860" s="54">
        <f t="shared" si="1042"/>
        <v>0</v>
      </c>
    </row>
    <row r="27861" spans="106:120" x14ac:dyDescent="0.25">
      <c r="DB27861" s="134">
        <f t="shared" si="1043"/>
        <v>571</v>
      </c>
      <c r="DC27861" s="7"/>
      <c r="DD27861" s="10"/>
      <c r="DE27861" s="9"/>
      <c r="DF27861" s="9"/>
      <c r="DG27861" s="378"/>
      <c r="DH27861" s="128"/>
      <c r="DI27861" s="128"/>
      <c r="DJ27861" s="128"/>
      <c r="DK27861" s="216">
        <f t="shared" si="1038"/>
        <v>0</v>
      </c>
      <c r="DL27861" s="128"/>
      <c r="DM27861" s="49">
        <f t="shared" si="1039"/>
        <v>0</v>
      </c>
      <c r="DN27861" s="49">
        <f t="shared" si="1040"/>
        <v>0</v>
      </c>
      <c r="DO27861" s="49">
        <f t="shared" si="1041"/>
        <v>0</v>
      </c>
      <c r="DP27861" s="54">
        <f t="shared" si="1042"/>
        <v>0</v>
      </c>
    </row>
    <row r="27862" spans="106:120" x14ac:dyDescent="0.25">
      <c r="DB27862" s="134">
        <f t="shared" si="1043"/>
        <v>572</v>
      </c>
      <c r="DC27862" s="7"/>
      <c r="DD27862" s="10"/>
      <c r="DE27862" s="9"/>
      <c r="DF27862" s="9"/>
      <c r="DG27862" s="378"/>
      <c r="DH27862" s="128"/>
      <c r="DI27862" s="128"/>
      <c r="DJ27862" s="128"/>
      <c r="DK27862" s="216">
        <f t="shared" si="1038"/>
        <v>0</v>
      </c>
      <c r="DL27862" s="128"/>
      <c r="DM27862" s="49">
        <f t="shared" si="1039"/>
        <v>0</v>
      </c>
      <c r="DN27862" s="49">
        <f t="shared" si="1040"/>
        <v>0</v>
      </c>
      <c r="DO27862" s="49">
        <f t="shared" si="1041"/>
        <v>0</v>
      </c>
      <c r="DP27862" s="54">
        <f t="shared" si="1042"/>
        <v>0</v>
      </c>
    </row>
    <row r="27863" spans="106:120" x14ac:dyDescent="0.25">
      <c r="DB27863" s="134">
        <f t="shared" si="1043"/>
        <v>573</v>
      </c>
      <c r="DC27863" s="7"/>
      <c r="DD27863" s="10"/>
      <c r="DE27863" s="9"/>
      <c r="DF27863" s="9"/>
      <c r="DG27863" s="378"/>
      <c r="DH27863" s="128"/>
      <c r="DI27863" s="128"/>
      <c r="DJ27863" s="128"/>
      <c r="DK27863" s="216">
        <f t="shared" si="1038"/>
        <v>0</v>
      </c>
      <c r="DL27863" s="128"/>
      <c r="DM27863" s="49">
        <f t="shared" si="1039"/>
        <v>0</v>
      </c>
      <c r="DN27863" s="49">
        <f t="shared" si="1040"/>
        <v>0</v>
      </c>
      <c r="DO27863" s="49">
        <f t="shared" si="1041"/>
        <v>0</v>
      </c>
      <c r="DP27863" s="54">
        <f t="shared" si="1042"/>
        <v>0</v>
      </c>
    </row>
    <row r="27864" spans="106:120" x14ac:dyDescent="0.25">
      <c r="DB27864" s="134">
        <f t="shared" si="1043"/>
        <v>574</v>
      </c>
      <c r="DC27864" s="7"/>
      <c r="DD27864" s="10"/>
      <c r="DE27864" s="9"/>
      <c r="DF27864" s="9"/>
      <c r="DG27864" s="378"/>
      <c r="DH27864" s="128"/>
      <c r="DI27864" s="128"/>
      <c r="DJ27864" s="128"/>
      <c r="DK27864" s="216">
        <f t="shared" si="1038"/>
        <v>0</v>
      </c>
      <c r="DL27864" s="128"/>
      <c r="DM27864" s="49">
        <f t="shared" si="1039"/>
        <v>0</v>
      </c>
      <c r="DN27864" s="49">
        <f t="shared" si="1040"/>
        <v>0</v>
      </c>
      <c r="DO27864" s="49">
        <f t="shared" si="1041"/>
        <v>0</v>
      </c>
      <c r="DP27864" s="54">
        <f t="shared" si="1042"/>
        <v>0</v>
      </c>
    </row>
    <row r="27865" spans="106:120" x14ac:dyDescent="0.25">
      <c r="DB27865" s="134">
        <f t="shared" si="1043"/>
        <v>575</v>
      </c>
      <c r="DC27865" s="7"/>
      <c r="DD27865" s="10"/>
      <c r="DE27865" s="9"/>
      <c r="DF27865" s="9"/>
      <c r="DG27865" s="378"/>
      <c r="DH27865" s="128"/>
      <c r="DI27865" s="128"/>
      <c r="DJ27865" s="128"/>
      <c r="DK27865" s="216">
        <f t="shared" si="1038"/>
        <v>0</v>
      </c>
      <c r="DL27865" s="128"/>
      <c r="DM27865" s="49">
        <f t="shared" si="1039"/>
        <v>0</v>
      </c>
      <c r="DN27865" s="49">
        <f t="shared" si="1040"/>
        <v>0</v>
      </c>
      <c r="DO27865" s="49">
        <f t="shared" si="1041"/>
        <v>0</v>
      </c>
      <c r="DP27865" s="54">
        <f t="shared" si="1042"/>
        <v>0</v>
      </c>
    </row>
    <row r="27866" spans="106:120" x14ac:dyDescent="0.25">
      <c r="DB27866" s="134">
        <f t="shared" si="1043"/>
        <v>576</v>
      </c>
      <c r="DC27866" s="7"/>
      <c r="DD27866" s="10"/>
      <c r="DE27866" s="9"/>
      <c r="DF27866" s="9"/>
      <c r="DG27866" s="378"/>
      <c r="DH27866" s="128"/>
      <c r="DI27866" s="128"/>
      <c r="DJ27866" s="128"/>
      <c r="DK27866" s="216">
        <f t="shared" si="1038"/>
        <v>0</v>
      </c>
      <c r="DL27866" s="128"/>
      <c r="DM27866" s="49">
        <f t="shared" si="1039"/>
        <v>0</v>
      </c>
      <c r="DN27866" s="49">
        <f t="shared" si="1040"/>
        <v>0</v>
      </c>
      <c r="DO27866" s="49">
        <f t="shared" si="1041"/>
        <v>0</v>
      </c>
      <c r="DP27866" s="54">
        <f t="shared" si="1042"/>
        <v>0</v>
      </c>
    </row>
    <row r="27867" spans="106:120" x14ac:dyDescent="0.25">
      <c r="DB27867" s="134">
        <f t="shared" si="1043"/>
        <v>577</v>
      </c>
      <c r="DC27867" s="7"/>
      <c r="DD27867" s="10"/>
      <c r="DE27867" s="9"/>
      <c r="DF27867" s="9"/>
      <c r="DG27867" s="378"/>
      <c r="DH27867" s="128"/>
      <c r="DI27867" s="128"/>
      <c r="DJ27867" s="128"/>
      <c r="DK27867" s="216">
        <f t="shared" si="1038"/>
        <v>0</v>
      </c>
      <c r="DL27867" s="128"/>
      <c r="DM27867" s="49">
        <f t="shared" si="1039"/>
        <v>0</v>
      </c>
      <c r="DN27867" s="49">
        <f t="shared" si="1040"/>
        <v>0</v>
      </c>
      <c r="DO27867" s="49">
        <f t="shared" si="1041"/>
        <v>0</v>
      </c>
      <c r="DP27867" s="54">
        <f t="shared" si="1042"/>
        <v>0</v>
      </c>
    </row>
    <row r="27868" spans="106:120" x14ac:dyDescent="0.25">
      <c r="DB27868" s="134">
        <f t="shared" si="1043"/>
        <v>578</v>
      </c>
      <c r="DC27868" s="7"/>
      <c r="DD27868" s="10"/>
      <c r="DE27868" s="9"/>
      <c r="DF27868" s="9"/>
      <c r="DG27868" s="378"/>
      <c r="DH27868" s="128"/>
      <c r="DI27868" s="128"/>
      <c r="DJ27868" s="128"/>
      <c r="DK27868" s="216">
        <f t="shared" ref="DK27868:DK27931" si="1044">IF(DC27868=0,0,IF(DD27868=0,0,IF(DE27868=0,0,IF(DF27868=0,0,DP27868))))</f>
        <v>0</v>
      </c>
      <c r="DL27868" s="128"/>
      <c r="DM27868" s="49">
        <f t="shared" ref="DM27868:DM27931" si="1045">IF(DE27868="yes",1,0)</f>
        <v>0</v>
      </c>
      <c r="DN27868" s="49">
        <f t="shared" ref="DN27868:DN27931" si="1046">IF(DF27868="yes",1,0)</f>
        <v>0</v>
      </c>
      <c r="DO27868" s="49">
        <f t="shared" ref="DO27868:DO27931" si="1047">IF(DG27868="n/a",0,IF(DG27868&lt;&gt;0,1,0))</f>
        <v>0</v>
      </c>
      <c r="DP27868" s="54">
        <f t="shared" ref="DP27868:DP27931" si="1048">IF(SUM(DM27868:DO27868)&gt;1,10,0)</f>
        <v>0</v>
      </c>
    </row>
    <row r="27869" spans="106:120" x14ac:dyDescent="0.25">
      <c r="DB27869" s="134">
        <f t="shared" si="1043"/>
        <v>579</v>
      </c>
      <c r="DC27869" s="7"/>
      <c r="DD27869" s="10"/>
      <c r="DE27869" s="9"/>
      <c r="DF27869" s="9"/>
      <c r="DG27869" s="378"/>
      <c r="DH27869" s="128"/>
      <c r="DI27869" s="128"/>
      <c r="DJ27869" s="128"/>
      <c r="DK27869" s="216">
        <f t="shared" si="1044"/>
        <v>0</v>
      </c>
      <c r="DL27869" s="128"/>
      <c r="DM27869" s="49">
        <f t="shared" si="1045"/>
        <v>0</v>
      </c>
      <c r="DN27869" s="49">
        <f t="shared" si="1046"/>
        <v>0</v>
      </c>
      <c r="DO27869" s="49">
        <f t="shared" si="1047"/>
        <v>0</v>
      </c>
      <c r="DP27869" s="54">
        <f t="shared" si="1048"/>
        <v>0</v>
      </c>
    </row>
    <row r="27870" spans="106:120" x14ac:dyDescent="0.25">
      <c r="DB27870" s="134">
        <f t="shared" si="1043"/>
        <v>580</v>
      </c>
      <c r="DC27870" s="7"/>
      <c r="DD27870" s="10"/>
      <c r="DE27870" s="9"/>
      <c r="DF27870" s="9"/>
      <c r="DG27870" s="378"/>
      <c r="DH27870" s="128"/>
      <c r="DI27870" s="128"/>
      <c r="DJ27870" s="128"/>
      <c r="DK27870" s="216">
        <f t="shared" si="1044"/>
        <v>0</v>
      </c>
      <c r="DL27870" s="128"/>
      <c r="DM27870" s="49">
        <f t="shared" si="1045"/>
        <v>0</v>
      </c>
      <c r="DN27870" s="49">
        <f t="shared" si="1046"/>
        <v>0</v>
      </c>
      <c r="DO27870" s="49">
        <f t="shared" si="1047"/>
        <v>0</v>
      </c>
      <c r="DP27870" s="54">
        <f t="shared" si="1048"/>
        <v>0</v>
      </c>
    </row>
    <row r="27871" spans="106:120" x14ac:dyDescent="0.25">
      <c r="DB27871" s="134">
        <f t="shared" si="1043"/>
        <v>581</v>
      </c>
      <c r="DC27871" s="7"/>
      <c r="DD27871" s="10"/>
      <c r="DE27871" s="9"/>
      <c r="DF27871" s="9"/>
      <c r="DG27871" s="378"/>
      <c r="DH27871" s="128"/>
      <c r="DI27871" s="128"/>
      <c r="DJ27871" s="128"/>
      <c r="DK27871" s="216">
        <f t="shared" si="1044"/>
        <v>0</v>
      </c>
      <c r="DL27871" s="128"/>
      <c r="DM27871" s="49">
        <f t="shared" si="1045"/>
        <v>0</v>
      </c>
      <c r="DN27871" s="49">
        <f t="shared" si="1046"/>
        <v>0</v>
      </c>
      <c r="DO27871" s="49">
        <f t="shared" si="1047"/>
        <v>0</v>
      </c>
      <c r="DP27871" s="54">
        <f t="shared" si="1048"/>
        <v>0</v>
      </c>
    </row>
    <row r="27872" spans="106:120" x14ac:dyDescent="0.25">
      <c r="DB27872" s="134">
        <f t="shared" si="1043"/>
        <v>582</v>
      </c>
      <c r="DC27872" s="7"/>
      <c r="DD27872" s="10"/>
      <c r="DE27872" s="9"/>
      <c r="DF27872" s="9"/>
      <c r="DG27872" s="378"/>
      <c r="DH27872" s="128"/>
      <c r="DI27872" s="128"/>
      <c r="DJ27872" s="128"/>
      <c r="DK27872" s="216">
        <f t="shared" si="1044"/>
        <v>0</v>
      </c>
      <c r="DL27872" s="128"/>
      <c r="DM27872" s="49">
        <f t="shared" si="1045"/>
        <v>0</v>
      </c>
      <c r="DN27872" s="49">
        <f t="shared" si="1046"/>
        <v>0</v>
      </c>
      <c r="DO27872" s="49">
        <f t="shared" si="1047"/>
        <v>0</v>
      </c>
      <c r="DP27872" s="54">
        <f t="shared" si="1048"/>
        <v>0</v>
      </c>
    </row>
    <row r="27873" spans="106:120" x14ac:dyDescent="0.25">
      <c r="DB27873" s="134">
        <f t="shared" si="1043"/>
        <v>583</v>
      </c>
      <c r="DC27873" s="7"/>
      <c r="DD27873" s="10"/>
      <c r="DE27873" s="9"/>
      <c r="DF27873" s="9"/>
      <c r="DG27873" s="378"/>
      <c r="DH27873" s="128"/>
      <c r="DI27873" s="128"/>
      <c r="DJ27873" s="128"/>
      <c r="DK27873" s="216">
        <f t="shared" si="1044"/>
        <v>0</v>
      </c>
      <c r="DL27873" s="128"/>
      <c r="DM27873" s="49">
        <f t="shared" si="1045"/>
        <v>0</v>
      </c>
      <c r="DN27873" s="49">
        <f t="shared" si="1046"/>
        <v>0</v>
      </c>
      <c r="DO27873" s="49">
        <f t="shared" si="1047"/>
        <v>0</v>
      </c>
      <c r="DP27873" s="54">
        <f t="shared" si="1048"/>
        <v>0</v>
      </c>
    </row>
    <row r="27874" spans="106:120" x14ac:dyDescent="0.25">
      <c r="DB27874" s="134">
        <f t="shared" si="1043"/>
        <v>584</v>
      </c>
      <c r="DC27874" s="7"/>
      <c r="DD27874" s="10"/>
      <c r="DE27874" s="9"/>
      <c r="DF27874" s="9"/>
      <c r="DG27874" s="378"/>
      <c r="DH27874" s="128"/>
      <c r="DI27874" s="128"/>
      <c r="DJ27874" s="128"/>
      <c r="DK27874" s="216">
        <f t="shared" si="1044"/>
        <v>0</v>
      </c>
      <c r="DL27874" s="128"/>
      <c r="DM27874" s="49">
        <f t="shared" si="1045"/>
        <v>0</v>
      </c>
      <c r="DN27874" s="49">
        <f t="shared" si="1046"/>
        <v>0</v>
      </c>
      <c r="DO27874" s="49">
        <f t="shared" si="1047"/>
        <v>0</v>
      </c>
      <c r="DP27874" s="54">
        <f t="shared" si="1048"/>
        <v>0</v>
      </c>
    </row>
    <row r="27875" spans="106:120" x14ac:dyDescent="0.25">
      <c r="DB27875" s="134">
        <f t="shared" si="1043"/>
        <v>585</v>
      </c>
      <c r="DC27875" s="7"/>
      <c r="DD27875" s="10"/>
      <c r="DE27875" s="9"/>
      <c r="DF27875" s="9"/>
      <c r="DG27875" s="378"/>
      <c r="DH27875" s="128"/>
      <c r="DI27875" s="128"/>
      <c r="DJ27875" s="128"/>
      <c r="DK27875" s="216">
        <f t="shared" si="1044"/>
        <v>0</v>
      </c>
      <c r="DL27875" s="128"/>
      <c r="DM27875" s="49">
        <f t="shared" si="1045"/>
        <v>0</v>
      </c>
      <c r="DN27875" s="49">
        <f t="shared" si="1046"/>
        <v>0</v>
      </c>
      <c r="DO27875" s="49">
        <f t="shared" si="1047"/>
        <v>0</v>
      </c>
      <c r="DP27875" s="54">
        <f t="shared" si="1048"/>
        <v>0</v>
      </c>
    </row>
    <row r="27876" spans="106:120" x14ac:dyDescent="0.25">
      <c r="DB27876" s="134">
        <f t="shared" si="1043"/>
        <v>586</v>
      </c>
      <c r="DC27876" s="7"/>
      <c r="DD27876" s="10"/>
      <c r="DE27876" s="9"/>
      <c r="DF27876" s="9"/>
      <c r="DG27876" s="378"/>
      <c r="DH27876" s="128"/>
      <c r="DI27876" s="128"/>
      <c r="DJ27876" s="128"/>
      <c r="DK27876" s="216">
        <f t="shared" si="1044"/>
        <v>0</v>
      </c>
      <c r="DL27876" s="128"/>
      <c r="DM27876" s="49">
        <f t="shared" si="1045"/>
        <v>0</v>
      </c>
      <c r="DN27876" s="49">
        <f t="shared" si="1046"/>
        <v>0</v>
      </c>
      <c r="DO27876" s="49">
        <f t="shared" si="1047"/>
        <v>0</v>
      </c>
      <c r="DP27876" s="54">
        <f t="shared" si="1048"/>
        <v>0</v>
      </c>
    </row>
    <row r="27877" spans="106:120" x14ac:dyDescent="0.25">
      <c r="DB27877" s="134">
        <f t="shared" si="1043"/>
        <v>587</v>
      </c>
      <c r="DC27877" s="7"/>
      <c r="DD27877" s="10"/>
      <c r="DE27877" s="9"/>
      <c r="DF27877" s="9"/>
      <c r="DG27877" s="378"/>
      <c r="DH27877" s="128"/>
      <c r="DI27877" s="128"/>
      <c r="DJ27877" s="128"/>
      <c r="DK27877" s="216">
        <f t="shared" si="1044"/>
        <v>0</v>
      </c>
      <c r="DL27877" s="128"/>
      <c r="DM27877" s="49">
        <f t="shared" si="1045"/>
        <v>0</v>
      </c>
      <c r="DN27877" s="49">
        <f t="shared" si="1046"/>
        <v>0</v>
      </c>
      <c r="DO27877" s="49">
        <f t="shared" si="1047"/>
        <v>0</v>
      </c>
      <c r="DP27877" s="54">
        <f t="shared" si="1048"/>
        <v>0</v>
      </c>
    </row>
    <row r="27878" spans="106:120" x14ac:dyDescent="0.25">
      <c r="DB27878" s="134">
        <f t="shared" si="1043"/>
        <v>588</v>
      </c>
      <c r="DC27878" s="7"/>
      <c r="DD27878" s="10"/>
      <c r="DE27878" s="9"/>
      <c r="DF27878" s="9"/>
      <c r="DG27878" s="378"/>
      <c r="DH27878" s="128"/>
      <c r="DI27878" s="128"/>
      <c r="DJ27878" s="128"/>
      <c r="DK27878" s="216">
        <f t="shared" si="1044"/>
        <v>0</v>
      </c>
      <c r="DL27878" s="128"/>
      <c r="DM27878" s="49">
        <f t="shared" si="1045"/>
        <v>0</v>
      </c>
      <c r="DN27878" s="49">
        <f t="shared" si="1046"/>
        <v>0</v>
      </c>
      <c r="DO27878" s="49">
        <f t="shared" si="1047"/>
        <v>0</v>
      </c>
      <c r="DP27878" s="54">
        <f t="shared" si="1048"/>
        <v>0</v>
      </c>
    </row>
    <row r="27879" spans="106:120" x14ac:dyDescent="0.25">
      <c r="DB27879" s="134">
        <f t="shared" si="1043"/>
        <v>589</v>
      </c>
      <c r="DC27879" s="7"/>
      <c r="DD27879" s="10"/>
      <c r="DE27879" s="9"/>
      <c r="DF27879" s="9"/>
      <c r="DG27879" s="378"/>
      <c r="DH27879" s="128"/>
      <c r="DI27879" s="128"/>
      <c r="DJ27879" s="128"/>
      <c r="DK27879" s="216">
        <f t="shared" si="1044"/>
        <v>0</v>
      </c>
      <c r="DL27879" s="128"/>
      <c r="DM27879" s="49">
        <f t="shared" si="1045"/>
        <v>0</v>
      </c>
      <c r="DN27879" s="49">
        <f t="shared" si="1046"/>
        <v>0</v>
      </c>
      <c r="DO27879" s="49">
        <f t="shared" si="1047"/>
        <v>0</v>
      </c>
      <c r="DP27879" s="54">
        <f t="shared" si="1048"/>
        <v>0</v>
      </c>
    </row>
    <row r="27880" spans="106:120" x14ac:dyDescent="0.25">
      <c r="DB27880" s="134">
        <f t="shared" si="1043"/>
        <v>590</v>
      </c>
      <c r="DC27880" s="7"/>
      <c r="DD27880" s="10"/>
      <c r="DE27880" s="9"/>
      <c r="DF27880" s="9"/>
      <c r="DG27880" s="378"/>
      <c r="DH27880" s="128"/>
      <c r="DI27880" s="128"/>
      <c r="DJ27880" s="128"/>
      <c r="DK27880" s="216">
        <f t="shared" si="1044"/>
        <v>0</v>
      </c>
      <c r="DL27880" s="128"/>
      <c r="DM27880" s="49">
        <f t="shared" si="1045"/>
        <v>0</v>
      </c>
      <c r="DN27880" s="49">
        <f t="shared" si="1046"/>
        <v>0</v>
      </c>
      <c r="DO27880" s="49">
        <f t="shared" si="1047"/>
        <v>0</v>
      </c>
      <c r="DP27880" s="54">
        <f t="shared" si="1048"/>
        <v>0</v>
      </c>
    </row>
    <row r="27881" spans="106:120" x14ac:dyDescent="0.25">
      <c r="DB27881" s="134">
        <f t="shared" si="1043"/>
        <v>591</v>
      </c>
      <c r="DC27881" s="7"/>
      <c r="DD27881" s="10"/>
      <c r="DE27881" s="9"/>
      <c r="DF27881" s="9"/>
      <c r="DG27881" s="378"/>
      <c r="DH27881" s="128"/>
      <c r="DI27881" s="128"/>
      <c r="DJ27881" s="128"/>
      <c r="DK27881" s="216">
        <f t="shared" si="1044"/>
        <v>0</v>
      </c>
      <c r="DL27881" s="128"/>
      <c r="DM27881" s="49">
        <f t="shared" si="1045"/>
        <v>0</v>
      </c>
      <c r="DN27881" s="49">
        <f t="shared" si="1046"/>
        <v>0</v>
      </c>
      <c r="DO27881" s="49">
        <f t="shared" si="1047"/>
        <v>0</v>
      </c>
      <c r="DP27881" s="54">
        <f t="shared" si="1048"/>
        <v>0</v>
      </c>
    </row>
    <row r="27882" spans="106:120" x14ac:dyDescent="0.25">
      <c r="DB27882" s="134">
        <f t="shared" si="1043"/>
        <v>592</v>
      </c>
      <c r="DC27882" s="7"/>
      <c r="DD27882" s="10"/>
      <c r="DE27882" s="9"/>
      <c r="DF27882" s="9"/>
      <c r="DG27882" s="378"/>
      <c r="DH27882" s="128"/>
      <c r="DI27882" s="128"/>
      <c r="DJ27882" s="128"/>
      <c r="DK27882" s="216">
        <f t="shared" si="1044"/>
        <v>0</v>
      </c>
      <c r="DL27882" s="128"/>
      <c r="DM27882" s="49">
        <f t="shared" si="1045"/>
        <v>0</v>
      </c>
      <c r="DN27882" s="49">
        <f t="shared" si="1046"/>
        <v>0</v>
      </c>
      <c r="DO27882" s="49">
        <f t="shared" si="1047"/>
        <v>0</v>
      </c>
      <c r="DP27882" s="54">
        <f t="shared" si="1048"/>
        <v>0</v>
      </c>
    </row>
    <row r="27883" spans="106:120" x14ac:dyDescent="0.25">
      <c r="DB27883" s="134">
        <f t="shared" si="1043"/>
        <v>593</v>
      </c>
      <c r="DC27883" s="7"/>
      <c r="DD27883" s="10"/>
      <c r="DE27883" s="9"/>
      <c r="DF27883" s="9"/>
      <c r="DG27883" s="378"/>
      <c r="DH27883" s="128"/>
      <c r="DI27883" s="128"/>
      <c r="DJ27883" s="128"/>
      <c r="DK27883" s="216">
        <f t="shared" si="1044"/>
        <v>0</v>
      </c>
      <c r="DL27883" s="128"/>
      <c r="DM27883" s="49">
        <f t="shared" si="1045"/>
        <v>0</v>
      </c>
      <c r="DN27883" s="49">
        <f t="shared" si="1046"/>
        <v>0</v>
      </c>
      <c r="DO27883" s="49">
        <f t="shared" si="1047"/>
        <v>0</v>
      </c>
      <c r="DP27883" s="54">
        <f t="shared" si="1048"/>
        <v>0</v>
      </c>
    </row>
    <row r="27884" spans="106:120" x14ac:dyDescent="0.25">
      <c r="DB27884" s="134">
        <f t="shared" si="1043"/>
        <v>594</v>
      </c>
      <c r="DC27884" s="7"/>
      <c r="DD27884" s="10"/>
      <c r="DE27884" s="9"/>
      <c r="DF27884" s="9"/>
      <c r="DG27884" s="378"/>
      <c r="DH27884" s="128"/>
      <c r="DI27884" s="128"/>
      <c r="DJ27884" s="128"/>
      <c r="DK27884" s="216">
        <f t="shared" si="1044"/>
        <v>0</v>
      </c>
      <c r="DL27884" s="128"/>
      <c r="DM27884" s="49">
        <f t="shared" si="1045"/>
        <v>0</v>
      </c>
      <c r="DN27884" s="49">
        <f t="shared" si="1046"/>
        <v>0</v>
      </c>
      <c r="DO27884" s="49">
        <f t="shared" si="1047"/>
        <v>0</v>
      </c>
      <c r="DP27884" s="54">
        <f t="shared" si="1048"/>
        <v>0</v>
      </c>
    </row>
    <row r="27885" spans="106:120" x14ac:dyDescent="0.25">
      <c r="DB27885" s="134">
        <f t="shared" si="1043"/>
        <v>595</v>
      </c>
      <c r="DC27885" s="7"/>
      <c r="DD27885" s="10"/>
      <c r="DE27885" s="9"/>
      <c r="DF27885" s="9"/>
      <c r="DG27885" s="378"/>
      <c r="DH27885" s="128"/>
      <c r="DI27885" s="128"/>
      <c r="DJ27885" s="128"/>
      <c r="DK27885" s="216">
        <f t="shared" si="1044"/>
        <v>0</v>
      </c>
      <c r="DL27885" s="128"/>
      <c r="DM27885" s="49">
        <f t="shared" si="1045"/>
        <v>0</v>
      </c>
      <c r="DN27885" s="49">
        <f t="shared" si="1046"/>
        <v>0</v>
      </c>
      <c r="DO27885" s="49">
        <f t="shared" si="1047"/>
        <v>0</v>
      </c>
      <c r="DP27885" s="54">
        <f t="shared" si="1048"/>
        <v>0</v>
      </c>
    </row>
    <row r="27886" spans="106:120" x14ac:dyDescent="0.25">
      <c r="DB27886" s="134">
        <f t="shared" si="1043"/>
        <v>596</v>
      </c>
      <c r="DC27886" s="7"/>
      <c r="DD27886" s="10"/>
      <c r="DE27886" s="9"/>
      <c r="DF27886" s="9"/>
      <c r="DG27886" s="378"/>
      <c r="DH27886" s="128"/>
      <c r="DI27886" s="128"/>
      <c r="DJ27886" s="128"/>
      <c r="DK27886" s="216">
        <f t="shared" si="1044"/>
        <v>0</v>
      </c>
      <c r="DL27886" s="128"/>
      <c r="DM27886" s="49">
        <f t="shared" si="1045"/>
        <v>0</v>
      </c>
      <c r="DN27886" s="49">
        <f t="shared" si="1046"/>
        <v>0</v>
      </c>
      <c r="DO27886" s="49">
        <f t="shared" si="1047"/>
        <v>0</v>
      </c>
      <c r="DP27886" s="54">
        <f t="shared" si="1048"/>
        <v>0</v>
      </c>
    </row>
    <row r="27887" spans="106:120" x14ac:dyDescent="0.25">
      <c r="DB27887" s="134">
        <f t="shared" si="1043"/>
        <v>597</v>
      </c>
      <c r="DC27887" s="7"/>
      <c r="DD27887" s="10"/>
      <c r="DE27887" s="9"/>
      <c r="DF27887" s="9"/>
      <c r="DG27887" s="378"/>
      <c r="DH27887" s="128"/>
      <c r="DI27887" s="128"/>
      <c r="DJ27887" s="128"/>
      <c r="DK27887" s="216">
        <f t="shared" si="1044"/>
        <v>0</v>
      </c>
      <c r="DL27887" s="128"/>
      <c r="DM27887" s="49">
        <f t="shared" si="1045"/>
        <v>0</v>
      </c>
      <c r="DN27887" s="49">
        <f t="shared" si="1046"/>
        <v>0</v>
      </c>
      <c r="DO27887" s="49">
        <f t="shared" si="1047"/>
        <v>0</v>
      </c>
      <c r="DP27887" s="54">
        <f t="shared" si="1048"/>
        <v>0</v>
      </c>
    </row>
    <row r="27888" spans="106:120" x14ac:dyDescent="0.25">
      <c r="DB27888" s="134">
        <f t="shared" si="1043"/>
        <v>598</v>
      </c>
      <c r="DC27888" s="7"/>
      <c r="DD27888" s="10"/>
      <c r="DE27888" s="9"/>
      <c r="DF27888" s="9"/>
      <c r="DG27888" s="378"/>
      <c r="DH27888" s="128"/>
      <c r="DI27888" s="128"/>
      <c r="DJ27888" s="128"/>
      <c r="DK27888" s="216">
        <f t="shared" si="1044"/>
        <v>0</v>
      </c>
      <c r="DL27888" s="128"/>
      <c r="DM27888" s="49">
        <f t="shared" si="1045"/>
        <v>0</v>
      </c>
      <c r="DN27888" s="49">
        <f t="shared" si="1046"/>
        <v>0</v>
      </c>
      <c r="DO27888" s="49">
        <f t="shared" si="1047"/>
        <v>0</v>
      </c>
      <c r="DP27888" s="54">
        <f t="shared" si="1048"/>
        <v>0</v>
      </c>
    </row>
    <row r="27889" spans="106:120" x14ac:dyDescent="0.25">
      <c r="DB27889" s="134">
        <f t="shared" si="1043"/>
        <v>599</v>
      </c>
      <c r="DC27889" s="7"/>
      <c r="DD27889" s="10"/>
      <c r="DE27889" s="9"/>
      <c r="DF27889" s="9"/>
      <c r="DG27889" s="378"/>
      <c r="DH27889" s="128"/>
      <c r="DI27889" s="128"/>
      <c r="DJ27889" s="128"/>
      <c r="DK27889" s="216">
        <f t="shared" si="1044"/>
        <v>0</v>
      </c>
      <c r="DL27889" s="128"/>
      <c r="DM27889" s="49">
        <f t="shared" si="1045"/>
        <v>0</v>
      </c>
      <c r="DN27889" s="49">
        <f t="shared" si="1046"/>
        <v>0</v>
      </c>
      <c r="DO27889" s="49">
        <f t="shared" si="1047"/>
        <v>0</v>
      </c>
      <c r="DP27889" s="54">
        <f t="shared" si="1048"/>
        <v>0</v>
      </c>
    </row>
    <row r="27890" spans="106:120" x14ac:dyDescent="0.25">
      <c r="DB27890" s="134">
        <f t="shared" si="1043"/>
        <v>600</v>
      </c>
      <c r="DC27890" s="7"/>
      <c r="DD27890" s="10"/>
      <c r="DE27890" s="9"/>
      <c r="DF27890" s="9"/>
      <c r="DG27890" s="378"/>
      <c r="DH27890" s="128"/>
      <c r="DI27890" s="128"/>
      <c r="DJ27890" s="128"/>
      <c r="DK27890" s="216">
        <f t="shared" si="1044"/>
        <v>0</v>
      </c>
      <c r="DL27890" s="128"/>
      <c r="DM27890" s="49">
        <f t="shared" si="1045"/>
        <v>0</v>
      </c>
      <c r="DN27890" s="49">
        <f t="shared" si="1046"/>
        <v>0</v>
      </c>
      <c r="DO27890" s="49">
        <f t="shared" si="1047"/>
        <v>0</v>
      </c>
      <c r="DP27890" s="54">
        <f t="shared" si="1048"/>
        <v>0</v>
      </c>
    </row>
    <row r="27891" spans="106:120" x14ac:dyDescent="0.25">
      <c r="DB27891" s="134">
        <f t="shared" si="1043"/>
        <v>601</v>
      </c>
      <c r="DC27891" s="7"/>
      <c r="DD27891" s="10"/>
      <c r="DE27891" s="9"/>
      <c r="DF27891" s="9"/>
      <c r="DG27891" s="378"/>
      <c r="DH27891" s="128"/>
      <c r="DI27891" s="128"/>
      <c r="DJ27891" s="128"/>
      <c r="DK27891" s="216">
        <f t="shared" si="1044"/>
        <v>0</v>
      </c>
      <c r="DL27891" s="128"/>
      <c r="DM27891" s="49">
        <f t="shared" si="1045"/>
        <v>0</v>
      </c>
      <c r="DN27891" s="49">
        <f t="shared" si="1046"/>
        <v>0</v>
      </c>
      <c r="DO27891" s="49">
        <f t="shared" si="1047"/>
        <v>0</v>
      </c>
      <c r="DP27891" s="54">
        <f t="shared" si="1048"/>
        <v>0</v>
      </c>
    </row>
    <row r="27892" spans="106:120" x14ac:dyDescent="0.25">
      <c r="DB27892" s="134">
        <f t="shared" si="1043"/>
        <v>602</v>
      </c>
      <c r="DC27892" s="7"/>
      <c r="DD27892" s="10"/>
      <c r="DE27892" s="9"/>
      <c r="DF27892" s="9"/>
      <c r="DG27892" s="378"/>
      <c r="DH27892" s="128"/>
      <c r="DI27892" s="128"/>
      <c r="DJ27892" s="128"/>
      <c r="DK27892" s="216">
        <f t="shared" si="1044"/>
        <v>0</v>
      </c>
      <c r="DL27892" s="128"/>
      <c r="DM27892" s="49">
        <f t="shared" si="1045"/>
        <v>0</v>
      </c>
      <c r="DN27892" s="49">
        <f t="shared" si="1046"/>
        <v>0</v>
      </c>
      <c r="DO27892" s="49">
        <f t="shared" si="1047"/>
        <v>0</v>
      </c>
      <c r="DP27892" s="54">
        <f t="shared" si="1048"/>
        <v>0</v>
      </c>
    </row>
    <row r="27893" spans="106:120" x14ac:dyDescent="0.25">
      <c r="DB27893" s="134">
        <f t="shared" si="1043"/>
        <v>603</v>
      </c>
      <c r="DC27893" s="7"/>
      <c r="DD27893" s="10"/>
      <c r="DE27893" s="9"/>
      <c r="DF27893" s="9"/>
      <c r="DG27893" s="378"/>
      <c r="DH27893" s="128"/>
      <c r="DI27893" s="128"/>
      <c r="DJ27893" s="128"/>
      <c r="DK27893" s="216">
        <f t="shared" si="1044"/>
        <v>0</v>
      </c>
      <c r="DL27893" s="128"/>
      <c r="DM27893" s="49">
        <f t="shared" si="1045"/>
        <v>0</v>
      </c>
      <c r="DN27893" s="49">
        <f t="shared" si="1046"/>
        <v>0</v>
      </c>
      <c r="DO27893" s="49">
        <f t="shared" si="1047"/>
        <v>0</v>
      </c>
      <c r="DP27893" s="54">
        <f t="shared" si="1048"/>
        <v>0</v>
      </c>
    </row>
    <row r="27894" spans="106:120" x14ac:dyDescent="0.25">
      <c r="DB27894" s="134">
        <f t="shared" si="1043"/>
        <v>604</v>
      </c>
      <c r="DC27894" s="7"/>
      <c r="DD27894" s="10"/>
      <c r="DE27894" s="9"/>
      <c r="DF27894" s="9"/>
      <c r="DG27894" s="378"/>
      <c r="DH27894" s="128"/>
      <c r="DI27894" s="128"/>
      <c r="DJ27894" s="128"/>
      <c r="DK27894" s="216">
        <f t="shared" si="1044"/>
        <v>0</v>
      </c>
      <c r="DL27894" s="128"/>
      <c r="DM27894" s="49">
        <f t="shared" si="1045"/>
        <v>0</v>
      </c>
      <c r="DN27894" s="49">
        <f t="shared" si="1046"/>
        <v>0</v>
      </c>
      <c r="DO27894" s="49">
        <f t="shared" si="1047"/>
        <v>0</v>
      </c>
      <c r="DP27894" s="54">
        <f t="shared" si="1048"/>
        <v>0</v>
      </c>
    </row>
    <row r="27895" spans="106:120" x14ac:dyDescent="0.25">
      <c r="DB27895" s="134">
        <f t="shared" si="1043"/>
        <v>605</v>
      </c>
      <c r="DC27895" s="7"/>
      <c r="DD27895" s="10"/>
      <c r="DE27895" s="9"/>
      <c r="DF27895" s="9"/>
      <c r="DG27895" s="378"/>
      <c r="DH27895" s="128"/>
      <c r="DI27895" s="128"/>
      <c r="DJ27895" s="128"/>
      <c r="DK27895" s="216">
        <f t="shared" si="1044"/>
        <v>0</v>
      </c>
      <c r="DL27895" s="128"/>
      <c r="DM27895" s="49">
        <f t="shared" si="1045"/>
        <v>0</v>
      </c>
      <c r="DN27895" s="49">
        <f t="shared" si="1046"/>
        <v>0</v>
      </c>
      <c r="DO27895" s="49">
        <f t="shared" si="1047"/>
        <v>0</v>
      </c>
      <c r="DP27895" s="54">
        <f t="shared" si="1048"/>
        <v>0</v>
      </c>
    </row>
    <row r="27896" spans="106:120" x14ac:dyDescent="0.25">
      <c r="DB27896" s="134">
        <f t="shared" si="1043"/>
        <v>606</v>
      </c>
      <c r="DC27896" s="7"/>
      <c r="DD27896" s="10"/>
      <c r="DE27896" s="9"/>
      <c r="DF27896" s="9"/>
      <c r="DG27896" s="378"/>
      <c r="DH27896" s="128"/>
      <c r="DI27896" s="128"/>
      <c r="DJ27896" s="128"/>
      <c r="DK27896" s="216">
        <f t="shared" si="1044"/>
        <v>0</v>
      </c>
      <c r="DL27896" s="128"/>
      <c r="DM27896" s="49">
        <f t="shared" si="1045"/>
        <v>0</v>
      </c>
      <c r="DN27896" s="49">
        <f t="shared" si="1046"/>
        <v>0</v>
      </c>
      <c r="DO27896" s="49">
        <f t="shared" si="1047"/>
        <v>0</v>
      </c>
      <c r="DP27896" s="54">
        <f t="shared" si="1048"/>
        <v>0</v>
      </c>
    </row>
    <row r="27897" spans="106:120" x14ac:dyDescent="0.25">
      <c r="DB27897" s="134">
        <f t="shared" si="1043"/>
        <v>607</v>
      </c>
      <c r="DC27897" s="7"/>
      <c r="DD27897" s="10"/>
      <c r="DE27897" s="9"/>
      <c r="DF27897" s="9"/>
      <c r="DG27897" s="378"/>
      <c r="DH27897" s="128"/>
      <c r="DI27897" s="128"/>
      <c r="DJ27897" s="128"/>
      <c r="DK27897" s="216">
        <f t="shared" si="1044"/>
        <v>0</v>
      </c>
      <c r="DL27897" s="128"/>
      <c r="DM27897" s="49">
        <f t="shared" si="1045"/>
        <v>0</v>
      </c>
      <c r="DN27897" s="49">
        <f t="shared" si="1046"/>
        <v>0</v>
      </c>
      <c r="DO27897" s="49">
        <f t="shared" si="1047"/>
        <v>0</v>
      </c>
      <c r="DP27897" s="54">
        <f t="shared" si="1048"/>
        <v>0</v>
      </c>
    </row>
    <row r="27898" spans="106:120" x14ac:dyDescent="0.25">
      <c r="DB27898" s="134">
        <f t="shared" si="1043"/>
        <v>608</v>
      </c>
      <c r="DC27898" s="7"/>
      <c r="DD27898" s="10"/>
      <c r="DE27898" s="9"/>
      <c r="DF27898" s="9"/>
      <c r="DG27898" s="378"/>
      <c r="DH27898" s="128"/>
      <c r="DI27898" s="128"/>
      <c r="DJ27898" s="128"/>
      <c r="DK27898" s="216">
        <f t="shared" si="1044"/>
        <v>0</v>
      </c>
      <c r="DL27898" s="128"/>
      <c r="DM27898" s="49">
        <f t="shared" si="1045"/>
        <v>0</v>
      </c>
      <c r="DN27898" s="49">
        <f t="shared" si="1046"/>
        <v>0</v>
      </c>
      <c r="DO27898" s="49">
        <f t="shared" si="1047"/>
        <v>0</v>
      </c>
      <c r="DP27898" s="54">
        <f t="shared" si="1048"/>
        <v>0</v>
      </c>
    </row>
    <row r="27899" spans="106:120" x14ac:dyDescent="0.25">
      <c r="DB27899" s="134">
        <f t="shared" si="1043"/>
        <v>609</v>
      </c>
      <c r="DC27899" s="7"/>
      <c r="DD27899" s="10"/>
      <c r="DE27899" s="9"/>
      <c r="DF27899" s="9"/>
      <c r="DG27899" s="378"/>
      <c r="DH27899" s="128"/>
      <c r="DI27899" s="128"/>
      <c r="DJ27899" s="128"/>
      <c r="DK27899" s="216">
        <f t="shared" si="1044"/>
        <v>0</v>
      </c>
      <c r="DL27899" s="128"/>
      <c r="DM27899" s="49">
        <f t="shared" si="1045"/>
        <v>0</v>
      </c>
      <c r="DN27899" s="49">
        <f t="shared" si="1046"/>
        <v>0</v>
      </c>
      <c r="DO27899" s="49">
        <f t="shared" si="1047"/>
        <v>0</v>
      </c>
      <c r="DP27899" s="54">
        <f t="shared" si="1048"/>
        <v>0</v>
      </c>
    </row>
    <row r="27900" spans="106:120" x14ac:dyDescent="0.25">
      <c r="DB27900" s="134">
        <f t="shared" si="1043"/>
        <v>610</v>
      </c>
      <c r="DC27900" s="7"/>
      <c r="DD27900" s="10"/>
      <c r="DE27900" s="9"/>
      <c r="DF27900" s="9"/>
      <c r="DG27900" s="378"/>
      <c r="DH27900" s="128"/>
      <c r="DI27900" s="128"/>
      <c r="DJ27900" s="128"/>
      <c r="DK27900" s="216">
        <f t="shared" si="1044"/>
        <v>0</v>
      </c>
      <c r="DL27900" s="128"/>
      <c r="DM27900" s="49">
        <f t="shared" si="1045"/>
        <v>0</v>
      </c>
      <c r="DN27900" s="49">
        <f t="shared" si="1046"/>
        <v>0</v>
      </c>
      <c r="DO27900" s="49">
        <f t="shared" si="1047"/>
        <v>0</v>
      </c>
      <c r="DP27900" s="54">
        <f t="shared" si="1048"/>
        <v>0</v>
      </c>
    </row>
    <row r="27901" spans="106:120" x14ac:dyDescent="0.25">
      <c r="DB27901" s="134">
        <f t="shared" si="1043"/>
        <v>611</v>
      </c>
      <c r="DC27901" s="7"/>
      <c r="DD27901" s="10"/>
      <c r="DE27901" s="9"/>
      <c r="DF27901" s="9"/>
      <c r="DG27901" s="378"/>
      <c r="DH27901" s="128"/>
      <c r="DI27901" s="128"/>
      <c r="DJ27901" s="128"/>
      <c r="DK27901" s="216">
        <f t="shared" si="1044"/>
        <v>0</v>
      </c>
      <c r="DL27901" s="128"/>
      <c r="DM27901" s="49">
        <f t="shared" si="1045"/>
        <v>0</v>
      </c>
      <c r="DN27901" s="49">
        <f t="shared" si="1046"/>
        <v>0</v>
      </c>
      <c r="DO27901" s="49">
        <f t="shared" si="1047"/>
        <v>0</v>
      </c>
      <c r="DP27901" s="54">
        <f t="shared" si="1048"/>
        <v>0</v>
      </c>
    </row>
    <row r="27902" spans="106:120" x14ac:dyDescent="0.25">
      <c r="DB27902" s="134">
        <f t="shared" ref="DB27902:DB27965" si="1049">1+DB27901</f>
        <v>612</v>
      </c>
      <c r="DC27902" s="7"/>
      <c r="DD27902" s="10"/>
      <c r="DE27902" s="9"/>
      <c r="DF27902" s="9"/>
      <c r="DG27902" s="378"/>
      <c r="DH27902" s="128"/>
      <c r="DI27902" s="128"/>
      <c r="DJ27902" s="128"/>
      <c r="DK27902" s="216">
        <f t="shared" si="1044"/>
        <v>0</v>
      </c>
      <c r="DL27902" s="128"/>
      <c r="DM27902" s="49">
        <f t="shared" si="1045"/>
        <v>0</v>
      </c>
      <c r="DN27902" s="49">
        <f t="shared" si="1046"/>
        <v>0</v>
      </c>
      <c r="DO27902" s="49">
        <f t="shared" si="1047"/>
        <v>0</v>
      </c>
      <c r="DP27902" s="54">
        <f t="shared" si="1048"/>
        <v>0</v>
      </c>
    </row>
    <row r="27903" spans="106:120" x14ac:dyDescent="0.25">
      <c r="DB27903" s="134">
        <f t="shared" si="1049"/>
        <v>613</v>
      </c>
      <c r="DC27903" s="7"/>
      <c r="DD27903" s="10"/>
      <c r="DE27903" s="9"/>
      <c r="DF27903" s="9"/>
      <c r="DG27903" s="378"/>
      <c r="DH27903" s="128"/>
      <c r="DI27903" s="128"/>
      <c r="DJ27903" s="128"/>
      <c r="DK27903" s="216">
        <f t="shared" si="1044"/>
        <v>0</v>
      </c>
      <c r="DL27903" s="128"/>
      <c r="DM27903" s="49">
        <f t="shared" si="1045"/>
        <v>0</v>
      </c>
      <c r="DN27903" s="49">
        <f t="shared" si="1046"/>
        <v>0</v>
      </c>
      <c r="DO27903" s="49">
        <f t="shared" si="1047"/>
        <v>0</v>
      </c>
      <c r="DP27903" s="54">
        <f t="shared" si="1048"/>
        <v>0</v>
      </c>
    </row>
    <row r="27904" spans="106:120" x14ac:dyDescent="0.25">
      <c r="DB27904" s="134">
        <f t="shared" si="1049"/>
        <v>614</v>
      </c>
      <c r="DC27904" s="7"/>
      <c r="DD27904" s="10"/>
      <c r="DE27904" s="9"/>
      <c r="DF27904" s="9"/>
      <c r="DG27904" s="378"/>
      <c r="DH27904" s="128"/>
      <c r="DI27904" s="128"/>
      <c r="DJ27904" s="128"/>
      <c r="DK27904" s="216">
        <f t="shared" si="1044"/>
        <v>0</v>
      </c>
      <c r="DL27904" s="128"/>
      <c r="DM27904" s="49">
        <f t="shared" si="1045"/>
        <v>0</v>
      </c>
      <c r="DN27904" s="49">
        <f t="shared" si="1046"/>
        <v>0</v>
      </c>
      <c r="DO27904" s="49">
        <f t="shared" si="1047"/>
        <v>0</v>
      </c>
      <c r="DP27904" s="54">
        <f t="shared" si="1048"/>
        <v>0</v>
      </c>
    </row>
    <row r="27905" spans="106:120" x14ac:dyDescent="0.25">
      <c r="DB27905" s="134">
        <f t="shared" si="1049"/>
        <v>615</v>
      </c>
      <c r="DC27905" s="7"/>
      <c r="DD27905" s="10"/>
      <c r="DE27905" s="9"/>
      <c r="DF27905" s="9"/>
      <c r="DG27905" s="378"/>
      <c r="DH27905" s="128"/>
      <c r="DI27905" s="128"/>
      <c r="DJ27905" s="128"/>
      <c r="DK27905" s="216">
        <f t="shared" si="1044"/>
        <v>0</v>
      </c>
      <c r="DL27905" s="128"/>
      <c r="DM27905" s="49">
        <f t="shared" si="1045"/>
        <v>0</v>
      </c>
      <c r="DN27905" s="49">
        <f t="shared" si="1046"/>
        <v>0</v>
      </c>
      <c r="DO27905" s="49">
        <f t="shared" si="1047"/>
        <v>0</v>
      </c>
      <c r="DP27905" s="54">
        <f t="shared" si="1048"/>
        <v>0</v>
      </c>
    </row>
    <row r="27906" spans="106:120" x14ac:dyDescent="0.25">
      <c r="DB27906" s="134">
        <f t="shared" si="1049"/>
        <v>616</v>
      </c>
      <c r="DC27906" s="7"/>
      <c r="DD27906" s="10"/>
      <c r="DE27906" s="9"/>
      <c r="DF27906" s="9"/>
      <c r="DG27906" s="378"/>
      <c r="DH27906" s="128"/>
      <c r="DI27906" s="128"/>
      <c r="DJ27906" s="128"/>
      <c r="DK27906" s="216">
        <f t="shared" si="1044"/>
        <v>0</v>
      </c>
      <c r="DL27906" s="128"/>
      <c r="DM27906" s="49">
        <f t="shared" si="1045"/>
        <v>0</v>
      </c>
      <c r="DN27906" s="49">
        <f t="shared" si="1046"/>
        <v>0</v>
      </c>
      <c r="DO27906" s="49">
        <f t="shared" si="1047"/>
        <v>0</v>
      </c>
      <c r="DP27906" s="54">
        <f t="shared" si="1048"/>
        <v>0</v>
      </c>
    </row>
    <row r="27907" spans="106:120" x14ac:dyDescent="0.25">
      <c r="DB27907" s="134">
        <f t="shared" si="1049"/>
        <v>617</v>
      </c>
      <c r="DC27907" s="7"/>
      <c r="DD27907" s="10"/>
      <c r="DE27907" s="9"/>
      <c r="DF27907" s="9"/>
      <c r="DG27907" s="378"/>
      <c r="DH27907" s="128"/>
      <c r="DI27907" s="128"/>
      <c r="DJ27907" s="128"/>
      <c r="DK27907" s="216">
        <f t="shared" si="1044"/>
        <v>0</v>
      </c>
      <c r="DL27907" s="128"/>
      <c r="DM27907" s="49">
        <f t="shared" si="1045"/>
        <v>0</v>
      </c>
      <c r="DN27907" s="49">
        <f t="shared" si="1046"/>
        <v>0</v>
      </c>
      <c r="DO27907" s="49">
        <f t="shared" si="1047"/>
        <v>0</v>
      </c>
      <c r="DP27907" s="54">
        <f t="shared" si="1048"/>
        <v>0</v>
      </c>
    </row>
    <row r="27908" spans="106:120" x14ac:dyDescent="0.25">
      <c r="DB27908" s="134">
        <f t="shared" si="1049"/>
        <v>618</v>
      </c>
      <c r="DC27908" s="7"/>
      <c r="DD27908" s="10"/>
      <c r="DE27908" s="9"/>
      <c r="DF27908" s="9"/>
      <c r="DG27908" s="378"/>
      <c r="DH27908" s="128"/>
      <c r="DI27908" s="128"/>
      <c r="DJ27908" s="128"/>
      <c r="DK27908" s="216">
        <f t="shared" si="1044"/>
        <v>0</v>
      </c>
      <c r="DL27908" s="128"/>
      <c r="DM27908" s="49">
        <f t="shared" si="1045"/>
        <v>0</v>
      </c>
      <c r="DN27908" s="49">
        <f t="shared" si="1046"/>
        <v>0</v>
      </c>
      <c r="DO27908" s="49">
        <f t="shared" si="1047"/>
        <v>0</v>
      </c>
      <c r="DP27908" s="54">
        <f t="shared" si="1048"/>
        <v>0</v>
      </c>
    </row>
    <row r="27909" spans="106:120" x14ac:dyDescent="0.25">
      <c r="DB27909" s="134">
        <f t="shared" si="1049"/>
        <v>619</v>
      </c>
      <c r="DC27909" s="7"/>
      <c r="DD27909" s="10"/>
      <c r="DE27909" s="9"/>
      <c r="DF27909" s="9"/>
      <c r="DG27909" s="378"/>
      <c r="DH27909" s="128"/>
      <c r="DI27909" s="128"/>
      <c r="DJ27909" s="128"/>
      <c r="DK27909" s="216">
        <f t="shared" si="1044"/>
        <v>0</v>
      </c>
      <c r="DL27909" s="128"/>
      <c r="DM27909" s="49">
        <f t="shared" si="1045"/>
        <v>0</v>
      </c>
      <c r="DN27909" s="49">
        <f t="shared" si="1046"/>
        <v>0</v>
      </c>
      <c r="DO27909" s="49">
        <f t="shared" si="1047"/>
        <v>0</v>
      </c>
      <c r="DP27909" s="54">
        <f t="shared" si="1048"/>
        <v>0</v>
      </c>
    </row>
    <row r="27910" spans="106:120" x14ac:dyDescent="0.25">
      <c r="DB27910" s="134">
        <f t="shared" si="1049"/>
        <v>620</v>
      </c>
      <c r="DC27910" s="7"/>
      <c r="DD27910" s="10"/>
      <c r="DE27910" s="9"/>
      <c r="DF27910" s="9"/>
      <c r="DG27910" s="378"/>
      <c r="DH27910" s="128"/>
      <c r="DI27910" s="128"/>
      <c r="DJ27910" s="128"/>
      <c r="DK27910" s="216">
        <f t="shared" si="1044"/>
        <v>0</v>
      </c>
      <c r="DL27910" s="128"/>
      <c r="DM27910" s="49">
        <f t="shared" si="1045"/>
        <v>0</v>
      </c>
      <c r="DN27910" s="49">
        <f t="shared" si="1046"/>
        <v>0</v>
      </c>
      <c r="DO27910" s="49">
        <f t="shared" si="1047"/>
        <v>0</v>
      </c>
      <c r="DP27910" s="54">
        <f t="shared" si="1048"/>
        <v>0</v>
      </c>
    </row>
    <row r="27911" spans="106:120" x14ac:dyDescent="0.25">
      <c r="DB27911" s="134">
        <f t="shared" si="1049"/>
        <v>621</v>
      </c>
      <c r="DC27911" s="7"/>
      <c r="DD27911" s="10"/>
      <c r="DE27911" s="9"/>
      <c r="DF27911" s="9"/>
      <c r="DG27911" s="378"/>
      <c r="DH27911" s="128"/>
      <c r="DI27911" s="128"/>
      <c r="DJ27911" s="128"/>
      <c r="DK27911" s="216">
        <f t="shared" si="1044"/>
        <v>0</v>
      </c>
      <c r="DL27911" s="128"/>
      <c r="DM27911" s="49">
        <f t="shared" si="1045"/>
        <v>0</v>
      </c>
      <c r="DN27911" s="49">
        <f t="shared" si="1046"/>
        <v>0</v>
      </c>
      <c r="DO27911" s="49">
        <f t="shared" si="1047"/>
        <v>0</v>
      </c>
      <c r="DP27911" s="54">
        <f t="shared" si="1048"/>
        <v>0</v>
      </c>
    </row>
    <row r="27912" spans="106:120" x14ac:dyDescent="0.25">
      <c r="DB27912" s="134">
        <f t="shared" si="1049"/>
        <v>622</v>
      </c>
      <c r="DC27912" s="7"/>
      <c r="DD27912" s="10"/>
      <c r="DE27912" s="9"/>
      <c r="DF27912" s="9"/>
      <c r="DG27912" s="378"/>
      <c r="DH27912" s="128"/>
      <c r="DI27912" s="128"/>
      <c r="DJ27912" s="128"/>
      <c r="DK27912" s="216">
        <f t="shared" si="1044"/>
        <v>0</v>
      </c>
      <c r="DL27912" s="128"/>
      <c r="DM27912" s="49">
        <f t="shared" si="1045"/>
        <v>0</v>
      </c>
      <c r="DN27912" s="49">
        <f t="shared" si="1046"/>
        <v>0</v>
      </c>
      <c r="DO27912" s="49">
        <f t="shared" si="1047"/>
        <v>0</v>
      </c>
      <c r="DP27912" s="54">
        <f t="shared" si="1048"/>
        <v>0</v>
      </c>
    </row>
    <row r="27913" spans="106:120" x14ac:dyDescent="0.25">
      <c r="DB27913" s="134">
        <f t="shared" si="1049"/>
        <v>623</v>
      </c>
      <c r="DC27913" s="7"/>
      <c r="DD27913" s="10"/>
      <c r="DE27913" s="9"/>
      <c r="DF27913" s="9"/>
      <c r="DG27913" s="378"/>
      <c r="DH27913" s="128"/>
      <c r="DI27913" s="128"/>
      <c r="DJ27913" s="128"/>
      <c r="DK27913" s="216">
        <f t="shared" si="1044"/>
        <v>0</v>
      </c>
      <c r="DL27913" s="128"/>
      <c r="DM27913" s="49">
        <f t="shared" si="1045"/>
        <v>0</v>
      </c>
      <c r="DN27913" s="49">
        <f t="shared" si="1046"/>
        <v>0</v>
      </c>
      <c r="DO27913" s="49">
        <f t="shared" si="1047"/>
        <v>0</v>
      </c>
      <c r="DP27913" s="54">
        <f t="shared" si="1048"/>
        <v>0</v>
      </c>
    </row>
    <row r="27914" spans="106:120" x14ac:dyDescent="0.25">
      <c r="DB27914" s="134">
        <f t="shared" si="1049"/>
        <v>624</v>
      </c>
      <c r="DC27914" s="7"/>
      <c r="DD27914" s="10"/>
      <c r="DE27914" s="9"/>
      <c r="DF27914" s="9"/>
      <c r="DG27914" s="378"/>
      <c r="DH27914" s="128"/>
      <c r="DI27914" s="128"/>
      <c r="DJ27914" s="128"/>
      <c r="DK27914" s="216">
        <f t="shared" si="1044"/>
        <v>0</v>
      </c>
      <c r="DL27914" s="128"/>
      <c r="DM27914" s="49">
        <f t="shared" si="1045"/>
        <v>0</v>
      </c>
      <c r="DN27914" s="49">
        <f t="shared" si="1046"/>
        <v>0</v>
      </c>
      <c r="DO27914" s="49">
        <f t="shared" si="1047"/>
        <v>0</v>
      </c>
      <c r="DP27914" s="54">
        <f t="shared" si="1048"/>
        <v>0</v>
      </c>
    </row>
    <row r="27915" spans="106:120" x14ac:dyDescent="0.25">
      <c r="DB27915" s="134">
        <f t="shared" si="1049"/>
        <v>625</v>
      </c>
      <c r="DC27915" s="7"/>
      <c r="DD27915" s="10"/>
      <c r="DE27915" s="9"/>
      <c r="DF27915" s="9"/>
      <c r="DG27915" s="378"/>
      <c r="DH27915" s="128"/>
      <c r="DI27915" s="128"/>
      <c r="DJ27915" s="128"/>
      <c r="DK27915" s="216">
        <f t="shared" si="1044"/>
        <v>0</v>
      </c>
      <c r="DL27915" s="128"/>
      <c r="DM27915" s="49">
        <f t="shared" si="1045"/>
        <v>0</v>
      </c>
      <c r="DN27915" s="49">
        <f t="shared" si="1046"/>
        <v>0</v>
      </c>
      <c r="DO27915" s="49">
        <f t="shared" si="1047"/>
        <v>0</v>
      </c>
      <c r="DP27915" s="54">
        <f t="shared" si="1048"/>
        <v>0</v>
      </c>
    </row>
    <row r="27916" spans="106:120" x14ac:dyDescent="0.25">
      <c r="DB27916" s="134">
        <f t="shared" si="1049"/>
        <v>626</v>
      </c>
      <c r="DC27916" s="7"/>
      <c r="DD27916" s="10"/>
      <c r="DE27916" s="9"/>
      <c r="DF27916" s="9"/>
      <c r="DG27916" s="378"/>
      <c r="DH27916" s="128"/>
      <c r="DI27916" s="128"/>
      <c r="DJ27916" s="128"/>
      <c r="DK27916" s="216">
        <f t="shared" si="1044"/>
        <v>0</v>
      </c>
      <c r="DL27916" s="128"/>
      <c r="DM27916" s="49">
        <f t="shared" si="1045"/>
        <v>0</v>
      </c>
      <c r="DN27916" s="49">
        <f t="shared" si="1046"/>
        <v>0</v>
      </c>
      <c r="DO27916" s="49">
        <f t="shared" si="1047"/>
        <v>0</v>
      </c>
      <c r="DP27916" s="54">
        <f t="shared" si="1048"/>
        <v>0</v>
      </c>
    </row>
    <row r="27917" spans="106:120" x14ac:dyDescent="0.25">
      <c r="DB27917" s="134">
        <f t="shared" si="1049"/>
        <v>627</v>
      </c>
      <c r="DC27917" s="7"/>
      <c r="DD27917" s="10"/>
      <c r="DE27917" s="9"/>
      <c r="DF27917" s="9"/>
      <c r="DG27917" s="378"/>
      <c r="DH27917" s="128"/>
      <c r="DI27917" s="128"/>
      <c r="DJ27917" s="128"/>
      <c r="DK27917" s="216">
        <f t="shared" si="1044"/>
        <v>0</v>
      </c>
      <c r="DL27917" s="128"/>
      <c r="DM27917" s="49">
        <f t="shared" si="1045"/>
        <v>0</v>
      </c>
      <c r="DN27917" s="49">
        <f t="shared" si="1046"/>
        <v>0</v>
      </c>
      <c r="DO27917" s="49">
        <f t="shared" si="1047"/>
        <v>0</v>
      </c>
      <c r="DP27917" s="54">
        <f t="shared" si="1048"/>
        <v>0</v>
      </c>
    </row>
    <row r="27918" spans="106:120" x14ac:dyDescent="0.25">
      <c r="DB27918" s="134">
        <f t="shared" si="1049"/>
        <v>628</v>
      </c>
      <c r="DC27918" s="7"/>
      <c r="DD27918" s="10"/>
      <c r="DE27918" s="9"/>
      <c r="DF27918" s="9"/>
      <c r="DG27918" s="378"/>
      <c r="DH27918" s="128"/>
      <c r="DI27918" s="128"/>
      <c r="DJ27918" s="128"/>
      <c r="DK27918" s="216">
        <f t="shared" si="1044"/>
        <v>0</v>
      </c>
      <c r="DL27918" s="128"/>
      <c r="DM27918" s="49">
        <f t="shared" si="1045"/>
        <v>0</v>
      </c>
      <c r="DN27918" s="49">
        <f t="shared" si="1046"/>
        <v>0</v>
      </c>
      <c r="DO27918" s="49">
        <f t="shared" si="1047"/>
        <v>0</v>
      </c>
      <c r="DP27918" s="54">
        <f t="shared" si="1048"/>
        <v>0</v>
      </c>
    </row>
    <row r="27919" spans="106:120" x14ac:dyDescent="0.25">
      <c r="DB27919" s="134">
        <f t="shared" si="1049"/>
        <v>629</v>
      </c>
      <c r="DC27919" s="7"/>
      <c r="DD27919" s="10"/>
      <c r="DE27919" s="9"/>
      <c r="DF27919" s="9"/>
      <c r="DG27919" s="378"/>
      <c r="DH27919" s="128"/>
      <c r="DI27919" s="128"/>
      <c r="DJ27919" s="128"/>
      <c r="DK27919" s="216">
        <f t="shared" si="1044"/>
        <v>0</v>
      </c>
      <c r="DL27919" s="128"/>
      <c r="DM27919" s="49">
        <f t="shared" si="1045"/>
        <v>0</v>
      </c>
      <c r="DN27919" s="49">
        <f t="shared" si="1046"/>
        <v>0</v>
      </c>
      <c r="DO27919" s="49">
        <f t="shared" si="1047"/>
        <v>0</v>
      </c>
      <c r="DP27919" s="54">
        <f t="shared" si="1048"/>
        <v>0</v>
      </c>
    </row>
    <row r="27920" spans="106:120" x14ac:dyDescent="0.25">
      <c r="DB27920" s="134">
        <f t="shared" si="1049"/>
        <v>630</v>
      </c>
      <c r="DC27920" s="7"/>
      <c r="DD27920" s="10"/>
      <c r="DE27920" s="9"/>
      <c r="DF27920" s="9"/>
      <c r="DG27920" s="378"/>
      <c r="DH27920" s="128"/>
      <c r="DI27920" s="128"/>
      <c r="DJ27920" s="128"/>
      <c r="DK27920" s="216">
        <f t="shared" si="1044"/>
        <v>0</v>
      </c>
      <c r="DL27920" s="128"/>
      <c r="DM27920" s="49">
        <f t="shared" si="1045"/>
        <v>0</v>
      </c>
      <c r="DN27920" s="49">
        <f t="shared" si="1046"/>
        <v>0</v>
      </c>
      <c r="DO27920" s="49">
        <f t="shared" si="1047"/>
        <v>0</v>
      </c>
      <c r="DP27920" s="54">
        <f t="shared" si="1048"/>
        <v>0</v>
      </c>
    </row>
    <row r="27921" spans="106:120" x14ac:dyDescent="0.25">
      <c r="DB27921" s="134">
        <f t="shared" si="1049"/>
        <v>631</v>
      </c>
      <c r="DC27921" s="7"/>
      <c r="DD27921" s="10"/>
      <c r="DE27921" s="9"/>
      <c r="DF27921" s="9"/>
      <c r="DG27921" s="378"/>
      <c r="DH27921" s="128"/>
      <c r="DI27921" s="128"/>
      <c r="DJ27921" s="128"/>
      <c r="DK27921" s="216">
        <f t="shared" si="1044"/>
        <v>0</v>
      </c>
      <c r="DL27921" s="128"/>
      <c r="DM27921" s="49">
        <f t="shared" si="1045"/>
        <v>0</v>
      </c>
      <c r="DN27921" s="49">
        <f t="shared" si="1046"/>
        <v>0</v>
      </c>
      <c r="DO27921" s="49">
        <f t="shared" si="1047"/>
        <v>0</v>
      </c>
      <c r="DP27921" s="54">
        <f t="shared" si="1048"/>
        <v>0</v>
      </c>
    </row>
    <row r="27922" spans="106:120" x14ac:dyDescent="0.25">
      <c r="DB27922" s="134">
        <f t="shared" si="1049"/>
        <v>632</v>
      </c>
      <c r="DC27922" s="7"/>
      <c r="DD27922" s="10"/>
      <c r="DE27922" s="9"/>
      <c r="DF27922" s="9"/>
      <c r="DG27922" s="378"/>
      <c r="DH27922" s="128"/>
      <c r="DI27922" s="128"/>
      <c r="DJ27922" s="128"/>
      <c r="DK27922" s="216">
        <f t="shared" si="1044"/>
        <v>0</v>
      </c>
      <c r="DL27922" s="128"/>
      <c r="DM27922" s="49">
        <f t="shared" si="1045"/>
        <v>0</v>
      </c>
      <c r="DN27922" s="49">
        <f t="shared" si="1046"/>
        <v>0</v>
      </c>
      <c r="DO27922" s="49">
        <f t="shared" si="1047"/>
        <v>0</v>
      </c>
      <c r="DP27922" s="54">
        <f t="shared" si="1048"/>
        <v>0</v>
      </c>
    </row>
    <row r="27923" spans="106:120" x14ac:dyDescent="0.25">
      <c r="DB27923" s="134">
        <f t="shared" si="1049"/>
        <v>633</v>
      </c>
      <c r="DC27923" s="7"/>
      <c r="DD27923" s="10"/>
      <c r="DE27923" s="9"/>
      <c r="DF27923" s="9"/>
      <c r="DG27923" s="378"/>
      <c r="DH27923" s="128"/>
      <c r="DI27923" s="128"/>
      <c r="DJ27923" s="128"/>
      <c r="DK27923" s="216">
        <f t="shared" si="1044"/>
        <v>0</v>
      </c>
      <c r="DL27923" s="128"/>
      <c r="DM27923" s="49">
        <f t="shared" si="1045"/>
        <v>0</v>
      </c>
      <c r="DN27923" s="49">
        <f t="shared" si="1046"/>
        <v>0</v>
      </c>
      <c r="DO27923" s="49">
        <f t="shared" si="1047"/>
        <v>0</v>
      </c>
      <c r="DP27923" s="54">
        <f t="shared" si="1048"/>
        <v>0</v>
      </c>
    </row>
    <row r="27924" spans="106:120" x14ac:dyDescent="0.25">
      <c r="DB27924" s="134">
        <f t="shared" si="1049"/>
        <v>634</v>
      </c>
      <c r="DC27924" s="7"/>
      <c r="DD27924" s="10"/>
      <c r="DE27924" s="9"/>
      <c r="DF27924" s="9"/>
      <c r="DG27924" s="378"/>
      <c r="DH27924" s="128"/>
      <c r="DI27924" s="128"/>
      <c r="DJ27924" s="128"/>
      <c r="DK27924" s="216">
        <f t="shared" si="1044"/>
        <v>0</v>
      </c>
      <c r="DL27924" s="128"/>
      <c r="DM27924" s="49">
        <f t="shared" si="1045"/>
        <v>0</v>
      </c>
      <c r="DN27924" s="49">
        <f t="shared" si="1046"/>
        <v>0</v>
      </c>
      <c r="DO27924" s="49">
        <f t="shared" si="1047"/>
        <v>0</v>
      </c>
      <c r="DP27924" s="54">
        <f t="shared" si="1048"/>
        <v>0</v>
      </c>
    </row>
    <row r="27925" spans="106:120" x14ac:dyDescent="0.25">
      <c r="DB27925" s="134">
        <f t="shared" si="1049"/>
        <v>635</v>
      </c>
      <c r="DC27925" s="7"/>
      <c r="DD27925" s="10"/>
      <c r="DE27925" s="9"/>
      <c r="DF27925" s="9"/>
      <c r="DG27925" s="378"/>
      <c r="DH27925" s="128"/>
      <c r="DI27925" s="128"/>
      <c r="DJ27925" s="128"/>
      <c r="DK27925" s="216">
        <f t="shared" si="1044"/>
        <v>0</v>
      </c>
      <c r="DL27925" s="128"/>
      <c r="DM27925" s="49">
        <f t="shared" si="1045"/>
        <v>0</v>
      </c>
      <c r="DN27925" s="49">
        <f t="shared" si="1046"/>
        <v>0</v>
      </c>
      <c r="DO27925" s="49">
        <f t="shared" si="1047"/>
        <v>0</v>
      </c>
      <c r="DP27925" s="54">
        <f t="shared" si="1048"/>
        <v>0</v>
      </c>
    </row>
    <row r="27926" spans="106:120" x14ac:dyDescent="0.25">
      <c r="DB27926" s="134">
        <f t="shared" si="1049"/>
        <v>636</v>
      </c>
      <c r="DC27926" s="7"/>
      <c r="DD27926" s="10"/>
      <c r="DE27926" s="9"/>
      <c r="DF27926" s="9"/>
      <c r="DG27926" s="378"/>
      <c r="DH27926" s="128"/>
      <c r="DI27926" s="128"/>
      <c r="DJ27926" s="128"/>
      <c r="DK27926" s="216">
        <f t="shared" si="1044"/>
        <v>0</v>
      </c>
      <c r="DL27926" s="128"/>
      <c r="DM27926" s="49">
        <f t="shared" si="1045"/>
        <v>0</v>
      </c>
      <c r="DN27926" s="49">
        <f t="shared" si="1046"/>
        <v>0</v>
      </c>
      <c r="DO27926" s="49">
        <f t="shared" si="1047"/>
        <v>0</v>
      </c>
      <c r="DP27926" s="54">
        <f t="shared" si="1048"/>
        <v>0</v>
      </c>
    </row>
    <row r="27927" spans="106:120" x14ac:dyDescent="0.25">
      <c r="DB27927" s="134">
        <f t="shared" si="1049"/>
        <v>637</v>
      </c>
      <c r="DC27927" s="7"/>
      <c r="DD27927" s="10"/>
      <c r="DE27927" s="9"/>
      <c r="DF27927" s="9"/>
      <c r="DG27927" s="378"/>
      <c r="DH27927" s="128"/>
      <c r="DI27927" s="128"/>
      <c r="DJ27927" s="128"/>
      <c r="DK27927" s="216">
        <f t="shared" si="1044"/>
        <v>0</v>
      </c>
      <c r="DL27927" s="128"/>
      <c r="DM27927" s="49">
        <f t="shared" si="1045"/>
        <v>0</v>
      </c>
      <c r="DN27927" s="49">
        <f t="shared" si="1046"/>
        <v>0</v>
      </c>
      <c r="DO27927" s="49">
        <f t="shared" si="1047"/>
        <v>0</v>
      </c>
      <c r="DP27927" s="54">
        <f t="shared" si="1048"/>
        <v>0</v>
      </c>
    </row>
    <row r="27928" spans="106:120" x14ac:dyDescent="0.25">
      <c r="DB27928" s="134">
        <f t="shared" si="1049"/>
        <v>638</v>
      </c>
      <c r="DC27928" s="7"/>
      <c r="DD27928" s="10"/>
      <c r="DE27928" s="9"/>
      <c r="DF27928" s="9"/>
      <c r="DG27928" s="378"/>
      <c r="DH27928" s="128"/>
      <c r="DI27928" s="128"/>
      <c r="DJ27928" s="128"/>
      <c r="DK27928" s="216">
        <f t="shared" si="1044"/>
        <v>0</v>
      </c>
      <c r="DL27928" s="128"/>
      <c r="DM27928" s="49">
        <f t="shared" si="1045"/>
        <v>0</v>
      </c>
      <c r="DN27928" s="49">
        <f t="shared" si="1046"/>
        <v>0</v>
      </c>
      <c r="DO27928" s="49">
        <f t="shared" si="1047"/>
        <v>0</v>
      </c>
      <c r="DP27928" s="54">
        <f t="shared" si="1048"/>
        <v>0</v>
      </c>
    </row>
    <row r="27929" spans="106:120" x14ac:dyDescent="0.25">
      <c r="DB27929" s="134">
        <f t="shared" si="1049"/>
        <v>639</v>
      </c>
      <c r="DC27929" s="7"/>
      <c r="DD27929" s="10"/>
      <c r="DE27929" s="9"/>
      <c r="DF27929" s="9"/>
      <c r="DG27929" s="378"/>
      <c r="DH27929" s="128"/>
      <c r="DI27929" s="128"/>
      <c r="DJ27929" s="128"/>
      <c r="DK27929" s="216">
        <f t="shared" si="1044"/>
        <v>0</v>
      </c>
      <c r="DL27929" s="128"/>
      <c r="DM27929" s="49">
        <f t="shared" si="1045"/>
        <v>0</v>
      </c>
      <c r="DN27929" s="49">
        <f t="shared" si="1046"/>
        <v>0</v>
      </c>
      <c r="DO27929" s="49">
        <f t="shared" si="1047"/>
        <v>0</v>
      </c>
      <c r="DP27929" s="54">
        <f t="shared" si="1048"/>
        <v>0</v>
      </c>
    </row>
    <row r="27930" spans="106:120" x14ac:dyDescent="0.25">
      <c r="DB27930" s="134">
        <f t="shared" si="1049"/>
        <v>640</v>
      </c>
      <c r="DC27930" s="7"/>
      <c r="DD27930" s="10"/>
      <c r="DE27930" s="9"/>
      <c r="DF27930" s="9"/>
      <c r="DG27930" s="378"/>
      <c r="DH27930" s="128"/>
      <c r="DI27930" s="128"/>
      <c r="DJ27930" s="128"/>
      <c r="DK27930" s="216">
        <f t="shared" si="1044"/>
        <v>0</v>
      </c>
      <c r="DL27930" s="128"/>
      <c r="DM27930" s="49">
        <f t="shared" si="1045"/>
        <v>0</v>
      </c>
      <c r="DN27930" s="49">
        <f t="shared" si="1046"/>
        <v>0</v>
      </c>
      <c r="DO27930" s="49">
        <f t="shared" si="1047"/>
        <v>0</v>
      </c>
      <c r="DP27930" s="54">
        <f t="shared" si="1048"/>
        <v>0</v>
      </c>
    </row>
    <row r="27931" spans="106:120" x14ac:dyDescent="0.25">
      <c r="DB27931" s="134">
        <f t="shared" si="1049"/>
        <v>641</v>
      </c>
      <c r="DC27931" s="7"/>
      <c r="DD27931" s="10"/>
      <c r="DE27931" s="9"/>
      <c r="DF27931" s="9"/>
      <c r="DG27931" s="378"/>
      <c r="DH27931" s="128"/>
      <c r="DI27931" s="128"/>
      <c r="DJ27931" s="128"/>
      <c r="DK27931" s="216">
        <f t="shared" si="1044"/>
        <v>0</v>
      </c>
      <c r="DL27931" s="128"/>
      <c r="DM27931" s="49">
        <f t="shared" si="1045"/>
        <v>0</v>
      </c>
      <c r="DN27931" s="49">
        <f t="shared" si="1046"/>
        <v>0</v>
      </c>
      <c r="DO27931" s="49">
        <f t="shared" si="1047"/>
        <v>0</v>
      </c>
      <c r="DP27931" s="54">
        <f t="shared" si="1048"/>
        <v>0</v>
      </c>
    </row>
    <row r="27932" spans="106:120" x14ac:dyDescent="0.25">
      <c r="DB27932" s="134">
        <f t="shared" si="1049"/>
        <v>642</v>
      </c>
      <c r="DC27932" s="7"/>
      <c r="DD27932" s="10"/>
      <c r="DE27932" s="9"/>
      <c r="DF27932" s="9"/>
      <c r="DG27932" s="378"/>
      <c r="DH27932" s="128"/>
      <c r="DI27932" s="128"/>
      <c r="DJ27932" s="128"/>
      <c r="DK27932" s="216">
        <f t="shared" ref="DK27932:DK27990" si="1050">IF(DC27932=0,0,IF(DD27932=0,0,IF(DE27932=0,0,IF(DF27932=0,0,DP27932))))</f>
        <v>0</v>
      </c>
      <c r="DL27932" s="128"/>
      <c r="DM27932" s="49">
        <f t="shared" ref="DM27932:DM27990" si="1051">IF(DE27932="yes",1,0)</f>
        <v>0</v>
      </c>
      <c r="DN27932" s="49">
        <f t="shared" ref="DN27932:DN27990" si="1052">IF(DF27932="yes",1,0)</f>
        <v>0</v>
      </c>
      <c r="DO27932" s="49">
        <f t="shared" ref="DO27932:DO27990" si="1053">IF(DG27932="n/a",0,IF(DG27932&lt;&gt;0,1,0))</f>
        <v>0</v>
      </c>
      <c r="DP27932" s="54">
        <f t="shared" ref="DP27932:DP27990" si="1054">IF(SUM(DM27932:DO27932)&gt;1,10,0)</f>
        <v>0</v>
      </c>
    </row>
    <row r="27933" spans="106:120" x14ac:dyDescent="0.25">
      <c r="DB27933" s="134">
        <f t="shared" si="1049"/>
        <v>643</v>
      </c>
      <c r="DC27933" s="7"/>
      <c r="DD27933" s="10"/>
      <c r="DE27933" s="9"/>
      <c r="DF27933" s="9"/>
      <c r="DG27933" s="378"/>
      <c r="DH27933" s="128"/>
      <c r="DI27933" s="128"/>
      <c r="DJ27933" s="128"/>
      <c r="DK27933" s="216">
        <f t="shared" si="1050"/>
        <v>0</v>
      </c>
      <c r="DL27933" s="128"/>
      <c r="DM27933" s="49">
        <f t="shared" si="1051"/>
        <v>0</v>
      </c>
      <c r="DN27933" s="49">
        <f t="shared" si="1052"/>
        <v>0</v>
      </c>
      <c r="DO27933" s="49">
        <f t="shared" si="1053"/>
        <v>0</v>
      </c>
      <c r="DP27933" s="54">
        <f t="shared" si="1054"/>
        <v>0</v>
      </c>
    </row>
    <row r="27934" spans="106:120" x14ac:dyDescent="0.25">
      <c r="DB27934" s="134">
        <f t="shared" si="1049"/>
        <v>644</v>
      </c>
      <c r="DC27934" s="7"/>
      <c r="DD27934" s="10"/>
      <c r="DE27934" s="9"/>
      <c r="DF27934" s="9"/>
      <c r="DG27934" s="378"/>
      <c r="DH27934" s="128"/>
      <c r="DI27934" s="128"/>
      <c r="DJ27934" s="128"/>
      <c r="DK27934" s="216">
        <f t="shared" si="1050"/>
        <v>0</v>
      </c>
      <c r="DL27934" s="128"/>
      <c r="DM27934" s="49">
        <f t="shared" si="1051"/>
        <v>0</v>
      </c>
      <c r="DN27934" s="49">
        <f t="shared" si="1052"/>
        <v>0</v>
      </c>
      <c r="DO27934" s="49">
        <f t="shared" si="1053"/>
        <v>0</v>
      </c>
      <c r="DP27934" s="54">
        <f t="shared" si="1054"/>
        <v>0</v>
      </c>
    </row>
    <row r="27935" spans="106:120" x14ac:dyDescent="0.25">
      <c r="DB27935" s="134">
        <f t="shared" si="1049"/>
        <v>645</v>
      </c>
      <c r="DC27935" s="7"/>
      <c r="DD27935" s="10"/>
      <c r="DE27935" s="9"/>
      <c r="DF27935" s="9"/>
      <c r="DG27935" s="378"/>
      <c r="DH27935" s="128"/>
      <c r="DI27935" s="128"/>
      <c r="DJ27935" s="128"/>
      <c r="DK27935" s="216">
        <f t="shared" si="1050"/>
        <v>0</v>
      </c>
      <c r="DL27935" s="128"/>
      <c r="DM27935" s="49">
        <f t="shared" si="1051"/>
        <v>0</v>
      </c>
      <c r="DN27935" s="49">
        <f t="shared" si="1052"/>
        <v>0</v>
      </c>
      <c r="DO27935" s="49">
        <f t="shared" si="1053"/>
        <v>0</v>
      </c>
      <c r="DP27935" s="54">
        <f t="shared" si="1054"/>
        <v>0</v>
      </c>
    </row>
    <row r="27936" spans="106:120" x14ac:dyDescent="0.25">
      <c r="DB27936" s="134">
        <f t="shared" si="1049"/>
        <v>646</v>
      </c>
      <c r="DC27936" s="7"/>
      <c r="DD27936" s="10"/>
      <c r="DE27936" s="9"/>
      <c r="DF27936" s="9"/>
      <c r="DG27936" s="378"/>
      <c r="DH27936" s="128"/>
      <c r="DI27936" s="128"/>
      <c r="DJ27936" s="128"/>
      <c r="DK27936" s="216">
        <f t="shared" si="1050"/>
        <v>0</v>
      </c>
      <c r="DL27936" s="128"/>
      <c r="DM27936" s="49">
        <f t="shared" si="1051"/>
        <v>0</v>
      </c>
      <c r="DN27936" s="49">
        <f t="shared" si="1052"/>
        <v>0</v>
      </c>
      <c r="DO27936" s="49">
        <f t="shared" si="1053"/>
        <v>0</v>
      </c>
      <c r="DP27936" s="54">
        <f t="shared" si="1054"/>
        <v>0</v>
      </c>
    </row>
    <row r="27937" spans="106:120" x14ac:dyDescent="0.25">
      <c r="DB27937" s="134">
        <f t="shared" si="1049"/>
        <v>647</v>
      </c>
      <c r="DC27937" s="7"/>
      <c r="DD27937" s="10"/>
      <c r="DE27937" s="9"/>
      <c r="DF27937" s="9"/>
      <c r="DG27937" s="378"/>
      <c r="DH27937" s="128"/>
      <c r="DI27937" s="128"/>
      <c r="DJ27937" s="128"/>
      <c r="DK27937" s="216">
        <f t="shared" si="1050"/>
        <v>0</v>
      </c>
      <c r="DL27937" s="128"/>
      <c r="DM27937" s="49">
        <f t="shared" si="1051"/>
        <v>0</v>
      </c>
      <c r="DN27937" s="49">
        <f t="shared" si="1052"/>
        <v>0</v>
      </c>
      <c r="DO27937" s="49">
        <f t="shared" si="1053"/>
        <v>0</v>
      </c>
      <c r="DP27937" s="54">
        <f t="shared" si="1054"/>
        <v>0</v>
      </c>
    </row>
    <row r="27938" spans="106:120" x14ac:dyDescent="0.25">
      <c r="DB27938" s="134">
        <f t="shared" si="1049"/>
        <v>648</v>
      </c>
      <c r="DC27938" s="7"/>
      <c r="DD27938" s="10"/>
      <c r="DE27938" s="9"/>
      <c r="DF27938" s="9"/>
      <c r="DG27938" s="378"/>
      <c r="DH27938" s="128"/>
      <c r="DI27938" s="128"/>
      <c r="DJ27938" s="128"/>
      <c r="DK27938" s="216">
        <f t="shared" si="1050"/>
        <v>0</v>
      </c>
      <c r="DL27938" s="128"/>
      <c r="DM27938" s="49">
        <f t="shared" si="1051"/>
        <v>0</v>
      </c>
      <c r="DN27938" s="49">
        <f t="shared" si="1052"/>
        <v>0</v>
      </c>
      <c r="DO27938" s="49">
        <f t="shared" si="1053"/>
        <v>0</v>
      </c>
      <c r="DP27938" s="54">
        <f t="shared" si="1054"/>
        <v>0</v>
      </c>
    </row>
    <row r="27939" spans="106:120" x14ac:dyDescent="0.25">
      <c r="DB27939" s="134">
        <f t="shared" si="1049"/>
        <v>649</v>
      </c>
      <c r="DC27939" s="7"/>
      <c r="DD27939" s="10"/>
      <c r="DE27939" s="9"/>
      <c r="DF27939" s="9"/>
      <c r="DG27939" s="378"/>
      <c r="DH27939" s="128"/>
      <c r="DI27939" s="128"/>
      <c r="DJ27939" s="128"/>
      <c r="DK27939" s="216">
        <f t="shared" si="1050"/>
        <v>0</v>
      </c>
      <c r="DL27939" s="128"/>
      <c r="DM27939" s="49">
        <f t="shared" si="1051"/>
        <v>0</v>
      </c>
      <c r="DN27939" s="49">
        <f t="shared" si="1052"/>
        <v>0</v>
      </c>
      <c r="DO27939" s="49">
        <f t="shared" si="1053"/>
        <v>0</v>
      </c>
      <c r="DP27939" s="54">
        <f t="shared" si="1054"/>
        <v>0</v>
      </c>
    </row>
    <row r="27940" spans="106:120" x14ac:dyDescent="0.25">
      <c r="DB27940" s="134">
        <f t="shared" si="1049"/>
        <v>650</v>
      </c>
      <c r="DC27940" s="7"/>
      <c r="DD27940" s="10"/>
      <c r="DE27940" s="9"/>
      <c r="DF27940" s="9"/>
      <c r="DG27940" s="378"/>
      <c r="DH27940" s="128"/>
      <c r="DI27940" s="128"/>
      <c r="DJ27940" s="128"/>
      <c r="DK27940" s="216">
        <f t="shared" si="1050"/>
        <v>0</v>
      </c>
      <c r="DL27940" s="128"/>
      <c r="DM27940" s="49">
        <f t="shared" si="1051"/>
        <v>0</v>
      </c>
      <c r="DN27940" s="49">
        <f t="shared" si="1052"/>
        <v>0</v>
      </c>
      <c r="DO27940" s="49">
        <f t="shared" si="1053"/>
        <v>0</v>
      </c>
      <c r="DP27940" s="54">
        <f t="shared" si="1054"/>
        <v>0</v>
      </c>
    </row>
    <row r="27941" spans="106:120" x14ac:dyDescent="0.25">
      <c r="DB27941" s="134">
        <f t="shared" si="1049"/>
        <v>651</v>
      </c>
      <c r="DC27941" s="7"/>
      <c r="DD27941" s="10"/>
      <c r="DE27941" s="9"/>
      <c r="DF27941" s="9"/>
      <c r="DG27941" s="378"/>
      <c r="DH27941" s="128"/>
      <c r="DI27941" s="128"/>
      <c r="DJ27941" s="128"/>
      <c r="DK27941" s="216">
        <f t="shared" si="1050"/>
        <v>0</v>
      </c>
      <c r="DL27941" s="128"/>
      <c r="DM27941" s="49">
        <f t="shared" si="1051"/>
        <v>0</v>
      </c>
      <c r="DN27941" s="49">
        <f t="shared" si="1052"/>
        <v>0</v>
      </c>
      <c r="DO27941" s="49">
        <f t="shared" si="1053"/>
        <v>0</v>
      </c>
      <c r="DP27941" s="54">
        <f t="shared" si="1054"/>
        <v>0</v>
      </c>
    </row>
    <row r="27942" spans="106:120" x14ac:dyDescent="0.25">
      <c r="DB27942" s="134">
        <f t="shared" si="1049"/>
        <v>652</v>
      </c>
      <c r="DC27942" s="7"/>
      <c r="DD27942" s="10"/>
      <c r="DE27942" s="9"/>
      <c r="DF27942" s="9"/>
      <c r="DG27942" s="378"/>
      <c r="DH27942" s="128"/>
      <c r="DI27942" s="128"/>
      <c r="DJ27942" s="128"/>
      <c r="DK27942" s="216">
        <f t="shared" si="1050"/>
        <v>0</v>
      </c>
      <c r="DL27942" s="128"/>
      <c r="DM27942" s="49">
        <f t="shared" si="1051"/>
        <v>0</v>
      </c>
      <c r="DN27942" s="49">
        <f t="shared" si="1052"/>
        <v>0</v>
      </c>
      <c r="DO27942" s="49">
        <f t="shared" si="1053"/>
        <v>0</v>
      </c>
      <c r="DP27942" s="54">
        <f t="shared" si="1054"/>
        <v>0</v>
      </c>
    </row>
    <row r="27943" spans="106:120" x14ac:dyDescent="0.25">
      <c r="DB27943" s="134">
        <f t="shared" si="1049"/>
        <v>653</v>
      </c>
      <c r="DC27943" s="7"/>
      <c r="DD27943" s="10"/>
      <c r="DE27943" s="9"/>
      <c r="DF27943" s="9"/>
      <c r="DG27943" s="378"/>
      <c r="DH27943" s="128"/>
      <c r="DI27943" s="128"/>
      <c r="DJ27943" s="128"/>
      <c r="DK27943" s="216">
        <f t="shared" si="1050"/>
        <v>0</v>
      </c>
      <c r="DL27943" s="128"/>
      <c r="DM27943" s="49">
        <f t="shared" si="1051"/>
        <v>0</v>
      </c>
      <c r="DN27943" s="49">
        <f t="shared" si="1052"/>
        <v>0</v>
      </c>
      <c r="DO27943" s="49">
        <f t="shared" si="1053"/>
        <v>0</v>
      </c>
      <c r="DP27943" s="54">
        <f t="shared" si="1054"/>
        <v>0</v>
      </c>
    </row>
    <row r="27944" spans="106:120" x14ac:dyDescent="0.25">
      <c r="DB27944" s="134">
        <f t="shared" si="1049"/>
        <v>654</v>
      </c>
      <c r="DC27944" s="7"/>
      <c r="DD27944" s="10"/>
      <c r="DE27944" s="9"/>
      <c r="DF27944" s="9"/>
      <c r="DG27944" s="378"/>
      <c r="DH27944" s="128"/>
      <c r="DI27944" s="128"/>
      <c r="DJ27944" s="128"/>
      <c r="DK27944" s="216">
        <f t="shared" si="1050"/>
        <v>0</v>
      </c>
      <c r="DL27944" s="128"/>
      <c r="DM27944" s="49">
        <f t="shared" si="1051"/>
        <v>0</v>
      </c>
      <c r="DN27944" s="49">
        <f t="shared" si="1052"/>
        <v>0</v>
      </c>
      <c r="DO27944" s="49">
        <f t="shared" si="1053"/>
        <v>0</v>
      </c>
      <c r="DP27944" s="54">
        <f t="shared" si="1054"/>
        <v>0</v>
      </c>
    </row>
    <row r="27945" spans="106:120" x14ac:dyDescent="0.25">
      <c r="DB27945" s="134">
        <f t="shared" si="1049"/>
        <v>655</v>
      </c>
      <c r="DC27945" s="7"/>
      <c r="DD27945" s="10"/>
      <c r="DE27945" s="9"/>
      <c r="DF27945" s="9"/>
      <c r="DG27945" s="378"/>
      <c r="DH27945" s="128"/>
      <c r="DI27945" s="128"/>
      <c r="DJ27945" s="128"/>
      <c r="DK27945" s="216">
        <f t="shared" si="1050"/>
        <v>0</v>
      </c>
      <c r="DL27945" s="128"/>
      <c r="DM27945" s="49">
        <f t="shared" si="1051"/>
        <v>0</v>
      </c>
      <c r="DN27945" s="49">
        <f t="shared" si="1052"/>
        <v>0</v>
      </c>
      <c r="DO27945" s="49">
        <f t="shared" si="1053"/>
        <v>0</v>
      </c>
      <c r="DP27945" s="54">
        <f t="shared" si="1054"/>
        <v>0</v>
      </c>
    </row>
    <row r="27946" spans="106:120" ht="15.75" customHeight="1" x14ac:dyDescent="0.25">
      <c r="DB27946" s="134">
        <f t="shared" si="1049"/>
        <v>656</v>
      </c>
      <c r="DC27946" s="7"/>
      <c r="DD27946" s="10"/>
      <c r="DE27946" s="9"/>
      <c r="DF27946" s="9"/>
      <c r="DG27946" s="378"/>
      <c r="DH27946" s="128"/>
      <c r="DI27946" s="128"/>
      <c r="DJ27946" s="128"/>
      <c r="DK27946" s="216">
        <f t="shared" si="1050"/>
        <v>0</v>
      </c>
      <c r="DL27946" s="128"/>
      <c r="DM27946" s="49">
        <f t="shared" si="1051"/>
        <v>0</v>
      </c>
      <c r="DN27946" s="49">
        <f t="shared" si="1052"/>
        <v>0</v>
      </c>
      <c r="DO27946" s="49">
        <f t="shared" si="1053"/>
        <v>0</v>
      </c>
      <c r="DP27946" s="54">
        <f t="shared" si="1054"/>
        <v>0</v>
      </c>
    </row>
    <row r="27947" spans="106:120" x14ac:dyDescent="0.25">
      <c r="DB27947" s="134">
        <f t="shared" si="1049"/>
        <v>657</v>
      </c>
      <c r="DC27947" s="7"/>
      <c r="DD27947" s="10"/>
      <c r="DE27947" s="9"/>
      <c r="DF27947" s="9"/>
      <c r="DG27947" s="378"/>
      <c r="DH27947" s="128"/>
      <c r="DI27947" s="128"/>
      <c r="DJ27947" s="128"/>
      <c r="DK27947" s="216">
        <f t="shared" si="1050"/>
        <v>0</v>
      </c>
      <c r="DL27947" s="128"/>
      <c r="DM27947" s="49">
        <f t="shared" si="1051"/>
        <v>0</v>
      </c>
      <c r="DN27947" s="49">
        <f t="shared" si="1052"/>
        <v>0</v>
      </c>
      <c r="DO27947" s="49">
        <f t="shared" si="1053"/>
        <v>0</v>
      </c>
      <c r="DP27947" s="54">
        <f t="shared" si="1054"/>
        <v>0</v>
      </c>
    </row>
    <row r="27948" spans="106:120" x14ac:dyDescent="0.25">
      <c r="DB27948" s="134">
        <f t="shared" si="1049"/>
        <v>658</v>
      </c>
      <c r="DC27948" s="7"/>
      <c r="DD27948" s="10"/>
      <c r="DE27948" s="9"/>
      <c r="DF27948" s="9"/>
      <c r="DG27948" s="378"/>
      <c r="DH27948" s="128"/>
      <c r="DI27948" s="128"/>
      <c r="DJ27948" s="128"/>
      <c r="DK27948" s="216">
        <f t="shared" si="1050"/>
        <v>0</v>
      </c>
      <c r="DL27948" s="128"/>
      <c r="DM27948" s="49">
        <f t="shared" si="1051"/>
        <v>0</v>
      </c>
      <c r="DN27948" s="49">
        <f t="shared" si="1052"/>
        <v>0</v>
      </c>
      <c r="DO27948" s="49">
        <f t="shared" si="1053"/>
        <v>0</v>
      </c>
      <c r="DP27948" s="54">
        <f t="shared" si="1054"/>
        <v>0</v>
      </c>
    </row>
    <row r="27949" spans="106:120" x14ac:dyDescent="0.25">
      <c r="DB27949" s="134">
        <f t="shared" si="1049"/>
        <v>659</v>
      </c>
      <c r="DC27949" s="7"/>
      <c r="DD27949" s="10"/>
      <c r="DE27949" s="9"/>
      <c r="DF27949" s="9"/>
      <c r="DG27949" s="378"/>
      <c r="DH27949" s="128"/>
      <c r="DI27949" s="128"/>
      <c r="DJ27949" s="128"/>
      <c r="DK27949" s="216">
        <f t="shared" si="1050"/>
        <v>0</v>
      </c>
      <c r="DL27949" s="128"/>
      <c r="DM27949" s="49">
        <f t="shared" si="1051"/>
        <v>0</v>
      </c>
      <c r="DN27949" s="49">
        <f t="shared" si="1052"/>
        <v>0</v>
      </c>
      <c r="DO27949" s="49">
        <f t="shared" si="1053"/>
        <v>0</v>
      </c>
      <c r="DP27949" s="54">
        <f t="shared" si="1054"/>
        <v>0</v>
      </c>
    </row>
    <row r="27950" spans="106:120" x14ac:dyDescent="0.25">
      <c r="DB27950" s="134">
        <f t="shared" si="1049"/>
        <v>660</v>
      </c>
      <c r="DC27950" s="7"/>
      <c r="DD27950" s="10"/>
      <c r="DE27950" s="9"/>
      <c r="DF27950" s="9"/>
      <c r="DG27950" s="378"/>
      <c r="DH27950" s="128"/>
      <c r="DI27950" s="128"/>
      <c r="DJ27950" s="128"/>
      <c r="DK27950" s="216">
        <f t="shared" si="1050"/>
        <v>0</v>
      </c>
      <c r="DL27950" s="128"/>
      <c r="DM27950" s="49">
        <f t="shared" si="1051"/>
        <v>0</v>
      </c>
      <c r="DN27950" s="49">
        <f t="shared" si="1052"/>
        <v>0</v>
      </c>
      <c r="DO27950" s="49">
        <f t="shared" si="1053"/>
        <v>0</v>
      </c>
      <c r="DP27950" s="54">
        <f t="shared" si="1054"/>
        <v>0</v>
      </c>
    </row>
    <row r="27951" spans="106:120" x14ac:dyDescent="0.25">
      <c r="DB27951" s="134">
        <f t="shared" si="1049"/>
        <v>661</v>
      </c>
      <c r="DC27951" s="7"/>
      <c r="DD27951" s="10"/>
      <c r="DE27951" s="9"/>
      <c r="DF27951" s="9"/>
      <c r="DG27951" s="378"/>
      <c r="DH27951" s="128"/>
      <c r="DI27951" s="128"/>
      <c r="DJ27951" s="128"/>
      <c r="DK27951" s="216">
        <f t="shared" si="1050"/>
        <v>0</v>
      </c>
      <c r="DL27951" s="128"/>
      <c r="DM27951" s="49">
        <f t="shared" si="1051"/>
        <v>0</v>
      </c>
      <c r="DN27951" s="49">
        <f t="shared" si="1052"/>
        <v>0</v>
      </c>
      <c r="DO27951" s="49">
        <f t="shared" si="1053"/>
        <v>0</v>
      </c>
      <c r="DP27951" s="54">
        <f t="shared" si="1054"/>
        <v>0</v>
      </c>
    </row>
    <row r="27952" spans="106:120" x14ac:dyDescent="0.25">
      <c r="DB27952" s="134">
        <f t="shared" si="1049"/>
        <v>662</v>
      </c>
      <c r="DC27952" s="7"/>
      <c r="DD27952" s="10"/>
      <c r="DE27952" s="9"/>
      <c r="DF27952" s="9"/>
      <c r="DG27952" s="378"/>
      <c r="DH27952" s="128"/>
      <c r="DI27952" s="128"/>
      <c r="DJ27952" s="128"/>
      <c r="DK27952" s="216">
        <f t="shared" si="1050"/>
        <v>0</v>
      </c>
      <c r="DL27952" s="128"/>
      <c r="DM27952" s="49">
        <f t="shared" si="1051"/>
        <v>0</v>
      </c>
      <c r="DN27952" s="49">
        <f t="shared" si="1052"/>
        <v>0</v>
      </c>
      <c r="DO27952" s="49">
        <f t="shared" si="1053"/>
        <v>0</v>
      </c>
      <c r="DP27952" s="54">
        <f t="shared" si="1054"/>
        <v>0</v>
      </c>
    </row>
    <row r="27953" spans="106:120" x14ac:dyDescent="0.25">
      <c r="DB27953" s="134">
        <f t="shared" si="1049"/>
        <v>663</v>
      </c>
      <c r="DC27953" s="7"/>
      <c r="DD27953" s="10"/>
      <c r="DE27953" s="9"/>
      <c r="DF27953" s="9"/>
      <c r="DG27953" s="378"/>
      <c r="DH27953" s="128"/>
      <c r="DI27953" s="128"/>
      <c r="DJ27953" s="128"/>
      <c r="DK27953" s="216">
        <f t="shared" si="1050"/>
        <v>0</v>
      </c>
      <c r="DL27953" s="128"/>
      <c r="DM27953" s="49">
        <f t="shared" si="1051"/>
        <v>0</v>
      </c>
      <c r="DN27953" s="49">
        <f t="shared" si="1052"/>
        <v>0</v>
      </c>
      <c r="DO27953" s="49">
        <f t="shared" si="1053"/>
        <v>0</v>
      </c>
      <c r="DP27953" s="54">
        <f t="shared" si="1054"/>
        <v>0</v>
      </c>
    </row>
    <row r="27954" spans="106:120" x14ac:dyDescent="0.25">
      <c r="DB27954" s="134">
        <f t="shared" si="1049"/>
        <v>664</v>
      </c>
      <c r="DC27954" s="7"/>
      <c r="DD27954" s="10"/>
      <c r="DE27954" s="9"/>
      <c r="DF27954" s="9"/>
      <c r="DG27954" s="378"/>
      <c r="DH27954" s="128"/>
      <c r="DI27954" s="128"/>
      <c r="DJ27954" s="128"/>
      <c r="DK27954" s="216">
        <f t="shared" si="1050"/>
        <v>0</v>
      </c>
      <c r="DL27954" s="128"/>
      <c r="DM27954" s="49">
        <f t="shared" si="1051"/>
        <v>0</v>
      </c>
      <c r="DN27954" s="49">
        <f t="shared" si="1052"/>
        <v>0</v>
      </c>
      <c r="DO27954" s="49">
        <f t="shared" si="1053"/>
        <v>0</v>
      </c>
      <c r="DP27954" s="54">
        <f t="shared" si="1054"/>
        <v>0</v>
      </c>
    </row>
    <row r="27955" spans="106:120" ht="15.75" customHeight="1" x14ac:dyDescent="0.25">
      <c r="DB27955" s="134">
        <f t="shared" si="1049"/>
        <v>665</v>
      </c>
      <c r="DC27955" s="7"/>
      <c r="DD27955" s="10"/>
      <c r="DE27955" s="9"/>
      <c r="DF27955" s="9"/>
      <c r="DG27955" s="378"/>
      <c r="DH27955" s="128"/>
      <c r="DI27955" s="128"/>
      <c r="DJ27955" s="128"/>
      <c r="DK27955" s="216">
        <f t="shared" si="1050"/>
        <v>0</v>
      </c>
      <c r="DL27955" s="128"/>
      <c r="DM27955" s="49">
        <f t="shared" si="1051"/>
        <v>0</v>
      </c>
      <c r="DN27955" s="49">
        <f t="shared" si="1052"/>
        <v>0</v>
      </c>
      <c r="DO27955" s="49">
        <f t="shared" si="1053"/>
        <v>0</v>
      </c>
      <c r="DP27955" s="54">
        <f t="shared" si="1054"/>
        <v>0</v>
      </c>
    </row>
    <row r="27956" spans="106:120" x14ac:dyDescent="0.25">
      <c r="DB27956" s="134">
        <f t="shared" si="1049"/>
        <v>666</v>
      </c>
      <c r="DC27956" s="7"/>
      <c r="DD27956" s="10"/>
      <c r="DE27956" s="9"/>
      <c r="DF27956" s="9"/>
      <c r="DG27956" s="378"/>
      <c r="DH27956" s="128"/>
      <c r="DI27956" s="128"/>
      <c r="DJ27956" s="128"/>
      <c r="DK27956" s="216">
        <f t="shared" si="1050"/>
        <v>0</v>
      </c>
      <c r="DL27956" s="128"/>
      <c r="DM27956" s="49">
        <f t="shared" si="1051"/>
        <v>0</v>
      </c>
      <c r="DN27956" s="49">
        <f t="shared" si="1052"/>
        <v>0</v>
      </c>
      <c r="DO27956" s="49">
        <f t="shared" si="1053"/>
        <v>0</v>
      </c>
      <c r="DP27956" s="54">
        <f t="shared" si="1054"/>
        <v>0</v>
      </c>
    </row>
    <row r="27957" spans="106:120" x14ac:dyDescent="0.25">
      <c r="DB27957" s="134">
        <f t="shared" si="1049"/>
        <v>667</v>
      </c>
      <c r="DC27957" s="7"/>
      <c r="DD27957" s="10"/>
      <c r="DE27957" s="9"/>
      <c r="DF27957" s="9"/>
      <c r="DG27957" s="378"/>
      <c r="DH27957" s="128"/>
      <c r="DI27957" s="128"/>
      <c r="DJ27957" s="128"/>
      <c r="DK27957" s="216">
        <f t="shared" si="1050"/>
        <v>0</v>
      </c>
      <c r="DL27957" s="128"/>
      <c r="DM27957" s="49">
        <f t="shared" si="1051"/>
        <v>0</v>
      </c>
      <c r="DN27957" s="49">
        <f t="shared" si="1052"/>
        <v>0</v>
      </c>
      <c r="DO27957" s="49">
        <f t="shared" si="1053"/>
        <v>0</v>
      </c>
      <c r="DP27957" s="54">
        <f t="shared" si="1054"/>
        <v>0</v>
      </c>
    </row>
    <row r="27958" spans="106:120" x14ac:dyDescent="0.25">
      <c r="DB27958" s="134">
        <f t="shared" si="1049"/>
        <v>668</v>
      </c>
      <c r="DC27958" s="7"/>
      <c r="DD27958" s="10"/>
      <c r="DE27958" s="9"/>
      <c r="DF27958" s="9"/>
      <c r="DG27958" s="378"/>
      <c r="DH27958" s="128"/>
      <c r="DI27958" s="128"/>
      <c r="DJ27958" s="128"/>
      <c r="DK27958" s="216">
        <f t="shared" si="1050"/>
        <v>0</v>
      </c>
      <c r="DL27958" s="128"/>
      <c r="DM27958" s="49">
        <f t="shared" si="1051"/>
        <v>0</v>
      </c>
      <c r="DN27958" s="49">
        <f t="shared" si="1052"/>
        <v>0</v>
      </c>
      <c r="DO27958" s="49">
        <f t="shared" si="1053"/>
        <v>0</v>
      </c>
      <c r="DP27958" s="54">
        <f t="shared" si="1054"/>
        <v>0</v>
      </c>
    </row>
    <row r="27959" spans="106:120" x14ac:dyDescent="0.25">
      <c r="DB27959" s="134">
        <f t="shared" si="1049"/>
        <v>669</v>
      </c>
      <c r="DC27959" s="7"/>
      <c r="DD27959" s="10"/>
      <c r="DE27959" s="9"/>
      <c r="DF27959" s="9"/>
      <c r="DG27959" s="378"/>
      <c r="DH27959" s="128"/>
      <c r="DI27959" s="128"/>
      <c r="DJ27959" s="128"/>
      <c r="DK27959" s="216">
        <f t="shared" si="1050"/>
        <v>0</v>
      </c>
      <c r="DL27959" s="128"/>
      <c r="DM27959" s="49">
        <f t="shared" si="1051"/>
        <v>0</v>
      </c>
      <c r="DN27959" s="49">
        <f t="shared" si="1052"/>
        <v>0</v>
      </c>
      <c r="DO27959" s="49">
        <f t="shared" si="1053"/>
        <v>0</v>
      </c>
      <c r="DP27959" s="54">
        <f t="shared" si="1054"/>
        <v>0</v>
      </c>
    </row>
    <row r="27960" spans="106:120" x14ac:dyDescent="0.25">
      <c r="DB27960" s="134">
        <f t="shared" si="1049"/>
        <v>670</v>
      </c>
      <c r="DC27960" s="7"/>
      <c r="DD27960" s="10"/>
      <c r="DE27960" s="9"/>
      <c r="DF27960" s="9"/>
      <c r="DG27960" s="378"/>
      <c r="DH27960" s="128"/>
      <c r="DI27960" s="128"/>
      <c r="DJ27960" s="128"/>
      <c r="DK27960" s="216">
        <f t="shared" si="1050"/>
        <v>0</v>
      </c>
      <c r="DL27960" s="128"/>
      <c r="DM27960" s="49">
        <f t="shared" si="1051"/>
        <v>0</v>
      </c>
      <c r="DN27960" s="49">
        <f t="shared" si="1052"/>
        <v>0</v>
      </c>
      <c r="DO27960" s="49">
        <f t="shared" si="1053"/>
        <v>0</v>
      </c>
      <c r="DP27960" s="54">
        <f t="shared" si="1054"/>
        <v>0</v>
      </c>
    </row>
    <row r="27961" spans="106:120" x14ac:dyDescent="0.25">
      <c r="DB27961" s="134">
        <f t="shared" si="1049"/>
        <v>671</v>
      </c>
      <c r="DC27961" s="7"/>
      <c r="DD27961" s="10"/>
      <c r="DE27961" s="9"/>
      <c r="DF27961" s="9"/>
      <c r="DG27961" s="378"/>
      <c r="DH27961" s="128"/>
      <c r="DI27961" s="128"/>
      <c r="DJ27961" s="128"/>
      <c r="DK27961" s="216">
        <f t="shared" si="1050"/>
        <v>0</v>
      </c>
      <c r="DL27961" s="128"/>
      <c r="DM27961" s="49">
        <f t="shared" si="1051"/>
        <v>0</v>
      </c>
      <c r="DN27961" s="49">
        <f t="shared" si="1052"/>
        <v>0</v>
      </c>
      <c r="DO27961" s="49">
        <f t="shared" si="1053"/>
        <v>0</v>
      </c>
      <c r="DP27961" s="54">
        <f t="shared" si="1054"/>
        <v>0</v>
      </c>
    </row>
    <row r="27962" spans="106:120" x14ac:dyDescent="0.25">
      <c r="DB27962" s="134">
        <f t="shared" si="1049"/>
        <v>672</v>
      </c>
      <c r="DC27962" s="7"/>
      <c r="DD27962" s="10"/>
      <c r="DE27962" s="9"/>
      <c r="DF27962" s="9"/>
      <c r="DG27962" s="378"/>
      <c r="DH27962" s="128"/>
      <c r="DI27962" s="128"/>
      <c r="DJ27962" s="128"/>
      <c r="DK27962" s="216">
        <f t="shared" si="1050"/>
        <v>0</v>
      </c>
      <c r="DL27962" s="128"/>
      <c r="DM27962" s="49">
        <f t="shared" si="1051"/>
        <v>0</v>
      </c>
      <c r="DN27962" s="49">
        <f t="shared" si="1052"/>
        <v>0</v>
      </c>
      <c r="DO27962" s="49">
        <f t="shared" si="1053"/>
        <v>0</v>
      </c>
      <c r="DP27962" s="54">
        <f t="shared" si="1054"/>
        <v>0</v>
      </c>
    </row>
    <row r="27963" spans="106:120" x14ac:dyDescent="0.25">
      <c r="DB27963" s="134">
        <f t="shared" si="1049"/>
        <v>673</v>
      </c>
      <c r="DC27963" s="7"/>
      <c r="DD27963" s="10"/>
      <c r="DE27963" s="9"/>
      <c r="DF27963" s="9"/>
      <c r="DG27963" s="378"/>
      <c r="DH27963" s="128"/>
      <c r="DI27963" s="128"/>
      <c r="DJ27963" s="128"/>
      <c r="DK27963" s="216">
        <f t="shared" si="1050"/>
        <v>0</v>
      </c>
      <c r="DL27963" s="128"/>
      <c r="DM27963" s="49">
        <f t="shared" si="1051"/>
        <v>0</v>
      </c>
      <c r="DN27963" s="49">
        <f t="shared" si="1052"/>
        <v>0</v>
      </c>
      <c r="DO27963" s="49">
        <f t="shared" si="1053"/>
        <v>0</v>
      </c>
      <c r="DP27963" s="54">
        <f t="shared" si="1054"/>
        <v>0</v>
      </c>
    </row>
    <row r="27964" spans="106:120" x14ac:dyDescent="0.25">
      <c r="DB27964" s="134">
        <f t="shared" si="1049"/>
        <v>674</v>
      </c>
      <c r="DC27964" s="7"/>
      <c r="DD27964" s="10"/>
      <c r="DE27964" s="9"/>
      <c r="DF27964" s="9"/>
      <c r="DG27964" s="378"/>
      <c r="DH27964" s="128"/>
      <c r="DI27964" s="128"/>
      <c r="DJ27964" s="128"/>
      <c r="DK27964" s="216">
        <f t="shared" si="1050"/>
        <v>0</v>
      </c>
      <c r="DL27964" s="128"/>
      <c r="DM27964" s="49">
        <f t="shared" si="1051"/>
        <v>0</v>
      </c>
      <c r="DN27964" s="49">
        <f t="shared" si="1052"/>
        <v>0</v>
      </c>
      <c r="DO27964" s="49">
        <f t="shared" si="1053"/>
        <v>0</v>
      </c>
      <c r="DP27964" s="54">
        <f t="shared" si="1054"/>
        <v>0</v>
      </c>
    </row>
    <row r="27965" spans="106:120" x14ac:dyDescent="0.25">
      <c r="DB27965" s="134">
        <f t="shared" si="1049"/>
        <v>675</v>
      </c>
      <c r="DC27965" s="7"/>
      <c r="DD27965" s="10"/>
      <c r="DE27965" s="9"/>
      <c r="DF27965" s="9"/>
      <c r="DG27965" s="378"/>
      <c r="DH27965" s="128"/>
      <c r="DI27965" s="128"/>
      <c r="DJ27965" s="128"/>
      <c r="DK27965" s="216">
        <f t="shared" si="1050"/>
        <v>0</v>
      </c>
      <c r="DL27965" s="128"/>
      <c r="DM27965" s="49">
        <f t="shared" si="1051"/>
        <v>0</v>
      </c>
      <c r="DN27965" s="49">
        <f t="shared" si="1052"/>
        <v>0</v>
      </c>
      <c r="DO27965" s="49">
        <f t="shared" si="1053"/>
        <v>0</v>
      </c>
      <c r="DP27965" s="54">
        <f t="shared" si="1054"/>
        <v>0</v>
      </c>
    </row>
    <row r="27966" spans="106:120" x14ac:dyDescent="0.25">
      <c r="DB27966" s="134">
        <f t="shared" ref="DB27966:DB27990" si="1055">1+DB27965</f>
        <v>676</v>
      </c>
      <c r="DC27966" s="7"/>
      <c r="DD27966" s="10"/>
      <c r="DE27966" s="9"/>
      <c r="DF27966" s="9"/>
      <c r="DG27966" s="378"/>
      <c r="DH27966" s="128"/>
      <c r="DI27966" s="128"/>
      <c r="DJ27966" s="128"/>
      <c r="DK27966" s="216">
        <f t="shared" si="1050"/>
        <v>0</v>
      </c>
      <c r="DL27966" s="128"/>
      <c r="DM27966" s="49">
        <f t="shared" si="1051"/>
        <v>0</v>
      </c>
      <c r="DN27966" s="49">
        <f t="shared" si="1052"/>
        <v>0</v>
      </c>
      <c r="DO27966" s="49">
        <f t="shared" si="1053"/>
        <v>0</v>
      </c>
      <c r="DP27966" s="54">
        <f t="shared" si="1054"/>
        <v>0</v>
      </c>
    </row>
    <row r="27967" spans="106:120" x14ac:dyDescent="0.25">
      <c r="DB27967" s="134">
        <f t="shared" si="1055"/>
        <v>677</v>
      </c>
      <c r="DC27967" s="7"/>
      <c r="DD27967" s="10"/>
      <c r="DE27967" s="9"/>
      <c r="DF27967" s="9"/>
      <c r="DG27967" s="378"/>
      <c r="DH27967" s="128"/>
      <c r="DI27967" s="128"/>
      <c r="DJ27967" s="128"/>
      <c r="DK27967" s="216">
        <f t="shared" si="1050"/>
        <v>0</v>
      </c>
      <c r="DL27967" s="128"/>
      <c r="DM27967" s="49">
        <f t="shared" si="1051"/>
        <v>0</v>
      </c>
      <c r="DN27967" s="49">
        <f t="shared" si="1052"/>
        <v>0</v>
      </c>
      <c r="DO27967" s="49">
        <f t="shared" si="1053"/>
        <v>0</v>
      </c>
      <c r="DP27967" s="54">
        <f t="shared" si="1054"/>
        <v>0</v>
      </c>
    </row>
    <row r="27968" spans="106:120" x14ac:dyDescent="0.25">
      <c r="DB27968" s="134">
        <f t="shared" si="1055"/>
        <v>678</v>
      </c>
      <c r="DC27968" s="7"/>
      <c r="DD27968" s="10"/>
      <c r="DE27968" s="9"/>
      <c r="DF27968" s="9"/>
      <c r="DG27968" s="378"/>
      <c r="DH27968" s="128"/>
      <c r="DI27968" s="128"/>
      <c r="DJ27968" s="128"/>
      <c r="DK27968" s="216">
        <f t="shared" si="1050"/>
        <v>0</v>
      </c>
      <c r="DL27968" s="128"/>
      <c r="DM27968" s="49">
        <f t="shared" si="1051"/>
        <v>0</v>
      </c>
      <c r="DN27968" s="49">
        <f t="shared" si="1052"/>
        <v>0</v>
      </c>
      <c r="DO27968" s="49">
        <f t="shared" si="1053"/>
        <v>0</v>
      </c>
      <c r="DP27968" s="54">
        <f t="shared" si="1054"/>
        <v>0</v>
      </c>
    </row>
    <row r="27969" spans="106:120" x14ac:dyDescent="0.25">
      <c r="DB27969" s="134">
        <f t="shared" si="1055"/>
        <v>679</v>
      </c>
      <c r="DC27969" s="7"/>
      <c r="DD27969" s="10"/>
      <c r="DE27969" s="9"/>
      <c r="DF27969" s="9"/>
      <c r="DG27969" s="378"/>
      <c r="DH27969" s="128"/>
      <c r="DI27969" s="128"/>
      <c r="DJ27969" s="128"/>
      <c r="DK27969" s="216">
        <f t="shared" si="1050"/>
        <v>0</v>
      </c>
      <c r="DL27969" s="128"/>
      <c r="DM27969" s="49">
        <f t="shared" si="1051"/>
        <v>0</v>
      </c>
      <c r="DN27969" s="49">
        <f t="shared" si="1052"/>
        <v>0</v>
      </c>
      <c r="DO27969" s="49">
        <f t="shared" si="1053"/>
        <v>0</v>
      </c>
      <c r="DP27969" s="54">
        <f t="shared" si="1054"/>
        <v>0</v>
      </c>
    </row>
    <row r="27970" spans="106:120" x14ac:dyDescent="0.25">
      <c r="DB27970" s="134">
        <f t="shared" si="1055"/>
        <v>680</v>
      </c>
      <c r="DC27970" s="7"/>
      <c r="DD27970" s="10"/>
      <c r="DE27970" s="9"/>
      <c r="DF27970" s="9"/>
      <c r="DG27970" s="378"/>
      <c r="DH27970" s="128"/>
      <c r="DI27970" s="128"/>
      <c r="DJ27970" s="128"/>
      <c r="DK27970" s="216">
        <f t="shared" si="1050"/>
        <v>0</v>
      </c>
      <c r="DL27970" s="128"/>
      <c r="DM27970" s="49">
        <f t="shared" si="1051"/>
        <v>0</v>
      </c>
      <c r="DN27970" s="49">
        <f t="shared" si="1052"/>
        <v>0</v>
      </c>
      <c r="DO27970" s="49">
        <f t="shared" si="1053"/>
        <v>0</v>
      </c>
      <c r="DP27970" s="54">
        <f t="shared" si="1054"/>
        <v>0</v>
      </c>
    </row>
    <row r="27971" spans="106:120" x14ac:dyDescent="0.25">
      <c r="DB27971" s="134">
        <f t="shared" si="1055"/>
        <v>681</v>
      </c>
      <c r="DC27971" s="7"/>
      <c r="DD27971" s="10"/>
      <c r="DE27971" s="9"/>
      <c r="DF27971" s="9"/>
      <c r="DG27971" s="378"/>
      <c r="DH27971" s="128"/>
      <c r="DI27971" s="128"/>
      <c r="DJ27971" s="128"/>
      <c r="DK27971" s="216">
        <f t="shared" si="1050"/>
        <v>0</v>
      </c>
      <c r="DL27971" s="128"/>
      <c r="DM27971" s="49">
        <f t="shared" si="1051"/>
        <v>0</v>
      </c>
      <c r="DN27971" s="49">
        <f t="shared" si="1052"/>
        <v>0</v>
      </c>
      <c r="DO27971" s="49">
        <f t="shared" si="1053"/>
        <v>0</v>
      </c>
      <c r="DP27971" s="54">
        <f t="shared" si="1054"/>
        <v>0</v>
      </c>
    </row>
    <row r="27972" spans="106:120" x14ac:dyDescent="0.25">
      <c r="DB27972" s="134">
        <f t="shared" si="1055"/>
        <v>682</v>
      </c>
      <c r="DC27972" s="7"/>
      <c r="DD27972" s="10"/>
      <c r="DE27972" s="9"/>
      <c r="DF27972" s="9"/>
      <c r="DG27972" s="378"/>
      <c r="DH27972" s="128"/>
      <c r="DI27972" s="128"/>
      <c r="DJ27972" s="128"/>
      <c r="DK27972" s="216">
        <f t="shared" si="1050"/>
        <v>0</v>
      </c>
      <c r="DL27972" s="128"/>
      <c r="DM27972" s="49">
        <f t="shared" si="1051"/>
        <v>0</v>
      </c>
      <c r="DN27972" s="49">
        <f t="shared" si="1052"/>
        <v>0</v>
      </c>
      <c r="DO27972" s="49">
        <f t="shared" si="1053"/>
        <v>0</v>
      </c>
      <c r="DP27972" s="54">
        <f t="shared" si="1054"/>
        <v>0</v>
      </c>
    </row>
    <row r="27973" spans="106:120" x14ac:dyDescent="0.25">
      <c r="DB27973" s="134">
        <f t="shared" si="1055"/>
        <v>683</v>
      </c>
      <c r="DC27973" s="7"/>
      <c r="DD27973" s="10"/>
      <c r="DE27973" s="9"/>
      <c r="DF27973" s="9"/>
      <c r="DG27973" s="378"/>
      <c r="DH27973" s="128"/>
      <c r="DI27973" s="128"/>
      <c r="DJ27973" s="128"/>
      <c r="DK27973" s="216">
        <f t="shared" si="1050"/>
        <v>0</v>
      </c>
      <c r="DL27973" s="128"/>
      <c r="DM27973" s="49">
        <f t="shared" si="1051"/>
        <v>0</v>
      </c>
      <c r="DN27973" s="49">
        <f t="shared" si="1052"/>
        <v>0</v>
      </c>
      <c r="DO27973" s="49">
        <f t="shared" si="1053"/>
        <v>0</v>
      </c>
      <c r="DP27973" s="54">
        <f t="shared" si="1054"/>
        <v>0</v>
      </c>
    </row>
    <row r="27974" spans="106:120" x14ac:dyDescent="0.25">
      <c r="DB27974" s="134">
        <f t="shared" si="1055"/>
        <v>684</v>
      </c>
      <c r="DC27974" s="7"/>
      <c r="DD27974" s="10"/>
      <c r="DE27974" s="9"/>
      <c r="DF27974" s="9"/>
      <c r="DG27974" s="378"/>
      <c r="DH27974" s="128"/>
      <c r="DI27974" s="128"/>
      <c r="DJ27974" s="128"/>
      <c r="DK27974" s="216">
        <f t="shared" si="1050"/>
        <v>0</v>
      </c>
      <c r="DL27974" s="128"/>
      <c r="DM27974" s="49">
        <f t="shared" si="1051"/>
        <v>0</v>
      </c>
      <c r="DN27974" s="49">
        <f t="shared" si="1052"/>
        <v>0</v>
      </c>
      <c r="DO27974" s="49">
        <f t="shared" si="1053"/>
        <v>0</v>
      </c>
      <c r="DP27974" s="54">
        <f t="shared" si="1054"/>
        <v>0</v>
      </c>
    </row>
    <row r="27975" spans="106:120" x14ac:dyDescent="0.25">
      <c r="DB27975" s="134">
        <f t="shared" si="1055"/>
        <v>685</v>
      </c>
      <c r="DC27975" s="7"/>
      <c r="DD27975" s="10"/>
      <c r="DE27975" s="9"/>
      <c r="DF27975" s="9"/>
      <c r="DG27975" s="378"/>
      <c r="DH27975" s="128"/>
      <c r="DI27975" s="128"/>
      <c r="DJ27975" s="128"/>
      <c r="DK27975" s="216">
        <f t="shared" si="1050"/>
        <v>0</v>
      </c>
      <c r="DL27975" s="128"/>
      <c r="DM27975" s="49">
        <f t="shared" si="1051"/>
        <v>0</v>
      </c>
      <c r="DN27975" s="49">
        <f t="shared" si="1052"/>
        <v>0</v>
      </c>
      <c r="DO27975" s="49">
        <f t="shared" si="1053"/>
        <v>0</v>
      </c>
      <c r="DP27975" s="54">
        <f t="shared" si="1054"/>
        <v>0</v>
      </c>
    </row>
    <row r="27976" spans="106:120" x14ac:dyDescent="0.25">
      <c r="DB27976" s="134">
        <f t="shared" si="1055"/>
        <v>686</v>
      </c>
      <c r="DC27976" s="7"/>
      <c r="DD27976" s="10"/>
      <c r="DE27976" s="9"/>
      <c r="DF27976" s="9"/>
      <c r="DG27976" s="378"/>
      <c r="DH27976" s="128"/>
      <c r="DI27976" s="128"/>
      <c r="DJ27976" s="128"/>
      <c r="DK27976" s="216">
        <f t="shared" si="1050"/>
        <v>0</v>
      </c>
      <c r="DL27976" s="128"/>
      <c r="DM27976" s="49">
        <f t="shared" si="1051"/>
        <v>0</v>
      </c>
      <c r="DN27976" s="49">
        <f t="shared" si="1052"/>
        <v>0</v>
      </c>
      <c r="DO27976" s="49">
        <f t="shared" si="1053"/>
        <v>0</v>
      </c>
      <c r="DP27976" s="54">
        <f t="shared" si="1054"/>
        <v>0</v>
      </c>
    </row>
    <row r="27977" spans="106:120" x14ac:dyDescent="0.25">
      <c r="DB27977" s="134">
        <f t="shared" si="1055"/>
        <v>687</v>
      </c>
      <c r="DC27977" s="7"/>
      <c r="DD27977" s="10"/>
      <c r="DE27977" s="9"/>
      <c r="DF27977" s="9"/>
      <c r="DG27977" s="378"/>
      <c r="DH27977" s="128"/>
      <c r="DI27977" s="128"/>
      <c r="DJ27977" s="128"/>
      <c r="DK27977" s="216">
        <f t="shared" si="1050"/>
        <v>0</v>
      </c>
      <c r="DL27977" s="128"/>
      <c r="DM27977" s="49">
        <f t="shared" si="1051"/>
        <v>0</v>
      </c>
      <c r="DN27977" s="49">
        <f t="shared" si="1052"/>
        <v>0</v>
      </c>
      <c r="DO27977" s="49">
        <f t="shared" si="1053"/>
        <v>0</v>
      </c>
      <c r="DP27977" s="54">
        <f t="shared" si="1054"/>
        <v>0</v>
      </c>
    </row>
    <row r="27978" spans="106:120" x14ac:dyDescent="0.25">
      <c r="DB27978" s="134">
        <f t="shared" si="1055"/>
        <v>688</v>
      </c>
      <c r="DC27978" s="7"/>
      <c r="DD27978" s="10"/>
      <c r="DE27978" s="9"/>
      <c r="DF27978" s="9"/>
      <c r="DG27978" s="378"/>
      <c r="DH27978" s="128"/>
      <c r="DI27978" s="128"/>
      <c r="DJ27978" s="128"/>
      <c r="DK27978" s="216">
        <f t="shared" si="1050"/>
        <v>0</v>
      </c>
      <c r="DL27978" s="128"/>
      <c r="DM27978" s="49">
        <f t="shared" si="1051"/>
        <v>0</v>
      </c>
      <c r="DN27978" s="49">
        <f t="shared" si="1052"/>
        <v>0</v>
      </c>
      <c r="DO27978" s="49">
        <f t="shared" si="1053"/>
        <v>0</v>
      </c>
      <c r="DP27978" s="54">
        <f t="shared" si="1054"/>
        <v>0</v>
      </c>
    </row>
    <row r="27979" spans="106:120" x14ac:dyDescent="0.25">
      <c r="DB27979" s="134">
        <f t="shared" si="1055"/>
        <v>689</v>
      </c>
      <c r="DC27979" s="7"/>
      <c r="DD27979" s="10"/>
      <c r="DE27979" s="9"/>
      <c r="DF27979" s="9"/>
      <c r="DG27979" s="378"/>
      <c r="DH27979" s="128"/>
      <c r="DI27979" s="128"/>
      <c r="DJ27979" s="128"/>
      <c r="DK27979" s="216">
        <f t="shared" si="1050"/>
        <v>0</v>
      </c>
      <c r="DL27979" s="128"/>
      <c r="DM27979" s="49">
        <f t="shared" si="1051"/>
        <v>0</v>
      </c>
      <c r="DN27979" s="49">
        <f t="shared" si="1052"/>
        <v>0</v>
      </c>
      <c r="DO27979" s="49">
        <f t="shared" si="1053"/>
        <v>0</v>
      </c>
      <c r="DP27979" s="54">
        <f t="shared" si="1054"/>
        <v>0</v>
      </c>
    </row>
    <row r="27980" spans="106:120" x14ac:dyDescent="0.25">
      <c r="DB27980" s="134">
        <f t="shared" si="1055"/>
        <v>690</v>
      </c>
      <c r="DC27980" s="7"/>
      <c r="DD27980" s="10"/>
      <c r="DE27980" s="9"/>
      <c r="DF27980" s="9"/>
      <c r="DG27980" s="378"/>
      <c r="DH27980" s="128"/>
      <c r="DI27980" s="128"/>
      <c r="DJ27980" s="128"/>
      <c r="DK27980" s="216">
        <f t="shared" si="1050"/>
        <v>0</v>
      </c>
      <c r="DL27980" s="128"/>
      <c r="DM27980" s="49">
        <f t="shared" si="1051"/>
        <v>0</v>
      </c>
      <c r="DN27980" s="49">
        <f t="shared" si="1052"/>
        <v>0</v>
      </c>
      <c r="DO27980" s="49">
        <f t="shared" si="1053"/>
        <v>0</v>
      </c>
      <c r="DP27980" s="54">
        <f t="shared" si="1054"/>
        <v>0</v>
      </c>
    </row>
    <row r="27981" spans="106:120" x14ac:dyDescent="0.25">
      <c r="DB27981" s="134">
        <f t="shared" si="1055"/>
        <v>691</v>
      </c>
      <c r="DC27981" s="7"/>
      <c r="DD27981" s="10"/>
      <c r="DE27981" s="9"/>
      <c r="DF27981" s="9"/>
      <c r="DG27981" s="378"/>
      <c r="DH27981" s="128"/>
      <c r="DI27981" s="128"/>
      <c r="DJ27981" s="128"/>
      <c r="DK27981" s="216">
        <f t="shared" si="1050"/>
        <v>0</v>
      </c>
      <c r="DL27981" s="128"/>
      <c r="DM27981" s="49">
        <f t="shared" si="1051"/>
        <v>0</v>
      </c>
      <c r="DN27981" s="49">
        <f t="shared" si="1052"/>
        <v>0</v>
      </c>
      <c r="DO27981" s="49">
        <f t="shared" si="1053"/>
        <v>0</v>
      </c>
      <c r="DP27981" s="54">
        <f t="shared" si="1054"/>
        <v>0</v>
      </c>
    </row>
    <row r="27982" spans="106:120" x14ac:dyDescent="0.25">
      <c r="DB27982" s="134">
        <f t="shared" si="1055"/>
        <v>692</v>
      </c>
      <c r="DC27982" s="7"/>
      <c r="DD27982" s="10"/>
      <c r="DE27982" s="9"/>
      <c r="DF27982" s="9"/>
      <c r="DG27982" s="378"/>
      <c r="DH27982" s="128"/>
      <c r="DI27982" s="128"/>
      <c r="DJ27982" s="128"/>
      <c r="DK27982" s="216">
        <f t="shared" si="1050"/>
        <v>0</v>
      </c>
      <c r="DL27982" s="128"/>
      <c r="DM27982" s="49">
        <f t="shared" si="1051"/>
        <v>0</v>
      </c>
      <c r="DN27982" s="49">
        <f t="shared" si="1052"/>
        <v>0</v>
      </c>
      <c r="DO27982" s="49">
        <f t="shared" si="1053"/>
        <v>0</v>
      </c>
      <c r="DP27982" s="54">
        <f t="shared" si="1054"/>
        <v>0</v>
      </c>
    </row>
    <row r="27983" spans="106:120" x14ac:dyDescent="0.25">
      <c r="DB27983" s="134">
        <f t="shared" si="1055"/>
        <v>693</v>
      </c>
      <c r="DC27983" s="7"/>
      <c r="DD27983" s="10"/>
      <c r="DE27983" s="9"/>
      <c r="DF27983" s="9"/>
      <c r="DG27983" s="378"/>
      <c r="DH27983" s="128"/>
      <c r="DI27983" s="128"/>
      <c r="DJ27983" s="128"/>
      <c r="DK27983" s="216">
        <f t="shared" si="1050"/>
        <v>0</v>
      </c>
      <c r="DL27983" s="128"/>
      <c r="DM27983" s="49">
        <f t="shared" si="1051"/>
        <v>0</v>
      </c>
      <c r="DN27983" s="49">
        <f t="shared" si="1052"/>
        <v>0</v>
      </c>
      <c r="DO27983" s="49">
        <f t="shared" si="1053"/>
        <v>0</v>
      </c>
      <c r="DP27983" s="54">
        <f t="shared" si="1054"/>
        <v>0</v>
      </c>
    </row>
    <row r="27984" spans="106:120" x14ac:dyDescent="0.25">
      <c r="DB27984" s="134">
        <f t="shared" si="1055"/>
        <v>694</v>
      </c>
      <c r="DC27984" s="7"/>
      <c r="DD27984" s="10"/>
      <c r="DE27984" s="9"/>
      <c r="DF27984" s="9"/>
      <c r="DG27984" s="378"/>
      <c r="DH27984" s="128"/>
      <c r="DI27984" s="128"/>
      <c r="DJ27984" s="128"/>
      <c r="DK27984" s="216">
        <f t="shared" si="1050"/>
        <v>0</v>
      </c>
      <c r="DL27984" s="128"/>
      <c r="DM27984" s="49">
        <f t="shared" si="1051"/>
        <v>0</v>
      </c>
      <c r="DN27984" s="49">
        <f t="shared" si="1052"/>
        <v>0</v>
      </c>
      <c r="DO27984" s="49">
        <f t="shared" si="1053"/>
        <v>0</v>
      </c>
      <c r="DP27984" s="54">
        <f t="shared" si="1054"/>
        <v>0</v>
      </c>
    </row>
    <row r="27985" spans="106:120" x14ac:dyDescent="0.25">
      <c r="DB27985" s="134">
        <f t="shared" si="1055"/>
        <v>695</v>
      </c>
      <c r="DC27985" s="7"/>
      <c r="DD27985" s="10"/>
      <c r="DE27985" s="9"/>
      <c r="DF27985" s="9"/>
      <c r="DG27985" s="378"/>
      <c r="DH27985" s="128"/>
      <c r="DI27985" s="128"/>
      <c r="DJ27985" s="128"/>
      <c r="DK27985" s="216">
        <f t="shared" si="1050"/>
        <v>0</v>
      </c>
      <c r="DL27985" s="128"/>
      <c r="DM27985" s="49">
        <f t="shared" si="1051"/>
        <v>0</v>
      </c>
      <c r="DN27985" s="49">
        <f t="shared" si="1052"/>
        <v>0</v>
      </c>
      <c r="DO27985" s="49">
        <f t="shared" si="1053"/>
        <v>0</v>
      </c>
      <c r="DP27985" s="54">
        <f t="shared" si="1054"/>
        <v>0</v>
      </c>
    </row>
    <row r="27986" spans="106:120" x14ac:dyDescent="0.25">
      <c r="DB27986" s="134">
        <f t="shared" si="1055"/>
        <v>696</v>
      </c>
      <c r="DC27986" s="7"/>
      <c r="DD27986" s="10"/>
      <c r="DE27986" s="9"/>
      <c r="DF27986" s="9"/>
      <c r="DG27986" s="378"/>
      <c r="DH27986" s="128"/>
      <c r="DI27986" s="128"/>
      <c r="DJ27986" s="128"/>
      <c r="DK27986" s="216">
        <f t="shared" si="1050"/>
        <v>0</v>
      </c>
      <c r="DL27986" s="128"/>
      <c r="DM27986" s="49">
        <f t="shared" si="1051"/>
        <v>0</v>
      </c>
      <c r="DN27986" s="49">
        <f t="shared" si="1052"/>
        <v>0</v>
      </c>
      <c r="DO27986" s="49">
        <f t="shared" si="1053"/>
        <v>0</v>
      </c>
      <c r="DP27986" s="54">
        <f t="shared" si="1054"/>
        <v>0</v>
      </c>
    </row>
    <row r="27987" spans="106:120" x14ac:dyDescent="0.25">
      <c r="DB27987" s="134">
        <f t="shared" si="1055"/>
        <v>697</v>
      </c>
      <c r="DC27987" s="7"/>
      <c r="DD27987" s="10"/>
      <c r="DE27987" s="9"/>
      <c r="DF27987" s="9"/>
      <c r="DG27987" s="378"/>
      <c r="DH27987" s="128"/>
      <c r="DI27987" s="128"/>
      <c r="DJ27987" s="128"/>
      <c r="DK27987" s="216">
        <f t="shared" si="1050"/>
        <v>0</v>
      </c>
      <c r="DL27987" s="128"/>
      <c r="DM27987" s="49">
        <f t="shared" si="1051"/>
        <v>0</v>
      </c>
      <c r="DN27987" s="49">
        <f t="shared" si="1052"/>
        <v>0</v>
      </c>
      <c r="DO27987" s="49">
        <f t="shared" si="1053"/>
        <v>0</v>
      </c>
      <c r="DP27987" s="54">
        <f t="shared" si="1054"/>
        <v>0</v>
      </c>
    </row>
    <row r="27988" spans="106:120" x14ac:dyDescent="0.25">
      <c r="DB27988" s="134">
        <f t="shared" si="1055"/>
        <v>698</v>
      </c>
      <c r="DC27988" s="7"/>
      <c r="DD27988" s="10"/>
      <c r="DE27988" s="9"/>
      <c r="DF27988" s="9"/>
      <c r="DG27988" s="378"/>
      <c r="DH27988" s="128"/>
      <c r="DI27988" s="128"/>
      <c r="DJ27988" s="128"/>
      <c r="DK27988" s="216">
        <f t="shared" si="1050"/>
        <v>0</v>
      </c>
      <c r="DL27988" s="128"/>
      <c r="DM27988" s="49">
        <f t="shared" si="1051"/>
        <v>0</v>
      </c>
      <c r="DN27988" s="49">
        <f t="shared" si="1052"/>
        <v>0</v>
      </c>
      <c r="DO27988" s="49">
        <f t="shared" si="1053"/>
        <v>0</v>
      </c>
      <c r="DP27988" s="54">
        <f t="shared" si="1054"/>
        <v>0</v>
      </c>
    </row>
    <row r="27989" spans="106:120" x14ac:dyDescent="0.25">
      <c r="DB27989" s="134">
        <f t="shared" si="1055"/>
        <v>699</v>
      </c>
      <c r="DC27989" s="7"/>
      <c r="DD27989" s="10"/>
      <c r="DE27989" s="9"/>
      <c r="DF27989" s="9"/>
      <c r="DG27989" s="378"/>
      <c r="DH27989" s="128"/>
      <c r="DI27989" s="128"/>
      <c r="DJ27989" s="128"/>
      <c r="DK27989" s="216">
        <f t="shared" si="1050"/>
        <v>0</v>
      </c>
      <c r="DL27989" s="128"/>
      <c r="DM27989" s="49">
        <f t="shared" si="1051"/>
        <v>0</v>
      </c>
      <c r="DN27989" s="49">
        <f t="shared" si="1052"/>
        <v>0</v>
      </c>
      <c r="DO27989" s="49">
        <f t="shared" si="1053"/>
        <v>0</v>
      </c>
      <c r="DP27989" s="54">
        <f t="shared" si="1054"/>
        <v>0</v>
      </c>
    </row>
    <row r="27990" spans="106:120" x14ac:dyDescent="0.25">
      <c r="DB27990" s="134">
        <f t="shared" si="1055"/>
        <v>700</v>
      </c>
      <c r="DC27990" s="7"/>
      <c r="DD27990" s="10"/>
      <c r="DE27990" s="9"/>
      <c r="DF27990" s="9"/>
      <c r="DG27990" s="378"/>
      <c r="DH27990" s="128"/>
      <c r="DI27990" s="128"/>
      <c r="DJ27990" s="128"/>
      <c r="DK27990" s="216">
        <f t="shared" si="1050"/>
        <v>0</v>
      </c>
      <c r="DL27990" s="128"/>
      <c r="DM27990" s="49">
        <f t="shared" si="1051"/>
        <v>0</v>
      </c>
      <c r="DN27990" s="49">
        <f t="shared" si="1052"/>
        <v>0</v>
      </c>
      <c r="DO27990" s="49">
        <f t="shared" si="1053"/>
        <v>0</v>
      </c>
      <c r="DP27990" s="54">
        <f t="shared" si="1054"/>
        <v>0</v>
      </c>
    </row>
    <row r="27991" spans="106:120" x14ac:dyDescent="0.25">
      <c r="DB27991" s="128"/>
      <c r="DC27991" s="128"/>
      <c r="DD27991" s="128"/>
      <c r="DE27991" s="128"/>
      <c r="DF27991" s="128"/>
      <c r="DG27991" s="128"/>
      <c r="DH27991" s="128"/>
      <c r="DI27991" s="128"/>
      <c r="DJ27991" s="128"/>
      <c r="DK27991" s="217"/>
      <c r="DL27991" s="128"/>
    </row>
    <row r="27992" spans="106:120" x14ac:dyDescent="0.25">
      <c r="DB27992" s="128"/>
      <c r="DC27992" s="128"/>
      <c r="DD27992" s="128"/>
      <c r="DE27992" s="128"/>
      <c r="DF27992" s="128"/>
      <c r="DG27992" s="128"/>
      <c r="DH27992" s="128"/>
      <c r="DI27992" s="128"/>
      <c r="DJ27992" s="128"/>
      <c r="DK27992" s="217"/>
      <c r="DL27992" s="128"/>
    </row>
    <row r="27993" spans="106:120" x14ac:dyDescent="0.25">
      <c r="DB27993" s="128"/>
      <c r="DC27993" s="128"/>
      <c r="DD27993" s="128"/>
      <c r="DE27993" s="128"/>
      <c r="DF27993" s="128"/>
      <c r="DG27993" s="128"/>
      <c r="DH27993" s="128"/>
      <c r="DI27993" s="128"/>
      <c r="DJ27993" s="128"/>
      <c r="DK27993" s="217"/>
      <c r="DL27993" s="128"/>
    </row>
    <row r="27994" spans="106:120" x14ac:dyDescent="0.25">
      <c r="DB27994" s="128"/>
      <c r="DC27994" s="128"/>
      <c r="DD27994" s="128"/>
      <c r="DE27994" s="128"/>
      <c r="DF27994" s="128"/>
      <c r="DG27994" s="128"/>
      <c r="DH27994" s="128"/>
      <c r="DI27994" s="128"/>
      <c r="DJ27994" s="128"/>
      <c r="DK27994" s="217"/>
      <c r="DL27994" s="128"/>
    </row>
    <row r="27995" spans="106:120" x14ac:dyDescent="0.25">
      <c r="DB27995" s="128"/>
      <c r="DC27995" s="128"/>
      <c r="DD27995" s="128"/>
      <c r="DE27995" s="128"/>
      <c r="DF27995" s="128"/>
      <c r="DG27995" s="128"/>
      <c r="DH27995" s="128"/>
      <c r="DI27995" s="128"/>
      <c r="DJ27995" s="128"/>
      <c r="DK27995" s="217"/>
      <c r="DL27995" s="128"/>
    </row>
    <row r="27996" spans="106:120" x14ac:dyDescent="0.25">
      <c r="DB27996" s="128"/>
      <c r="DC27996" s="128"/>
      <c r="DD27996" s="128"/>
      <c r="DE27996" s="128"/>
      <c r="DF27996" s="128"/>
      <c r="DG27996" s="128"/>
      <c r="DH27996" s="128"/>
      <c r="DI27996" s="128"/>
      <c r="DJ27996" s="128"/>
      <c r="DK27996" s="217"/>
      <c r="DL27996" s="128"/>
    </row>
    <row r="27997" spans="106:120" x14ac:dyDescent="0.25">
      <c r="DB27997" s="128"/>
      <c r="DC27997" s="128"/>
      <c r="DD27997" s="128"/>
      <c r="DE27997" s="128"/>
      <c r="DF27997" s="128"/>
      <c r="DG27997" s="128"/>
      <c r="DH27997" s="128"/>
      <c r="DI27997" s="128"/>
      <c r="DJ27997" s="128"/>
      <c r="DK27997" s="217"/>
      <c r="DL27997" s="128"/>
    </row>
    <row r="27998" spans="106:120" x14ac:dyDescent="0.25">
      <c r="DB27998" s="128"/>
      <c r="DC27998" s="128"/>
      <c r="DD27998" s="128"/>
      <c r="DE27998" s="128"/>
      <c r="DF27998" s="128"/>
      <c r="DG27998" s="128"/>
      <c r="DH27998" s="128"/>
      <c r="DI27998" s="128"/>
      <c r="DJ27998" s="128"/>
      <c r="DK27998" s="217"/>
      <c r="DL27998" s="128"/>
    </row>
    <row r="27999" spans="106:120" x14ac:dyDescent="0.25">
      <c r="DB27999" s="128"/>
      <c r="DC27999" s="128"/>
      <c r="DD27999" s="128"/>
      <c r="DE27999" s="128"/>
      <c r="DF27999" s="128"/>
      <c r="DG27999" s="128"/>
      <c r="DH27999" s="128"/>
      <c r="DI27999" s="128"/>
      <c r="DJ27999" s="128"/>
      <c r="DK27999" s="217"/>
      <c r="DL27999" s="128"/>
    </row>
    <row r="28000" spans="106:120" x14ac:dyDescent="0.25">
      <c r="DB28000" s="128"/>
      <c r="DC28000" s="128"/>
      <c r="DD28000" s="128"/>
      <c r="DE28000" s="128"/>
      <c r="DF28000" s="128"/>
      <c r="DG28000" s="128"/>
      <c r="DH28000" s="128"/>
      <c r="DI28000" s="128"/>
      <c r="DJ28000" s="128"/>
      <c r="DK28000" s="217"/>
      <c r="DL28000" s="128"/>
    </row>
    <row r="28001" spans="4:117" x14ac:dyDescent="0.25">
      <c r="DB28001" s="128"/>
      <c r="DC28001" s="128"/>
      <c r="DD28001" s="128"/>
      <c r="DE28001" s="128"/>
      <c r="DF28001" s="128"/>
      <c r="DG28001" s="128"/>
      <c r="DH28001" s="128"/>
      <c r="DI28001" s="128"/>
      <c r="DJ28001" s="128"/>
      <c r="DK28001" s="217"/>
      <c r="DL28001" s="128"/>
    </row>
    <row r="28002" spans="4:117" x14ac:dyDescent="0.25">
      <c r="DB28002" s="128"/>
      <c r="DC28002" s="128"/>
      <c r="DD28002" s="128"/>
      <c r="DE28002" s="128"/>
      <c r="DF28002" s="128"/>
      <c r="DG28002" s="128"/>
      <c r="DH28002" s="128"/>
      <c r="DI28002" s="128"/>
      <c r="DJ28002" s="128"/>
      <c r="DK28002" s="217"/>
      <c r="DL28002" s="128"/>
    </row>
    <row r="28003" spans="4:117" x14ac:dyDescent="0.25">
      <c r="DB28003" s="128"/>
      <c r="DC28003" s="128"/>
      <c r="DD28003" s="128"/>
      <c r="DE28003" s="128"/>
      <c r="DF28003" s="128"/>
      <c r="DG28003" s="128"/>
      <c r="DH28003" s="128"/>
      <c r="DI28003" s="128"/>
      <c r="DJ28003" s="128"/>
      <c r="DK28003" s="217"/>
      <c r="DL28003" s="128"/>
    </row>
    <row r="28004" spans="4:117" x14ac:dyDescent="0.25">
      <c r="DB28004" s="128"/>
      <c r="DC28004" s="128"/>
      <c r="DD28004" s="128"/>
      <c r="DE28004" s="128"/>
      <c r="DF28004" s="128"/>
      <c r="DG28004" s="128"/>
      <c r="DH28004" s="128"/>
      <c r="DI28004" s="128"/>
      <c r="DJ28004" s="128"/>
      <c r="DK28004" s="217"/>
      <c r="DL28004" s="128"/>
    </row>
    <row r="28005" spans="4:117" x14ac:dyDescent="0.25">
      <c r="DB28005" s="128"/>
      <c r="DC28005" s="128"/>
      <c r="DD28005" s="128"/>
      <c r="DE28005" s="128"/>
      <c r="DF28005" s="128"/>
      <c r="DG28005" s="128"/>
      <c r="DH28005" s="128"/>
      <c r="DI28005" s="128"/>
      <c r="DJ28005" s="128"/>
      <c r="DK28005" s="217"/>
      <c r="DL28005" s="128"/>
    </row>
    <row r="28006" spans="4:117" x14ac:dyDescent="0.25">
      <c r="DB28006" s="128"/>
      <c r="DC28006" s="128"/>
      <c r="DD28006" s="128"/>
      <c r="DE28006" s="128"/>
      <c r="DF28006" s="128"/>
      <c r="DG28006" s="128"/>
      <c r="DH28006" s="128"/>
      <c r="DI28006" s="128"/>
      <c r="DJ28006" s="128"/>
      <c r="DK28006" s="217"/>
      <c r="DL28006" s="128"/>
    </row>
    <row r="28007" spans="4:117" x14ac:dyDescent="0.25">
      <c r="DB28007" s="128"/>
      <c r="DC28007" s="128"/>
      <c r="DD28007" s="128"/>
      <c r="DE28007" s="128"/>
      <c r="DF28007" s="128"/>
      <c r="DG28007" s="128"/>
      <c r="DH28007" s="128"/>
      <c r="DI28007" s="128"/>
      <c r="DJ28007" s="128"/>
      <c r="DK28007" s="217"/>
      <c r="DL28007" s="128"/>
    </row>
    <row r="28008" spans="4:117" x14ac:dyDescent="0.25">
      <c r="DB28008" s="128"/>
      <c r="DC28008" s="128"/>
      <c r="DD28008" s="128"/>
      <c r="DE28008" s="128"/>
      <c r="DF28008" s="128"/>
      <c r="DG28008" s="128"/>
      <c r="DH28008" s="128"/>
      <c r="DI28008" s="128"/>
      <c r="DJ28008" s="128"/>
      <c r="DK28008" s="217"/>
      <c r="DL28008" s="128"/>
    </row>
    <row r="28009" spans="4:117" x14ac:dyDescent="0.25">
      <c r="DB28009" s="128"/>
      <c r="DC28009" s="128"/>
      <c r="DD28009" s="128"/>
      <c r="DE28009" s="128"/>
      <c r="DF28009" s="128"/>
      <c r="DG28009" s="128"/>
      <c r="DH28009" s="128"/>
      <c r="DI28009" s="128"/>
      <c r="DJ28009" s="128"/>
      <c r="DK28009" s="217"/>
      <c r="DL28009" s="128"/>
    </row>
    <row r="28010" spans="4:117" x14ac:dyDescent="0.25">
      <c r="DB28010" s="128"/>
      <c r="DC28010" s="128"/>
      <c r="DD28010" s="128"/>
      <c r="DE28010" s="128"/>
      <c r="DF28010" s="128"/>
      <c r="DG28010" s="128"/>
      <c r="DH28010" s="128"/>
      <c r="DI28010" s="128"/>
      <c r="DJ28010" s="128"/>
      <c r="DK28010" s="217"/>
      <c r="DL28010" s="128"/>
    </row>
    <row r="28011" spans="4:117" x14ac:dyDescent="0.25">
      <c r="DB28011" s="227" t="s">
        <v>199</v>
      </c>
      <c r="DC28011" s="164" t="s">
        <v>381</v>
      </c>
      <c r="DD28011" s="128"/>
      <c r="DE28011" s="128"/>
      <c r="DF28011" s="128"/>
      <c r="DG28011" s="128"/>
      <c r="DH28011" s="128"/>
      <c r="DI28011" s="128"/>
      <c r="DJ28011" s="128"/>
      <c r="DK28011" s="217"/>
      <c r="DL28011" s="128"/>
    </row>
    <row r="28012" spans="4:117" ht="44.45" customHeight="1" x14ac:dyDescent="0.25">
      <c r="DB28012" s="227"/>
      <c r="DC28012" s="452" t="s">
        <v>1518</v>
      </c>
      <c r="DD28012" s="452"/>
      <c r="DE28012" s="452"/>
      <c r="DF28012" s="452"/>
      <c r="DG28012" s="452"/>
      <c r="DH28012" s="452"/>
      <c r="DI28012" s="160"/>
      <c r="DJ28012" s="160"/>
      <c r="DK28012" s="228"/>
      <c r="DL28012" s="145"/>
      <c r="DM28012" s="53"/>
    </row>
    <row r="28013" spans="4:117" x14ac:dyDescent="0.25">
      <c r="DB28013" s="130"/>
      <c r="DC28013" s="129"/>
      <c r="DD28013" s="129"/>
      <c r="DE28013" s="162" t="s">
        <v>69</v>
      </c>
      <c r="DF28013" s="162" t="s">
        <v>70</v>
      </c>
      <c r="DG28013" s="129"/>
      <c r="DH28013" s="129"/>
      <c r="DI28013" s="129"/>
      <c r="DJ28013" s="129"/>
      <c r="DK28013" s="210" t="s">
        <v>314</v>
      </c>
      <c r="DL28013" s="129"/>
      <c r="DM28013" s="48"/>
    </row>
    <row r="28014" spans="4:117" x14ac:dyDescent="0.25">
      <c r="D28014" s="264" t="s">
        <v>221</v>
      </c>
      <c r="DB28014" s="134"/>
      <c r="DC28014" s="175" t="s">
        <v>66</v>
      </c>
      <c r="DD28014" s="234"/>
      <c r="DE28014" s="9"/>
      <c r="DF28014" s="9"/>
      <c r="DG28014" s="129"/>
      <c r="DH28014" s="128"/>
      <c r="DI28014" s="128"/>
      <c r="DJ28014" s="128"/>
      <c r="DK28014" s="216">
        <f>IF(AND(DE28014="Yes",DF28014&gt;0)=TRUE,500,0)</f>
        <v>0</v>
      </c>
      <c r="DL28014" s="128"/>
      <c r="DM28014" s="30" t="s">
        <v>71</v>
      </c>
    </row>
    <row r="28015" spans="4:117" x14ac:dyDescent="0.25">
      <c r="D28015" s="264" t="s">
        <v>455</v>
      </c>
      <c r="DB28015" s="134"/>
      <c r="DC28015" s="175" t="s">
        <v>67</v>
      </c>
      <c r="DD28015" s="234"/>
      <c r="DE28015" s="9"/>
      <c r="DF28015" s="9"/>
      <c r="DG28015" s="128"/>
      <c r="DH28015" s="128"/>
      <c r="DI28015" s="128"/>
      <c r="DJ28015" s="128"/>
      <c r="DK28015" s="216">
        <f t="shared" ref="DK28015:DK28022" si="1056">IF(AND(DE28015="Yes",DF28015&gt;0)=TRUE,500,0)</f>
        <v>0</v>
      </c>
      <c r="DL28015" s="128"/>
    </row>
    <row r="28016" spans="4:117" x14ac:dyDescent="0.25">
      <c r="DB28016" s="134"/>
      <c r="DC28016" s="175" t="s">
        <v>68</v>
      </c>
      <c r="DD28016" s="234"/>
      <c r="DE28016" s="9"/>
      <c r="DF28016" s="9"/>
      <c r="DG28016" s="128"/>
      <c r="DH28016" s="128"/>
      <c r="DI28016" s="128"/>
      <c r="DJ28016" s="128"/>
      <c r="DK28016" s="216">
        <f t="shared" si="1056"/>
        <v>0</v>
      </c>
      <c r="DL28016" s="128"/>
    </row>
    <row r="28017" spans="106:116" x14ac:dyDescent="0.25">
      <c r="DB28017" s="134"/>
      <c r="DC28017" s="175" t="s">
        <v>72</v>
      </c>
      <c r="DD28017" s="234"/>
      <c r="DE28017" s="9"/>
      <c r="DF28017" s="9"/>
      <c r="DG28017" s="128"/>
      <c r="DH28017" s="128"/>
      <c r="DI28017" s="128"/>
      <c r="DJ28017" s="128"/>
      <c r="DK28017" s="216">
        <f t="shared" si="1056"/>
        <v>0</v>
      </c>
      <c r="DL28017" s="128"/>
    </row>
    <row r="28018" spans="106:116" x14ac:dyDescent="0.25">
      <c r="DB28018" s="134"/>
      <c r="DC28018" s="175" t="s">
        <v>73</v>
      </c>
      <c r="DD28018" s="234"/>
      <c r="DE28018" s="9"/>
      <c r="DF28018" s="9"/>
      <c r="DG28018" s="128"/>
      <c r="DH28018" s="128"/>
      <c r="DI28018" s="128"/>
      <c r="DJ28018" s="128"/>
      <c r="DK28018" s="216">
        <f t="shared" si="1056"/>
        <v>0</v>
      </c>
      <c r="DL28018" s="128"/>
    </row>
    <row r="28019" spans="106:116" x14ac:dyDescent="0.25">
      <c r="DB28019" s="134"/>
      <c r="DC28019" s="175" t="s">
        <v>74</v>
      </c>
      <c r="DD28019" s="234"/>
      <c r="DE28019" s="9"/>
      <c r="DF28019" s="9"/>
      <c r="DG28019" s="128"/>
      <c r="DH28019" s="128"/>
      <c r="DI28019" s="128"/>
      <c r="DJ28019" s="128"/>
      <c r="DK28019" s="216">
        <f t="shared" si="1056"/>
        <v>0</v>
      </c>
      <c r="DL28019" s="128"/>
    </row>
    <row r="28020" spans="106:116" x14ac:dyDescent="0.25">
      <c r="DB28020" s="134"/>
      <c r="DC28020" s="175" t="s">
        <v>75</v>
      </c>
      <c r="DD28020" s="234"/>
      <c r="DE28020" s="9"/>
      <c r="DF28020" s="9"/>
      <c r="DG28020" s="128"/>
      <c r="DH28020" s="128"/>
      <c r="DI28020" s="128"/>
      <c r="DJ28020" s="128"/>
      <c r="DK28020" s="216">
        <f t="shared" si="1056"/>
        <v>0</v>
      </c>
      <c r="DL28020" s="128"/>
    </row>
    <row r="28021" spans="106:116" x14ac:dyDescent="0.25">
      <c r="DB28021" s="134"/>
      <c r="DC28021" s="175" t="s">
        <v>76</v>
      </c>
      <c r="DD28021" s="234"/>
      <c r="DE28021" s="9"/>
      <c r="DF28021" s="9"/>
      <c r="DG28021" s="128"/>
      <c r="DH28021" s="128"/>
      <c r="DI28021" s="128"/>
      <c r="DJ28021" s="128"/>
      <c r="DK28021" s="216">
        <f t="shared" si="1056"/>
        <v>0</v>
      </c>
      <c r="DL28021" s="128"/>
    </row>
    <row r="28022" spans="106:116" x14ac:dyDescent="0.25">
      <c r="DB28022" s="134"/>
      <c r="DC28022" s="175" t="s">
        <v>77</v>
      </c>
      <c r="DD28022" s="234"/>
      <c r="DE28022" s="9"/>
      <c r="DF28022" s="9"/>
      <c r="DG28022" s="128"/>
      <c r="DH28022" s="128"/>
      <c r="DI28022" s="128"/>
      <c r="DJ28022" s="128"/>
      <c r="DK28022" s="216">
        <f t="shared" si="1056"/>
        <v>0</v>
      </c>
      <c r="DL28022" s="128"/>
    </row>
    <row r="28023" spans="106:116" x14ac:dyDescent="0.25">
      <c r="DB28023" s="134"/>
      <c r="DC28023" s="128"/>
      <c r="DD28023" s="128"/>
      <c r="DE28023" s="128"/>
      <c r="DF28023" s="128"/>
      <c r="DG28023" s="128"/>
      <c r="DH28023" s="128"/>
      <c r="DI28023" s="128"/>
      <c r="DJ28023" s="128"/>
      <c r="DK28023" s="207"/>
      <c r="DL28023" s="128"/>
    </row>
    <row r="28024" spans="106:116" x14ac:dyDescent="0.25">
      <c r="DB28024" s="134"/>
      <c r="DC28024" s="128"/>
      <c r="DD28024" s="128"/>
      <c r="DE28024" s="128"/>
      <c r="DF28024" s="128"/>
      <c r="DG28024" s="128"/>
      <c r="DH28024" s="128"/>
      <c r="DI28024" s="128"/>
      <c r="DJ28024" s="128"/>
      <c r="DK28024" s="207"/>
      <c r="DL28024" s="128"/>
    </row>
    <row r="28025" spans="106:116" x14ac:dyDescent="0.25">
      <c r="DB28025" s="134"/>
      <c r="DC28025" s="128"/>
      <c r="DD28025" s="128"/>
      <c r="DE28025" s="128"/>
      <c r="DF28025" s="128"/>
      <c r="DG28025" s="128"/>
      <c r="DH28025" s="128"/>
      <c r="DI28025" s="128"/>
      <c r="DJ28025" s="128"/>
      <c r="DK28025" s="207"/>
      <c r="DL28025" s="128"/>
    </row>
    <row r="28026" spans="106:116" x14ac:dyDescent="0.25">
      <c r="DB28026" s="134"/>
      <c r="DC28026" s="128"/>
      <c r="DD28026" s="128"/>
      <c r="DE28026" s="128"/>
      <c r="DF28026" s="128"/>
      <c r="DG28026" s="128"/>
      <c r="DH28026" s="128"/>
      <c r="DI28026" s="128"/>
      <c r="DJ28026" s="128"/>
      <c r="DK28026" s="207"/>
      <c r="DL28026" s="128"/>
    </row>
    <row r="28027" spans="106:116" x14ac:dyDescent="0.25">
      <c r="DB28027" s="134"/>
      <c r="DC28027" s="128"/>
      <c r="DD28027" s="128"/>
      <c r="DE28027" s="128"/>
      <c r="DF28027" s="128"/>
      <c r="DG28027" s="128"/>
      <c r="DH28027" s="128"/>
      <c r="DI28027" s="128"/>
      <c r="DJ28027" s="128"/>
      <c r="DK28027" s="207"/>
      <c r="DL28027" s="128"/>
    </row>
    <row r="28028" spans="106:116" x14ac:dyDescent="0.25">
      <c r="DB28028" s="134"/>
      <c r="DC28028" s="128"/>
      <c r="DD28028" s="128"/>
      <c r="DE28028" s="128"/>
      <c r="DF28028" s="128"/>
      <c r="DG28028" s="128"/>
      <c r="DH28028" s="128"/>
      <c r="DI28028" s="128"/>
      <c r="DJ28028" s="128"/>
      <c r="DK28028" s="207"/>
      <c r="DL28028" s="128"/>
    </row>
    <row r="28029" spans="106:116" x14ac:dyDescent="0.25">
      <c r="DB28029" s="134"/>
      <c r="DC28029" s="128"/>
      <c r="DD28029" s="128"/>
      <c r="DE28029" s="128"/>
      <c r="DF28029" s="128"/>
      <c r="DG28029" s="128"/>
      <c r="DH28029" s="128"/>
      <c r="DI28029" s="128"/>
      <c r="DJ28029" s="128"/>
      <c r="DK28029" s="207"/>
      <c r="DL28029" s="128"/>
    </row>
    <row r="28030" spans="106:116" x14ac:dyDescent="0.25">
      <c r="DB28030" s="134"/>
      <c r="DC28030" s="128"/>
      <c r="DD28030" s="128"/>
      <c r="DE28030" s="128"/>
      <c r="DF28030" s="128"/>
      <c r="DG28030" s="128"/>
      <c r="DH28030" s="128"/>
      <c r="DI28030" s="128"/>
      <c r="DJ28030" s="128"/>
      <c r="DK28030" s="207"/>
      <c r="DL28030" s="128"/>
    </row>
    <row r="28031" spans="106:116" x14ac:dyDescent="0.25">
      <c r="DB28031" s="134"/>
      <c r="DC28031" s="128"/>
      <c r="DD28031" s="128"/>
      <c r="DE28031" s="128"/>
      <c r="DF28031" s="128"/>
      <c r="DG28031" s="128"/>
      <c r="DH28031" s="128"/>
      <c r="DI28031" s="128"/>
      <c r="DJ28031" s="128"/>
      <c r="DK28031" s="207"/>
      <c r="DL28031" s="128"/>
    </row>
    <row r="28032" spans="106:116" x14ac:dyDescent="0.25">
      <c r="DB28032" s="134"/>
      <c r="DC28032" s="128"/>
      <c r="DD28032" s="128"/>
      <c r="DE28032" s="128"/>
      <c r="DF28032" s="128"/>
      <c r="DG28032" s="128"/>
      <c r="DH28032" s="128"/>
      <c r="DI28032" s="128"/>
      <c r="DJ28032" s="128"/>
      <c r="DK28032" s="207"/>
      <c r="DL28032" s="128"/>
    </row>
    <row r="28033" spans="4:122" x14ac:dyDescent="0.25">
      <c r="DB28033" s="134"/>
      <c r="DC28033" s="128"/>
      <c r="DD28033" s="128"/>
      <c r="DE28033" s="128"/>
      <c r="DF28033" s="128"/>
      <c r="DG28033" s="128"/>
      <c r="DH28033" s="128"/>
      <c r="DI28033" s="128"/>
      <c r="DJ28033" s="128"/>
      <c r="DK28033" s="207"/>
      <c r="DL28033" s="128"/>
    </row>
    <row r="28034" spans="4:122" x14ac:dyDescent="0.25">
      <c r="DB28034" s="134"/>
      <c r="DC28034" s="128"/>
      <c r="DD28034" s="128"/>
      <c r="DE28034" s="128"/>
      <c r="DF28034" s="128"/>
      <c r="DG28034" s="128"/>
      <c r="DH28034" s="128"/>
      <c r="DI28034" s="128"/>
      <c r="DJ28034" s="128"/>
      <c r="DK28034" s="207"/>
      <c r="DL28034" s="128"/>
    </row>
    <row r="28035" spans="4:122" x14ac:dyDescent="0.25">
      <c r="DB28035" s="134"/>
      <c r="DC28035" s="128"/>
      <c r="DD28035" s="128"/>
      <c r="DE28035" s="128"/>
      <c r="DF28035" s="128"/>
      <c r="DG28035" s="128"/>
      <c r="DH28035" s="128"/>
      <c r="DI28035" s="128"/>
      <c r="DJ28035" s="128"/>
      <c r="DK28035" s="207"/>
      <c r="DL28035" s="128"/>
    </row>
    <row r="28036" spans="4:122" x14ac:dyDescent="0.25">
      <c r="DB28036" s="134"/>
      <c r="DC28036" s="128"/>
      <c r="DD28036" s="128"/>
      <c r="DE28036" s="128"/>
      <c r="DF28036" s="128"/>
      <c r="DG28036" s="128"/>
      <c r="DH28036" s="128"/>
      <c r="DI28036" s="128"/>
      <c r="DJ28036" s="128"/>
      <c r="DK28036" s="207"/>
      <c r="DL28036" s="128"/>
    </row>
    <row r="28037" spans="4:122" x14ac:dyDescent="0.25">
      <c r="DB28037" s="134"/>
      <c r="DC28037" s="128"/>
      <c r="DD28037" s="128"/>
      <c r="DE28037" s="128"/>
      <c r="DF28037" s="128"/>
      <c r="DG28037" s="128"/>
      <c r="DH28037" s="128"/>
      <c r="DI28037" s="131"/>
      <c r="DJ28037" s="128"/>
      <c r="DK28037" s="152"/>
      <c r="DL28037" s="128"/>
      <c r="DM28037" s="36"/>
      <c r="DN28037" s="50"/>
      <c r="DO28037" s="50">
        <f>IF(SUM(DK28014:DK28022)&lt;2700,SUM(DK28014:DK28022),2700)</f>
        <v>0</v>
      </c>
      <c r="DP28037" s="51">
        <f>SUM(DK28014:DK28022)</f>
        <v>0</v>
      </c>
      <c r="DQ28037" s="50"/>
      <c r="DR28037" s="58"/>
    </row>
    <row r="28038" spans="4:122" x14ac:dyDescent="0.25">
      <c r="DB28038" s="134"/>
      <c r="DC28038" s="128"/>
      <c r="DD28038" s="128"/>
      <c r="DE28038" s="128"/>
      <c r="DF28038" s="128"/>
      <c r="DG28038" s="128"/>
      <c r="DH28038" s="128"/>
      <c r="DI28038" s="128"/>
      <c r="DJ28038" s="128"/>
      <c r="DK28038" s="144"/>
      <c r="DL28038" s="128"/>
      <c r="DM28038" s="36"/>
      <c r="DN28038" s="36"/>
    </row>
    <row r="28039" spans="4:122" x14ac:dyDescent="0.25">
      <c r="DB28039" s="134"/>
      <c r="DC28039" s="128"/>
      <c r="DD28039" s="128"/>
      <c r="DE28039" s="128"/>
      <c r="DF28039" s="128"/>
      <c r="DG28039" s="128"/>
      <c r="DH28039" s="128"/>
      <c r="DI28039" s="131"/>
      <c r="DJ28039" s="128"/>
      <c r="DK28039" s="152"/>
      <c r="DL28039" s="128"/>
      <c r="DM28039" s="36"/>
      <c r="DN28039" s="36"/>
    </row>
    <row r="28040" spans="4:122" x14ac:dyDescent="0.25">
      <c r="DB28040" s="134"/>
      <c r="DC28040" s="128"/>
      <c r="DD28040" s="128"/>
      <c r="DE28040" s="128"/>
      <c r="DF28040" s="128"/>
      <c r="DG28040" s="128"/>
      <c r="DH28040" s="128"/>
      <c r="DI28040" s="128"/>
      <c r="DJ28040" s="128"/>
      <c r="DK28040" s="207"/>
      <c r="DL28040" s="128"/>
    </row>
    <row r="28041" spans="4:122" ht="15.75" customHeight="1" x14ac:dyDescent="0.25">
      <c r="DB28041" s="134"/>
      <c r="DC28041" s="128"/>
      <c r="DD28041" s="128"/>
      <c r="DE28041" s="128"/>
      <c r="DF28041" s="128"/>
      <c r="DG28041" s="128"/>
      <c r="DH28041" s="128"/>
      <c r="DI28041" s="128"/>
      <c r="DJ28041" s="128"/>
      <c r="DK28041" s="207"/>
      <c r="DL28041" s="128"/>
    </row>
    <row r="28042" spans="4:122" x14ac:dyDescent="0.25">
      <c r="DB28042" s="134"/>
      <c r="DC28042" s="128"/>
      <c r="DD28042" s="128"/>
      <c r="DE28042" s="128"/>
      <c r="DF28042" s="128"/>
      <c r="DG28042" s="128"/>
      <c r="DH28042" s="128"/>
      <c r="DI28042" s="128"/>
      <c r="DJ28042" s="128"/>
      <c r="DK28042" s="207"/>
      <c r="DL28042" s="128"/>
    </row>
    <row r="28043" spans="4:122" x14ac:dyDescent="0.25">
      <c r="DB28043" s="134"/>
      <c r="DC28043" s="128"/>
      <c r="DD28043" s="128"/>
      <c r="DE28043" s="128"/>
      <c r="DF28043" s="128"/>
      <c r="DG28043" s="128"/>
      <c r="DH28043" s="128"/>
      <c r="DI28043" s="128"/>
      <c r="DJ28043" s="128"/>
      <c r="DK28043" s="207"/>
      <c r="DL28043" s="128"/>
    </row>
    <row r="28044" spans="4:122" x14ac:dyDescent="0.25">
      <c r="DB28044" s="134"/>
      <c r="DC28044" s="128"/>
      <c r="DD28044" s="128"/>
      <c r="DE28044" s="128"/>
      <c r="DF28044" s="128"/>
      <c r="DG28044" s="128"/>
      <c r="DH28044" s="128"/>
      <c r="DI28044" s="128"/>
      <c r="DJ28044" s="128"/>
      <c r="DK28044" s="207"/>
      <c r="DL28044" s="128"/>
    </row>
    <row r="28045" spans="4:122" x14ac:dyDescent="0.25">
      <c r="DB28045" s="224" t="s">
        <v>202</v>
      </c>
      <c r="DC28045" s="164" t="s">
        <v>382</v>
      </c>
      <c r="DD28045" s="164"/>
      <c r="DE28045" s="164"/>
      <c r="DF28045" s="164"/>
      <c r="DG28045" s="164"/>
      <c r="DH28045" s="183"/>
      <c r="DI28045" s="160"/>
      <c r="DJ28045" s="160"/>
      <c r="DK28045" s="228"/>
      <c r="DL28045" s="160"/>
      <c r="DM28045" s="53"/>
      <c r="DO28045" s="30"/>
    </row>
    <row r="28046" spans="4:122" ht="61.35" customHeight="1" x14ac:dyDescent="0.25">
      <c r="DB28046" s="130"/>
      <c r="DC28046" s="452" t="s">
        <v>1820</v>
      </c>
      <c r="DD28046" s="452"/>
      <c r="DE28046" s="452"/>
      <c r="DF28046" s="452"/>
      <c r="DG28046" s="452"/>
      <c r="DH28046" s="452"/>
      <c r="DI28046" s="128"/>
      <c r="DJ28046" s="128"/>
      <c r="DK28046" s="207"/>
      <c r="DL28046" s="128"/>
      <c r="DO28046" s="30"/>
    </row>
    <row r="28047" spans="4:122" x14ac:dyDescent="0.25">
      <c r="DB28047" s="130"/>
      <c r="DC28047" s="162" t="s">
        <v>184</v>
      </c>
      <c r="DD28047" s="162" t="s">
        <v>79</v>
      </c>
      <c r="DE28047" s="162" t="s">
        <v>80</v>
      </c>
      <c r="DF28047" s="162" t="s">
        <v>81</v>
      </c>
      <c r="DG28047" s="198" t="s">
        <v>82</v>
      </c>
      <c r="DH28047" s="130" t="s">
        <v>1140</v>
      </c>
      <c r="DI28047" s="128"/>
      <c r="DJ28047" s="129"/>
      <c r="DK28047" s="210" t="s">
        <v>314</v>
      </c>
      <c r="DL28047" s="129"/>
      <c r="DM28047" s="52" t="s">
        <v>387</v>
      </c>
      <c r="DO28047" s="30"/>
    </row>
    <row r="28048" spans="4:122" x14ac:dyDescent="0.25">
      <c r="D28048" s="264" t="s">
        <v>221</v>
      </c>
      <c r="DB28048" s="134">
        <f t="shared" ref="DB28048:DB28079" si="1057">1+DB28047</f>
        <v>1</v>
      </c>
      <c r="DC28048" s="7"/>
      <c r="DD28048" s="10"/>
      <c r="DE28048" s="10"/>
      <c r="DF28048" s="9"/>
      <c r="DG28048" s="9"/>
      <c r="DH28048" s="25"/>
      <c r="DI28048" s="128"/>
      <c r="DJ28048" s="128"/>
      <c r="DK28048" s="216">
        <f>IF(DC28048=0,0,IF(DD28048=0,0,IF(DE28048=0,0,IF(DF28048=0,0,IF(DG28048=0,0,30)))))</f>
        <v>0</v>
      </c>
      <c r="DL28048" s="128"/>
      <c r="DM28048" s="49"/>
      <c r="DO28048" s="58" t="s">
        <v>1128</v>
      </c>
    </row>
    <row r="28049" spans="4:119" x14ac:dyDescent="0.25">
      <c r="D28049" s="264" t="s">
        <v>455</v>
      </c>
      <c r="DB28049" s="134">
        <f t="shared" si="1057"/>
        <v>2</v>
      </c>
      <c r="DC28049" s="7"/>
      <c r="DD28049" s="10"/>
      <c r="DE28049" s="10"/>
      <c r="DF28049" s="9"/>
      <c r="DG28049" s="9"/>
      <c r="DH28049" s="25"/>
      <c r="DI28049" s="128"/>
      <c r="DJ28049" s="128"/>
      <c r="DK28049" s="216">
        <f t="shared" ref="DK28049:DK28112" si="1058">IF(DC28049=0,0,IF(DD28049=0,0,IF(DE28049=0,0,IF(DF28049=0,0,IF(DG28049=0,0,30)))))</f>
        <v>0</v>
      </c>
      <c r="DL28049" s="128"/>
      <c r="DM28049" s="49"/>
      <c r="DO28049" s="58" t="s">
        <v>341</v>
      </c>
    </row>
    <row r="28050" spans="4:119" x14ac:dyDescent="0.25">
      <c r="DB28050" s="134">
        <f t="shared" si="1057"/>
        <v>3</v>
      </c>
      <c r="DC28050" s="7"/>
      <c r="DD28050" s="10"/>
      <c r="DE28050" s="10"/>
      <c r="DF28050" s="9"/>
      <c r="DG28050" s="9"/>
      <c r="DH28050" s="25"/>
      <c r="DI28050" s="128"/>
      <c r="DJ28050" s="128"/>
      <c r="DK28050" s="216">
        <f t="shared" si="1058"/>
        <v>0</v>
      </c>
      <c r="DL28050" s="128"/>
      <c r="DM28050" s="49"/>
      <c r="DO28050" s="58" t="s">
        <v>1129</v>
      </c>
    </row>
    <row r="28051" spans="4:119" x14ac:dyDescent="0.25">
      <c r="DB28051" s="134">
        <f t="shared" si="1057"/>
        <v>4</v>
      </c>
      <c r="DC28051" s="7"/>
      <c r="DD28051" s="10"/>
      <c r="DE28051" s="10"/>
      <c r="DF28051" s="9"/>
      <c r="DG28051" s="9"/>
      <c r="DH28051" s="25"/>
      <c r="DI28051" s="128"/>
      <c r="DJ28051" s="128"/>
      <c r="DK28051" s="216">
        <f t="shared" si="1058"/>
        <v>0</v>
      </c>
      <c r="DL28051" s="128"/>
      <c r="DM28051" s="49"/>
      <c r="DO28051" s="58" t="s">
        <v>1130</v>
      </c>
    </row>
    <row r="28052" spans="4:119" x14ac:dyDescent="0.25">
      <c r="DB28052" s="134">
        <f t="shared" si="1057"/>
        <v>5</v>
      </c>
      <c r="DC28052" s="7"/>
      <c r="DD28052" s="10"/>
      <c r="DE28052" s="10"/>
      <c r="DF28052" s="9"/>
      <c r="DG28052" s="9"/>
      <c r="DH28052" s="25"/>
      <c r="DI28052" s="128"/>
      <c r="DJ28052" s="128"/>
      <c r="DK28052" s="216">
        <f t="shared" si="1058"/>
        <v>0</v>
      </c>
      <c r="DL28052" s="128"/>
      <c r="DM28052" s="49"/>
      <c r="DO28052" s="58" t="s">
        <v>1131</v>
      </c>
    </row>
    <row r="28053" spans="4:119" x14ac:dyDescent="0.25">
      <c r="DB28053" s="134">
        <f t="shared" si="1057"/>
        <v>6</v>
      </c>
      <c r="DC28053" s="7"/>
      <c r="DD28053" s="10"/>
      <c r="DE28053" s="10"/>
      <c r="DF28053" s="9"/>
      <c r="DG28053" s="9"/>
      <c r="DH28053" s="25"/>
      <c r="DI28053" s="128"/>
      <c r="DJ28053" s="128"/>
      <c r="DK28053" s="216">
        <f t="shared" si="1058"/>
        <v>0</v>
      </c>
      <c r="DL28053" s="128"/>
      <c r="DM28053" s="49"/>
      <c r="DO28053" s="58" t="s">
        <v>1132</v>
      </c>
    </row>
    <row r="28054" spans="4:119" x14ac:dyDescent="0.25">
      <c r="DB28054" s="134">
        <f t="shared" si="1057"/>
        <v>7</v>
      </c>
      <c r="DC28054" s="7"/>
      <c r="DD28054" s="10"/>
      <c r="DE28054" s="10"/>
      <c r="DF28054" s="9"/>
      <c r="DG28054" s="9"/>
      <c r="DH28054" s="25"/>
      <c r="DI28054" s="128"/>
      <c r="DJ28054" s="128"/>
      <c r="DK28054" s="216">
        <f t="shared" si="1058"/>
        <v>0</v>
      </c>
      <c r="DL28054" s="128"/>
      <c r="DM28054" s="49"/>
      <c r="DO28054" s="58" t="s">
        <v>1133</v>
      </c>
    </row>
    <row r="28055" spans="4:119" x14ac:dyDescent="0.25">
      <c r="DB28055" s="134">
        <f t="shared" si="1057"/>
        <v>8</v>
      </c>
      <c r="DC28055" s="7"/>
      <c r="DD28055" s="10"/>
      <c r="DE28055" s="10"/>
      <c r="DF28055" s="9"/>
      <c r="DG28055" s="9"/>
      <c r="DH28055" s="25"/>
      <c r="DI28055" s="128"/>
      <c r="DJ28055" s="128"/>
      <c r="DK28055" s="216">
        <f t="shared" si="1058"/>
        <v>0</v>
      </c>
      <c r="DL28055" s="128"/>
      <c r="DM28055" s="49"/>
      <c r="DO28055" s="58" t="s">
        <v>201</v>
      </c>
    </row>
    <row r="28056" spans="4:119" x14ac:dyDescent="0.25">
      <c r="DB28056" s="134">
        <f t="shared" si="1057"/>
        <v>9</v>
      </c>
      <c r="DC28056" s="7"/>
      <c r="DD28056" s="10"/>
      <c r="DE28056" s="10"/>
      <c r="DF28056" s="9"/>
      <c r="DG28056" s="9"/>
      <c r="DH28056" s="25"/>
      <c r="DI28056" s="128"/>
      <c r="DJ28056" s="128"/>
      <c r="DK28056" s="216">
        <f t="shared" si="1058"/>
        <v>0</v>
      </c>
      <c r="DL28056" s="128"/>
      <c r="DM28056" s="49"/>
      <c r="DO28056" s="58" t="s">
        <v>1134</v>
      </c>
    </row>
    <row r="28057" spans="4:119" x14ac:dyDescent="0.25">
      <c r="DB28057" s="134">
        <f t="shared" si="1057"/>
        <v>10</v>
      </c>
      <c r="DC28057" s="7"/>
      <c r="DD28057" s="10"/>
      <c r="DE28057" s="10"/>
      <c r="DF28057" s="9"/>
      <c r="DG28057" s="9"/>
      <c r="DH28057" s="25"/>
      <c r="DI28057" s="128"/>
      <c r="DJ28057" s="128"/>
      <c r="DK28057" s="216">
        <f t="shared" si="1058"/>
        <v>0</v>
      </c>
      <c r="DL28057" s="128"/>
      <c r="DM28057" s="49"/>
      <c r="DO28057" s="58" t="s">
        <v>1135</v>
      </c>
    </row>
    <row r="28058" spans="4:119" x14ac:dyDescent="0.25">
      <c r="DB28058" s="134">
        <f t="shared" si="1057"/>
        <v>11</v>
      </c>
      <c r="DC28058" s="7"/>
      <c r="DD28058" s="10"/>
      <c r="DE28058" s="10"/>
      <c r="DF28058" s="9"/>
      <c r="DG28058" s="9"/>
      <c r="DH28058" s="25"/>
      <c r="DI28058" s="128"/>
      <c r="DJ28058" s="128"/>
      <c r="DK28058" s="216">
        <f t="shared" si="1058"/>
        <v>0</v>
      </c>
      <c r="DL28058" s="128"/>
      <c r="DM28058" s="49"/>
      <c r="DO28058" s="58" t="s">
        <v>1136</v>
      </c>
    </row>
    <row r="28059" spans="4:119" x14ac:dyDescent="0.25">
      <c r="DB28059" s="134">
        <f t="shared" si="1057"/>
        <v>12</v>
      </c>
      <c r="DC28059" s="7"/>
      <c r="DD28059" s="10"/>
      <c r="DE28059" s="10"/>
      <c r="DF28059" s="9"/>
      <c r="DG28059" s="9"/>
      <c r="DH28059" s="25"/>
      <c r="DI28059" s="128"/>
      <c r="DJ28059" s="128"/>
      <c r="DK28059" s="216">
        <f t="shared" si="1058"/>
        <v>0</v>
      </c>
      <c r="DL28059" s="128"/>
      <c r="DM28059" s="49"/>
      <c r="DO28059" s="58" t="s">
        <v>1137</v>
      </c>
    </row>
    <row r="28060" spans="4:119" x14ac:dyDescent="0.25">
      <c r="DB28060" s="134">
        <f t="shared" si="1057"/>
        <v>13</v>
      </c>
      <c r="DC28060" s="7"/>
      <c r="DD28060" s="10"/>
      <c r="DE28060" s="10"/>
      <c r="DF28060" s="9"/>
      <c r="DG28060" s="9"/>
      <c r="DH28060" s="25"/>
      <c r="DI28060" s="128"/>
      <c r="DJ28060" s="128"/>
      <c r="DK28060" s="216">
        <f t="shared" si="1058"/>
        <v>0</v>
      </c>
      <c r="DL28060" s="128"/>
      <c r="DM28060" s="49"/>
      <c r="DO28060" s="58" t="s">
        <v>1138</v>
      </c>
    </row>
    <row r="28061" spans="4:119" x14ac:dyDescent="0.25">
      <c r="DB28061" s="134">
        <f t="shared" si="1057"/>
        <v>14</v>
      </c>
      <c r="DC28061" s="7"/>
      <c r="DD28061" s="10"/>
      <c r="DE28061" s="10"/>
      <c r="DF28061" s="9"/>
      <c r="DG28061" s="9"/>
      <c r="DH28061" s="25"/>
      <c r="DI28061" s="128"/>
      <c r="DJ28061" s="128"/>
      <c r="DK28061" s="216">
        <f t="shared" si="1058"/>
        <v>0</v>
      </c>
      <c r="DL28061" s="128"/>
      <c r="DM28061" s="49"/>
      <c r="DO28061" s="58" t="s">
        <v>1139</v>
      </c>
    </row>
    <row r="28062" spans="4:119" x14ac:dyDescent="0.25">
      <c r="DB28062" s="134">
        <f t="shared" si="1057"/>
        <v>15</v>
      </c>
      <c r="DC28062" s="7"/>
      <c r="DD28062" s="10"/>
      <c r="DE28062" s="10"/>
      <c r="DF28062" s="9"/>
      <c r="DG28062" s="9"/>
      <c r="DH28062" s="25"/>
      <c r="DI28062" s="128"/>
      <c r="DJ28062" s="128"/>
      <c r="DK28062" s="216">
        <f t="shared" si="1058"/>
        <v>0</v>
      </c>
      <c r="DL28062" s="128"/>
      <c r="DM28062" s="49"/>
      <c r="DO28062" s="30"/>
    </row>
    <row r="28063" spans="4:119" x14ac:dyDescent="0.25">
      <c r="DB28063" s="134">
        <f t="shared" si="1057"/>
        <v>16</v>
      </c>
      <c r="DC28063" s="7"/>
      <c r="DD28063" s="10"/>
      <c r="DE28063" s="10"/>
      <c r="DF28063" s="9"/>
      <c r="DG28063" s="9"/>
      <c r="DH28063" s="25"/>
      <c r="DI28063" s="128"/>
      <c r="DJ28063" s="128"/>
      <c r="DK28063" s="216">
        <f t="shared" si="1058"/>
        <v>0</v>
      </c>
      <c r="DL28063" s="128"/>
      <c r="DM28063" s="49"/>
      <c r="DO28063" s="30"/>
    </row>
    <row r="28064" spans="4:119" x14ac:dyDescent="0.25">
      <c r="DB28064" s="134">
        <f t="shared" si="1057"/>
        <v>17</v>
      </c>
      <c r="DC28064" s="7"/>
      <c r="DD28064" s="10"/>
      <c r="DE28064" s="10"/>
      <c r="DF28064" s="9"/>
      <c r="DG28064" s="9"/>
      <c r="DH28064" s="25"/>
      <c r="DI28064" s="128"/>
      <c r="DJ28064" s="128"/>
      <c r="DK28064" s="216">
        <f t="shared" si="1058"/>
        <v>0</v>
      </c>
      <c r="DL28064" s="128"/>
      <c r="DM28064" s="49"/>
      <c r="DO28064" s="30"/>
    </row>
    <row r="28065" spans="106:119" x14ac:dyDescent="0.25">
      <c r="DB28065" s="134">
        <f t="shared" si="1057"/>
        <v>18</v>
      </c>
      <c r="DC28065" s="7"/>
      <c r="DD28065" s="10"/>
      <c r="DE28065" s="10"/>
      <c r="DF28065" s="9"/>
      <c r="DG28065" s="9"/>
      <c r="DH28065" s="25"/>
      <c r="DI28065" s="128"/>
      <c r="DJ28065" s="128"/>
      <c r="DK28065" s="216">
        <f t="shared" si="1058"/>
        <v>0</v>
      </c>
      <c r="DL28065" s="128"/>
      <c r="DM28065" s="49"/>
      <c r="DO28065" s="30"/>
    </row>
    <row r="28066" spans="106:119" x14ac:dyDescent="0.25">
      <c r="DB28066" s="134">
        <f t="shared" si="1057"/>
        <v>19</v>
      </c>
      <c r="DC28066" s="7"/>
      <c r="DD28066" s="10"/>
      <c r="DE28066" s="10"/>
      <c r="DF28066" s="9"/>
      <c r="DG28066" s="9"/>
      <c r="DH28066" s="25"/>
      <c r="DI28066" s="128"/>
      <c r="DJ28066" s="128"/>
      <c r="DK28066" s="216">
        <f t="shared" si="1058"/>
        <v>0</v>
      </c>
      <c r="DL28066" s="128"/>
      <c r="DM28066" s="49"/>
      <c r="DO28066" s="30"/>
    </row>
    <row r="28067" spans="106:119" x14ac:dyDescent="0.25">
      <c r="DB28067" s="134">
        <f t="shared" si="1057"/>
        <v>20</v>
      </c>
      <c r="DC28067" s="7"/>
      <c r="DD28067" s="10"/>
      <c r="DE28067" s="10"/>
      <c r="DF28067" s="9"/>
      <c r="DG28067" s="9"/>
      <c r="DH28067" s="25"/>
      <c r="DI28067" s="128"/>
      <c r="DJ28067" s="128"/>
      <c r="DK28067" s="216">
        <f t="shared" si="1058"/>
        <v>0</v>
      </c>
      <c r="DL28067" s="128"/>
      <c r="DM28067" s="49"/>
      <c r="DO28067" s="30"/>
    </row>
    <row r="28068" spans="106:119" x14ac:dyDescent="0.25">
      <c r="DB28068" s="134">
        <f t="shared" si="1057"/>
        <v>21</v>
      </c>
      <c r="DC28068" s="7"/>
      <c r="DD28068" s="10"/>
      <c r="DE28068" s="10"/>
      <c r="DF28068" s="9"/>
      <c r="DG28068" s="9"/>
      <c r="DH28068" s="25"/>
      <c r="DI28068" s="128"/>
      <c r="DJ28068" s="128"/>
      <c r="DK28068" s="216">
        <f t="shared" si="1058"/>
        <v>0</v>
      </c>
      <c r="DL28068" s="128"/>
      <c r="DM28068" s="49"/>
      <c r="DO28068" s="30"/>
    </row>
    <row r="28069" spans="106:119" x14ac:dyDescent="0.25">
      <c r="DB28069" s="134">
        <f t="shared" si="1057"/>
        <v>22</v>
      </c>
      <c r="DC28069" s="7"/>
      <c r="DD28069" s="10"/>
      <c r="DE28069" s="10"/>
      <c r="DF28069" s="9"/>
      <c r="DG28069" s="9"/>
      <c r="DH28069" s="25"/>
      <c r="DI28069" s="128"/>
      <c r="DJ28069" s="128"/>
      <c r="DK28069" s="216">
        <f t="shared" si="1058"/>
        <v>0</v>
      </c>
      <c r="DL28069" s="128"/>
      <c r="DM28069" s="49"/>
      <c r="DO28069" s="30"/>
    </row>
    <row r="28070" spans="106:119" x14ac:dyDescent="0.25">
      <c r="DB28070" s="134">
        <f t="shared" si="1057"/>
        <v>23</v>
      </c>
      <c r="DC28070" s="7"/>
      <c r="DD28070" s="10"/>
      <c r="DE28070" s="10"/>
      <c r="DF28070" s="9"/>
      <c r="DG28070" s="9"/>
      <c r="DH28070" s="25"/>
      <c r="DI28070" s="128"/>
      <c r="DJ28070" s="128"/>
      <c r="DK28070" s="216">
        <f t="shared" si="1058"/>
        <v>0</v>
      </c>
      <c r="DL28070" s="128"/>
      <c r="DM28070" s="49"/>
      <c r="DO28070" s="30"/>
    </row>
    <row r="28071" spans="106:119" x14ac:dyDescent="0.25">
      <c r="DB28071" s="134">
        <f t="shared" si="1057"/>
        <v>24</v>
      </c>
      <c r="DC28071" s="7"/>
      <c r="DD28071" s="10"/>
      <c r="DE28071" s="10"/>
      <c r="DF28071" s="9"/>
      <c r="DG28071" s="9"/>
      <c r="DH28071" s="25"/>
      <c r="DI28071" s="128"/>
      <c r="DJ28071" s="128"/>
      <c r="DK28071" s="216">
        <f t="shared" si="1058"/>
        <v>0</v>
      </c>
      <c r="DL28071" s="128"/>
      <c r="DM28071" s="49"/>
      <c r="DO28071" s="30"/>
    </row>
    <row r="28072" spans="106:119" x14ac:dyDescent="0.25">
      <c r="DB28072" s="134">
        <f t="shared" si="1057"/>
        <v>25</v>
      </c>
      <c r="DC28072" s="7"/>
      <c r="DD28072" s="10"/>
      <c r="DE28072" s="10"/>
      <c r="DF28072" s="9"/>
      <c r="DG28072" s="9"/>
      <c r="DH28072" s="25"/>
      <c r="DI28072" s="128"/>
      <c r="DJ28072" s="128"/>
      <c r="DK28072" s="216">
        <f t="shared" si="1058"/>
        <v>0</v>
      </c>
      <c r="DL28072" s="128"/>
      <c r="DM28072" s="49"/>
      <c r="DO28072" s="30"/>
    </row>
    <row r="28073" spans="106:119" x14ac:dyDescent="0.25">
      <c r="DB28073" s="134">
        <f t="shared" si="1057"/>
        <v>26</v>
      </c>
      <c r="DC28073" s="7"/>
      <c r="DD28073" s="10"/>
      <c r="DE28073" s="10"/>
      <c r="DF28073" s="9"/>
      <c r="DG28073" s="9"/>
      <c r="DH28073" s="25"/>
      <c r="DI28073" s="128"/>
      <c r="DJ28073" s="128"/>
      <c r="DK28073" s="216">
        <f t="shared" si="1058"/>
        <v>0</v>
      </c>
      <c r="DL28073" s="128"/>
      <c r="DM28073" s="49"/>
      <c r="DO28073" s="30"/>
    </row>
    <row r="28074" spans="106:119" x14ac:dyDescent="0.25">
      <c r="DB28074" s="134">
        <f t="shared" si="1057"/>
        <v>27</v>
      </c>
      <c r="DC28074" s="7"/>
      <c r="DD28074" s="10"/>
      <c r="DE28074" s="10"/>
      <c r="DF28074" s="9"/>
      <c r="DG28074" s="9"/>
      <c r="DH28074" s="25"/>
      <c r="DI28074" s="128"/>
      <c r="DJ28074" s="128"/>
      <c r="DK28074" s="216">
        <f t="shared" si="1058"/>
        <v>0</v>
      </c>
      <c r="DL28074" s="128"/>
      <c r="DM28074" s="49"/>
      <c r="DO28074" s="30"/>
    </row>
    <row r="28075" spans="106:119" x14ac:dyDescent="0.25">
      <c r="DB28075" s="134">
        <f t="shared" si="1057"/>
        <v>28</v>
      </c>
      <c r="DC28075" s="7"/>
      <c r="DD28075" s="10"/>
      <c r="DE28075" s="10"/>
      <c r="DF28075" s="9"/>
      <c r="DG28075" s="9"/>
      <c r="DH28075" s="25"/>
      <c r="DI28075" s="128"/>
      <c r="DJ28075" s="128"/>
      <c r="DK28075" s="216">
        <f t="shared" si="1058"/>
        <v>0</v>
      </c>
      <c r="DL28075" s="128"/>
      <c r="DM28075" s="49"/>
      <c r="DO28075" s="30"/>
    </row>
    <row r="28076" spans="106:119" x14ac:dyDescent="0.25">
      <c r="DB28076" s="134">
        <f t="shared" si="1057"/>
        <v>29</v>
      </c>
      <c r="DC28076" s="7"/>
      <c r="DD28076" s="10"/>
      <c r="DE28076" s="10"/>
      <c r="DF28076" s="9"/>
      <c r="DG28076" s="9"/>
      <c r="DH28076" s="25"/>
      <c r="DI28076" s="128"/>
      <c r="DJ28076" s="128"/>
      <c r="DK28076" s="216">
        <f t="shared" si="1058"/>
        <v>0</v>
      </c>
      <c r="DL28076" s="128"/>
      <c r="DM28076" s="49"/>
      <c r="DO28076" s="30"/>
    </row>
    <row r="28077" spans="106:119" x14ac:dyDescent="0.25">
      <c r="DB28077" s="134">
        <f t="shared" si="1057"/>
        <v>30</v>
      </c>
      <c r="DC28077" s="7"/>
      <c r="DD28077" s="10"/>
      <c r="DE28077" s="10"/>
      <c r="DF28077" s="9"/>
      <c r="DG28077" s="9"/>
      <c r="DH28077" s="25"/>
      <c r="DI28077" s="128"/>
      <c r="DJ28077" s="128"/>
      <c r="DK28077" s="216">
        <f t="shared" si="1058"/>
        <v>0</v>
      </c>
      <c r="DL28077" s="128"/>
      <c r="DM28077" s="49"/>
      <c r="DO28077" s="30"/>
    </row>
    <row r="28078" spans="106:119" x14ac:dyDescent="0.25">
      <c r="DB28078" s="134">
        <f t="shared" si="1057"/>
        <v>31</v>
      </c>
      <c r="DC28078" s="7"/>
      <c r="DD28078" s="10"/>
      <c r="DE28078" s="10"/>
      <c r="DF28078" s="9"/>
      <c r="DG28078" s="9"/>
      <c r="DH28078" s="25"/>
      <c r="DI28078" s="128"/>
      <c r="DJ28078" s="128"/>
      <c r="DK28078" s="216">
        <f t="shared" si="1058"/>
        <v>0</v>
      </c>
      <c r="DL28078" s="128"/>
      <c r="DM28078" s="49"/>
      <c r="DO28078" s="30"/>
    </row>
    <row r="28079" spans="106:119" x14ac:dyDescent="0.25">
      <c r="DB28079" s="134">
        <f t="shared" si="1057"/>
        <v>32</v>
      </c>
      <c r="DC28079" s="7"/>
      <c r="DD28079" s="10"/>
      <c r="DE28079" s="10"/>
      <c r="DF28079" s="9"/>
      <c r="DG28079" s="9"/>
      <c r="DH28079" s="25"/>
      <c r="DI28079" s="128"/>
      <c r="DJ28079" s="128"/>
      <c r="DK28079" s="216">
        <f t="shared" si="1058"/>
        <v>0</v>
      </c>
      <c r="DL28079" s="128"/>
      <c r="DM28079" s="49"/>
      <c r="DO28079" s="30"/>
    </row>
    <row r="28080" spans="106:119" x14ac:dyDescent="0.25">
      <c r="DB28080" s="134">
        <f t="shared" ref="DB28080:DB28111" si="1059">1+DB28079</f>
        <v>33</v>
      </c>
      <c r="DC28080" s="7"/>
      <c r="DD28080" s="10"/>
      <c r="DE28080" s="10"/>
      <c r="DF28080" s="9"/>
      <c r="DG28080" s="9"/>
      <c r="DH28080" s="25"/>
      <c r="DI28080" s="128"/>
      <c r="DJ28080" s="128"/>
      <c r="DK28080" s="216">
        <f t="shared" si="1058"/>
        <v>0</v>
      </c>
      <c r="DL28080" s="128"/>
      <c r="DM28080" s="49"/>
      <c r="DO28080" s="30"/>
    </row>
    <row r="28081" spans="106:119" x14ac:dyDescent="0.25">
      <c r="DB28081" s="134">
        <f t="shared" si="1059"/>
        <v>34</v>
      </c>
      <c r="DC28081" s="7"/>
      <c r="DD28081" s="10"/>
      <c r="DE28081" s="10"/>
      <c r="DF28081" s="9"/>
      <c r="DG28081" s="9"/>
      <c r="DH28081" s="25"/>
      <c r="DI28081" s="128"/>
      <c r="DJ28081" s="128"/>
      <c r="DK28081" s="216">
        <f t="shared" si="1058"/>
        <v>0</v>
      </c>
      <c r="DL28081" s="128"/>
      <c r="DM28081" s="49"/>
      <c r="DO28081" s="30"/>
    </row>
    <row r="28082" spans="106:119" x14ac:dyDescent="0.25">
      <c r="DB28082" s="134">
        <f t="shared" si="1059"/>
        <v>35</v>
      </c>
      <c r="DC28082" s="7"/>
      <c r="DD28082" s="10"/>
      <c r="DE28082" s="10"/>
      <c r="DF28082" s="9"/>
      <c r="DG28082" s="9"/>
      <c r="DH28082" s="25"/>
      <c r="DI28082" s="128"/>
      <c r="DJ28082" s="128"/>
      <c r="DK28082" s="216">
        <f t="shared" si="1058"/>
        <v>0</v>
      </c>
      <c r="DL28082" s="128"/>
      <c r="DM28082" s="49"/>
      <c r="DO28082" s="30"/>
    </row>
    <row r="28083" spans="106:119" x14ac:dyDescent="0.25">
      <c r="DB28083" s="134">
        <f t="shared" si="1059"/>
        <v>36</v>
      </c>
      <c r="DC28083" s="7"/>
      <c r="DD28083" s="10"/>
      <c r="DE28083" s="10"/>
      <c r="DF28083" s="9"/>
      <c r="DG28083" s="9"/>
      <c r="DH28083" s="25"/>
      <c r="DI28083" s="128"/>
      <c r="DJ28083" s="128"/>
      <c r="DK28083" s="216">
        <f t="shared" si="1058"/>
        <v>0</v>
      </c>
      <c r="DL28083" s="128"/>
      <c r="DM28083" s="49"/>
      <c r="DO28083" s="30"/>
    </row>
    <row r="28084" spans="106:119" x14ac:dyDescent="0.25">
      <c r="DB28084" s="134">
        <f t="shared" si="1059"/>
        <v>37</v>
      </c>
      <c r="DC28084" s="7"/>
      <c r="DD28084" s="10"/>
      <c r="DE28084" s="10"/>
      <c r="DF28084" s="9"/>
      <c r="DG28084" s="9"/>
      <c r="DH28084" s="25"/>
      <c r="DI28084" s="128"/>
      <c r="DJ28084" s="128"/>
      <c r="DK28084" s="216">
        <f t="shared" si="1058"/>
        <v>0</v>
      </c>
      <c r="DL28084" s="128"/>
      <c r="DM28084" s="49"/>
      <c r="DO28084" s="30"/>
    </row>
    <row r="28085" spans="106:119" x14ac:dyDescent="0.25">
      <c r="DB28085" s="134">
        <f t="shared" si="1059"/>
        <v>38</v>
      </c>
      <c r="DC28085" s="7"/>
      <c r="DD28085" s="10"/>
      <c r="DE28085" s="10"/>
      <c r="DF28085" s="9"/>
      <c r="DG28085" s="9"/>
      <c r="DH28085" s="25"/>
      <c r="DI28085" s="128"/>
      <c r="DJ28085" s="128"/>
      <c r="DK28085" s="216">
        <f t="shared" si="1058"/>
        <v>0</v>
      </c>
      <c r="DL28085" s="128"/>
      <c r="DM28085" s="49"/>
      <c r="DO28085" s="30"/>
    </row>
    <row r="28086" spans="106:119" x14ac:dyDescent="0.25">
      <c r="DB28086" s="134">
        <f t="shared" si="1059"/>
        <v>39</v>
      </c>
      <c r="DC28086" s="7"/>
      <c r="DD28086" s="10"/>
      <c r="DE28086" s="10"/>
      <c r="DF28086" s="9"/>
      <c r="DG28086" s="9"/>
      <c r="DH28086" s="25"/>
      <c r="DI28086" s="128"/>
      <c r="DJ28086" s="128"/>
      <c r="DK28086" s="216">
        <f t="shared" si="1058"/>
        <v>0</v>
      </c>
      <c r="DL28086" s="128"/>
      <c r="DM28086" s="49"/>
      <c r="DO28086" s="30"/>
    </row>
    <row r="28087" spans="106:119" x14ac:dyDescent="0.25">
      <c r="DB28087" s="134">
        <f t="shared" si="1059"/>
        <v>40</v>
      </c>
      <c r="DC28087" s="7"/>
      <c r="DD28087" s="10"/>
      <c r="DE28087" s="10"/>
      <c r="DF28087" s="9"/>
      <c r="DG28087" s="9"/>
      <c r="DH28087" s="25"/>
      <c r="DI28087" s="128"/>
      <c r="DJ28087" s="128"/>
      <c r="DK28087" s="216">
        <f t="shared" si="1058"/>
        <v>0</v>
      </c>
      <c r="DL28087" s="128"/>
      <c r="DM28087" s="49"/>
      <c r="DO28087" s="30"/>
    </row>
    <row r="28088" spans="106:119" x14ac:dyDescent="0.25">
      <c r="DB28088" s="134">
        <f t="shared" si="1059"/>
        <v>41</v>
      </c>
      <c r="DC28088" s="7"/>
      <c r="DD28088" s="10"/>
      <c r="DE28088" s="10"/>
      <c r="DF28088" s="9"/>
      <c r="DG28088" s="9"/>
      <c r="DH28088" s="25"/>
      <c r="DI28088" s="128"/>
      <c r="DJ28088" s="128"/>
      <c r="DK28088" s="216">
        <f t="shared" si="1058"/>
        <v>0</v>
      </c>
      <c r="DL28088" s="128"/>
      <c r="DM28088" s="49"/>
      <c r="DO28088" s="30"/>
    </row>
    <row r="28089" spans="106:119" x14ac:dyDescent="0.25">
      <c r="DB28089" s="134">
        <f t="shared" si="1059"/>
        <v>42</v>
      </c>
      <c r="DC28089" s="7"/>
      <c r="DD28089" s="10"/>
      <c r="DE28089" s="10"/>
      <c r="DF28089" s="9"/>
      <c r="DG28089" s="9"/>
      <c r="DH28089" s="25"/>
      <c r="DI28089" s="128"/>
      <c r="DJ28089" s="128"/>
      <c r="DK28089" s="216">
        <f t="shared" si="1058"/>
        <v>0</v>
      </c>
      <c r="DL28089" s="128"/>
      <c r="DM28089" s="49"/>
      <c r="DO28089" s="30"/>
    </row>
    <row r="28090" spans="106:119" x14ac:dyDescent="0.25">
      <c r="DB28090" s="134">
        <f t="shared" si="1059"/>
        <v>43</v>
      </c>
      <c r="DC28090" s="7"/>
      <c r="DD28090" s="10"/>
      <c r="DE28090" s="10"/>
      <c r="DF28090" s="9"/>
      <c r="DG28090" s="9"/>
      <c r="DH28090" s="25"/>
      <c r="DI28090" s="128"/>
      <c r="DJ28090" s="128"/>
      <c r="DK28090" s="216">
        <f t="shared" si="1058"/>
        <v>0</v>
      </c>
      <c r="DL28090" s="128"/>
      <c r="DM28090" s="49"/>
      <c r="DO28090" s="30"/>
    </row>
    <row r="28091" spans="106:119" x14ac:dyDescent="0.25">
      <c r="DB28091" s="134">
        <f t="shared" si="1059"/>
        <v>44</v>
      </c>
      <c r="DC28091" s="7"/>
      <c r="DD28091" s="10"/>
      <c r="DE28091" s="10"/>
      <c r="DF28091" s="9"/>
      <c r="DG28091" s="9"/>
      <c r="DH28091" s="25"/>
      <c r="DI28091" s="128"/>
      <c r="DJ28091" s="128"/>
      <c r="DK28091" s="216">
        <f t="shared" si="1058"/>
        <v>0</v>
      </c>
      <c r="DL28091" s="128"/>
      <c r="DM28091" s="49"/>
      <c r="DO28091" s="30"/>
    </row>
    <row r="28092" spans="106:119" x14ac:dyDescent="0.25">
      <c r="DB28092" s="134">
        <f t="shared" si="1059"/>
        <v>45</v>
      </c>
      <c r="DC28092" s="7"/>
      <c r="DD28092" s="10"/>
      <c r="DE28092" s="10"/>
      <c r="DF28092" s="9"/>
      <c r="DG28092" s="9"/>
      <c r="DH28092" s="25"/>
      <c r="DI28092" s="128"/>
      <c r="DJ28092" s="128"/>
      <c r="DK28092" s="216">
        <f t="shared" si="1058"/>
        <v>0</v>
      </c>
      <c r="DL28092" s="128"/>
      <c r="DM28092" s="49"/>
      <c r="DO28092" s="30"/>
    </row>
    <row r="28093" spans="106:119" x14ac:dyDescent="0.25">
      <c r="DB28093" s="134">
        <f t="shared" si="1059"/>
        <v>46</v>
      </c>
      <c r="DC28093" s="7"/>
      <c r="DD28093" s="10"/>
      <c r="DE28093" s="10"/>
      <c r="DF28093" s="9"/>
      <c r="DG28093" s="9"/>
      <c r="DH28093" s="25"/>
      <c r="DI28093" s="128"/>
      <c r="DJ28093" s="128"/>
      <c r="DK28093" s="216">
        <f t="shared" si="1058"/>
        <v>0</v>
      </c>
      <c r="DL28093" s="128"/>
      <c r="DM28093" s="49"/>
      <c r="DO28093" s="30"/>
    </row>
    <row r="28094" spans="106:119" x14ac:dyDescent="0.25">
      <c r="DB28094" s="134">
        <f t="shared" si="1059"/>
        <v>47</v>
      </c>
      <c r="DC28094" s="7"/>
      <c r="DD28094" s="10"/>
      <c r="DE28094" s="10"/>
      <c r="DF28094" s="9"/>
      <c r="DG28094" s="9"/>
      <c r="DH28094" s="25"/>
      <c r="DI28094" s="128"/>
      <c r="DJ28094" s="128"/>
      <c r="DK28094" s="216">
        <f t="shared" si="1058"/>
        <v>0</v>
      </c>
      <c r="DL28094" s="128"/>
      <c r="DM28094" s="49"/>
      <c r="DO28094" s="30"/>
    </row>
    <row r="28095" spans="106:119" x14ac:dyDescent="0.25">
      <c r="DB28095" s="134">
        <f t="shared" si="1059"/>
        <v>48</v>
      </c>
      <c r="DC28095" s="7"/>
      <c r="DD28095" s="10"/>
      <c r="DE28095" s="10"/>
      <c r="DF28095" s="9"/>
      <c r="DG28095" s="9"/>
      <c r="DH28095" s="25"/>
      <c r="DI28095" s="128"/>
      <c r="DJ28095" s="128"/>
      <c r="DK28095" s="216">
        <f t="shared" si="1058"/>
        <v>0</v>
      </c>
      <c r="DL28095" s="128"/>
      <c r="DM28095" s="49"/>
      <c r="DO28095" s="30"/>
    </row>
    <row r="28096" spans="106:119" x14ac:dyDescent="0.25">
      <c r="DB28096" s="134">
        <f t="shared" si="1059"/>
        <v>49</v>
      </c>
      <c r="DC28096" s="7"/>
      <c r="DD28096" s="10"/>
      <c r="DE28096" s="10"/>
      <c r="DF28096" s="9"/>
      <c r="DG28096" s="9"/>
      <c r="DH28096" s="25"/>
      <c r="DI28096" s="128"/>
      <c r="DJ28096" s="128"/>
      <c r="DK28096" s="216">
        <f t="shared" si="1058"/>
        <v>0</v>
      </c>
      <c r="DL28096" s="128"/>
      <c r="DM28096" s="49"/>
      <c r="DO28096" s="30"/>
    </row>
    <row r="28097" spans="106:119" x14ac:dyDescent="0.25">
      <c r="DB28097" s="134">
        <f t="shared" si="1059"/>
        <v>50</v>
      </c>
      <c r="DC28097" s="7"/>
      <c r="DD28097" s="10"/>
      <c r="DE28097" s="10"/>
      <c r="DF28097" s="9"/>
      <c r="DG28097" s="9"/>
      <c r="DH28097" s="25"/>
      <c r="DI28097" s="128"/>
      <c r="DJ28097" s="128"/>
      <c r="DK28097" s="216">
        <f t="shared" si="1058"/>
        <v>0</v>
      </c>
      <c r="DL28097" s="128"/>
      <c r="DM28097" s="49"/>
      <c r="DO28097" s="30"/>
    </row>
    <row r="28098" spans="106:119" x14ac:dyDescent="0.25">
      <c r="DB28098" s="134">
        <f t="shared" si="1059"/>
        <v>51</v>
      </c>
      <c r="DC28098" s="7"/>
      <c r="DD28098" s="10"/>
      <c r="DE28098" s="10"/>
      <c r="DF28098" s="9"/>
      <c r="DG28098" s="9"/>
      <c r="DH28098" s="25"/>
      <c r="DI28098" s="128"/>
      <c r="DJ28098" s="128"/>
      <c r="DK28098" s="216">
        <f t="shared" si="1058"/>
        <v>0</v>
      </c>
      <c r="DL28098" s="128"/>
      <c r="DM28098" s="49"/>
      <c r="DO28098" s="30"/>
    </row>
    <row r="28099" spans="106:119" x14ac:dyDescent="0.25">
      <c r="DB28099" s="134">
        <f t="shared" si="1059"/>
        <v>52</v>
      </c>
      <c r="DC28099" s="7"/>
      <c r="DD28099" s="10"/>
      <c r="DE28099" s="10"/>
      <c r="DF28099" s="9"/>
      <c r="DG28099" s="9"/>
      <c r="DH28099" s="25"/>
      <c r="DI28099" s="128"/>
      <c r="DJ28099" s="128"/>
      <c r="DK28099" s="216">
        <f t="shared" si="1058"/>
        <v>0</v>
      </c>
      <c r="DL28099" s="128"/>
      <c r="DM28099" s="49"/>
      <c r="DO28099" s="30"/>
    </row>
    <row r="28100" spans="106:119" x14ac:dyDescent="0.25">
      <c r="DB28100" s="134">
        <f t="shared" si="1059"/>
        <v>53</v>
      </c>
      <c r="DC28100" s="7"/>
      <c r="DD28100" s="10"/>
      <c r="DE28100" s="10"/>
      <c r="DF28100" s="9"/>
      <c r="DG28100" s="9"/>
      <c r="DH28100" s="25"/>
      <c r="DI28100" s="128"/>
      <c r="DJ28100" s="128"/>
      <c r="DK28100" s="216">
        <f t="shared" si="1058"/>
        <v>0</v>
      </c>
      <c r="DL28100" s="128"/>
      <c r="DM28100" s="49"/>
      <c r="DO28100" s="30"/>
    </row>
    <row r="28101" spans="106:119" x14ac:dyDescent="0.25">
      <c r="DB28101" s="134">
        <f t="shared" si="1059"/>
        <v>54</v>
      </c>
      <c r="DC28101" s="7"/>
      <c r="DD28101" s="10"/>
      <c r="DE28101" s="10"/>
      <c r="DF28101" s="9"/>
      <c r="DG28101" s="9"/>
      <c r="DH28101" s="25"/>
      <c r="DI28101" s="128"/>
      <c r="DJ28101" s="128"/>
      <c r="DK28101" s="216">
        <f t="shared" si="1058"/>
        <v>0</v>
      </c>
      <c r="DL28101" s="128"/>
      <c r="DM28101" s="49"/>
      <c r="DO28101" s="30"/>
    </row>
    <row r="28102" spans="106:119" x14ac:dyDescent="0.25">
      <c r="DB28102" s="134">
        <f t="shared" si="1059"/>
        <v>55</v>
      </c>
      <c r="DC28102" s="7"/>
      <c r="DD28102" s="10"/>
      <c r="DE28102" s="10"/>
      <c r="DF28102" s="9"/>
      <c r="DG28102" s="9"/>
      <c r="DH28102" s="25"/>
      <c r="DI28102" s="128"/>
      <c r="DJ28102" s="128"/>
      <c r="DK28102" s="216">
        <f t="shared" si="1058"/>
        <v>0</v>
      </c>
      <c r="DL28102" s="128"/>
      <c r="DM28102" s="49"/>
      <c r="DO28102" s="30"/>
    </row>
    <row r="28103" spans="106:119" x14ac:dyDescent="0.25">
      <c r="DB28103" s="134">
        <f t="shared" si="1059"/>
        <v>56</v>
      </c>
      <c r="DC28103" s="7"/>
      <c r="DD28103" s="10"/>
      <c r="DE28103" s="10"/>
      <c r="DF28103" s="9"/>
      <c r="DG28103" s="9"/>
      <c r="DH28103" s="25"/>
      <c r="DI28103" s="128"/>
      <c r="DJ28103" s="128"/>
      <c r="DK28103" s="216">
        <f t="shared" si="1058"/>
        <v>0</v>
      </c>
      <c r="DL28103" s="128"/>
      <c r="DM28103" s="49"/>
      <c r="DO28103" s="30"/>
    </row>
    <row r="28104" spans="106:119" x14ac:dyDescent="0.25">
      <c r="DB28104" s="134">
        <f t="shared" si="1059"/>
        <v>57</v>
      </c>
      <c r="DC28104" s="7"/>
      <c r="DD28104" s="10"/>
      <c r="DE28104" s="10"/>
      <c r="DF28104" s="9"/>
      <c r="DG28104" s="9"/>
      <c r="DH28104" s="25"/>
      <c r="DI28104" s="128"/>
      <c r="DJ28104" s="128"/>
      <c r="DK28104" s="216">
        <f t="shared" si="1058"/>
        <v>0</v>
      </c>
      <c r="DL28104" s="128"/>
      <c r="DM28104" s="49"/>
      <c r="DO28104" s="30"/>
    </row>
    <row r="28105" spans="106:119" x14ac:dyDescent="0.25">
      <c r="DB28105" s="134">
        <f t="shared" si="1059"/>
        <v>58</v>
      </c>
      <c r="DC28105" s="7"/>
      <c r="DD28105" s="10"/>
      <c r="DE28105" s="10"/>
      <c r="DF28105" s="9"/>
      <c r="DG28105" s="9"/>
      <c r="DH28105" s="25"/>
      <c r="DI28105" s="128"/>
      <c r="DJ28105" s="128"/>
      <c r="DK28105" s="216">
        <f t="shared" si="1058"/>
        <v>0</v>
      </c>
      <c r="DL28105" s="128"/>
      <c r="DM28105" s="49"/>
      <c r="DO28105" s="30"/>
    </row>
    <row r="28106" spans="106:119" x14ac:dyDescent="0.25">
      <c r="DB28106" s="134">
        <f t="shared" si="1059"/>
        <v>59</v>
      </c>
      <c r="DC28106" s="7"/>
      <c r="DD28106" s="10"/>
      <c r="DE28106" s="10"/>
      <c r="DF28106" s="9"/>
      <c r="DG28106" s="9"/>
      <c r="DH28106" s="25"/>
      <c r="DI28106" s="128"/>
      <c r="DJ28106" s="128"/>
      <c r="DK28106" s="216">
        <f t="shared" si="1058"/>
        <v>0</v>
      </c>
      <c r="DL28106" s="128"/>
      <c r="DM28106" s="49"/>
      <c r="DO28106" s="30"/>
    </row>
    <row r="28107" spans="106:119" x14ac:dyDescent="0.25">
      <c r="DB28107" s="134">
        <f t="shared" si="1059"/>
        <v>60</v>
      </c>
      <c r="DC28107" s="7"/>
      <c r="DD28107" s="10"/>
      <c r="DE28107" s="10"/>
      <c r="DF28107" s="9"/>
      <c r="DG28107" s="9"/>
      <c r="DH28107" s="25"/>
      <c r="DI28107" s="128"/>
      <c r="DJ28107" s="128"/>
      <c r="DK28107" s="216">
        <f t="shared" si="1058"/>
        <v>0</v>
      </c>
      <c r="DL28107" s="128"/>
      <c r="DM28107" s="49"/>
      <c r="DO28107" s="30"/>
    </row>
    <row r="28108" spans="106:119" x14ac:dyDescent="0.25">
      <c r="DB28108" s="134">
        <f t="shared" si="1059"/>
        <v>61</v>
      </c>
      <c r="DC28108" s="7"/>
      <c r="DD28108" s="10"/>
      <c r="DE28108" s="10"/>
      <c r="DF28108" s="9"/>
      <c r="DG28108" s="9"/>
      <c r="DH28108" s="25"/>
      <c r="DI28108" s="128"/>
      <c r="DJ28108" s="128"/>
      <c r="DK28108" s="216">
        <f t="shared" si="1058"/>
        <v>0</v>
      </c>
      <c r="DL28108" s="128"/>
      <c r="DM28108" s="49"/>
      <c r="DO28108" s="30"/>
    </row>
    <row r="28109" spans="106:119" x14ac:dyDescent="0.25">
      <c r="DB28109" s="134">
        <f t="shared" si="1059"/>
        <v>62</v>
      </c>
      <c r="DC28109" s="7"/>
      <c r="DD28109" s="10"/>
      <c r="DE28109" s="10"/>
      <c r="DF28109" s="9"/>
      <c r="DG28109" s="9"/>
      <c r="DH28109" s="25"/>
      <c r="DI28109" s="128"/>
      <c r="DJ28109" s="128"/>
      <c r="DK28109" s="216">
        <f t="shared" si="1058"/>
        <v>0</v>
      </c>
      <c r="DL28109" s="128"/>
      <c r="DM28109" s="49"/>
      <c r="DO28109" s="30"/>
    </row>
    <row r="28110" spans="106:119" x14ac:dyDescent="0.25">
      <c r="DB28110" s="134">
        <f t="shared" si="1059"/>
        <v>63</v>
      </c>
      <c r="DC28110" s="7"/>
      <c r="DD28110" s="10"/>
      <c r="DE28110" s="10"/>
      <c r="DF28110" s="9"/>
      <c r="DG28110" s="9"/>
      <c r="DH28110" s="25"/>
      <c r="DI28110" s="128"/>
      <c r="DJ28110" s="128"/>
      <c r="DK28110" s="216">
        <f t="shared" si="1058"/>
        <v>0</v>
      </c>
      <c r="DL28110" s="128"/>
      <c r="DM28110" s="49"/>
      <c r="DO28110" s="30"/>
    </row>
    <row r="28111" spans="106:119" x14ac:dyDescent="0.25">
      <c r="DB28111" s="134">
        <f t="shared" si="1059"/>
        <v>64</v>
      </c>
      <c r="DC28111" s="7"/>
      <c r="DD28111" s="10"/>
      <c r="DE28111" s="10"/>
      <c r="DF28111" s="9"/>
      <c r="DG28111" s="9"/>
      <c r="DH28111" s="25"/>
      <c r="DI28111" s="128"/>
      <c r="DJ28111" s="128"/>
      <c r="DK28111" s="216">
        <f t="shared" si="1058"/>
        <v>0</v>
      </c>
      <c r="DL28111" s="128"/>
      <c r="DM28111" s="49"/>
      <c r="DO28111" s="30"/>
    </row>
    <row r="28112" spans="106:119" x14ac:dyDescent="0.25">
      <c r="DB28112" s="134">
        <f t="shared" ref="DB28112:DB28146" si="1060">1+DB28111</f>
        <v>65</v>
      </c>
      <c r="DC28112" s="7"/>
      <c r="DD28112" s="10"/>
      <c r="DE28112" s="10"/>
      <c r="DF28112" s="9"/>
      <c r="DG28112" s="9"/>
      <c r="DH28112" s="25"/>
      <c r="DI28112" s="128"/>
      <c r="DJ28112" s="128"/>
      <c r="DK28112" s="216">
        <f t="shared" si="1058"/>
        <v>0</v>
      </c>
      <c r="DL28112" s="128"/>
      <c r="DM28112" s="49"/>
      <c r="DO28112" s="30"/>
    </row>
    <row r="28113" spans="106:119" x14ac:dyDescent="0.25">
      <c r="DB28113" s="134">
        <f t="shared" si="1060"/>
        <v>66</v>
      </c>
      <c r="DC28113" s="7"/>
      <c r="DD28113" s="10"/>
      <c r="DE28113" s="10"/>
      <c r="DF28113" s="9"/>
      <c r="DG28113" s="9"/>
      <c r="DH28113" s="25"/>
      <c r="DI28113" s="128"/>
      <c r="DJ28113" s="128"/>
      <c r="DK28113" s="216">
        <f t="shared" ref="DK28113:DK28176" si="1061">IF(DC28113=0,0,IF(DD28113=0,0,IF(DE28113=0,0,IF(DF28113=0,0,IF(DG28113=0,0,30)))))</f>
        <v>0</v>
      </c>
      <c r="DL28113" s="128"/>
      <c r="DM28113" s="49"/>
      <c r="DO28113" s="30"/>
    </row>
    <row r="28114" spans="106:119" x14ac:dyDescent="0.25">
      <c r="DB28114" s="134">
        <f t="shared" si="1060"/>
        <v>67</v>
      </c>
      <c r="DC28114" s="7"/>
      <c r="DD28114" s="10"/>
      <c r="DE28114" s="10"/>
      <c r="DF28114" s="9"/>
      <c r="DG28114" s="9"/>
      <c r="DH28114" s="25"/>
      <c r="DI28114" s="128"/>
      <c r="DJ28114" s="128"/>
      <c r="DK28114" s="216">
        <f t="shared" si="1061"/>
        <v>0</v>
      </c>
      <c r="DL28114" s="128"/>
      <c r="DM28114" s="49"/>
      <c r="DO28114" s="30"/>
    </row>
    <row r="28115" spans="106:119" x14ac:dyDescent="0.25">
      <c r="DB28115" s="134">
        <f t="shared" si="1060"/>
        <v>68</v>
      </c>
      <c r="DC28115" s="7"/>
      <c r="DD28115" s="10"/>
      <c r="DE28115" s="10"/>
      <c r="DF28115" s="9"/>
      <c r="DG28115" s="9"/>
      <c r="DH28115" s="25"/>
      <c r="DI28115" s="128"/>
      <c r="DJ28115" s="128"/>
      <c r="DK28115" s="216">
        <f t="shared" si="1061"/>
        <v>0</v>
      </c>
      <c r="DL28115" s="128"/>
      <c r="DM28115" s="49"/>
      <c r="DO28115" s="30"/>
    </row>
    <row r="28116" spans="106:119" x14ac:dyDescent="0.25">
      <c r="DB28116" s="134">
        <f t="shared" si="1060"/>
        <v>69</v>
      </c>
      <c r="DC28116" s="7"/>
      <c r="DD28116" s="10"/>
      <c r="DE28116" s="10"/>
      <c r="DF28116" s="9"/>
      <c r="DG28116" s="9"/>
      <c r="DH28116" s="25"/>
      <c r="DI28116" s="128"/>
      <c r="DJ28116" s="128"/>
      <c r="DK28116" s="216">
        <f t="shared" si="1061"/>
        <v>0</v>
      </c>
      <c r="DL28116" s="128"/>
      <c r="DM28116" s="49"/>
      <c r="DO28116" s="30"/>
    </row>
    <row r="28117" spans="106:119" x14ac:dyDescent="0.25">
      <c r="DB28117" s="134">
        <f t="shared" si="1060"/>
        <v>70</v>
      </c>
      <c r="DC28117" s="7"/>
      <c r="DD28117" s="10"/>
      <c r="DE28117" s="10"/>
      <c r="DF28117" s="9"/>
      <c r="DG28117" s="9"/>
      <c r="DH28117" s="25"/>
      <c r="DI28117" s="128"/>
      <c r="DJ28117" s="128"/>
      <c r="DK28117" s="216">
        <f t="shared" si="1061"/>
        <v>0</v>
      </c>
      <c r="DL28117" s="128"/>
      <c r="DM28117" s="49"/>
      <c r="DO28117" s="30"/>
    </row>
    <row r="28118" spans="106:119" x14ac:dyDescent="0.25">
      <c r="DB28118" s="134">
        <f t="shared" si="1060"/>
        <v>71</v>
      </c>
      <c r="DC28118" s="7"/>
      <c r="DD28118" s="10"/>
      <c r="DE28118" s="10"/>
      <c r="DF28118" s="9"/>
      <c r="DG28118" s="9"/>
      <c r="DH28118" s="25"/>
      <c r="DI28118" s="128"/>
      <c r="DJ28118" s="128"/>
      <c r="DK28118" s="216">
        <f t="shared" si="1061"/>
        <v>0</v>
      </c>
      <c r="DL28118" s="128"/>
      <c r="DM28118" s="49"/>
      <c r="DO28118" s="30"/>
    </row>
    <row r="28119" spans="106:119" x14ac:dyDescent="0.25">
      <c r="DB28119" s="134">
        <f t="shared" si="1060"/>
        <v>72</v>
      </c>
      <c r="DC28119" s="7"/>
      <c r="DD28119" s="10"/>
      <c r="DE28119" s="10"/>
      <c r="DF28119" s="9"/>
      <c r="DG28119" s="9"/>
      <c r="DH28119" s="25"/>
      <c r="DI28119" s="128"/>
      <c r="DJ28119" s="128"/>
      <c r="DK28119" s="216">
        <f t="shared" si="1061"/>
        <v>0</v>
      </c>
      <c r="DL28119" s="128"/>
      <c r="DM28119" s="49"/>
      <c r="DO28119" s="30"/>
    </row>
    <row r="28120" spans="106:119" x14ac:dyDescent="0.25">
      <c r="DB28120" s="134">
        <f t="shared" si="1060"/>
        <v>73</v>
      </c>
      <c r="DC28120" s="7"/>
      <c r="DD28120" s="10"/>
      <c r="DE28120" s="10"/>
      <c r="DF28120" s="9"/>
      <c r="DG28120" s="9"/>
      <c r="DH28120" s="25"/>
      <c r="DI28120" s="128"/>
      <c r="DJ28120" s="128"/>
      <c r="DK28120" s="216">
        <f t="shared" si="1061"/>
        <v>0</v>
      </c>
      <c r="DL28120" s="128"/>
      <c r="DM28120" s="49"/>
      <c r="DO28120" s="30"/>
    </row>
    <row r="28121" spans="106:119" x14ac:dyDescent="0.25">
      <c r="DB28121" s="134">
        <f t="shared" si="1060"/>
        <v>74</v>
      </c>
      <c r="DC28121" s="7"/>
      <c r="DD28121" s="10"/>
      <c r="DE28121" s="10"/>
      <c r="DF28121" s="9"/>
      <c r="DG28121" s="9"/>
      <c r="DH28121" s="25"/>
      <c r="DI28121" s="128"/>
      <c r="DJ28121" s="128"/>
      <c r="DK28121" s="216">
        <f t="shared" si="1061"/>
        <v>0</v>
      </c>
      <c r="DL28121" s="128"/>
      <c r="DM28121" s="49"/>
      <c r="DO28121" s="30"/>
    </row>
    <row r="28122" spans="106:119" x14ac:dyDescent="0.25">
      <c r="DB28122" s="134">
        <f t="shared" si="1060"/>
        <v>75</v>
      </c>
      <c r="DC28122" s="7"/>
      <c r="DD28122" s="10"/>
      <c r="DE28122" s="10"/>
      <c r="DF28122" s="9"/>
      <c r="DG28122" s="9"/>
      <c r="DH28122" s="25"/>
      <c r="DI28122" s="128"/>
      <c r="DJ28122" s="128"/>
      <c r="DK28122" s="216">
        <f t="shared" si="1061"/>
        <v>0</v>
      </c>
      <c r="DL28122" s="128"/>
      <c r="DM28122" s="49"/>
      <c r="DO28122" s="30"/>
    </row>
    <row r="28123" spans="106:119" x14ac:dyDescent="0.25">
      <c r="DB28123" s="134">
        <f t="shared" si="1060"/>
        <v>76</v>
      </c>
      <c r="DC28123" s="7"/>
      <c r="DD28123" s="10"/>
      <c r="DE28123" s="10"/>
      <c r="DF28123" s="9"/>
      <c r="DG28123" s="9"/>
      <c r="DH28123" s="25"/>
      <c r="DI28123" s="128"/>
      <c r="DJ28123" s="128"/>
      <c r="DK28123" s="216">
        <f t="shared" si="1061"/>
        <v>0</v>
      </c>
      <c r="DL28123" s="128"/>
      <c r="DM28123" s="49"/>
      <c r="DO28123" s="30"/>
    </row>
    <row r="28124" spans="106:119" x14ac:dyDescent="0.25">
      <c r="DB28124" s="134">
        <f t="shared" si="1060"/>
        <v>77</v>
      </c>
      <c r="DC28124" s="7"/>
      <c r="DD28124" s="10"/>
      <c r="DE28124" s="10"/>
      <c r="DF28124" s="9"/>
      <c r="DG28124" s="9"/>
      <c r="DH28124" s="25"/>
      <c r="DI28124" s="128"/>
      <c r="DJ28124" s="128"/>
      <c r="DK28124" s="216">
        <f t="shared" si="1061"/>
        <v>0</v>
      </c>
      <c r="DL28124" s="128"/>
      <c r="DM28124" s="49"/>
      <c r="DO28124" s="30"/>
    </row>
    <row r="28125" spans="106:119" x14ac:dyDescent="0.25">
      <c r="DB28125" s="134">
        <f t="shared" si="1060"/>
        <v>78</v>
      </c>
      <c r="DC28125" s="7"/>
      <c r="DD28125" s="10"/>
      <c r="DE28125" s="10"/>
      <c r="DF28125" s="9"/>
      <c r="DG28125" s="9"/>
      <c r="DH28125" s="25"/>
      <c r="DI28125" s="128"/>
      <c r="DJ28125" s="128"/>
      <c r="DK28125" s="216">
        <f t="shared" si="1061"/>
        <v>0</v>
      </c>
      <c r="DL28125" s="128"/>
      <c r="DM28125" s="49"/>
      <c r="DO28125" s="30"/>
    </row>
    <row r="28126" spans="106:119" x14ac:dyDescent="0.25">
      <c r="DB28126" s="134">
        <f t="shared" si="1060"/>
        <v>79</v>
      </c>
      <c r="DC28126" s="7"/>
      <c r="DD28126" s="10"/>
      <c r="DE28126" s="10"/>
      <c r="DF28126" s="9"/>
      <c r="DG28126" s="9"/>
      <c r="DH28126" s="25"/>
      <c r="DI28126" s="128"/>
      <c r="DJ28126" s="128"/>
      <c r="DK28126" s="216">
        <f t="shared" si="1061"/>
        <v>0</v>
      </c>
      <c r="DL28126" s="128"/>
      <c r="DM28126" s="49"/>
      <c r="DO28126" s="30"/>
    </row>
    <row r="28127" spans="106:119" x14ac:dyDescent="0.25">
      <c r="DB28127" s="134">
        <f t="shared" si="1060"/>
        <v>80</v>
      </c>
      <c r="DC28127" s="7"/>
      <c r="DD28127" s="10"/>
      <c r="DE28127" s="10"/>
      <c r="DF28127" s="9"/>
      <c r="DG28127" s="9"/>
      <c r="DH28127" s="25"/>
      <c r="DI28127" s="128"/>
      <c r="DJ28127" s="128"/>
      <c r="DK28127" s="216">
        <f t="shared" si="1061"/>
        <v>0</v>
      </c>
      <c r="DL28127" s="128"/>
      <c r="DM28127" s="49"/>
      <c r="DO28127" s="30"/>
    </row>
    <row r="28128" spans="106:119" x14ac:dyDescent="0.25">
      <c r="DB28128" s="134">
        <f t="shared" si="1060"/>
        <v>81</v>
      </c>
      <c r="DC28128" s="7"/>
      <c r="DD28128" s="10"/>
      <c r="DE28128" s="10"/>
      <c r="DF28128" s="9"/>
      <c r="DG28128" s="9"/>
      <c r="DH28128" s="25"/>
      <c r="DI28128" s="128"/>
      <c r="DJ28128" s="128"/>
      <c r="DK28128" s="216">
        <f t="shared" si="1061"/>
        <v>0</v>
      </c>
      <c r="DL28128" s="128"/>
      <c r="DM28128" s="49"/>
      <c r="DO28128" s="30"/>
    </row>
    <row r="28129" spans="106:119" x14ac:dyDescent="0.25">
      <c r="DB28129" s="134">
        <f t="shared" si="1060"/>
        <v>82</v>
      </c>
      <c r="DC28129" s="7"/>
      <c r="DD28129" s="10"/>
      <c r="DE28129" s="10"/>
      <c r="DF28129" s="9"/>
      <c r="DG28129" s="9"/>
      <c r="DH28129" s="25"/>
      <c r="DI28129" s="128"/>
      <c r="DJ28129" s="128"/>
      <c r="DK28129" s="216">
        <f t="shared" si="1061"/>
        <v>0</v>
      </c>
      <c r="DL28129" s="128"/>
      <c r="DM28129" s="49"/>
      <c r="DO28129" s="30"/>
    </row>
    <row r="28130" spans="106:119" x14ac:dyDescent="0.25">
      <c r="DB28130" s="134">
        <f t="shared" si="1060"/>
        <v>83</v>
      </c>
      <c r="DC28130" s="7"/>
      <c r="DD28130" s="10"/>
      <c r="DE28130" s="10"/>
      <c r="DF28130" s="9"/>
      <c r="DG28130" s="9"/>
      <c r="DH28130" s="25"/>
      <c r="DI28130" s="128"/>
      <c r="DJ28130" s="128"/>
      <c r="DK28130" s="216">
        <f t="shared" si="1061"/>
        <v>0</v>
      </c>
      <c r="DL28130" s="128"/>
      <c r="DM28130" s="49"/>
      <c r="DO28130" s="30"/>
    </row>
    <row r="28131" spans="106:119" x14ac:dyDescent="0.25">
      <c r="DB28131" s="134">
        <f t="shared" si="1060"/>
        <v>84</v>
      </c>
      <c r="DC28131" s="7"/>
      <c r="DD28131" s="10"/>
      <c r="DE28131" s="10"/>
      <c r="DF28131" s="9"/>
      <c r="DG28131" s="9"/>
      <c r="DH28131" s="25"/>
      <c r="DI28131" s="128"/>
      <c r="DJ28131" s="128"/>
      <c r="DK28131" s="216">
        <f t="shared" si="1061"/>
        <v>0</v>
      </c>
      <c r="DL28131" s="128"/>
      <c r="DM28131" s="49"/>
      <c r="DO28131" s="30"/>
    </row>
    <row r="28132" spans="106:119" x14ac:dyDescent="0.25">
      <c r="DB28132" s="134">
        <f t="shared" si="1060"/>
        <v>85</v>
      </c>
      <c r="DC28132" s="7"/>
      <c r="DD28132" s="10"/>
      <c r="DE28132" s="10"/>
      <c r="DF28132" s="9"/>
      <c r="DG28132" s="9"/>
      <c r="DH28132" s="25"/>
      <c r="DI28132" s="128"/>
      <c r="DJ28132" s="128"/>
      <c r="DK28132" s="216">
        <f t="shared" si="1061"/>
        <v>0</v>
      </c>
      <c r="DL28132" s="128"/>
      <c r="DM28132" s="49"/>
      <c r="DO28132" s="30"/>
    </row>
    <row r="28133" spans="106:119" x14ac:dyDescent="0.25">
      <c r="DB28133" s="134">
        <f t="shared" si="1060"/>
        <v>86</v>
      </c>
      <c r="DC28133" s="7"/>
      <c r="DD28133" s="10"/>
      <c r="DE28133" s="10"/>
      <c r="DF28133" s="9"/>
      <c r="DG28133" s="9"/>
      <c r="DH28133" s="25"/>
      <c r="DI28133" s="128"/>
      <c r="DJ28133" s="128"/>
      <c r="DK28133" s="216">
        <f t="shared" si="1061"/>
        <v>0</v>
      </c>
      <c r="DL28133" s="128"/>
      <c r="DM28133" s="49"/>
      <c r="DO28133" s="30"/>
    </row>
    <row r="28134" spans="106:119" x14ac:dyDescent="0.25">
      <c r="DB28134" s="134">
        <f t="shared" si="1060"/>
        <v>87</v>
      </c>
      <c r="DC28134" s="7"/>
      <c r="DD28134" s="10"/>
      <c r="DE28134" s="10"/>
      <c r="DF28134" s="9"/>
      <c r="DG28134" s="9"/>
      <c r="DH28134" s="25"/>
      <c r="DI28134" s="128"/>
      <c r="DJ28134" s="128"/>
      <c r="DK28134" s="216">
        <f t="shared" si="1061"/>
        <v>0</v>
      </c>
      <c r="DL28134" s="128"/>
      <c r="DM28134" s="49"/>
      <c r="DO28134" s="30"/>
    </row>
    <row r="28135" spans="106:119" x14ac:dyDescent="0.25">
      <c r="DB28135" s="134">
        <f t="shared" si="1060"/>
        <v>88</v>
      </c>
      <c r="DC28135" s="7"/>
      <c r="DD28135" s="10"/>
      <c r="DE28135" s="10"/>
      <c r="DF28135" s="9"/>
      <c r="DG28135" s="9"/>
      <c r="DH28135" s="25"/>
      <c r="DI28135" s="128"/>
      <c r="DJ28135" s="128"/>
      <c r="DK28135" s="216">
        <f t="shared" si="1061"/>
        <v>0</v>
      </c>
      <c r="DL28135" s="128"/>
      <c r="DM28135" s="49"/>
      <c r="DO28135" s="30"/>
    </row>
    <row r="28136" spans="106:119" x14ac:dyDescent="0.25">
      <c r="DB28136" s="134">
        <f t="shared" si="1060"/>
        <v>89</v>
      </c>
      <c r="DC28136" s="7"/>
      <c r="DD28136" s="10"/>
      <c r="DE28136" s="10"/>
      <c r="DF28136" s="9"/>
      <c r="DG28136" s="9"/>
      <c r="DH28136" s="25"/>
      <c r="DI28136" s="128"/>
      <c r="DJ28136" s="128"/>
      <c r="DK28136" s="216">
        <f t="shared" si="1061"/>
        <v>0</v>
      </c>
      <c r="DL28136" s="128"/>
      <c r="DM28136" s="49"/>
      <c r="DO28136" s="30"/>
    </row>
    <row r="28137" spans="106:119" x14ac:dyDescent="0.25">
      <c r="DB28137" s="134">
        <f t="shared" si="1060"/>
        <v>90</v>
      </c>
      <c r="DC28137" s="7"/>
      <c r="DD28137" s="10"/>
      <c r="DE28137" s="10"/>
      <c r="DF28137" s="9"/>
      <c r="DG28137" s="9"/>
      <c r="DH28137" s="25"/>
      <c r="DI28137" s="128"/>
      <c r="DJ28137" s="128"/>
      <c r="DK28137" s="216">
        <f t="shared" si="1061"/>
        <v>0</v>
      </c>
      <c r="DL28137" s="128"/>
      <c r="DM28137" s="49"/>
      <c r="DO28137" s="30"/>
    </row>
    <row r="28138" spans="106:119" x14ac:dyDescent="0.25">
      <c r="DB28138" s="134">
        <f t="shared" si="1060"/>
        <v>91</v>
      </c>
      <c r="DC28138" s="7"/>
      <c r="DD28138" s="10"/>
      <c r="DE28138" s="10"/>
      <c r="DF28138" s="9"/>
      <c r="DG28138" s="9"/>
      <c r="DH28138" s="25"/>
      <c r="DI28138" s="128"/>
      <c r="DJ28138" s="128"/>
      <c r="DK28138" s="216">
        <f t="shared" si="1061"/>
        <v>0</v>
      </c>
      <c r="DL28138" s="128"/>
      <c r="DM28138" s="49"/>
      <c r="DO28138" s="30"/>
    </row>
    <row r="28139" spans="106:119" x14ac:dyDescent="0.25">
      <c r="DB28139" s="134">
        <f t="shared" si="1060"/>
        <v>92</v>
      </c>
      <c r="DC28139" s="7"/>
      <c r="DD28139" s="10"/>
      <c r="DE28139" s="10"/>
      <c r="DF28139" s="9"/>
      <c r="DG28139" s="9"/>
      <c r="DH28139" s="25"/>
      <c r="DI28139" s="128"/>
      <c r="DJ28139" s="128"/>
      <c r="DK28139" s="216">
        <f t="shared" si="1061"/>
        <v>0</v>
      </c>
      <c r="DL28139" s="128"/>
      <c r="DM28139" s="49"/>
      <c r="DO28139" s="30"/>
    </row>
    <row r="28140" spans="106:119" x14ac:dyDescent="0.25">
      <c r="DB28140" s="134">
        <f t="shared" si="1060"/>
        <v>93</v>
      </c>
      <c r="DC28140" s="7"/>
      <c r="DD28140" s="10"/>
      <c r="DE28140" s="10"/>
      <c r="DF28140" s="9"/>
      <c r="DG28140" s="9"/>
      <c r="DH28140" s="25"/>
      <c r="DI28140" s="128"/>
      <c r="DJ28140" s="128"/>
      <c r="DK28140" s="216">
        <f t="shared" si="1061"/>
        <v>0</v>
      </c>
      <c r="DL28140" s="128"/>
      <c r="DM28140" s="49"/>
      <c r="DO28140" s="30"/>
    </row>
    <row r="28141" spans="106:119" x14ac:dyDescent="0.25">
      <c r="DB28141" s="134">
        <f t="shared" si="1060"/>
        <v>94</v>
      </c>
      <c r="DC28141" s="7"/>
      <c r="DD28141" s="10"/>
      <c r="DE28141" s="10"/>
      <c r="DF28141" s="9"/>
      <c r="DG28141" s="9"/>
      <c r="DH28141" s="25"/>
      <c r="DI28141" s="128"/>
      <c r="DJ28141" s="128"/>
      <c r="DK28141" s="216">
        <f t="shared" si="1061"/>
        <v>0</v>
      </c>
      <c r="DL28141" s="128"/>
      <c r="DM28141" s="49"/>
      <c r="DO28141" s="30"/>
    </row>
    <row r="28142" spans="106:119" x14ac:dyDescent="0.25">
      <c r="DB28142" s="134">
        <f t="shared" si="1060"/>
        <v>95</v>
      </c>
      <c r="DC28142" s="7"/>
      <c r="DD28142" s="10"/>
      <c r="DE28142" s="10"/>
      <c r="DF28142" s="9"/>
      <c r="DG28142" s="9"/>
      <c r="DH28142" s="25"/>
      <c r="DI28142" s="128"/>
      <c r="DJ28142" s="128"/>
      <c r="DK28142" s="216">
        <f t="shared" si="1061"/>
        <v>0</v>
      </c>
      <c r="DL28142" s="128"/>
      <c r="DM28142" s="49"/>
      <c r="DO28142" s="30"/>
    </row>
    <row r="28143" spans="106:119" x14ac:dyDescent="0.25">
      <c r="DB28143" s="134">
        <f t="shared" si="1060"/>
        <v>96</v>
      </c>
      <c r="DC28143" s="7"/>
      <c r="DD28143" s="10"/>
      <c r="DE28143" s="10"/>
      <c r="DF28143" s="9"/>
      <c r="DG28143" s="9"/>
      <c r="DH28143" s="25"/>
      <c r="DI28143" s="128"/>
      <c r="DJ28143" s="128"/>
      <c r="DK28143" s="216">
        <f t="shared" si="1061"/>
        <v>0</v>
      </c>
      <c r="DL28143" s="128"/>
      <c r="DM28143" s="49"/>
      <c r="DO28143" s="30"/>
    </row>
    <row r="28144" spans="106:119" x14ac:dyDescent="0.25">
      <c r="DB28144" s="134">
        <f t="shared" si="1060"/>
        <v>97</v>
      </c>
      <c r="DC28144" s="7"/>
      <c r="DD28144" s="10"/>
      <c r="DE28144" s="10"/>
      <c r="DF28144" s="9"/>
      <c r="DG28144" s="9"/>
      <c r="DH28144" s="25"/>
      <c r="DI28144" s="128"/>
      <c r="DJ28144" s="128"/>
      <c r="DK28144" s="216">
        <f t="shared" si="1061"/>
        <v>0</v>
      </c>
      <c r="DL28144" s="128"/>
      <c r="DM28144" s="49"/>
      <c r="DO28144" s="30"/>
    </row>
    <row r="28145" spans="106:122" x14ac:dyDescent="0.25">
      <c r="DB28145" s="134">
        <f t="shared" si="1060"/>
        <v>98</v>
      </c>
      <c r="DC28145" s="7"/>
      <c r="DD28145" s="10"/>
      <c r="DE28145" s="10"/>
      <c r="DF28145" s="9"/>
      <c r="DG28145" s="9"/>
      <c r="DH28145" s="25"/>
      <c r="DI28145" s="128"/>
      <c r="DJ28145" s="128"/>
      <c r="DK28145" s="216">
        <f t="shared" si="1061"/>
        <v>0</v>
      </c>
      <c r="DL28145" s="128"/>
      <c r="DM28145" s="49"/>
      <c r="DO28145" s="30"/>
    </row>
    <row r="28146" spans="106:122" x14ac:dyDescent="0.25">
      <c r="DB28146" s="134">
        <f t="shared" si="1060"/>
        <v>99</v>
      </c>
      <c r="DC28146" s="7"/>
      <c r="DD28146" s="10"/>
      <c r="DE28146" s="10"/>
      <c r="DF28146" s="9"/>
      <c r="DG28146" s="9"/>
      <c r="DH28146" s="25"/>
      <c r="DI28146" s="128"/>
      <c r="DJ28146" s="128"/>
      <c r="DK28146" s="216">
        <f t="shared" si="1061"/>
        <v>0</v>
      </c>
      <c r="DL28146" s="128"/>
      <c r="DM28146" s="49"/>
      <c r="DO28146" s="30"/>
    </row>
    <row r="28147" spans="106:122" x14ac:dyDescent="0.25">
      <c r="DB28147" s="134">
        <f t="shared" ref="DB28147:DB28210" si="1062">1+DB28146</f>
        <v>100</v>
      </c>
      <c r="DC28147" s="7"/>
      <c r="DD28147" s="10"/>
      <c r="DE28147" s="10"/>
      <c r="DF28147" s="9"/>
      <c r="DG28147" s="9"/>
      <c r="DH28147" s="25"/>
      <c r="DI28147" s="128"/>
      <c r="DJ28147" s="128"/>
      <c r="DK28147" s="216">
        <f t="shared" si="1061"/>
        <v>0</v>
      </c>
      <c r="DL28147" s="128"/>
      <c r="DM28147" s="49"/>
    </row>
    <row r="28148" spans="106:122" x14ac:dyDescent="0.25">
      <c r="DB28148" s="134">
        <f t="shared" si="1062"/>
        <v>101</v>
      </c>
      <c r="DC28148" s="7"/>
      <c r="DD28148" s="10"/>
      <c r="DE28148" s="10"/>
      <c r="DF28148" s="9"/>
      <c r="DG28148" s="9"/>
      <c r="DH28148" s="25"/>
      <c r="DI28148" s="128"/>
      <c r="DJ28148" s="128"/>
      <c r="DK28148" s="216">
        <f t="shared" si="1061"/>
        <v>0</v>
      </c>
      <c r="DL28148" s="128"/>
      <c r="DM28148" s="49"/>
    </row>
    <row r="28149" spans="106:122" ht="15.75" customHeight="1" x14ac:dyDescent="0.25">
      <c r="DB28149" s="134">
        <f t="shared" si="1062"/>
        <v>102</v>
      </c>
      <c r="DC28149" s="7"/>
      <c r="DD28149" s="10"/>
      <c r="DE28149" s="10"/>
      <c r="DF28149" s="9"/>
      <c r="DG28149" s="9"/>
      <c r="DH28149" s="25"/>
      <c r="DI28149" s="128"/>
      <c r="DJ28149" s="128"/>
      <c r="DK28149" s="216">
        <f t="shared" si="1061"/>
        <v>0</v>
      </c>
      <c r="DL28149" s="128"/>
      <c r="DM28149" s="49"/>
    </row>
    <row r="28150" spans="106:122" ht="15.75" customHeight="1" x14ac:dyDescent="0.25">
      <c r="DB28150" s="134">
        <f t="shared" si="1062"/>
        <v>103</v>
      </c>
      <c r="DC28150" s="7"/>
      <c r="DD28150" s="10"/>
      <c r="DE28150" s="10"/>
      <c r="DF28150" s="9"/>
      <c r="DG28150" s="9"/>
      <c r="DH28150" s="25"/>
      <c r="DI28150" s="128"/>
      <c r="DJ28150" s="128"/>
      <c r="DK28150" s="216">
        <f t="shared" si="1061"/>
        <v>0</v>
      </c>
      <c r="DL28150" s="128"/>
      <c r="DM28150" s="49"/>
      <c r="DQ28150" s="50"/>
      <c r="DR28150" s="58"/>
    </row>
    <row r="28151" spans="106:122" x14ac:dyDescent="0.25">
      <c r="DB28151" s="134">
        <f t="shared" si="1062"/>
        <v>104</v>
      </c>
      <c r="DC28151" s="7"/>
      <c r="DD28151" s="10"/>
      <c r="DE28151" s="10"/>
      <c r="DF28151" s="9"/>
      <c r="DG28151" s="9"/>
      <c r="DH28151" s="25"/>
      <c r="DI28151" s="128"/>
      <c r="DJ28151" s="128"/>
      <c r="DK28151" s="216">
        <f t="shared" si="1061"/>
        <v>0</v>
      </c>
      <c r="DL28151" s="128"/>
      <c r="DM28151" s="49"/>
    </row>
    <row r="28152" spans="106:122" x14ac:dyDescent="0.25">
      <c r="DB28152" s="134">
        <f t="shared" si="1062"/>
        <v>105</v>
      </c>
      <c r="DC28152" s="7"/>
      <c r="DD28152" s="10"/>
      <c r="DE28152" s="10"/>
      <c r="DF28152" s="9"/>
      <c r="DG28152" s="9"/>
      <c r="DH28152" s="25"/>
      <c r="DI28152" s="128"/>
      <c r="DJ28152" s="128"/>
      <c r="DK28152" s="216">
        <f t="shared" si="1061"/>
        <v>0</v>
      </c>
      <c r="DL28152" s="128"/>
      <c r="DM28152" s="49"/>
    </row>
    <row r="28153" spans="106:122" x14ac:dyDescent="0.25">
      <c r="DB28153" s="134">
        <f t="shared" si="1062"/>
        <v>106</v>
      </c>
      <c r="DC28153" s="7"/>
      <c r="DD28153" s="10"/>
      <c r="DE28153" s="10"/>
      <c r="DF28153" s="9"/>
      <c r="DG28153" s="9"/>
      <c r="DH28153" s="25"/>
      <c r="DI28153" s="128"/>
      <c r="DJ28153" s="128"/>
      <c r="DK28153" s="216">
        <f t="shared" si="1061"/>
        <v>0</v>
      </c>
      <c r="DL28153" s="128"/>
      <c r="DM28153" s="49"/>
    </row>
    <row r="28154" spans="106:122" x14ac:dyDescent="0.25">
      <c r="DB28154" s="134">
        <f t="shared" si="1062"/>
        <v>107</v>
      </c>
      <c r="DC28154" s="7"/>
      <c r="DD28154" s="10"/>
      <c r="DE28154" s="10"/>
      <c r="DF28154" s="9"/>
      <c r="DG28154" s="9"/>
      <c r="DH28154" s="25"/>
      <c r="DI28154" s="128"/>
      <c r="DJ28154" s="128"/>
      <c r="DK28154" s="216">
        <f t="shared" si="1061"/>
        <v>0</v>
      </c>
      <c r="DL28154" s="128"/>
      <c r="DM28154" s="49"/>
    </row>
    <row r="28155" spans="106:122" x14ac:dyDescent="0.25">
      <c r="DB28155" s="134">
        <f t="shared" si="1062"/>
        <v>108</v>
      </c>
      <c r="DC28155" s="7"/>
      <c r="DD28155" s="10"/>
      <c r="DE28155" s="10"/>
      <c r="DF28155" s="9"/>
      <c r="DG28155" s="9"/>
      <c r="DH28155" s="25"/>
      <c r="DI28155" s="128"/>
      <c r="DJ28155" s="128"/>
      <c r="DK28155" s="216">
        <f t="shared" si="1061"/>
        <v>0</v>
      </c>
      <c r="DL28155" s="128"/>
      <c r="DM28155" s="49"/>
    </row>
    <row r="28156" spans="106:122" x14ac:dyDescent="0.25">
      <c r="DB28156" s="134">
        <f t="shared" si="1062"/>
        <v>109</v>
      </c>
      <c r="DC28156" s="7"/>
      <c r="DD28156" s="10"/>
      <c r="DE28156" s="10"/>
      <c r="DF28156" s="9"/>
      <c r="DG28156" s="9"/>
      <c r="DH28156" s="25"/>
      <c r="DI28156" s="128"/>
      <c r="DJ28156" s="128"/>
      <c r="DK28156" s="216">
        <f t="shared" si="1061"/>
        <v>0</v>
      </c>
      <c r="DL28156" s="128"/>
      <c r="DM28156" s="49"/>
    </row>
    <row r="28157" spans="106:122" x14ac:dyDescent="0.25">
      <c r="DB28157" s="134">
        <f t="shared" si="1062"/>
        <v>110</v>
      </c>
      <c r="DC28157" s="7"/>
      <c r="DD28157" s="10"/>
      <c r="DE28157" s="10"/>
      <c r="DF28157" s="9"/>
      <c r="DG28157" s="9"/>
      <c r="DH28157" s="25"/>
      <c r="DI28157" s="128"/>
      <c r="DJ28157" s="128"/>
      <c r="DK28157" s="216">
        <f t="shared" si="1061"/>
        <v>0</v>
      </c>
      <c r="DL28157" s="128"/>
      <c r="DM28157" s="49"/>
    </row>
    <row r="28158" spans="106:122" x14ac:dyDescent="0.25">
      <c r="DB28158" s="134">
        <f t="shared" si="1062"/>
        <v>111</v>
      </c>
      <c r="DC28158" s="7"/>
      <c r="DD28158" s="10"/>
      <c r="DE28158" s="10"/>
      <c r="DF28158" s="9"/>
      <c r="DG28158" s="9"/>
      <c r="DH28158" s="25"/>
      <c r="DI28158" s="128"/>
      <c r="DJ28158" s="128"/>
      <c r="DK28158" s="216">
        <f t="shared" si="1061"/>
        <v>0</v>
      </c>
      <c r="DL28158" s="128"/>
      <c r="DM28158" s="49"/>
    </row>
    <row r="28159" spans="106:122" x14ac:dyDescent="0.25">
      <c r="DB28159" s="134">
        <f t="shared" si="1062"/>
        <v>112</v>
      </c>
      <c r="DC28159" s="7"/>
      <c r="DD28159" s="10"/>
      <c r="DE28159" s="10"/>
      <c r="DF28159" s="9"/>
      <c r="DG28159" s="9"/>
      <c r="DH28159" s="25"/>
      <c r="DI28159" s="128"/>
      <c r="DJ28159" s="128"/>
      <c r="DK28159" s="216">
        <f t="shared" si="1061"/>
        <v>0</v>
      </c>
      <c r="DL28159" s="128"/>
      <c r="DM28159" s="49"/>
    </row>
    <row r="28160" spans="106:122" x14ac:dyDescent="0.25">
      <c r="DB28160" s="134">
        <f t="shared" si="1062"/>
        <v>113</v>
      </c>
      <c r="DC28160" s="7"/>
      <c r="DD28160" s="10"/>
      <c r="DE28160" s="10"/>
      <c r="DF28160" s="9"/>
      <c r="DG28160" s="9"/>
      <c r="DH28160" s="25"/>
      <c r="DI28160" s="128"/>
      <c r="DJ28160" s="128"/>
      <c r="DK28160" s="216">
        <f t="shared" si="1061"/>
        <v>0</v>
      </c>
      <c r="DL28160" s="128"/>
      <c r="DM28160" s="49"/>
    </row>
    <row r="28161" spans="106:117" x14ac:dyDescent="0.25">
      <c r="DB28161" s="134">
        <f t="shared" si="1062"/>
        <v>114</v>
      </c>
      <c r="DC28161" s="7"/>
      <c r="DD28161" s="10"/>
      <c r="DE28161" s="10"/>
      <c r="DF28161" s="9"/>
      <c r="DG28161" s="9"/>
      <c r="DH28161" s="25"/>
      <c r="DI28161" s="128"/>
      <c r="DJ28161" s="128"/>
      <c r="DK28161" s="216">
        <f t="shared" si="1061"/>
        <v>0</v>
      </c>
      <c r="DL28161" s="128"/>
      <c r="DM28161" s="49"/>
    </row>
    <row r="28162" spans="106:117" x14ac:dyDescent="0.25">
      <c r="DB28162" s="134">
        <f t="shared" si="1062"/>
        <v>115</v>
      </c>
      <c r="DC28162" s="7"/>
      <c r="DD28162" s="10"/>
      <c r="DE28162" s="10"/>
      <c r="DF28162" s="9"/>
      <c r="DG28162" s="9"/>
      <c r="DH28162" s="25"/>
      <c r="DI28162" s="128"/>
      <c r="DJ28162" s="128"/>
      <c r="DK28162" s="216">
        <f t="shared" si="1061"/>
        <v>0</v>
      </c>
      <c r="DL28162" s="128"/>
      <c r="DM28162" s="49"/>
    </row>
    <row r="28163" spans="106:117" x14ac:dyDescent="0.25">
      <c r="DB28163" s="134">
        <f t="shared" si="1062"/>
        <v>116</v>
      </c>
      <c r="DC28163" s="7"/>
      <c r="DD28163" s="10"/>
      <c r="DE28163" s="10"/>
      <c r="DF28163" s="9"/>
      <c r="DG28163" s="9"/>
      <c r="DH28163" s="25"/>
      <c r="DI28163" s="128"/>
      <c r="DJ28163" s="128"/>
      <c r="DK28163" s="216">
        <f t="shared" si="1061"/>
        <v>0</v>
      </c>
      <c r="DL28163" s="128"/>
      <c r="DM28163" s="49"/>
    </row>
    <row r="28164" spans="106:117" x14ac:dyDescent="0.25">
      <c r="DB28164" s="134">
        <f t="shared" si="1062"/>
        <v>117</v>
      </c>
      <c r="DC28164" s="7"/>
      <c r="DD28164" s="10"/>
      <c r="DE28164" s="10"/>
      <c r="DF28164" s="9"/>
      <c r="DG28164" s="9"/>
      <c r="DH28164" s="25"/>
      <c r="DI28164" s="128"/>
      <c r="DJ28164" s="128"/>
      <c r="DK28164" s="216">
        <f t="shared" si="1061"/>
        <v>0</v>
      </c>
      <c r="DL28164" s="128"/>
      <c r="DM28164" s="49"/>
    </row>
    <row r="28165" spans="106:117" x14ac:dyDescent="0.25">
      <c r="DB28165" s="134">
        <f t="shared" si="1062"/>
        <v>118</v>
      </c>
      <c r="DC28165" s="7"/>
      <c r="DD28165" s="10"/>
      <c r="DE28165" s="10"/>
      <c r="DF28165" s="9"/>
      <c r="DG28165" s="9"/>
      <c r="DH28165" s="25"/>
      <c r="DI28165" s="128"/>
      <c r="DJ28165" s="128"/>
      <c r="DK28165" s="216">
        <f t="shared" si="1061"/>
        <v>0</v>
      </c>
      <c r="DL28165" s="128"/>
      <c r="DM28165" s="49"/>
    </row>
    <row r="28166" spans="106:117" x14ac:dyDescent="0.25">
      <c r="DB28166" s="134">
        <f t="shared" si="1062"/>
        <v>119</v>
      </c>
      <c r="DC28166" s="7"/>
      <c r="DD28166" s="10"/>
      <c r="DE28166" s="10"/>
      <c r="DF28166" s="9"/>
      <c r="DG28166" s="9"/>
      <c r="DH28166" s="25"/>
      <c r="DI28166" s="128"/>
      <c r="DJ28166" s="128"/>
      <c r="DK28166" s="216">
        <f t="shared" si="1061"/>
        <v>0</v>
      </c>
      <c r="DL28166" s="128"/>
      <c r="DM28166" s="49"/>
    </row>
    <row r="28167" spans="106:117" x14ac:dyDescent="0.25">
      <c r="DB28167" s="134">
        <f t="shared" si="1062"/>
        <v>120</v>
      </c>
      <c r="DC28167" s="7"/>
      <c r="DD28167" s="10"/>
      <c r="DE28167" s="10"/>
      <c r="DF28167" s="9"/>
      <c r="DG28167" s="9"/>
      <c r="DH28167" s="25"/>
      <c r="DI28167" s="128"/>
      <c r="DJ28167" s="128"/>
      <c r="DK28167" s="216">
        <f t="shared" si="1061"/>
        <v>0</v>
      </c>
      <c r="DL28167" s="128"/>
      <c r="DM28167" s="49"/>
    </row>
    <row r="28168" spans="106:117" x14ac:dyDescent="0.25">
      <c r="DB28168" s="134">
        <f t="shared" si="1062"/>
        <v>121</v>
      </c>
      <c r="DC28168" s="7"/>
      <c r="DD28168" s="10"/>
      <c r="DE28168" s="10"/>
      <c r="DF28168" s="9"/>
      <c r="DG28168" s="9"/>
      <c r="DH28168" s="25"/>
      <c r="DI28168" s="128"/>
      <c r="DJ28168" s="128"/>
      <c r="DK28168" s="216">
        <f t="shared" si="1061"/>
        <v>0</v>
      </c>
      <c r="DL28168" s="128"/>
      <c r="DM28168" s="49"/>
    </row>
    <row r="28169" spans="106:117" x14ac:dyDescent="0.25">
      <c r="DB28169" s="134">
        <f t="shared" si="1062"/>
        <v>122</v>
      </c>
      <c r="DC28169" s="7"/>
      <c r="DD28169" s="10"/>
      <c r="DE28169" s="10"/>
      <c r="DF28169" s="9"/>
      <c r="DG28169" s="9"/>
      <c r="DH28169" s="25"/>
      <c r="DI28169" s="128"/>
      <c r="DJ28169" s="128"/>
      <c r="DK28169" s="216">
        <f t="shared" si="1061"/>
        <v>0</v>
      </c>
      <c r="DL28169" s="128"/>
      <c r="DM28169" s="49"/>
    </row>
    <row r="28170" spans="106:117" x14ac:dyDescent="0.25">
      <c r="DB28170" s="134">
        <f t="shared" si="1062"/>
        <v>123</v>
      </c>
      <c r="DC28170" s="7"/>
      <c r="DD28170" s="10"/>
      <c r="DE28170" s="10"/>
      <c r="DF28170" s="9"/>
      <c r="DG28170" s="9"/>
      <c r="DH28170" s="25"/>
      <c r="DI28170" s="128"/>
      <c r="DJ28170" s="128"/>
      <c r="DK28170" s="216">
        <f t="shared" si="1061"/>
        <v>0</v>
      </c>
      <c r="DL28170" s="128"/>
      <c r="DM28170" s="49"/>
    </row>
    <row r="28171" spans="106:117" x14ac:dyDescent="0.25">
      <c r="DB28171" s="134">
        <f t="shared" si="1062"/>
        <v>124</v>
      </c>
      <c r="DC28171" s="7"/>
      <c r="DD28171" s="10"/>
      <c r="DE28171" s="10"/>
      <c r="DF28171" s="9"/>
      <c r="DG28171" s="9"/>
      <c r="DH28171" s="25"/>
      <c r="DI28171" s="128"/>
      <c r="DJ28171" s="128"/>
      <c r="DK28171" s="216">
        <f t="shared" si="1061"/>
        <v>0</v>
      </c>
      <c r="DL28171" s="128"/>
      <c r="DM28171" s="49"/>
    </row>
    <row r="28172" spans="106:117" x14ac:dyDescent="0.25">
      <c r="DB28172" s="134">
        <f t="shared" si="1062"/>
        <v>125</v>
      </c>
      <c r="DC28172" s="7"/>
      <c r="DD28172" s="10"/>
      <c r="DE28172" s="10"/>
      <c r="DF28172" s="9"/>
      <c r="DG28172" s="9"/>
      <c r="DH28172" s="25"/>
      <c r="DI28172" s="128"/>
      <c r="DJ28172" s="128"/>
      <c r="DK28172" s="216">
        <f t="shared" si="1061"/>
        <v>0</v>
      </c>
      <c r="DL28172" s="128"/>
      <c r="DM28172" s="49"/>
    </row>
    <row r="28173" spans="106:117" x14ac:dyDescent="0.25">
      <c r="DB28173" s="134">
        <f t="shared" si="1062"/>
        <v>126</v>
      </c>
      <c r="DC28173" s="7"/>
      <c r="DD28173" s="10"/>
      <c r="DE28173" s="10"/>
      <c r="DF28173" s="9"/>
      <c r="DG28173" s="9"/>
      <c r="DH28173" s="25"/>
      <c r="DI28173" s="128"/>
      <c r="DJ28173" s="128"/>
      <c r="DK28173" s="216">
        <f t="shared" si="1061"/>
        <v>0</v>
      </c>
      <c r="DL28173" s="128"/>
      <c r="DM28173" s="49"/>
    </row>
    <row r="28174" spans="106:117" x14ac:dyDescent="0.25">
      <c r="DB28174" s="134">
        <f t="shared" si="1062"/>
        <v>127</v>
      </c>
      <c r="DC28174" s="7"/>
      <c r="DD28174" s="10"/>
      <c r="DE28174" s="10"/>
      <c r="DF28174" s="9"/>
      <c r="DG28174" s="9"/>
      <c r="DH28174" s="25"/>
      <c r="DI28174" s="128"/>
      <c r="DJ28174" s="128"/>
      <c r="DK28174" s="216">
        <f t="shared" si="1061"/>
        <v>0</v>
      </c>
      <c r="DL28174" s="128"/>
      <c r="DM28174" s="49"/>
    </row>
    <row r="28175" spans="106:117" x14ac:dyDescent="0.25">
      <c r="DB28175" s="134">
        <f t="shared" si="1062"/>
        <v>128</v>
      </c>
      <c r="DC28175" s="7"/>
      <c r="DD28175" s="10"/>
      <c r="DE28175" s="10"/>
      <c r="DF28175" s="9"/>
      <c r="DG28175" s="9"/>
      <c r="DH28175" s="25"/>
      <c r="DI28175" s="128"/>
      <c r="DJ28175" s="128"/>
      <c r="DK28175" s="216">
        <f t="shared" si="1061"/>
        <v>0</v>
      </c>
      <c r="DL28175" s="128"/>
      <c r="DM28175" s="49"/>
    </row>
    <row r="28176" spans="106:117" x14ac:dyDescent="0.25">
      <c r="DB28176" s="134">
        <f t="shared" si="1062"/>
        <v>129</v>
      </c>
      <c r="DC28176" s="7"/>
      <c r="DD28176" s="10"/>
      <c r="DE28176" s="10"/>
      <c r="DF28176" s="9"/>
      <c r="DG28176" s="9"/>
      <c r="DH28176" s="25"/>
      <c r="DI28176" s="128"/>
      <c r="DJ28176" s="128"/>
      <c r="DK28176" s="216">
        <f t="shared" si="1061"/>
        <v>0</v>
      </c>
      <c r="DL28176" s="128"/>
      <c r="DM28176" s="49"/>
    </row>
    <row r="28177" spans="106:117" x14ac:dyDescent="0.25">
      <c r="DB28177" s="134">
        <f t="shared" si="1062"/>
        <v>130</v>
      </c>
      <c r="DC28177" s="7"/>
      <c r="DD28177" s="10"/>
      <c r="DE28177" s="10"/>
      <c r="DF28177" s="9"/>
      <c r="DG28177" s="9"/>
      <c r="DH28177" s="25"/>
      <c r="DI28177" s="128"/>
      <c r="DJ28177" s="128"/>
      <c r="DK28177" s="216">
        <f t="shared" ref="DK28177:DK28240" si="1063">IF(DC28177=0,0,IF(DD28177=0,0,IF(DE28177=0,0,IF(DF28177=0,0,IF(DG28177=0,0,30)))))</f>
        <v>0</v>
      </c>
      <c r="DL28177" s="128"/>
      <c r="DM28177" s="49"/>
    </row>
    <row r="28178" spans="106:117" x14ac:dyDescent="0.25">
      <c r="DB28178" s="134">
        <f t="shared" si="1062"/>
        <v>131</v>
      </c>
      <c r="DC28178" s="7"/>
      <c r="DD28178" s="10"/>
      <c r="DE28178" s="10"/>
      <c r="DF28178" s="9"/>
      <c r="DG28178" s="9"/>
      <c r="DH28178" s="25"/>
      <c r="DI28178" s="128"/>
      <c r="DJ28178" s="128"/>
      <c r="DK28178" s="216">
        <f t="shared" si="1063"/>
        <v>0</v>
      </c>
      <c r="DL28178" s="128"/>
      <c r="DM28178" s="49"/>
    </row>
    <row r="28179" spans="106:117" x14ac:dyDescent="0.25">
      <c r="DB28179" s="134">
        <f t="shared" si="1062"/>
        <v>132</v>
      </c>
      <c r="DC28179" s="7"/>
      <c r="DD28179" s="10"/>
      <c r="DE28179" s="10"/>
      <c r="DF28179" s="9"/>
      <c r="DG28179" s="9"/>
      <c r="DH28179" s="25"/>
      <c r="DI28179" s="128"/>
      <c r="DJ28179" s="128"/>
      <c r="DK28179" s="216">
        <f t="shared" si="1063"/>
        <v>0</v>
      </c>
      <c r="DL28179" s="128"/>
      <c r="DM28179" s="49"/>
    </row>
    <row r="28180" spans="106:117" x14ac:dyDescent="0.25">
      <c r="DB28180" s="134">
        <f t="shared" si="1062"/>
        <v>133</v>
      </c>
      <c r="DC28180" s="7"/>
      <c r="DD28180" s="10"/>
      <c r="DE28180" s="10"/>
      <c r="DF28180" s="9"/>
      <c r="DG28180" s="9"/>
      <c r="DH28180" s="25"/>
      <c r="DI28180" s="128"/>
      <c r="DJ28180" s="128"/>
      <c r="DK28180" s="216">
        <f t="shared" si="1063"/>
        <v>0</v>
      </c>
      <c r="DL28180" s="128"/>
      <c r="DM28180" s="49"/>
    </row>
    <row r="28181" spans="106:117" x14ac:dyDescent="0.25">
      <c r="DB28181" s="134">
        <f t="shared" si="1062"/>
        <v>134</v>
      </c>
      <c r="DC28181" s="7"/>
      <c r="DD28181" s="10"/>
      <c r="DE28181" s="10"/>
      <c r="DF28181" s="9"/>
      <c r="DG28181" s="9"/>
      <c r="DH28181" s="25"/>
      <c r="DI28181" s="128"/>
      <c r="DJ28181" s="128"/>
      <c r="DK28181" s="216">
        <f t="shared" si="1063"/>
        <v>0</v>
      </c>
      <c r="DL28181" s="128"/>
      <c r="DM28181" s="49"/>
    </row>
    <row r="28182" spans="106:117" x14ac:dyDescent="0.25">
      <c r="DB28182" s="134">
        <f t="shared" si="1062"/>
        <v>135</v>
      </c>
      <c r="DC28182" s="7"/>
      <c r="DD28182" s="10"/>
      <c r="DE28182" s="10"/>
      <c r="DF28182" s="9"/>
      <c r="DG28182" s="9"/>
      <c r="DH28182" s="25"/>
      <c r="DI28182" s="128"/>
      <c r="DJ28182" s="128"/>
      <c r="DK28182" s="216">
        <f t="shared" si="1063"/>
        <v>0</v>
      </c>
      <c r="DL28182" s="128"/>
      <c r="DM28182" s="49"/>
    </row>
    <row r="28183" spans="106:117" x14ac:dyDescent="0.25">
      <c r="DB28183" s="134">
        <f t="shared" si="1062"/>
        <v>136</v>
      </c>
      <c r="DC28183" s="7"/>
      <c r="DD28183" s="10"/>
      <c r="DE28183" s="10"/>
      <c r="DF28183" s="9"/>
      <c r="DG28183" s="9"/>
      <c r="DH28183" s="25"/>
      <c r="DI28183" s="128"/>
      <c r="DJ28183" s="128"/>
      <c r="DK28183" s="216">
        <f t="shared" si="1063"/>
        <v>0</v>
      </c>
      <c r="DL28183" s="128"/>
      <c r="DM28183" s="49"/>
    </row>
    <row r="28184" spans="106:117" x14ac:dyDescent="0.25">
      <c r="DB28184" s="134">
        <f t="shared" si="1062"/>
        <v>137</v>
      </c>
      <c r="DC28184" s="7"/>
      <c r="DD28184" s="10"/>
      <c r="DE28184" s="10"/>
      <c r="DF28184" s="9"/>
      <c r="DG28184" s="9"/>
      <c r="DH28184" s="25"/>
      <c r="DI28184" s="128"/>
      <c r="DJ28184" s="128"/>
      <c r="DK28184" s="216">
        <f t="shared" si="1063"/>
        <v>0</v>
      </c>
      <c r="DL28184" s="128"/>
      <c r="DM28184" s="49"/>
    </row>
    <row r="28185" spans="106:117" x14ac:dyDescent="0.25">
      <c r="DB28185" s="134">
        <f t="shared" si="1062"/>
        <v>138</v>
      </c>
      <c r="DC28185" s="7"/>
      <c r="DD28185" s="10"/>
      <c r="DE28185" s="10"/>
      <c r="DF28185" s="9"/>
      <c r="DG28185" s="9"/>
      <c r="DH28185" s="25"/>
      <c r="DI28185" s="128"/>
      <c r="DJ28185" s="128"/>
      <c r="DK28185" s="216">
        <f t="shared" si="1063"/>
        <v>0</v>
      </c>
      <c r="DL28185" s="128"/>
      <c r="DM28185" s="49"/>
    </row>
    <row r="28186" spans="106:117" x14ac:dyDescent="0.25">
      <c r="DB28186" s="134">
        <f t="shared" si="1062"/>
        <v>139</v>
      </c>
      <c r="DC28186" s="7"/>
      <c r="DD28186" s="10"/>
      <c r="DE28186" s="10"/>
      <c r="DF28186" s="9"/>
      <c r="DG28186" s="9"/>
      <c r="DH28186" s="25"/>
      <c r="DI28186" s="128"/>
      <c r="DJ28186" s="128"/>
      <c r="DK28186" s="216">
        <f t="shared" si="1063"/>
        <v>0</v>
      </c>
      <c r="DL28186" s="128"/>
      <c r="DM28186" s="49"/>
    </row>
    <row r="28187" spans="106:117" x14ac:dyDescent="0.25">
      <c r="DB28187" s="134">
        <f t="shared" si="1062"/>
        <v>140</v>
      </c>
      <c r="DC28187" s="7"/>
      <c r="DD28187" s="10"/>
      <c r="DE28187" s="10"/>
      <c r="DF28187" s="9"/>
      <c r="DG28187" s="9"/>
      <c r="DH28187" s="25"/>
      <c r="DI28187" s="128"/>
      <c r="DJ28187" s="128"/>
      <c r="DK28187" s="216">
        <f t="shared" si="1063"/>
        <v>0</v>
      </c>
      <c r="DL28187" s="128"/>
      <c r="DM28187" s="49"/>
    </row>
    <row r="28188" spans="106:117" x14ac:dyDescent="0.25">
      <c r="DB28188" s="134">
        <f t="shared" si="1062"/>
        <v>141</v>
      </c>
      <c r="DC28188" s="7"/>
      <c r="DD28188" s="10"/>
      <c r="DE28188" s="10"/>
      <c r="DF28188" s="9"/>
      <c r="DG28188" s="9"/>
      <c r="DH28188" s="25"/>
      <c r="DI28188" s="128"/>
      <c r="DJ28188" s="128"/>
      <c r="DK28188" s="216">
        <f t="shared" si="1063"/>
        <v>0</v>
      </c>
      <c r="DL28188" s="128"/>
      <c r="DM28188" s="49"/>
    </row>
    <row r="28189" spans="106:117" x14ac:dyDescent="0.25">
      <c r="DB28189" s="134">
        <f t="shared" si="1062"/>
        <v>142</v>
      </c>
      <c r="DC28189" s="7"/>
      <c r="DD28189" s="10"/>
      <c r="DE28189" s="10"/>
      <c r="DF28189" s="9"/>
      <c r="DG28189" s="9"/>
      <c r="DH28189" s="25"/>
      <c r="DI28189" s="128"/>
      <c r="DJ28189" s="128"/>
      <c r="DK28189" s="216">
        <f t="shared" si="1063"/>
        <v>0</v>
      </c>
      <c r="DL28189" s="128"/>
      <c r="DM28189" s="49"/>
    </row>
    <row r="28190" spans="106:117" x14ac:dyDescent="0.25">
      <c r="DB28190" s="134">
        <f t="shared" si="1062"/>
        <v>143</v>
      </c>
      <c r="DC28190" s="7"/>
      <c r="DD28190" s="10"/>
      <c r="DE28190" s="10"/>
      <c r="DF28190" s="9"/>
      <c r="DG28190" s="9"/>
      <c r="DH28190" s="25"/>
      <c r="DI28190" s="128"/>
      <c r="DJ28190" s="128"/>
      <c r="DK28190" s="216">
        <f t="shared" si="1063"/>
        <v>0</v>
      </c>
      <c r="DL28190" s="128"/>
      <c r="DM28190" s="49"/>
    </row>
    <row r="28191" spans="106:117" x14ac:dyDescent="0.25">
      <c r="DB28191" s="134">
        <f t="shared" si="1062"/>
        <v>144</v>
      </c>
      <c r="DC28191" s="7"/>
      <c r="DD28191" s="10"/>
      <c r="DE28191" s="10"/>
      <c r="DF28191" s="9"/>
      <c r="DG28191" s="9"/>
      <c r="DH28191" s="25"/>
      <c r="DI28191" s="128"/>
      <c r="DJ28191" s="128"/>
      <c r="DK28191" s="216">
        <f t="shared" si="1063"/>
        <v>0</v>
      </c>
      <c r="DL28191" s="128"/>
      <c r="DM28191" s="49"/>
    </row>
    <row r="28192" spans="106:117" x14ac:dyDescent="0.25">
      <c r="DB28192" s="134">
        <f t="shared" si="1062"/>
        <v>145</v>
      </c>
      <c r="DC28192" s="7"/>
      <c r="DD28192" s="10"/>
      <c r="DE28192" s="10"/>
      <c r="DF28192" s="9"/>
      <c r="DG28192" s="9"/>
      <c r="DH28192" s="25"/>
      <c r="DI28192" s="128"/>
      <c r="DJ28192" s="128"/>
      <c r="DK28192" s="216">
        <f t="shared" si="1063"/>
        <v>0</v>
      </c>
      <c r="DL28192" s="128"/>
      <c r="DM28192" s="49"/>
    </row>
    <row r="28193" spans="106:117" x14ac:dyDescent="0.25">
      <c r="DB28193" s="134">
        <f t="shared" si="1062"/>
        <v>146</v>
      </c>
      <c r="DC28193" s="7"/>
      <c r="DD28193" s="10"/>
      <c r="DE28193" s="10"/>
      <c r="DF28193" s="9"/>
      <c r="DG28193" s="9"/>
      <c r="DH28193" s="25"/>
      <c r="DI28193" s="128"/>
      <c r="DJ28193" s="128"/>
      <c r="DK28193" s="216">
        <f t="shared" si="1063"/>
        <v>0</v>
      </c>
      <c r="DL28193" s="128"/>
      <c r="DM28193" s="49"/>
    </row>
    <row r="28194" spans="106:117" x14ac:dyDescent="0.25">
      <c r="DB28194" s="134">
        <f t="shared" si="1062"/>
        <v>147</v>
      </c>
      <c r="DC28194" s="7"/>
      <c r="DD28194" s="10"/>
      <c r="DE28194" s="10"/>
      <c r="DF28194" s="9"/>
      <c r="DG28194" s="9"/>
      <c r="DH28194" s="25"/>
      <c r="DI28194" s="128"/>
      <c r="DJ28194" s="128"/>
      <c r="DK28194" s="216">
        <f t="shared" si="1063"/>
        <v>0</v>
      </c>
      <c r="DL28194" s="128"/>
      <c r="DM28194" s="49"/>
    </row>
    <row r="28195" spans="106:117" x14ac:dyDescent="0.25">
      <c r="DB28195" s="134">
        <f t="shared" si="1062"/>
        <v>148</v>
      </c>
      <c r="DC28195" s="7"/>
      <c r="DD28195" s="10"/>
      <c r="DE28195" s="10"/>
      <c r="DF28195" s="9"/>
      <c r="DG28195" s="9"/>
      <c r="DH28195" s="25"/>
      <c r="DI28195" s="128"/>
      <c r="DJ28195" s="128"/>
      <c r="DK28195" s="216">
        <f t="shared" si="1063"/>
        <v>0</v>
      </c>
      <c r="DL28195" s="128"/>
      <c r="DM28195" s="49"/>
    </row>
    <row r="28196" spans="106:117" x14ac:dyDescent="0.25">
      <c r="DB28196" s="134">
        <f t="shared" si="1062"/>
        <v>149</v>
      </c>
      <c r="DC28196" s="7"/>
      <c r="DD28196" s="10"/>
      <c r="DE28196" s="10"/>
      <c r="DF28196" s="9"/>
      <c r="DG28196" s="9"/>
      <c r="DH28196" s="25"/>
      <c r="DI28196" s="128"/>
      <c r="DJ28196" s="128"/>
      <c r="DK28196" s="216">
        <f t="shared" si="1063"/>
        <v>0</v>
      </c>
      <c r="DL28196" s="128"/>
      <c r="DM28196" s="49"/>
    </row>
    <row r="28197" spans="106:117" x14ac:dyDescent="0.25">
      <c r="DB28197" s="134">
        <f t="shared" si="1062"/>
        <v>150</v>
      </c>
      <c r="DC28197" s="7"/>
      <c r="DD28197" s="10"/>
      <c r="DE28197" s="10"/>
      <c r="DF28197" s="9"/>
      <c r="DG28197" s="9"/>
      <c r="DH28197" s="25"/>
      <c r="DI28197" s="128"/>
      <c r="DJ28197" s="128"/>
      <c r="DK28197" s="216">
        <f t="shared" si="1063"/>
        <v>0</v>
      </c>
      <c r="DL28197" s="128"/>
      <c r="DM28197" s="49"/>
    </row>
    <row r="28198" spans="106:117" x14ac:dyDescent="0.25">
      <c r="DB28198" s="134">
        <f t="shared" si="1062"/>
        <v>151</v>
      </c>
      <c r="DC28198" s="7"/>
      <c r="DD28198" s="10"/>
      <c r="DE28198" s="10"/>
      <c r="DF28198" s="9"/>
      <c r="DG28198" s="9"/>
      <c r="DH28198" s="25"/>
      <c r="DI28198" s="128"/>
      <c r="DJ28198" s="128"/>
      <c r="DK28198" s="216">
        <f t="shared" si="1063"/>
        <v>0</v>
      </c>
      <c r="DL28198" s="128"/>
      <c r="DM28198" s="49"/>
    </row>
    <row r="28199" spans="106:117" x14ac:dyDescent="0.25">
      <c r="DB28199" s="134">
        <f t="shared" si="1062"/>
        <v>152</v>
      </c>
      <c r="DC28199" s="7"/>
      <c r="DD28199" s="10"/>
      <c r="DE28199" s="10"/>
      <c r="DF28199" s="9"/>
      <c r="DG28199" s="9"/>
      <c r="DH28199" s="25"/>
      <c r="DI28199" s="128"/>
      <c r="DJ28199" s="128"/>
      <c r="DK28199" s="216">
        <f t="shared" si="1063"/>
        <v>0</v>
      </c>
      <c r="DL28199" s="128"/>
      <c r="DM28199" s="49"/>
    </row>
    <row r="28200" spans="106:117" x14ac:dyDescent="0.25">
      <c r="DB28200" s="134">
        <f t="shared" si="1062"/>
        <v>153</v>
      </c>
      <c r="DC28200" s="7"/>
      <c r="DD28200" s="10"/>
      <c r="DE28200" s="10"/>
      <c r="DF28200" s="9"/>
      <c r="DG28200" s="9"/>
      <c r="DH28200" s="25"/>
      <c r="DI28200" s="128"/>
      <c r="DJ28200" s="128"/>
      <c r="DK28200" s="216">
        <f t="shared" si="1063"/>
        <v>0</v>
      </c>
      <c r="DL28200" s="128"/>
      <c r="DM28200" s="49"/>
    </row>
    <row r="28201" spans="106:117" x14ac:dyDescent="0.25">
      <c r="DB28201" s="134">
        <f t="shared" si="1062"/>
        <v>154</v>
      </c>
      <c r="DC28201" s="7"/>
      <c r="DD28201" s="10"/>
      <c r="DE28201" s="10"/>
      <c r="DF28201" s="9"/>
      <c r="DG28201" s="9"/>
      <c r="DH28201" s="25"/>
      <c r="DI28201" s="128"/>
      <c r="DJ28201" s="128"/>
      <c r="DK28201" s="216">
        <f t="shared" si="1063"/>
        <v>0</v>
      </c>
      <c r="DL28201" s="128"/>
      <c r="DM28201" s="49"/>
    </row>
    <row r="28202" spans="106:117" x14ac:dyDescent="0.25">
      <c r="DB28202" s="134">
        <f t="shared" si="1062"/>
        <v>155</v>
      </c>
      <c r="DC28202" s="7"/>
      <c r="DD28202" s="10"/>
      <c r="DE28202" s="10"/>
      <c r="DF28202" s="9"/>
      <c r="DG28202" s="9"/>
      <c r="DH28202" s="25"/>
      <c r="DI28202" s="128"/>
      <c r="DJ28202" s="128"/>
      <c r="DK28202" s="216">
        <f t="shared" si="1063"/>
        <v>0</v>
      </c>
      <c r="DL28202" s="128"/>
      <c r="DM28202" s="49"/>
    </row>
    <row r="28203" spans="106:117" x14ac:dyDescent="0.25">
      <c r="DB28203" s="134">
        <f t="shared" si="1062"/>
        <v>156</v>
      </c>
      <c r="DC28203" s="7"/>
      <c r="DD28203" s="10"/>
      <c r="DE28203" s="10"/>
      <c r="DF28203" s="9"/>
      <c r="DG28203" s="9"/>
      <c r="DH28203" s="25"/>
      <c r="DI28203" s="128"/>
      <c r="DJ28203" s="128"/>
      <c r="DK28203" s="216">
        <f t="shared" si="1063"/>
        <v>0</v>
      </c>
      <c r="DL28203" s="128"/>
      <c r="DM28203" s="49"/>
    </row>
    <row r="28204" spans="106:117" x14ac:dyDescent="0.25">
      <c r="DB28204" s="134">
        <f t="shared" si="1062"/>
        <v>157</v>
      </c>
      <c r="DC28204" s="7"/>
      <c r="DD28204" s="10"/>
      <c r="DE28204" s="10"/>
      <c r="DF28204" s="9"/>
      <c r="DG28204" s="9"/>
      <c r="DH28204" s="25"/>
      <c r="DI28204" s="128"/>
      <c r="DJ28204" s="128"/>
      <c r="DK28204" s="216">
        <f t="shared" si="1063"/>
        <v>0</v>
      </c>
      <c r="DL28204" s="128"/>
      <c r="DM28204" s="49"/>
    </row>
    <row r="28205" spans="106:117" x14ac:dyDescent="0.25">
      <c r="DB28205" s="134">
        <f t="shared" si="1062"/>
        <v>158</v>
      </c>
      <c r="DC28205" s="7"/>
      <c r="DD28205" s="10"/>
      <c r="DE28205" s="10"/>
      <c r="DF28205" s="9"/>
      <c r="DG28205" s="9"/>
      <c r="DH28205" s="25"/>
      <c r="DI28205" s="128"/>
      <c r="DJ28205" s="128"/>
      <c r="DK28205" s="216">
        <f t="shared" si="1063"/>
        <v>0</v>
      </c>
      <c r="DL28205" s="128"/>
      <c r="DM28205" s="49"/>
    </row>
    <row r="28206" spans="106:117" x14ac:dyDescent="0.25">
      <c r="DB28206" s="134">
        <f t="shared" si="1062"/>
        <v>159</v>
      </c>
      <c r="DC28206" s="7"/>
      <c r="DD28206" s="10"/>
      <c r="DE28206" s="10"/>
      <c r="DF28206" s="9"/>
      <c r="DG28206" s="9"/>
      <c r="DH28206" s="25"/>
      <c r="DI28206" s="128"/>
      <c r="DJ28206" s="128"/>
      <c r="DK28206" s="216">
        <f t="shared" si="1063"/>
        <v>0</v>
      </c>
      <c r="DL28206" s="128"/>
      <c r="DM28206" s="49"/>
    </row>
    <row r="28207" spans="106:117" x14ac:dyDescent="0.25">
      <c r="DB28207" s="134">
        <f t="shared" si="1062"/>
        <v>160</v>
      </c>
      <c r="DC28207" s="7"/>
      <c r="DD28207" s="10"/>
      <c r="DE28207" s="10"/>
      <c r="DF28207" s="9"/>
      <c r="DG28207" s="9"/>
      <c r="DH28207" s="25"/>
      <c r="DI28207" s="128"/>
      <c r="DJ28207" s="128"/>
      <c r="DK28207" s="216">
        <f t="shared" si="1063"/>
        <v>0</v>
      </c>
      <c r="DL28207" s="128"/>
      <c r="DM28207" s="49"/>
    </row>
    <row r="28208" spans="106:117" x14ac:dyDescent="0.25">
      <c r="DB28208" s="134">
        <f t="shared" si="1062"/>
        <v>161</v>
      </c>
      <c r="DC28208" s="7"/>
      <c r="DD28208" s="10"/>
      <c r="DE28208" s="10"/>
      <c r="DF28208" s="9"/>
      <c r="DG28208" s="9"/>
      <c r="DH28208" s="25"/>
      <c r="DI28208" s="128"/>
      <c r="DJ28208" s="128"/>
      <c r="DK28208" s="216">
        <f t="shared" si="1063"/>
        <v>0</v>
      </c>
      <c r="DL28208" s="128"/>
      <c r="DM28208" s="49"/>
    </row>
    <row r="28209" spans="106:117" x14ac:dyDescent="0.25">
      <c r="DB28209" s="134">
        <f t="shared" si="1062"/>
        <v>162</v>
      </c>
      <c r="DC28209" s="7"/>
      <c r="DD28209" s="10"/>
      <c r="DE28209" s="10"/>
      <c r="DF28209" s="9"/>
      <c r="DG28209" s="9"/>
      <c r="DH28209" s="25"/>
      <c r="DI28209" s="128"/>
      <c r="DJ28209" s="128"/>
      <c r="DK28209" s="216">
        <f t="shared" si="1063"/>
        <v>0</v>
      </c>
      <c r="DL28209" s="128"/>
      <c r="DM28209" s="49"/>
    </row>
    <row r="28210" spans="106:117" x14ac:dyDescent="0.25">
      <c r="DB28210" s="134">
        <f t="shared" si="1062"/>
        <v>163</v>
      </c>
      <c r="DC28210" s="7"/>
      <c r="DD28210" s="10"/>
      <c r="DE28210" s="10"/>
      <c r="DF28210" s="9"/>
      <c r="DG28210" s="9"/>
      <c r="DH28210" s="25"/>
      <c r="DI28210" s="128"/>
      <c r="DJ28210" s="128"/>
      <c r="DK28210" s="216">
        <f t="shared" si="1063"/>
        <v>0</v>
      </c>
      <c r="DL28210" s="128"/>
      <c r="DM28210" s="49"/>
    </row>
    <row r="28211" spans="106:117" x14ac:dyDescent="0.25">
      <c r="DB28211" s="134">
        <f t="shared" ref="DB28211:DB28274" si="1064">1+DB28210</f>
        <v>164</v>
      </c>
      <c r="DC28211" s="7"/>
      <c r="DD28211" s="10"/>
      <c r="DE28211" s="10"/>
      <c r="DF28211" s="9"/>
      <c r="DG28211" s="9"/>
      <c r="DH28211" s="25"/>
      <c r="DI28211" s="128"/>
      <c r="DJ28211" s="128"/>
      <c r="DK28211" s="216">
        <f t="shared" si="1063"/>
        <v>0</v>
      </c>
      <c r="DL28211" s="128"/>
      <c r="DM28211" s="49"/>
    </row>
    <row r="28212" spans="106:117" x14ac:dyDescent="0.25">
      <c r="DB28212" s="134">
        <f t="shared" si="1064"/>
        <v>165</v>
      </c>
      <c r="DC28212" s="7"/>
      <c r="DD28212" s="10"/>
      <c r="DE28212" s="10"/>
      <c r="DF28212" s="9"/>
      <c r="DG28212" s="9"/>
      <c r="DH28212" s="25"/>
      <c r="DI28212" s="128"/>
      <c r="DJ28212" s="128"/>
      <c r="DK28212" s="216">
        <f t="shared" si="1063"/>
        <v>0</v>
      </c>
      <c r="DL28212" s="128"/>
      <c r="DM28212" s="49"/>
    </row>
    <row r="28213" spans="106:117" x14ac:dyDescent="0.25">
      <c r="DB28213" s="134">
        <f t="shared" si="1064"/>
        <v>166</v>
      </c>
      <c r="DC28213" s="7"/>
      <c r="DD28213" s="10"/>
      <c r="DE28213" s="10"/>
      <c r="DF28213" s="9"/>
      <c r="DG28213" s="9"/>
      <c r="DH28213" s="25"/>
      <c r="DI28213" s="128"/>
      <c r="DJ28213" s="128"/>
      <c r="DK28213" s="216">
        <f t="shared" si="1063"/>
        <v>0</v>
      </c>
      <c r="DL28213" s="128"/>
      <c r="DM28213" s="49"/>
    </row>
    <row r="28214" spans="106:117" x14ac:dyDescent="0.25">
      <c r="DB28214" s="134">
        <f t="shared" si="1064"/>
        <v>167</v>
      </c>
      <c r="DC28214" s="7"/>
      <c r="DD28214" s="10"/>
      <c r="DE28214" s="10"/>
      <c r="DF28214" s="9"/>
      <c r="DG28214" s="9"/>
      <c r="DH28214" s="25"/>
      <c r="DI28214" s="128"/>
      <c r="DJ28214" s="128"/>
      <c r="DK28214" s="216">
        <f t="shared" si="1063"/>
        <v>0</v>
      </c>
      <c r="DL28214" s="128"/>
      <c r="DM28214" s="49"/>
    </row>
    <row r="28215" spans="106:117" x14ac:dyDescent="0.25">
      <c r="DB28215" s="134">
        <f t="shared" si="1064"/>
        <v>168</v>
      </c>
      <c r="DC28215" s="7"/>
      <c r="DD28215" s="10"/>
      <c r="DE28215" s="10"/>
      <c r="DF28215" s="9"/>
      <c r="DG28215" s="9"/>
      <c r="DH28215" s="25"/>
      <c r="DI28215" s="128"/>
      <c r="DJ28215" s="128"/>
      <c r="DK28215" s="216">
        <f t="shared" si="1063"/>
        <v>0</v>
      </c>
      <c r="DL28215" s="128"/>
      <c r="DM28215" s="49"/>
    </row>
    <row r="28216" spans="106:117" x14ac:dyDescent="0.25">
      <c r="DB28216" s="134">
        <f t="shared" si="1064"/>
        <v>169</v>
      </c>
      <c r="DC28216" s="7"/>
      <c r="DD28216" s="10"/>
      <c r="DE28216" s="10"/>
      <c r="DF28216" s="9"/>
      <c r="DG28216" s="9"/>
      <c r="DH28216" s="25"/>
      <c r="DI28216" s="128"/>
      <c r="DJ28216" s="128"/>
      <c r="DK28216" s="216">
        <f t="shared" si="1063"/>
        <v>0</v>
      </c>
      <c r="DL28216" s="128"/>
      <c r="DM28216" s="49"/>
    </row>
    <row r="28217" spans="106:117" x14ac:dyDescent="0.25">
      <c r="DB28217" s="134">
        <f t="shared" si="1064"/>
        <v>170</v>
      </c>
      <c r="DC28217" s="7"/>
      <c r="DD28217" s="10"/>
      <c r="DE28217" s="10"/>
      <c r="DF28217" s="9"/>
      <c r="DG28217" s="9"/>
      <c r="DH28217" s="25"/>
      <c r="DI28217" s="128"/>
      <c r="DJ28217" s="128"/>
      <c r="DK28217" s="216">
        <f t="shared" si="1063"/>
        <v>0</v>
      </c>
      <c r="DL28217" s="128"/>
      <c r="DM28217" s="49"/>
    </row>
    <row r="28218" spans="106:117" x14ac:dyDescent="0.25">
      <c r="DB28218" s="134">
        <f t="shared" si="1064"/>
        <v>171</v>
      </c>
      <c r="DC28218" s="7"/>
      <c r="DD28218" s="10"/>
      <c r="DE28218" s="10"/>
      <c r="DF28218" s="9"/>
      <c r="DG28218" s="9"/>
      <c r="DH28218" s="25"/>
      <c r="DI28218" s="128"/>
      <c r="DJ28218" s="128"/>
      <c r="DK28218" s="216">
        <f t="shared" si="1063"/>
        <v>0</v>
      </c>
      <c r="DL28218" s="128"/>
      <c r="DM28218" s="49"/>
    </row>
    <row r="28219" spans="106:117" x14ac:dyDescent="0.25">
      <c r="DB28219" s="134">
        <f t="shared" si="1064"/>
        <v>172</v>
      </c>
      <c r="DC28219" s="7"/>
      <c r="DD28219" s="10"/>
      <c r="DE28219" s="10"/>
      <c r="DF28219" s="9"/>
      <c r="DG28219" s="9"/>
      <c r="DH28219" s="25"/>
      <c r="DI28219" s="128"/>
      <c r="DJ28219" s="128"/>
      <c r="DK28219" s="216">
        <f t="shared" si="1063"/>
        <v>0</v>
      </c>
      <c r="DL28219" s="128"/>
      <c r="DM28219" s="49"/>
    </row>
    <row r="28220" spans="106:117" x14ac:dyDescent="0.25">
      <c r="DB28220" s="134">
        <f t="shared" si="1064"/>
        <v>173</v>
      </c>
      <c r="DC28220" s="7"/>
      <c r="DD28220" s="10"/>
      <c r="DE28220" s="10"/>
      <c r="DF28220" s="9"/>
      <c r="DG28220" s="9"/>
      <c r="DH28220" s="25"/>
      <c r="DI28220" s="128"/>
      <c r="DJ28220" s="128"/>
      <c r="DK28220" s="216">
        <f t="shared" si="1063"/>
        <v>0</v>
      </c>
      <c r="DL28220" s="128"/>
      <c r="DM28220" s="49"/>
    </row>
    <row r="28221" spans="106:117" x14ac:dyDescent="0.25">
      <c r="DB28221" s="134">
        <f t="shared" si="1064"/>
        <v>174</v>
      </c>
      <c r="DC28221" s="7"/>
      <c r="DD28221" s="10"/>
      <c r="DE28221" s="10"/>
      <c r="DF28221" s="9"/>
      <c r="DG28221" s="9"/>
      <c r="DH28221" s="25"/>
      <c r="DI28221" s="128"/>
      <c r="DJ28221" s="128"/>
      <c r="DK28221" s="216">
        <f t="shared" si="1063"/>
        <v>0</v>
      </c>
      <c r="DL28221" s="128"/>
      <c r="DM28221" s="49"/>
    </row>
    <row r="28222" spans="106:117" x14ac:dyDescent="0.25">
      <c r="DB28222" s="134">
        <f t="shared" si="1064"/>
        <v>175</v>
      </c>
      <c r="DC28222" s="7"/>
      <c r="DD28222" s="10"/>
      <c r="DE28222" s="10"/>
      <c r="DF28222" s="9"/>
      <c r="DG28222" s="9"/>
      <c r="DH28222" s="25"/>
      <c r="DI28222" s="128"/>
      <c r="DJ28222" s="128"/>
      <c r="DK28222" s="216">
        <f t="shared" si="1063"/>
        <v>0</v>
      </c>
      <c r="DL28222" s="128"/>
      <c r="DM28222" s="49"/>
    </row>
    <row r="28223" spans="106:117" x14ac:dyDescent="0.25">
      <c r="DB28223" s="134">
        <f t="shared" si="1064"/>
        <v>176</v>
      </c>
      <c r="DC28223" s="7"/>
      <c r="DD28223" s="10"/>
      <c r="DE28223" s="10"/>
      <c r="DF28223" s="9"/>
      <c r="DG28223" s="9"/>
      <c r="DH28223" s="25"/>
      <c r="DI28223" s="128"/>
      <c r="DJ28223" s="128"/>
      <c r="DK28223" s="216">
        <f t="shared" si="1063"/>
        <v>0</v>
      </c>
      <c r="DL28223" s="128"/>
      <c r="DM28223" s="49"/>
    </row>
    <row r="28224" spans="106:117" x14ac:dyDescent="0.25">
      <c r="DB28224" s="134">
        <f t="shared" si="1064"/>
        <v>177</v>
      </c>
      <c r="DC28224" s="7"/>
      <c r="DD28224" s="10"/>
      <c r="DE28224" s="10"/>
      <c r="DF28224" s="9"/>
      <c r="DG28224" s="9"/>
      <c r="DH28224" s="25"/>
      <c r="DI28224" s="128"/>
      <c r="DJ28224" s="128"/>
      <c r="DK28224" s="216">
        <f t="shared" si="1063"/>
        <v>0</v>
      </c>
      <c r="DL28224" s="128"/>
      <c r="DM28224" s="49"/>
    </row>
    <row r="28225" spans="106:117" x14ac:dyDescent="0.25">
      <c r="DB28225" s="134">
        <f t="shared" si="1064"/>
        <v>178</v>
      </c>
      <c r="DC28225" s="7"/>
      <c r="DD28225" s="10"/>
      <c r="DE28225" s="10"/>
      <c r="DF28225" s="9"/>
      <c r="DG28225" s="9"/>
      <c r="DH28225" s="25"/>
      <c r="DI28225" s="128"/>
      <c r="DJ28225" s="128"/>
      <c r="DK28225" s="216">
        <f t="shared" si="1063"/>
        <v>0</v>
      </c>
      <c r="DL28225" s="128"/>
      <c r="DM28225" s="49"/>
    </row>
    <row r="28226" spans="106:117" x14ac:dyDescent="0.25">
      <c r="DB28226" s="134">
        <f t="shared" si="1064"/>
        <v>179</v>
      </c>
      <c r="DC28226" s="7"/>
      <c r="DD28226" s="10"/>
      <c r="DE28226" s="10"/>
      <c r="DF28226" s="9"/>
      <c r="DG28226" s="9"/>
      <c r="DH28226" s="25"/>
      <c r="DI28226" s="128"/>
      <c r="DJ28226" s="128"/>
      <c r="DK28226" s="216">
        <f t="shared" si="1063"/>
        <v>0</v>
      </c>
      <c r="DL28226" s="128"/>
      <c r="DM28226" s="49"/>
    </row>
    <row r="28227" spans="106:117" x14ac:dyDescent="0.25">
      <c r="DB28227" s="134">
        <f t="shared" si="1064"/>
        <v>180</v>
      </c>
      <c r="DC28227" s="7"/>
      <c r="DD28227" s="10"/>
      <c r="DE28227" s="10"/>
      <c r="DF28227" s="9"/>
      <c r="DG28227" s="9"/>
      <c r="DH28227" s="25"/>
      <c r="DI28227" s="128"/>
      <c r="DJ28227" s="128"/>
      <c r="DK28227" s="216">
        <f t="shared" si="1063"/>
        <v>0</v>
      </c>
      <c r="DL28227" s="128"/>
      <c r="DM28227" s="49"/>
    </row>
    <row r="28228" spans="106:117" x14ac:dyDescent="0.25">
      <c r="DB28228" s="134">
        <f t="shared" si="1064"/>
        <v>181</v>
      </c>
      <c r="DC28228" s="7"/>
      <c r="DD28228" s="10"/>
      <c r="DE28228" s="10"/>
      <c r="DF28228" s="9"/>
      <c r="DG28228" s="9"/>
      <c r="DH28228" s="25"/>
      <c r="DI28228" s="128"/>
      <c r="DJ28228" s="128"/>
      <c r="DK28228" s="216">
        <f t="shared" si="1063"/>
        <v>0</v>
      </c>
      <c r="DL28228" s="128"/>
      <c r="DM28228" s="49"/>
    </row>
    <row r="28229" spans="106:117" x14ac:dyDescent="0.25">
      <c r="DB28229" s="134">
        <f t="shared" si="1064"/>
        <v>182</v>
      </c>
      <c r="DC28229" s="7"/>
      <c r="DD28229" s="10"/>
      <c r="DE28229" s="10"/>
      <c r="DF28229" s="9"/>
      <c r="DG28229" s="9"/>
      <c r="DH28229" s="25"/>
      <c r="DI28229" s="128"/>
      <c r="DJ28229" s="128"/>
      <c r="DK28229" s="216">
        <f t="shared" si="1063"/>
        <v>0</v>
      </c>
      <c r="DL28229" s="128"/>
      <c r="DM28229" s="49"/>
    </row>
    <row r="28230" spans="106:117" x14ac:dyDescent="0.25">
      <c r="DB28230" s="134">
        <f t="shared" si="1064"/>
        <v>183</v>
      </c>
      <c r="DC28230" s="7"/>
      <c r="DD28230" s="10"/>
      <c r="DE28230" s="10"/>
      <c r="DF28230" s="9"/>
      <c r="DG28230" s="9"/>
      <c r="DH28230" s="25"/>
      <c r="DI28230" s="128"/>
      <c r="DJ28230" s="128"/>
      <c r="DK28230" s="216">
        <f t="shared" si="1063"/>
        <v>0</v>
      </c>
      <c r="DL28230" s="128"/>
      <c r="DM28230" s="49"/>
    </row>
    <row r="28231" spans="106:117" x14ac:dyDescent="0.25">
      <c r="DB28231" s="134">
        <f t="shared" si="1064"/>
        <v>184</v>
      </c>
      <c r="DC28231" s="7"/>
      <c r="DD28231" s="10"/>
      <c r="DE28231" s="10"/>
      <c r="DF28231" s="9"/>
      <c r="DG28231" s="9"/>
      <c r="DH28231" s="25"/>
      <c r="DI28231" s="128"/>
      <c r="DJ28231" s="128"/>
      <c r="DK28231" s="216">
        <f t="shared" si="1063"/>
        <v>0</v>
      </c>
      <c r="DL28231" s="128"/>
      <c r="DM28231" s="49"/>
    </row>
    <row r="28232" spans="106:117" x14ac:dyDescent="0.25">
      <c r="DB28232" s="134">
        <f t="shared" si="1064"/>
        <v>185</v>
      </c>
      <c r="DC28232" s="7"/>
      <c r="DD28232" s="10"/>
      <c r="DE28232" s="10"/>
      <c r="DF28232" s="9"/>
      <c r="DG28232" s="9"/>
      <c r="DH28232" s="25"/>
      <c r="DI28232" s="128"/>
      <c r="DJ28232" s="128"/>
      <c r="DK28232" s="216">
        <f t="shared" si="1063"/>
        <v>0</v>
      </c>
      <c r="DL28232" s="128"/>
      <c r="DM28232" s="49"/>
    </row>
    <row r="28233" spans="106:117" x14ac:dyDescent="0.25">
      <c r="DB28233" s="134">
        <f t="shared" si="1064"/>
        <v>186</v>
      </c>
      <c r="DC28233" s="7"/>
      <c r="DD28233" s="10"/>
      <c r="DE28233" s="10"/>
      <c r="DF28233" s="9"/>
      <c r="DG28233" s="9"/>
      <c r="DH28233" s="25"/>
      <c r="DI28233" s="128"/>
      <c r="DJ28233" s="128"/>
      <c r="DK28233" s="216">
        <f t="shared" si="1063"/>
        <v>0</v>
      </c>
      <c r="DL28233" s="128"/>
      <c r="DM28233" s="49"/>
    </row>
    <row r="28234" spans="106:117" x14ac:dyDescent="0.25">
      <c r="DB28234" s="134">
        <f t="shared" si="1064"/>
        <v>187</v>
      </c>
      <c r="DC28234" s="7"/>
      <c r="DD28234" s="10"/>
      <c r="DE28234" s="10"/>
      <c r="DF28234" s="9"/>
      <c r="DG28234" s="9"/>
      <c r="DH28234" s="25"/>
      <c r="DI28234" s="128"/>
      <c r="DJ28234" s="128"/>
      <c r="DK28234" s="216">
        <f t="shared" si="1063"/>
        <v>0</v>
      </c>
      <c r="DL28234" s="128"/>
      <c r="DM28234" s="49"/>
    </row>
    <row r="28235" spans="106:117" x14ac:dyDescent="0.25">
      <c r="DB28235" s="134">
        <f t="shared" si="1064"/>
        <v>188</v>
      </c>
      <c r="DC28235" s="7"/>
      <c r="DD28235" s="10"/>
      <c r="DE28235" s="10"/>
      <c r="DF28235" s="9"/>
      <c r="DG28235" s="9"/>
      <c r="DH28235" s="25"/>
      <c r="DI28235" s="128"/>
      <c r="DJ28235" s="128"/>
      <c r="DK28235" s="216">
        <f t="shared" si="1063"/>
        <v>0</v>
      </c>
      <c r="DL28235" s="128"/>
      <c r="DM28235" s="49"/>
    </row>
    <row r="28236" spans="106:117" x14ac:dyDescent="0.25">
      <c r="DB28236" s="134">
        <f t="shared" si="1064"/>
        <v>189</v>
      </c>
      <c r="DC28236" s="7"/>
      <c r="DD28236" s="10"/>
      <c r="DE28236" s="10"/>
      <c r="DF28236" s="9"/>
      <c r="DG28236" s="9"/>
      <c r="DH28236" s="25"/>
      <c r="DI28236" s="128"/>
      <c r="DJ28236" s="128"/>
      <c r="DK28236" s="216">
        <f t="shared" si="1063"/>
        <v>0</v>
      </c>
      <c r="DL28236" s="128"/>
      <c r="DM28236" s="49"/>
    </row>
    <row r="28237" spans="106:117" x14ac:dyDescent="0.25">
      <c r="DB28237" s="134">
        <f t="shared" si="1064"/>
        <v>190</v>
      </c>
      <c r="DC28237" s="7"/>
      <c r="DD28237" s="10"/>
      <c r="DE28237" s="10"/>
      <c r="DF28237" s="9"/>
      <c r="DG28237" s="9"/>
      <c r="DH28237" s="25"/>
      <c r="DI28237" s="128"/>
      <c r="DJ28237" s="128"/>
      <c r="DK28237" s="216">
        <f t="shared" si="1063"/>
        <v>0</v>
      </c>
      <c r="DL28237" s="128"/>
      <c r="DM28237" s="49"/>
    </row>
    <row r="28238" spans="106:117" x14ac:dyDescent="0.25">
      <c r="DB28238" s="134">
        <f t="shared" si="1064"/>
        <v>191</v>
      </c>
      <c r="DC28238" s="7"/>
      <c r="DD28238" s="10"/>
      <c r="DE28238" s="10"/>
      <c r="DF28238" s="9"/>
      <c r="DG28238" s="9"/>
      <c r="DH28238" s="25"/>
      <c r="DI28238" s="128"/>
      <c r="DJ28238" s="128"/>
      <c r="DK28238" s="216">
        <f t="shared" si="1063"/>
        <v>0</v>
      </c>
      <c r="DL28238" s="128"/>
      <c r="DM28238" s="49"/>
    </row>
    <row r="28239" spans="106:117" x14ac:dyDescent="0.25">
      <c r="DB28239" s="134">
        <f t="shared" si="1064"/>
        <v>192</v>
      </c>
      <c r="DC28239" s="7"/>
      <c r="DD28239" s="10"/>
      <c r="DE28239" s="10"/>
      <c r="DF28239" s="9"/>
      <c r="DG28239" s="9"/>
      <c r="DH28239" s="25"/>
      <c r="DI28239" s="128"/>
      <c r="DJ28239" s="128"/>
      <c r="DK28239" s="216">
        <f t="shared" si="1063"/>
        <v>0</v>
      </c>
      <c r="DL28239" s="128"/>
      <c r="DM28239" s="49"/>
    </row>
    <row r="28240" spans="106:117" x14ac:dyDescent="0.25">
      <c r="DB28240" s="134">
        <f t="shared" si="1064"/>
        <v>193</v>
      </c>
      <c r="DC28240" s="7"/>
      <c r="DD28240" s="10"/>
      <c r="DE28240" s="10"/>
      <c r="DF28240" s="9"/>
      <c r="DG28240" s="9"/>
      <c r="DH28240" s="25"/>
      <c r="DI28240" s="128"/>
      <c r="DJ28240" s="128"/>
      <c r="DK28240" s="216">
        <f t="shared" si="1063"/>
        <v>0</v>
      </c>
      <c r="DL28240" s="128"/>
      <c r="DM28240" s="49"/>
    </row>
    <row r="28241" spans="106:117" x14ac:dyDescent="0.25">
      <c r="DB28241" s="134">
        <f t="shared" si="1064"/>
        <v>194</v>
      </c>
      <c r="DC28241" s="7"/>
      <c r="DD28241" s="10"/>
      <c r="DE28241" s="10"/>
      <c r="DF28241" s="9"/>
      <c r="DG28241" s="9"/>
      <c r="DH28241" s="25"/>
      <c r="DI28241" s="128"/>
      <c r="DJ28241" s="128"/>
      <c r="DK28241" s="216">
        <f t="shared" ref="DK28241:DK28304" si="1065">IF(DC28241=0,0,IF(DD28241=0,0,IF(DE28241=0,0,IF(DF28241=0,0,IF(DG28241=0,0,30)))))</f>
        <v>0</v>
      </c>
      <c r="DL28241" s="128"/>
      <c r="DM28241" s="49"/>
    </row>
    <row r="28242" spans="106:117" x14ac:dyDescent="0.25">
      <c r="DB28242" s="134">
        <f t="shared" si="1064"/>
        <v>195</v>
      </c>
      <c r="DC28242" s="7"/>
      <c r="DD28242" s="10"/>
      <c r="DE28242" s="10"/>
      <c r="DF28242" s="9"/>
      <c r="DG28242" s="9"/>
      <c r="DH28242" s="25"/>
      <c r="DI28242" s="128"/>
      <c r="DJ28242" s="128"/>
      <c r="DK28242" s="216">
        <f t="shared" si="1065"/>
        <v>0</v>
      </c>
      <c r="DL28242" s="128"/>
      <c r="DM28242" s="49"/>
    </row>
    <row r="28243" spans="106:117" x14ac:dyDescent="0.25">
      <c r="DB28243" s="134">
        <f t="shared" si="1064"/>
        <v>196</v>
      </c>
      <c r="DC28243" s="7"/>
      <c r="DD28243" s="10"/>
      <c r="DE28243" s="10"/>
      <c r="DF28243" s="9"/>
      <c r="DG28243" s="9"/>
      <c r="DH28243" s="25"/>
      <c r="DI28243" s="128"/>
      <c r="DJ28243" s="128"/>
      <c r="DK28243" s="216">
        <f t="shared" si="1065"/>
        <v>0</v>
      </c>
      <c r="DL28243" s="128"/>
      <c r="DM28243" s="49"/>
    </row>
    <row r="28244" spans="106:117" x14ac:dyDescent="0.25">
      <c r="DB28244" s="134">
        <f t="shared" si="1064"/>
        <v>197</v>
      </c>
      <c r="DC28244" s="7"/>
      <c r="DD28244" s="10"/>
      <c r="DE28244" s="10"/>
      <c r="DF28244" s="9"/>
      <c r="DG28244" s="9"/>
      <c r="DH28244" s="25"/>
      <c r="DI28244" s="128"/>
      <c r="DJ28244" s="128"/>
      <c r="DK28244" s="216">
        <f t="shared" si="1065"/>
        <v>0</v>
      </c>
      <c r="DL28244" s="128"/>
      <c r="DM28244" s="49"/>
    </row>
    <row r="28245" spans="106:117" x14ac:dyDescent="0.25">
      <c r="DB28245" s="134">
        <f t="shared" si="1064"/>
        <v>198</v>
      </c>
      <c r="DC28245" s="7"/>
      <c r="DD28245" s="10"/>
      <c r="DE28245" s="10"/>
      <c r="DF28245" s="9"/>
      <c r="DG28245" s="9"/>
      <c r="DH28245" s="25"/>
      <c r="DI28245" s="128"/>
      <c r="DJ28245" s="128"/>
      <c r="DK28245" s="216">
        <f t="shared" si="1065"/>
        <v>0</v>
      </c>
      <c r="DL28245" s="128"/>
      <c r="DM28245" s="49"/>
    </row>
    <row r="28246" spans="106:117" x14ac:dyDescent="0.25">
      <c r="DB28246" s="134">
        <f t="shared" si="1064"/>
        <v>199</v>
      </c>
      <c r="DC28246" s="7"/>
      <c r="DD28246" s="10"/>
      <c r="DE28246" s="10"/>
      <c r="DF28246" s="9"/>
      <c r="DG28246" s="9"/>
      <c r="DH28246" s="25"/>
      <c r="DI28246" s="128"/>
      <c r="DJ28246" s="128"/>
      <c r="DK28246" s="216">
        <f t="shared" si="1065"/>
        <v>0</v>
      </c>
      <c r="DL28246" s="128"/>
      <c r="DM28246" s="49"/>
    </row>
    <row r="28247" spans="106:117" x14ac:dyDescent="0.25">
      <c r="DB28247" s="134">
        <f t="shared" si="1064"/>
        <v>200</v>
      </c>
      <c r="DC28247" s="7"/>
      <c r="DD28247" s="10"/>
      <c r="DE28247" s="10"/>
      <c r="DF28247" s="9"/>
      <c r="DG28247" s="9"/>
      <c r="DH28247" s="25"/>
      <c r="DI28247" s="128"/>
      <c r="DJ28247" s="128"/>
      <c r="DK28247" s="216">
        <f t="shared" si="1065"/>
        <v>0</v>
      </c>
      <c r="DL28247" s="128"/>
      <c r="DM28247" s="49"/>
    </row>
    <row r="28248" spans="106:117" x14ac:dyDescent="0.25">
      <c r="DB28248" s="134">
        <f t="shared" si="1064"/>
        <v>201</v>
      </c>
      <c r="DC28248" s="7"/>
      <c r="DD28248" s="10"/>
      <c r="DE28248" s="10"/>
      <c r="DF28248" s="9"/>
      <c r="DG28248" s="9"/>
      <c r="DH28248" s="25"/>
      <c r="DI28248" s="128"/>
      <c r="DJ28248" s="128"/>
      <c r="DK28248" s="216">
        <f t="shared" si="1065"/>
        <v>0</v>
      </c>
      <c r="DL28248" s="128"/>
      <c r="DM28248" s="49"/>
    </row>
    <row r="28249" spans="106:117" x14ac:dyDescent="0.25">
      <c r="DB28249" s="134">
        <f t="shared" si="1064"/>
        <v>202</v>
      </c>
      <c r="DC28249" s="7"/>
      <c r="DD28249" s="10"/>
      <c r="DE28249" s="10"/>
      <c r="DF28249" s="9"/>
      <c r="DG28249" s="9"/>
      <c r="DH28249" s="25"/>
      <c r="DI28249" s="128"/>
      <c r="DJ28249" s="128"/>
      <c r="DK28249" s="216">
        <f t="shared" si="1065"/>
        <v>0</v>
      </c>
      <c r="DL28249" s="128"/>
      <c r="DM28249" s="49"/>
    </row>
    <row r="28250" spans="106:117" x14ac:dyDescent="0.25">
      <c r="DB28250" s="134">
        <f t="shared" si="1064"/>
        <v>203</v>
      </c>
      <c r="DC28250" s="7"/>
      <c r="DD28250" s="10"/>
      <c r="DE28250" s="10"/>
      <c r="DF28250" s="9"/>
      <c r="DG28250" s="9"/>
      <c r="DH28250" s="25"/>
      <c r="DI28250" s="128"/>
      <c r="DJ28250" s="128"/>
      <c r="DK28250" s="216">
        <f t="shared" si="1065"/>
        <v>0</v>
      </c>
      <c r="DL28250" s="128"/>
      <c r="DM28250" s="49"/>
    </row>
    <row r="28251" spans="106:117" x14ac:dyDescent="0.25">
      <c r="DB28251" s="134">
        <f t="shared" si="1064"/>
        <v>204</v>
      </c>
      <c r="DC28251" s="7"/>
      <c r="DD28251" s="10"/>
      <c r="DE28251" s="10"/>
      <c r="DF28251" s="9"/>
      <c r="DG28251" s="9"/>
      <c r="DH28251" s="25"/>
      <c r="DI28251" s="128"/>
      <c r="DJ28251" s="128"/>
      <c r="DK28251" s="216">
        <f t="shared" si="1065"/>
        <v>0</v>
      </c>
      <c r="DL28251" s="128"/>
      <c r="DM28251" s="49"/>
    </row>
    <row r="28252" spans="106:117" x14ac:dyDescent="0.25">
      <c r="DB28252" s="134">
        <f t="shared" si="1064"/>
        <v>205</v>
      </c>
      <c r="DC28252" s="7"/>
      <c r="DD28252" s="10"/>
      <c r="DE28252" s="10"/>
      <c r="DF28252" s="9"/>
      <c r="DG28252" s="9"/>
      <c r="DH28252" s="25"/>
      <c r="DI28252" s="128"/>
      <c r="DJ28252" s="128"/>
      <c r="DK28252" s="216">
        <f t="shared" si="1065"/>
        <v>0</v>
      </c>
      <c r="DL28252" s="128"/>
      <c r="DM28252" s="49"/>
    </row>
    <row r="28253" spans="106:117" x14ac:dyDescent="0.25">
      <c r="DB28253" s="134">
        <f t="shared" si="1064"/>
        <v>206</v>
      </c>
      <c r="DC28253" s="7"/>
      <c r="DD28253" s="10"/>
      <c r="DE28253" s="10"/>
      <c r="DF28253" s="9"/>
      <c r="DG28253" s="9"/>
      <c r="DH28253" s="25"/>
      <c r="DI28253" s="128"/>
      <c r="DJ28253" s="128"/>
      <c r="DK28253" s="216">
        <f t="shared" si="1065"/>
        <v>0</v>
      </c>
      <c r="DL28253" s="128"/>
      <c r="DM28253" s="49"/>
    </row>
    <row r="28254" spans="106:117" x14ac:dyDescent="0.25">
      <c r="DB28254" s="134">
        <f t="shared" si="1064"/>
        <v>207</v>
      </c>
      <c r="DC28254" s="7"/>
      <c r="DD28254" s="10"/>
      <c r="DE28254" s="10"/>
      <c r="DF28254" s="9"/>
      <c r="DG28254" s="9"/>
      <c r="DH28254" s="25"/>
      <c r="DI28254" s="128"/>
      <c r="DJ28254" s="128"/>
      <c r="DK28254" s="216">
        <f t="shared" si="1065"/>
        <v>0</v>
      </c>
      <c r="DL28254" s="128"/>
      <c r="DM28254" s="49"/>
    </row>
    <row r="28255" spans="106:117" x14ac:dyDescent="0.25">
      <c r="DB28255" s="134">
        <f t="shared" si="1064"/>
        <v>208</v>
      </c>
      <c r="DC28255" s="7"/>
      <c r="DD28255" s="10"/>
      <c r="DE28255" s="10"/>
      <c r="DF28255" s="9"/>
      <c r="DG28255" s="9"/>
      <c r="DH28255" s="25"/>
      <c r="DI28255" s="128"/>
      <c r="DJ28255" s="128"/>
      <c r="DK28255" s="216">
        <f t="shared" si="1065"/>
        <v>0</v>
      </c>
      <c r="DL28255" s="128"/>
      <c r="DM28255" s="49"/>
    </row>
    <row r="28256" spans="106:117" x14ac:dyDescent="0.25">
      <c r="DB28256" s="134">
        <f t="shared" si="1064"/>
        <v>209</v>
      </c>
      <c r="DC28256" s="7"/>
      <c r="DD28256" s="10"/>
      <c r="DE28256" s="10"/>
      <c r="DF28256" s="9"/>
      <c r="DG28256" s="9"/>
      <c r="DH28256" s="25"/>
      <c r="DI28256" s="128"/>
      <c r="DJ28256" s="128"/>
      <c r="DK28256" s="216">
        <f t="shared" si="1065"/>
        <v>0</v>
      </c>
      <c r="DL28256" s="128"/>
      <c r="DM28256" s="49"/>
    </row>
    <row r="28257" spans="106:117" x14ac:dyDescent="0.25">
      <c r="DB28257" s="134">
        <f t="shared" si="1064"/>
        <v>210</v>
      </c>
      <c r="DC28257" s="7"/>
      <c r="DD28257" s="10"/>
      <c r="DE28257" s="10"/>
      <c r="DF28257" s="9"/>
      <c r="DG28257" s="9"/>
      <c r="DH28257" s="25"/>
      <c r="DI28257" s="128"/>
      <c r="DJ28257" s="128"/>
      <c r="DK28257" s="216">
        <f t="shared" si="1065"/>
        <v>0</v>
      </c>
      <c r="DL28257" s="128"/>
      <c r="DM28257" s="49"/>
    </row>
    <row r="28258" spans="106:117" x14ac:dyDescent="0.25">
      <c r="DB28258" s="134">
        <f t="shared" si="1064"/>
        <v>211</v>
      </c>
      <c r="DC28258" s="7"/>
      <c r="DD28258" s="10"/>
      <c r="DE28258" s="10"/>
      <c r="DF28258" s="9"/>
      <c r="DG28258" s="9"/>
      <c r="DH28258" s="25"/>
      <c r="DI28258" s="128"/>
      <c r="DJ28258" s="128"/>
      <c r="DK28258" s="216">
        <f t="shared" si="1065"/>
        <v>0</v>
      </c>
      <c r="DL28258" s="128"/>
      <c r="DM28258" s="49"/>
    </row>
    <row r="28259" spans="106:117" x14ac:dyDescent="0.25">
      <c r="DB28259" s="134">
        <f t="shared" si="1064"/>
        <v>212</v>
      </c>
      <c r="DC28259" s="7"/>
      <c r="DD28259" s="10"/>
      <c r="DE28259" s="10"/>
      <c r="DF28259" s="9"/>
      <c r="DG28259" s="9"/>
      <c r="DH28259" s="25"/>
      <c r="DI28259" s="128"/>
      <c r="DJ28259" s="128"/>
      <c r="DK28259" s="216">
        <f t="shared" si="1065"/>
        <v>0</v>
      </c>
      <c r="DL28259" s="128"/>
      <c r="DM28259" s="49"/>
    </row>
    <row r="28260" spans="106:117" x14ac:dyDescent="0.25">
      <c r="DB28260" s="134">
        <f t="shared" si="1064"/>
        <v>213</v>
      </c>
      <c r="DC28260" s="7"/>
      <c r="DD28260" s="10"/>
      <c r="DE28260" s="10"/>
      <c r="DF28260" s="9"/>
      <c r="DG28260" s="9"/>
      <c r="DH28260" s="25"/>
      <c r="DI28260" s="128"/>
      <c r="DJ28260" s="128"/>
      <c r="DK28260" s="216">
        <f t="shared" si="1065"/>
        <v>0</v>
      </c>
      <c r="DL28260" s="128"/>
      <c r="DM28260" s="49"/>
    </row>
    <row r="28261" spans="106:117" x14ac:dyDescent="0.25">
      <c r="DB28261" s="134">
        <f t="shared" si="1064"/>
        <v>214</v>
      </c>
      <c r="DC28261" s="7"/>
      <c r="DD28261" s="10"/>
      <c r="DE28261" s="10"/>
      <c r="DF28261" s="9"/>
      <c r="DG28261" s="9"/>
      <c r="DH28261" s="25"/>
      <c r="DI28261" s="128"/>
      <c r="DJ28261" s="128"/>
      <c r="DK28261" s="216">
        <f t="shared" si="1065"/>
        <v>0</v>
      </c>
      <c r="DL28261" s="128"/>
      <c r="DM28261" s="49"/>
    </row>
    <row r="28262" spans="106:117" x14ac:dyDescent="0.25">
      <c r="DB28262" s="134">
        <f t="shared" si="1064"/>
        <v>215</v>
      </c>
      <c r="DC28262" s="7"/>
      <c r="DD28262" s="10"/>
      <c r="DE28262" s="10"/>
      <c r="DF28262" s="9"/>
      <c r="DG28262" s="9"/>
      <c r="DH28262" s="25"/>
      <c r="DI28262" s="128"/>
      <c r="DJ28262" s="128"/>
      <c r="DK28262" s="216">
        <f t="shared" si="1065"/>
        <v>0</v>
      </c>
      <c r="DL28262" s="128"/>
      <c r="DM28262" s="49"/>
    </row>
    <row r="28263" spans="106:117" ht="15.75" customHeight="1" x14ac:dyDescent="0.25">
      <c r="DB28263" s="134">
        <f t="shared" si="1064"/>
        <v>216</v>
      </c>
      <c r="DC28263" s="7"/>
      <c r="DD28263" s="10"/>
      <c r="DE28263" s="10"/>
      <c r="DF28263" s="9"/>
      <c r="DG28263" s="9"/>
      <c r="DH28263" s="25"/>
      <c r="DI28263" s="128"/>
      <c r="DJ28263" s="128"/>
      <c r="DK28263" s="216">
        <f t="shared" si="1065"/>
        <v>0</v>
      </c>
      <c r="DL28263" s="128"/>
      <c r="DM28263" s="49"/>
    </row>
    <row r="28264" spans="106:117" x14ac:dyDescent="0.25">
      <c r="DB28264" s="134">
        <f t="shared" si="1064"/>
        <v>217</v>
      </c>
      <c r="DC28264" s="7"/>
      <c r="DD28264" s="10"/>
      <c r="DE28264" s="10"/>
      <c r="DF28264" s="9"/>
      <c r="DG28264" s="9"/>
      <c r="DH28264" s="25"/>
      <c r="DI28264" s="128"/>
      <c r="DJ28264" s="128"/>
      <c r="DK28264" s="216">
        <f t="shared" si="1065"/>
        <v>0</v>
      </c>
      <c r="DL28264" s="128"/>
      <c r="DM28264" s="49"/>
    </row>
    <row r="28265" spans="106:117" x14ac:dyDescent="0.25">
      <c r="DB28265" s="134">
        <f t="shared" si="1064"/>
        <v>218</v>
      </c>
      <c r="DC28265" s="7"/>
      <c r="DD28265" s="10"/>
      <c r="DE28265" s="10"/>
      <c r="DF28265" s="9"/>
      <c r="DG28265" s="9"/>
      <c r="DH28265" s="25"/>
      <c r="DI28265" s="128"/>
      <c r="DJ28265" s="128"/>
      <c r="DK28265" s="216">
        <f t="shared" si="1065"/>
        <v>0</v>
      </c>
      <c r="DL28265" s="128"/>
      <c r="DM28265" s="49"/>
    </row>
    <row r="28266" spans="106:117" x14ac:dyDescent="0.25">
      <c r="DB28266" s="134">
        <f t="shared" si="1064"/>
        <v>219</v>
      </c>
      <c r="DC28266" s="7"/>
      <c r="DD28266" s="10"/>
      <c r="DE28266" s="10"/>
      <c r="DF28266" s="9"/>
      <c r="DG28266" s="9"/>
      <c r="DH28266" s="25"/>
      <c r="DI28266" s="128"/>
      <c r="DJ28266" s="128"/>
      <c r="DK28266" s="216">
        <f t="shared" si="1065"/>
        <v>0</v>
      </c>
      <c r="DL28266" s="128"/>
      <c r="DM28266" s="49"/>
    </row>
    <row r="28267" spans="106:117" x14ac:dyDescent="0.25">
      <c r="DB28267" s="134">
        <f t="shared" si="1064"/>
        <v>220</v>
      </c>
      <c r="DC28267" s="7"/>
      <c r="DD28267" s="10"/>
      <c r="DE28267" s="10"/>
      <c r="DF28267" s="9"/>
      <c r="DG28267" s="9"/>
      <c r="DH28267" s="25"/>
      <c r="DI28267" s="128"/>
      <c r="DJ28267" s="128"/>
      <c r="DK28267" s="216">
        <f t="shared" si="1065"/>
        <v>0</v>
      </c>
      <c r="DL28267" s="128"/>
      <c r="DM28267" s="49"/>
    </row>
    <row r="28268" spans="106:117" x14ac:dyDescent="0.25">
      <c r="DB28268" s="134">
        <f t="shared" si="1064"/>
        <v>221</v>
      </c>
      <c r="DC28268" s="7"/>
      <c r="DD28268" s="10"/>
      <c r="DE28268" s="10"/>
      <c r="DF28268" s="9"/>
      <c r="DG28268" s="9"/>
      <c r="DH28268" s="25"/>
      <c r="DI28268" s="128"/>
      <c r="DJ28268" s="128"/>
      <c r="DK28268" s="216">
        <f t="shared" si="1065"/>
        <v>0</v>
      </c>
      <c r="DL28268" s="128"/>
      <c r="DM28268" s="49"/>
    </row>
    <row r="28269" spans="106:117" x14ac:dyDescent="0.25">
      <c r="DB28269" s="134">
        <f t="shared" si="1064"/>
        <v>222</v>
      </c>
      <c r="DC28269" s="7"/>
      <c r="DD28269" s="10"/>
      <c r="DE28269" s="10"/>
      <c r="DF28269" s="9"/>
      <c r="DG28269" s="9"/>
      <c r="DH28269" s="25"/>
      <c r="DI28269" s="128"/>
      <c r="DJ28269" s="128"/>
      <c r="DK28269" s="216">
        <f t="shared" si="1065"/>
        <v>0</v>
      </c>
      <c r="DL28269" s="128"/>
      <c r="DM28269" s="49"/>
    </row>
    <row r="28270" spans="106:117" x14ac:dyDescent="0.25">
      <c r="DB28270" s="134">
        <f t="shared" si="1064"/>
        <v>223</v>
      </c>
      <c r="DC28270" s="7"/>
      <c r="DD28270" s="10"/>
      <c r="DE28270" s="10"/>
      <c r="DF28270" s="9"/>
      <c r="DG28270" s="9"/>
      <c r="DH28270" s="25"/>
      <c r="DI28270" s="128"/>
      <c r="DJ28270" s="128"/>
      <c r="DK28270" s="216">
        <f t="shared" si="1065"/>
        <v>0</v>
      </c>
      <c r="DL28270" s="128"/>
      <c r="DM28270" s="49"/>
    </row>
    <row r="28271" spans="106:117" x14ac:dyDescent="0.25">
      <c r="DB28271" s="134">
        <f t="shared" si="1064"/>
        <v>224</v>
      </c>
      <c r="DC28271" s="7"/>
      <c r="DD28271" s="10"/>
      <c r="DE28271" s="10"/>
      <c r="DF28271" s="9"/>
      <c r="DG28271" s="9"/>
      <c r="DH28271" s="25"/>
      <c r="DI28271" s="128"/>
      <c r="DJ28271" s="128"/>
      <c r="DK28271" s="216">
        <f t="shared" si="1065"/>
        <v>0</v>
      </c>
      <c r="DL28271" s="128"/>
      <c r="DM28271" s="49"/>
    </row>
    <row r="28272" spans="106:117" x14ac:dyDescent="0.25">
      <c r="DB28272" s="134">
        <f t="shared" si="1064"/>
        <v>225</v>
      </c>
      <c r="DC28272" s="7"/>
      <c r="DD28272" s="10"/>
      <c r="DE28272" s="10"/>
      <c r="DF28272" s="9"/>
      <c r="DG28272" s="9"/>
      <c r="DH28272" s="25"/>
      <c r="DI28272" s="128"/>
      <c r="DJ28272" s="128"/>
      <c r="DK28272" s="216">
        <f t="shared" si="1065"/>
        <v>0</v>
      </c>
      <c r="DL28272" s="128"/>
      <c r="DM28272" s="49"/>
    </row>
    <row r="28273" spans="106:117" x14ac:dyDescent="0.25">
      <c r="DB28273" s="134">
        <f t="shared" si="1064"/>
        <v>226</v>
      </c>
      <c r="DC28273" s="7"/>
      <c r="DD28273" s="10"/>
      <c r="DE28273" s="10"/>
      <c r="DF28273" s="9"/>
      <c r="DG28273" s="9"/>
      <c r="DH28273" s="25"/>
      <c r="DI28273" s="128"/>
      <c r="DJ28273" s="128"/>
      <c r="DK28273" s="216">
        <f t="shared" si="1065"/>
        <v>0</v>
      </c>
      <c r="DL28273" s="128"/>
      <c r="DM28273" s="49"/>
    </row>
    <row r="28274" spans="106:117" x14ac:dyDescent="0.25">
      <c r="DB28274" s="134">
        <f t="shared" si="1064"/>
        <v>227</v>
      </c>
      <c r="DC28274" s="7"/>
      <c r="DD28274" s="10"/>
      <c r="DE28274" s="10"/>
      <c r="DF28274" s="9"/>
      <c r="DG28274" s="9"/>
      <c r="DH28274" s="25"/>
      <c r="DI28274" s="128"/>
      <c r="DJ28274" s="128"/>
      <c r="DK28274" s="216">
        <f t="shared" si="1065"/>
        <v>0</v>
      </c>
      <c r="DL28274" s="128"/>
      <c r="DM28274" s="49"/>
    </row>
    <row r="28275" spans="106:117" x14ac:dyDescent="0.25">
      <c r="DB28275" s="134">
        <f t="shared" ref="DB28275:DB28338" si="1066">1+DB28274</f>
        <v>228</v>
      </c>
      <c r="DC28275" s="7"/>
      <c r="DD28275" s="10"/>
      <c r="DE28275" s="10"/>
      <c r="DF28275" s="9"/>
      <c r="DG28275" s="9"/>
      <c r="DH28275" s="25"/>
      <c r="DI28275" s="128"/>
      <c r="DJ28275" s="128"/>
      <c r="DK28275" s="216">
        <f t="shared" si="1065"/>
        <v>0</v>
      </c>
      <c r="DL28275" s="128"/>
      <c r="DM28275" s="49"/>
    </row>
    <row r="28276" spans="106:117" x14ac:dyDescent="0.25">
      <c r="DB28276" s="134">
        <f t="shared" si="1066"/>
        <v>229</v>
      </c>
      <c r="DC28276" s="7"/>
      <c r="DD28276" s="10"/>
      <c r="DE28276" s="10"/>
      <c r="DF28276" s="9"/>
      <c r="DG28276" s="9"/>
      <c r="DH28276" s="25"/>
      <c r="DI28276" s="128"/>
      <c r="DJ28276" s="128"/>
      <c r="DK28276" s="216">
        <f t="shared" si="1065"/>
        <v>0</v>
      </c>
      <c r="DL28276" s="128"/>
      <c r="DM28276" s="49"/>
    </row>
    <row r="28277" spans="106:117" x14ac:dyDescent="0.25">
      <c r="DB28277" s="134">
        <f t="shared" si="1066"/>
        <v>230</v>
      </c>
      <c r="DC28277" s="7"/>
      <c r="DD28277" s="10"/>
      <c r="DE28277" s="10"/>
      <c r="DF28277" s="9"/>
      <c r="DG28277" s="9"/>
      <c r="DH28277" s="25"/>
      <c r="DI28277" s="128"/>
      <c r="DJ28277" s="128"/>
      <c r="DK28277" s="216">
        <f t="shared" si="1065"/>
        <v>0</v>
      </c>
      <c r="DL28277" s="128"/>
      <c r="DM28277" s="49"/>
    </row>
    <row r="28278" spans="106:117" x14ac:dyDescent="0.25">
      <c r="DB28278" s="134">
        <f t="shared" si="1066"/>
        <v>231</v>
      </c>
      <c r="DC28278" s="7"/>
      <c r="DD28278" s="10"/>
      <c r="DE28278" s="10"/>
      <c r="DF28278" s="9"/>
      <c r="DG28278" s="9"/>
      <c r="DH28278" s="25"/>
      <c r="DI28278" s="128"/>
      <c r="DJ28278" s="128"/>
      <c r="DK28278" s="216">
        <f t="shared" si="1065"/>
        <v>0</v>
      </c>
      <c r="DL28278" s="128"/>
      <c r="DM28278" s="49"/>
    </row>
    <row r="28279" spans="106:117" x14ac:dyDescent="0.25">
      <c r="DB28279" s="134">
        <f t="shared" si="1066"/>
        <v>232</v>
      </c>
      <c r="DC28279" s="7"/>
      <c r="DD28279" s="10"/>
      <c r="DE28279" s="10"/>
      <c r="DF28279" s="9"/>
      <c r="DG28279" s="9"/>
      <c r="DH28279" s="25"/>
      <c r="DI28279" s="128"/>
      <c r="DJ28279" s="128"/>
      <c r="DK28279" s="216">
        <f t="shared" si="1065"/>
        <v>0</v>
      </c>
      <c r="DL28279" s="128"/>
      <c r="DM28279" s="49"/>
    </row>
    <row r="28280" spans="106:117" x14ac:dyDescent="0.25">
      <c r="DB28280" s="134">
        <f t="shared" si="1066"/>
        <v>233</v>
      </c>
      <c r="DC28280" s="7"/>
      <c r="DD28280" s="10"/>
      <c r="DE28280" s="10"/>
      <c r="DF28280" s="9"/>
      <c r="DG28280" s="9"/>
      <c r="DH28280" s="25"/>
      <c r="DI28280" s="128"/>
      <c r="DJ28280" s="128"/>
      <c r="DK28280" s="216">
        <f t="shared" si="1065"/>
        <v>0</v>
      </c>
      <c r="DL28280" s="128"/>
      <c r="DM28280" s="49"/>
    </row>
    <row r="28281" spans="106:117" x14ac:dyDescent="0.25">
      <c r="DB28281" s="134">
        <f t="shared" si="1066"/>
        <v>234</v>
      </c>
      <c r="DC28281" s="7"/>
      <c r="DD28281" s="10"/>
      <c r="DE28281" s="10"/>
      <c r="DF28281" s="9"/>
      <c r="DG28281" s="9"/>
      <c r="DH28281" s="25"/>
      <c r="DI28281" s="128"/>
      <c r="DJ28281" s="128"/>
      <c r="DK28281" s="216">
        <f t="shared" si="1065"/>
        <v>0</v>
      </c>
      <c r="DL28281" s="128"/>
      <c r="DM28281" s="49"/>
    </row>
    <row r="28282" spans="106:117" x14ac:dyDescent="0.25">
      <c r="DB28282" s="134">
        <f t="shared" si="1066"/>
        <v>235</v>
      </c>
      <c r="DC28282" s="7"/>
      <c r="DD28282" s="10"/>
      <c r="DE28282" s="10"/>
      <c r="DF28282" s="9"/>
      <c r="DG28282" s="9"/>
      <c r="DH28282" s="25"/>
      <c r="DI28282" s="128"/>
      <c r="DJ28282" s="128"/>
      <c r="DK28282" s="216">
        <f t="shared" si="1065"/>
        <v>0</v>
      </c>
      <c r="DL28282" s="128"/>
      <c r="DM28282" s="49"/>
    </row>
    <row r="28283" spans="106:117" x14ac:dyDescent="0.25">
      <c r="DB28283" s="134">
        <f t="shared" si="1066"/>
        <v>236</v>
      </c>
      <c r="DC28283" s="7"/>
      <c r="DD28283" s="10"/>
      <c r="DE28283" s="10"/>
      <c r="DF28283" s="9"/>
      <c r="DG28283" s="9"/>
      <c r="DH28283" s="25"/>
      <c r="DI28283" s="128"/>
      <c r="DJ28283" s="128"/>
      <c r="DK28283" s="216">
        <f t="shared" si="1065"/>
        <v>0</v>
      </c>
      <c r="DL28283" s="128"/>
      <c r="DM28283" s="49"/>
    </row>
    <row r="28284" spans="106:117" x14ac:dyDescent="0.25">
      <c r="DB28284" s="134">
        <f t="shared" si="1066"/>
        <v>237</v>
      </c>
      <c r="DC28284" s="7"/>
      <c r="DD28284" s="10"/>
      <c r="DE28284" s="10"/>
      <c r="DF28284" s="9"/>
      <c r="DG28284" s="9"/>
      <c r="DH28284" s="25"/>
      <c r="DI28284" s="128"/>
      <c r="DJ28284" s="128"/>
      <c r="DK28284" s="216">
        <f t="shared" si="1065"/>
        <v>0</v>
      </c>
      <c r="DL28284" s="128"/>
      <c r="DM28284" s="49"/>
    </row>
    <row r="28285" spans="106:117" x14ac:dyDescent="0.25">
      <c r="DB28285" s="134">
        <f t="shared" si="1066"/>
        <v>238</v>
      </c>
      <c r="DC28285" s="7"/>
      <c r="DD28285" s="10"/>
      <c r="DE28285" s="10"/>
      <c r="DF28285" s="9"/>
      <c r="DG28285" s="9"/>
      <c r="DH28285" s="25"/>
      <c r="DI28285" s="128"/>
      <c r="DJ28285" s="128"/>
      <c r="DK28285" s="216">
        <f t="shared" si="1065"/>
        <v>0</v>
      </c>
      <c r="DL28285" s="128"/>
      <c r="DM28285" s="49"/>
    </row>
    <row r="28286" spans="106:117" x14ac:dyDescent="0.25">
      <c r="DB28286" s="134">
        <f t="shared" si="1066"/>
        <v>239</v>
      </c>
      <c r="DC28286" s="7"/>
      <c r="DD28286" s="10"/>
      <c r="DE28286" s="10"/>
      <c r="DF28286" s="9"/>
      <c r="DG28286" s="9"/>
      <c r="DH28286" s="25"/>
      <c r="DI28286" s="128"/>
      <c r="DJ28286" s="128"/>
      <c r="DK28286" s="216">
        <f t="shared" si="1065"/>
        <v>0</v>
      </c>
      <c r="DL28286" s="128"/>
      <c r="DM28286" s="49"/>
    </row>
    <row r="28287" spans="106:117" x14ac:dyDescent="0.25">
      <c r="DB28287" s="134">
        <f t="shared" si="1066"/>
        <v>240</v>
      </c>
      <c r="DC28287" s="7"/>
      <c r="DD28287" s="10"/>
      <c r="DE28287" s="10"/>
      <c r="DF28287" s="9"/>
      <c r="DG28287" s="9"/>
      <c r="DH28287" s="25"/>
      <c r="DI28287" s="128"/>
      <c r="DJ28287" s="128"/>
      <c r="DK28287" s="216">
        <f t="shared" si="1065"/>
        <v>0</v>
      </c>
      <c r="DL28287" s="128"/>
      <c r="DM28287" s="49"/>
    </row>
    <row r="28288" spans="106:117" x14ac:dyDescent="0.25">
      <c r="DB28288" s="134">
        <f t="shared" si="1066"/>
        <v>241</v>
      </c>
      <c r="DC28288" s="7"/>
      <c r="DD28288" s="10"/>
      <c r="DE28288" s="10"/>
      <c r="DF28288" s="9"/>
      <c r="DG28288" s="9"/>
      <c r="DH28288" s="25"/>
      <c r="DI28288" s="128"/>
      <c r="DJ28288" s="128"/>
      <c r="DK28288" s="216">
        <f t="shared" si="1065"/>
        <v>0</v>
      </c>
      <c r="DL28288" s="128"/>
      <c r="DM28288" s="49"/>
    </row>
    <row r="28289" spans="106:117" x14ac:dyDescent="0.25">
      <c r="DB28289" s="134">
        <f t="shared" si="1066"/>
        <v>242</v>
      </c>
      <c r="DC28289" s="7"/>
      <c r="DD28289" s="10"/>
      <c r="DE28289" s="10"/>
      <c r="DF28289" s="9"/>
      <c r="DG28289" s="9"/>
      <c r="DH28289" s="25"/>
      <c r="DI28289" s="128"/>
      <c r="DJ28289" s="128"/>
      <c r="DK28289" s="216">
        <f t="shared" si="1065"/>
        <v>0</v>
      </c>
      <c r="DL28289" s="128"/>
      <c r="DM28289" s="49"/>
    </row>
    <row r="28290" spans="106:117" x14ac:dyDescent="0.25">
      <c r="DB28290" s="134">
        <f t="shared" si="1066"/>
        <v>243</v>
      </c>
      <c r="DC28290" s="7"/>
      <c r="DD28290" s="10"/>
      <c r="DE28290" s="10"/>
      <c r="DF28290" s="9"/>
      <c r="DG28290" s="9"/>
      <c r="DH28290" s="25"/>
      <c r="DI28290" s="128"/>
      <c r="DJ28290" s="128"/>
      <c r="DK28290" s="216">
        <f t="shared" si="1065"/>
        <v>0</v>
      </c>
      <c r="DL28290" s="128"/>
      <c r="DM28290" s="49"/>
    </row>
    <row r="28291" spans="106:117" x14ac:dyDescent="0.25">
      <c r="DB28291" s="134">
        <f t="shared" si="1066"/>
        <v>244</v>
      </c>
      <c r="DC28291" s="7"/>
      <c r="DD28291" s="10"/>
      <c r="DE28291" s="10"/>
      <c r="DF28291" s="9"/>
      <c r="DG28291" s="9"/>
      <c r="DH28291" s="25"/>
      <c r="DI28291" s="128"/>
      <c r="DJ28291" s="128"/>
      <c r="DK28291" s="216">
        <f t="shared" si="1065"/>
        <v>0</v>
      </c>
      <c r="DL28291" s="128"/>
      <c r="DM28291" s="49"/>
    </row>
    <row r="28292" spans="106:117" x14ac:dyDescent="0.25">
      <c r="DB28292" s="134">
        <f t="shared" si="1066"/>
        <v>245</v>
      </c>
      <c r="DC28292" s="7"/>
      <c r="DD28292" s="10"/>
      <c r="DE28292" s="10"/>
      <c r="DF28292" s="9"/>
      <c r="DG28292" s="9"/>
      <c r="DH28292" s="25"/>
      <c r="DI28292" s="128"/>
      <c r="DJ28292" s="128"/>
      <c r="DK28292" s="216">
        <f t="shared" si="1065"/>
        <v>0</v>
      </c>
      <c r="DL28292" s="128"/>
      <c r="DM28292" s="49"/>
    </row>
    <row r="28293" spans="106:117" x14ac:dyDescent="0.25">
      <c r="DB28293" s="134">
        <f t="shared" si="1066"/>
        <v>246</v>
      </c>
      <c r="DC28293" s="7"/>
      <c r="DD28293" s="10"/>
      <c r="DE28293" s="10"/>
      <c r="DF28293" s="9"/>
      <c r="DG28293" s="9"/>
      <c r="DH28293" s="25"/>
      <c r="DI28293" s="128"/>
      <c r="DJ28293" s="128"/>
      <c r="DK28293" s="216">
        <f t="shared" si="1065"/>
        <v>0</v>
      </c>
      <c r="DL28293" s="128"/>
      <c r="DM28293" s="49"/>
    </row>
    <row r="28294" spans="106:117" x14ac:dyDescent="0.25">
      <c r="DB28294" s="134">
        <f t="shared" si="1066"/>
        <v>247</v>
      </c>
      <c r="DC28294" s="7"/>
      <c r="DD28294" s="10"/>
      <c r="DE28294" s="10"/>
      <c r="DF28294" s="9"/>
      <c r="DG28294" s="9"/>
      <c r="DH28294" s="25"/>
      <c r="DI28294" s="128"/>
      <c r="DJ28294" s="128"/>
      <c r="DK28294" s="216">
        <f t="shared" si="1065"/>
        <v>0</v>
      </c>
      <c r="DL28294" s="128"/>
      <c r="DM28294" s="49"/>
    </row>
    <row r="28295" spans="106:117" x14ac:dyDescent="0.25">
      <c r="DB28295" s="134">
        <f t="shared" si="1066"/>
        <v>248</v>
      </c>
      <c r="DC28295" s="7"/>
      <c r="DD28295" s="10"/>
      <c r="DE28295" s="10"/>
      <c r="DF28295" s="9"/>
      <c r="DG28295" s="9"/>
      <c r="DH28295" s="25"/>
      <c r="DI28295" s="128"/>
      <c r="DJ28295" s="128"/>
      <c r="DK28295" s="216">
        <f t="shared" si="1065"/>
        <v>0</v>
      </c>
      <c r="DL28295" s="128"/>
      <c r="DM28295" s="49"/>
    </row>
    <row r="28296" spans="106:117" x14ac:dyDescent="0.25">
      <c r="DB28296" s="134">
        <f t="shared" si="1066"/>
        <v>249</v>
      </c>
      <c r="DC28296" s="7"/>
      <c r="DD28296" s="10"/>
      <c r="DE28296" s="10"/>
      <c r="DF28296" s="9"/>
      <c r="DG28296" s="9"/>
      <c r="DH28296" s="25"/>
      <c r="DI28296" s="128"/>
      <c r="DJ28296" s="128"/>
      <c r="DK28296" s="216">
        <f t="shared" si="1065"/>
        <v>0</v>
      </c>
      <c r="DL28296" s="128"/>
      <c r="DM28296" s="49"/>
    </row>
    <row r="28297" spans="106:117" x14ac:dyDescent="0.25">
      <c r="DB28297" s="134">
        <f t="shared" si="1066"/>
        <v>250</v>
      </c>
      <c r="DC28297" s="7"/>
      <c r="DD28297" s="10"/>
      <c r="DE28297" s="10"/>
      <c r="DF28297" s="9"/>
      <c r="DG28297" s="9"/>
      <c r="DH28297" s="25"/>
      <c r="DI28297" s="128"/>
      <c r="DJ28297" s="128"/>
      <c r="DK28297" s="216">
        <f t="shared" si="1065"/>
        <v>0</v>
      </c>
      <c r="DL28297" s="128"/>
      <c r="DM28297" s="49"/>
    </row>
    <row r="28298" spans="106:117" x14ac:dyDescent="0.25">
      <c r="DB28298" s="134">
        <f t="shared" si="1066"/>
        <v>251</v>
      </c>
      <c r="DC28298" s="7"/>
      <c r="DD28298" s="10"/>
      <c r="DE28298" s="10"/>
      <c r="DF28298" s="9"/>
      <c r="DG28298" s="9"/>
      <c r="DH28298" s="25"/>
      <c r="DI28298" s="128"/>
      <c r="DJ28298" s="128"/>
      <c r="DK28298" s="216">
        <f t="shared" si="1065"/>
        <v>0</v>
      </c>
      <c r="DL28298" s="128"/>
      <c r="DM28298" s="49"/>
    </row>
    <row r="28299" spans="106:117" x14ac:dyDescent="0.25">
      <c r="DB28299" s="134">
        <f t="shared" si="1066"/>
        <v>252</v>
      </c>
      <c r="DC28299" s="7"/>
      <c r="DD28299" s="10"/>
      <c r="DE28299" s="10"/>
      <c r="DF28299" s="9"/>
      <c r="DG28299" s="9"/>
      <c r="DH28299" s="25"/>
      <c r="DI28299" s="128"/>
      <c r="DJ28299" s="128"/>
      <c r="DK28299" s="216">
        <f t="shared" si="1065"/>
        <v>0</v>
      </c>
      <c r="DL28299" s="128"/>
      <c r="DM28299" s="49"/>
    </row>
    <row r="28300" spans="106:117" x14ac:dyDescent="0.25">
      <c r="DB28300" s="134">
        <f t="shared" si="1066"/>
        <v>253</v>
      </c>
      <c r="DC28300" s="7"/>
      <c r="DD28300" s="10"/>
      <c r="DE28300" s="10"/>
      <c r="DF28300" s="9"/>
      <c r="DG28300" s="9"/>
      <c r="DH28300" s="25"/>
      <c r="DI28300" s="128"/>
      <c r="DJ28300" s="128"/>
      <c r="DK28300" s="216">
        <f t="shared" si="1065"/>
        <v>0</v>
      </c>
      <c r="DL28300" s="128"/>
      <c r="DM28300" s="49"/>
    </row>
    <row r="28301" spans="106:117" x14ac:dyDescent="0.25">
      <c r="DB28301" s="134">
        <f t="shared" si="1066"/>
        <v>254</v>
      </c>
      <c r="DC28301" s="7"/>
      <c r="DD28301" s="10"/>
      <c r="DE28301" s="10"/>
      <c r="DF28301" s="9"/>
      <c r="DG28301" s="9"/>
      <c r="DH28301" s="25"/>
      <c r="DI28301" s="128"/>
      <c r="DJ28301" s="128"/>
      <c r="DK28301" s="216">
        <f t="shared" si="1065"/>
        <v>0</v>
      </c>
      <c r="DL28301" s="128"/>
      <c r="DM28301" s="49"/>
    </row>
    <row r="28302" spans="106:117" x14ac:dyDescent="0.25">
      <c r="DB28302" s="134">
        <f t="shared" si="1066"/>
        <v>255</v>
      </c>
      <c r="DC28302" s="7"/>
      <c r="DD28302" s="10"/>
      <c r="DE28302" s="10"/>
      <c r="DF28302" s="9"/>
      <c r="DG28302" s="9"/>
      <c r="DH28302" s="25"/>
      <c r="DI28302" s="128"/>
      <c r="DJ28302" s="128"/>
      <c r="DK28302" s="216">
        <f t="shared" si="1065"/>
        <v>0</v>
      </c>
      <c r="DL28302" s="128"/>
      <c r="DM28302" s="49"/>
    </row>
    <row r="28303" spans="106:117" x14ac:dyDescent="0.25">
      <c r="DB28303" s="134">
        <f t="shared" si="1066"/>
        <v>256</v>
      </c>
      <c r="DC28303" s="7"/>
      <c r="DD28303" s="10"/>
      <c r="DE28303" s="10"/>
      <c r="DF28303" s="9"/>
      <c r="DG28303" s="9"/>
      <c r="DH28303" s="25"/>
      <c r="DI28303" s="128"/>
      <c r="DJ28303" s="128"/>
      <c r="DK28303" s="216">
        <f t="shared" si="1065"/>
        <v>0</v>
      </c>
      <c r="DL28303" s="128"/>
      <c r="DM28303" s="49"/>
    </row>
    <row r="28304" spans="106:117" x14ac:dyDescent="0.25">
      <c r="DB28304" s="134">
        <f t="shared" si="1066"/>
        <v>257</v>
      </c>
      <c r="DC28304" s="7"/>
      <c r="DD28304" s="10"/>
      <c r="DE28304" s="10"/>
      <c r="DF28304" s="9"/>
      <c r="DG28304" s="9"/>
      <c r="DH28304" s="25"/>
      <c r="DI28304" s="128"/>
      <c r="DJ28304" s="128"/>
      <c r="DK28304" s="216">
        <f t="shared" si="1065"/>
        <v>0</v>
      </c>
      <c r="DL28304" s="128"/>
      <c r="DM28304" s="49"/>
    </row>
    <row r="28305" spans="106:117" x14ac:dyDescent="0.25">
      <c r="DB28305" s="134">
        <f t="shared" si="1066"/>
        <v>258</v>
      </c>
      <c r="DC28305" s="7"/>
      <c r="DD28305" s="10"/>
      <c r="DE28305" s="10"/>
      <c r="DF28305" s="9"/>
      <c r="DG28305" s="9"/>
      <c r="DH28305" s="25"/>
      <c r="DI28305" s="128"/>
      <c r="DJ28305" s="128"/>
      <c r="DK28305" s="216">
        <f t="shared" ref="DK28305:DK28368" si="1067">IF(DC28305=0,0,IF(DD28305=0,0,IF(DE28305=0,0,IF(DF28305=0,0,IF(DG28305=0,0,30)))))</f>
        <v>0</v>
      </c>
      <c r="DL28305" s="128"/>
      <c r="DM28305" s="49"/>
    </row>
    <row r="28306" spans="106:117" x14ac:dyDescent="0.25">
      <c r="DB28306" s="134">
        <f t="shared" si="1066"/>
        <v>259</v>
      </c>
      <c r="DC28306" s="7"/>
      <c r="DD28306" s="10"/>
      <c r="DE28306" s="10"/>
      <c r="DF28306" s="9"/>
      <c r="DG28306" s="9"/>
      <c r="DH28306" s="25"/>
      <c r="DI28306" s="128"/>
      <c r="DJ28306" s="128"/>
      <c r="DK28306" s="216">
        <f t="shared" si="1067"/>
        <v>0</v>
      </c>
      <c r="DL28306" s="128"/>
      <c r="DM28306" s="49"/>
    </row>
    <row r="28307" spans="106:117" x14ac:dyDescent="0.25">
      <c r="DB28307" s="134">
        <f t="shared" si="1066"/>
        <v>260</v>
      </c>
      <c r="DC28307" s="7"/>
      <c r="DD28307" s="10"/>
      <c r="DE28307" s="10"/>
      <c r="DF28307" s="9"/>
      <c r="DG28307" s="9"/>
      <c r="DH28307" s="25"/>
      <c r="DI28307" s="128"/>
      <c r="DJ28307" s="128"/>
      <c r="DK28307" s="216">
        <f t="shared" si="1067"/>
        <v>0</v>
      </c>
      <c r="DL28307" s="128"/>
      <c r="DM28307" s="49"/>
    </row>
    <row r="28308" spans="106:117" x14ac:dyDescent="0.25">
      <c r="DB28308" s="134">
        <f t="shared" si="1066"/>
        <v>261</v>
      </c>
      <c r="DC28308" s="7"/>
      <c r="DD28308" s="10"/>
      <c r="DE28308" s="10"/>
      <c r="DF28308" s="9"/>
      <c r="DG28308" s="9"/>
      <c r="DH28308" s="25"/>
      <c r="DI28308" s="128"/>
      <c r="DJ28308" s="128"/>
      <c r="DK28308" s="216">
        <f t="shared" si="1067"/>
        <v>0</v>
      </c>
      <c r="DL28308" s="128"/>
      <c r="DM28308" s="49"/>
    </row>
    <row r="28309" spans="106:117" x14ac:dyDescent="0.25">
      <c r="DB28309" s="134">
        <f t="shared" si="1066"/>
        <v>262</v>
      </c>
      <c r="DC28309" s="7"/>
      <c r="DD28309" s="10"/>
      <c r="DE28309" s="10"/>
      <c r="DF28309" s="9"/>
      <c r="DG28309" s="9"/>
      <c r="DH28309" s="25"/>
      <c r="DI28309" s="128"/>
      <c r="DJ28309" s="128"/>
      <c r="DK28309" s="216">
        <f t="shared" si="1067"/>
        <v>0</v>
      </c>
      <c r="DL28309" s="128"/>
      <c r="DM28309" s="49"/>
    </row>
    <row r="28310" spans="106:117" x14ac:dyDescent="0.25">
      <c r="DB28310" s="134">
        <f t="shared" si="1066"/>
        <v>263</v>
      </c>
      <c r="DC28310" s="7"/>
      <c r="DD28310" s="10"/>
      <c r="DE28310" s="10"/>
      <c r="DF28310" s="9"/>
      <c r="DG28310" s="9"/>
      <c r="DH28310" s="25"/>
      <c r="DI28310" s="128"/>
      <c r="DJ28310" s="128"/>
      <c r="DK28310" s="216">
        <f t="shared" si="1067"/>
        <v>0</v>
      </c>
      <c r="DL28310" s="128"/>
      <c r="DM28310" s="49"/>
    </row>
    <row r="28311" spans="106:117" x14ac:dyDescent="0.25">
      <c r="DB28311" s="134">
        <f t="shared" si="1066"/>
        <v>264</v>
      </c>
      <c r="DC28311" s="7"/>
      <c r="DD28311" s="10"/>
      <c r="DE28311" s="10"/>
      <c r="DF28311" s="9"/>
      <c r="DG28311" s="9"/>
      <c r="DH28311" s="25"/>
      <c r="DI28311" s="128"/>
      <c r="DJ28311" s="128"/>
      <c r="DK28311" s="216">
        <f t="shared" si="1067"/>
        <v>0</v>
      </c>
      <c r="DL28311" s="128"/>
      <c r="DM28311" s="49"/>
    </row>
    <row r="28312" spans="106:117" x14ac:dyDescent="0.25">
      <c r="DB28312" s="134">
        <f t="shared" si="1066"/>
        <v>265</v>
      </c>
      <c r="DC28312" s="7"/>
      <c r="DD28312" s="10"/>
      <c r="DE28312" s="10"/>
      <c r="DF28312" s="9"/>
      <c r="DG28312" s="9"/>
      <c r="DH28312" s="25"/>
      <c r="DI28312" s="128"/>
      <c r="DJ28312" s="128"/>
      <c r="DK28312" s="216">
        <f t="shared" si="1067"/>
        <v>0</v>
      </c>
      <c r="DL28312" s="128"/>
      <c r="DM28312" s="49"/>
    </row>
    <row r="28313" spans="106:117" x14ac:dyDescent="0.25">
      <c r="DB28313" s="134">
        <f t="shared" si="1066"/>
        <v>266</v>
      </c>
      <c r="DC28313" s="7"/>
      <c r="DD28313" s="10"/>
      <c r="DE28313" s="10"/>
      <c r="DF28313" s="9"/>
      <c r="DG28313" s="9"/>
      <c r="DH28313" s="25"/>
      <c r="DI28313" s="128"/>
      <c r="DJ28313" s="128"/>
      <c r="DK28313" s="216">
        <f t="shared" si="1067"/>
        <v>0</v>
      </c>
      <c r="DL28313" s="128"/>
      <c r="DM28313" s="49"/>
    </row>
    <row r="28314" spans="106:117" x14ac:dyDescent="0.25">
      <c r="DB28314" s="134">
        <f t="shared" si="1066"/>
        <v>267</v>
      </c>
      <c r="DC28314" s="7"/>
      <c r="DD28314" s="10"/>
      <c r="DE28314" s="10"/>
      <c r="DF28314" s="9"/>
      <c r="DG28314" s="9"/>
      <c r="DH28314" s="25"/>
      <c r="DI28314" s="128"/>
      <c r="DJ28314" s="128"/>
      <c r="DK28314" s="216">
        <f t="shared" si="1067"/>
        <v>0</v>
      </c>
      <c r="DL28314" s="128"/>
      <c r="DM28314" s="49"/>
    </row>
    <row r="28315" spans="106:117" x14ac:dyDescent="0.25">
      <c r="DB28315" s="134">
        <f t="shared" si="1066"/>
        <v>268</v>
      </c>
      <c r="DC28315" s="7"/>
      <c r="DD28315" s="10"/>
      <c r="DE28315" s="10"/>
      <c r="DF28315" s="9"/>
      <c r="DG28315" s="9"/>
      <c r="DH28315" s="25"/>
      <c r="DI28315" s="128"/>
      <c r="DJ28315" s="128"/>
      <c r="DK28315" s="216">
        <f t="shared" si="1067"/>
        <v>0</v>
      </c>
      <c r="DL28315" s="128"/>
      <c r="DM28315" s="49"/>
    </row>
    <row r="28316" spans="106:117" x14ac:dyDescent="0.25">
      <c r="DB28316" s="134">
        <f t="shared" si="1066"/>
        <v>269</v>
      </c>
      <c r="DC28316" s="7"/>
      <c r="DD28316" s="10"/>
      <c r="DE28316" s="10"/>
      <c r="DF28316" s="9"/>
      <c r="DG28316" s="9"/>
      <c r="DH28316" s="25"/>
      <c r="DI28316" s="128"/>
      <c r="DJ28316" s="128"/>
      <c r="DK28316" s="216">
        <f t="shared" si="1067"/>
        <v>0</v>
      </c>
      <c r="DL28316" s="128"/>
      <c r="DM28316" s="49"/>
    </row>
    <row r="28317" spans="106:117" x14ac:dyDescent="0.25">
      <c r="DB28317" s="134">
        <f t="shared" si="1066"/>
        <v>270</v>
      </c>
      <c r="DC28317" s="7"/>
      <c r="DD28317" s="10"/>
      <c r="DE28317" s="10"/>
      <c r="DF28317" s="9"/>
      <c r="DG28317" s="9"/>
      <c r="DH28317" s="25"/>
      <c r="DI28317" s="128"/>
      <c r="DJ28317" s="128"/>
      <c r="DK28317" s="216">
        <f t="shared" si="1067"/>
        <v>0</v>
      </c>
      <c r="DL28317" s="128"/>
      <c r="DM28317" s="49"/>
    </row>
    <row r="28318" spans="106:117" x14ac:dyDescent="0.25">
      <c r="DB28318" s="134">
        <f t="shared" si="1066"/>
        <v>271</v>
      </c>
      <c r="DC28318" s="7"/>
      <c r="DD28318" s="10"/>
      <c r="DE28318" s="10"/>
      <c r="DF28318" s="9"/>
      <c r="DG28318" s="9"/>
      <c r="DH28318" s="25"/>
      <c r="DI28318" s="128"/>
      <c r="DJ28318" s="128"/>
      <c r="DK28318" s="216">
        <f t="shared" si="1067"/>
        <v>0</v>
      </c>
      <c r="DL28318" s="128"/>
      <c r="DM28318" s="49"/>
    </row>
    <row r="28319" spans="106:117" x14ac:dyDescent="0.25">
      <c r="DB28319" s="134">
        <f t="shared" si="1066"/>
        <v>272</v>
      </c>
      <c r="DC28319" s="7"/>
      <c r="DD28319" s="10"/>
      <c r="DE28319" s="10"/>
      <c r="DF28319" s="9"/>
      <c r="DG28319" s="9"/>
      <c r="DH28319" s="25"/>
      <c r="DI28319" s="128"/>
      <c r="DJ28319" s="128"/>
      <c r="DK28319" s="216">
        <f t="shared" si="1067"/>
        <v>0</v>
      </c>
      <c r="DL28319" s="128"/>
      <c r="DM28319" s="49"/>
    </row>
    <row r="28320" spans="106:117" x14ac:dyDescent="0.25">
      <c r="DB28320" s="134">
        <f t="shared" si="1066"/>
        <v>273</v>
      </c>
      <c r="DC28320" s="7"/>
      <c r="DD28320" s="10"/>
      <c r="DE28320" s="10"/>
      <c r="DF28320" s="9"/>
      <c r="DG28320" s="9"/>
      <c r="DH28320" s="25"/>
      <c r="DI28320" s="128"/>
      <c r="DJ28320" s="128"/>
      <c r="DK28320" s="216">
        <f t="shared" si="1067"/>
        <v>0</v>
      </c>
      <c r="DL28320" s="128"/>
      <c r="DM28320" s="49"/>
    </row>
    <row r="28321" spans="106:117" x14ac:dyDescent="0.25">
      <c r="DB28321" s="134">
        <f t="shared" si="1066"/>
        <v>274</v>
      </c>
      <c r="DC28321" s="7"/>
      <c r="DD28321" s="10"/>
      <c r="DE28321" s="10"/>
      <c r="DF28321" s="9"/>
      <c r="DG28321" s="9"/>
      <c r="DH28321" s="25"/>
      <c r="DI28321" s="128"/>
      <c r="DJ28321" s="128"/>
      <c r="DK28321" s="216">
        <f t="shared" si="1067"/>
        <v>0</v>
      </c>
      <c r="DL28321" s="128"/>
      <c r="DM28321" s="49"/>
    </row>
    <row r="28322" spans="106:117" x14ac:dyDescent="0.25">
      <c r="DB28322" s="134">
        <f t="shared" si="1066"/>
        <v>275</v>
      </c>
      <c r="DC28322" s="7"/>
      <c r="DD28322" s="10"/>
      <c r="DE28322" s="10"/>
      <c r="DF28322" s="9"/>
      <c r="DG28322" s="9"/>
      <c r="DH28322" s="25"/>
      <c r="DI28322" s="128"/>
      <c r="DJ28322" s="128"/>
      <c r="DK28322" s="216">
        <f t="shared" si="1067"/>
        <v>0</v>
      </c>
      <c r="DL28322" s="128"/>
      <c r="DM28322" s="49"/>
    </row>
    <row r="28323" spans="106:117" x14ac:dyDescent="0.25">
      <c r="DB28323" s="134">
        <f t="shared" si="1066"/>
        <v>276</v>
      </c>
      <c r="DC28323" s="7"/>
      <c r="DD28323" s="10"/>
      <c r="DE28323" s="10"/>
      <c r="DF28323" s="9"/>
      <c r="DG28323" s="9"/>
      <c r="DH28323" s="25"/>
      <c r="DI28323" s="128"/>
      <c r="DJ28323" s="128"/>
      <c r="DK28323" s="216">
        <f t="shared" si="1067"/>
        <v>0</v>
      </c>
      <c r="DL28323" s="128"/>
      <c r="DM28323" s="49"/>
    </row>
    <row r="28324" spans="106:117" x14ac:dyDescent="0.25">
      <c r="DB28324" s="134">
        <f t="shared" si="1066"/>
        <v>277</v>
      </c>
      <c r="DC28324" s="7"/>
      <c r="DD28324" s="10"/>
      <c r="DE28324" s="10"/>
      <c r="DF28324" s="9"/>
      <c r="DG28324" s="9"/>
      <c r="DH28324" s="25"/>
      <c r="DI28324" s="128"/>
      <c r="DJ28324" s="128"/>
      <c r="DK28324" s="216">
        <f t="shared" si="1067"/>
        <v>0</v>
      </c>
      <c r="DL28324" s="128"/>
      <c r="DM28324" s="49"/>
    </row>
    <row r="28325" spans="106:117" x14ac:dyDescent="0.25">
      <c r="DB28325" s="134">
        <f t="shared" si="1066"/>
        <v>278</v>
      </c>
      <c r="DC28325" s="7"/>
      <c r="DD28325" s="10"/>
      <c r="DE28325" s="10"/>
      <c r="DF28325" s="9"/>
      <c r="DG28325" s="9"/>
      <c r="DH28325" s="25"/>
      <c r="DI28325" s="128"/>
      <c r="DJ28325" s="128"/>
      <c r="DK28325" s="216">
        <f t="shared" si="1067"/>
        <v>0</v>
      </c>
      <c r="DL28325" s="128"/>
      <c r="DM28325" s="49"/>
    </row>
    <row r="28326" spans="106:117" x14ac:dyDescent="0.25">
      <c r="DB28326" s="134">
        <f t="shared" si="1066"/>
        <v>279</v>
      </c>
      <c r="DC28326" s="7"/>
      <c r="DD28326" s="10"/>
      <c r="DE28326" s="10"/>
      <c r="DF28326" s="9"/>
      <c r="DG28326" s="9"/>
      <c r="DH28326" s="25"/>
      <c r="DI28326" s="128"/>
      <c r="DJ28326" s="128"/>
      <c r="DK28326" s="216">
        <f t="shared" si="1067"/>
        <v>0</v>
      </c>
      <c r="DL28326" s="128"/>
      <c r="DM28326" s="49"/>
    </row>
    <row r="28327" spans="106:117" x14ac:dyDescent="0.25">
      <c r="DB28327" s="134">
        <f t="shared" si="1066"/>
        <v>280</v>
      </c>
      <c r="DC28327" s="7"/>
      <c r="DD28327" s="10"/>
      <c r="DE28327" s="10"/>
      <c r="DF28327" s="9"/>
      <c r="DG28327" s="9"/>
      <c r="DH28327" s="25"/>
      <c r="DI28327" s="128"/>
      <c r="DJ28327" s="128"/>
      <c r="DK28327" s="216">
        <f t="shared" si="1067"/>
        <v>0</v>
      </c>
      <c r="DL28327" s="128"/>
      <c r="DM28327" s="49"/>
    </row>
    <row r="28328" spans="106:117" x14ac:dyDescent="0.25">
      <c r="DB28328" s="134">
        <f t="shared" si="1066"/>
        <v>281</v>
      </c>
      <c r="DC28328" s="7"/>
      <c r="DD28328" s="10"/>
      <c r="DE28328" s="10"/>
      <c r="DF28328" s="9"/>
      <c r="DG28328" s="9"/>
      <c r="DH28328" s="25"/>
      <c r="DI28328" s="128"/>
      <c r="DJ28328" s="128"/>
      <c r="DK28328" s="216">
        <f t="shared" si="1067"/>
        <v>0</v>
      </c>
      <c r="DL28328" s="128"/>
      <c r="DM28328" s="49"/>
    </row>
    <row r="28329" spans="106:117" x14ac:dyDescent="0.25">
      <c r="DB28329" s="134">
        <f t="shared" si="1066"/>
        <v>282</v>
      </c>
      <c r="DC28329" s="7"/>
      <c r="DD28329" s="10"/>
      <c r="DE28329" s="10"/>
      <c r="DF28329" s="9"/>
      <c r="DG28329" s="9"/>
      <c r="DH28329" s="25"/>
      <c r="DI28329" s="128"/>
      <c r="DJ28329" s="128"/>
      <c r="DK28329" s="216">
        <f t="shared" si="1067"/>
        <v>0</v>
      </c>
      <c r="DL28329" s="128"/>
      <c r="DM28329" s="49"/>
    </row>
    <row r="28330" spans="106:117" x14ac:dyDescent="0.25">
      <c r="DB28330" s="134">
        <f t="shared" si="1066"/>
        <v>283</v>
      </c>
      <c r="DC28330" s="7"/>
      <c r="DD28330" s="10"/>
      <c r="DE28330" s="10"/>
      <c r="DF28330" s="9"/>
      <c r="DG28330" s="9"/>
      <c r="DH28330" s="25"/>
      <c r="DI28330" s="128"/>
      <c r="DJ28330" s="128"/>
      <c r="DK28330" s="216">
        <f t="shared" si="1067"/>
        <v>0</v>
      </c>
      <c r="DL28330" s="128"/>
      <c r="DM28330" s="49"/>
    </row>
    <row r="28331" spans="106:117" x14ac:dyDescent="0.25">
      <c r="DB28331" s="134">
        <f t="shared" si="1066"/>
        <v>284</v>
      </c>
      <c r="DC28331" s="7"/>
      <c r="DD28331" s="10"/>
      <c r="DE28331" s="10"/>
      <c r="DF28331" s="9"/>
      <c r="DG28331" s="9"/>
      <c r="DH28331" s="25"/>
      <c r="DI28331" s="128"/>
      <c r="DJ28331" s="128"/>
      <c r="DK28331" s="216">
        <f t="shared" si="1067"/>
        <v>0</v>
      </c>
      <c r="DL28331" s="128"/>
      <c r="DM28331" s="49"/>
    </row>
    <row r="28332" spans="106:117" x14ac:dyDescent="0.25">
      <c r="DB28332" s="134">
        <f t="shared" si="1066"/>
        <v>285</v>
      </c>
      <c r="DC28332" s="7"/>
      <c r="DD28332" s="10"/>
      <c r="DE28332" s="10"/>
      <c r="DF28332" s="9"/>
      <c r="DG28332" s="9"/>
      <c r="DH28332" s="25"/>
      <c r="DI28332" s="128"/>
      <c r="DJ28332" s="128"/>
      <c r="DK28332" s="216">
        <f t="shared" si="1067"/>
        <v>0</v>
      </c>
      <c r="DL28332" s="128"/>
      <c r="DM28332" s="49"/>
    </row>
    <row r="28333" spans="106:117" x14ac:dyDescent="0.25">
      <c r="DB28333" s="134">
        <f t="shared" si="1066"/>
        <v>286</v>
      </c>
      <c r="DC28333" s="7"/>
      <c r="DD28333" s="10"/>
      <c r="DE28333" s="10"/>
      <c r="DF28333" s="9"/>
      <c r="DG28333" s="9"/>
      <c r="DH28333" s="25"/>
      <c r="DI28333" s="128"/>
      <c r="DJ28333" s="128"/>
      <c r="DK28333" s="216">
        <f t="shared" si="1067"/>
        <v>0</v>
      </c>
      <c r="DL28333" s="128"/>
      <c r="DM28333" s="49"/>
    </row>
    <row r="28334" spans="106:117" x14ac:dyDescent="0.25">
      <c r="DB28334" s="134">
        <f t="shared" si="1066"/>
        <v>287</v>
      </c>
      <c r="DC28334" s="7"/>
      <c r="DD28334" s="10"/>
      <c r="DE28334" s="10"/>
      <c r="DF28334" s="9"/>
      <c r="DG28334" s="9"/>
      <c r="DH28334" s="25"/>
      <c r="DI28334" s="128"/>
      <c r="DJ28334" s="128"/>
      <c r="DK28334" s="216">
        <f t="shared" si="1067"/>
        <v>0</v>
      </c>
      <c r="DL28334" s="128"/>
      <c r="DM28334" s="49"/>
    </row>
    <row r="28335" spans="106:117" x14ac:dyDescent="0.25">
      <c r="DB28335" s="134">
        <f t="shared" si="1066"/>
        <v>288</v>
      </c>
      <c r="DC28335" s="7"/>
      <c r="DD28335" s="10"/>
      <c r="DE28335" s="10"/>
      <c r="DF28335" s="9"/>
      <c r="DG28335" s="9"/>
      <c r="DH28335" s="25"/>
      <c r="DI28335" s="128"/>
      <c r="DJ28335" s="128"/>
      <c r="DK28335" s="216">
        <f t="shared" si="1067"/>
        <v>0</v>
      </c>
      <c r="DL28335" s="128"/>
      <c r="DM28335" s="49"/>
    </row>
    <row r="28336" spans="106:117" x14ac:dyDescent="0.25">
      <c r="DB28336" s="134">
        <f t="shared" si="1066"/>
        <v>289</v>
      </c>
      <c r="DC28336" s="7"/>
      <c r="DD28336" s="10"/>
      <c r="DE28336" s="10"/>
      <c r="DF28336" s="9"/>
      <c r="DG28336" s="9"/>
      <c r="DH28336" s="25"/>
      <c r="DI28336" s="128"/>
      <c r="DJ28336" s="128"/>
      <c r="DK28336" s="216">
        <f t="shared" si="1067"/>
        <v>0</v>
      </c>
      <c r="DL28336" s="128"/>
      <c r="DM28336" s="49"/>
    </row>
    <row r="28337" spans="106:117" x14ac:dyDescent="0.25">
      <c r="DB28337" s="134">
        <f t="shared" si="1066"/>
        <v>290</v>
      </c>
      <c r="DC28337" s="7"/>
      <c r="DD28337" s="10"/>
      <c r="DE28337" s="10"/>
      <c r="DF28337" s="9"/>
      <c r="DG28337" s="9"/>
      <c r="DH28337" s="25"/>
      <c r="DI28337" s="128"/>
      <c r="DJ28337" s="128"/>
      <c r="DK28337" s="216">
        <f t="shared" si="1067"/>
        <v>0</v>
      </c>
      <c r="DL28337" s="128"/>
      <c r="DM28337" s="49"/>
    </row>
    <row r="28338" spans="106:117" x14ac:dyDescent="0.25">
      <c r="DB28338" s="134">
        <f t="shared" si="1066"/>
        <v>291</v>
      </c>
      <c r="DC28338" s="7"/>
      <c r="DD28338" s="10"/>
      <c r="DE28338" s="10"/>
      <c r="DF28338" s="9"/>
      <c r="DG28338" s="9"/>
      <c r="DH28338" s="25"/>
      <c r="DI28338" s="128"/>
      <c r="DJ28338" s="128"/>
      <c r="DK28338" s="216">
        <f t="shared" si="1067"/>
        <v>0</v>
      </c>
      <c r="DL28338" s="128"/>
      <c r="DM28338" s="49"/>
    </row>
    <row r="28339" spans="106:117" x14ac:dyDescent="0.25">
      <c r="DB28339" s="134">
        <f t="shared" ref="DB28339:DB28402" si="1068">1+DB28338</f>
        <v>292</v>
      </c>
      <c r="DC28339" s="7"/>
      <c r="DD28339" s="10"/>
      <c r="DE28339" s="10"/>
      <c r="DF28339" s="9"/>
      <c r="DG28339" s="9"/>
      <c r="DH28339" s="25"/>
      <c r="DI28339" s="128"/>
      <c r="DJ28339" s="128"/>
      <c r="DK28339" s="216">
        <f t="shared" si="1067"/>
        <v>0</v>
      </c>
      <c r="DL28339" s="128"/>
      <c r="DM28339" s="49"/>
    </row>
    <row r="28340" spans="106:117" x14ac:dyDescent="0.25">
      <c r="DB28340" s="134">
        <f t="shared" si="1068"/>
        <v>293</v>
      </c>
      <c r="DC28340" s="7"/>
      <c r="DD28340" s="10"/>
      <c r="DE28340" s="10"/>
      <c r="DF28340" s="9"/>
      <c r="DG28340" s="9"/>
      <c r="DH28340" s="25"/>
      <c r="DI28340" s="128"/>
      <c r="DJ28340" s="128"/>
      <c r="DK28340" s="216">
        <f t="shared" si="1067"/>
        <v>0</v>
      </c>
      <c r="DL28340" s="128"/>
      <c r="DM28340" s="49"/>
    </row>
    <row r="28341" spans="106:117" x14ac:dyDescent="0.25">
      <c r="DB28341" s="134">
        <f t="shared" si="1068"/>
        <v>294</v>
      </c>
      <c r="DC28341" s="7"/>
      <c r="DD28341" s="10"/>
      <c r="DE28341" s="10"/>
      <c r="DF28341" s="9"/>
      <c r="DG28341" s="9"/>
      <c r="DH28341" s="25"/>
      <c r="DI28341" s="128"/>
      <c r="DJ28341" s="128"/>
      <c r="DK28341" s="216">
        <f t="shared" si="1067"/>
        <v>0</v>
      </c>
      <c r="DL28341" s="128"/>
      <c r="DM28341" s="49"/>
    </row>
    <row r="28342" spans="106:117" x14ac:dyDescent="0.25">
      <c r="DB28342" s="134">
        <f t="shared" si="1068"/>
        <v>295</v>
      </c>
      <c r="DC28342" s="7"/>
      <c r="DD28342" s="10"/>
      <c r="DE28342" s="10"/>
      <c r="DF28342" s="9"/>
      <c r="DG28342" s="9"/>
      <c r="DH28342" s="25"/>
      <c r="DI28342" s="128"/>
      <c r="DJ28342" s="128"/>
      <c r="DK28342" s="216">
        <f t="shared" si="1067"/>
        <v>0</v>
      </c>
      <c r="DL28342" s="128"/>
      <c r="DM28342" s="49"/>
    </row>
    <row r="28343" spans="106:117" x14ac:dyDescent="0.25">
      <c r="DB28343" s="134">
        <f t="shared" si="1068"/>
        <v>296</v>
      </c>
      <c r="DC28343" s="7"/>
      <c r="DD28343" s="10"/>
      <c r="DE28343" s="10"/>
      <c r="DF28343" s="9"/>
      <c r="DG28343" s="9"/>
      <c r="DH28343" s="25"/>
      <c r="DI28343" s="128"/>
      <c r="DJ28343" s="128"/>
      <c r="DK28343" s="216">
        <f t="shared" si="1067"/>
        <v>0</v>
      </c>
      <c r="DL28343" s="128"/>
      <c r="DM28343" s="49"/>
    </row>
    <row r="28344" spans="106:117" x14ac:dyDescent="0.25">
      <c r="DB28344" s="134">
        <f t="shared" si="1068"/>
        <v>297</v>
      </c>
      <c r="DC28344" s="7"/>
      <c r="DD28344" s="10"/>
      <c r="DE28344" s="10"/>
      <c r="DF28344" s="9"/>
      <c r="DG28344" s="9"/>
      <c r="DH28344" s="25"/>
      <c r="DI28344" s="128"/>
      <c r="DJ28344" s="128"/>
      <c r="DK28344" s="216">
        <f t="shared" si="1067"/>
        <v>0</v>
      </c>
      <c r="DL28344" s="128"/>
      <c r="DM28344" s="49"/>
    </row>
    <row r="28345" spans="106:117" x14ac:dyDescent="0.25">
      <c r="DB28345" s="134">
        <f t="shared" si="1068"/>
        <v>298</v>
      </c>
      <c r="DC28345" s="7"/>
      <c r="DD28345" s="10"/>
      <c r="DE28345" s="10"/>
      <c r="DF28345" s="9"/>
      <c r="DG28345" s="9"/>
      <c r="DH28345" s="25"/>
      <c r="DI28345" s="128"/>
      <c r="DJ28345" s="128"/>
      <c r="DK28345" s="216">
        <f t="shared" si="1067"/>
        <v>0</v>
      </c>
      <c r="DL28345" s="128"/>
      <c r="DM28345" s="49"/>
    </row>
    <row r="28346" spans="106:117" x14ac:dyDescent="0.25">
      <c r="DB28346" s="134">
        <f t="shared" si="1068"/>
        <v>299</v>
      </c>
      <c r="DC28346" s="7"/>
      <c r="DD28346" s="10"/>
      <c r="DE28346" s="10"/>
      <c r="DF28346" s="9"/>
      <c r="DG28346" s="9"/>
      <c r="DH28346" s="25"/>
      <c r="DI28346" s="128"/>
      <c r="DJ28346" s="128"/>
      <c r="DK28346" s="216">
        <f t="shared" si="1067"/>
        <v>0</v>
      </c>
      <c r="DL28346" s="128"/>
      <c r="DM28346" s="49"/>
    </row>
    <row r="28347" spans="106:117" x14ac:dyDescent="0.25">
      <c r="DB28347" s="134">
        <f t="shared" si="1068"/>
        <v>300</v>
      </c>
      <c r="DC28347" s="7"/>
      <c r="DD28347" s="10"/>
      <c r="DE28347" s="10"/>
      <c r="DF28347" s="9"/>
      <c r="DG28347" s="9"/>
      <c r="DH28347" s="25"/>
      <c r="DI28347" s="128"/>
      <c r="DJ28347" s="128"/>
      <c r="DK28347" s="216">
        <f t="shared" si="1067"/>
        <v>0</v>
      </c>
      <c r="DL28347" s="128"/>
      <c r="DM28347" s="49"/>
    </row>
    <row r="28348" spans="106:117" x14ac:dyDescent="0.25">
      <c r="DB28348" s="134">
        <f t="shared" si="1068"/>
        <v>301</v>
      </c>
      <c r="DC28348" s="7"/>
      <c r="DD28348" s="10"/>
      <c r="DE28348" s="10"/>
      <c r="DF28348" s="9"/>
      <c r="DG28348" s="9"/>
      <c r="DH28348" s="25"/>
      <c r="DI28348" s="128"/>
      <c r="DJ28348" s="128"/>
      <c r="DK28348" s="216">
        <f t="shared" si="1067"/>
        <v>0</v>
      </c>
      <c r="DL28348" s="128"/>
      <c r="DM28348" s="49"/>
    </row>
    <row r="28349" spans="106:117" x14ac:dyDescent="0.25">
      <c r="DB28349" s="134">
        <f t="shared" si="1068"/>
        <v>302</v>
      </c>
      <c r="DC28349" s="7"/>
      <c r="DD28349" s="10"/>
      <c r="DE28349" s="10"/>
      <c r="DF28349" s="9"/>
      <c r="DG28349" s="9"/>
      <c r="DH28349" s="25"/>
      <c r="DI28349" s="128"/>
      <c r="DJ28349" s="128"/>
      <c r="DK28349" s="216">
        <f t="shared" si="1067"/>
        <v>0</v>
      </c>
      <c r="DL28349" s="128"/>
      <c r="DM28349" s="49"/>
    </row>
    <row r="28350" spans="106:117" x14ac:dyDescent="0.25">
      <c r="DB28350" s="134">
        <f t="shared" si="1068"/>
        <v>303</v>
      </c>
      <c r="DC28350" s="7"/>
      <c r="DD28350" s="10"/>
      <c r="DE28350" s="10"/>
      <c r="DF28350" s="9"/>
      <c r="DG28350" s="9"/>
      <c r="DH28350" s="25"/>
      <c r="DI28350" s="128"/>
      <c r="DJ28350" s="128"/>
      <c r="DK28350" s="216">
        <f t="shared" si="1067"/>
        <v>0</v>
      </c>
      <c r="DL28350" s="128"/>
      <c r="DM28350" s="49"/>
    </row>
    <row r="28351" spans="106:117" x14ac:dyDescent="0.25">
      <c r="DB28351" s="134">
        <f t="shared" si="1068"/>
        <v>304</v>
      </c>
      <c r="DC28351" s="7"/>
      <c r="DD28351" s="10"/>
      <c r="DE28351" s="10"/>
      <c r="DF28351" s="9"/>
      <c r="DG28351" s="9"/>
      <c r="DH28351" s="25"/>
      <c r="DI28351" s="128"/>
      <c r="DJ28351" s="128"/>
      <c r="DK28351" s="216">
        <f t="shared" si="1067"/>
        <v>0</v>
      </c>
      <c r="DL28351" s="128"/>
      <c r="DM28351" s="49"/>
    </row>
    <row r="28352" spans="106:117" x14ac:dyDescent="0.25">
      <c r="DB28352" s="134">
        <f t="shared" si="1068"/>
        <v>305</v>
      </c>
      <c r="DC28352" s="7"/>
      <c r="DD28352" s="10"/>
      <c r="DE28352" s="10"/>
      <c r="DF28352" s="9"/>
      <c r="DG28352" s="9"/>
      <c r="DH28352" s="25"/>
      <c r="DI28352" s="128"/>
      <c r="DJ28352" s="128"/>
      <c r="DK28352" s="216">
        <f t="shared" si="1067"/>
        <v>0</v>
      </c>
      <c r="DL28352" s="128"/>
      <c r="DM28352" s="49"/>
    </row>
    <row r="28353" spans="106:117" x14ac:dyDescent="0.25">
      <c r="DB28353" s="134">
        <f t="shared" si="1068"/>
        <v>306</v>
      </c>
      <c r="DC28353" s="7"/>
      <c r="DD28353" s="10"/>
      <c r="DE28353" s="10"/>
      <c r="DF28353" s="9"/>
      <c r="DG28353" s="9"/>
      <c r="DH28353" s="25"/>
      <c r="DI28353" s="128"/>
      <c r="DJ28353" s="128"/>
      <c r="DK28353" s="216">
        <f t="shared" si="1067"/>
        <v>0</v>
      </c>
      <c r="DL28353" s="128"/>
      <c r="DM28353" s="49"/>
    </row>
    <row r="28354" spans="106:117" x14ac:dyDescent="0.25">
      <c r="DB28354" s="134">
        <f t="shared" si="1068"/>
        <v>307</v>
      </c>
      <c r="DC28354" s="7"/>
      <c r="DD28354" s="10"/>
      <c r="DE28354" s="10"/>
      <c r="DF28354" s="9"/>
      <c r="DG28354" s="9"/>
      <c r="DH28354" s="25"/>
      <c r="DI28354" s="128"/>
      <c r="DJ28354" s="128"/>
      <c r="DK28354" s="216">
        <f t="shared" si="1067"/>
        <v>0</v>
      </c>
      <c r="DL28354" s="128"/>
      <c r="DM28354" s="49"/>
    </row>
    <row r="28355" spans="106:117" x14ac:dyDescent="0.25">
      <c r="DB28355" s="134">
        <f t="shared" si="1068"/>
        <v>308</v>
      </c>
      <c r="DC28355" s="7"/>
      <c r="DD28355" s="10"/>
      <c r="DE28355" s="10"/>
      <c r="DF28355" s="9"/>
      <c r="DG28355" s="9"/>
      <c r="DH28355" s="25"/>
      <c r="DI28355" s="128"/>
      <c r="DJ28355" s="128"/>
      <c r="DK28355" s="216">
        <f t="shared" si="1067"/>
        <v>0</v>
      </c>
      <c r="DL28355" s="128"/>
      <c r="DM28355" s="49"/>
    </row>
    <row r="28356" spans="106:117" x14ac:dyDescent="0.25">
      <c r="DB28356" s="134">
        <f t="shared" si="1068"/>
        <v>309</v>
      </c>
      <c r="DC28356" s="7"/>
      <c r="DD28356" s="10"/>
      <c r="DE28356" s="10"/>
      <c r="DF28356" s="9"/>
      <c r="DG28356" s="9"/>
      <c r="DH28356" s="25"/>
      <c r="DI28356" s="128"/>
      <c r="DJ28356" s="128"/>
      <c r="DK28356" s="216">
        <f t="shared" si="1067"/>
        <v>0</v>
      </c>
      <c r="DL28356" s="128"/>
      <c r="DM28356" s="49"/>
    </row>
    <row r="28357" spans="106:117" x14ac:dyDescent="0.25">
      <c r="DB28357" s="134">
        <f t="shared" si="1068"/>
        <v>310</v>
      </c>
      <c r="DC28357" s="7"/>
      <c r="DD28357" s="10"/>
      <c r="DE28357" s="10"/>
      <c r="DF28357" s="9"/>
      <c r="DG28357" s="9"/>
      <c r="DH28357" s="25"/>
      <c r="DI28357" s="128"/>
      <c r="DJ28357" s="128"/>
      <c r="DK28357" s="216">
        <f t="shared" si="1067"/>
        <v>0</v>
      </c>
      <c r="DL28357" s="128"/>
      <c r="DM28357" s="49"/>
    </row>
    <row r="28358" spans="106:117" x14ac:dyDescent="0.25">
      <c r="DB28358" s="134">
        <f t="shared" si="1068"/>
        <v>311</v>
      </c>
      <c r="DC28358" s="7"/>
      <c r="DD28358" s="10"/>
      <c r="DE28358" s="10"/>
      <c r="DF28358" s="9"/>
      <c r="DG28358" s="9"/>
      <c r="DH28358" s="25"/>
      <c r="DI28358" s="128"/>
      <c r="DJ28358" s="128"/>
      <c r="DK28358" s="216">
        <f t="shared" si="1067"/>
        <v>0</v>
      </c>
      <c r="DL28358" s="128"/>
      <c r="DM28358" s="49"/>
    </row>
    <row r="28359" spans="106:117" x14ac:dyDescent="0.25">
      <c r="DB28359" s="134">
        <f t="shared" si="1068"/>
        <v>312</v>
      </c>
      <c r="DC28359" s="7"/>
      <c r="DD28359" s="10"/>
      <c r="DE28359" s="10"/>
      <c r="DF28359" s="9"/>
      <c r="DG28359" s="9"/>
      <c r="DH28359" s="25"/>
      <c r="DI28359" s="128"/>
      <c r="DJ28359" s="128"/>
      <c r="DK28359" s="216">
        <f t="shared" si="1067"/>
        <v>0</v>
      </c>
      <c r="DL28359" s="128"/>
      <c r="DM28359" s="49"/>
    </row>
    <row r="28360" spans="106:117" x14ac:dyDescent="0.25">
      <c r="DB28360" s="134">
        <f t="shared" si="1068"/>
        <v>313</v>
      </c>
      <c r="DC28360" s="7"/>
      <c r="DD28360" s="10"/>
      <c r="DE28360" s="10"/>
      <c r="DF28360" s="9"/>
      <c r="DG28360" s="9"/>
      <c r="DH28360" s="25"/>
      <c r="DI28360" s="128"/>
      <c r="DJ28360" s="128"/>
      <c r="DK28360" s="216">
        <f t="shared" si="1067"/>
        <v>0</v>
      </c>
      <c r="DL28360" s="128"/>
      <c r="DM28360" s="49"/>
    </row>
    <row r="28361" spans="106:117" x14ac:dyDescent="0.25">
      <c r="DB28361" s="134">
        <f t="shared" si="1068"/>
        <v>314</v>
      </c>
      <c r="DC28361" s="7"/>
      <c r="DD28361" s="10"/>
      <c r="DE28361" s="10"/>
      <c r="DF28361" s="9"/>
      <c r="DG28361" s="9"/>
      <c r="DH28361" s="25"/>
      <c r="DI28361" s="128"/>
      <c r="DJ28361" s="128"/>
      <c r="DK28361" s="216">
        <f t="shared" si="1067"/>
        <v>0</v>
      </c>
      <c r="DL28361" s="128"/>
      <c r="DM28361" s="49"/>
    </row>
    <row r="28362" spans="106:117" x14ac:dyDescent="0.25">
      <c r="DB28362" s="134">
        <f t="shared" si="1068"/>
        <v>315</v>
      </c>
      <c r="DC28362" s="7"/>
      <c r="DD28362" s="10"/>
      <c r="DE28362" s="10"/>
      <c r="DF28362" s="9"/>
      <c r="DG28362" s="9"/>
      <c r="DH28362" s="25"/>
      <c r="DI28362" s="128"/>
      <c r="DJ28362" s="128"/>
      <c r="DK28362" s="216">
        <f t="shared" si="1067"/>
        <v>0</v>
      </c>
      <c r="DL28362" s="128"/>
      <c r="DM28362" s="49"/>
    </row>
    <row r="28363" spans="106:117" x14ac:dyDescent="0.25">
      <c r="DB28363" s="134">
        <f t="shared" si="1068"/>
        <v>316</v>
      </c>
      <c r="DC28363" s="7"/>
      <c r="DD28363" s="10"/>
      <c r="DE28363" s="10"/>
      <c r="DF28363" s="9"/>
      <c r="DG28363" s="9"/>
      <c r="DH28363" s="25"/>
      <c r="DI28363" s="128"/>
      <c r="DJ28363" s="128"/>
      <c r="DK28363" s="216">
        <f t="shared" si="1067"/>
        <v>0</v>
      </c>
      <c r="DL28363" s="128"/>
      <c r="DM28363" s="49"/>
    </row>
    <row r="28364" spans="106:117" x14ac:dyDescent="0.25">
      <c r="DB28364" s="134">
        <f t="shared" si="1068"/>
        <v>317</v>
      </c>
      <c r="DC28364" s="7"/>
      <c r="DD28364" s="10"/>
      <c r="DE28364" s="10"/>
      <c r="DF28364" s="9"/>
      <c r="DG28364" s="9"/>
      <c r="DH28364" s="25"/>
      <c r="DI28364" s="128"/>
      <c r="DJ28364" s="128"/>
      <c r="DK28364" s="216">
        <f t="shared" si="1067"/>
        <v>0</v>
      </c>
      <c r="DL28364" s="128"/>
      <c r="DM28364" s="49"/>
    </row>
    <row r="28365" spans="106:117" x14ac:dyDescent="0.25">
      <c r="DB28365" s="134">
        <f t="shared" si="1068"/>
        <v>318</v>
      </c>
      <c r="DC28365" s="7"/>
      <c r="DD28365" s="10"/>
      <c r="DE28365" s="10"/>
      <c r="DF28365" s="9"/>
      <c r="DG28365" s="9"/>
      <c r="DH28365" s="25"/>
      <c r="DI28365" s="128"/>
      <c r="DJ28365" s="128"/>
      <c r="DK28365" s="216">
        <f t="shared" si="1067"/>
        <v>0</v>
      </c>
      <c r="DL28365" s="128"/>
      <c r="DM28365" s="49"/>
    </row>
    <row r="28366" spans="106:117" x14ac:dyDescent="0.25">
      <c r="DB28366" s="134">
        <f t="shared" si="1068"/>
        <v>319</v>
      </c>
      <c r="DC28366" s="7"/>
      <c r="DD28366" s="10"/>
      <c r="DE28366" s="10"/>
      <c r="DF28366" s="9"/>
      <c r="DG28366" s="9"/>
      <c r="DH28366" s="25"/>
      <c r="DI28366" s="128"/>
      <c r="DJ28366" s="128"/>
      <c r="DK28366" s="216">
        <f t="shared" si="1067"/>
        <v>0</v>
      </c>
      <c r="DL28366" s="128"/>
      <c r="DM28366" s="49"/>
    </row>
    <row r="28367" spans="106:117" x14ac:dyDescent="0.25">
      <c r="DB28367" s="134">
        <f t="shared" si="1068"/>
        <v>320</v>
      </c>
      <c r="DC28367" s="7"/>
      <c r="DD28367" s="10"/>
      <c r="DE28367" s="10"/>
      <c r="DF28367" s="9"/>
      <c r="DG28367" s="9"/>
      <c r="DH28367" s="25"/>
      <c r="DI28367" s="128"/>
      <c r="DJ28367" s="128"/>
      <c r="DK28367" s="216">
        <f t="shared" si="1067"/>
        <v>0</v>
      </c>
      <c r="DL28367" s="128"/>
      <c r="DM28367" s="49"/>
    </row>
    <row r="28368" spans="106:117" x14ac:dyDescent="0.25">
      <c r="DB28368" s="134">
        <f t="shared" si="1068"/>
        <v>321</v>
      </c>
      <c r="DC28368" s="7"/>
      <c r="DD28368" s="10"/>
      <c r="DE28368" s="10"/>
      <c r="DF28368" s="9"/>
      <c r="DG28368" s="9"/>
      <c r="DH28368" s="25"/>
      <c r="DI28368" s="128"/>
      <c r="DJ28368" s="128"/>
      <c r="DK28368" s="216">
        <f t="shared" si="1067"/>
        <v>0</v>
      </c>
      <c r="DL28368" s="128"/>
      <c r="DM28368" s="49"/>
    </row>
    <row r="28369" spans="106:117" x14ac:dyDescent="0.25">
      <c r="DB28369" s="134">
        <f t="shared" si="1068"/>
        <v>322</v>
      </c>
      <c r="DC28369" s="7"/>
      <c r="DD28369" s="10"/>
      <c r="DE28369" s="10"/>
      <c r="DF28369" s="9"/>
      <c r="DG28369" s="9"/>
      <c r="DH28369" s="25"/>
      <c r="DI28369" s="128"/>
      <c r="DJ28369" s="128"/>
      <c r="DK28369" s="216">
        <f t="shared" ref="DK28369:DK28432" si="1069">IF(DC28369=0,0,IF(DD28369=0,0,IF(DE28369=0,0,IF(DF28369=0,0,IF(DG28369=0,0,30)))))</f>
        <v>0</v>
      </c>
      <c r="DL28369" s="128"/>
      <c r="DM28369" s="49"/>
    </row>
    <row r="28370" spans="106:117" x14ac:dyDescent="0.25">
      <c r="DB28370" s="134">
        <f t="shared" si="1068"/>
        <v>323</v>
      </c>
      <c r="DC28370" s="7"/>
      <c r="DD28370" s="10"/>
      <c r="DE28370" s="10"/>
      <c r="DF28370" s="9"/>
      <c r="DG28370" s="9"/>
      <c r="DH28370" s="25"/>
      <c r="DI28370" s="128"/>
      <c r="DJ28370" s="128"/>
      <c r="DK28370" s="216">
        <f t="shared" si="1069"/>
        <v>0</v>
      </c>
      <c r="DL28370" s="128"/>
      <c r="DM28370" s="49"/>
    </row>
    <row r="28371" spans="106:117" x14ac:dyDescent="0.25">
      <c r="DB28371" s="134">
        <f t="shared" si="1068"/>
        <v>324</v>
      </c>
      <c r="DC28371" s="7"/>
      <c r="DD28371" s="10"/>
      <c r="DE28371" s="10"/>
      <c r="DF28371" s="9"/>
      <c r="DG28371" s="9"/>
      <c r="DH28371" s="25"/>
      <c r="DI28371" s="128"/>
      <c r="DJ28371" s="128"/>
      <c r="DK28371" s="216">
        <f t="shared" si="1069"/>
        <v>0</v>
      </c>
      <c r="DL28371" s="128"/>
      <c r="DM28371" s="49"/>
    </row>
    <row r="28372" spans="106:117" x14ac:dyDescent="0.25">
      <c r="DB28372" s="134">
        <f t="shared" si="1068"/>
        <v>325</v>
      </c>
      <c r="DC28372" s="7"/>
      <c r="DD28372" s="10"/>
      <c r="DE28372" s="10"/>
      <c r="DF28372" s="9"/>
      <c r="DG28372" s="9"/>
      <c r="DH28372" s="25"/>
      <c r="DI28372" s="128"/>
      <c r="DJ28372" s="128"/>
      <c r="DK28372" s="216">
        <f t="shared" si="1069"/>
        <v>0</v>
      </c>
      <c r="DL28372" s="128"/>
      <c r="DM28372" s="49"/>
    </row>
    <row r="28373" spans="106:117" x14ac:dyDescent="0.25">
      <c r="DB28373" s="134">
        <f t="shared" si="1068"/>
        <v>326</v>
      </c>
      <c r="DC28373" s="7"/>
      <c r="DD28373" s="10"/>
      <c r="DE28373" s="10"/>
      <c r="DF28373" s="9"/>
      <c r="DG28373" s="9"/>
      <c r="DH28373" s="25"/>
      <c r="DI28373" s="128"/>
      <c r="DJ28373" s="128"/>
      <c r="DK28373" s="216">
        <f t="shared" si="1069"/>
        <v>0</v>
      </c>
      <c r="DL28373" s="128"/>
      <c r="DM28373" s="49"/>
    </row>
    <row r="28374" spans="106:117" x14ac:dyDescent="0.25">
      <c r="DB28374" s="134">
        <f t="shared" si="1068"/>
        <v>327</v>
      </c>
      <c r="DC28374" s="7"/>
      <c r="DD28374" s="10"/>
      <c r="DE28374" s="10"/>
      <c r="DF28374" s="9"/>
      <c r="DG28374" s="9"/>
      <c r="DH28374" s="25"/>
      <c r="DI28374" s="128"/>
      <c r="DJ28374" s="128"/>
      <c r="DK28374" s="216">
        <f t="shared" si="1069"/>
        <v>0</v>
      </c>
      <c r="DL28374" s="128"/>
      <c r="DM28374" s="49"/>
    </row>
    <row r="28375" spans="106:117" x14ac:dyDescent="0.25">
      <c r="DB28375" s="134">
        <f t="shared" si="1068"/>
        <v>328</v>
      </c>
      <c r="DC28375" s="7"/>
      <c r="DD28375" s="10"/>
      <c r="DE28375" s="10"/>
      <c r="DF28375" s="9"/>
      <c r="DG28375" s="9"/>
      <c r="DH28375" s="25"/>
      <c r="DI28375" s="128"/>
      <c r="DJ28375" s="128"/>
      <c r="DK28375" s="216">
        <f t="shared" si="1069"/>
        <v>0</v>
      </c>
      <c r="DL28375" s="128"/>
      <c r="DM28375" s="49"/>
    </row>
    <row r="28376" spans="106:117" x14ac:dyDescent="0.25">
      <c r="DB28376" s="134">
        <f t="shared" si="1068"/>
        <v>329</v>
      </c>
      <c r="DC28376" s="7"/>
      <c r="DD28376" s="10"/>
      <c r="DE28376" s="10"/>
      <c r="DF28376" s="9"/>
      <c r="DG28376" s="9"/>
      <c r="DH28376" s="25"/>
      <c r="DI28376" s="128"/>
      <c r="DJ28376" s="128"/>
      <c r="DK28376" s="216">
        <f t="shared" si="1069"/>
        <v>0</v>
      </c>
      <c r="DL28376" s="128"/>
      <c r="DM28376" s="49"/>
    </row>
    <row r="28377" spans="106:117" x14ac:dyDescent="0.25">
      <c r="DB28377" s="134">
        <f t="shared" si="1068"/>
        <v>330</v>
      </c>
      <c r="DC28377" s="7"/>
      <c r="DD28377" s="10"/>
      <c r="DE28377" s="10"/>
      <c r="DF28377" s="9"/>
      <c r="DG28377" s="9"/>
      <c r="DH28377" s="25"/>
      <c r="DI28377" s="128"/>
      <c r="DJ28377" s="128"/>
      <c r="DK28377" s="216">
        <f t="shared" si="1069"/>
        <v>0</v>
      </c>
      <c r="DL28377" s="128"/>
      <c r="DM28377" s="49"/>
    </row>
    <row r="28378" spans="106:117" x14ac:dyDescent="0.25">
      <c r="DB28378" s="134">
        <f t="shared" si="1068"/>
        <v>331</v>
      </c>
      <c r="DC28378" s="7"/>
      <c r="DD28378" s="10"/>
      <c r="DE28378" s="10"/>
      <c r="DF28378" s="9"/>
      <c r="DG28378" s="9"/>
      <c r="DH28378" s="25"/>
      <c r="DI28378" s="128"/>
      <c r="DJ28378" s="128"/>
      <c r="DK28378" s="216">
        <f t="shared" si="1069"/>
        <v>0</v>
      </c>
      <c r="DL28378" s="128"/>
      <c r="DM28378" s="49"/>
    </row>
    <row r="28379" spans="106:117" x14ac:dyDescent="0.25">
      <c r="DB28379" s="134">
        <f t="shared" si="1068"/>
        <v>332</v>
      </c>
      <c r="DC28379" s="7"/>
      <c r="DD28379" s="10"/>
      <c r="DE28379" s="10"/>
      <c r="DF28379" s="9"/>
      <c r="DG28379" s="9"/>
      <c r="DH28379" s="25"/>
      <c r="DI28379" s="128"/>
      <c r="DJ28379" s="128"/>
      <c r="DK28379" s="216">
        <f t="shared" si="1069"/>
        <v>0</v>
      </c>
      <c r="DL28379" s="128"/>
      <c r="DM28379" s="49"/>
    </row>
    <row r="28380" spans="106:117" x14ac:dyDescent="0.25">
      <c r="DB28380" s="134">
        <f t="shared" si="1068"/>
        <v>333</v>
      </c>
      <c r="DC28380" s="7"/>
      <c r="DD28380" s="10"/>
      <c r="DE28380" s="10"/>
      <c r="DF28380" s="9"/>
      <c r="DG28380" s="9"/>
      <c r="DH28380" s="25"/>
      <c r="DI28380" s="128"/>
      <c r="DJ28380" s="128"/>
      <c r="DK28380" s="216">
        <f t="shared" si="1069"/>
        <v>0</v>
      </c>
      <c r="DL28380" s="128"/>
      <c r="DM28380" s="49"/>
    </row>
    <row r="28381" spans="106:117" x14ac:dyDescent="0.25">
      <c r="DB28381" s="134">
        <f t="shared" si="1068"/>
        <v>334</v>
      </c>
      <c r="DC28381" s="7"/>
      <c r="DD28381" s="10"/>
      <c r="DE28381" s="10"/>
      <c r="DF28381" s="9"/>
      <c r="DG28381" s="9"/>
      <c r="DH28381" s="25"/>
      <c r="DI28381" s="128"/>
      <c r="DJ28381" s="128"/>
      <c r="DK28381" s="216">
        <f t="shared" si="1069"/>
        <v>0</v>
      </c>
      <c r="DL28381" s="128"/>
      <c r="DM28381" s="49"/>
    </row>
    <row r="28382" spans="106:117" x14ac:dyDescent="0.25">
      <c r="DB28382" s="134">
        <f t="shared" si="1068"/>
        <v>335</v>
      </c>
      <c r="DC28382" s="7"/>
      <c r="DD28382" s="10"/>
      <c r="DE28382" s="10"/>
      <c r="DF28382" s="9"/>
      <c r="DG28382" s="9"/>
      <c r="DH28382" s="25"/>
      <c r="DI28382" s="128"/>
      <c r="DJ28382" s="128"/>
      <c r="DK28382" s="216">
        <f t="shared" si="1069"/>
        <v>0</v>
      </c>
      <c r="DL28382" s="128"/>
      <c r="DM28382" s="49"/>
    </row>
    <row r="28383" spans="106:117" x14ac:dyDescent="0.25">
      <c r="DB28383" s="134">
        <f t="shared" si="1068"/>
        <v>336</v>
      </c>
      <c r="DC28383" s="7"/>
      <c r="DD28383" s="10"/>
      <c r="DE28383" s="10"/>
      <c r="DF28383" s="9"/>
      <c r="DG28383" s="9"/>
      <c r="DH28383" s="25"/>
      <c r="DI28383" s="128"/>
      <c r="DJ28383" s="128"/>
      <c r="DK28383" s="216">
        <f t="shared" si="1069"/>
        <v>0</v>
      </c>
      <c r="DL28383" s="128"/>
      <c r="DM28383" s="49"/>
    </row>
    <row r="28384" spans="106:117" x14ac:dyDescent="0.25">
      <c r="DB28384" s="134">
        <f t="shared" si="1068"/>
        <v>337</v>
      </c>
      <c r="DC28384" s="7"/>
      <c r="DD28384" s="10"/>
      <c r="DE28384" s="10"/>
      <c r="DF28384" s="9"/>
      <c r="DG28384" s="9"/>
      <c r="DH28384" s="25"/>
      <c r="DI28384" s="128"/>
      <c r="DJ28384" s="128"/>
      <c r="DK28384" s="216">
        <f t="shared" si="1069"/>
        <v>0</v>
      </c>
      <c r="DL28384" s="128"/>
      <c r="DM28384" s="49"/>
    </row>
    <row r="28385" spans="106:117" x14ac:dyDescent="0.25">
      <c r="DB28385" s="134">
        <f t="shared" si="1068"/>
        <v>338</v>
      </c>
      <c r="DC28385" s="7"/>
      <c r="DD28385" s="10"/>
      <c r="DE28385" s="10"/>
      <c r="DF28385" s="9"/>
      <c r="DG28385" s="9"/>
      <c r="DH28385" s="25"/>
      <c r="DI28385" s="128"/>
      <c r="DJ28385" s="128"/>
      <c r="DK28385" s="216">
        <f t="shared" si="1069"/>
        <v>0</v>
      </c>
      <c r="DL28385" s="128"/>
      <c r="DM28385" s="49"/>
    </row>
    <row r="28386" spans="106:117" x14ac:dyDescent="0.25">
      <c r="DB28386" s="134">
        <f t="shared" si="1068"/>
        <v>339</v>
      </c>
      <c r="DC28386" s="7"/>
      <c r="DD28386" s="10"/>
      <c r="DE28386" s="10"/>
      <c r="DF28386" s="9"/>
      <c r="DG28386" s="9"/>
      <c r="DH28386" s="25"/>
      <c r="DI28386" s="128"/>
      <c r="DJ28386" s="128"/>
      <c r="DK28386" s="216">
        <f t="shared" si="1069"/>
        <v>0</v>
      </c>
      <c r="DL28386" s="128"/>
      <c r="DM28386" s="49"/>
    </row>
    <row r="28387" spans="106:117" x14ac:dyDescent="0.25">
      <c r="DB28387" s="134">
        <f t="shared" si="1068"/>
        <v>340</v>
      </c>
      <c r="DC28387" s="7"/>
      <c r="DD28387" s="10"/>
      <c r="DE28387" s="10"/>
      <c r="DF28387" s="9"/>
      <c r="DG28387" s="9"/>
      <c r="DH28387" s="25"/>
      <c r="DI28387" s="128"/>
      <c r="DJ28387" s="128"/>
      <c r="DK28387" s="216">
        <f t="shared" si="1069"/>
        <v>0</v>
      </c>
      <c r="DL28387" s="128"/>
      <c r="DM28387" s="49"/>
    </row>
    <row r="28388" spans="106:117" x14ac:dyDescent="0.25">
      <c r="DB28388" s="134">
        <f t="shared" si="1068"/>
        <v>341</v>
      </c>
      <c r="DC28388" s="7"/>
      <c r="DD28388" s="10"/>
      <c r="DE28388" s="10"/>
      <c r="DF28388" s="9"/>
      <c r="DG28388" s="9"/>
      <c r="DH28388" s="25"/>
      <c r="DI28388" s="128"/>
      <c r="DJ28388" s="128"/>
      <c r="DK28388" s="216">
        <f t="shared" si="1069"/>
        <v>0</v>
      </c>
      <c r="DL28388" s="128"/>
      <c r="DM28388" s="49"/>
    </row>
    <row r="28389" spans="106:117" x14ac:dyDescent="0.25">
      <c r="DB28389" s="134">
        <f t="shared" si="1068"/>
        <v>342</v>
      </c>
      <c r="DC28389" s="7"/>
      <c r="DD28389" s="10"/>
      <c r="DE28389" s="10"/>
      <c r="DF28389" s="9"/>
      <c r="DG28389" s="9"/>
      <c r="DH28389" s="25"/>
      <c r="DI28389" s="128"/>
      <c r="DJ28389" s="128"/>
      <c r="DK28389" s="216">
        <f t="shared" si="1069"/>
        <v>0</v>
      </c>
      <c r="DL28389" s="128"/>
      <c r="DM28389" s="49"/>
    </row>
    <row r="28390" spans="106:117" x14ac:dyDescent="0.25">
      <c r="DB28390" s="134">
        <f t="shared" si="1068"/>
        <v>343</v>
      </c>
      <c r="DC28390" s="7"/>
      <c r="DD28390" s="10"/>
      <c r="DE28390" s="10"/>
      <c r="DF28390" s="9"/>
      <c r="DG28390" s="9"/>
      <c r="DH28390" s="25"/>
      <c r="DI28390" s="128"/>
      <c r="DJ28390" s="128"/>
      <c r="DK28390" s="216">
        <f t="shared" si="1069"/>
        <v>0</v>
      </c>
      <c r="DL28390" s="128"/>
      <c r="DM28390" s="49"/>
    </row>
    <row r="28391" spans="106:117" x14ac:dyDescent="0.25">
      <c r="DB28391" s="134">
        <f t="shared" si="1068"/>
        <v>344</v>
      </c>
      <c r="DC28391" s="7"/>
      <c r="DD28391" s="10"/>
      <c r="DE28391" s="10"/>
      <c r="DF28391" s="9"/>
      <c r="DG28391" s="9"/>
      <c r="DH28391" s="25"/>
      <c r="DI28391" s="128"/>
      <c r="DJ28391" s="128"/>
      <c r="DK28391" s="216">
        <f t="shared" si="1069"/>
        <v>0</v>
      </c>
      <c r="DL28391" s="128"/>
      <c r="DM28391" s="49"/>
    </row>
    <row r="28392" spans="106:117" x14ac:dyDescent="0.25">
      <c r="DB28392" s="134">
        <f t="shared" si="1068"/>
        <v>345</v>
      </c>
      <c r="DC28392" s="7"/>
      <c r="DD28392" s="10"/>
      <c r="DE28392" s="10"/>
      <c r="DF28392" s="9"/>
      <c r="DG28392" s="9"/>
      <c r="DH28392" s="25"/>
      <c r="DI28392" s="128"/>
      <c r="DJ28392" s="128"/>
      <c r="DK28392" s="216">
        <f t="shared" si="1069"/>
        <v>0</v>
      </c>
      <c r="DL28392" s="128"/>
      <c r="DM28392" s="49"/>
    </row>
    <row r="28393" spans="106:117" x14ac:dyDescent="0.25">
      <c r="DB28393" s="134">
        <f t="shared" si="1068"/>
        <v>346</v>
      </c>
      <c r="DC28393" s="7"/>
      <c r="DD28393" s="10"/>
      <c r="DE28393" s="10"/>
      <c r="DF28393" s="9"/>
      <c r="DG28393" s="9"/>
      <c r="DH28393" s="25"/>
      <c r="DI28393" s="128"/>
      <c r="DJ28393" s="128"/>
      <c r="DK28393" s="216">
        <f t="shared" si="1069"/>
        <v>0</v>
      </c>
      <c r="DL28393" s="128"/>
      <c r="DM28393" s="49"/>
    </row>
    <row r="28394" spans="106:117" x14ac:dyDescent="0.25">
      <c r="DB28394" s="134">
        <f t="shared" si="1068"/>
        <v>347</v>
      </c>
      <c r="DC28394" s="7"/>
      <c r="DD28394" s="10"/>
      <c r="DE28394" s="10"/>
      <c r="DF28394" s="9"/>
      <c r="DG28394" s="9"/>
      <c r="DH28394" s="25"/>
      <c r="DI28394" s="128"/>
      <c r="DJ28394" s="128"/>
      <c r="DK28394" s="216">
        <f t="shared" si="1069"/>
        <v>0</v>
      </c>
      <c r="DL28394" s="128"/>
      <c r="DM28394" s="49"/>
    </row>
    <row r="28395" spans="106:117" x14ac:dyDescent="0.25">
      <c r="DB28395" s="134">
        <f t="shared" si="1068"/>
        <v>348</v>
      </c>
      <c r="DC28395" s="7"/>
      <c r="DD28395" s="10"/>
      <c r="DE28395" s="10"/>
      <c r="DF28395" s="9"/>
      <c r="DG28395" s="9"/>
      <c r="DH28395" s="25"/>
      <c r="DI28395" s="128"/>
      <c r="DJ28395" s="128"/>
      <c r="DK28395" s="216">
        <f t="shared" si="1069"/>
        <v>0</v>
      </c>
      <c r="DL28395" s="128"/>
      <c r="DM28395" s="49"/>
    </row>
    <row r="28396" spans="106:117" x14ac:dyDescent="0.25">
      <c r="DB28396" s="134">
        <f t="shared" si="1068"/>
        <v>349</v>
      </c>
      <c r="DC28396" s="7"/>
      <c r="DD28396" s="10"/>
      <c r="DE28396" s="10"/>
      <c r="DF28396" s="9"/>
      <c r="DG28396" s="9"/>
      <c r="DH28396" s="25"/>
      <c r="DI28396" s="128"/>
      <c r="DJ28396" s="128"/>
      <c r="DK28396" s="216">
        <f t="shared" si="1069"/>
        <v>0</v>
      </c>
      <c r="DL28396" s="128"/>
      <c r="DM28396" s="49"/>
    </row>
    <row r="28397" spans="106:117" x14ac:dyDescent="0.25">
      <c r="DB28397" s="134">
        <f t="shared" si="1068"/>
        <v>350</v>
      </c>
      <c r="DC28397" s="7"/>
      <c r="DD28397" s="10"/>
      <c r="DE28397" s="10"/>
      <c r="DF28397" s="9"/>
      <c r="DG28397" s="9"/>
      <c r="DH28397" s="25"/>
      <c r="DI28397" s="128"/>
      <c r="DJ28397" s="128"/>
      <c r="DK28397" s="216">
        <f t="shared" si="1069"/>
        <v>0</v>
      </c>
      <c r="DL28397" s="128"/>
      <c r="DM28397" s="49"/>
    </row>
    <row r="28398" spans="106:117" x14ac:dyDescent="0.25">
      <c r="DB28398" s="134">
        <f t="shared" si="1068"/>
        <v>351</v>
      </c>
      <c r="DC28398" s="7"/>
      <c r="DD28398" s="10"/>
      <c r="DE28398" s="10"/>
      <c r="DF28398" s="9"/>
      <c r="DG28398" s="9"/>
      <c r="DH28398" s="25"/>
      <c r="DI28398" s="128"/>
      <c r="DJ28398" s="128"/>
      <c r="DK28398" s="216">
        <f t="shared" si="1069"/>
        <v>0</v>
      </c>
      <c r="DL28398" s="128"/>
      <c r="DM28398" s="49"/>
    </row>
    <row r="28399" spans="106:117" x14ac:dyDescent="0.25">
      <c r="DB28399" s="134">
        <f t="shared" si="1068"/>
        <v>352</v>
      </c>
      <c r="DC28399" s="7"/>
      <c r="DD28399" s="10"/>
      <c r="DE28399" s="10"/>
      <c r="DF28399" s="9"/>
      <c r="DG28399" s="9"/>
      <c r="DH28399" s="25"/>
      <c r="DI28399" s="128"/>
      <c r="DJ28399" s="128"/>
      <c r="DK28399" s="216">
        <f t="shared" si="1069"/>
        <v>0</v>
      </c>
      <c r="DL28399" s="128"/>
      <c r="DM28399" s="49"/>
    </row>
    <row r="28400" spans="106:117" x14ac:dyDescent="0.25">
      <c r="DB28400" s="134">
        <f t="shared" si="1068"/>
        <v>353</v>
      </c>
      <c r="DC28400" s="7"/>
      <c r="DD28400" s="10"/>
      <c r="DE28400" s="10"/>
      <c r="DF28400" s="9"/>
      <c r="DG28400" s="9"/>
      <c r="DH28400" s="25"/>
      <c r="DI28400" s="128"/>
      <c r="DJ28400" s="128"/>
      <c r="DK28400" s="216">
        <f t="shared" si="1069"/>
        <v>0</v>
      </c>
      <c r="DL28400" s="128"/>
      <c r="DM28400" s="49"/>
    </row>
    <row r="28401" spans="106:117" x14ac:dyDescent="0.25">
      <c r="DB28401" s="134">
        <f t="shared" si="1068"/>
        <v>354</v>
      </c>
      <c r="DC28401" s="7"/>
      <c r="DD28401" s="10"/>
      <c r="DE28401" s="10"/>
      <c r="DF28401" s="9"/>
      <c r="DG28401" s="9"/>
      <c r="DH28401" s="25"/>
      <c r="DI28401" s="128"/>
      <c r="DJ28401" s="128"/>
      <c r="DK28401" s="216">
        <f t="shared" si="1069"/>
        <v>0</v>
      </c>
      <c r="DL28401" s="128"/>
      <c r="DM28401" s="49"/>
    </row>
    <row r="28402" spans="106:117" x14ac:dyDescent="0.25">
      <c r="DB28402" s="134">
        <f t="shared" si="1068"/>
        <v>355</v>
      </c>
      <c r="DC28402" s="7"/>
      <c r="DD28402" s="10"/>
      <c r="DE28402" s="10"/>
      <c r="DF28402" s="9"/>
      <c r="DG28402" s="9"/>
      <c r="DH28402" s="25"/>
      <c r="DI28402" s="128"/>
      <c r="DJ28402" s="128"/>
      <c r="DK28402" s="216">
        <f t="shared" si="1069"/>
        <v>0</v>
      </c>
      <c r="DL28402" s="128"/>
      <c r="DM28402" s="49"/>
    </row>
    <row r="28403" spans="106:117" x14ac:dyDescent="0.25">
      <c r="DB28403" s="134">
        <f t="shared" ref="DB28403:DB28466" si="1070">1+DB28402</f>
        <v>356</v>
      </c>
      <c r="DC28403" s="7"/>
      <c r="DD28403" s="10"/>
      <c r="DE28403" s="10"/>
      <c r="DF28403" s="9"/>
      <c r="DG28403" s="9"/>
      <c r="DH28403" s="25"/>
      <c r="DI28403" s="128"/>
      <c r="DJ28403" s="128"/>
      <c r="DK28403" s="216">
        <f t="shared" si="1069"/>
        <v>0</v>
      </c>
      <c r="DL28403" s="128"/>
      <c r="DM28403" s="49"/>
    </row>
    <row r="28404" spans="106:117" x14ac:dyDescent="0.25">
      <c r="DB28404" s="134">
        <f t="shared" si="1070"/>
        <v>357</v>
      </c>
      <c r="DC28404" s="7"/>
      <c r="DD28404" s="10"/>
      <c r="DE28404" s="10"/>
      <c r="DF28404" s="9"/>
      <c r="DG28404" s="9"/>
      <c r="DH28404" s="25"/>
      <c r="DI28404" s="128"/>
      <c r="DJ28404" s="128"/>
      <c r="DK28404" s="216">
        <f t="shared" si="1069"/>
        <v>0</v>
      </c>
      <c r="DL28404" s="128"/>
      <c r="DM28404" s="49"/>
    </row>
    <row r="28405" spans="106:117" x14ac:dyDescent="0.25">
      <c r="DB28405" s="134">
        <f t="shared" si="1070"/>
        <v>358</v>
      </c>
      <c r="DC28405" s="7"/>
      <c r="DD28405" s="10"/>
      <c r="DE28405" s="10"/>
      <c r="DF28405" s="9"/>
      <c r="DG28405" s="9"/>
      <c r="DH28405" s="25"/>
      <c r="DI28405" s="128"/>
      <c r="DJ28405" s="128"/>
      <c r="DK28405" s="216">
        <f t="shared" si="1069"/>
        <v>0</v>
      </c>
      <c r="DL28405" s="128"/>
      <c r="DM28405" s="49"/>
    </row>
    <row r="28406" spans="106:117" x14ac:dyDescent="0.25">
      <c r="DB28406" s="134">
        <f t="shared" si="1070"/>
        <v>359</v>
      </c>
      <c r="DC28406" s="7"/>
      <c r="DD28406" s="10"/>
      <c r="DE28406" s="10"/>
      <c r="DF28406" s="9"/>
      <c r="DG28406" s="9"/>
      <c r="DH28406" s="25"/>
      <c r="DI28406" s="128"/>
      <c r="DJ28406" s="128"/>
      <c r="DK28406" s="216">
        <f t="shared" si="1069"/>
        <v>0</v>
      </c>
      <c r="DL28406" s="128"/>
      <c r="DM28406" s="49"/>
    </row>
    <row r="28407" spans="106:117" x14ac:dyDescent="0.25">
      <c r="DB28407" s="134">
        <f t="shared" si="1070"/>
        <v>360</v>
      </c>
      <c r="DC28407" s="7"/>
      <c r="DD28407" s="10"/>
      <c r="DE28407" s="10"/>
      <c r="DF28407" s="9"/>
      <c r="DG28407" s="9"/>
      <c r="DH28407" s="25"/>
      <c r="DI28407" s="128"/>
      <c r="DJ28407" s="128"/>
      <c r="DK28407" s="216">
        <f t="shared" si="1069"/>
        <v>0</v>
      </c>
      <c r="DL28407" s="128"/>
      <c r="DM28407" s="49"/>
    </row>
    <row r="28408" spans="106:117" x14ac:dyDescent="0.25">
      <c r="DB28408" s="134">
        <f t="shared" si="1070"/>
        <v>361</v>
      </c>
      <c r="DC28408" s="7"/>
      <c r="DD28408" s="10"/>
      <c r="DE28408" s="10"/>
      <c r="DF28408" s="9"/>
      <c r="DG28408" s="9"/>
      <c r="DH28408" s="25"/>
      <c r="DI28408" s="128"/>
      <c r="DJ28408" s="128"/>
      <c r="DK28408" s="216">
        <f t="shared" si="1069"/>
        <v>0</v>
      </c>
      <c r="DL28408" s="128"/>
      <c r="DM28408" s="49"/>
    </row>
    <row r="28409" spans="106:117" x14ac:dyDescent="0.25">
      <c r="DB28409" s="134">
        <f t="shared" si="1070"/>
        <v>362</v>
      </c>
      <c r="DC28409" s="7"/>
      <c r="DD28409" s="10"/>
      <c r="DE28409" s="10"/>
      <c r="DF28409" s="9"/>
      <c r="DG28409" s="9"/>
      <c r="DH28409" s="25"/>
      <c r="DI28409" s="128"/>
      <c r="DJ28409" s="128"/>
      <c r="DK28409" s="216">
        <f t="shared" si="1069"/>
        <v>0</v>
      </c>
      <c r="DL28409" s="128"/>
      <c r="DM28409" s="49"/>
    </row>
    <row r="28410" spans="106:117" x14ac:dyDescent="0.25">
      <c r="DB28410" s="134">
        <f t="shared" si="1070"/>
        <v>363</v>
      </c>
      <c r="DC28410" s="7"/>
      <c r="DD28410" s="10"/>
      <c r="DE28410" s="10"/>
      <c r="DF28410" s="9"/>
      <c r="DG28410" s="9"/>
      <c r="DH28410" s="25"/>
      <c r="DI28410" s="128"/>
      <c r="DJ28410" s="128"/>
      <c r="DK28410" s="216">
        <f t="shared" si="1069"/>
        <v>0</v>
      </c>
      <c r="DL28410" s="128"/>
      <c r="DM28410" s="49"/>
    </row>
    <row r="28411" spans="106:117" x14ac:dyDescent="0.25">
      <c r="DB28411" s="134">
        <f t="shared" si="1070"/>
        <v>364</v>
      </c>
      <c r="DC28411" s="7"/>
      <c r="DD28411" s="10"/>
      <c r="DE28411" s="10"/>
      <c r="DF28411" s="9"/>
      <c r="DG28411" s="9"/>
      <c r="DH28411" s="25"/>
      <c r="DI28411" s="128"/>
      <c r="DJ28411" s="128"/>
      <c r="DK28411" s="216">
        <f t="shared" si="1069"/>
        <v>0</v>
      </c>
      <c r="DL28411" s="128"/>
      <c r="DM28411" s="49"/>
    </row>
    <row r="28412" spans="106:117" x14ac:dyDescent="0.25">
      <c r="DB28412" s="134">
        <f t="shared" si="1070"/>
        <v>365</v>
      </c>
      <c r="DC28412" s="7"/>
      <c r="DD28412" s="10"/>
      <c r="DE28412" s="10"/>
      <c r="DF28412" s="9"/>
      <c r="DG28412" s="9"/>
      <c r="DH28412" s="25"/>
      <c r="DI28412" s="128"/>
      <c r="DJ28412" s="128"/>
      <c r="DK28412" s="216">
        <f t="shared" si="1069"/>
        <v>0</v>
      </c>
      <c r="DL28412" s="128"/>
      <c r="DM28412" s="49"/>
    </row>
    <row r="28413" spans="106:117" x14ac:dyDescent="0.25">
      <c r="DB28413" s="134">
        <f t="shared" si="1070"/>
        <v>366</v>
      </c>
      <c r="DC28413" s="7"/>
      <c r="DD28413" s="10"/>
      <c r="DE28413" s="10"/>
      <c r="DF28413" s="9"/>
      <c r="DG28413" s="9"/>
      <c r="DH28413" s="25"/>
      <c r="DI28413" s="128"/>
      <c r="DJ28413" s="128"/>
      <c r="DK28413" s="216">
        <f t="shared" si="1069"/>
        <v>0</v>
      </c>
      <c r="DL28413" s="128"/>
      <c r="DM28413" s="49"/>
    </row>
    <row r="28414" spans="106:117" x14ac:dyDescent="0.25">
      <c r="DB28414" s="134">
        <f t="shared" si="1070"/>
        <v>367</v>
      </c>
      <c r="DC28414" s="7"/>
      <c r="DD28414" s="10"/>
      <c r="DE28414" s="10"/>
      <c r="DF28414" s="9"/>
      <c r="DG28414" s="9"/>
      <c r="DH28414" s="25"/>
      <c r="DI28414" s="128"/>
      <c r="DJ28414" s="128"/>
      <c r="DK28414" s="216">
        <f t="shared" si="1069"/>
        <v>0</v>
      </c>
      <c r="DL28414" s="128"/>
      <c r="DM28414" s="49"/>
    </row>
    <row r="28415" spans="106:117" x14ac:dyDescent="0.25">
      <c r="DB28415" s="134">
        <f t="shared" si="1070"/>
        <v>368</v>
      </c>
      <c r="DC28415" s="7"/>
      <c r="DD28415" s="10"/>
      <c r="DE28415" s="10"/>
      <c r="DF28415" s="9"/>
      <c r="DG28415" s="9"/>
      <c r="DH28415" s="25"/>
      <c r="DI28415" s="128"/>
      <c r="DJ28415" s="128"/>
      <c r="DK28415" s="216">
        <f t="shared" si="1069"/>
        <v>0</v>
      </c>
      <c r="DL28415" s="128"/>
      <c r="DM28415" s="49"/>
    </row>
    <row r="28416" spans="106:117" x14ac:dyDescent="0.25">
      <c r="DB28416" s="134">
        <f t="shared" si="1070"/>
        <v>369</v>
      </c>
      <c r="DC28416" s="7"/>
      <c r="DD28416" s="10"/>
      <c r="DE28416" s="10"/>
      <c r="DF28416" s="9"/>
      <c r="DG28416" s="9"/>
      <c r="DH28416" s="25"/>
      <c r="DI28416" s="128"/>
      <c r="DJ28416" s="128"/>
      <c r="DK28416" s="216">
        <f t="shared" si="1069"/>
        <v>0</v>
      </c>
      <c r="DL28416" s="128"/>
      <c r="DM28416" s="49"/>
    </row>
    <row r="28417" spans="106:117" x14ac:dyDescent="0.25">
      <c r="DB28417" s="134">
        <f t="shared" si="1070"/>
        <v>370</v>
      </c>
      <c r="DC28417" s="7"/>
      <c r="DD28417" s="10"/>
      <c r="DE28417" s="10"/>
      <c r="DF28417" s="9"/>
      <c r="DG28417" s="9"/>
      <c r="DH28417" s="25"/>
      <c r="DI28417" s="128"/>
      <c r="DJ28417" s="128"/>
      <c r="DK28417" s="216">
        <f t="shared" si="1069"/>
        <v>0</v>
      </c>
      <c r="DL28417" s="128"/>
      <c r="DM28417" s="49"/>
    </row>
    <row r="28418" spans="106:117" x14ac:dyDescent="0.25">
      <c r="DB28418" s="134">
        <f t="shared" si="1070"/>
        <v>371</v>
      </c>
      <c r="DC28418" s="7"/>
      <c r="DD28418" s="10"/>
      <c r="DE28418" s="10"/>
      <c r="DF28418" s="9"/>
      <c r="DG28418" s="9"/>
      <c r="DH28418" s="25"/>
      <c r="DI28418" s="128"/>
      <c r="DJ28418" s="128"/>
      <c r="DK28418" s="216">
        <f t="shared" si="1069"/>
        <v>0</v>
      </c>
      <c r="DL28418" s="128"/>
      <c r="DM28418" s="49"/>
    </row>
    <row r="28419" spans="106:117" x14ac:dyDescent="0.25">
      <c r="DB28419" s="134">
        <f t="shared" si="1070"/>
        <v>372</v>
      </c>
      <c r="DC28419" s="7"/>
      <c r="DD28419" s="10"/>
      <c r="DE28419" s="10"/>
      <c r="DF28419" s="9"/>
      <c r="DG28419" s="9"/>
      <c r="DH28419" s="25"/>
      <c r="DI28419" s="128"/>
      <c r="DJ28419" s="128"/>
      <c r="DK28419" s="216">
        <f t="shared" si="1069"/>
        <v>0</v>
      </c>
      <c r="DL28419" s="128"/>
      <c r="DM28419" s="49"/>
    </row>
    <row r="28420" spans="106:117" x14ac:dyDescent="0.25">
      <c r="DB28420" s="134">
        <f t="shared" si="1070"/>
        <v>373</v>
      </c>
      <c r="DC28420" s="7"/>
      <c r="DD28420" s="10"/>
      <c r="DE28420" s="10"/>
      <c r="DF28420" s="9"/>
      <c r="DG28420" s="9"/>
      <c r="DH28420" s="25"/>
      <c r="DI28420" s="128"/>
      <c r="DJ28420" s="128"/>
      <c r="DK28420" s="216">
        <f t="shared" si="1069"/>
        <v>0</v>
      </c>
      <c r="DL28420" s="128"/>
      <c r="DM28420" s="49"/>
    </row>
    <row r="28421" spans="106:117" x14ac:dyDescent="0.25">
      <c r="DB28421" s="134">
        <f t="shared" si="1070"/>
        <v>374</v>
      </c>
      <c r="DC28421" s="7"/>
      <c r="DD28421" s="10"/>
      <c r="DE28421" s="10"/>
      <c r="DF28421" s="9"/>
      <c r="DG28421" s="9"/>
      <c r="DH28421" s="25"/>
      <c r="DI28421" s="128"/>
      <c r="DJ28421" s="128"/>
      <c r="DK28421" s="216">
        <f t="shared" si="1069"/>
        <v>0</v>
      </c>
      <c r="DL28421" s="128"/>
      <c r="DM28421" s="49"/>
    </row>
    <row r="28422" spans="106:117" x14ac:dyDescent="0.25">
      <c r="DB28422" s="134">
        <f t="shared" si="1070"/>
        <v>375</v>
      </c>
      <c r="DC28422" s="7"/>
      <c r="DD28422" s="10"/>
      <c r="DE28422" s="10"/>
      <c r="DF28422" s="9"/>
      <c r="DG28422" s="9"/>
      <c r="DH28422" s="25"/>
      <c r="DI28422" s="128"/>
      <c r="DJ28422" s="128"/>
      <c r="DK28422" s="216">
        <f t="shared" si="1069"/>
        <v>0</v>
      </c>
      <c r="DL28422" s="128"/>
      <c r="DM28422" s="49"/>
    </row>
    <row r="28423" spans="106:117" x14ac:dyDescent="0.25">
      <c r="DB28423" s="134">
        <f t="shared" si="1070"/>
        <v>376</v>
      </c>
      <c r="DC28423" s="7"/>
      <c r="DD28423" s="10"/>
      <c r="DE28423" s="10"/>
      <c r="DF28423" s="9"/>
      <c r="DG28423" s="9"/>
      <c r="DH28423" s="25"/>
      <c r="DI28423" s="128"/>
      <c r="DJ28423" s="128"/>
      <c r="DK28423" s="216">
        <f t="shared" si="1069"/>
        <v>0</v>
      </c>
      <c r="DL28423" s="128"/>
      <c r="DM28423" s="49"/>
    </row>
    <row r="28424" spans="106:117" x14ac:dyDescent="0.25">
      <c r="DB28424" s="134">
        <f t="shared" si="1070"/>
        <v>377</v>
      </c>
      <c r="DC28424" s="7"/>
      <c r="DD28424" s="10"/>
      <c r="DE28424" s="10"/>
      <c r="DF28424" s="9"/>
      <c r="DG28424" s="9"/>
      <c r="DH28424" s="25"/>
      <c r="DI28424" s="128"/>
      <c r="DJ28424" s="128"/>
      <c r="DK28424" s="216">
        <f t="shared" si="1069"/>
        <v>0</v>
      </c>
      <c r="DL28424" s="128"/>
      <c r="DM28424" s="49"/>
    </row>
    <row r="28425" spans="106:117" x14ac:dyDescent="0.25">
      <c r="DB28425" s="134">
        <f t="shared" si="1070"/>
        <v>378</v>
      </c>
      <c r="DC28425" s="7"/>
      <c r="DD28425" s="10"/>
      <c r="DE28425" s="10"/>
      <c r="DF28425" s="9"/>
      <c r="DG28425" s="9"/>
      <c r="DH28425" s="25"/>
      <c r="DI28425" s="128"/>
      <c r="DJ28425" s="128"/>
      <c r="DK28425" s="216">
        <f t="shared" si="1069"/>
        <v>0</v>
      </c>
      <c r="DL28425" s="128"/>
      <c r="DM28425" s="49"/>
    </row>
    <row r="28426" spans="106:117" x14ac:dyDescent="0.25">
      <c r="DB28426" s="134">
        <f t="shared" si="1070"/>
        <v>379</v>
      </c>
      <c r="DC28426" s="7"/>
      <c r="DD28426" s="10"/>
      <c r="DE28426" s="10"/>
      <c r="DF28426" s="9"/>
      <c r="DG28426" s="9"/>
      <c r="DH28426" s="25"/>
      <c r="DI28426" s="128"/>
      <c r="DJ28426" s="128"/>
      <c r="DK28426" s="216">
        <f t="shared" si="1069"/>
        <v>0</v>
      </c>
      <c r="DL28426" s="128"/>
      <c r="DM28426" s="49"/>
    </row>
    <row r="28427" spans="106:117" x14ac:dyDescent="0.25">
      <c r="DB28427" s="134">
        <f t="shared" si="1070"/>
        <v>380</v>
      </c>
      <c r="DC28427" s="7"/>
      <c r="DD28427" s="10"/>
      <c r="DE28427" s="10"/>
      <c r="DF28427" s="9"/>
      <c r="DG28427" s="9"/>
      <c r="DH28427" s="25"/>
      <c r="DI28427" s="128"/>
      <c r="DJ28427" s="128"/>
      <c r="DK28427" s="216">
        <f t="shared" si="1069"/>
        <v>0</v>
      </c>
      <c r="DL28427" s="128"/>
      <c r="DM28427" s="49"/>
    </row>
    <row r="28428" spans="106:117" x14ac:dyDescent="0.25">
      <c r="DB28428" s="134">
        <f t="shared" si="1070"/>
        <v>381</v>
      </c>
      <c r="DC28428" s="7"/>
      <c r="DD28428" s="10"/>
      <c r="DE28428" s="10"/>
      <c r="DF28428" s="9"/>
      <c r="DG28428" s="9"/>
      <c r="DH28428" s="25"/>
      <c r="DI28428" s="128"/>
      <c r="DJ28428" s="128"/>
      <c r="DK28428" s="216">
        <f t="shared" si="1069"/>
        <v>0</v>
      </c>
      <c r="DL28428" s="128"/>
      <c r="DM28428" s="49"/>
    </row>
    <row r="28429" spans="106:117" x14ac:dyDescent="0.25">
      <c r="DB28429" s="134">
        <f t="shared" si="1070"/>
        <v>382</v>
      </c>
      <c r="DC28429" s="7"/>
      <c r="DD28429" s="10"/>
      <c r="DE28429" s="10"/>
      <c r="DF28429" s="9"/>
      <c r="DG28429" s="9"/>
      <c r="DH28429" s="25"/>
      <c r="DI28429" s="128"/>
      <c r="DJ28429" s="128"/>
      <c r="DK28429" s="216">
        <f t="shared" si="1069"/>
        <v>0</v>
      </c>
      <c r="DL28429" s="128"/>
      <c r="DM28429" s="49"/>
    </row>
    <row r="28430" spans="106:117" x14ac:dyDescent="0.25">
      <c r="DB28430" s="134">
        <f t="shared" si="1070"/>
        <v>383</v>
      </c>
      <c r="DC28430" s="7"/>
      <c r="DD28430" s="10"/>
      <c r="DE28430" s="10"/>
      <c r="DF28430" s="9"/>
      <c r="DG28430" s="9"/>
      <c r="DH28430" s="25"/>
      <c r="DI28430" s="128"/>
      <c r="DJ28430" s="128"/>
      <c r="DK28430" s="216">
        <f t="shared" si="1069"/>
        <v>0</v>
      </c>
      <c r="DL28430" s="128"/>
      <c r="DM28430" s="49"/>
    </row>
    <row r="28431" spans="106:117" x14ac:dyDescent="0.25">
      <c r="DB28431" s="134">
        <f t="shared" si="1070"/>
        <v>384</v>
      </c>
      <c r="DC28431" s="7"/>
      <c r="DD28431" s="10"/>
      <c r="DE28431" s="10"/>
      <c r="DF28431" s="9"/>
      <c r="DG28431" s="9"/>
      <c r="DH28431" s="25"/>
      <c r="DI28431" s="128"/>
      <c r="DJ28431" s="128"/>
      <c r="DK28431" s="216">
        <f t="shared" si="1069"/>
        <v>0</v>
      </c>
      <c r="DL28431" s="128"/>
      <c r="DM28431" s="49"/>
    </row>
    <row r="28432" spans="106:117" x14ac:dyDescent="0.25">
      <c r="DB28432" s="134">
        <f t="shared" si="1070"/>
        <v>385</v>
      </c>
      <c r="DC28432" s="7"/>
      <c r="DD28432" s="10"/>
      <c r="DE28432" s="10"/>
      <c r="DF28432" s="9"/>
      <c r="DG28432" s="9"/>
      <c r="DH28432" s="25"/>
      <c r="DI28432" s="128"/>
      <c r="DJ28432" s="128"/>
      <c r="DK28432" s="216">
        <f t="shared" si="1069"/>
        <v>0</v>
      </c>
      <c r="DL28432" s="128"/>
      <c r="DM28432" s="49"/>
    </row>
    <row r="28433" spans="106:117" x14ac:dyDescent="0.25">
      <c r="DB28433" s="134">
        <f t="shared" si="1070"/>
        <v>386</v>
      </c>
      <c r="DC28433" s="7"/>
      <c r="DD28433" s="10"/>
      <c r="DE28433" s="10"/>
      <c r="DF28433" s="9"/>
      <c r="DG28433" s="9"/>
      <c r="DH28433" s="25"/>
      <c r="DI28433" s="128"/>
      <c r="DJ28433" s="128"/>
      <c r="DK28433" s="216">
        <f t="shared" ref="DK28433:DK28496" si="1071">IF(DC28433=0,0,IF(DD28433=0,0,IF(DE28433=0,0,IF(DF28433=0,0,IF(DG28433=0,0,30)))))</f>
        <v>0</v>
      </c>
      <c r="DL28433" s="128"/>
      <c r="DM28433" s="49"/>
    </row>
    <row r="28434" spans="106:117" x14ac:dyDescent="0.25">
      <c r="DB28434" s="134">
        <f t="shared" si="1070"/>
        <v>387</v>
      </c>
      <c r="DC28434" s="7"/>
      <c r="DD28434" s="10"/>
      <c r="DE28434" s="10"/>
      <c r="DF28434" s="9"/>
      <c r="DG28434" s="9"/>
      <c r="DH28434" s="25"/>
      <c r="DI28434" s="128"/>
      <c r="DJ28434" s="128"/>
      <c r="DK28434" s="216">
        <f t="shared" si="1071"/>
        <v>0</v>
      </c>
      <c r="DL28434" s="128"/>
      <c r="DM28434" s="49"/>
    </row>
    <row r="28435" spans="106:117" x14ac:dyDescent="0.25">
      <c r="DB28435" s="134">
        <f t="shared" si="1070"/>
        <v>388</v>
      </c>
      <c r="DC28435" s="7"/>
      <c r="DD28435" s="10"/>
      <c r="DE28435" s="10"/>
      <c r="DF28435" s="9"/>
      <c r="DG28435" s="9"/>
      <c r="DH28435" s="25"/>
      <c r="DI28435" s="128"/>
      <c r="DJ28435" s="128"/>
      <c r="DK28435" s="216">
        <f t="shared" si="1071"/>
        <v>0</v>
      </c>
      <c r="DL28435" s="128"/>
      <c r="DM28435" s="49"/>
    </row>
    <row r="28436" spans="106:117" x14ac:dyDescent="0.25">
      <c r="DB28436" s="134">
        <f t="shared" si="1070"/>
        <v>389</v>
      </c>
      <c r="DC28436" s="7"/>
      <c r="DD28436" s="10"/>
      <c r="DE28436" s="10"/>
      <c r="DF28436" s="9"/>
      <c r="DG28436" s="9"/>
      <c r="DH28436" s="25"/>
      <c r="DI28436" s="128"/>
      <c r="DJ28436" s="128"/>
      <c r="DK28436" s="216">
        <f t="shared" si="1071"/>
        <v>0</v>
      </c>
      <c r="DL28436" s="128"/>
      <c r="DM28436" s="49"/>
    </row>
    <row r="28437" spans="106:117" x14ac:dyDescent="0.25">
      <c r="DB28437" s="134">
        <f t="shared" si="1070"/>
        <v>390</v>
      </c>
      <c r="DC28437" s="7"/>
      <c r="DD28437" s="10"/>
      <c r="DE28437" s="10"/>
      <c r="DF28437" s="9"/>
      <c r="DG28437" s="9"/>
      <c r="DH28437" s="25"/>
      <c r="DI28437" s="128"/>
      <c r="DJ28437" s="128"/>
      <c r="DK28437" s="216">
        <f t="shared" si="1071"/>
        <v>0</v>
      </c>
      <c r="DL28437" s="128"/>
      <c r="DM28437" s="49"/>
    </row>
    <row r="28438" spans="106:117" x14ac:dyDescent="0.25">
      <c r="DB28438" s="134">
        <f t="shared" si="1070"/>
        <v>391</v>
      </c>
      <c r="DC28438" s="7"/>
      <c r="DD28438" s="10"/>
      <c r="DE28438" s="10"/>
      <c r="DF28438" s="9"/>
      <c r="DG28438" s="9"/>
      <c r="DH28438" s="25"/>
      <c r="DI28438" s="128"/>
      <c r="DJ28438" s="128"/>
      <c r="DK28438" s="216">
        <f t="shared" si="1071"/>
        <v>0</v>
      </c>
      <c r="DL28438" s="128"/>
      <c r="DM28438" s="49"/>
    </row>
    <row r="28439" spans="106:117" x14ac:dyDescent="0.25">
      <c r="DB28439" s="134">
        <f t="shared" si="1070"/>
        <v>392</v>
      </c>
      <c r="DC28439" s="7"/>
      <c r="DD28439" s="10"/>
      <c r="DE28439" s="10"/>
      <c r="DF28439" s="9"/>
      <c r="DG28439" s="9"/>
      <c r="DH28439" s="25"/>
      <c r="DI28439" s="128"/>
      <c r="DJ28439" s="128"/>
      <c r="DK28439" s="216">
        <f t="shared" si="1071"/>
        <v>0</v>
      </c>
      <c r="DL28439" s="128"/>
      <c r="DM28439" s="49"/>
    </row>
    <row r="28440" spans="106:117" x14ac:dyDescent="0.25">
      <c r="DB28440" s="134">
        <f t="shared" si="1070"/>
        <v>393</v>
      </c>
      <c r="DC28440" s="7"/>
      <c r="DD28440" s="10"/>
      <c r="DE28440" s="10"/>
      <c r="DF28440" s="9"/>
      <c r="DG28440" s="9"/>
      <c r="DH28440" s="25"/>
      <c r="DI28440" s="128"/>
      <c r="DJ28440" s="128"/>
      <c r="DK28440" s="216">
        <f t="shared" si="1071"/>
        <v>0</v>
      </c>
      <c r="DL28440" s="128"/>
      <c r="DM28440" s="49"/>
    </row>
    <row r="28441" spans="106:117" x14ac:dyDescent="0.25">
      <c r="DB28441" s="134">
        <f t="shared" si="1070"/>
        <v>394</v>
      </c>
      <c r="DC28441" s="7"/>
      <c r="DD28441" s="10"/>
      <c r="DE28441" s="10"/>
      <c r="DF28441" s="9"/>
      <c r="DG28441" s="9"/>
      <c r="DH28441" s="25"/>
      <c r="DI28441" s="128"/>
      <c r="DJ28441" s="128"/>
      <c r="DK28441" s="216">
        <f t="shared" si="1071"/>
        <v>0</v>
      </c>
      <c r="DL28441" s="128"/>
      <c r="DM28441" s="49"/>
    </row>
    <row r="28442" spans="106:117" x14ac:dyDescent="0.25">
      <c r="DB28442" s="134">
        <f t="shared" si="1070"/>
        <v>395</v>
      </c>
      <c r="DC28442" s="7"/>
      <c r="DD28442" s="10"/>
      <c r="DE28442" s="10"/>
      <c r="DF28442" s="9"/>
      <c r="DG28442" s="9"/>
      <c r="DH28442" s="25"/>
      <c r="DI28442" s="128"/>
      <c r="DJ28442" s="128"/>
      <c r="DK28442" s="216">
        <f t="shared" si="1071"/>
        <v>0</v>
      </c>
      <c r="DL28442" s="128"/>
      <c r="DM28442" s="49"/>
    </row>
    <row r="28443" spans="106:117" x14ac:dyDescent="0.25">
      <c r="DB28443" s="134">
        <f t="shared" si="1070"/>
        <v>396</v>
      </c>
      <c r="DC28443" s="7"/>
      <c r="DD28443" s="10"/>
      <c r="DE28443" s="10"/>
      <c r="DF28443" s="9"/>
      <c r="DG28443" s="9"/>
      <c r="DH28443" s="25"/>
      <c r="DI28443" s="128"/>
      <c r="DJ28443" s="128"/>
      <c r="DK28443" s="216">
        <f t="shared" si="1071"/>
        <v>0</v>
      </c>
      <c r="DL28443" s="128"/>
      <c r="DM28443" s="49"/>
    </row>
    <row r="28444" spans="106:117" x14ac:dyDescent="0.25">
      <c r="DB28444" s="134">
        <f t="shared" si="1070"/>
        <v>397</v>
      </c>
      <c r="DC28444" s="7"/>
      <c r="DD28444" s="10"/>
      <c r="DE28444" s="10"/>
      <c r="DF28444" s="9"/>
      <c r="DG28444" s="9"/>
      <c r="DH28444" s="25"/>
      <c r="DI28444" s="128"/>
      <c r="DJ28444" s="128"/>
      <c r="DK28444" s="216">
        <f t="shared" si="1071"/>
        <v>0</v>
      </c>
      <c r="DL28444" s="128"/>
      <c r="DM28444" s="49"/>
    </row>
    <row r="28445" spans="106:117" x14ac:dyDescent="0.25">
      <c r="DB28445" s="134">
        <f t="shared" si="1070"/>
        <v>398</v>
      </c>
      <c r="DC28445" s="7"/>
      <c r="DD28445" s="10"/>
      <c r="DE28445" s="10"/>
      <c r="DF28445" s="9"/>
      <c r="DG28445" s="9"/>
      <c r="DH28445" s="25"/>
      <c r="DI28445" s="128"/>
      <c r="DJ28445" s="128"/>
      <c r="DK28445" s="216">
        <f t="shared" si="1071"/>
        <v>0</v>
      </c>
      <c r="DL28445" s="128"/>
      <c r="DM28445" s="49"/>
    </row>
    <row r="28446" spans="106:117" x14ac:dyDescent="0.25">
      <c r="DB28446" s="134">
        <f t="shared" si="1070"/>
        <v>399</v>
      </c>
      <c r="DC28446" s="7"/>
      <c r="DD28446" s="10"/>
      <c r="DE28446" s="10"/>
      <c r="DF28446" s="9"/>
      <c r="DG28446" s="9"/>
      <c r="DH28446" s="25"/>
      <c r="DI28446" s="128"/>
      <c r="DJ28446" s="128"/>
      <c r="DK28446" s="216">
        <f t="shared" si="1071"/>
        <v>0</v>
      </c>
      <c r="DL28446" s="128"/>
      <c r="DM28446" s="49"/>
    </row>
    <row r="28447" spans="106:117" x14ac:dyDescent="0.25">
      <c r="DB28447" s="134">
        <f t="shared" si="1070"/>
        <v>400</v>
      </c>
      <c r="DC28447" s="7"/>
      <c r="DD28447" s="10"/>
      <c r="DE28447" s="10"/>
      <c r="DF28447" s="9"/>
      <c r="DG28447" s="9"/>
      <c r="DH28447" s="25"/>
      <c r="DI28447" s="128"/>
      <c r="DJ28447" s="128"/>
      <c r="DK28447" s="216">
        <f t="shared" si="1071"/>
        <v>0</v>
      </c>
      <c r="DL28447" s="128"/>
      <c r="DM28447" s="49"/>
    </row>
    <row r="28448" spans="106:117" x14ac:dyDescent="0.25">
      <c r="DB28448" s="134">
        <f t="shared" si="1070"/>
        <v>401</v>
      </c>
      <c r="DC28448" s="7"/>
      <c r="DD28448" s="10"/>
      <c r="DE28448" s="10"/>
      <c r="DF28448" s="9"/>
      <c r="DG28448" s="9"/>
      <c r="DH28448" s="25"/>
      <c r="DI28448" s="128"/>
      <c r="DJ28448" s="128"/>
      <c r="DK28448" s="216">
        <f t="shared" si="1071"/>
        <v>0</v>
      </c>
      <c r="DL28448" s="128"/>
      <c r="DM28448" s="49"/>
    </row>
    <row r="28449" spans="106:117" x14ac:dyDescent="0.25">
      <c r="DB28449" s="134">
        <f t="shared" si="1070"/>
        <v>402</v>
      </c>
      <c r="DC28449" s="7"/>
      <c r="DD28449" s="10"/>
      <c r="DE28449" s="10"/>
      <c r="DF28449" s="9"/>
      <c r="DG28449" s="9"/>
      <c r="DH28449" s="25"/>
      <c r="DI28449" s="128"/>
      <c r="DJ28449" s="128"/>
      <c r="DK28449" s="216">
        <f t="shared" si="1071"/>
        <v>0</v>
      </c>
      <c r="DL28449" s="128"/>
      <c r="DM28449" s="49"/>
    </row>
    <row r="28450" spans="106:117" x14ac:dyDescent="0.25">
      <c r="DB28450" s="134">
        <f t="shared" si="1070"/>
        <v>403</v>
      </c>
      <c r="DC28450" s="7"/>
      <c r="DD28450" s="10"/>
      <c r="DE28450" s="10"/>
      <c r="DF28450" s="9"/>
      <c r="DG28450" s="9"/>
      <c r="DH28450" s="25"/>
      <c r="DI28450" s="128"/>
      <c r="DJ28450" s="128"/>
      <c r="DK28450" s="216">
        <f t="shared" si="1071"/>
        <v>0</v>
      </c>
      <c r="DL28450" s="128"/>
      <c r="DM28450" s="49"/>
    </row>
    <row r="28451" spans="106:117" x14ac:dyDescent="0.25">
      <c r="DB28451" s="134">
        <f t="shared" si="1070"/>
        <v>404</v>
      </c>
      <c r="DC28451" s="7"/>
      <c r="DD28451" s="10"/>
      <c r="DE28451" s="10"/>
      <c r="DF28451" s="9"/>
      <c r="DG28451" s="9"/>
      <c r="DH28451" s="25"/>
      <c r="DI28451" s="128"/>
      <c r="DJ28451" s="128"/>
      <c r="DK28451" s="216">
        <f t="shared" si="1071"/>
        <v>0</v>
      </c>
      <c r="DL28451" s="128"/>
      <c r="DM28451" s="49"/>
    </row>
    <row r="28452" spans="106:117" x14ac:dyDescent="0.25">
      <c r="DB28452" s="134">
        <f t="shared" si="1070"/>
        <v>405</v>
      </c>
      <c r="DC28452" s="7"/>
      <c r="DD28452" s="10"/>
      <c r="DE28452" s="10"/>
      <c r="DF28452" s="9"/>
      <c r="DG28452" s="9"/>
      <c r="DH28452" s="25"/>
      <c r="DI28452" s="128"/>
      <c r="DJ28452" s="128"/>
      <c r="DK28452" s="216">
        <f t="shared" si="1071"/>
        <v>0</v>
      </c>
      <c r="DL28452" s="128"/>
      <c r="DM28452" s="49"/>
    </row>
    <row r="28453" spans="106:117" x14ac:dyDescent="0.25">
      <c r="DB28453" s="134">
        <f t="shared" si="1070"/>
        <v>406</v>
      </c>
      <c r="DC28453" s="7"/>
      <c r="DD28453" s="10"/>
      <c r="DE28453" s="10"/>
      <c r="DF28453" s="9"/>
      <c r="DG28453" s="9"/>
      <c r="DH28453" s="25"/>
      <c r="DI28453" s="128"/>
      <c r="DJ28453" s="128"/>
      <c r="DK28453" s="216">
        <f t="shared" si="1071"/>
        <v>0</v>
      </c>
      <c r="DL28453" s="128"/>
      <c r="DM28453" s="49"/>
    </row>
    <row r="28454" spans="106:117" x14ac:dyDescent="0.25">
      <c r="DB28454" s="134">
        <f t="shared" si="1070"/>
        <v>407</v>
      </c>
      <c r="DC28454" s="7"/>
      <c r="DD28454" s="10"/>
      <c r="DE28454" s="10"/>
      <c r="DF28454" s="9"/>
      <c r="DG28454" s="9"/>
      <c r="DH28454" s="25"/>
      <c r="DI28454" s="128"/>
      <c r="DJ28454" s="128"/>
      <c r="DK28454" s="216">
        <f t="shared" si="1071"/>
        <v>0</v>
      </c>
      <c r="DL28454" s="128"/>
      <c r="DM28454" s="49"/>
    </row>
    <row r="28455" spans="106:117" x14ac:dyDescent="0.25">
      <c r="DB28455" s="134">
        <f t="shared" si="1070"/>
        <v>408</v>
      </c>
      <c r="DC28455" s="7"/>
      <c r="DD28455" s="10"/>
      <c r="DE28455" s="10"/>
      <c r="DF28455" s="9"/>
      <c r="DG28455" s="9"/>
      <c r="DH28455" s="25"/>
      <c r="DI28455" s="128"/>
      <c r="DJ28455" s="128"/>
      <c r="DK28455" s="216">
        <f t="shared" si="1071"/>
        <v>0</v>
      </c>
      <c r="DL28455" s="128"/>
      <c r="DM28455" s="49"/>
    </row>
    <row r="28456" spans="106:117" x14ac:dyDescent="0.25">
      <c r="DB28456" s="134">
        <f t="shared" si="1070"/>
        <v>409</v>
      </c>
      <c r="DC28456" s="7"/>
      <c r="DD28456" s="10"/>
      <c r="DE28456" s="10"/>
      <c r="DF28456" s="9"/>
      <c r="DG28456" s="9"/>
      <c r="DH28456" s="25"/>
      <c r="DI28456" s="128"/>
      <c r="DJ28456" s="128"/>
      <c r="DK28456" s="216">
        <f t="shared" si="1071"/>
        <v>0</v>
      </c>
      <c r="DL28456" s="128"/>
      <c r="DM28456" s="49"/>
    </row>
    <row r="28457" spans="106:117" x14ac:dyDescent="0.25">
      <c r="DB28457" s="134">
        <f t="shared" si="1070"/>
        <v>410</v>
      </c>
      <c r="DC28457" s="7"/>
      <c r="DD28457" s="10"/>
      <c r="DE28457" s="10"/>
      <c r="DF28457" s="9"/>
      <c r="DG28457" s="9"/>
      <c r="DH28457" s="25"/>
      <c r="DI28457" s="128"/>
      <c r="DJ28457" s="128"/>
      <c r="DK28457" s="216">
        <f t="shared" si="1071"/>
        <v>0</v>
      </c>
      <c r="DL28457" s="128"/>
      <c r="DM28457" s="49"/>
    </row>
    <row r="28458" spans="106:117" x14ac:dyDescent="0.25">
      <c r="DB28458" s="134">
        <f t="shared" si="1070"/>
        <v>411</v>
      </c>
      <c r="DC28458" s="7"/>
      <c r="DD28458" s="10"/>
      <c r="DE28458" s="10"/>
      <c r="DF28458" s="9"/>
      <c r="DG28458" s="9"/>
      <c r="DH28458" s="25"/>
      <c r="DI28458" s="128"/>
      <c r="DJ28458" s="128"/>
      <c r="DK28458" s="216">
        <f t="shared" si="1071"/>
        <v>0</v>
      </c>
      <c r="DL28458" s="128"/>
      <c r="DM28458" s="49"/>
    </row>
    <row r="28459" spans="106:117" x14ac:dyDescent="0.25">
      <c r="DB28459" s="134">
        <f t="shared" si="1070"/>
        <v>412</v>
      </c>
      <c r="DC28459" s="7"/>
      <c r="DD28459" s="10"/>
      <c r="DE28459" s="10"/>
      <c r="DF28459" s="9"/>
      <c r="DG28459" s="9"/>
      <c r="DH28459" s="25"/>
      <c r="DI28459" s="128"/>
      <c r="DJ28459" s="128"/>
      <c r="DK28459" s="216">
        <f t="shared" si="1071"/>
        <v>0</v>
      </c>
      <c r="DL28459" s="128"/>
      <c r="DM28459" s="49"/>
    </row>
    <row r="28460" spans="106:117" x14ac:dyDescent="0.25">
      <c r="DB28460" s="134">
        <f t="shared" si="1070"/>
        <v>413</v>
      </c>
      <c r="DC28460" s="7"/>
      <c r="DD28460" s="10"/>
      <c r="DE28460" s="10"/>
      <c r="DF28460" s="9"/>
      <c r="DG28460" s="9"/>
      <c r="DH28460" s="25"/>
      <c r="DI28460" s="128"/>
      <c r="DJ28460" s="128"/>
      <c r="DK28460" s="216">
        <f t="shared" si="1071"/>
        <v>0</v>
      </c>
      <c r="DL28460" s="128"/>
      <c r="DM28460" s="49"/>
    </row>
    <row r="28461" spans="106:117" x14ac:dyDescent="0.25">
      <c r="DB28461" s="134">
        <f t="shared" si="1070"/>
        <v>414</v>
      </c>
      <c r="DC28461" s="7"/>
      <c r="DD28461" s="10"/>
      <c r="DE28461" s="10"/>
      <c r="DF28461" s="9"/>
      <c r="DG28461" s="9"/>
      <c r="DH28461" s="25"/>
      <c r="DI28461" s="128"/>
      <c r="DJ28461" s="128"/>
      <c r="DK28461" s="216">
        <f t="shared" si="1071"/>
        <v>0</v>
      </c>
      <c r="DL28461" s="128"/>
      <c r="DM28461" s="49"/>
    </row>
    <row r="28462" spans="106:117" x14ac:dyDescent="0.25">
      <c r="DB28462" s="134">
        <f t="shared" si="1070"/>
        <v>415</v>
      </c>
      <c r="DC28462" s="7"/>
      <c r="DD28462" s="10"/>
      <c r="DE28462" s="10"/>
      <c r="DF28462" s="9"/>
      <c r="DG28462" s="9"/>
      <c r="DH28462" s="25"/>
      <c r="DI28462" s="128"/>
      <c r="DJ28462" s="128"/>
      <c r="DK28462" s="216">
        <f t="shared" si="1071"/>
        <v>0</v>
      </c>
      <c r="DL28462" s="128"/>
      <c r="DM28462" s="49"/>
    </row>
    <row r="28463" spans="106:117" x14ac:dyDescent="0.25">
      <c r="DB28463" s="134">
        <f t="shared" si="1070"/>
        <v>416</v>
      </c>
      <c r="DC28463" s="7"/>
      <c r="DD28463" s="10"/>
      <c r="DE28463" s="10"/>
      <c r="DF28463" s="9"/>
      <c r="DG28463" s="9"/>
      <c r="DH28463" s="25"/>
      <c r="DI28463" s="128"/>
      <c r="DJ28463" s="128"/>
      <c r="DK28463" s="216">
        <f t="shared" si="1071"/>
        <v>0</v>
      </c>
      <c r="DL28463" s="128"/>
      <c r="DM28463" s="49"/>
    </row>
    <row r="28464" spans="106:117" x14ac:dyDescent="0.25">
      <c r="DB28464" s="134">
        <f t="shared" si="1070"/>
        <v>417</v>
      </c>
      <c r="DC28464" s="7"/>
      <c r="DD28464" s="10"/>
      <c r="DE28464" s="10"/>
      <c r="DF28464" s="9"/>
      <c r="DG28464" s="9"/>
      <c r="DH28464" s="25"/>
      <c r="DI28464" s="128"/>
      <c r="DJ28464" s="128"/>
      <c r="DK28464" s="216">
        <f t="shared" si="1071"/>
        <v>0</v>
      </c>
      <c r="DL28464" s="128"/>
      <c r="DM28464" s="49"/>
    </row>
    <row r="28465" spans="106:117" x14ac:dyDescent="0.25">
      <c r="DB28465" s="134">
        <f t="shared" si="1070"/>
        <v>418</v>
      </c>
      <c r="DC28465" s="7"/>
      <c r="DD28465" s="10"/>
      <c r="DE28465" s="10"/>
      <c r="DF28465" s="9"/>
      <c r="DG28465" s="9"/>
      <c r="DH28465" s="25"/>
      <c r="DI28465" s="128"/>
      <c r="DJ28465" s="128"/>
      <c r="DK28465" s="216">
        <f t="shared" si="1071"/>
        <v>0</v>
      </c>
      <c r="DL28465" s="128"/>
      <c r="DM28465" s="49"/>
    </row>
    <row r="28466" spans="106:117" x14ac:dyDescent="0.25">
      <c r="DB28466" s="134">
        <f t="shared" si="1070"/>
        <v>419</v>
      </c>
      <c r="DC28466" s="7"/>
      <c r="DD28466" s="10"/>
      <c r="DE28466" s="10"/>
      <c r="DF28466" s="9"/>
      <c r="DG28466" s="9"/>
      <c r="DH28466" s="25"/>
      <c r="DI28466" s="128"/>
      <c r="DJ28466" s="128"/>
      <c r="DK28466" s="216">
        <f t="shared" si="1071"/>
        <v>0</v>
      </c>
      <c r="DL28466" s="128"/>
      <c r="DM28466" s="49"/>
    </row>
    <row r="28467" spans="106:117" x14ac:dyDescent="0.25">
      <c r="DB28467" s="134">
        <f t="shared" ref="DB28467:DB28530" si="1072">1+DB28466</f>
        <v>420</v>
      </c>
      <c r="DC28467" s="7"/>
      <c r="DD28467" s="10"/>
      <c r="DE28467" s="10"/>
      <c r="DF28467" s="9"/>
      <c r="DG28467" s="9"/>
      <c r="DH28467" s="25"/>
      <c r="DI28467" s="128"/>
      <c r="DJ28467" s="128"/>
      <c r="DK28467" s="216">
        <f t="shared" si="1071"/>
        <v>0</v>
      </c>
      <c r="DL28467" s="128"/>
      <c r="DM28467" s="49"/>
    </row>
    <row r="28468" spans="106:117" x14ac:dyDescent="0.25">
      <c r="DB28468" s="134">
        <f t="shared" si="1072"/>
        <v>421</v>
      </c>
      <c r="DC28468" s="7"/>
      <c r="DD28468" s="10"/>
      <c r="DE28468" s="10"/>
      <c r="DF28468" s="9"/>
      <c r="DG28468" s="9"/>
      <c r="DH28468" s="25"/>
      <c r="DI28468" s="128"/>
      <c r="DJ28468" s="128"/>
      <c r="DK28468" s="216">
        <f t="shared" si="1071"/>
        <v>0</v>
      </c>
      <c r="DL28468" s="128"/>
      <c r="DM28468" s="49"/>
    </row>
    <row r="28469" spans="106:117" x14ac:dyDescent="0.25">
      <c r="DB28469" s="134">
        <f t="shared" si="1072"/>
        <v>422</v>
      </c>
      <c r="DC28469" s="7"/>
      <c r="DD28469" s="10"/>
      <c r="DE28469" s="10"/>
      <c r="DF28469" s="9"/>
      <c r="DG28469" s="9"/>
      <c r="DH28469" s="25"/>
      <c r="DI28469" s="128"/>
      <c r="DJ28469" s="128"/>
      <c r="DK28469" s="216">
        <f t="shared" si="1071"/>
        <v>0</v>
      </c>
      <c r="DL28469" s="128"/>
      <c r="DM28469" s="49"/>
    </row>
    <row r="28470" spans="106:117" x14ac:dyDescent="0.25">
      <c r="DB28470" s="134">
        <f t="shared" si="1072"/>
        <v>423</v>
      </c>
      <c r="DC28470" s="7"/>
      <c r="DD28470" s="10"/>
      <c r="DE28470" s="10"/>
      <c r="DF28470" s="9"/>
      <c r="DG28470" s="9"/>
      <c r="DH28470" s="25"/>
      <c r="DI28470" s="128"/>
      <c r="DJ28470" s="128"/>
      <c r="DK28470" s="216">
        <f t="shared" si="1071"/>
        <v>0</v>
      </c>
      <c r="DL28470" s="128"/>
      <c r="DM28470" s="49"/>
    </row>
    <row r="28471" spans="106:117" x14ac:dyDescent="0.25">
      <c r="DB28471" s="134">
        <f t="shared" si="1072"/>
        <v>424</v>
      </c>
      <c r="DC28471" s="7"/>
      <c r="DD28471" s="10"/>
      <c r="DE28471" s="10"/>
      <c r="DF28471" s="9"/>
      <c r="DG28471" s="9"/>
      <c r="DH28471" s="25"/>
      <c r="DI28471" s="128"/>
      <c r="DJ28471" s="128"/>
      <c r="DK28471" s="216">
        <f t="shared" si="1071"/>
        <v>0</v>
      </c>
      <c r="DL28471" s="128"/>
      <c r="DM28471" s="49"/>
    </row>
    <row r="28472" spans="106:117" x14ac:dyDescent="0.25">
      <c r="DB28472" s="134">
        <f t="shared" si="1072"/>
        <v>425</v>
      </c>
      <c r="DC28472" s="7"/>
      <c r="DD28472" s="10"/>
      <c r="DE28472" s="10"/>
      <c r="DF28472" s="9"/>
      <c r="DG28472" s="9"/>
      <c r="DH28472" s="25"/>
      <c r="DI28472" s="128"/>
      <c r="DJ28472" s="128"/>
      <c r="DK28472" s="216">
        <f t="shared" si="1071"/>
        <v>0</v>
      </c>
      <c r="DL28472" s="128"/>
      <c r="DM28472" s="49"/>
    </row>
    <row r="28473" spans="106:117" x14ac:dyDescent="0.25">
      <c r="DB28473" s="134">
        <f t="shared" si="1072"/>
        <v>426</v>
      </c>
      <c r="DC28473" s="7"/>
      <c r="DD28473" s="10"/>
      <c r="DE28473" s="10"/>
      <c r="DF28473" s="9"/>
      <c r="DG28473" s="9"/>
      <c r="DH28473" s="25"/>
      <c r="DI28473" s="128"/>
      <c r="DJ28473" s="128"/>
      <c r="DK28473" s="216">
        <f t="shared" si="1071"/>
        <v>0</v>
      </c>
      <c r="DL28473" s="128"/>
      <c r="DM28473" s="49"/>
    </row>
    <row r="28474" spans="106:117" x14ac:dyDescent="0.25">
      <c r="DB28474" s="134">
        <f t="shared" si="1072"/>
        <v>427</v>
      </c>
      <c r="DC28474" s="7"/>
      <c r="DD28474" s="10"/>
      <c r="DE28474" s="10"/>
      <c r="DF28474" s="9"/>
      <c r="DG28474" s="9"/>
      <c r="DH28474" s="25"/>
      <c r="DI28474" s="128"/>
      <c r="DJ28474" s="128"/>
      <c r="DK28474" s="216">
        <f t="shared" si="1071"/>
        <v>0</v>
      </c>
      <c r="DL28474" s="128"/>
      <c r="DM28474" s="49"/>
    </row>
    <row r="28475" spans="106:117" x14ac:dyDescent="0.25">
      <c r="DB28475" s="134">
        <f t="shared" si="1072"/>
        <v>428</v>
      </c>
      <c r="DC28475" s="7"/>
      <c r="DD28475" s="10"/>
      <c r="DE28475" s="10"/>
      <c r="DF28475" s="9"/>
      <c r="DG28475" s="9"/>
      <c r="DH28475" s="25"/>
      <c r="DI28475" s="128"/>
      <c r="DJ28475" s="128"/>
      <c r="DK28475" s="216">
        <f t="shared" si="1071"/>
        <v>0</v>
      </c>
      <c r="DL28475" s="128"/>
      <c r="DM28475" s="49"/>
    </row>
    <row r="28476" spans="106:117" x14ac:dyDescent="0.25">
      <c r="DB28476" s="134">
        <f t="shared" si="1072"/>
        <v>429</v>
      </c>
      <c r="DC28476" s="7"/>
      <c r="DD28476" s="10"/>
      <c r="DE28476" s="10"/>
      <c r="DF28476" s="9"/>
      <c r="DG28476" s="9"/>
      <c r="DH28476" s="25"/>
      <c r="DI28476" s="128"/>
      <c r="DJ28476" s="128"/>
      <c r="DK28476" s="216">
        <f t="shared" si="1071"/>
        <v>0</v>
      </c>
      <c r="DL28476" s="128"/>
      <c r="DM28476" s="49"/>
    </row>
    <row r="28477" spans="106:117" x14ac:dyDescent="0.25">
      <c r="DB28477" s="134">
        <f t="shared" si="1072"/>
        <v>430</v>
      </c>
      <c r="DC28477" s="7"/>
      <c r="DD28477" s="10"/>
      <c r="DE28477" s="10"/>
      <c r="DF28477" s="9"/>
      <c r="DG28477" s="9"/>
      <c r="DH28477" s="25"/>
      <c r="DI28477" s="128"/>
      <c r="DJ28477" s="128"/>
      <c r="DK28477" s="216">
        <f t="shared" si="1071"/>
        <v>0</v>
      </c>
      <c r="DL28477" s="128"/>
      <c r="DM28477" s="49"/>
    </row>
    <row r="28478" spans="106:117" x14ac:dyDescent="0.25">
      <c r="DB28478" s="134">
        <f t="shared" si="1072"/>
        <v>431</v>
      </c>
      <c r="DC28478" s="7"/>
      <c r="DD28478" s="10"/>
      <c r="DE28478" s="10"/>
      <c r="DF28478" s="9"/>
      <c r="DG28478" s="9"/>
      <c r="DH28478" s="25"/>
      <c r="DI28478" s="128"/>
      <c r="DJ28478" s="128"/>
      <c r="DK28478" s="216">
        <f t="shared" si="1071"/>
        <v>0</v>
      </c>
      <c r="DL28478" s="128"/>
      <c r="DM28478" s="49"/>
    </row>
    <row r="28479" spans="106:117" x14ac:dyDescent="0.25">
      <c r="DB28479" s="134">
        <f t="shared" si="1072"/>
        <v>432</v>
      </c>
      <c r="DC28479" s="7"/>
      <c r="DD28479" s="10"/>
      <c r="DE28479" s="10"/>
      <c r="DF28479" s="9"/>
      <c r="DG28479" s="9"/>
      <c r="DH28479" s="25"/>
      <c r="DI28479" s="128"/>
      <c r="DJ28479" s="128"/>
      <c r="DK28479" s="216">
        <f t="shared" si="1071"/>
        <v>0</v>
      </c>
      <c r="DL28479" s="128"/>
      <c r="DM28479" s="49"/>
    </row>
    <row r="28480" spans="106:117" x14ac:dyDescent="0.25">
      <c r="DB28480" s="134">
        <f t="shared" si="1072"/>
        <v>433</v>
      </c>
      <c r="DC28480" s="7"/>
      <c r="DD28480" s="10"/>
      <c r="DE28480" s="10"/>
      <c r="DF28480" s="9"/>
      <c r="DG28480" s="9"/>
      <c r="DH28480" s="25"/>
      <c r="DI28480" s="128"/>
      <c r="DJ28480" s="128"/>
      <c r="DK28480" s="216">
        <f t="shared" si="1071"/>
        <v>0</v>
      </c>
      <c r="DL28480" s="128"/>
      <c r="DM28480" s="49"/>
    </row>
    <row r="28481" spans="106:117" x14ac:dyDescent="0.25">
      <c r="DB28481" s="134">
        <f t="shared" si="1072"/>
        <v>434</v>
      </c>
      <c r="DC28481" s="7"/>
      <c r="DD28481" s="10"/>
      <c r="DE28481" s="10"/>
      <c r="DF28481" s="9"/>
      <c r="DG28481" s="9"/>
      <c r="DH28481" s="25"/>
      <c r="DI28481" s="128"/>
      <c r="DJ28481" s="128"/>
      <c r="DK28481" s="216">
        <f t="shared" si="1071"/>
        <v>0</v>
      </c>
      <c r="DL28481" s="128"/>
      <c r="DM28481" s="49"/>
    </row>
    <row r="28482" spans="106:117" x14ac:dyDescent="0.25">
      <c r="DB28482" s="134">
        <f t="shared" si="1072"/>
        <v>435</v>
      </c>
      <c r="DC28482" s="7"/>
      <c r="DD28482" s="10"/>
      <c r="DE28482" s="10"/>
      <c r="DF28482" s="9"/>
      <c r="DG28482" s="9"/>
      <c r="DH28482" s="25"/>
      <c r="DI28482" s="128"/>
      <c r="DJ28482" s="128"/>
      <c r="DK28482" s="216">
        <f t="shared" si="1071"/>
        <v>0</v>
      </c>
      <c r="DL28482" s="128"/>
      <c r="DM28482" s="49"/>
    </row>
    <row r="28483" spans="106:117" x14ac:dyDescent="0.25">
      <c r="DB28483" s="134">
        <f t="shared" si="1072"/>
        <v>436</v>
      </c>
      <c r="DC28483" s="7"/>
      <c r="DD28483" s="10"/>
      <c r="DE28483" s="10"/>
      <c r="DF28483" s="9"/>
      <c r="DG28483" s="9"/>
      <c r="DH28483" s="25"/>
      <c r="DI28483" s="128"/>
      <c r="DJ28483" s="128"/>
      <c r="DK28483" s="216">
        <f t="shared" si="1071"/>
        <v>0</v>
      </c>
      <c r="DL28483" s="128"/>
      <c r="DM28483" s="49"/>
    </row>
    <row r="28484" spans="106:117" x14ac:dyDescent="0.25">
      <c r="DB28484" s="134">
        <f t="shared" si="1072"/>
        <v>437</v>
      </c>
      <c r="DC28484" s="7"/>
      <c r="DD28484" s="10"/>
      <c r="DE28484" s="10"/>
      <c r="DF28484" s="9"/>
      <c r="DG28484" s="9"/>
      <c r="DH28484" s="25"/>
      <c r="DI28484" s="128"/>
      <c r="DJ28484" s="128"/>
      <c r="DK28484" s="216">
        <f t="shared" si="1071"/>
        <v>0</v>
      </c>
      <c r="DL28484" s="128"/>
      <c r="DM28484" s="49"/>
    </row>
    <row r="28485" spans="106:117" x14ac:dyDescent="0.25">
      <c r="DB28485" s="134">
        <f t="shared" si="1072"/>
        <v>438</v>
      </c>
      <c r="DC28485" s="7"/>
      <c r="DD28485" s="10"/>
      <c r="DE28485" s="10"/>
      <c r="DF28485" s="9"/>
      <c r="DG28485" s="9"/>
      <c r="DH28485" s="25"/>
      <c r="DI28485" s="128"/>
      <c r="DJ28485" s="128"/>
      <c r="DK28485" s="216">
        <f t="shared" si="1071"/>
        <v>0</v>
      </c>
      <c r="DL28485" s="128"/>
      <c r="DM28485" s="49"/>
    </row>
    <row r="28486" spans="106:117" x14ac:dyDescent="0.25">
      <c r="DB28486" s="134">
        <f t="shared" si="1072"/>
        <v>439</v>
      </c>
      <c r="DC28486" s="7"/>
      <c r="DD28486" s="10"/>
      <c r="DE28486" s="10"/>
      <c r="DF28486" s="9"/>
      <c r="DG28486" s="9"/>
      <c r="DH28486" s="25"/>
      <c r="DI28486" s="128"/>
      <c r="DJ28486" s="128"/>
      <c r="DK28486" s="216">
        <f t="shared" si="1071"/>
        <v>0</v>
      </c>
      <c r="DL28486" s="128"/>
      <c r="DM28486" s="49"/>
    </row>
    <row r="28487" spans="106:117" x14ac:dyDescent="0.25">
      <c r="DB28487" s="134">
        <f t="shared" si="1072"/>
        <v>440</v>
      </c>
      <c r="DC28487" s="7"/>
      <c r="DD28487" s="10"/>
      <c r="DE28487" s="10"/>
      <c r="DF28487" s="9"/>
      <c r="DG28487" s="9"/>
      <c r="DH28487" s="25"/>
      <c r="DI28487" s="128"/>
      <c r="DJ28487" s="128"/>
      <c r="DK28487" s="216">
        <f t="shared" si="1071"/>
        <v>0</v>
      </c>
      <c r="DL28487" s="128"/>
      <c r="DM28487" s="49"/>
    </row>
    <row r="28488" spans="106:117" x14ac:dyDescent="0.25">
      <c r="DB28488" s="134">
        <f t="shared" si="1072"/>
        <v>441</v>
      </c>
      <c r="DC28488" s="7"/>
      <c r="DD28488" s="10"/>
      <c r="DE28488" s="10"/>
      <c r="DF28488" s="9"/>
      <c r="DG28488" s="9"/>
      <c r="DH28488" s="25"/>
      <c r="DI28488" s="128"/>
      <c r="DJ28488" s="128"/>
      <c r="DK28488" s="216">
        <f t="shared" si="1071"/>
        <v>0</v>
      </c>
      <c r="DL28488" s="128"/>
      <c r="DM28488" s="49"/>
    </row>
    <row r="28489" spans="106:117" x14ac:dyDescent="0.25">
      <c r="DB28489" s="134">
        <f t="shared" si="1072"/>
        <v>442</v>
      </c>
      <c r="DC28489" s="7"/>
      <c r="DD28489" s="10"/>
      <c r="DE28489" s="10"/>
      <c r="DF28489" s="9"/>
      <c r="DG28489" s="9"/>
      <c r="DH28489" s="25"/>
      <c r="DI28489" s="128"/>
      <c r="DJ28489" s="128"/>
      <c r="DK28489" s="216">
        <f t="shared" si="1071"/>
        <v>0</v>
      </c>
      <c r="DL28489" s="128"/>
      <c r="DM28489" s="49"/>
    </row>
    <row r="28490" spans="106:117" x14ac:dyDescent="0.25">
      <c r="DB28490" s="134">
        <f t="shared" si="1072"/>
        <v>443</v>
      </c>
      <c r="DC28490" s="7"/>
      <c r="DD28490" s="10"/>
      <c r="DE28490" s="10"/>
      <c r="DF28490" s="9"/>
      <c r="DG28490" s="9"/>
      <c r="DH28490" s="25"/>
      <c r="DI28490" s="128"/>
      <c r="DJ28490" s="128"/>
      <c r="DK28490" s="216">
        <f t="shared" si="1071"/>
        <v>0</v>
      </c>
      <c r="DL28490" s="128"/>
      <c r="DM28490" s="49"/>
    </row>
    <row r="28491" spans="106:117" x14ac:dyDescent="0.25">
      <c r="DB28491" s="134">
        <f t="shared" si="1072"/>
        <v>444</v>
      </c>
      <c r="DC28491" s="7"/>
      <c r="DD28491" s="10"/>
      <c r="DE28491" s="10"/>
      <c r="DF28491" s="9"/>
      <c r="DG28491" s="9"/>
      <c r="DH28491" s="25"/>
      <c r="DI28491" s="128"/>
      <c r="DJ28491" s="128"/>
      <c r="DK28491" s="216">
        <f t="shared" si="1071"/>
        <v>0</v>
      </c>
      <c r="DL28491" s="128"/>
      <c r="DM28491" s="49"/>
    </row>
    <row r="28492" spans="106:117" x14ac:dyDescent="0.25">
      <c r="DB28492" s="134">
        <f t="shared" si="1072"/>
        <v>445</v>
      </c>
      <c r="DC28492" s="7"/>
      <c r="DD28492" s="10"/>
      <c r="DE28492" s="10"/>
      <c r="DF28492" s="9"/>
      <c r="DG28492" s="9"/>
      <c r="DH28492" s="25"/>
      <c r="DI28492" s="128"/>
      <c r="DJ28492" s="128"/>
      <c r="DK28492" s="216">
        <f t="shared" si="1071"/>
        <v>0</v>
      </c>
      <c r="DL28492" s="128"/>
      <c r="DM28492" s="49"/>
    </row>
    <row r="28493" spans="106:117" x14ac:dyDescent="0.25">
      <c r="DB28493" s="134">
        <f t="shared" si="1072"/>
        <v>446</v>
      </c>
      <c r="DC28493" s="7"/>
      <c r="DD28493" s="10"/>
      <c r="DE28493" s="10"/>
      <c r="DF28493" s="9"/>
      <c r="DG28493" s="9"/>
      <c r="DH28493" s="25"/>
      <c r="DI28493" s="128"/>
      <c r="DJ28493" s="128"/>
      <c r="DK28493" s="216">
        <f t="shared" si="1071"/>
        <v>0</v>
      </c>
      <c r="DL28493" s="128"/>
      <c r="DM28493" s="49"/>
    </row>
    <row r="28494" spans="106:117" x14ac:dyDescent="0.25">
      <c r="DB28494" s="134">
        <f t="shared" si="1072"/>
        <v>447</v>
      </c>
      <c r="DC28494" s="7"/>
      <c r="DD28494" s="10"/>
      <c r="DE28494" s="10"/>
      <c r="DF28494" s="9"/>
      <c r="DG28494" s="9"/>
      <c r="DH28494" s="25"/>
      <c r="DI28494" s="128"/>
      <c r="DJ28494" s="128"/>
      <c r="DK28494" s="216">
        <f t="shared" si="1071"/>
        <v>0</v>
      </c>
      <c r="DL28494" s="128"/>
      <c r="DM28494" s="49"/>
    </row>
    <row r="28495" spans="106:117" x14ac:dyDescent="0.25">
      <c r="DB28495" s="134">
        <f t="shared" si="1072"/>
        <v>448</v>
      </c>
      <c r="DC28495" s="7"/>
      <c r="DD28495" s="10"/>
      <c r="DE28495" s="10"/>
      <c r="DF28495" s="9"/>
      <c r="DG28495" s="9"/>
      <c r="DH28495" s="25"/>
      <c r="DI28495" s="128"/>
      <c r="DJ28495" s="128"/>
      <c r="DK28495" s="216">
        <f t="shared" si="1071"/>
        <v>0</v>
      </c>
      <c r="DL28495" s="128"/>
      <c r="DM28495" s="49"/>
    </row>
    <row r="28496" spans="106:117" x14ac:dyDescent="0.25">
      <c r="DB28496" s="134">
        <f t="shared" si="1072"/>
        <v>449</v>
      </c>
      <c r="DC28496" s="7"/>
      <c r="DD28496" s="10"/>
      <c r="DE28496" s="10"/>
      <c r="DF28496" s="9"/>
      <c r="DG28496" s="9"/>
      <c r="DH28496" s="25"/>
      <c r="DI28496" s="128"/>
      <c r="DJ28496" s="128"/>
      <c r="DK28496" s="216">
        <f t="shared" si="1071"/>
        <v>0</v>
      </c>
      <c r="DL28496" s="128"/>
      <c r="DM28496" s="49"/>
    </row>
    <row r="28497" spans="106:117" x14ac:dyDescent="0.25">
      <c r="DB28497" s="134">
        <f t="shared" si="1072"/>
        <v>450</v>
      </c>
      <c r="DC28497" s="7"/>
      <c r="DD28497" s="10"/>
      <c r="DE28497" s="10"/>
      <c r="DF28497" s="9"/>
      <c r="DG28497" s="9"/>
      <c r="DH28497" s="25"/>
      <c r="DI28497" s="128"/>
      <c r="DJ28497" s="128"/>
      <c r="DK28497" s="216">
        <f t="shared" ref="DK28497:DK28560" si="1073">IF(DC28497=0,0,IF(DD28497=0,0,IF(DE28497=0,0,IF(DF28497=0,0,IF(DG28497=0,0,30)))))</f>
        <v>0</v>
      </c>
      <c r="DL28497" s="128"/>
      <c r="DM28497" s="49"/>
    </row>
    <row r="28498" spans="106:117" x14ac:dyDescent="0.25">
      <c r="DB28498" s="134">
        <f t="shared" si="1072"/>
        <v>451</v>
      </c>
      <c r="DC28498" s="7"/>
      <c r="DD28498" s="10"/>
      <c r="DE28498" s="10"/>
      <c r="DF28498" s="9"/>
      <c r="DG28498" s="9"/>
      <c r="DH28498" s="25"/>
      <c r="DI28498" s="128"/>
      <c r="DJ28498" s="128"/>
      <c r="DK28498" s="216">
        <f t="shared" si="1073"/>
        <v>0</v>
      </c>
      <c r="DL28498" s="128"/>
      <c r="DM28498" s="49"/>
    </row>
    <row r="28499" spans="106:117" x14ac:dyDescent="0.25">
      <c r="DB28499" s="134">
        <f t="shared" si="1072"/>
        <v>452</v>
      </c>
      <c r="DC28499" s="7"/>
      <c r="DD28499" s="10"/>
      <c r="DE28499" s="10"/>
      <c r="DF28499" s="9"/>
      <c r="DG28499" s="9"/>
      <c r="DH28499" s="25"/>
      <c r="DI28499" s="128"/>
      <c r="DJ28499" s="128"/>
      <c r="DK28499" s="216">
        <f t="shared" si="1073"/>
        <v>0</v>
      </c>
      <c r="DL28499" s="128"/>
      <c r="DM28499" s="49"/>
    </row>
    <row r="28500" spans="106:117" x14ac:dyDescent="0.25">
      <c r="DB28500" s="134">
        <f t="shared" si="1072"/>
        <v>453</v>
      </c>
      <c r="DC28500" s="7"/>
      <c r="DD28500" s="10"/>
      <c r="DE28500" s="10"/>
      <c r="DF28500" s="9"/>
      <c r="DG28500" s="9"/>
      <c r="DH28500" s="25"/>
      <c r="DI28500" s="128"/>
      <c r="DJ28500" s="128"/>
      <c r="DK28500" s="216">
        <f t="shared" si="1073"/>
        <v>0</v>
      </c>
      <c r="DL28500" s="128"/>
      <c r="DM28500" s="49"/>
    </row>
    <row r="28501" spans="106:117" x14ac:dyDescent="0.25">
      <c r="DB28501" s="134">
        <f t="shared" si="1072"/>
        <v>454</v>
      </c>
      <c r="DC28501" s="7"/>
      <c r="DD28501" s="10"/>
      <c r="DE28501" s="10"/>
      <c r="DF28501" s="9"/>
      <c r="DG28501" s="9"/>
      <c r="DH28501" s="25"/>
      <c r="DI28501" s="128"/>
      <c r="DJ28501" s="128"/>
      <c r="DK28501" s="216">
        <f t="shared" si="1073"/>
        <v>0</v>
      </c>
      <c r="DL28501" s="128"/>
      <c r="DM28501" s="49"/>
    </row>
    <row r="28502" spans="106:117" x14ac:dyDescent="0.25">
      <c r="DB28502" s="134">
        <f t="shared" si="1072"/>
        <v>455</v>
      </c>
      <c r="DC28502" s="7"/>
      <c r="DD28502" s="10"/>
      <c r="DE28502" s="10"/>
      <c r="DF28502" s="9"/>
      <c r="DG28502" s="9"/>
      <c r="DH28502" s="25"/>
      <c r="DI28502" s="128"/>
      <c r="DJ28502" s="128"/>
      <c r="DK28502" s="216">
        <f t="shared" si="1073"/>
        <v>0</v>
      </c>
      <c r="DL28502" s="128"/>
      <c r="DM28502" s="49"/>
    </row>
    <row r="28503" spans="106:117" x14ac:dyDescent="0.25">
      <c r="DB28503" s="134">
        <f t="shared" si="1072"/>
        <v>456</v>
      </c>
      <c r="DC28503" s="7"/>
      <c r="DD28503" s="10"/>
      <c r="DE28503" s="10"/>
      <c r="DF28503" s="9"/>
      <c r="DG28503" s="9"/>
      <c r="DH28503" s="25"/>
      <c r="DI28503" s="128"/>
      <c r="DJ28503" s="128"/>
      <c r="DK28503" s="216">
        <f t="shared" si="1073"/>
        <v>0</v>
      </c>
      <c r="DL28503" s="128"/>
      <c r="DM28503" s="49"/>
    </row>
    <row r="28504" spans="106:117" x14ac:dyDescent="0.25">
      <c r="DB28504" s="134">
        <f t="shared" si="1072"/>
        <v>457</v>
      </c>
      <c r="DC28504" s="7"/>
      <c r="DD28504" s="10"/>
      <c r="DE28504" s="10"/>
      <c r="DF28504" s="9"/>
      <c r="DG28504" s="9"/>
      <c r="DH28504" s="25"/>
      <c r="DI28504" s="128"/>
      <c r="DJ28504" s="128"/>
      <c r="DK28504" s="216">
        <f t="shared" si="1073"/>
        <v>0</v>
      </c>
      <c r="DL28504" s="128"/>
      <c r="DM28504" s="49"/>
    </row>
    <row r="28505" spans="106:117" x14ac:dyDescent="0.25">
      <c r="DB28505" s="134">
        <f t="shared" si="1072"/>
        <v>458</v>
      </c>
      <c r="DC28505" s="7"/>
      <c r="DD28505" s="10"/>
      <c r="DE28505" s="10"/>
      <c r="DF28505" s="9"/>
      <c r="DG28505" s="9"/>
      <c r="DH28505" s="25"/>
      <c r="DI28505" s="128"/>
      <c r="DJ28505" s="128"/>
      <c r="DK28505" s="216">
        <f t="shared" si="1073"/>
        <v>0</v>
      </c>
      <c r="DL28505" s="128"/>
      <c r="DM28505" s="49"/>
    </row>
    <row r="28506" spans="106:117" x14ac:dyDescent="0.25">
      <c r="DB28506" s="134">
        <f t="shared" si="1072"/>
        <v>459</v>
      </c>
      <c r="DC28506" s="7"/>
      <c r="DD28506" s="10"/>
      <c r="DE28506" s="10"/>
      <c r="DF28506" s="9"/>
      <c r="DG28506" s="9"/>
      <c r="DH28506" s="25"/>
      <c r="DI28506" s="128"/>
      <c r="DJ28506" s="128"/>
      <c r="DK28506" s="216">
        <f t="shared" si="1073"/>
        <v>0</v>
      </c>
      <c r="DL28506" s="128"/>
      <c r="DM28506" s="49"/>
    </row>
    <row r="28507" spans="106:117" x14ac:dyDescent="0.25">
      <c r="DB28507" s="134">
        <f t="shared" si="1072"/>
        <v>460</v>
      </c>
      <c r="DC28507" s="7"/>
      <c r="DD28507" s="10"/>
      <c r="DE28507" s="10"/>
      <c r="DF28507" s="9"/>
      <c r="DG28507" s="9"/>
      <c r="DH28507" s="25"/>
      <c r="DI28507" s="128"/>
      <c r="DJ28507" s="128"/>
      <c r="DK28507" s="216">
        <f t="shared" si="1073"/>
        <v>0</v>
      </c>
      <c r="DL28507" s="128"/>
      <c r="DM28507" s="49"/>
    </row>
    <row r="28508" spans="106:117" x14ac:dyDescent="0.25">
      <c r="DB28508" s="134">
        <f t="shared" si="1072"/>
        <v>461</v>
      </c>
      <c r="DC28508" s="7"/>
      <c r="DD28508" s="10"/>
      <c r="DE28508" s="10"/>
      <c r="DF28508" s="9"/>
      <c r="DG28508" s="9"/>
      <c r="DH28508" s="25"/>
      <c r="DI28508" s="128"/>
      <c r="DJ28508" s="128"/>
      <c r="DK28508" s="216">
        <f t="shared" si="1073"/>
        <v>0</v>
      </c>
      <c r="DL28508" s="128"/>
      <c r="DM28508" s="49"/>
    </row>
    <row r="28509" spans="106:117" x14ac:dyDescent="0.25">
      <c r="DB28509" s="134">
        <f t="shared" si="1072"/>
        <v>462</v>
      </c>
      <c r="DC28509" s="7"/>
      <c r="DD28509" s="10"/>
      <c r="DE28509" s="10"/>
      <c r="DF28509" s="9"/>
      <c r="DG28509" s="9"/>
      <c r="DH28509" s="25"/>
      <c r="DI28509" s="128"/>
      <c r="DJ28509" s="128"/>
      <c r="DK28509" s="216">
        <f t="shared" si="1073"/>
        <v>0</v>
      </c>
      <c r="DL28509" s="128"/>
      <c r="DM28509" s="49"/>
    </row>
    <row r="28510" spans="106:117" x14ac:dyDescent="0.25">
      <c r="DB28510" s="134">
        <f t="shared" si="1072"/>
        <v>463</v>
      </c>
      <c r="DC28510" s="7"/>
      <c r="DD28510" s="10"/>
      <c r="DE28510" s="10"/>
      <c r="DF28510" s="9"/>
      <c r="DG28510" s="9"/>
      <c r="DH28510" s="25"/>
      <c r="DI28510" s="128"/>
      <c r="DJ28510" s="128"/>
      <c r="DK28510" s="216">
        <f t="shared" si="1073"/>
        <v>0</v>
      </c>
      <c r="DL28510" s="128"/>
      <c r="DM28510" s="49"/>
    </row>
    <row r="28511" spans="106:117" x14ac:dyDescent="0.25">
      <c r="DB28511" s="134">
        <f t="shared" si="1072"/>
        <v>464</v>
      </c>
      <c r="DC28511" s="7"/>
      <c r="DD28511" s="10"/>
      <c r="DE28511" s="10"/>
      <c r="DF28511" s="9"/>
      <c r="DG28511" s="9"/>
      <c r="DH28511" s="25"/>
      <c r="DI28511" s="128"/>
      <c r="DJ28511" s="128"/>
      <c r="DK28511" s="216">
        <f t="shared" si="1073"/>
        <v>0</v>
      </c>
      <c r="DL28511" s="128"/>
      <c r="DM28511" s="49"/>
    </row>
    <row r="28512" spans="106:117" x14ac:dyDescent="0.25">
      <c r="DB28512" s="134">
        <f t="shared" si="1072"/>
        <v>465</v>
      </c>
      <c r="DC28512" s="7"/>
      <c r="DD28512" s="10"/>
      <c r="DE28512" s="10"/>
      <c r="DF28512" s="9"/>
      <c r="DG28512" s="9"/>
      <c r="DH28512" s="25"/>
      <c r="DI28512" s="128"/>
      <c r="DJ28512" s="128"/>
      <c r="DK28512" s="216">
        <f t="shared" si="1073"/>
        <v>0</v>
      </c>
      <c r="DL28512" s="128"/>
      <c r="DM28512" s="49"/>
    </row>
    <row r="28513" spans="106:117" x14ac:dyDescent="0.25">
      <c r="DB28513" s="134">
        <f t="shared" si="1072"/>
        <v>466</v>
      </c>
      <c r="DC28513" s="7"/>
      <c r="DD28513" s="10"/>
      <c r="DE28513" s="10"/>
      <c r="DF28513" s="9"/>
      <c r="DG28513" s="9"/>
      <c r="DH28513" s="25"/>
      <c r="DI28513" s="128"/>
      <c r="DJ28513" s="128"/>
      <c r="DK28513" s="216">
        <f t="shared" si="1073"/>
        <v>0</v>
      </c>
      <c r="DL28513" s="128"/>
      <c r="DM28513" s="49"/>
    </row>
    <row r="28514" spans="106:117" x14ac:dyDescent="0.25">
      <c r="DB28514" s="134">
        <f t="shared" si="1072"/>
        <v>467</v>
      </c>
      <c r="DC28514" s="7"/>
      <c r="DD28514" s="10"/>
      <c r="DE28514" s="10"/>
      <c r="DF28514" s="9"/>
      <c r="DG28514" s="9"/>
      <c r="DH28514" s="25"/>
      <c r="DI28514" s="128"/>
      <c r="DJ28514" s="128"/>
      <c r="DK28514" s="216">
        <f t="shared" si="1073"/>
        <v>0</v>
      </c>
      <c r="DL28514" s="128"/>
      <c r="DM28514" s="49"/>
    </row>
    <row r="28515" spans="106:117" x14ac:dyDescent="0.25">
      <c r="DB28515" s="134">
        <f t="shared" si="1072"/>
        <v>468</v>
      </c>
      <c r="DC28515" s="7"/>
      <c r="DD28515" s="10"/>
      <c r="DE28515" s="10"/>
      <c r="DF28515" s="9"/>
      <c r="DG28515" s="9"/>
      <c r="DH28515" s="25"/>
      <c r="DI28515" s="128"/>
      <c r="DJ28515" s="128"/>
      <c r="DK28515" s="216">
        <f t="shared" si="1073"/>
        <v>0</v>
      </c>
      <c r="DL28515" s="128"/>
      <c r="DM28515" s="49"/>
    </row>
    <row r="28516" spans="106:117" x14ac:dyDescent="0.25">
      <c r="DB28516" s="134">
        <f t="shared" si="1072"/>
        <v>469</v>
      </c>
      <c r="DC28516" s="7"/>
      <c r="DD28516" s="10"/>
      <c r="DE28516" s="10"/>
      <c r="DF28516" s="9"/>
      <c r="DG28516" s="9"/>
      <c r="DH28516" s="25"/>
      <c r="DI28516" s="128"/>
      <c r="DJ28516" s="128"/>
      <c r="DK28516" s="216">
        <f t="shared" si="1073"/>
        <v>0</v>
      </c>
      <c r="DL28516" s="128"/>
      <c r="DM28516" s="49"/>
    </row>
    <row r="28517" spans="106:117" x14ac:dyDescent="0.25">
      <c r="DB28517" s="134">
        <f t="shared" si="1072"/>
        <v>470</v>
      </c>
      <c r="DC28517" s="7"/>
      <c r="DD28517" s="10"/>
      <c r="DE28517" s="10"/>
      <c r="DF28517" s="9"/>
      <c r="DG28517" s="9"/>
      <c r="DH28517" s="25"/>
      <c r="DI28517" s="128"/>
      <c r="DJ28517" s="128"/>
      <c r="DK28517" s="216">
        <f t="shared" si="1073"/>
        <v>0</v>
      </c>
      <c r="DL28517" s="128"/>
      <c r="DM28517" s="49"/>
    </row>
    <row r="28518" spans="106:117" x14ac:dyDescent="0.25">
      <c r="DB28518" s="134">
        <f t="shared" si="1072"/>
        <v>471</v>
      </c>
      <c r="DC28518" s="7"/>
      <c r="DD28518" s="10"/>
      <c r="DE28518" s="10"/>
      <c r="DF28518" s="9"/>
      <c r="DG28518" s="9"/>
      <c r="DH28518" s="25"/>
      <c r="DI28518" s="128"/>
      <c r="DJ28518" s="128"/>
      <c r="DK28518" s="216">
        <f t="shared" si="1073"/>
        <v>0</v>
      </c>
      <c r="DL28518" s="128"/>
      <c r="DM28518" s="49"/>
    </row>
    <row r="28519" spans="106:117" x14ac:dyDescent="0.25">
      <c r="DB28519" s="134">
        <f t="shared" si="1072"/>
        <v>472</v>
      </c>
      <c r="DC28519" s="7"/>
      <c r="DD28519" s="10"/>
      <c r="DE28519" s="10"/>
      <c r="DF28519" s="9"/>
      <c r="DG28519" s="9"/>
      <c r="DH28519" s="25"/>
      <c r="DI28519" s="128"/>
      <c r="DJ28519" s="128"/>
      <c r="DK28519" s="216">
        <f t="shared" si="1073"/>
        <v>0</v>
      </c>
      <c r="DL28519" s="128"/>
      <c r="DM28519" s="49"/>
    </row>
    <row r="28520" spans="106:117" x14ac:dyDescent="0.25">
      <c r="DB28520" s="134">
        <f t="shared" si="1072"/>
        <v>473</v>
      </c>
      <c r="DC28520" s="7"/>
      <c r="DD28520" s="10"/>
      <c r="DE28520" s="10"/>
      <c r="DF28520" s="9"/>
      <c r="DG28520" s="9"/>
      <c r="DH28520" s="25"/>
      <c r="DI28520" s="128"/>
      <c r="DJ28520" s="128"/>
      <c r="DK28520" s="216">
        <f t="shared" si="1073"/>
        <v>0</v>
      </c>
      <c r="DL28520" s="128"/>
      <c r="DM28520" s="49"/>
    </row>
    <row r="28521" spans="106:117" x14ac:dyDescent="0.25">
      <c r="DB28521" s="134">
        <f t="shared" si="1072"/>
        <v>474</v>
      </c>
      <c r="DC28521" s="7"/>
      <c r="DD28521" s="10"/>
      <c r="DE28521" s="10"/>
      <c r="DF28521" s="9"/>
      <c r="DG28521" s="9"/>
      <c r="DH28521" s="25"/>
      <c r="DI28521" s="128"/>
      <c r="DJ28521" s="128"/>
      <c r="DK28521" s="216">
        <f t="shared" si="1073"/>
        <v>0</v>
      </c>
      <c r="DL28521" s="128"/>
      <c r="DM28521" s="49"/>
    </row>
    <row r="28522" spans="106:117" x14ac:dyDescent="0.25">
      <c r="DB28522" s="134">
        <f t="shared" si="1072"/>
        <v>475</v>
      </c>
      <c r="DC28522" s="7"/>
      <c r="DD28522" s="10"/>
      <c r="DE28522" s="10"/>
      <c r="DF28522" s="9"/>
      <c r="DG28522" s="9"/>
      <c r="DH28522" s="25"/>
      <c r="DI28522" s="128"/>
      <c r="DJ28522" s="128"/>
      <c r="DK28522" s="216">
        <f t="shared" si="1073"/>
        <v>0</v>
      </c>
      <c r="DL28522" s="128"/>
      <c r="DM28522" s="49"/>
    </row>
    <row r="28523" spans="106:117" x14ac:dyDescent="0.25">
      <c r="DB28523" s="134">
        <f t="shared" si="1072"/>
        <v>476</v>
      </c>
      <c r="DC28523" s="7"/>
      <c r="DD28523" s="10"/>
      <c r="DE28523" s="10"/>
      <c r="DF28523" s="9"/>
      <c r="DG28523" s="9"/>
      <c r="DH28523" s="25"/>
      <c r="DI28523" s="128"/>
      <c r="DJ28523" s="128"/>
      <c r="DK28523" s="216">
        <f t="shared" si="1073"/>
        <v>0</v>
      </c>
      <c r="DL28523" s="128"/>
      <c r="DM28523" s="49"/>
    </row>
    <row r="28524" spans="106:117" x14ac:dyDescent="0.25">
      <c r="DB28524" s="134">
        <f t="shared" si="1072"/>
        <v>477</v>
      </c>
      <c r="DC28524" s="7"/>
      <c r="DD28524" s="10"/>
      <c r="DE28524" s="10"/>
      <c r="DF28524" s="9"/>
      <c r="DG28524" s="9"/>
      <c r="DH28524" s="25"/>
      <c r="DI28524" s="128"/>
      <c r="DJ28524" s="128"/>
      <c r="DK28524" s="216">
        <f t="shared" si="1073"/>
        <v>0</v>
      </c>
      <c r="DL28524" s="128"/>
      <c r="DM28524" s="49"/>
    </row>
    <row r="28525" spans="106:117" x14ac:dyDescent="0.25">
      <c r="DB28525" s="134">
        <f t="shared" si="1072"/>
        <v>478</v>
      </c>
      <c r="DC28525" s="7"/>
      <c r="DD28525" s="10"/>
      <c r="DE28525" s="10"/>
      <c r="DF28525" s="9"/>
      <c r="DG28525" s="9"/>
      <c r="DH28525" s="25"/>
      <c r="DI28525" s="128"/>
      <c r="DJ28525" s="128"/>
      <c r="DK28525" s="216">
        <f t="shared" si="1073"/>
        <v>0</v>
      </c>
      <c r="DL28525" s="128"/>
      <c r="DM28525" s="49"/>
    </row>
    <row r="28526" spans="106:117" x14ac:dyDescent="0.25">
      <c r="DB28526" s="134">
        <f t="shared" si="1072"/>
        <v>479</v>
      </c>
      <c r="DC28526" s="7"/>
      <c r="DD28526" s="10"/>
      <c r="DE28526" s="10"/>
      <c r="DF28526" s="9"/>
      <c r="DG28526" s="9"/>
      <c r="DH28526" s="25"/>
      <c r="DI28526" s="128"/>
      <c r="DJ28526" s="128"/>
      <c r="DK28526" s="216">
        <f t="shared" si="1073"/>
        <v>0</v>
      </c>
      <c r="DL28526" s="128"/>
      <c r="DM28526" s="49"/>
    </row>
    <row r="28527" spans="106:117" x14ac:dyDescent="0.25">
      <c r="DB28527" s="134">
        <f t="shared" si="1072"/>
        <v>480</v>
      </c>
      <c r="DC28527" s="7"/>
      <c r="DD28527" s="10"/>
      <c r="DE28527" s="10"/>
      <c r="DF28527" s="9"/>
      <c r="DG28527" s="9"/>
      <c r="DH28527" s="25"/>
      <c r="DI28527" s="128"/>
      <c r="DJ28527" s="128"/>
      <c r="DK28527" s="216">
        <f t="shared" si="1073"/>
        <v>0</v>
      </c>
      <c r="DL28527" s="128"/>
      <c r="DM28527" s="49"/>
    </row>
    <row r="28528" spans="106:117" x14ac:dyDescent="0.25">
      <c r="DB28528" s="134">
        <f t="shared" si="1072"/>
        <v>481</v>
      </c>
      <c r="DC28528" s="7"/>
      <c r="DD28528" s="10"/>
      <c r="DE28528" s="10"/>
      <c r="DF28528" s="9"/>
      <c r="DG28528" s="9"/>
      <c r="DH28528" s="25"/>
      <c r="DI28528" s="128"/>
      <c r="DJ28528" s="128"/>
      <c r="DK28528" s="216">
        <f t="shared" si="1073"/>
        <v>0</v>
      </c>
      <c r="DL28528" s="128"/>
      <c r="DM28528" s="49"/>
    </row>
    <row r="28529" spans="106:117" x14ac:dyDescent="0.25">
      <c r="DB28529" s="134">
        <f t="shared" si="1072"/>
        <v>482</v>
      </c>
      <c r="DC28529" s="7"/>
      <c r="DD28529" s="10"/>
      <c r="DE28529" s="10"/>
      <c r="DF28529" s="9"/>
      <c r="DG28529" s="9"/>
      <c r="DH28529" s="25"/>
      <c r="DI28529" s="128"/>
      <c r="DJ28529" s="128"/>
      <c r="DK28529" s="216">
        <f t="shared" si="1073"/>
        <v>0</v>
      </c>
      <c r="DL28529" s="128"/>
      <c r="DM28529" s="49"/>
    </row>
    <row r="28530" spans="106:117" x14ac:dyDescent="0.25">
      <c r="DB28530" s="134">
        <f t="shared" si="1072"/>
        <v>483</v>
      </c>
      <c r="DC28530" s="7"/>
      <c r="DD28530" s="10"/>
      <c r="DE28530" s="10"/>
      <c r="DF28530" s="9"/>
      <c r="DG28530" s="9"/>
      <c r="DH28530" s="25"/>
      <c r="DI28530" s="128"/>
      <c r="DJ28530" s="128"/>
      <c r="DK28530" s="216">
        <f t="shared" si="1073"/>
        <v>0</v>
      </c>
      <c r="DL28530" s="128"/>
      <c r="DM28530" s="49"/>
    </row>
    <row r="28531" spans="106:117" x14ac:dyDescent="0.25">
      <c r="DB28531" s="134">
        <f t="shared" ref="DB28531:DB28594" si="1074">1+DB28530</f>
        <v>484</v>
      </c>
      <c r="DC28531" s="7"/>
      <c r="DD28531" s="10"/>
      <c r="DE28531" s="10"/>
      <c r="DF28531" s="9"/>
      <c r="DG28531" s="9"/>
      <c r="DH28531" s="25"/>
      <c r="DI28531" s="128"/>
      <c r="DJ28531" s="128"/>
      <c r="DK28531" s="216">
        <f t="shared" si="1073"/>
        <v>0</v>
      </c>
      <c r="DL28531" s="128"/>
      <c r="DM28531" s="49"/>
    </row>
    <row r="28532" spans="106:117" x14ac:dyDescent="0.25">
      <c r="DB28532" s="134">
        <f t="shared" si="1074"/>
        <v>485</v>
      </c>
      <c r="DC28532" s="7"/>
      <c r="DD28532" s="10"/>
      <c r="DE28532" s="10"/>
      <c r="DF28532" s="9"/>
      <c r="DG28532" s="9"/>
      <c r="DH28532" s="25"/>
      <c r="DI28532" s="128"/>
      <c r="DJ28532" s="128"/>
      <c r="DK28532" s="216">
        <f t="shared" si="1073"/>
        <v>0</v>
      </c>
      <c r="DL28532" s="128"/>
      <c r="DM28532" s="49"/>
    </row>
    <row r="28533" spans="106:117" x14ac:dyDescent="0.25">
      <c r="DB28533" s="134">
        <f t="shared" si="1074"/>
        <v>486</v>
      </c>
      <c r="DC28533" s="7"/>
      <c r="DD28533" s="10"/>
      <c r="DE28533" s="10"/>
      <c r="DF28533" s="9"/>
      <c r="DG28533" s="9"/>
      <c r="DH28533" s="25"/>
      <c r="DI28533" s="128"/>
      <c r="DJ28533" s="128"/>
      <c r="DK28533" s="216">
        <f t="shared" si="1073"/>
        <v>0</v>
      </c>
      <c r="DL28533" s="128"/>
      <c r="DM28533" s="49"/>
    </row>
    <row r="28534" spans="106:117" x14ac:dyDescent="0.25">
      <c r="DB28534" s="134">
        <f t="shared" si="1074"/>
        <v>487</v>
      </c>
      <c r="DC28534" s="7"/>
      <c r="DD28534" s="10"/>
      <c r="DE28534" s="10"/>
      <c r="DF28534" s="9"/>
      <c r="DG28534" s="9"/>
      <c r="DH28534" s="25"/>
      <c r="DI28534" s="128"/>
      <c r="DJ28534" s="128"/>
      <c r="DK28534" s="216">
        <f t="shared" si="1073"/>
        <v>0</v>
      </c>
      <c r="DL28534" s="128"/>
      <c r="DM28534" s="49"/>
    </row>
    <row r="28535" spans="106:117" x14ac:dyDescent="0.25">
      <c r="DB28535" s="134">
        <f t="shared" si="1074"/>
        <v>488</v>
      </c>
      <c r="DC28535" s="7"/>
      <c r="DD28535" s="10"/>
      <c r="DE28535" s="10"/>
      <c r="DF28535" s="9"/>
      <c r="DG28535" s="9"/>
      <c r="DH28535" s="25"/>
      <c r="DI28535" s="128"/>
      <c r="DJ28535" s="128"/>
      <c r="DK28535" s="216">
        <f t="shared" si="1073"/>
        <v>0</v>
      </c>
      <c r="DL28535" s="128"/>
      <c r="DM28535" s="49"/>
    </row>
    <row r="28536" spans="106:117" x14ac:dyDescent="0.25">
      <c r="DB28536" s="134">
        <f t="shared" si="1074"/>
        <v>489</v>
      </c>
      <c r="DC28536" s="7"/>
      <c r="DD28536" s="10"/>
      <c r="DE28536" s="10"/>
      <c r="DF28536" s="9"/>
      <c r="DG28536" s="9"/>
      <c r="DH28536" s="25"/>
      <c r="DI28536" s="128"/>
      <c r="DJ28536" s="128"/>
      <c r="DK28536" s="216">
        <f t="shared" si="1073"/>
        <v>0</v>
      </c>
      <c r="DL28536" s="128"/>
      <c r="DM28536" s="49"/>
    </row>
    <row r="28537" spans="106:117" x14ac:dyDescent="0.25">
      <c r="DB28537" s="134">
        <f t="shared" si="1074"/>
        <v>490</v>
      </c>
      <c r="DC28537" s="7"/>
      <c r="DD28537" s="10"/>
      <c r="DE28537" s="10"/>
      <c r="DF28537" s="9"/>
      <c r="DG28537" s="9"/>
      <c r="DH28537" s="25"/>
      <c r="DI28537" s="128"/>
      <c r="DJ28537" s="128"/>
      <c r="DK28537" s="216">
        <f t="shared" si="1073"/>
        <v>0</v>
      </c>
      <c r="DL28537" s="128"/>
      <c r="DM28537" s="49"/>
    </row>
    <row r="28538" spans="106:117" x14ac:dyDescent="0.25">
      <c r="DB28538" s="134">
        <f t="shared" si="1074"/>
        <v>491</v>
      </c>
      <c r="DC28538" s="7"/>
      <c r="DD28538" s="10"/>
      <c r="DE28538" s="10"/>
      <c r="DF28538" s="9"/>
      <c r="DG28538" s="9"/>
      <c r="DH28538" s="25"/>
      <c r="DI28538" s="128"/>
      <c r="DJ28538" s="128"/>
      <c r="DK28538" s="216">
        <f t="shared" si="1073"/>
        <v>0</v>
      </c>
      <c r="DL28538" s="128"/>
      <c r="DM28538" s="49"/>
    </row>
    <row r="28539" spans="106:117" x14ac:dyDescent="0.25">
      <c r="DB28539" s="134">
        <f t="shared" si="1074"/>
        <v>492</v>
      </c>
      <c r="DC28539" s="7"/>
      <c r="DD28539" s="10"/>
      <c r="DE28539" s="10"/>
      <c r="DF28539" s="9"/>
      <c r="DG28539" s="9"/>
      <c r="DH28539" s="25"/>
      <c r="DI28539" s="128"/>
      <c r="DJ28539" s="128"/>
      <c r="DK28539" s="216">
        <f t="shared" si="1073"/>
        <v>0</v>
      </c>
      <c r="DL28539" s="128"/>
      <c r="DM28539" s="49"/>
    </row>
    <row r="28540" spans="106:117" x14ac:dyDescent="0.25">
      <c r="DB28540" s="134">
        <f t="shared" si="1074"/>
        <v>493</v>
      </c>
      <c r="DC28540" s="7"/>
      <c r="DD28540" s="10"/>
      <c r="DE28540" s="10"/>
      <c r="DF28540" s="9"/>
      <c r="DG28540" s="9"/>
      <c r="DH28540" s="25"/>
      <c r="DI28540" s="128"/>
      <c r="DJ28540" s="128"/>
      <c r="DK28540" s="216">
        <f t="shared" si="1073"/>
        <v>0</v>
      </c>
      <c r="DL28540" s="128"/>
      <c r="DM28540" s="49"/>
    </row>
    <row r="28541" spans="106:117" x14ac:dyDescent="0.25">
      <c r="DB28541" s="134">
        <f t="shared" si="1074"/>
        <v>494</v>
      </c>
      <c r="DC28541" s="7"/>
      <c r="DD28541" s="10"/>
      <c r="DE28541" s="10"/>
      <c r="DF28541" s="9"/>
      <c r="DG28541" s="9"/>
      <c r="DH28541" s="25"/>
      <c r="DI28541" s="128"/>
      <c r="DJ28541" s="128"/>
      <c r="DK28541" s="216">
        <f t="shared" si="1073"/>
        <v>0</v>
      </c>
      <c r="DL28541" s="128"/>
      <c r="DM28541" s="49"/>
    </row>
    <row r="28542" spans="106:117" x14ac:dyDescent="0.25">
      <c r="DB28542" s="134">
        <f t="shared" si="1074"/>
        <v>495</v>
      </c>
      <c r="DC28542" s="7"/>
      <c r="DD28542" s="10"/>
      <c r="DE28542" s="10"/>
      <c r="DF28542" s="9"/>
      <c r="DG28542" s="9"/>
      <c r="DH28542" s="25"/>
      <c r="DI28542" s="128"/>
      <c r="DJ28542" s="128"/>
      <c r="DK28542" s="216">
        <f t="shared" si="1073"/>
        <v>0</v>
      </c>
      <c r="DL28542" s="128"/>
      <c r="DM28542" s="49"/>
    </row>
    <row r="28543" spans="106:117" x14ac:dyDescent="0.25">
      <c r="DB28543" s="134">
        <f t="shared" si="1074"/>
        <v>496</v>
      </c>
      <c r="DC28543" s="7"/>
      <c r="DD28543" s="10"/>
      <c r="DE28543" s="10"/>
      <c r="DF28543" s="9"/>
      <c r="DG28543" s="9"/>
      <c r="DH28543" s="25"/>
      <c r="DI28543" s="128"/>
      <c r="DJ28543" s="128"/>
      <c r="DK28543" s="216">
        <f t="shared" si="1073"/>
        <v>0</v>
      </c>
      <c r="DL28543" s="128"/>
      <c r="DM28543" s="49"/>
    </row>
    <row r="28544" spans="106:117" x14ac:dyDescent="0.25">
      <c r="DB28544" s="134">
        <f t="shared" si="1074"/>
        <v>497</v>
      </c>
      <c r="DC28544" s="7"/>
      <c r="DD28544" s="10"/>
      <c r="DE28544" s="10"/>
      <c r="DF28544" s="9"/>
      <c r="DG28544" s="9"/>
      <c r="DH28544" s="25"/>
      <c r="DI28544" s="128"/>
      <c r="DJ28544" s="128"/>
      <c r="DK28544" s="216">
        <f t="shared" si="1073"/>
        <v>0</v>
      </c>
      <c r="DL28544" s="128"/>
      <c r="DM28544" s="49"/>
    </row>
    <row r="28545" spans="106:117" x14ac:dyDescent="0.25">
      <c r="DB28545" s="134">
        <f t="shared" si="1074"/>
        <v>498</v>
      </c>
      <c r="DC28545" s="7"/>
      <c r="DD28545" s="10"/>
      <c r="DE28545" s="10"/>
      <c r="DF28545" s="9"/>
      <c r="DG28545" s="9"/>
      <c r="DH28545" s="25"/>
      <c r="DI28545" s="128"/>
      <c r="DJ28545" s="128"/>
      <c r="DK28545" s="216">
        <f t="shared" si="1073"/>
        <v>0</v>
      </c>
      <c r="DL28545" s="128"/>
      <c r="DM28545" s="49"/>
    </row>
    <row r="28546" spans="106:117" x14ac:dyDescent="0.25">
      <c r="DB28546" s="134">
        <f t="shared" si="1074"/>
        <v>499</v>
      </c>
      <c r="DC28546" s="7"/>
      <c r="DD28546" s="10"/>
      <c r="DE28546" s="10"/>
      <c r="DF28546" s="9"/>
      <c r="DG28546" s="9"/>
      <c r="DH28546" s="25"/>
      <c r="DI28546" s="128"/>
      <c r="DJ28546" s="128"/>
      <c r="DK28546" s="216">
        <f t="shared" si="1073"/>
        <v>0</v>
      </c>
      <c r="DL28546" s="128"/>
      <c r="DM28546" s="49"/>
    </row>
    <row r="28547" spans="106:117" x14ac:dyDescent="0.25">
      <c r="DB28547" s="134">
        <f t="shared" si="1074"/>
        <v>500</v>
      </c>
      <c r="DC28547" s="7"/>
      <c r="DD28547" s="10"/>
      <c r="DE28547" s="10"/>
      <c r="DF28547" s="9"/>
      <c r="DG28547" s="9"/>
      <c r="DH28547" s="25"/>
      <c r="DI28547" s="128"/>
      <c r="DJ28547" s="128"/>
      <c r="DK28547" s="216">
        <f t="shared" si="1073"/>
        <v>0</v>
      </c>
      <c r="DL28547" s="128"/>
      <c r="DM28547" s="49"/>
    </row>
    <row r="28548" spans="106:117" x14ac:dyDescent="0.25">
      <c r="DB28548" s="134">
        <f t="shared" si="1074"/>
        <v>501</v>
      </c>
      <c r="DC28548" s="7"/>
      <c r="DD28548" s="10"/>
      <c r="DE28548" s="10"/>
      <c r="DF28548" s="9"/>
      <c r="DG28548" s="9"/>
      <c r="DH28548" s="25"/>
      <c r="DI28548" s="128"/>
      <c r="DJ28548" s="128"/>
      <c r="DK28548" s="216">
        <f t="shared" si="1073"/>
        <v>0</v>
      </c>
      <c r="DL28548" s="128"/>
      <c r="DM28548" s="49"/>
    </row>
    <row r="28549" spans="106:117" x14ac:dyDescent="0.25">
      <c r="DB28549" s="134">
        <f t="shared" si="1074"/>
        <v>502</v>
      </c>
      <c r="DC28549" s="7"/>
      <c r="DD28549" s="10"/>
      <c r="DE28549" s="10"/>
      <c r="DF28549" s="9"/>
      <c r="DG28549" s="9"/>
      <c r="DH28549" s="25"/>
      <c r="DI28549" s="128"/>
      <c r="DJ28549" s="128"/>
      <c r="DK28549" s="216">
        <f t="shared" si="1073"/>
        <v>0</v>
      </c>
      <c r="DL28549" s="128"/>
      <c r="DM28549" s="49"/>
    </row>
    <row r="28550" spans="106:117" x14ac:dyDescent="0.25">
      <c r="DB28550" s="134">
        <f t="shared" si="1074"/>
        <v>503</v>
      </c>
      <c r="DC28550" s="7"/>
      <c r="DD28550" s="10"/>
      <c r="DE28550" s="10"/>
      <c r="DF28550" s="9"/>
      <c r="DG28550" s="9"/>
      <c r="DH28550" s="25"/>
      <c r="DI28550" s="128"/>
      <c r="DJ28550" s="128"/>
      <c r="DK28550" s="216">
        <f t="shared" si="1073"/>
        <v>0</v>
      </c>
      <c r="DL28550" s="128"/>
      <c r="DM28550" s="49"/>
    </row>
    <row r="28551" spans="106:117" x14ac:dyDescent="0.25">
      <c r="DB28551" s="134">
        <f t="shared" si="1074"/>
        <v>504</v>
      </c>
      <c r="DC28551" s="7"/>
      <c r="DD28551" s="10"/>
      <c r="DE28551" s="10"/>
      <c r="DF28551" s="9"/>
      <c r="DG28551" s="9"/>
      <c r="DH28551" s="25"/>
      <c r="DI28551" s="128"/>
      <c r="DJ28551" s="128"/>
      <c r="DK28551" s="216">
        <f t="shared" si="1073"/>
        <v>0</v>
      </c>
      <c r="DL28551" s="128"/>
      <c r="DM28551" s="49"/>
    </row>
    <row r="28552" spans="106:117" x14ac:dyDescent="0.25">
      <c r="DB28552" s="134">
        <f t="shared" si="1074"/>
        <v>505</v>
      </c>
      <c r="DC28552" s="7"/>
      <c r="DD28552" s="10"/>
      <c r="DE28552" s="10"/>
      <c r="DF28552" s="9"/>
      <c r="DG28552" s="9"/>
      <c r="DH28552" s="25"/>
      <c r="DI28552" s="128"/>
      <c r="DJ28552" s="128"/>
      <c r="DK28552" s="216">
        <f t="shared" si="1073"/>
        <v>0</v>
      </c>
      <c r="DL28552" s="128"/>
      <c r="DM28552" s="49"/>
    </row>
    <row r="28553" spans="106:117" x14ac:dyDescent="0.25">
      <c r="DB28553" s="134">
        <f t="shared" si="1074"/>
        <v>506</v>
      </c>
      <c r="DC28553" s="7"/>
      <c r="DD28553" s="10"/>
      <c r="DE28553" s="10"/>
      <c r="DF28553" s="9"/>
      <c r="DG28553" s="9"/>
      <c r="DH28553" s="25"/>
      <c r="DI28553" s="128"/>
      <c r="DJ28553" s="128"/>
      <c r="DK28553" s="216">
        <f t="shared" si="1073"/>
        <v>0</v>
      </c>
      <c r="DL28553" s="128"/>
      <c r="DM28553" s="49"/>
    </row>
    <row r="28554" spans="106:117" x14ac:dyDescent="0.25">
      <c r="DB28554" s="134">
        <f t="shared" si="1074"/>
        <v>507</v>
      </c>
      <c r="DC28554" s="7"/>
      <c r="DD28554" s="10"/>
      <c r="DE28554" s="10"/>
      <c r="DF28554" s="9"/>
      <c r="DG28554" s="9"/>
      <c r="DH28554" s="25"/>
      <c r="DI28554" s="128"/>
      <c r="DJ28554" s="128"/>
      <c r="DK28554" s="216">
        <f t="shared" si="1073"/>
        <v>0</v>
      </c>
      <c r="DL28554" s="128"/>
      <c r="DM28554" s="49"/>
    </row>
    <row r="28555" spans="106:117" x14ac:dyDescent="0.25">
      <c r="DB28555" s="134">
        <f t="shared" si="1074"/>
        <v>508</v>
      </c>
      <c r="DC28555" s="7"/>
      <c r="DD28555" s="10"/>
      <c r="DE28555" s="10"/>
      <c r="DF28555" s="9"/>
      <c r="DG28555" s="9"/>
      <c r="DH28555" s="25"/>
      <c r="DI28555" s="128"/>
      <c r="DJ28555" s="128"/>
      <c r="DK28555" s="216">
        <f t="shared" si="1073"/>
        <v>0</v>
      </c>
      <c r="DL28555" s="128"/>
      <c r="DM28555" s="49"/>
    </row>
    <row r="28556" spans="106:117" x14ac:dyDescent="0.25">
      <c r="DB28556" s="134">
        <f t="shared" si="1074"/>
        <v>509</v>
      </c>
      <c r="DC28556" s="7"/>
      <c r="DD28556" s="10"/>
      <c r="DE28556" s="10"/>
      <c r="DF28556" s="9"/>
      <c r="DG28556" s="9"/>
      <c r="DH28556" s="25"/>
      <c r="DI28556" s="128"/>
      <c r="DJ28556" s="128"/>
      <c r="DK28556" s="216">
        <f t="shared" si="1073"/>
        <v>0</v>
      </c>
      <c r="DL28556" s="128"/>
      <c r="DM28556" s="49"/>
    </row>
    <row r="28557" spans="106:117" x14ac:dyDescent="0.25">
      <c r="DB28557" s="134">
        <f t="shared" si="1074"/>
        <v>510</v>
      </c>
      <c r="DC28557" s="7"/>
      <c r="DD28557" s="10"/>
      <c r="DE28557" s="10"/>
      <c r="DF28557" s="9"/>
      <c r="DG28557" s="9"/>
      <c r="DH28557" s="25"/>
      <c r="DI28557" s="128"/>
      <c r="DJ28557" s="128"/>
      <c r="DK28557" s="216">
        <f t="shared" si="1073"/>
        <v>0</v>
      </c>
      <c r="DL28557" s="128"/>
      <c r="DM28557" s="49"/>
    </row>
    <row r="28558" spans="106:117" x14ac:dyDescent="0.25">
      <c r="DB28558" s="134">
        <f t="shared" si="1074"/>
        <v>511</v>
      </c>
      <c r="DC28558" s="7"/>
      <c r="DD28558" s="10"/>
      <c r="DE28558" s="10"/>
      <c r="DF28558" s="9"/>
      <c r="DG28558" s="9"/>
      <c r="DH28558" s="25"/>
      <c r="DI28558" s="128"/>
      <c r="DJ28558" s="128"/>
      <c r="DK28558" s="216">
        <f t="shared" si="1073"/>
        <v>0</v>
      </c>
      <c r="DL28558" s="128"/>
      <c r="DM28558" s="49"/>
    </row>
    <row r="28559" spans="106:117" x14ac:dyDescent="0.25">
      <c r="DB28559" s="134">
        <f t="shared" si="1074"/>
        <v>512</v>
      </c>
      <c r="DC28559" s="7"/>
      <c r="DD28559" s="10"/>
      <c r="DE28559" s="10"/>
      <c r="DF28559" s="9"/>
      <c r="DG28559" s="9"/>
      <c r="DH28559" s="25"/>
      <c r="DI28559" s="128"/>
      <c r="DJ28559" s="128"/>
      <c r="DK28559" s="216">
        <f t="shared" si="1073"/>
        <v>0</v>
      </c>
      <c r="DL28559" s="128"/>
      <c r="DM28559" s="49"/>
    </row>
    <row r="28560" spans="106:117" x14ac:dyDescent="0.25">
      <c r="DB28560" s="134">
        <f t="shared" si="1074"/>
        <v>513</v>
      </c>
      <c r="DC28560" s="7"/>
      <c r="DD28560" s="10"/>
      <c r="DE28560" s="10"/>
      <c r="DF28560" s="9"/>
      <c r="DG28560" s="9"/>
      <c r="DH28560" s="25"/>
      <c r="DI28560" s="128"/>
      <c r="DJ28560" s="128"/>
      <c r="DK28560" s="216">
        <f t="shared" si="1073"/>
        <v>0</v>
      </c>
      <c r="DL28560" s="128"/>
      <c r="DM28560" s="49"/>
    </row>
    <row r="28561" spans="106:117" x14ac:dyDescent="0.25">
      <c r="DB28561" s="134">
        <f t="shared" si="1074"/>
        <v>514</v>
      </c>
      <c r="DC28561" s="7"/>
      <c r="DD28561" s="10"/>
      <c r="DE28561" s="10"/>
      <c r="DF28561" s="9"/>
      <c r="DG28561" s="9"/>
      <c r="DH28561" s="25"/>
      <c r="DI28561" s="128"/>
      <c r="DJ28561" s="128"/>
      <c r="DK28561" s="216">
        <f t="shared" ref="DK28561:DK28624" si="1075">IF(DC28561=0,0,IF(DD28561=0,0,IF(DE28561=0,0,IF(DF28561=0,0,IF(DG28561=0,0,30)))))</f>
        <v>0</v>
      </c>
      <c r="DL28561" s="128"/>
      <c r="DM28561" s="49"/>
    </row>
    <row r="28562" spans="106:117" x14ac:dyDescent="0.25">
      <c r="DB28562" s="134">
        <f t="shared" si="1074"/>
        <v>515</v>
      </c>
      <c r="DC28562" s="7"/>
      <c r="DD28562" s="10"/>
      <c r="DE28562" s="10"/>
      <c r="DF28562" s="9"/>
      <c r="DG28562" s="9"/>
      <c r="DH28562" s="25"/>
      <c r="DI28562" s="128"/>
      <c r="DJ28562" s="128"/>
      <c r="DK28562" s="216">
        <f t="shared" si="1075"/>
        <v>0</v>
      </c>
      <c r="DL28562" s="128"/>
      <c r="DM28562" s="49"/>
    </row>
    <row r="28563" spans="106:117" x14ac:dyDescent="0.25">
      <c r="DB28563" s="134">
        <f t="shared" si="1074"/>
        <v>516</v>
      </c>
      <c r="DC28563" s="7"/>
      <c r="DD28563" s="10"/>
      <c r="DE28563" s="10"/>
      <c r="DF28563" s="9"/>
      <c r="DG28563" s="9"/>
      <c r="DH28563" s="25"/>
      <c r="DI28563" s="128"/>
      <c r="DJ28563" s="128"/>
      <c r="DK28563" s="216">
        <f t="shared" si="1075"/>
        <v>0</v>
      </c>
      <c r="DL28563" s="128"/>
      <c r="DM28563" s="49"/>
    </row>
    <row r="28564" spans="106:117" x14ac:dyDescent="0.25">
      <c r="DB28564" s="134">
        <f t="shared" si="1074"/>
        <v>517</v>
      </c>
      <c r="DC28564" s="7"/>
      <c r="DD28564" s="10"/>
      <c r="DE28564" s="10"/>
      <c r="DF28564" s="9"/>
      <c r="DG28564" s="9"/>
      <c r="DH28564" s="25"/>
      <c r="DI28564" s="128"/>
      <c r="DJ28564" s="128"/>
      <c r="DK28564" s="216">
        <f t="shared" si="1075"/>
        <v>0</v>
      </c>
      <c r="DL28564" s="128"/>
      <c r="DM28564" s="49"/>
    </row>
    <row r="28565" spans="106:117" x14ac:dyDescent="0.25">
      <c r="DB28565" s="134">
        <f t="shared" si="1074"/>
        <v>518</v>
      </c>
      <c r="DC28565" s="7"/>
      <c r="DD28565" s="10"/>
      <c r="DE28565" s="10"/>
      <c r="DF28565" s="9"/>
      <c r="DG28565" s="9"/>
      <c r="DH28565" s="25"/>
      <c r="DI28565" s="128"/>
      <c r="DJ28565" s="128"/>
      <c r="DK28565" s="216">
        <f t="shared" si="1075"/>
        <v>0</v>
      </c>
      <c r="DL28565" s="128"/>
      <c r="DM28565" s="49"/>
    </row>
    <row r="28566" spans="106:117" x14ac:dyDescent="0.25">
      <c r="DB28566" s="134">
        <f t="shared" si="1074"/>
        <v>519</v>
      </c>
      <c r="DC28566" s="7"/>
      <c r="DD28566" s="10"/>
      <c r="DE28566" s="10"/>
      <c r="DF28566" s="9"/>
      <c r="DG28566" s="9"/>
      <c r="DH28566" s="25"/>
      <c r="DI28566" s="128"/>
      <c r="DJ28566" s="128"/>
      <c r="DK28566" s="216">
        <f t="shared" si="1075"/>
        <v>0</v>
      </c>
      <c r="DL28566" s="128"/>
      <c r="DM28566" s="49"/>
    </row>
    <row r="28567" spans="106:117" x14ac:dyDescent="0.25">
      <c r="DB28567" s="134">
        <f t="shared" si="1074"/>
        <v>520</v>
      </c>
      <c r="DC28567" s="7"/>
      <c r="DD28567" s="10"/>
      <c r="DE28567" s="10"/>
      <c r="DF28567" s="9"/>
      <c r="DG28567" s="9"/>
      <c r="DH28567" s="25"/>
      <c r="DI28567" s="128"/>
      <c r="DJ28567" s="128"/>
      <c r="DK28567" s="216">
        <f t="shared" si="1075"/>
        <v>0</v>
      </c>
      <c r="DL28567" s="128"/>
      <c r="DM28567" s="49"/>
    </row>
    <row r="28568" spans="106:117" x14ac:dyDescent="0.25">
      <c r="DB28568" s="134">
        <f t="shared" si="1074"/>
        <v>521</v>
      </c>
      <c r="DC28568" s="7"/>
      <c r="DD28568" s="10"/>
      <c r="DE28568" s="10"/>
      <c r="DF28568" s="9"/>
      <c r="DG28568" s="9"/>
      <c r="DH28568" s="25"/>
      <c r="DI28568" s="128"/>
      <c r="DJ28568" s="128"/>
      <c r="DK28568" s="216">
        <f t="shared" si="1075"/>
        <v>0</v>
      </c>
      <c r="DL28568" s="128"/>
      <c r="DM28568" s="49"/>
    </row>
    <row r="28569" spans="106:117" x14ac:dyDescent="0.25">
      <c r="DB28569" s="134">
        <f t="shared" si="1074"/>
        <v>522</v>
      </c>
      <c r="DC28569" s="7"/>
      <c r="DD28569" s="10"/>
      <c r="DE28569" s="10"/>
      <c r="DF28569" s="9"/>
      <c r="DG28569" s="9"/>
      <c r="DH28569" s="25"/>
      <c r="DI28569" s="128"/>
      <c r="DJ28569" s="128"/>
      <c r="DK28569" s="216">
        <f t="shared" si="1075"/>
        <v>0</v>
      </c>
      <c r="DL28569" s="128"/>
      <c r="DM28569" s="49"/>
    </row>
    <row r="28570" spans="106:117" x14ac:dyDescent="0.25">
      <c r="DB28570" s="134">
        <f t="shared" si="1074"/>
        <v>523</v>
      </c>
      <c r="DC28570" s="7"/>
      <c r="DD28570" s="10"/>
      <c r="DE28570" s="10"/>
      <c r="DF28570" s="9"/>
      <c r="DG28570" s="9"/>
      <c r="DH28570" s="25"/>
      <c r="DI28570" s="128"/>
      <c r="DJ28570" s="128"/>
      <c r="DK28570" s="216">
        <f t="shared" si="1075"/>
        <v>0</v>
      </c>
      <c r="DL28570" s="128"/>
      <c r="DM28570" s="49"/>
    </row>
    <row r="28571" spans="106:117" x14ac:dyDescent="0.25">
      <c r="DB28571" s="134">
        <f t="shared" si="1074"/>
        <v>524</v>
      </c>
      <c r="DC28571" s="7"/>
      <c r="DD28571" s="10"/>
      <c r="DE28571" s="10"/>
      <c r="DF28571" s="9"/>
      <c r="DG28571" s="9"/>
      <c r="DH28571" s="25"/>
      <c r="DI28571" s="128"/>
      <c r="DJ28571" s="128"/>
      <c r="DK28571" s="216">
        <f t="shared" si="1075"/>
        <v>0</v>
      </c>
      <c r="DL28571" s="128"/>
      <c r="DM28571" s="49"/>
    </row>
    <row r="28572" spans="106:117" x14ac:dyDescent="0.25">
      <c r="DB28572" s="134">
        <f t="shared" si="1074"/>
        <v>525</v>
      </c>
      <c r="DC28572" s="7"/>
      <c r="DD28572" s="10"/>
      <c r="DE28572" s="10"/>
      <c r="DF28572" s="9"/>
      <c r="DG28572" s="9"/>
      <c r="DH28572" s="25"/>
      <c r="DI28572" s="128"/>
      <c r="DJ28572" s="128"/>
      <c r="DK28572" s="216">
        <f t="shared" si="1075"/>
        <v>0</v>
      </c>
      <c r="DL28572" s="128"/>
      <c r="DM28572" s="49"/>
    </row>
    <row r="28573" spans="106:117" x14ac:dyDescent="0.25">
      <c r="DB28573" s="134">
        <f t="shared" si="1074"/>
        <v>526</v>
      </c>
      <c r="DC28573" s="7"/>
      <c r="DD28573" s="10"/>
      <c r="DE28573" s="10"/>
      <c r="DF28573" s="9"/>
      <c r="DG28573" s="9"/>
      <c r="DH28573" s="25"/>
      <c r="DI28573" s="128"/>
      <c r="DJ28573" s="128"/>
      <c r="DK28573" s="216">
        <f t="shared" si="1075"/>
        <v>0</v>
      </c>
      <c r="DL28573" s="128"/>
      <c r="DM28573" s="49"/>
    </row>
    <row r="28574" spans="106:117" x14ac:dyDescent="0.25">
      <c r="DB28574" s="134">
        <f t="shared" si="1074"/>
        <v>527</v>
      </c>
      <c r="DC28574" s="7"/>
      <c r="DD28574" s="10"/>
      <c r="DE28574" s="10"/>
      <c r="DF28574" s="9"/>
      <c r="DG28574" s="9"/>
      <c r="DH28574" s="25"/>
      <c r="DI28574" s="128"/>
      <c r="DJ28574" s="128"/>
      <c r="DK28574" s="216">
        <f t="shared" si="1075"/>
        <v>0</v>
      </c>
      <c r="DL28574" s="128"/>
      <c r="DM28574" s="49"/>
    </row>
    <row r="28575" spans="106:117" x14ac:dyDescent="0.25">
      <c r="DB28575" s="134">
        <f t="shared" si="1074"/>
        <v>528</v>
      </c>
      <c r="DC28575" s="7"/>
      <c r="DD28575" s="10"/>
      <c r="DE28575" s="10"/>
      <c r="DF28575" s="9"/>
      <c r="DG28575" s="9"/>
      <c r="DH28575" s="25"/>
      <c r="DI28575" s="128"/>
      <c r="DJ28575" s="128"/>
      <c r="DK28575" s="216">
        <f t="shared" si="1075"/>
        <v>0</v>
      </c>
      <c r="DL28575" s="128"/>
      <c r="DM28575" s="49"/>
    </row>
    <row r="28576" spans="106:117" x14ac:dyDescent="0.25">
      <c r="DB28576" s="134">
        <f t="shared" si="1074"/>
        <v>529</v>
      </c>
      <c r="DC28576" s="7"/>
      <c r="DD28576" s="10"/>
      <c r="DE28576" s="10"/>
      <c r="DF28576" s="9"/>
      <c r="DG28576" s="9"/>
      <c r="DH28576" s="25"/>
      <c r="DI28576" s="128"/>
      <c r="DJ28576" s="128"/>
      <c r="DK28576" s="216">
        <f t="shared" si="1075"/>
        <v>0</v>
      </c>
      <c r="DL28576" s="128"/>
      <c r="DM28576" s="49"/>
    </row>
    <row r="28577" spans="106:117" x14ac:dyDescent="0.25">
      <c r="DB28577" s="134">
        <f t="shared" si="1074"/>
        <v>530</v>
      </c>
      <c r="DC28577" s="7"/>
      <c r="DD28577" s="10"/>
      <c r="DE28577" s="10"/>
      <c r="DF28577" s="9"/>
      <c r="DG28577" s="9"/>
      <c r="DH28577" s="25"/>
      <c r="DI28577" s="128"/>
      <c r="DJ28577" s="128"/>
      <c r="DK28577" s="216">
        <f t="shared" si="1075"/>
        <v>0</v>
      </c>
      <c r="DL28577" s="128"/>
      <c r="DM28577" s="49"/>
    </row>
    <row r="28578" spans="106:117" x14ac:dyDescent="0.25">
      <c r="DB28578" s="134">
        <f t="shared" si="1074"/>
        <v>531</v>
      </c>
      <c r="DC28578" s="7"/>
      <c r="DD28578" s="10"/>
      <c r="DE28578" s="10"/>
      <c r="DF28578" s="9"/>
      <c r="DG28578" s="9"/>
      <c r="DH28578" s="25"/>
      <c r="DI28578" s="128"/>
      <c r="DJ28578" s="128"/>
      <c r="DK28578" s="216">
        <f t="shared" si="1075"/>
        <v>0</v>
      </c>
      <c r="DL28578" s="128"/>
      <c r="DM28578" s="49"/>
    </row>
    <row r="28579" spans="106:117" x14ac:dyDescent="0.25">
      <c r="DB28579" s="134">
        <f t="shared" si="1074"/>
        <v>532</v>
      </c>
      <c r="DC28579" s="7"/>
      <c r="DD28579" s="10"/>
      <c r="DE28579" s="10"/>
      <c r="DF28579" s="9"/>
      <c r="DG28579" s="9"/>
      <c r="DH28579" s="25"/>
      <c r="DI28579" s="128"/>
      <c r="DJ28579" s="128"/>
      <c r="DK28579" s="216">
        <f t="shared" si="1075"/>
        <v>0</v>
      </c>
      <c r="DL28579" s="128"/>
      <c r="DM28579" s="49"/>
    </row>
    <row r="28580" spans="106:117" x14ac:dyDescent="0.25">
      <c r="DB28580" s="134">
        <f t="shared" si="1074"/>
        <v>533</v>
      </c>
      <c r="DC28580" s="7"/>
      <c r="DD28580" s="10"/>
      <c r="DE28580" s="10"/>
      <c r="DF28580" s="9"/>
      <c r="DG28580" s="9"/>
      <c r="DH28580" s="25"/>
      <c r="DI28580" s="128"/>
      <c r="DJ28580" s="128"/>
      <c r="DK28580" s="216">
        <f t="shared" si="1075"/>
        <v>0</v>
      </c>
      <c r="DL28580" s="128"/>
      <c r="DM28580" s="49"/>
    </row>
    <row r="28581" spans="106:117" x14ac:dyDescent="0.25">
      <c r="DB28581" s="134">
        <f t="shared" si="1074"/>
        <v>534</v>
      </c>
      <c r="DC28581" s="7"/>
      <c r="DD28581" s="10"/>
      <c r="DE28581" s="10"/>
      <c r="DF28581" s="9"/>
      <c r="DG28581" s="9"/>
      <c r="DH28581" s="25"/>
      <c r="DI28581" s="128"/>
      <c r="DJ28581" s="128"/>
      <c r="DK28581" s="216">
        <f t="shared" si="1075"/>
        <v>0</v>
      </c>
      <c r="DL28581" s="128"/>
      <c r="DM28581" s="49"/>
    </row>
    <row r="28582" spans="106:117" x14ac:dyDescent="0.25">
      <c r="DB28582" s="134">
        <f t="shared" si="1074"/>
        <v>535</v>
      </c>
      <c r="DC28582" s="7"/>
      <c r="DD28582" s="10"/>
      <c r="DE28582" s="10"/>
      <c r="DF28582" s="9"/>
      <c r="DG28582" s="9"/>
      <c r="DH28582" s="25"/>
      <c r="DI28582" s="128"/>
      <c r="DJ28582" s="128"/>
      <c r="DK28582" s="216">
        <f t="shared" si="1075"/>
        <v>0</v>
      </c>
      <c r="DL28582" s="128"/>
      <c r="DM28582" s="49"/>
    </row>
    <row r="28583" spans="106:117" x14ac:dyDescent="0.25">
      <c r="DB28583" s="134">
        <f t="shared" si="1074"/>
        <v>536</v>
      </c>
      <c r="DC28583" s="7"/>
      <c r="DD28583" s="10"/>
      <c r="DE28583" s="10"/>
      <c r="DF28583" s="9"/>
      <c r="DG28583" s="9"/>
      <c r="DH28583" s="25"/>
      <c r="DI28583" s="128"/>
      <c r="DJ28583" s="128"/>
      <c r="DK28583" s="216">
        <f t="shared" si="1075"/>
        <v>0</v>
      </c>
      <c r="DL28583" s="128"/>
      <c r="DM28583" s="49"/>
    </row>
    <row r="28584" spans="106:117" x14ac:dyDescent="0.25">
      <c r="DB28584" s="134">
        <f t="shared" si="1074"/>
        <v>537</v>
      </c>
      <c r="DC28584" s="7"/>
      <c r="DD28584" s="10"/>
      <c r="DE28584" s="10"/>
      <c r="DF28584" s="9"/>
      <c r="DG28584" s="9"/>
      <c r="DH28584" s="25"/>
      <c r="DI28584" s="128"/>
      <c r="DJ28584" s="128"/>
      <c r="DK28584" s="216">
        <f t="shared" si="1075"/>
        <v>0</v>
      </c>
      <c r="DL28584" s="128"/>
      <c r="DM28584" s="49"/>
    </row>
    <row r="28585" spans="106:117" x14ac:dyDescent="0.25">
      <c r="DB28585" s="134">
        <f t="shared" si="1074"/>
        <v>538</v>
      </c>
      <c r="DC28585" s="7"/>
      <c r="DD28585" s="10"/>
      <c r="DE28585" s="10"/>
      <c r="DF28585" s="9"/>
      <c r="DG28585" s="9"/>
      <c r="DH28585" s="25"/>
      <c r="DI28585" s="128"/>
      <c r="DJ28585" s="128"/>
      <c r="DK28585" s="216">
        <f t="shared" si="1075"/>
        <v>0</v>
      </c>
      <c r="DL28585" s="128"/>
      <c r="DM28585" s="49"/>
    </row>
    <row r="28586" spans="106:117" x14ac:dyDescent="0.25">
      <c r="DB28586" s="134">
        <f t="shared" si="1074"/>
        <v>539</v>
      </c>
      <c r="DC28586" s="7"/>
      <c r="DD28586" s="10"/>
      <c r="DE28586" s="10"/>
      <c r="DF28586" s="9"/>
      <c r="DG28586" s="9"/>
      <c r="DH28586" s="25"/>
      <c r="DI28586" s="128"/>
      <c r="DJ28586" s="128"/>
      <c r="DK28586" s="216">
        <f t="shared" si="1075"/>
        <v>0</v>
      </c>
      <c r="DL28586" s="128"/>
      <c r="DM28586" s="49"/>
    </row>
    <row r="28587" spans="106:117" x14ac:dyDescent="0.25">
      <c r="DB28587" s="134">
        <f t="shared" si="1074"/>
        <v>540</v>
      </c>
      <c r="DC28587" s="7"/>
      <c r="DD28587" s="10"/>
      <c r="DE28587" s="10"/>
      <c r="DF28587" s="9"/>
      <c r="DG28587" s="9"/>
      <c r="DH28587" s="25"/>
      <c r="DI28587" s="128"/>
      <c r="DJ28587" s="128"/>
      <c r="DK28587" s="216">
        <f t="shared" si="1075"/>
        <v>0</v>
      </c>
      <c r="DL28587" s="128"/>
      <c r="DM28587" s="49"/>
    </row>
    <row r="28588" spans="106:117" x14ac:dyDescent="0.25">
      <c r="DB28588" s="134">
        <f t="shared" si="1074"/>
        <v>541</v>
      </c>
      <c r="DC28588" s="7"/>
      <c r="DD28588" s="10"/>
      <c r="DE28588" s="10"/>
      <c r="DF28588" s="9"/>
      <c r="DG28588" s="9"/>
      <c r="DH28588" s="25"/>
      <c r="DI28588" s="128"/>
      <c r="DJ28588" s="128"/>
      <c r="DK28588" s="216">
        <f t="shared" si="1075"/>
        <v>0</v>
      </c>
      <c r="DL28588" s="128"/>
      <c r="DM28588" s="49"/>
    </row>
    <row r="28589" spans="106:117" x14ac:dyDescent="0.25">
      <c r="DB28589" s="134">
        <f t="shared" si="1074"/>
        <v>542</v>
      </c>
      <c r="DC28589" s="7"/>
      <c r="DD28589" s="10"/>
      <c r="DE28589" s="10"/>
      <c r="DF28589" s="9"/>
      <c r="DG28589" s="9"/>
      <c r="DH28589" s="25"/>
      <c r="DI28589" s="128"/>
      <c r="DJ28589" s="128"/>
      <c r="DK28589" s="216">
        <f t="shared" si="1075"/>
        <v>0</v>
      </c>
      <c r="DL28589" s="128"/>
      <c r="DM28589" s="49"/>
    </row>
    <row r="28590" spans="106:117" x14ac:dyDescent="0.25">
      <c r="DB28590" s="134">
        <f t="shared" si="1074"/>
        <v>543</v>
      </c>
      <c r="DC28590" s="7"/>
      <c r="DD28590" s="10"/>
      <c r="DE28590" s="10"/>
      <c r="DF28590" s="9"/>
      <c r="DG28590" s="9"/>
      <c r="DH28590" s="25"/>
      <c r="DI28590" s="128"/>
      <c r="DJ28590" s="128"/>
      <c r="DK28590" s="216">
        <f t="shared" si="1075"/>
        <v>0</v>
      </c>
      <c r="DL28590" s="128"/>
      <c r="DM28590" s="49"/>
    </row>
    <row r="28591" spans="106:117" x14ac:dyDescent="0.25">
      <c r="DB28591" s="134">
        <f t="shared" si="1074"/>
        <v>544</v>
      </c>
      <c r="DC28591" s="7"/>
      <c r="DD28591" s="10"/>
      <c r="DE28591" s="10"/>
      <c r="DF28591" s="9"/>
      <c r="DG28591" s="9"/>
      <c r="DH28591" s="25"/>
      <c r="DI28591" s="128"/>
      <c r="DJ28591" s="128"/>
      <c r="DK28591" s="216">
        <f t="shared" si="1075"/>
        <v>0</v>
      </c>
      <c r="DL28591" s="128"/>
      <c r="DM28591" s="49"/>
    </row>
    <row r="28592" spans="106:117" x14ac:dyDescent="0.25">
      <c r="DB28592" s="134">
        <f t="shared" si="1074"/>
        <v>545</v>
      </c>
      <c r="DC28592" s="7"/>
      <c r="DD28592" s="10"/>
      <c r="DE28592" s="10"/>
      <c r="DF28592" s="9"/>
      <c r="DG28592" s="9"/>
      <c r="DH28592" s="25"/>
      <c r="DI28592" s="128"/>
      <c r="DJ28592" s="128"/>
      <c r="DK28592" s="216">
        <f t="shared" si="1075"/>
        <v>0</v>
      </c>
      <c r="DL28592" s="128"/>
      <c r="DM28592" s="49"/>
    </row>
    <row r="28593" spans="106:117" x14ac:dyDescent="0.25">
      <c r="DB28593" s="134">
        <f t="shared" si="1074"/>
        <v>546</v>
      </c>
      <c r="DC28593" s="7"/>
      <c r="DD28593" s="10"/>
      <c r="DE28593" s="10"/>
      <c r="DF28593" s="9"/>
      <c r="DG28593" s="9"/>
      <c r="DH28593" s="25"/>
      <c r="DI28593" s="128"/>
      <c r="DJ28593" s="128"/>
      <c r="DK28593" s="216">
        <f t="shared" si="1075"/>
        <v>0</v>
      </c>
      <c r="DL28593" s="128"/>
      <c r="DM28593" s="49"/>
    </row>
    <row r="28594" spans="106:117" x14ac:dyDescent="0.25">
      <c r="DB28594" s="134">
        <f t="shared" si="1074"/>
        <v>547</v>
      </c>
      <c r="DC28594" s="7"/>
      <c r="DD28594" s="10"/>
      <c r="DE28594" s="10"/>
      <c r="DF28594" s="9"/>
      <c r="DG28594" s="9"/>
      <c r="DH28594" s="25"/>
      <c r="DI28594" s="128"/>
      <c r="DJ28594" s="128"/>
      <c r="DK28594" s="216">
        <f t="shared" si="1075"/>
        <v>0</v>
      </c>
      <c r="DL28594" s="128"/>
      <c r="DM28594" s="49"/>
    </row>
    <row r="28595" spans="106:117" x14ac:dyDescent="0.25">
      <c r="DB28595" s="134">
        <f t="shared" ref="DB28595:DB28658" si="1076">1+DB28594</f>
        <v>548</v>
      </c>
      <c r="DC28595" s="7"/>
      <c r="DD28595" s="10"/>
      <c r="DE28595" s="10"/>
      <c r="DF28595" s="9"/>
      <c r="DG28595" s="9"/>
      <c r="DH28595" s="25"/>
      <c r="DI28595" s="128"/>
      <c r="DJ28595" s="128"/>
      <c r="DK28595" s="216">
        <f t="shared" si="1075"/>
        <v>0</v>
      </c>
      <c r="DL28595" s="128"/>
      <c r="DM28595" s="49"/>
    </row>
    <row r="28596" spans="106:117" x14ac:dyDescent="0.25">
      <c r="DB28596" s="134">
        <f t="shared" si="1076"/>
        <v>549</v>
      </c>
      <c r="DC28596" s="7"/>
      <c r="DD28596" s="10"/>
      <c r="DE28596" s="10"/>
      <c r="DF28596" s="9"/>
      <c r="DG28596" s="9"/>
      <c r="DH28596" s="25"/>
      <c r="DI28596" s="128"/>
      <c r="DJ28596" s="128"/>
      <c r="DK28596" s="216">
        <f t="shared" si="1075"/>
        <v>0</v>
      </c>
      <c r="DL28596" s="128"/>
      <c r="DM28596" s="49"/>
    </row>
    <row r="28597" spans="106:117" x14ac:dyDescent="0.25">
      <c r="DB28597" s="134">
        <f t="shared" si="1076"/>
        <v>550</v>
      </c>
      <c r="DC28597" s="7"/>
      <c r="DD28597" s="10"/>
      <c r="DE28597" s="10"/>
      <c r="DF28597" s="9"/>
      <c r="DG28597" s="9"/>
      <c r="DH28597" s="25"/>
      <c r="DI28597" s="128"/>
      <c r="DJ28597" s="128"/>
      <c r="DK28597" s="216">
        <f t="shared" si="1075"/>
        <v>0</v>
      </c>
      <c r="DL28597" s="128"/>
      <c r="DM28597" s="49"/>
    </row>
    <row r="28598" spans="106:117" x14ac:dyDescent="0.25">
      <c r="DB28598" s="134">
        <f t="shared" si="1076"/>
        <v>551</v>
      </c>
      <c r="DC28598" s="7"/>
      <c r="DD28598" s="10"/>
      <c r="DE28598" s="10"/>
      <c r="DF28598" s="9"/>
      <c r="DG28598" s="9"/>
      <c r="DH28598" s="25"/>
      <c r="DI28598" s="128"/>
      <c r="DJ28598" s="128"/>
      <c r="DK28598" s="216">
        <f t="shared" si="1075"/>
        <v>0</v>
      </c>
      <c r="DL28598" s="128"/>
      <c r="DM28598" s="49"/>
    </row>
    <row r="28599" spans="106:117" x14ac:dyDescent="0.25">
      <c r="DB28599" s="134">
        <f t="shared" si="1076"/>
        <v>552</v>
      </c>
      <c r="DC28599" s="7"/>
      <c r="DD28599" s="10"/>
      <c r="DE28599" s="10"/>
      <c r="DF28599" s="9"/>
      <c r="DG28599" s="9"/>
      <c r="DH28599" s="25"/>
      <c r="DI28599" s="128"/>
      <c r="DJ28599" s="128"/>
      <c r="DK28599" s="216">
        <f t="shared" si="1075"/>
        <v>0</v>
      </c>
      <c r="DL28599" s="128"/>
      <c r="DM28599" s="49"/>
    </row>
    <row r="28600" spans="106:117" x14ac:dyDescent="0.25">
      <c r="DB28600" s="134">
        <f t="shared" si="1076"/>
        <v>553</v>
      </c>
      <c r="DC28600" s="7"/>
      <c r="DD28600" s="10"/>
      <c r="DE28600" s="10"/>
      <c r="DF28600" s="9"/>
      <c r="DG28600" s="9"/>
      <c r="DH28600" s="25"/>
      <c r="DI28600" s="128"/>
      <c r="DJ28600" s="128"/>
      <c r="DK28600" s="216">
        <f t="shared" si="1075"/>
        <v>0</v>
      </c>
      <c r="DL28600" s="128"/>
      <c r="DM28600" s="49"/>
    </row>
    <row r="28601" spans="106:117" x14ac:dyDescent="0.25">
      <c r="DB28601" s="134">
        <f t="shared" si="1076"/>
        <v>554</v>
      </c>
      <c r="DC28601" s="7"/>
      <c r="DD28601" s="10"/>
      <c r="DE28601" s="10"/>
      <c r="DF28601" s="9"/>
      <c r="DG28601" s="9"/>
      <c r="DH28601" s="25"/>
      <c r="DI28601" s="128"/>
      <c r="DJ28601" s="128"/>
      <c r="DK28601" s="216">
        <f t="shared" si="1075"/>
        <v>0</v>
      </c>
      <c r="DL28601" s="128"/>
      <c r="DM28601" s="49"/>
    </row>
    <row r="28602" spans="106:117" x14ac:dyDescent="0.25">
      <c r="DB28602" s="134">
        <f t="shared" si="1076"/>
        <v>555</v>
      </c>
      <c r="DC28602" s="7"/>
      <c r="DD28602" s="10"/>
      <c r="DE28602" s="10"/>
      <c r="DF28602" s="9"/>
      <c r="DG28602" s="9"/>
      <c r="DH28602" s="25"/>
      <c r="DI28602" s="128"/>
      <c r="DJ28602" s="128"/>
      <c r="DK28602" s="216">
        <f t="shared" si="1075"/>
        <v>0</v>
      </c>
      <c r="DL28602" s="128"/>
      <c r="DM28602" s="49"/>
    </row>
    <row r="28603" spans="106:117" x14ac:dyDescent="0.25">
      <c r="DB28603" s="134">
        <f t="shared" si="1076"/>
        <v>556</v>
      </c>
      <c r="DC28603" s="7"/>
      <c r="DD28603" s="10"/>
      <c r="DE28603" s="10"/>
      <c r="DF28603" s="9"/>
      <c r="DG28603" s="9"/>
      <c r="DH28603" s="25"/>
      <c r="DI28603" s="128"/>
      <c r="DJ28603" s="128"/>
      <c r="DK28603" s="216">
        <f t="shared" si="1075"/>
        <v>0</v>
      </c>
      <c r="DL28603" s="128"/>
      <c r="DM28603" s="49"/>
    </row>
    <row r="28604" spans="106:117" x14ac:dyDescent="0.25">
      <c r="DB28604" s="134">
        <f t="shared" si="1076"/>
        <v>557</v>
      </c>
      <c r="DC28604" s="7"/>
      <c r="DD28604" s="10"/>
      <c r="DE28604" s="10"/>
      <c r="DF28604" s="9"/>
      <c r="DG28604" s="9"/>
      <c r="DH28604" s="25"/>
      <c r="DI28604" s="128"/>
      <c r="DJ28604" s="128"/>
      <c r="DK28604" s="216">
        <f t="shared" si="1075"/>
        <v>0</v>
      </c>
      <c r="DL28604" s="128"/>
      <c r="DM28604" s="49"/>
    </row>
    <row r="28605" spans="106:117" x14ac:dyDescent="0.25">
      <c r="DB28605" s="134">
        <f t="shared" si="1076"/>
        <v>558</v>
      </c>
      <c r="DC28605" s="7"/>
      <c r="DD28605" s="10"/>
      <c r="DE28605" s="10"/>
      <c r="DF28605" s="9"/>
      <c r="DG28605" s="9"/>
      <c r="DH28605" s="25"/>
      <c r="DI28605" s="128"/>
      <c r="DJ28605" s="128"/>
      <c r="DK28605" s="216">
        <f t="shared" si="1075"/>
        <v>0</v>
      </c>
      <c r="DL28605" s="128"/>
      <c r="DM28605" s="49"/>
    </row>
    <row r="28606" spans="106:117" x14ac:dyDescent="0.25">
      <c r="DB28606" s="134">
        <f t="shared" si="1076"/>
        <v>559</v>
      </c>
      <c r="DC28606" s="7"/>
      <c r="DD28606" s="10"/>
      <c r="DE28606" s="10"/>
      <c r="DF28606" s="9"/>
      <c r="DG28606" s="9"/>
      <c r="DH28606" s="25"/>
      <c r="DI28606" s="128"/>
      <c r="DJ28606" s="128"/>
      <c r="DK28606" s="216">
        <f t="shared" si="1075"/>
        <v>0</v>
      </c>
      <c r="DL28606" s="128"/>
      <c r="DM28606" s="49"/>
    </row>
    <row r="28607" spans="106:117" x14ac:dyDescent="0.25">
      <c r="DB28607" s="134">
        <f t="shared" si="1076"/>
        <v>560</v>
      </c>
      <c r="DC28607" s="7"/>
      <c r="DD28607" s="10"/>
      <c r="DE28607" s="10"/>
      <c r="DF28607" s="9"/>
      <c r="DG28607" s="9"/>
      <c r="DH28607" s="25"/>
      <c r="DI28607" s="128"/>
      <c r="DJ28607" s="128"/>
      <c r="DK28607" s="216">
        <f t="shared" si="1075"/>
        <v>0</v>
      </c>
      <c r="DL28607" s="128"/>
      <c r="DM28607" s="49"/>
    </row>
    <row r="28608" spans="106:117" x14ac:dyDescent="0.25">
      <c r="DB28608" s="134">
        <f t="shared" si="1076"/>
        <v>561</v>
      </c>
      <c r="DC28608" s="7"/>
      <c r="DD28608" s="10"/>
      <c r="DE28608" s="10"/>
      <c r="DF28608" s="9"/>
      <c r="DG28608" s="9"/>
      <c r="DH28608" s="25"/>
      <c r="DI28608" s="128"/>
      <c r="DJ28608" s="128"/>
      <c r="DK28608" s="216">
        <f t="shared" si="1075"/>
        <v>0</v>
      </c>
      <c r="DL28608" s="128"/>
      <c r="DM28608" s="49"/>
    </row>
    <row r="28609" spans="106:117" x14ac:dyDescent="0.25">
      <c r="DB28609" s="134">
        <f t="shared" si="1076"/>
        <v>562</v>
      </c>
      <c r="DC28609" s="7"/>
      <c r="DD28609" s="10"/>
      <c r="DE28609" s="10"/>
      <c r="DF28609" s="9"/>
      <c r="DG28609" s="9"/>
      <c r="DH28609" s="25"/>
      <c r="DI28609" s="128"/>
      <c r="DJ28609" s="128"/>
      <c r="DK28609" s="216">
        <f t="shared" si="1075"/>
        <v>0</v>
      </c>
      <c r="DL28609" s="128"/>
      <c r="DM28609" s="49"/>
    </row>
    <row r="28610" spans="106:117" x14ac:dyDescent="0.25">
      <c r="DB28610" s="134">
        <f t="shared" si="1076"/>
        <v>563</v>
      </c>
      <c r="DC28610" s="7"/>
      <c r="DD28610" s="10"/>
      <c r="DE28610" s="10"/>
      <c r="DF28610" s="9"/>
      <c r="DG28610" s="9"/>
      <c r="DH28610" s="25"/>
      <c r="DI28610" s="128"/>
      <c r="DJ28610" s="128"/>
      <c r="DK28610" s="216">
        <f t="shared" si="1075"/>
        <v>0</v>
      </c>
      <c r="DL28610" s="128"/>
      <c r="DM28610" s="49"/>
    </row>
    <row r="28611" spans="106:117" x14ac:dyDescent="0.25">
      <c r="DB28611" s="134">
        <f t="shared" si="1076"/>
        <v>564</v>
      </c>
      <c r="DC28611" s="7"/>
      <c r="DD28611" s="10"/>
      <c r="DE28611" s="10"/>
      <c r="DF28611" s="9"/>
      <c r="DG28611" s="9"/>
      <c r="DH28611" s="25"/>
      <c r="DI28611" s="128"/>
      <c r="DJ28611" s="128"/>
      <c r="DK28611" s="216">
        <f t="shared" si="1075"/>
        <v>0</v>
      </c>
      <c r="DL28611" s="128"/>
      <c r="DM28611" s="49"/>
    </row>
    <row r="28612" spans="106:117" x14ac:dyDescent="0.25">
      <c r="DB28612" s="134">
        <f t="shared" si="1076"/>
        <v>565</v>
      </c>
      <c r="DC28612" s="7"/>
      <c r="DD28612" s="10"/>
      <c r="DE28612" s="10"/>
      <c r="DF28612" s="9"/>
      <c r="DG28612" s="9"/>
      <c r="DH28612" s="25"/>
      <c r="DI28612" s="128"/>
      <c r="DJ28612" s="128"/>
      <c r="DK28612" s="216">
        <f t="shared" si="1075"/>
        <v>0</v>
      </c>
      <c r="DL28612" s="128"/>
      <c r="DM28612" s="49"/>
    </row>
    <row r="28613" spans="106:117" x14ac:dyDescent="0.25">
      <c r="DB28613" s="134">
        <f t="shared" si="1076"/>
        <v>566</v>
      </c>
      <c r="DC28613" s="7"/>
      <c r="DD28613" s="10"/>
      <c r="DE28613" s="10"/>
      <c r="DF28613" s="9"/>
      <c r="DG28613" s="9"/>
      <c r="DH28613" s="25"/>
      <c r="DI28613" s="128"/>
      <c r="DJ28613" s="128"/>
      <c r="DK28613" s="216">
        <f t="shared" si="1075"/>
        <v>0</v>
      </c>
      <c r="DL28613" s="128"/>
      <c r="DM28613" s="49"/>
    </row>
    <row r="28614" spans="106:117" x14ac:dyDescent="0.25">
      <c r="DB28614" s="134">
        <f t="shared" si="1076"/>
        <v>567</v>
      </c>
      <c r="DC28614" s="7"/>
      <c r="DD28614" s="10"/>
      <c r="DE28614" s="10"/>
      <c r="DF28614" s="9"/>
      <c r="DG28614" s="9"/>
      <c r="DH28614" s="25"/>
      <c r="DI28614" s="128"/>
      <c r="DJ28614" s="128"/>
      <c r="DK28614" s="216">
        <f t="shared" si="1075"/>
        <v>0</v>
      </c>
      <c r="DL28614" s="128"/>
      <c r="DM28614" s="49"/>
    </row>
    <row r="28615" spans="106:117" x14ac:dyDescent="0.25">
      <c r="DB28615" s="134">
        <f t="shared" si="1076"/>
        <v>568</v>
      </c>
      <c r="DC28615" s="7"/>
      <c r="DD28615" s="10"/>
      <c r="DE28615" s="10"/>
      <c r="DF28615" s="9"/>
      <c r="DG28615" s="9"/>
      <c r="DH28615" s="25"/>
      <c r="DI28615" s="128"/>
      <c r="DJ28615" s="128"/>
      <c r="DK28615" s="216">
        <f t="shared" si="1075"/>
        <v>0</v>
      </c>
      <c r="DL28615" s="128"/>
      <c r="DM28615" s="49"/>
    </row>
    <row r="28616" spans="106:117" x14ac:dyDescent="0.25">
      <c r="DB28616" s="134">
        <f t="shared" si="1076"/>
        <v>569</v>
      </c>
      <c r="DC28616" s="7"/>
      <c r="DD28616" s="10"/>
      <c r="DE28616" s="10"/>
      <c r="DF28616" s="9"/>
      <c r="DG28616" s="9"/>
      <c r="DH28616" s="25"/>
      <c r="DI28616" s="128"/>
      <c r="DJ28616" s="128"/>
      <c r="DK28616" s="216">
        <f t="shared" si="1075"/>
        <v>0</v>
      </c>
      <c r="DL28616" s="128"/>
      <c r="DM28616" s="49"/>
    </row>
    <row r="28617" spans="106:117" x14ac:dyDescent="0.25">
      <c r="DB28617" s="134">
        <f t="shared" si="1076"/>
        <v>570</v>
      </c>
      <c r="DC28617" s="7"/>
      <c r="DD28617" s="10"/>
      <c r="DE28617" s="10"/>
      <c r="DF28617" s="9"/>
      <c r="DG28617" s="9"/>
      <c r="DH28617" s="25"/>
      <c r="DI28617" s="128"/>
      <c r="DJ28617" s="128"/>
      <c r="DK28617" s="216">
        <f t="shared" si="1075"/>
        <v>0</v>
      </c>
      <c r="DL28617" s="128"/>
      <c r="DM28617" s="49"/>
    </row>
    <row r="28618" spans="106:117" x14ac:dyDescent="0.25">
      <c r="DB28618" s="134">
        <f t="shared" si="1076"/>
        <v>571</v>
      </c>
      <c r="DC28618" s="7"/>
      <c r="DD28618" s="10"/>
      <c r="DE28618" s="10"/>
      <c r="DF28618" s="9"/>
      <c r="DG28618" s="9"/>
      <c r="DH28618" s="25"/>
      <c r="DI28618" s="128"/>
      <c r="DJ28618" s="128"/>
      <c r="DK28618" s="216">
        <f t="shared" si="1075"/>
        <v>0</v>
      </c>
      <c r="DL28618" s="128"/>
      <c r="DM28618" s="49"/>
    </row>
    <row r="28619" spans="106:117" x14ac:dyDescent="0.25">
      <c r="DB28619" s="134">
        <f t="shared" si="1076"/>
        <v>572</v>
      </c>
      <c r="DC28619" s="7"/>
      <c r="DD28619" s="10"/>
      <c r="DE28619" s="10"/>
      <c r="DF28619" s="9"/>
      <c r="DG28619" s="9"/>
      <c r="DH28619" s="25"/>
      <c r="DI28619" s="128"/>
      <c r="DJ28619" s="128"/>
      <c r="DK28619" s="216">
        <f t="shared" si="1075"/>
        <v>0</v>
      </c>
      <c r="DL28619" s="128"/>
      <c r="DM28619" s="49"/>
    </row>
    <row r="28620" spans="106:117" x14ac:dyDescent="0.25">
      <c r="DB28620" s="134">
        <f t="shared" si="1076"/>
        <v>573</v>
      </c>
      <c r="DC28620" s="7"/>
      <c r="DD28620" s="10"/>
      <c r="DE28620" s="10"/>
      <c r="DF28620" s="9"/>
      <c r="DG28620" s="9"/>
      <c r="DH28620" s="25"/>
      <c r="DI28620" s="128"/>
      <c r="DJ28620" s="128"/>
      <c r="DK28620" s="216">
        <f t="shared" si="1075"/>
        <v>0</v>
      </c>
      <c r="DL28620" s="128"/>
      <c r="DM28620" s="49"/>
    </row>
    <row r="28621" spans="106:117" x14ac:dyDescent="0.25">
      <c r="DB28621" s="134">
        <f t="shared" si="1076"/>
        <v>574</v>
      </c>
      <c r="DC28621" s="7"/>
      <c r="DD28621" s="10"/>
      <c r="DE28621" s="10"/>
      <c r="DF28621" s="9"/>
      <c r="DG28621" s="9"/>
      <c r="DH28621" s="25"/>
      <c r="DI28621" s="128"/>
      <c r="DJ28621" s="128"/>
      <c r="DK28621" s="216">
        <f t="shared" si="1075"/>
        <v>0</v>
      </c>
      <c r="DL28621" s="128"/>
      <c r="DM28621" s="49"/>
    </row>
    <row r="28622" spans="106:117" x14ac:dyDescent="0.25">
      <c r="DB28622" s="134">
        <f t="shared" si="1076"/>
        <v>575</v>
      </c>
      <c r="DC28622" s="7"/>
      <c r="DD28622" s="10"/>
      <c r="DE28622" s="10"/>
      <c r="DF28622" s="9"/>
      <c r="DG28622" s="9"/>
      <c r="DH28622" s="25"/>
      <c r="DI28622" s="128"/>
      <c r="DJ28622" s="128"/>
      <c r="DK28622" s="216">
        <f t="shared" si="1075"/>
        <v>0</v>
      </c>
      <c r="DL28622" s="128"/>
      <c r="DM28622" s="49"/>
    </row>
    <row r="28623" spans="106:117" x14ac:dyDescent="0.25">
      <c r="DB28623" s="134">
        <f t="shared" si="1076"/>
        <v>576</v>
      </c>
      <c r="DC28623" s="7"/>
      <c r="DD28623" s="10"/>
      <c r="DE28623" s="10"/>
      <c r="DF28623" s="9"/>
      <c r="DG28623" s="9"/>
      <c r="DH28623" s="25"/>
      <c r="DI28623" s="128"/>
      <c r="DJ28623" s="128"/>
      <c r="DK28623" s="216">
        <f t="shared" si="1075"/>
        <v>0</v>
      </c>
      <c r="DL28623" s="128"/>
      <c r="DM28623" s="49"/>
    </row>
    <row r="28624" spans="106:117" x14ac:dyDescent="0.25">
      <c r="DB28624" s="134">
        <f t="shared" si="1076"/>
        <v>577</v>
      </c>
      <c r="DC28624" s="7"/>
      <c r="DD28624" s="10"/>
      <c r="DE28624" s="10"/>
      <c r="DF28624" s="9"/>
      <c r="DG28624" s="9"/>
      <c r="DH28624" s="25"/>
      <c r="DI28624" s="128"/>
      <c r="DJ28624" s="128"/>
      <c r="DK28624" s="216">
        <f t="shared" si="1075"/>
        <v>0</v>
      </c>
      <c r="DL28624" s="128"/>
      <c r="DM28624" s="49"/>
    </row>
    <row r="28625" spans="106:117" x14ac:dyDescent="0.25">
      <c r="DB28625" s="134">
        <f t="shared" si="1076"/>
        <v>578</v>
      </c>
      <c r="DC28625" s="7"/>
      <c r="DD28625" s="10"/>
      <c r="DE28625" s="10"/>
      <c r="DF28625" s="9"/>
      <c r="DG28625" s="9"/>
      <c r="DH28625" s="25"/>
      <c r="DI28625" s="128"/>
      <c r="DJ28625" s="128"/>
      <c r="DK28625" s="216">
        <f t="shared" ref="DK28625:DK28688" si="1077">IF(DC28625=0,0,IF(DD28625=0,0,IF(DE28625=0,0,IF(DF28625=0,0,IF(DG28625=0,0,30)))))</f>
        <v>0</v>
      </c>
      <c r="DL28625" s="128"/>
      <c r="DM28625" s="49"/>
    </row>
    <row r="28626" spans="106:117" x14ac:dyDescent="0.25">
      <c r="DB28626" s="134">
        <f t="shared" si="1076"/>
        <v>579</v>
      </c>
      <c r="DC28626" s="7"/>
      <c r="DD28626" s="10"/>
      <c r="DE28626" s="10"/>
      <c r="DF28626" s="9"/>
      <c r="DG28626" s="9"/>
      <c r="DH28626" s="25"/>
      <c r="DI28626" s="128"/>
      <c r="DJ28626" s="128"/>
      <c r="DK28626" s="216">
        <f t="shared" si="1077"/>
        <v>0</v>
      </c>
      <c r="DL28626" s="128"/>
      <c r="DM28626" s="49"/>
    </row>
    <row r="28627" spans="106:117" x14ac:dyDescent="0.25">
      <c r="DB28627" s="134">
        <f t="shared" si="1076"/>
        <v>580</v>
      </c>
      <c r="DC28627" s="7"/>
      <c r="DD28627" s="10"/>
      <c r="DE28627" s="10"/>
      <c r="DF28627" s="9"/>
      <c r="DG28627" s="9"/>
      <c r="DH28627" s="25"/>
      <c r="DI28627" s="128"/>
      <c r="DJ28627" s="128"/>
      <c r="DK28627" s="216">
        <f t="shared" si="1077"/>
        <v>0</v>
      </c>
      <c r="DL28627" s="128"/>
      <c r="DM28627" s="49"/>
    </row>
    <row r="28628" spans="106:117" x14ac:dyDescent="0.25">
      <c r="DB28628" s="134">
        <f t="shared" si="1076"/>
        <v>581</v>
      </c>
      <c r="DC28628" s="7"/>
      <c r="DD28628" s="10"/>
      <c r="DE28628" s="10"/>
      <c r="DF28628" s="9"/>
      <c r="DG28628" s="9"/>
      <c r="DH28628" s="25"/>
      <c r="DI28628" s="128"/>
      <c r="DJ28628" s="128"/>
      <c r="DK28628" s="216">
        <f t="shared" si="1077"/>
        <v>0</v>
      </c>
      <c r="DL28628" s="128"/>
      <c r="DM28628" s="49"/>
    </row>
    <row r="28629" spans="106:117" x14ac:dyDescent="0.25">
      <c r="DB28629" s="134">
        <f t="shared" si="1076"/>
        <v>582</v>
      </c>
      <c r="DC28629" s="7"/>
      <c r="DD28629" s="10"/>
      <c r="DE28629" s="10"/>
      <c r="DF28629" s="9"/>
      <c r="DG28629" s="9"/>
      <c r="DH28629" s="25"/>
      <c r="DI28629" s="128"/>
      <c r="DJ28629" s="128"/>
      <c r="DK28629" s="216">
        <f t="shared" si="1077"/>
        <v>0</v>
      </c>
      <c r="DL28629" s="128"/>
      <c r="DM28629" s="49"/>
    </row>
    <row r="28630" spans="106:117" x14ac:dyDescent="0.25">
      <c r="DB28630" s="134">
        <f t="shared" si="1076"/>
        <v>583</v>
      </c>
      <c r="DC28630" s="7"/>
      <c r="DD28630" s="10"/>
      <c r="DE28630" s="10"/>
      <c r="DF28630" s="9"/>
      <c r="DG28630" s="9"/>
      <c r="DH28630" s="25"/>
      <c r="DI28630" s="128"/>
      <c r="DJ28630" s="128"/>
      <c r="DK28630" s="216">
        <f t="shared" si="1077"/>
        <v>0</v>
      </c>
      <c r="DL28630" s="128"/>
      <c r="DM28630" s="49"/>
    </row>
    <row r="28631" spans="106:117" x14ac:dyDescent="0.25">
      <c r="DB28631" s="134">
        <f t="shared" si="1076"/>
        <v>584</v>
      </c>
      <c r="DC28631" s="7"/>
      <c r="DD28631" s="10"/>
      <c r="DE28631" s="10"/>
      <c r="DF28631" s="9"/>
      <c r="DG28631" s="9"/>
      <c r="DH28631" s="25"/>
      <c r="DI28631" s="128"/>
      <c r="DJ28631" s="128"/>
      <c r="DK28631" s="216">
        <f t="shared" si="1077"/>
        <v>0</v>
      </c>
      <c r="DL28631" s="128"/>
      <c r="DM28631" s="49"/>
    </row>
    <row r="28632" spans="106:117" x14ac:dyDescent="0.25">
      <c r="DB28632" s="134">
        <f t="shared" si="1076"/>
        <v>585</v>
      </c>
      <c r="DC28632" s="7"/>
      <c r="DD28632" s="10"/>
      <c r="DE28632" s="10"/>
      <c r="DF28632" s="9"/>
      <c r="DG28632" s="9"/>
      <c r="DH28632" s="25"/>
      <c r="DI28632" s="128"/>
      <c r="DJ28632" s="128"/>
      <c r="DK28632" s="216">
        <f t="shared" si="1077"/>
        <v>0</v>
      </c>
      <c r="DL28632" s="128"/>
      <c r="DM28632" s="49"/>
    </row>
    <row r="28633" spans="106:117" x14ac:dyDescent="0.25">
      <c r="DB28633" s="134">
        <f t="shared" si="1076"/>
        <v>586</v>
      </c>
      <c r="DC28633" s="7"/>
      <c r="DD28633" s="10"/>
      <c r="DE28633" s="10"/>
      <c r="DF28633" s="9"/>
      <c r="DG28633" s="9"/>
      <c r="DH28633" s="25"/>
      <c r="DI28633" s="128"/>
      <c r="DJ28633" s="128"/>
      <c r="DK28633" s="216">
        <f t="shared" si="1077"/>
        <v>0</v>
      </c>
      <c r="DL28633" s="128"/>
      <c r="DM28633" s="49"/>
    </row>
    <row r="28634" spans="106:117" x14ac:dyDescent="0.25">
      <c r="DB28634" s="134">
        <f t="shared" si="1076"/>
        <v>587</v>
      </c>
      <c r="DC28634" s="7"/>
      <c r="DD28634" s="10"/>
      <c r="DE28634" s="10"/>
      <c r="DF28634" s="9"/>
      <c r="DG28634" s="9"/>
      <c r="DH28634" s="25"/>
      <c r="DI28634" s="128"/>
      <c r="DJ28634" s="128"/>
      <c r="DK28634" s="216">
        <f t="shared" si="1077"/>
        <v>0</v>
      </c>
      <c r="DL28634" s="128"/>
      <c r="DM28634" s="49"/>
    </row>
    <row r="28635" spans="106:117" x14ac:dyDescent="0.25">
      <c r="DB28635" s="134">
        <f t="shared" si="1076"/>
        <v>588</v>
      </c>
      <c r="DC28635" s="7"/>
      <c r="DD28635" s="10"/>
      <c r="DE28635" s="10"/>
      <c r="DF28635" s="9"/>
      <c r="DG28635" s="9"/>
      <c r="DH28635" s="25"/>
      <c r="DI28635" s="128"/>
      <c r="DJ28635" s="128"/>
      <c r="DK28635" s="216">
        <f t="shared" si="1077"/>
        <v>0</v>
      </c>
      <c r="DL28635" s="128"/>
      <c r="DM28635" s="49"/>
    </row>
    <row r="28636" spans="106:117" x14ac:dyDescent="0.25">
      <c r="DB28636" s="134">
        <f t="shared" si="1076"/>
        <v>589</v>
      </c>
      <c r="DC28636" s="7"/>
      <c r="DD28636" s="10"/>
      <c r="DE28636" s="10"/>
      <c r="DF28636" s="9"/>
      <c r="DG28636" s="9"/>
      <c r="DH28636" s="25"/>
      <c r="DI28636" s="128"/>
      <c r="DJ28636" s="128"/>
      <c r="DK28636" s="216">
        <f t="shared" si="1077"/>
        <v>0</v>
      </c>
      <c r="DL28636" s="128"/>
      <c r="DM28636" s="49"/>
    </row>
    <row r="28637" spans="106:117" x14ac:dyDescent="0.25">
      <c r="DB28637" s="134">
        <f t="shared" si="1076"/>
        <v>590</v>
      </c>
      <c r="DC28637" s="7"/>
      <c r="DD28637" s="10"/>
      <c r="DE28637" s="10"/>
      <c r="DF28637" s="9"/>
      <c r="DG28637" s="9"/>
      <c r="DH28637" s="25"/>
      <c r="DI28637" s="128"/>
      <c r="DJ28637" s="128"/>
      <c r="DK28637" s="216">
        <f t="shared" si="1077"/>
        <v>0</v>
      </c>
      <c r="DL28637" s="128"/>
      <c r="DM28637" s="49"/>
    </row>
    <row r="28638" spans="106:117" x14ac:dyDescent="0.25">
      <c r="DB28638" s="134">
        <f t="shared" si="1076"/>
        <v>591</v>
      </c>
      <c r="DC28638" s="7"/>
      <c r="DD28638" s="10"/>
      <c r="DE28638" s="10"/>
      <c r="DF28638" s="9"/>
      <c r="DG28638" s="9"/>
      <c r="DH28638" s="25"/>
      <c r="DI28638" s="128"/>
      <c r="DJ28638" s="128"/>
      <c r="DK28638" s="216">
        <f t="shared" si="1077"/>
        <v>0</v>
      </c>
      <c r="DL28638" s="128"/>
      <c r="DM28638" s="49"/>
    </row>
    <row r="28639" spans="106:117" x14ac:dyDescent="0.25">
      <c r="DB28639" s="134">
        <f t="shared" si="1076"/>
        <v>592</v>
      </c>
      <c r="DC28639" s="7"/>
      <c r="DD28639" s="10"/>
      <c r="DE28639" s="10"/>
      <c r="DF28639" s="9"/>
      <c r="DG28639" s="9"/>
      <c r="DH28639" s="25"/>
      <c r="DI28639" s="128"/>
      <c r="DJ28639" s="128"/>
      <c r="DK28639" s="216">
        <f t="shared" si="1077"/>
        <v>0</v>
      </c>
      <c r="DL28639" s="128"/>
      <c r="DM28639" s="49"/>
    </row>
    <row r="28640" spans="106:117" x14ac:dyDescent="0.25">
      <c r="DB28640" s="134">
        <f t="shared" si="1076"/>
        <v>593</v>
      </c>
      <c r="DC28640" s="7"/>
      <c r="DD28640" s="10"/>
      <c r="DE28640" s="10"/>
      <c r="DF28640" s="9"/>
      <c r="DG28640" s="9"/>
      <c r="DH28640" s="25"/>
      <c r="DI28640" s="128"/>
      <c r="DJ28640" s="128"/>
      <c r="DK28640" s="216">
        <f t="shared" si="1077"/>
        <v>0</v>
      </c>
      <c r="DL28640" s="128"/>
      <c r="DM28640" s="49"/>
    </row>
    <row r="28641" spans="106:117" x14ac:dyDescent="0.25">
      <c r="DB28641" s="134">
        <f t="shared" si="1076"/>
        <v>594</v>
      </c>
      <c r="DC28641" s="7"/>
      <c r="DD28641" s="10"/>
      <c r="DE28641" s="10"/>
      <c r="DF28641" s="9"/>
      <c r="DG28641" s="9"/>
      <c r="DH28641" s="25"/>
      <c r="DI28641" s="128"/>
      <c r="DJ28641" s="128"/>
      <c r="DK28641" s="216">
        <f t="shared" si="1077"/>
        <v>0</v>
      </c>
      <c r="DL28641" s="128"/>
      <c r="DM28641" s="49"/>
    </row>
    <row r="28642" spans="106:117" x14ac:dyDescent="0.25">
      <c r="DB28642" s="134">
        <f t="shared" si="1076"/>
        <v>595</v>
      </c>
      <c r="DC28642" s="7"/>
      <c r="DD28642" s="10"/>
      <c r="DE28642" s="10"/>
      <c r="DF28642" s="9"/>
      <c r="DG28642" s="9"/>
      <c r="DH28642" s="25"/>
      <c r="DI28642" s="128"/>
      <c r="DJ28642" s="128"/>
      <c r="DK28642" s="216">
        <f t="shared" si="1077"/>
        <v>0</v>
      </c>
      <c r="DL28642" s="128"/>
      <c r="DM28642" s="49"/>
    </row>
    <row r="28643" spans="106:117" x14ac:dyDescent="0.25">
      <c r="DB28643" s="134">
        <f t="shared" si="1076"/>
        <v>596</v>
      </c>
      <c r="DC28643" s="7"/>
      <c r="DD28643" s="10"/>
      <c r="DE28643" s="10"/>
      <c r="DF28643" s="9"/>
      <c r="DG28643" s="9"/>
      <c r="DH28643" s="25"/>
      <c r="DI28643" s="128"/>
      <c r="DJ28643" s="128"/>
      <c r="DK28643" s="216">
        <f t="shared" si="1077"/>
        <v>0</v>
      </c>
      <c r="DL28643" s="128"/>
      <c r="DM28643" s="49"/>
    </row>
    <row r="28644" spans="106:117" x14ac:dyDescent="0.25">
      <c r="DB28644" s="134">
        <f t="shared" si="1076"/>
        <v>597</v>
      </c>
      <c r="DC28644" s="7"/>
      <c r="DD28644" s="10"/>
      <c r="DE28644" s="10"/>
      <c r="DF28644" s="9"/>
      <c r="DG28644" s="9"/>
      <c r="DH28644" s="25"/>
      <c r="DI28644" s="128"/>
      <c r="DJ28644" s="128"/>
      <c r="DK28644" s="216">
        <f t="shared" si="1077"/>
        <v>0</v>
      </c>
      <c r="DL28644" s="128"/>
      <c r="DM28644" s="49"/>
    </row>
    <row r="28645" spans="106:117" x14ac:dyDescent="0.25">
      <c r="DB28645" s="134">
        <f t="shared" si="1076"/>
        <v>598</v>
      </c>
      <c r="DC28645" s="7"/>
      <c r="DD28645" s="10"/>
      <c r="DE28645" s="10"/>
      <c r="DF28645" s="9"/>
      <c r="DG28645" s="9"/>
      <c r="DH28645" s="25"/>
      <c r="DI28645" s="128"/>
      <c r="DJ28645" s="128"/>
      <c r="DK28645" s="216">
        <f t="shared" si="1077"/>
        <v>0</v>
      </c>
      <c r="DL28645" s="128"/>
      <c r="DM28645" s="49"/>
    </row>
    <row r="28646" spans="106:117" x14ac:dyDescent="0.25">
      <c r="DB28646" s="134">
        <f t="shared" si="1076"/>
        <v>599</v>
      </c>
      <c r="DC28646" s="7"/>
      <c r="DD28646" s="10"/>
      <c r="DE28646" s="10"/>
      <c r="DF28646" s="9"/>
      <c r="DG28646" s="9"/>
      <c r="DH28646" s="25"/>
      <c r="DI28646" s="128"/>
      <c r="DJ28646" s="128"/>
      <c r="DK28646" s="216">
        <f t="shared" si="1077"/>
        <v>0</v>
      </c>
      <c r="DL28646" s="128"/>
      <c r="DM28646" s="49"/>
    </row>
    <row r="28647" spans="106:117" x14ac:dyDescent="0.25">
      <c r="DB28647" s="134">
        <f t="shared" si="1076"/>
        <v>600</v>
      </c>
      <c r="DC28647" s="7"/>
      <c r="DD28647" s="10"/>
      <c r="DE28647" s="10"/>
      <c r="DF28647" s="9"/>
      <c r="DG28647" s="9"/>
      <c r="DH28647" s="25"/>
      <c r="DI28647" s="128"/>
      <c r="DJ28647" s="128"/>
      <c r="DK28647" s="216">
        <f t="shared" si="1077"/>
        <v>0</v>
      </c>
      <c r="DL28647" s="128"/>
      <c r="DM28647" s="49"/>
    </row>
    <row r="28648" spans="106:117" x14ac:dyDescent="0.25">
      <c r="DB28648" s="134">
        <f t="shared" si="1076"/>
        <v>601</v>
      </c>
      <c r="DC28648" s="7"/>
      <c r="DD28648" s="10"/>
      <c r="DE28648" s="10"/>
      <c r="DF28648" s="9"/>
      <c r="DG28648" s="9"/>
      <c r="DH28648" s="25"/>
      <c r="DI28648" s="128"/>
      <c r="DJ28648" s="128"/>
      <c r="DK28648" s="216">
        <f t="shared" si="1077"/>
        <v>0</v>
      </c>
      <c r="DL28648" s="128"/>
      <c r="DM28648" s="49"/>
    </row>
    <row r="28649" spans="106:117" x14ac:dyDescent="0.25">
      <c r="DB28649" s="134">
        <f t="shared" si="1076"/>
        <v>602</v>
      </c>
      <c r="DC28649" s="7"/>
      <c r="DD28649" s="10"/>
      <c r="DE28649" s="10"/>
      <c r="DF28649" s="9"/>
      <c r="DG28649" s="9"/>
      <c r="DH28649" s="25"/>
      <c r="DI28649" s="128"/>
      <c r="DJ28649" s="128"/>
      <c r="DK28649" s="216">
        <f t="shared" si="1077"/>
        <v>0</v>
      </c>
      <c r="DL28649" s="128"/>
      <c r="DM28649" s="49"/>
    </row>
    <row r="28650" spans="106:117" x14ac:dyDescent="0.25">
      <c r="DB28650" s="134">
        <f t="shared" si="1076"/>
        <v>603</v>
      </c>
      <c r="DC28650" s="7"/>
      <c r="DD28650" s="10"/>
      <c r="DE28650" s="10"/>
      <c r="DF28650" s="9"/>
      <c r="DG28650" s="9"/>
      <c r="DH28650" s="25"/>
      <c r="DI28650" s="128"/>
      <c r="DJ28650" s="128"/>
      <c r="DK28650" s="216">
        <f t="shared" si="1077"/>
        <v>0</v>
      </c>
      <c r="DL28650" s="128"/>
      <c r="DM28650" s="49"/>
    </row>
    <row r="28651" spans="106:117" x14ac:dyDescent="0.25">
      <c r="DB28651" s="134">
        <f t="shared" si="1076"/>
        <v>604</v>
      </c>
      <c r="DC28651" s="7"/>
      <c r="DD28651" s="10"/>
      <c r="DE28651" s="10"/>
      <c r="DF28651" s="9"/>
      <c r="DG28651" s="9"/>
      <c r="DH28651" s="25"/>
      <c r="DI28651" s="128"/>
      <c r="DJ28651" s="128"/>
      <c r="DK28651" s="216">
        <f t="shared" si="1077"/>
        <v>0</v>
      </c>
      <c r="DL28651" s="128"/>
      <c r="DM28651" s="49"/>
    </row>
    <row r="28652" spans="106:117" x14ac:dyDescent="0.25">
      <c r="DB28652" s="134">
        <f t="shared" si="1076"/>
        <v>605</v>
      </c>
      <c r="DC28652" s="7"/>
      <c r="DD28652" s="10"/>
      <c r="DE28652" s="10"/>
      <c r="DF28652" s="9"/>
      <c r="DG28652" s="9"/>
      <c r="DH28652" s="25"/>
      <c r="DI28652" s="128"/>
      <c r="DJ28652" s="128"/>
      <c r="DK28652" s="216">
        <f t="shared" si="1077"/>
        <v>0</v>
      </c>
      <c r="DL28652" s="128"/>
      <c r="DM28652" s="49"/>
    </row>
    <row r="28653" spans="106:117" x14ac:dyDescent="0.25">
      <c r="DB28653" s="134">
        <f t="shared" si="1076"/>
        <v>606</v>
      </c>
      <c r="DC28653" s="7"/>
      <c r="DD28653" s="10"/>
      <c r="DE28653" s="10"/>
      <c r="DF28653" s="9"/>
      <c r="DG28653" s="9"/>
      <c r="DH28653" s="25"/>
      <c r="DI28653" s="128"/>
      <c r="DJ28653" s="128"/>
      <c r="DK28653" s="216">
        <f t="shared" si="1077"/>
        <v>0</v>
      </c>
      <c r="DL28653" s="128"/>
      <c r="DM28653" s="49"/>
    </row>
    <row r="28654" spans="106:117" x14ac:dyDescent="0.25">
      <c r="DB28654" s="134">
        <f t="shared" si="1076"/>
        <v>607</v>
      </c>
      <c r="DC28654" s="7"/>
      <c r="DD28654" s="10"/>
      <c r="DE28654" s="10"/>
      <c r="DF28654" s="9"/>
      <c r="DG28654" s="9"/>
      <c r="DH28654" s="25"/>
      <c r="DI28654" s="128"/>
      <c r="DJ28654" s="128"/>
      <c r="DK28654" s="216">
        <f t="shared" si="1077"/>
        <v>0</v>
      </c>
      <c r="DL28654" s="128"/>
      <c r="DM28654" s="49"/>
    </row>
    <row r="28655" spans="106:117" x14ac:dyDescent="0.25">
      <c r="DB28655" s="134">
        <f t="shared" si="1076"/>
        <v>608</v>
      </c>
      <c r="DC28655" s="7"/>
      <c r="DD28655" s="10"/>
      <c r="DE28655" s="10"/>
      <c r="DF28655" s="9"/>
      <c r="DG28655" s="9"/>
      <c r="DH28655" s="25"/>
      <c r="DI28655" s="128"/>
      <c r="DJ28655" s="128"/>
      <c r="DK28655" s="216">
        <f t="shared" si="1077"/>
        <v>0</v>
      </c>
      <c r="DL28655" s="128"/>
      <c r="DM28655" s="49"/>
    </row>
    <row r="28656" spans="106:117" x14ac:dyDescent="0.25">
      <c r="DB28656" s="134">
        <f t="shared" si="1076"/>
        <v>609</v>
      </c>
      <c r="DC28656" s="7"/>
      <c r="DD28656" s="10"/>
      <c r="DE28656" s="10"/>
      <c r="DF28656" s="9"/>
      <c r="DG28656" s="9"/>
      <c r="DH28656" s="25"/>
      <c r="DI28656" s="128"/>
      <c r="DJ28656" s="128"/>
      <c r="DK28656" s="216">
        <f t="shared" si="1077"/>
        <v>0</v>
      </c>
      <c r="DL28656" s="128"/>
      <c r="DM28656" s="49"/>
    </row>
    <row r="28657" spans="106:117" x14ac:dyDescent="0.25">
      <c r="DB28657" s="134">
        <f t="shared" si="1076"/>
        <v>610</v>
      </c>
      <c r="DC28657" s="7"/>
      <c r="DD28657" s="10"/>
      <c r="DE28657" s="10"/>
      <c r="DF28657" s="9"/>
      <c r="DG28657" s="9"/>
      <c r="DH28657" s="25"/>
      <c r="DI28657" s="128"/>
      <c r="DJ28657" s="128"/>
      <c r="DK28657" s="216">
        <f t="shared" si="1077"/>
        <v>0</v>
      </c>
      <c r="DL28657" s="128"/>
      <c r="DM28657" s="49"/>
    </row>
    <row r="28658" spans="106:117" x14ac:dyDescent="0.25">
      <c r="DB28658" s="134">
        <f t="shared" si="1076"/>
        <v>611</v>
      </c>
      <c r="DC28658" s="7"/>
      <c r="DD28658" s="10"/>
      <c r="DE28658" s="10"/>
      <c r="DF28658" s="9"/>
      <c r="DG28658" s="9"/>
      <c r="DH28658" s="25"/>
      <c r="DI28658" s="128"/>
      <c r="DJ28658" s="128"/>
      <c r="DK28658" s="216">
        <f t="shared" si="1077"/>
        <v>0</v>
      </c>
      <c r="DL28658" s="128"/>
      <c r="DM28658" s="49"/>
    </row>
    <row r="28659" spans="106:117" x14ac:dyDescent="0.25">
      <c r="DB28659" s="134">
        <f t="shared" ref="DB28659:DB28722" si="1078">1+DB28658</f>
        <v>612</v>
      </c>
      <c r="DC28659" s="7"/>
      <c r="DD28659" s="10"/>
      <c r="DE28659" s="10"/>
      <c r="DF28659" s="9"/>
      <c r="DG28659" s="9"/>
      <c r="DH28659" s="25"/>
      <c r="DI28659" s="128"/>
      <c r="DJ28659" s="128"/>
      <c r="DK28659" s="216">
        <f t="shared" si="1077"/>
        <v>0</v>
      </c>
      <c r="DL28659" s="128"/>
      <c r="DM28659" s="49"/>
    </row>
    <row r="28660" spans="106:117" x14ac:dyDescent="0.25">
      <c r="DB28660" s="134">
        <f t="shared" si="1078"/>
        <v>613</v>
      </c>
      <c r="DC28660" s="7"/>
      <c r="DD28660" s="10"/>
      <c r="DE28660" s="10"/>
      <c r="DF28660" s="9"/>
      <c r="DG28660" s="9"/>
      <c r="DH28660" s="25"/>
      <c r="DI28660" s="128"/>
      <c r="DJ28660" s="128"/>
      <c r="DK28660" s="216">
        <f t="shared" si="1077"/>
        <v>0</v>
      </c>
      <c r="DL28660" s="128"/>
      <c r="DM28660" s="49"/>
    </row>
    <row r="28661" spans="106:117" x14ac:dyDescent="0.25">
      <c r="DB28661" s="134">
        <f t="shared" si="1078"/>
        <v>614</v>
      </c>
      <c r="DC28661" s="7"/>
      <c r="DD28661" s="10"/>
      <c r="DE28661" s="10"/>
      <c r="DF28661" s="9"/>
      <c r="DG28661" s="9"/>
      <c r="DH28661" s="25"/>
      <c r="DI28661" s="128"/>
      <c r="DJ28661" s="128"/>
      <c r="DK28661" s="216">
        <f t="shared" si="1077"/>
        <v>0</v>
      </c>
      <c r="DL28661" s="128"/>
      <c r="DM28661" s="49"/>
    </row>
    <row r="28662" spans="106:117" x14ac:dyDescent="0.25">
      <c r="DB28662" s="134">
        <f t="shared" si="1078"/>
        <v>615</v>
      </c>
      <c r="DC28662" s="7"/>
      <c r="DD28662" s="10"/>
      <c r="DE28662" s="10"/>
      <c r="DF28662" s="9"/>
      <c r="DG28662" s="9"/>
      <c r="DH28662" s="25"/>
      <c r="DI28662" s="128"/>
      <c r="DJ28662" s="128"/>
      <c r="DK28662" s="216">
        <f t="shared" si="1077"/>
        <v>0</v>
      </c>
      <c r="DL28662" s="128"/>
      <c r="DM28662" s="49"/>
    </row>
    <row r="28663" spans="106:117" x14ac:dyDescent="0.25">
      <c r="DB28663" s="134">
        <f t="shared" si="1078"/>
        <v>616</v>
      </c>
      <c r="DC28663" s="7"/>
      <c r="DD28663" s="10"/>
      <c r="DE28663" s="10"/>
      <c r="DF28663" s="9"/>
      <c r="DG28663" s="9"/>
      <c r="DH28663" s="25"/>
      <c r="DI28663" s="128"/>
      <c r="DJ28663" s="128"/>
      <c r="DK28663" s="216">
        <f t="shared" si="1077"/>
        <v>0</v>
      </c>
      <c r="DL28663" s="128"/>
      <c r="DM28663" s="49"/>
    </row>
    <row r="28664" spans="106:117" x14ac:dyDescent="0.25">
      <c r="DB28664" s="134">
        <f t="shared" si="1078"/>
        <v>617</v>
      </c>
      <c r="DC28664" s="7"/>
      <c r="DD28664" s="10"/>
      <c r="DE28664" s="10"/>
      <c r="DF28664" s="9"/>
      <c r="DG28664" s="9"/>
      <c r="DH28664" s="25"/>
      <c r="DI28664" s="128"/>
      <c r="DJ28664" s="128"/>
      <c r="DK28664" s="216">
        <f t="shared" si="1077"/>
        <v>0</v>
      </c>
      <c r="DL28664" s="128"/>
      <c r="DM28664" s="49"/>
    </row>
    <row r="28665" spans="106:117" x14ac:dyDescent="0.25">
      <c r="DB28665" s="134">
        <f t="shared" si="1078"/>
        <v>618</v>
      </c>
      <c r="DC28665" s="7"/>
      <c r="DD28665" s="10"/>
      <c r="DE28665" s="10"/>
      <c r="DF28665" s="9"/>
      <c r="DG28665" s="9"/>
      <c r="DH28665" s="25"/>
      <c r="DI28665" s="128"/>
      <c r="DJ28665" s="128"/>
      <c r="DK28665" s="216">
        <f t="shared" si="1077"/>
        <v>0</v>
      </c>
      <c r="DL28665" s="128"/>
      <c r="DM28665" s="49"/>
    </row>
    <row r="28666" spans="106:117" x14ac:dyDescent="0.25">
      <c r="DB28666" s="134">
        <f t="shared" si="1078"/>
        <v>619</v>
      </c>
      <c r="DC28666" s="7"/>
      <c r="DD28666" s="10"/>
      <c r="DE28666" s="10"/>
      <c r="DF28666" s="9"/>
      <c r="DG28666" s="9"/>
      <c r="DH28666" s="25"/>
      <c r="DI28666" s="128"/>
      <c r="DJ28666" s="128"/>
      <c r="DK28666" s="216">
        <f t="shared" si="1077"/>
        <v>0</v>
      </c>
      <c r="DL28666" s="128"/>
      <c r="DM28666" s="49"/>
    </row>
    <row r="28667" spans="106:117" x14ac:dyDescent="0.25">
      <c r="DB28667" s="134">
        <f t="shared" si="1078"/>
        <v>620</v>
      </c>
      <c r="DC28667" s="7"/>
      <c r="DD28667" s="10"/>
      <c r="DE28667" s="10"/>
      <c r="DF28667" s="9"/>
      <c r="DG28667" s="9"/>
      <c r="DH28667" s="25"/>
      <c r="DI28667" s="128"/>
      <c r="DJ28667" s="128"/>
      <c r="DK28667" s="216">
        <f t="shared" si="1077"/>
        <v>0</v>
      </c>
      <c r="DL28667" s="128"/>
      <c r="DM28667" s="49"/>
    </row>
    <row r="28668" spans="106:117" x14ac:dyDescent="0.25">
      <c r="DB28668" s="134">
        <f t="shared" si="1078"/>
        <v>621</v>
      </c>
      <c r="DC28668" s="7"/>
      <c r="DD28668" s="10"/>
      <c r="DE28668" s="10"/>
      <c r="DF28668" s="9"/>
      <c r="DG28668" s="9"/>
      <c r="DH28668" s="25"/>
      <c r="DI28668" s="128"/>
      <c r="DJ28668" s="128"/>
      <c r="DK28668" s="216">
        <f t="shared" si="1077"/>
        <v>0</v>
      </c>
      <c r="DL28668" s="128"/>
      <c r="DM28668" s="49"/>
    </row>
    <row r="28669" spans="106:117" x14ac:dyDescent="0.25">
      <c r="DB28669" s="134">
        <f t="shared" si="1078"/>
        <v>622</v>
      </c>
      <c r="DC28669" s="7"/>
      <c r="DD28669" s="10"/>
      <c r="DE28669" s="10"/>
      <c r="DF28669" s="9"/>
      <c r="DG28669" s="9"/>
      <c r="DH28669" s="25"/>
      <c r="DI28669" s="128"/>
      <c r="DJ28669" s="128"/>
      <c r="DK28669" s="216">
        <f t="shared" si="1077"/>
        <v>0</v>
      </c>
      <c r="DL28669" s="128"/>
      <c r="DM28669" s="49"/>
    </row>
    <row r="28670" spans="106:117" x14ac:dyDescent="0.25">
      <c r="DB28670" s="134">
        <f t="shared" si="1078"/>
        <v>623</v>
      </c>
      <c r="DC28670" s="7"/>
      <c r="DD28670" s="10"/>
      <c r="DE28670" s="10"/>
      <c r="DF28670" s="9"/>
      <c r="DG28670" s="9"/>
      <c r="DH28670" s="25"/>
      <c r="DI28670" s="128"/>
      <c r="DJ28670" s="128"/>
      <c r="DK28670" s="216">
        <f t="shared" si="1077"/>
        <v>0</v>
      </c>
      <c r="DL28670" s="128"/>
      <c r="DM28670" s="49"/>
    </row>
    <row r="28671" spans="106:117" x14ac:dyDescent="0.25">
      <c r="DB28671" s="134">
        <f t="shared" si="1078"/>
        <v>624</v>
      </c>
      <c r="DC28671" s="7"/>
      <c r="DD28671" s="10"/>
      <c r="DE28671" s="10"/>
      <c r="DF28671" s="9"/>
      <c r="DG28671" s="9"/>
      <c r="DH28671" s="25"/>
      <c r="DI28671" s="128"/>
      <c r="DJ28671" s="128"/>
      <c r="DK28671" s="216">
        <f t="shared" si="1077"/>
        <v>0</v>
      </c>
      <c r="DL28671" s="128"/>
      <c r="DM28671" s="49"/>
    </row>
    <row r="28672" spans="106:117" x14ac:dyDescent="0.25">
      <c r="DB28672" s="134">
        <f t="shared" si="1078"/>
        <v>625</v>
      </c>
      <c r="DC28672" s="7"/>
      <c r="DD28672" s="10"/>
      <c r="DE28672" s="10"/>
      <c r="DF28672" s="9"/>
      <c r="DG28672" s="9"/>
      <c r="DH28672" s="25"/>
      <c r="DI28672" s="128"/>
      <c r="DJ28672" s="128"/>
      <c r="DK28672" s="216">
        <f t="shared" si="1077"/>
        <v>0</v>
      </c>
      <c r="DL28672" s="128"/>
      <c r="DM28672" s="49"/>
    </row>
    <row r="28673" spans="106:117" x14ac:dyDescent="0.25">
      <c r="DB28673" s="134">
        <f t="shared" si="1078"/>
        <v>626</v>
      </c>
      <c r="DC28673" s="7"/>
      <c r="DD28673" s="10"/>
      <c r="DE28673" s="10"/>
      <c r="DF28673" s="9"/>
      <c r="DG28673" s="9"/>
      <c r="DH28673" s="25"/>
      <c r="DI28673" s="128"/>
      <c r="DJ28673" s="128"/>
      <c r="DK28673" s="216">
        <f t="shared" si="1077"/>
        <v>0</v>
      </c>
      <c r="DL28673" s="128"/>
      <c r="DM28673" s="49"/>
    </row>
    <row r="28674" spans="106:117" x14ac:dyDescent="0.25">
      <c r="DB28674" s="134">
        <f t="shared" si="1078"/>
        <v>627</v>
      </c>
      <c r="DC28674" s="7"/>
      <c r="DD28674" s="10"/>
      <c r="DE28674" s="10"/>
      <c r="DF28674" s="9"/>
      <c r="DG28674" s="9"/>
      <c r="DH28674" s="25"/>
      <c r="DI28674" s="128"/>
      <c r="DJ28674" s="128"/>
      <c r="DK28674" s="216">
        <f t="shared" si="1077"/>
        <v>0</v>
      </c>
      <c r="DL28674" s="128"/>
      <c r="DM28674" s="49"/>
    </row>
    <row r="28675" spans="106:117" x14ac:dyDescent="0.25">
      <c r="DB28675" s="134">
        <f t="shared" si="1078"/>
        <v>628</v>
      </c>
      <c r="DC28675" s="7"/>
      <c r="DD28675" s="10"/>
      <c r="DE28675" s="10"/>
      <c r="DF28675" s="9"/>
      <c r="DG28675" s="9"/>
      <c r="DH28675" s="25"/>
      <c r="DI28675" s="128"/>
      <c r="DJ28675" s="128"/>
      <c r="DK28675" s="216">
        <f t="shared" si="1077"/>
        <v>0</v>
      </c>
      <c r="DL28675" s="128"/>
      <c r="DM28675" s="49"/>
    </row>
    <row r="28676" spans="106:117" x14ac:dyDescent="0.25">
      <c r="DB28676" s="134">
        <f t="shared" si="1078"/>
        <v>629</v>
      </c>
      <c r="DC28676" s="7"/>
      <c r="DD28676" s="10"/>
      <c r="DE28676" s="10"/>
      <c r="DF28676" s="9"/>
      <c r="DG28676" s="9"/>
      <c r="DH28676" s="25"/>
      <c r="DI28676" s="128"/>
      <c r="DJ28676" s="128"/>
      <c r="DK28676" s="216">
        <f t="shared" si="1077"/>
        <v>0</v>
      </c>
      <c r="DL28676" s="128"/>
      <c r="DM28676" s="49"/>
    </row>
    <row r="28677" spans="106:117" x14ac:dyDescent="0.25">
      <c r="DB28677" s="134">
        <f t="shared" si="1078"/>
        <v>630</v>
      </c>
      <c r="DC28677" s="7"/>
      <c r="DD28677" s="10"/>
      <c r="DE28677" s="10"/>
      <c r="DF28677" s="9"/>
      <c r="DG28677" s="9"/>
      <c r="DH28677" s="25"/>
      <c r="DI28677" s="128"/>
      <c r="DJ28677" s="128"/>
      <c r="DK28677" s="216">
        <f t="shared" si="1077"/>
        <v>0</v>
      </c>
      <c r="DL28677" s="128"/>
      <c r="DM28677" s="49"/>
    </row>
    <row r="28678" spans="106:117" x14ac:dyDescent="0.25">
      <c r="DB28678" s="134">
        <f t="shared" si="1078"/>
        <v>631</v>
      </c>
      <c r="DC28678" s="7"/>
      <c r="DD28678" s="10"/>
      <c r="DE28678" s="10"/>
      <c r="DF28678" s="9"/>
      <c r="DG28678" s="9"/>
      <c r="DH28678" s="25"/>
      <c r="DI28678" s="128"/>
      <c r="DJ28678" s="128"/>
      <c r="DK28678" s="216">
        <f t="shared" si="1077"/>
        <v>0</v>
      </c>
      <c r="DL28678" s="128"/>
      <c r="DM28678" s="49"/>
    </row>
    <row r="28679" spans="106:117" x14ac:dyDescent="0.25">
      <c r="DB28679" s="134">
        <f t="shared" si="1078"/>
        <v>632</v>
      </c>
      <c r="DC28679" s="7"/>
      <c r="DD28679" s="10"/>
      <c r="DE28679" s="10"/>
      <c r="DF28679" s="9"/>
      <c r="DG28679" s="9"/>
      <c r="DH28679" s="25"/>
      <c r="DI28679" s="128"/>
      <c r="DJ28679" s="128"/>
      <c r="DK28679" s="216">
        <f t="shared" si="1077"/>
        <v>0</v>
      </c>
      <c r="DL28679" s="128"/>
      <c r="DM28679" s="49"/>
    </row>
    <row r="28680" spans="106:117" x14ac:dyDescent="0.25">
      <c r="DB28680" s="134">
        <f t="shared" si="1078"/>
        <v>633</v>
      </c>
      <c r="DC28680" s="7"/>
      <c r="DD28680" s="10"/>
      <c r="DE28680" s="10"/>
      <c r="DF28680" s="9"/>
      <c r="DG28680" s="9"/>
      <c r="DH28680" s="25"/>
      <c r="DI28680" s="128"/>
      <c r="DJ28680" s="128"/>
      <c r="DK28680" s="216">
        <f t="shared" si="1077"/>
        <v>0</v>
      </c>
      <c r="DL28680" s="128"/>
      <c r="DM28680" s="49"/>
    </row>
    <row r="28681" spans="106:117" x14ac:dyDescent="0.25">
      <c r="DB28681" s="134">
        <f t="shared" si="1078"/>
        <v>634</v>
      </c>
      <c r="DC28681" s="7"/>
      <c r="DD28681" s="10"/>
      <c r="DE28681" s="10"/>
      <c r="DF28681" s="9"/>
      <c r="DG28681" s="9"/>
      <c r="DH28681" s="25"/>
      <c r="DI28681" s="128"/>
      <c r="DJ28681" s="128"/>
      <c r="DK28681" s="216">
        <f t="shared" si="1077"/>
        <v>0</v>
      </c>
      <c r="DL28681" s="128"/>
      <c r="DM28681" s="49"/>
    </row>
    <row r="28682" spans="106:117" x14ac:dyDescent="0.25">
      <c r="DB28682" s="134">
        <f t="shared" si="1078"/>
        <v>635</v>
      </c>
      <c r="DC28682" s="7"/>
      <c r="DD28682" s="10"/>
      <c r="DE28682" s="10"/>
      <c r="DF28682" s="9"/>
      <c r="DG28682" s="9"/>
      <c r="DH28682" s="25"/>
      <c r="DI28682" s="128"/>
      <c r="DJ28682" s="128"/>
      <c r="DK28682" s="216">
        <f t="shared" si="1077"/>
        <v>0</v>
      </c>
      <c r="DL28682" s="128"/>
      <c r="DM28682" s="49"/>
    </row>
    <row r="28683" spans="106:117" x14ac:dyDescent="0.25">
      <c r="DB28683" s="134">
        <f t="shared" si="1078"/>
        <v>636</v>
      </c>
      <c r="DC28683" s="7"/>
      <c r="DD28683" s="10"/>
      <c r="DE28683" s="10"/>
      <c r="DF28683" s="9"/>
      <c r="DG28683" s="9"/>
      <c r="DH28683" s="25"/>
      <c r="DI28683" s="128"/>
      <c r="DJ28683" s="128"/>
      <c r="DK28683" s="216">
        <f t="shared" si="1077"/>
        <v>0</v>
      </c>
      <c r="DL28683" s="128"/>
      <c r="DM28683" s="49"/>
    </row>
    <row r="28684" spans="106:117" x14ac:dyDescent="0.25">
      <c r="DB28684" s="134">
        <f t="shared" si="1078"/>
        <v>637</v>
      </c>
      <c r="DC28684" s="7"/>
      <c r="DD28684" s="10"/>
      <c r="DE28684" s="10"/>
      <c r="DF28684" s="9"/>
      <c r="DG28684" s="9"/>
      <c r="DH28684" s="25"/>
      <c r="DI28684" s="128"/>
      <c r="DJ28684" s="128"/>
      <c r="DK28684" s="216">
        <f t="shared" si="1077"/>
        <v>0</v>
      </c>
      <c r="DL28684" s="128"/>
      <c r="DM28684" s="49"/>
    </row>
    <row r="28685" spans="106:117" x14ac:dyDescent="0.25">
      <c r="DB28685" s="134">
        <f t="shared" si="1078"/>
        <v>638</v>
      </c>
      <c r="DC28685" s="7"/>
      <c r="DD28685" s="10"/>
      <c r="DE28685" s="10"/>
      <c r="DF28685" s="9"/>
      <c r="DG28685" s="9"/>
      <c r="DH28685" s="25"/>
      <c r="DI28685" s="128"/>
      <c r="DJ28685" s="128"/>
      <c r="DK28685" s="216">
        <f t="shared" si="1077"/>
        <v>0</v>
      </c>
      <c r="DL28685" s="128"/>
      <c r="DM28685" s="49"/>
    </row>
    <row r="28686" spans="106:117" x14ac:dyDescent="0.25">
      <c r="DB28686" s="134">
        <f t="shared" si="1078"/>
        <v>639</v>
      </c>
      <c r="DC28686" s="7"/>
      <c r="DD28686" s="10"/>
      <c r="DE28686" s="10"/>
      <c r="DF28686" s="9"/>
      <c r="DG28686" s="9"/>
      <c r="DH28686" s="25"/>
      <c r="DI28686" s="128"/>
      <c r="DJ28686" s="128"/>
      <c r="DK28686" s="216">
        <f t="shared" si="1077"/>
        <v>0</v>
      </c>
      <c r="DL28686" s="128"/>
      <c r="DM28686" s="49"/>
    </row>
    <row r="28687" spans="106:117" x14ac:dyDescent="0.25">
      <c r="DB28687" s="134">
        <f t="shared" si="1078"/>
        <v>640</v>
      </c>
      <c r="DC28687" s="7"/>
      <c r="DD28687" s="10"/>
      <c r="DE28687" s="10"/>
      <c r="DF28687" s="9"/>
      <c r="DG28687" s="9"/>
      <c r="DH28687" s="25"/>
      <c r="DI28687" s="128"/>
      <c r="DJ28687" s="128"/>
      <c r="DK28687" s="216">
        <f t="shared" si="1077"/>
        <v>0</v>
      </c>
      <c r="DL28687" s="128"/>
      <c r="DM28687" s="49"/>
    </row>
    <row r="28688" spans="106:117" x14ac:dyDescent="0.25">
      <c r="DB28688" s="134">
        <f t="shared" si="1078"/>
        <v>641</v>
      </c>
      <c r="DC28688" s="7"/>
      <c r="DD28688" s="10"/>
      <c r="DE28688" s="10"/>
      <c r="DF28688" s="9"/>
      <c r="DG28688" s="9"/>
      <c r="DH28688" s="25"/>
      <c r="DI28688" s="128"/>
      <c r="DJ28688" s="128"/>
      <c r="DK28688" s="216">
        <f t="shared" si="1077"/>
        <v>0</v>
      </c>
      <c r="DL28688" s="128"/>
      <c r="DM28688" s="49"/>
    </row>
    <row r="28689" spans="106:117" x14ac:dyDescent="0.25">
      <c r="DB28689" s="134">
        <f t="shared" si="1078"/>
        <v>642</v>
      </c>
      <c r="DC28689" s="7"/>
      <c r="DD28689" s="10"/>
      <c r="DE28689" s="10"/>
      <c r="DF28689" s="9"/>
      <c r="DG28689" s="9"/>
      <c r="DH28689" s="25"/>
      <c r="DI28689" s="128"/>
      <c r="DJ28689" s="128"/>
      <c r="DK28689" s="216">
        <f t="shared" ref="DK28689:DK28747" si="1079">IF(DC28689=0,0,IF(DD28689=0,0,IF(DE28689=0,0,IF(DF28689=0,0,IF(DG28689=0,0,30)))))</f>
        <v>0</v>
      </c>
      <c r="DL28689" s="128"/>
      <c r="DM28689" s="49"/>
    </row>
    <row r="28690" spans="106:117" x14ac:dyDescent="0.25">
      <c r="DB28690" s="134">
        <f t="shared" si="1078"/>
        <v>643</v>
      </c>
      <c r="DC28690" s="7"/>
      <c r="DD28690" s="10"/>
      <c r="DE28690" s="10"/>
      <c r="DF28690" s="9"/>
      <c r="DG28690" s="9"/>
      <c r="DH28690" s="25"/>
      <c r="DI28690" s="128"/>
      <c r="DJ28690" s="128"/>
      <c r="DK28690" s="216">
        <f t="shared" si="1079"/>
        <v>0</v>
      </c>
      <c r="DL28690" s="128"/>
      <c r="DM28690" s="49"/>
    </row>
    <row r="28691" spans="106:117" x14ac:dyDescent="0.25">
      <c r="DB28691" s="134">
        <f t="shared" si="1078"/>
        <v>644</v>
      </c>
      <c r="DC28691" s="7"/>
      <c r="DD28691" s="10"/>
      <c r="DE28691" s="10"/>
      <c r="DF28691" s="9"/>
      <c r="DG28691" s="9"/>
      <c r="DH28691" s="25"/>
      <c r="DI28691" s="128"/>
      <c r="DJ28691" s="128"/>
      <c r="DK28691" s="216">
        <f t="shared" si="1079"/>
        <v>0</v>
      </c>
      <c r="DL28691" s="128"/>
      <c r="DM28691" s="49"/>
    </row>
    <row r="28692" spans="106:117" x14ac:dyDescent="0.25">
      <c r="DB28692" s="134">
        <f t="shared" si="1078"/>
        <v>645</v>
      </c>
      <c r="DC28692" s="7"/>
      <c r="DD28692" s="10"/>
      <c r="DE28692" s="10"/>
      <c r="DF28692" s="9"/>
      <c r="DG28692" s="9"/>
      <c r="DH28692" s="25"/>
      <c r="DI28692" s="128"/>
      <c r="DJ28692" s="128"/>
      <c r="DK28692" s="216">
        <f t="shared" si="1079"/>
        <v>0</v>
      </c>
      <c r="DL28692" s="128"/>
      <c r="DM28692" s="49"/>
    </row>
    <row r="28693" spans="106:117" x14ac:dyDescent="0.25">
      <c r="DB28693" s="134">
        <f t="shared" si="1078"/>
        <v>646</v>
      </c>
      <c r="DC28693" s="7"/>
      <c r="DD28693" s="10"/>
      <c r="DE28693" s="10"/>
      <c r="DF28693" s="9"/>
      <c r="DG28693" s="9"/>
      <c r="DH28693" s="25"/>
      <c r="DI28693" s="128"/>
      <c r="DJ28693" s="128"/>
      <c r="DK28693" s="216">
        <f t="shared" si="1079"/>
        <v>0</v>
      </c>
      <c r="DL28693" s="128"/>
      <c r="DM28693" s="49"/>
    </row>
    <row r="28694" spans="106:117" x14ac:dyDescent="0.25">
      <c r="DB28694" s="134">
        <f t="shared" si="1078"/>
        <v>647</v>
      </c>
      <c r="DC28694" s="7"/>
      <c r="DD28694" s="10"/>
      <c r="DE28694" s="10"/>
      <c r="DF28694" s="9"/>
      <c r="DG28694" s="9"/>
      <c r="DH28694" s="25"/>
      <c r="DI28694" s="128"/>
      <c r="DJ28694" s="128"/>
      <c r="DK28694" s="216">
        <f t="shared" si="1079"/>
        <v>0</v>
      </c>
      <c r="DL28694" s="128"/>
      <c r="DM28694" s="49"/>
    </row>
    <row r="28695" spans="106:117" x14ac:dyDescent="0.25">
      <c r="DB28695" s="134">
        <f t="shared" si="1078"/>
        <v>648</v>
      </c>
      <c r="DC28695" s="7"/>
      <c r="DD28695" s="10"/>
      <c r="DE28695" s="10"/>
      <c r="DF28695" s="9"/>
      <c r="DG28695" s="9"/>
      <c r="DH28695" s="25"/>
      <c r="DI28695" s="128"/>
      <c r="DJ28695" s="128"/>
      <c r="DK28695" s="216">
        <f t="shared" si="1079"/>
        <v>0</v>
      </c>
      <c r="DL28695" s="128"/>
      <c r="DM28695" s="49"/>
    </row>
    <row r="28696" spans="106:117" x14ac:dyDescent="0.25">
      <c r="DB28696" s="134">
        <f t="shared" si="1078"/>
        <v>649</v>
      </c>
      <c r="DC28696" s="7"/>
      <c r="DD28696" s="10"/>
      <c r="DE28696" s="10"/>
      <c r="DF28696" s="9"/>
      <c r="DG28696" s="9"/>
      <c r="DH28696" s="25"/>
      <c r="DI28696" s="128"/>
      <c r="DJ28696" s="128"/>
      <c r="DK28696" s="216">
        <f t="shared" si="1079"/>
        <v>0</v>
      </c>
      <c r="DL28696" s="128"/>
      <c r="DM28696" s="49"/>
    </row>
    <row r="28697" spans="106:117" x14ac:dyDescent="0.25">
      <c r="DB28697" s="134">
        <f t="shared" si="1078"/>
        <v>650</v>
      </c>
      <c r="DC28697" s="7"/>
      <c r="DD28697" s="10"/>
      <c r="DE28697" s="10"/>
      <c r="DF28697" s="9"/>
      <c r="DG28697" s="9"/>
      <c r="DH28697" s="25"/>
      <c r="DI28697" s="128"/>
      <c r="DJ28697" s="128"/>
      <c r="DK28697" s="216">
        <f t="shared" si="1079"/>
        <v>0</v>
      </c>
      <c r="DL28697" s="128"/>
      <c r="DM28697" s="49"/>
    </row>
    <row r="28698" spans="106:117" x14ac:dyDescent="0.25">
      <c r="DB28698" s="134">
        <f t="shared" si="1078"/>
        <v>651</v>
      </c>
      <c r="DC28698" s="7"/>
      <c r="DD28698" s="10"/>
      <c r="DE28698" s="10"/>
      <c r="DF28698" s="9"/>
      <c r="DG28698" s="9"/>
      <c r="DH28698" s="25"/>
      <c r="DI28698" s="128"/>
      <c r="DJ28698" s="128"/>
      <c r="DK28698" s="216">
        <f t="shared" si="1079"/>
        <v>0</v>
      </c>
      <c r="DL28698" s="128"/>
      <c r="DM28698" s="49"/>
    </row>
    <row r="28699" spans="106:117" x14ac:dyDescent="0.25">
      <c r="DB28699" s="134">
        <f t="shared" si="1078"/>
        <v>652</v>
      </c>
      <c r="DC28699" s="7"/>
      <c r="DD28699" s="10"/>
      <c r="DE28699" s="10"/>
      <c r="DF28699" s="9"/>
      <c r="DG28699" s="9"/>
      <c r="DH28699" s="25"/>
      <c r="DI28699" s="128"/>
      <c r="DJ28699" s="128"/>
      <c r="DK28699" s="216">
        <f t="shared" si="1079"/>
        <v>0</v>
      </c>
      <c r="DL28699" s="128"/>
      <c r="DM28699" s="49"/>
    </row>
    <row r="28700" spans="106:117" x14ac:dyDescent="0.25">
      <c r="DB28700" s="134">
        <f t="shared" si="1078"/>
        <v>653</v>
      </c>
      <c r="DC28700" s="7"/>
      <c r="DD28700" s="10"/>
      <c r="DE28700" s="10"/>
      <c r="DF28700" s="9"/>
      <c r="DG28700" s="9"/>
      <c r="DH28700" s="25"/>
      <c r="DI28700" s="128"/>
      <c r="DJ28700" s="128"/>
      <c r="DK28700" s="216">
        <f t="shared" si="1079"/>
        <v>0</v>
      </c>
      <c r="DL28700" s="128"/>
      <c r="DM28700" s="49"/>
    </row>
    <row r="28701" spans="106:117" x14ac:dyDescent="0.25">
      <c r="DB28701" s="134">
        <f t="shared" si="1078"/>
        <v>654</v>
      </c>
      <c r="DC28701" s="7"/>
      <c r="DD28701" s="10"/>
      <c r="DE28701" s="10"/>
      <c r="DF28701" s="9"/>
      <c r="DG28701" s="9"/>
      <c r="DH28701" s="25"/>
      <c r="DI28701" s="128"/>
      <c r="DJ28701" s="128"/>
      <c r="DK28701" s="216">
        <f t="shared" si="1079"/>
        <v>0</v>
      </c>
      <c r="DL28701" s="128"/>
      <c r="DM28701" s="49"/>
    </row>
    <row r="28702" spans="106:117" x14ac:dyDescent="0.25">
      <c r="DB28702" s="134">
        <f t="shared" si="1078"/>
        <v>655</v>
      </c>
      <c r="DC28702" s="7"/>
      <c r="DD28702" s="10"/>
      <c r="DE28702" s="10"/>
      <c r="DF28702" s="9"/>
      <c r="DG28702" s="9"/>
      <c r="DH28702" s="25"/>
      <c r="DI28702" s="128"/>
      <c r="DJ28702" s="128"/>
      <c r="DK28702" s="216">
        <f t="shared" si="1079"/>
        <v>0</v>
      </c>
      <c r="DL28702" s="128"/>
      <c r="DM28702" s="49"/>
    </row>
    <row r="28703" spans="106:117" x14ac:dyDescent="0.25">
      <c r="DB28703" s="134">
        <f t="shared" si="1078"/>
        <v>656</v>
      </c>
      <c r="DC28703" s="7"/>
      <c r="DD28703" s="10"/>
      <c r="DE28703" s="10"/>
      <c r="DF28703" s="9"/>
      <c r="DG28703" s="9"/>
      <c r="DH28703" s="25"/>
      <c r="DI28703" s="128"/>
      <c r="DJ28703" s="128"/>
      <c r="DK28703" s="216">
        <f t="shared" si="1079"/>
        <v>0</v>
      </c>
      <c r="DL28703" s="128"/>
      <c r="DM28703" s="49"/>
    </row>
    <row r="28704" spans="106:117" x14ac:dyDescent="0.25">
      <c r="DB28704" s="134">
        <f t="shared" si="1078"/>
        <v>657</v>
      </c>
      <c r="DC28704" s="7"/>
      <c r="DD28704" s="10"/>
      <c r="DE28704" s="10"/>
      <c r="DF28704" s="9"/>
      <c r="DG28704" s="9"/>
      <c r="DH28704" s="25"/>
      <c r="DI28704" s="128"/>
      <c r="DJ28704" s="128"/>
      <c r="DK28704" s="216">
        <f t="shared" si="1079"/>
        <v>0</v>
      </c>
      <c r="DL28704" s="128"/>
      <c r="DM28704" s="49"/>
    </row>
    <row r="28705" spans="106:117" x14ac:dyDescent="0.25">
      <c r="DB28705" s="134">
        <f t="shared" si="1078"/>
        <v>658</v>
      </c>
      <c r="DC28705" s="7"/>
      <c r="DD28705" s="10"/>
      <c r="DE28705" s="10"/>
      <c r="DF28705" s="9"/>
      <c r="DG28705" s="9"/>
      <c r="DH28705" s="25"/>
      <c r="DI28705" s="128"/>
      <c r="DJ28705" s="128"/>
      <c r="DK28705" s="216">
        <f t="shared" si="1079"/>
        <v>0</v>
      </c>
      <c r="DL28705" s="128"/>
      <c r="DM28705" s="49"/>
    </row>
    <row r="28706" spans="106:117" x14ac:dyDescent="0.25">
      <c r="DB28706" s="134">
        <f t="shared" si="1078"/>
        <v>659</v>
      </c>
      <c r="DC28706" s="7"/>
      <c r="DD28706" s="10"/>
      <c r="DE28706" s="10"/>
      <c r="DF28706" s="9"/>
      <c r="DG28706" s="9"/>
      <c r="DH28706" s="25"/>
      <c r="DI28706" s="128"/>
      <c r="DJ28706" s="128"/>
      <c r="DK28706" s="216">
        <f t="shared" si="1079"/>
        <v>0</v>
      </c>
      <c r="DL28706" s="128"/>
      <c r="DM28706" s="49"/>
    </row>
    <row r="28707" spans="106:117" x14ac:dyDescent="0.25">
      <c r="DB28707" s="134">
        <f t="shared" si="1078"/>
        <v>660</v>
      </c>
      <c r="DC28707" s="7"/>
      <c r="DD28707" s="10"/>
      <c r="DE28707" s="10"/>
      <c r="DF28707" s="9"/>
      <c r="DG28707" s="9"/>
      <c r="DH28707" s="25"/>
      <c r="DI28707" s="128"/>
      <c r="DJ28707" s="128"/>
      <c r="DK28707" s="216">
        <f t="shared" si="1079"/>
        <v>0</v>
      </c>
      <c r="DL28707" s="128"/>
      <c r="DM28707" s="49"/>
    </row>
    <row r="28708" spans="106:117" x14ac:dyDescent="0.25">
      <c r="DB28708" s="134">
        <f t="shared" si="1078"/>
        <v>661</v>
      </c>
      <c r="DC28708" s="7"/>
      <c r="DD28708" s="10"/>
      <c r="DE28708" s="10"/>
      <c r="DF28708" s="9"/>
      <c r="DG28708" s="9"/>
      <c r="DH28708" s="25"/>
      <c r="DI28708" s="128"/>
      <c r="DJ28708" s="128"/>
      <c r="DK28708" s="216">
        <f t="shared" si="1079"/>
        <v>0</v>
      </c>
      <c r="DL28708" s="128"/>
      <c r="DM28708" s="49"/>
    </row>
    <row r="28709" spans="106:117" x14ac:dyDescent="0.25">
      <c r="DB28709" s="134">
        <f t="shared" si="1078"/>
        <v>662</v>
      </c>
      <c r="DC28709" s="7"/>
      <c r="DD28709" s="10"/>
      <c r="DE28709" s="10"/>
      <c r="DF28709" s="9"/>
      <c r="DG28709" s="9"/>
      <c r="DH28709" s="25"/>
      <c r="DI28709" s="128"/>
      <c r="DJ28709" s="128"/>
      <c r="DK28709" s="216">
        <f t="shared" si="1079"/>
        <v>0</v>
      </c>
      <c r="DL28709" s="128"/>
      <c r="DM28709" s="49"/>
    </row>
    <row r="28710" spans="106:117" x14ac:dyDescent="0.25">
      <c r="DB28710" s="134">
        <f t="shared" si="1078"/>
        <v>663</v>
      </c>
      <c r="DC28710" s="7"/>
      <c r="DD28710" s="10"/>
      <c r="DE28710" s="10"/>
      <c r="DF28710" s="9"/>
      <c r="DG28710" s="9"/>
      <c r="DH28710" s="25"/>
      <c r="DI28710" s="128"/>
      <c r="DJ28710" s="128"/>
      <c r="DK28710" s="216">
        <f t="shared" si="1079"/>
        <v>0</v>
      </c>
      <c r="DL28710" s="128"/>
      <c r="DM28710" s="49"/>
    </row>
    <row r="28711" spans="106:117" x14ac:dyDescent="0.25">
      <c r="DB28711" s="134">
        <f t="shared" si="1078"/>
        <v>664</v>
      </c>
      <c r="DC28711" s="7"/>
      <c r="DD28711" s="10"/>
      <c r="DE28711" s="10"/>
      <c r="DF28711" s="9"/>
      <c r="DG28711" s="9"/>
      <c r="DH28711" s="25"/>
      <c r="DI28711" s="128"/>
      <c r="DJ28711" s="128"/>
      <c r="DK28711" s="216">
        <f t="shared" si="1079"/>
        <v>0</v>
      </c>
      <c r="DL28711" s="128"/>
      <c r="DM28711" s="49"/>
    </row>
    <row r="28712" spans="106:117" x14ac:dyDescent="0.25">
      <c r="DB28712" s="134">
        <f t="shared" si="1078"/>
        <v>665</v>
      </c>
      <c r="DC28712" s="7"/>
      <c r="DD28712" s="10"/>
      <c r="DE28712" s="10"/>
      <c r="DF28712" s="9"/>
      <c r="DG28712" s="9"/>
      <c r="DH28712" s="25"/>
      <c r="DI28712" s="128"/>
      <c r="DJ28712" s="128"/>
      <c r="DK28712" s="216">
        <f t="shared" si="1079"/>
        <v>0</v>
      </c>
      <c r="DL28712" s="128"/>
      <c r="DM28712" s="49"/>
    </row>
    <row r="28713" spans="106:117" x14ac:dyDescent="0.25">
      <c r="DB28713" s="134">
        <f t="shared" si="1078"/>
        <v>666</v>
      </c>
      <c r="DC28713" s="7"/>
      <c r="DD28713" s="10"/>
      <c r="DE28713" s="10"/>
      <c r="DF28713" s="9"/>
      <c r="DG28713" s="9"/>
      <c r="DH28713" s="25"/>
      <c r="DI28713" s="128"/>
      <c r="DJ28713" s="128"/>
      <c r="DK28713" s="216">
        <f t="shared" si="1079"/>
        <v>0</v>
      </c>
      <c r="DL28713" s="128"/>
      <c r="DM28713" s="49"/>
    </row>
    <row r="28714" spans="106:117" x14ac:dyDescent="0.25">
      <c r="DB28714" s="134">
        <f t="shared" si="1078"/>
        <v>667</v>
      </c>
      <c r="DC28714" s="7"/>
      <c r="DD28714" s="10"/>
      <c r="DE28714" s="10"/>
      <c r="DF28714" s="9"/>
      <c r="DG28714" s="9"/>
      <c r="DH28714" s="25"/>
      <c r="DI28714" s="128"/>
      <c r="DJ28714" s="128"/>
      <c r="DK28714" s="216">
        <f t="shared" si="1079"/>
        <v>0</v>
      </c>
      <c r="DL28714" s="128"/>
      <c r="DM28714" s="49"/>
    </row>
    <row r="28715" spans="106:117" x14ac:dyDescent="0.25">
      <c r="DB28715" s="134">
        <f t="shared" si="1078"/>
        <v>668</v>
      </c>
      <c r="DC28715" s="7"/>
      <c r="DD28715" s="10"/>
      <c r="DE28715" s="10"/>
      <c r="DF28715" s="9"/>
      <c r="DG28715" s="9"/>
      <c r="DH28715" s="25"/>
      <c r="DI28715" s="128"/>
      <c r="DJ28715" s="128"/>
      <c r="DK28715" s="216">
        <f t="shared" si="1079"/>
        <v>0</v>
      </c>
      <c r="DL28715" s="128"/>
      <c r="DM28715" s="49"/>
    </row>
    <row r="28716" spans="106:117" x14ac:dyDescent="0.25">
      <c r="DB28716" s="134">
        <f t="shared" si="1078"/>
        <v>669</v>
      </c>
      <c r="DC28716" s="7"/>
      <c r="DD28716" s="10"/>
      <c r="DE28716" s="10"/>
      <c r="DF28716" s="9"/>
      <c r="DG28716" s="9"/>
      <c r="DH28716" s="25"/>
      <c r="DI28716" s="128"/>
      <c r="DJ28716" s="128"/>
      <c r="DK28716" s="216">
        <f t="shared" si="1079"/>
        <v>0</v>
      </c>
      <c r="DL28716" s="128"/>
      <c r="DM28716" s="49"/>
    </row>
    <row r="28717" spans="106:117" x14ac:dyDescent="0.25">
      <c r="DB28717" s="134">
        <f t="shared" si="1078"/>
        <v>670</v>
      </c>
      <c r="DC28717" s="7"/>
      <c r="DD28717" s="10"/>
      <c r="DE28717" s="10"/>
      <c r="DF28717" s="9"/>
      <c r="DG28717" s="9"/>
      <c r="DH28717" s="25"/>
      <c r="DI28717" s="128"/>
      <c r="DJ28717" s="128"/>
      <c r="DK28717" s="216">
        <f t="shared" si="1079"/>
        <v>0</v>
      </c>
      <c r="DL28717" s="128"/>
      <c r="DM28717" s="49"/>
    </row>
    <row r="28718" spans="106:117" x14ac:dyDescent="0.25">
      <c r="DB28718" s="134">
        <f t="shared" si="1078"/>
        <v>671</v>
      </c>
      <c r="DC28718" s="7"/>
      <c r="DD28718" s="10"/>
      <c r="DE28718" s="10"/>
      <c r="DF28718" s="9"/>
      <c r="DG28718" s="9"/>
      <c r="DH28718" s="25"/>
      <c r="DI28718" s="128"/>
      <c r="DJ28718" s="128"/>
      <c r="DK28718" s="216">
        <f t="shared" si="1079"/>
        <v>0</v>
      </c>
      <c r="DL28718" s="128"/>
      <c r="DM28718" s="49"/>
    </row>
    <row r="28719" spans="106:117" x14ac:dyDescent="0.25">
      <c r="DB28719" s="134">
        <f t="shared" si="1078"/>
        <v>672</v>
      </c>
      <c r="DC28719" s="7"/>
      <c r="DD28719" s="10"/>
      <c r="DE28719" s="10"/>
      <c r="DF28719" s="9"/>
      <c r="DG28719" s="9"/>
      <c r="DH28719" s="25"/>
      <c r="DI28719" s="128"/>
      <c r="DJ28719" s="128"/>
      <c r="DK28719" s="216">
        <f t="shared" si="1079"/>
        <v>0</v>
      </c>
      <c r="DL28719" s="128"/>
      <c r="DM28719" s="49"/>
    </row>
    <row r="28720" spans="106:117" x14ac:dyDescent="0.25">
      <c r="DB28720" s="134">
        <f t="shared" si="1078"/>
        <v>673</v>
      </c>
      <c r="DC28720" s="7"/>
      <c r="DD28720" s="10"/>
      <c r="DE28720" s="10"/>
      <c r="DF28720" s="9"/>
      <c r="DG28720" s="9"/>
      <c r="DH28720" s="25"/>
      <c r="DI28720" s="128"/>
      <c r="DJ28720" s="128"/>
      <c r="DK28720" s="216">
        <f t="shared" si="1079"/>
        <v>0</v>
      </c>
      <c r="DL28720" s="128"/>
      <c r="DM28720" s="49"/>
    </row>
    <row r="28721" spans="106:117" x14ac:dyDescent="0.25">
      <c r="DB28721" s="134">
        <f t="shared" si="1078"/>
        <v>674</v>
      </c>
      <c r="DC28721" s="7"/>
      <c r="DD28721" s="10"/>
      <c r="DE28721" s="10"/>
      <c r="DF28721" s="9"/>
      <c r="DG28721" s="9"/>
      <c r="DH28721" s="25"/>
      <c r="DI28721" s="128"/>
      <c r="DJ28721" s="128"/>
      <c r="DK28721" s="216">
        <f t="shared" si="1079"/>
        <v>0</v>
      </c>
      <c r="DL28721" s="128"/>
      <c r="DM28721" s="49"/>
    </row>
    <row r="28722" spans="106:117" x14ac:dyDescent="0.25">
      <c r="DB28722" s="134">
        <f t="shared" si="1078"/>
        <v>675</v>
      </c>
      <c r="DC28722" s="7"/>
      <c r="DD28722" s="10"/>
      <c r="DE28722" s="10"/>
      <c r="DF28722" s="9"/>
      <c r="DG28722" s="9"/>
      <c r="DH28722" s="25"/>
      <c r="DI28722" s="128"/>
      <c r="DJ28722" s="128"/>
      <c r="DK28722" s="216">
        <f t="shared" si="1079"/>
        <v>0</v>
      </c>
      <c r="DL28722" s="128"/>
      <c r="DM28722" s="49"/>
    </row>
    <row r="28723" spans="106:117" x14ac:dyDescent="0.25">
      <c r="DB28723" s="134">
        <f t="shared" ref="DB28723:DB28747" si="1080">1+DB28722</f>
        <v>676</v>
      </c>
      <c r="DC28723" s="7"/>
      <c r="DD28723" s="10"/>
      <c r="DE28723" s="10"/>
      <c r="DF28723" s="9"/>
      <c r="DG28723" s="9"/>
      <c r="DH28723" s="25"/>
      <c r="DI28723" s="128"/>
      <c r="DJ28723" s="128"/>
      <c r="DK28723" s="216">
        <f t="shared" si="1079"/>
        <v>0</v>
      </c>
      <c r="DL28723" s="128"/>
      <c r="DM28723" s="49"/>
    </row>
    <row r="28724" spans="106:117" x14ac:dyDescent="0.25">
      <c r="DB28724" s="134">
        <f t="shared" si="1080"/>
        <v>677</v>
      </c>
      <c r="DC28724" s="7"/>
      <c r="DD28724" s="10"/>
      <c r="DE28724" s="10"/>
      <c r="DF28724" s="9"/>
      <c r="DG28724" s="9"/>
      <c r="DH28724" s="25"/>
      <c r="DI28724" s="128"/>
      <c r="DJ28724" s="128"/>
      <c r="DK28724" s="216">
        <f t="shared" si="1079"/>
        <v>0</v>
      </c>
      <c r="DL28724" s="128"/>
      <c r="DM28724" s="49"/>
    </row>
    <row r="28725" spans="106:117" x14ac:dyDescent="0.25">
      <c r="DB28725" s="134">
        <f t="shared" si="1080"/>
        <v>678</v>
      </c>
      <c r="DC28725" s="7"/>
      <c r="DD28725" s="10"/>
      <c r="DE28725" s="10"/>
      <c r="DF28725" s="9"/>
      <c r="DG28725" s="9"/>
      <c r="DH28725" s="25"/>
      <c r="DI28725" s="128"/>
      <c r="DJ28725" s="128"/>
      <c r="DK28725" s="216">
        <f t="shared" si="1079"/>
        <v>0</v>
      </c>
      <c r="DL28725" s="128"/>
      <c r="DM28725" s="49"/>
    </row>
    <row r="28726" spans="106:117" x14ac:dyDescent="0.25">
      <c r="DB28726" s="134">
        <f t="shared" si="1080"/>
        <v>679</v>
      </c>
      <c r="DC28726" s="7"/>
      <c r="DD28726" s="10"/>
      <c r="DE28726" s="10"/>
      <c r="DF28726" s="9"/>
      <c r="DG28726" s="9"/>
      <c r="DH28726" s="25"/>
      <c r="DI28726" s="128"/>
      <c r="DJ28726" s="128"/>
      <c r="DK28726" s="216">
        <f t="shared" si="1079"/>
        <v>0</v>
      </c>
      <c r="DL28726" s="128"/>
      <c r="DM28726" s="49"/>
    </row>
    <row r="28727" spans="106:117" x14ac:dyDescent="0.25">
      <c r="DB28727" s="134">
        <f t="shared" si="1080"/>
        <v>680</v>
      </c>
      <c r="DC28727" s="7"/>
      <c r="DD28727" s="10"/>
      <c r="DE28727" s="10"/>
      <c r="DF28727" s="9"/>
      <c r="DG28727" s="9"/>
      <c r="DH28727" s="25"/>
      <c r="DI28727" s="128"/>
      <c r="DJ28727" s="128"/>
      <c r="DK28727" s="216">
        <f t="shared" si="1079"/>
        <v>0</v>
      </c>
      <c r="DL28727" s="128"/>
      <c r="DM28727" s="49"/>
    </row>
    <row r="28728" spans="106:117" x14ac:dyDescent="0.25">
      <c r="DB28728" s="134">
        <f t="shared" si="1080"/>
        <v>681</v>
      </c>
      <c r="DC28728" s="7"/>
      <c r="DD28728" s="10"/>
      <c r="DE28728" s="10"/>
      <c r="DF28728" s="9"/>
      <c r="DG28728" s="9"/>
      <c r="DH28728" s="25"/>
      <c r="DI28728" s="128"/>
      <c r="DJ28728" s="128"/>
      <c r="DK28728" s="216">
        <f t="shared" si="1079"/>
        <v>0</v>
      </c>
      <c r="DL28728" s="128"/>
      <c r="DM28728" s="49"/>
    </row>
    <row r="28729" spans="106:117" x14ac:dyDescent="0.25">
      <c r="DB28729" s="134">
        <f t="shared" si="1080"/>
        <v>682</v>
      </c>
      <c r="DC28729" s="7"/>
      <c r="DD28729" s="10"/>
      <c r="DE28729" s="10"/>
      <c r="DF28729" s="9"/>
      <c r="DG28729" s="9"/>
      <c r="DH28729" s="25"/>
      <c r="DI28729" s="128"/>
      <c r="DJ28729" s="128"/>
      <c r="DK28729" s="216">
        <f t="shared" si="1079"/>
        <v>0</v>
      </c>
      <c r="DL28729" s="128"/>
      <c r="DM28729" s="49"/>
    </row>
    <row r="28730" spans="106:117" x14ac:dyDescent="0.25">
      <c r="DB28730" s="134">
        <f t="shared" si="1080"/>
        <v>683</v>
      </c>
      <c r="DC28730" s="7"/>
      <c r="DD28730" s="10"/>
      <c r="DE28730" s="10"/>
      <c r="DF28730" s="9"/>
      <c r="DG28730" s="9"/>
      <c r="DH28730" s="25"/>
      <c r="DI28730" s="128"/>
      <c r="DJ28730" s="128"/>
      <c r="DK28730" s="216">
        <f t="shared" si="1079"/>
        <v>0</v>
      </c>
      <c r="DL28730" s="128"/>
      <c r="DM28730" s="49"/>
    </row>
    <row r="28731" spans="106:117" x14ac:dyDescent="0.25">
      <c r="DB28731" s="134">
        <f t="shared" si="1080"/>
        <v>684</v>
      </c>
      <c r="DC28731" s="7"/>
      <c r="DD28731" s="10"/>
      <c r="DE28731" s="10"/>
      <c r="DF28731" s="9"/>
      <c r="DG28731" s="9"/>
      <c r="DH28731" s="25"/>
      <c r="DI28731" s="128"/>
      <c r="DJ28731" s="128"/>
      <c r="DK28731" s="216">
        <f t="shared" si="1079"/>
        <v>0</v>
      </c>
      <c r="DL28731" s="128"/>
      <c r="DM28731" s="49"/>
    </row>
    <row r="28732" spans="106:117" x14ac:dyDescent="0.25">
      <c r="DB28732" s="134">
        <f t="shared" si="1080"/>
        <v>685</v>
      </c>
      <c r="DC28732" s="7"/>
      <c r="DD28732" s="10"/>
      <c r="DE28732" s="10"/>
      <c r="DF28732" s="9"/>
      <c r="DG28732" s="9"/>
      <c r="DH28732" s="25"/>
      <c r="DI28732" s="128"/>
      <c r="DJ28732" s="128"/>
      <c r="DK28732" s="216">
        <f t="shared" si="1079"/>
        <v>0</v>
      </c>
      <c r="DL28732" s="128"/>
      <c r="DM28732" s="49"/>
    </row>
    <row r="28733" spans="106:117" x14ac:dyDescent="0.25">
      <c r="DB28733" s="134">
        <f t="shared" si="1080"/>
        <v>686</v>
      </c>
      <c r="DC28733" s="7"/>
      <c r="DD28733" s="10"/>
      <c r="DE28733" s="10"/>
      <c r="DF28733" s="9"/>
      <c r="DG28733" s="9"/>
      <c r="DH28733" s="25"/>
      <c r="DI28733" s="128"/>
      <c r="DJ28733" s="128"/>
      <c r="DK28733" s="216">
        <f t="shared" si="1079"/>
        <v>0</v>
      </c>
      <c r="DL28733" s="128"/>
      <c r="DM28733" s="49"/>
    </row>
    <row r="28734" spans="106:117" x14ac:dyDescent="0.25">
      <c r="DB28734" s="134">
        <f t="shared" si="1080"/>
        <v>687</v>
      </c>
      <c r="DC28734" s="7"/>
      <c r="DD28734" s="10"/>
      <c r="DE28734" s="10"/>
      <c r="DF28734" s="9"/>
      <c r="DG28734" s="9"/>
      <c r="DH28734" s="25"/>
      <c r="DI28734" s="128"/>
      <c r="DJ28734" s="128"/>
      <c r="DK28734" s="216">
        <f t="shared" si="1079"/>
        <v>0</v>
      </c>
      <c r="DL28734" s="128"/>
      <c r="DM28734" s="49"/>
    </row>
    <row r="28735" spans="106:117" x14ac:dyDescent="0.25">
      <c r="DB28735" s="134">
        <f t="shared" si="1080"/>
        <v>688</v>
      </c>
      <c r="DC28735" s="7"/>
      <c r="DD28735" s="10"/>
      <c r="DE28735" s="10"/>
      <c r="DF28735" s="9"/>
      <c r="DG28735" s="9"/>
      <c r="DH28735" s="25"/>
      <c r="DI28735" s="128"/>
      <c r="DJ28735" s="128"/>
      <c r="DK28735" s="216">
        <f t="shared" si="1079"/>
        <v>0</v>
      </c>
      <c r="DL28735" s="128"/>
      <c r="DM28735" s="49"/>
    </row>
    <row r="28736" spans="106:117" x14ac:dyDescent="0.25">
      <c r="DB28736" s="134">
        <f t="shared" si="1080"/>
        <v>689</v>
      </c>
      <c r="DC28736" s="7"/>
      <c r="DD28736" s="10"/>
      <c r="DE28736" s="10"/>
      <c r="DF28736" s="9"/>
      <c r="DG28736" s="9"/>
      <c r="DH28736" s="25"/>
      <c r="DI28736" s="128"/>
      <c r="DJ28736" s="128"/>
      <c r="DK28736" s="216">
        <f t="shared" si="1079"/>
        <v>0</v>
      </c>
      <c r="DL28736" s="128"/>
      <c r="DM28736" s="49"/>
    </row>
    <row r="28737" spans="106:120" x14ac:dyDescent="0.25">
      <c r="DB28737" s="134">
        <f t="shared" si="1080"/>
        <v>690</v>
      </c>
      <c r="DC28737" s="7"/>
      <c r="DD28737" s="10"/>
      <c r="DE28737" s="10"/>
      <c r="DF28737" s="9"/>
      <c r="DG28737" s="9"/>
      <c r="DH28737" s="25"/>
      <c r="DI28737" s="128"/>
      <c r="DJ28737" s="128"/>
      <c r="DK28737" s="216">
        <f t="shared" si="1079"/>
        <v>0</v>
      </c>
      <c r="DL28737" s="128"/>
      <c r="DM28737" s="49"/>
    </row>
    <row r="28738" spans="106:120" x14ac:dyDescent="0.25">
      <c r="DB28738" s="134">
        <f t="shared" si="1080"/>
        <v>691</v>
      </c>
      <c r="DC28738" s="7"/>
      <c r="DD28738" s="10"/>
      <c r="DE28738" s="10"/>
      <c r="DF28738" s="9"/>
      <c r="DG28738" s="9"/>
      <c r="DH28738" s="25"/>
      <c r="DI28738" s="128"/>
      <c r="DJ28738" s="128"/>
      <c r="DK28738" s="216">
        <f t="shared" si="1079"/>
        <v>0</v>
      </c>
      <c r="DL28738" s="128"/>
      <c r="DM28738" s="49"/>
    </row>
    <row r="28739" spans="106:120" x14ac:dyDescent="0.25">
      <c r="DB28739" s="134">
        <f t="shared" si="1080"/>
        <v>692</v>
      </c>
      <c r="DC28739" s="7"/>
      <c r="DD28739" s="10"/>
      <c r="DE28739" s="10"/>
      <c r="DF28739" s="9"/>
      <c r="DG28739" s="9"/>
      <c r="DH28739" s="25"/>
      <c r="DI28739" s="128"/>
      <c r="DJ28739" s="128"/>
      <c r="DK28739" s="216">
        <f t="shared" si="1079"/>
        <v>0</v>
      </c>
      <c r="DL28739" s="128"/>
      <c r="DM28739" s="49"/>
    </row>
    <row r="28740" spans="106:120" x14ac:dyDescent="0.25">
      <c r="DB28740" s="134">
        <f t="shared" si="1080"/>
        <v>693</v>
      </c>
      <c r="DC28740" s="7"/>
      <c r="DD28740" s="10"/>
      <c r="DE28740" s="10"/>
      <c r="DF28740" s="9"/>
      <c r="DG28740" s="9"/>
      <c r="DH28740" s="25"/>
      <c r="DI28740" s="128"/>
      <c r="DJ28740" s="128"/>
      <c r="DK28740" s="216">
        <f t="shared" si="1079"/>
        <v>0</v>
      </c>
      <c r="DL28740" s="128"/>
      <c r="DM28740" s="49"/>
    </row>
    <row r="28741" spans="106:120" x14ac:dyDescent="0.25">
      <c r="DB28741" s="134">
        <f t="shared" si="1080"/>
        <v>694</v>
      </c>
      <c r="DC28741" s="7"/>
      <c r="DD28741" s="10"/>
      <c r="DE28741" s="10"/>
      <c r="DF28741" s="9"/>
      <c r="DG28741" s="9"/>
      <c r="DH28741" s="25"/>
      <c r="DI28741" s="128"/>
      <c r="DJ28741" s="128"/>
      <c r="DK28741" s="216">
        <f t="shared" si="1079"/>
        <v>0</v>
      </c>
      <c r="DL28741" s="128"/>
      <c r="DM28741" s="49"/>
    </row>
    <row r="28742" spans="106:120" x14ac:dyDescent="0.25">
      <c r="DB28742" s="134">
        <f t="shared" si="1080"/>
        <v>695</v>
      </c>
      <c r="DC28742" s="7"/>
      <c r="DD28742" s="10"/>
      <c r="DE28742" s="10"/>
      <c r="DF28742" s="9"/>
      <c r="DG28742" s="9"/>
      <c r="DH28742" s="25"/>
      <c r="DI28742" s="128"/>
      <c r="DJ28742" s="128"/>
      <c r="DK28742" s="216">
        <f t="shared" si="1079"/>
        <v>0</v>
      </c>
      <c r="DL28742" s="128"/>
      <c r="DM28742" s="49"/>
    </row>
    <row r="28743" spans="106:120" x14ac:dyDescent="0.25">
      <c r="DB28743" s="134">
        <f t="shared" si="1080"/>
        <v>696</v>
      </c>
      <c r="DC28743" s="7"/>
      <c r="DD28743" s="10"/>
      <c r="DE28743" s="10"/>
      <c r="DF28743" s="9"/>
      <c r="DG28743" s="9"/>
      <c r="DH28743" s="25"/>
      <c r="DI28743" s="128"/>
      <c r="DJ28743" s="128"/>
      <c r="DK28743" s="216">
        <f t="shared" si="1079"/>
        <v>0</v>
      </c>
      <c r="DL28743" s="128"/>
      <c r="DM28743" s="49"/>
    </row>
    <row r="28744" spans="106:120" x14ac:dyDescent="0.25">
      <c r="DB28744" s="134">
        <f t="shared" si="1080"/>
        <v>697</v>
      </c>
      <c r="DC28744" s="7"/>
      <c r="DD28744" s="10"/>
      <c r="DE28744" s="10"/>
      <c r="DF28744" s="9"/>
      <c r="DG28744" s="9"/>
      <c r="DH28744" s="25"/>
      <c r="DI28744" s="128"/>
      <c r="DJ28744" s="128"/>
      <c r="DK28744" s="216">
        <f t="shared" si="1079"/>
        <v>0</v>
      </c>
      <c r="DL28744" s="128"/>
      <c r="DM28744" s="49"/>
    </row>
    <row r="28745" spans="106:120" x14ac:dyDescent="0.25">
      <c r="DB28745" s="134">
        <f t="shared" si="1080"/>
        <v>698</v>
      </c>
      <c r="DC28745" s="7"/>
      <c r="DD28745" s="10"/>
      <c r="DE28745" s="10"/>
      <c r="DF28745" s="9"/>
      <c r="DG28745" s="9"/>
      <c r="DH28745" s="25"/>
      <c r="DI28745" s="128"/>
      <c r="DJ28745" s="128"/>
      <c r="DK28745" s="216">
        <f t="shared" si="1079"/>
        <v>0</v>
      </c>
      <c r="DL28745" s="128"/>
      <c r="DM28745" s="49"/>
    </row>
    <row r="28746" spans="106:120" x14ac:dyDescent="0.25">
      <c r="DB28746" s="134">
        <f t="shared" si="1080"/>
        <v>699</v>
      </c>
      <c r="DC28746" s="7"/>
      <c r="DD28746" s="10"/>
      <c r="DE28746" s="10"/>
      <c r="DF28746" s="9"/>
      <c r="DG28746" s="9"/>
      <c r="DH28746" s="25"/>
      <c r="DI28746" s="128"/>
      <c r="DJ28746" s="128"/>
      <c r="DK28746" s="216">
        <f t="shared" si="1079"/>
        <v>0</v>
      </c>
      <c r="DL28746" s="128"/>
      <c r="DM28746" s="49"/>
    </row>
    <row r="28747" spans="106:120" x14ac:dyDescent="0.25">
      <c r="DB28747" s="134">
        <f t="shared" si="1080"/>
        <v>700</v>
      </c>
      <c r="DC28747" s="7"/>
      <c r="DD28747" s="10"/>
      <c r="DE28747" s="10"/>
      <c r="DF28747" s="9"/>
      <c r="DG28747" s="9"/>
      <c r="DH28747" s="25"/>
      <c r="DI28747" s="128"/>
      <c r="DJ28747" s="128"/>
      <c r="DK28747" s="216">
        <f t="shared" si="1079"/>
        <v>0</v>
      </c>
      <c r="DL28747" s="128"/>
      <c r="DM28747" s="49"/>
      <c r="DO28747" s="30"/>
    </row>
    <row r="28748" spans="106:120" x14ac:dyDescent="0.25">
      <c r="DB28748" s="128"/>
      <c r="DC28748" s="128"/>
      <c r="DD28748" s="128"/>
      <c r="DE28748" s="128"/>
      <c r="DF28748" s="128"/>
      <c r="DG28748" s="128"/>
      <c r="DH28748" s="128"/>
      <c r="DI28748" s="128"/>
      <c r="DJ28748" s="128"/>
      <c r="DK28748" s="217"/>
      <c r="DL28748" s="128"/>
      <c r="DO28748" s="30"/>
    </row>
    <row r="28749" spans="106:120" x14ac:dyDescent="0.25">
      <c r="DB28749" s="128"/>
      <c r="DC28749" s="128"/>
      <c r="DD28749" s="128"/>
      <c r="DE28749" s="128"/>
      <c r="DF28749" s="128"/>
      <c r="DG28749" s="131" t="s">
        <v>1063</v>
      </c>
      <c r="DH28749" s="128"/>
      <c r="DI28749" s="131" t="s">
        <v>339</v>
      </c>
      <c r="DJ28749" s="128"/>
      <c r="DK28749" s="206">
        <f>SUM(DK28048:DK28748)</f>
        <v>0</v>
      </c>
      <c r="DL28749" s="128"/>
      <c r="DO28749" s="30"/>
    </row>
    <row r="28750" spans="106:120" x14ac:dyDescent="0.25">
      <c r="DB28750" s="128"/>
      <c r="DC28750" s="128"/>
      <c r="DD28750" s="128"/>
      <c r="DE28750" s="128"/>
      <c r="DF28750" s="128"/>
      <c r="DG28750" s="235">
        <f>SUM(DH28048:DH28748)</f>
        <v>0</v>
      </c>
      <c r="DH28750" s="128"/>
      <c r="DI28750" s="128"/>
      <c r="DJ28750" s="128"/>
      <c r="DK28750" s="152"/>
      <c r="DL28750" s="128"/>
      <c r="DM28750" s="36"/>
      <c r="DN28750" s="50"/>
      <c r="DO28750" s="51">
        <f>IF(SUM(DK28048:DK28747)&lt;6000,SUM(DK28048:DK28747),6000)</f>
        <v>0</v>
      </c>
      <c r="DP28750" s="51">
        <f>SUM(DK28048:DK28747)</f>
        <v>0</v>
      </c>
    </row>
    <row r="28751" spans="106:120" x14ac:dyDescent="0.25">
      <c r="DB28751" s="128"/>
      <c r="DC28751" s="128"/>
      <c r="DD28751" s="128"/>
      <c r="DE28751" s="128"/>
      <c r="DF28751" s="128"/>
      <c r="DG28751" s="128"/>
      <c r="DH28751" s="128"/>
      <c r="DI28751" s="131" t="str">
        <f>IF(DK28749=DO28750,"",IF($B$26="Chapter","Points Reduction",""))</f>
        <v/>
      </c>
      <c r="DJ28751" s="128"/>
      <c r="DK28751" s="152">
        <f>IF(DK28749=0,0,IF(B26="Chapter",DO28750-DK28749,0))</f>
        <v>0</v>
      </c>
      <c r="DL28751" s="128"/>
      <c r="DM28751" s="36"/>
      <c r="DN28751" s="36"/>
    </row>
    <row r="28752" spans="106:120" x14ac:dyDescent="0.25">
      <c r="DB28752" s="128"/>
      <c r="DC28752" s="128"/>
      <c r="DD28752" s="128"/>
      <c r="DE28752" s="128"/>
      <c r="DF28752" s="128"/>
      <c r="DG28752" s="128"/>
      <c r="DH28752" s="128"/>
      <c r="DI28752" s="128"/>
      <c r="DJ28752" s="128"/>
      <c r="DK28752" s="128"/>
      <c r="DL28752" s="128"/>
      <c r="DM28752" s="36"/>
      <c r="DN28752" s="36"/>
    </row>
    <row r="28753" spans="106:118" x14ac:dyDescent="0.25">
      <c r="DB28753" s="128"/>
      <c r="DC28753" s="128"/>
      <c r="DD28753" s="128"/>
      <c r="DE28753" s="128"/>
      <c r="DF28753" s="128"/>
      <c r="DG28753" s="128"/>
      <c r="DH28753" s="128"/>
      <c r="DI28753" s="128"/>
      <c r="DJ28753" s="128"/>
      <c r="DK28753" s="144"/>
      <c r="DL28753" s="128"/>
      <c r="DM28753" s="36"/>
      <c r="DN28753" s="36"/>
    </row>
    <row r="28754" spans="106:118" x14ac:dyDescent="0.25">
      <c r="DB28754" s="128"/>
      <c r="DC28754" s="128"/>
      <c r="DD28754" s="128"/>
      <c r="DE28754" s="128"/>
      <c r="DF28754" s="128"/>
      <c r="DG28754" s="128"/>
      <c r="DH28754" s="128"/>
      <c r="DI28754" s="128"/>
      <c r="DJ28754" s="128"/>
      <c r="DK28754" s="144"/>
      <c r="DL28754" s="128"/>
      <c r="DM28754" s="36"/>
      <c r="DN28754" s="36"/>
    </row>
    <row r="28755" spans="106:118" x14ac:dyDescent="0.25">
      <c r="DB28755" s="128"/>
      <c r="DC28755" s="128"/>
      <c r="DD28755" s="128"/>
      <c r="DE28755" s="128"/>
      <c r="DF28755" s="128"/>
      <c r="DG28755" s="128"/>
      <c r="DH28755" s="128"/>
      <c r="DI28755" s="128"/>
      <c r="DJ28755" s="128"/>
      <c r="DK28755" s="144"/>
      <c r="DL28755" s="128"/>
      <c r="DM28755" s="36"/>
      <c r="DN28755" s="36"/>
    </row>
    <row r="28756" spans="106:118" x14ac:dyDescent="0.25">
      <c r="DB28756" s="128"/>
      <c r="DC28756" s="128"/>
      <c r="DD28756" s="128"/>
      <c r="DE28756" s="128"/>
      <c r="DF28756" s="128"/>
      <c r="DG28756" s="128"/>
      <c r="DH28756" s="128"/>
      <c r="DI28756" s="128"/>
      <c r="DJ28756" s="128"/>
      <c r="DK28756" s="144"/>
      <c r="DL28756" s="128"/>
      <c r="DM28756" s="36"/>
      <c r="DN28756" s="36"/>
    </row>
    <row r="28757" spans="106:118" x14ac:dyDescent="0.25">
      <c r="DB28757" s="128"/>
      <c r="DC28757" s="128"/>
      <c r="DD28757" s="128"/>
      <c r="DE28757" s="128"/>
      <c r="DF28757" s="128"/>
      <c r="DG28757" s="128"/>
      <c r="DH28757" s="128"/>
      <c r="DI28757" s="128"/>
      <c r="DJ28757" s="128"/>
      <c r="DK28757" s="144"/>
      <c r="DL28757" s="128"/>
      <c r="DM28757" s="36"/>
      <c r="DN28757" s="36"/>
    </row>
    <row r="28758" spans="106:118" x14ac:dyDescent="0.25">
      <c r="DB28758" s="128"/>
      <c r="DC28758" s="128"/>
      <c r="DD28758" s="128"/>
      <c r="DE28758" s="128"/>
      <c r="DF28758" s="128"/>
      <c r="DG28758" s="128"/>
      <c r="DH28758" s="128"/>
      <c r="DI28758" s="128"/>
      <c r="DJ28758" s="128"/>
      <c r="DK28758" s="144"/>
      <c r="DL28758" s="128"/>
      <c r="DM28758" s="36"/>
      <c r="DN28758" s="36"/>
    </row>
    <row r="28759" spans="106:118" x14ac:dyDescent="0.25">
      <c r="DB28759" s="128"/>
      <c r="DC28759" s="128"/>
      <c r="DD28759" s="128"/>
      <c r="DE28759" s="128"/>
      <c r="DF28759" s="128"/>
      <c r="DG28759" s="128"/>
      <c r="DH28759" s="128"/>
      <c r="DI28759" s="128"/>
      <c r="DJ28759" s="128"/>
      <c r="DK28759" s="144"/>
      <c r="DL28759" s="128"/>
      <c r="DM28759" s="36"/>
      <c r="DN28759" s="36"/>
    </row>
    <row r="28760" spans="106:118" x14ac:dyDescent="0.25">
      <c r="DB28760" s="128"/>
      <c r="DC28760" s="128"/>
      <c r="DD28760" s="128"/>
      <c r="DE28760" s="128"/>
      <c r="DF28760" s="128"/>
      <c r="DG28760" s="128"/>
      <c r="DH28760" s="128"/>
      <c r="DI28760" s="128"/>
      <c r="DJ28760" s="128"/>
      <c r="DK28760" s="144"/>
      <c r="DL28760" s="128"/>
      <c r="DM28760" s="36"/>
      <c r="DN28760" s="36"/>
    </row>
    <row r="28761" spans="106:118" x14ac:dyDescent="0.25">
      <c r="DB28761" s="128"/>
      <c r="DC28761" s="128"/>
      <c r="DD28761" s="128"/>
      <c r="DE28761" s="128"/>
      <c r="DF28761" s="128"/>
      <c r="DG28761" s="128"/>
      <c r="DH28761" s="128"/>
      <c r="DI28761" s="128"/>
      <c r="DJ28761" s="128"/>
      <c r="DK28761" s="144"/>
      <c r="DL28761" s="128"/>
      <c r="DM28761" s="36"/>
      <c r="DN28761" s="36"/>
    </row>
    <row r="28762" spans="106:118" x14ac:dyDescent="0.25">
      <c r="DB28762" s="128"/>
      <c r="DC28762" s="128"/>
      <c r="DD28762" s="128"/>
      <c r="DE28762" s="128"/>
      <c r="DF28762" s="128"/>
      <c r="DG28762" s="128"/>
      <c r="DH28762" s="128"/>
      <c r="DI28762" s="131"/>
      <c r="DJ28762" s="128"/>
      <c r="DK28762" s="144"/>
      <c r="DL28762" s="128"/>
      <c r="DM28762" s="36"/>
      <c r="DN28762" s="36"/>
    </row>
    <row r="28763" spans="106:118" x14ac:dyDescent="0.25">
      <c r="DB28763" s="128"/>
      <c r="DC28763" s="128"/>
      <c r="DD28763" s="128"/>
      <c r="DE28763" s="128"/>
      <c r="DF28763" s="128"/>
      <c r="DG28763" s="128"/>
      <c r="DH28763" s="128"/>
      <c r="DI28763" s="128"/>
      <c r="DJ28763" s="128"/>
      <c r="DK28763" s="144"/>
      <c r="DL28763" s="128"/>
      <c r="DM28763" s="36"/>
      <c r="DN28763" s="36"/>
    </row>
    <row r="28764" spans="106:118" x14ac:dyDescent="0.25">
      <c r="DB28764" s="128"/>
      <c r="DC28764" s="128"/>
      <c r="DD28764" s="128"/>
      <c r="DE28764" s="128"/>
      <c r="DF28764" s="128"/>
      <c r="DG28764" s="128"/>
      <c r="DH28764" s="128"/>
      <c r="DI28764" s="128"/>
      <c r="DJ28764" s="128"/>
      <c r="DK28764" s="217"/>
      <c r="DL28764" s="128"/>
    </row>
    <row r="28765" spans="106:118" x14ac:dyDescent="0.25">
      <c r="DB28765" s="128"/>
      <c r="DC28765" s="128"/>
      <c r="DD28765" s="128"/>
      <c r="DE28765" s="128"/>
      <c r="DF28765" s="128"/>
      <c r="DG28765" s="128"/>
      <c r="DH28765" s="128"/>
      <c r="DI28765" s="128"/>
      <c r="DJ28765" s="128"/>
      <c r="DK28765" s="217"/>
      <c r="DL28765" s="128"/>
    </row>
    <row r="28766" spans="106:118" x14ac:dyDescent="0.25">
      <c r="DB28766" s="128"/>
      <c r="DC28766" s="128"/>
      <c r="DD28766" s="128"/>
      <c r="DE28766" s="128"/>
      <c r="DF28766" s="128"/>
      <c r="DG28766" s="128"/>
      <c r="DH28766" s="128"/>
      <c r="DI28766" s="128"/>
      <c r="DJ28766" s="128"/>
      <c r="DK28766" s="217"/>
      <c r="DL28766" s="128"/>
    </row>
    <row r="28767" spans="106:118" x14ac:dyDescent="0.25">
      <c r="DB28767" s="224" t="s">
        <v>203</v>
      </c>
      <c r="DC28767" s="164" t="s">
        <v>383</v>
      </c>
      <c r="DD28767" s="164"/>
      <c r="DE28767" s="164"/>
      <c r="DF28767" s="164"/>
      <c r="DG28767" s="164"/>
      <c r="DH28767" s="183"/>
      <c r="DI28767" s="145"/>
      <c r="DJ28767" s="145"/>
      <c r="DK28767" s="228"/>
      <c r="DL28767" s="160"/>
      <c r="DM28767" s="53"/>
    </row>
    <row r="28768" spans="106:118" ht="30" customHeight="1" x14ac:dyDescent="0.25">
      <c r="DB28768" s="128"/>
      <c r="DC28768" s="452" t="s">
        <v>1101</v>
      </c>
      <c r="DD28768" s="452"/>
      <c r="DE28768" s="452"/>
      <c r="DF28768" s="452"/>
      <c r="DG28768" s="452"/>
      <c r="DH28768" s="452"/>
      <c r="DI28768" s="128"/>
      <c r="DJ28768" s="128"/>
      <c r="DK28768" s="217"/>
      <c r="DL28768" s="128"/>
    </row>
    <row r="28769" spans="4:118" ht="45" customHeight="1" x14ac:dyDescent="0.25">
      <c r="DB28769" s="130"/>
      <c r="DC28769" s="166" t="s">
        <v>22</v>
      </c>
      <c r="DD28769" s="198" t="s">
        <v>89</v>
      </c>
      <c r="DE28769" s="198" t="s">
        <v>90</v>
      </c>
      <c r="DF28769" s="198" t="s">
        <v>91</v>
      </c>
      <c r="DG28769" s="198" t="s">
        <v>1628</v>
      </c>
      <c r="DH28769" s="129"/>
      <c r="DI28769" s="128"/>
      <c r="DJ28769" s="128"/>
      <c r="DK28769" s="210" t="s">
        <v>314</v>
      </c>
      <c r="DL28769" s="129" t="s">
        <v>247</v>
      </c>
      <c r="DM28769" s="52" t="s">
        <v>388</v>
      </c>
      <c r="DN28769" s="48" t="s">
        <v>1083</v>
      </c>
    </row>
    <row r="28770" spans="4:118" x14ac:dyDescent="0.25">
      <c r="D28770" s="264" t="s">
        <v>221</v>
      </c>
      <c r="DB28770" s="134">
        <f t="shared" ref="DB28770:DB28833" si="1081">1+DB28769</f>
        <v>1</v>
      </c>
      <c r="DC28770" s="7"/>
      <c r="DD28770" s="10"/>
      <c r="DE28770" s="9"/>
      <c r="DF28770" s="9"/>
      <c r="DG28770" s="9"/>
      <c r="DH28770" s="128"/>
      <c r="DI28770" s="128"/>
      <c r="DJ28770" s="128"/>
      <c r="DK28770" s="216">
        <f>IF(DC28770=0,0,IF(DD28770=0,0,IF(DE28770=0,0,IF(DF28770=0,0,IF(DG28770=0,0,DM28770+DN28770)))))</f>
        <v>0</v>
      </c>
      <c r="DL28770" s="128"/>
      <c r="DM28770" s="49">
        <f t="shared" ref="DM28770:DM28771" si="1082">DF28770*5</f>
        <v>0</v>
      </c>
      <c r="DN28770" s="49">
        <f t="shared" ref="DN28770:DN28771" si="1083">IF(DC28770=0,0,IF(DD28770=0,0,IF(DE28770=0,0,50)))</f>
        <v>0</v>
      </c>
    </row>
    <row r="28771" spans="4:118" x14ac:dyDescent="0.25">
      <c r="D28771" s="264" t="s">
        <v>455</v>
      </c>
      <c r="DB28771" s="134">
        <f t="shared" si="1081"/>
        <v>2</v>
      </c>
      <c r="DC28771" s="7"/>
      <c r="DD28771" s="10"/>
      <c r="DE28771" s="9"/>
      <c r="DF28771" s="9"/>
      <c r="DG28771" s="9"/>
      <c r="DH28771" s="128"/>
      <c r="DI28771" s="128"/>
      <c r="DJ28771" s="128"/>
      <c r="DK28771" s="216">
        <f t="shared" ref="DK28771:DK28775" si="1084">IF(DC28771=0,0,IF(DD28771=0,0,IF(DE28771=0,0,IF(DF28771=0,0,IF(DG28771=0,0,DM28771+DN28771)))))</f>
        <v>0</v>
      </c>
      <c r="DL28771" s="128"/>
      <c r="DM28771" s="49">
        <f t="shared" si="1082"/>
        <v>0</v>
      </c>
      <c r="DN28771" s="49">
        <f t="shared" si="1083"/>
        <v>0</v>
      </c>
    </row>
    <row r="28772" spans="4:118" x14ac:dyDescent="0.25">
      <c r="DB28772" s="134">
        <f t="shared" si="1081"/>
        <v>3</v>
      </c>
      <c r="DC28772" s="7"/>
      <c r="DD28772" s="10"/>
      <c r="DE28772" s="9"/>
      <c r="DF28772" s="9"/>
      <c r="DG28772" s="9"/>
      <c r="DH28772" s="128"/>
      <c r="DI28772" s="128"/>
      <c r="DJ28772" s="128"/>
      <c r="DK28772" s="216">
        <f t="shared" si="1084"/>
        <v>0</v>
      </c>
      <c r="DL28772" s="128"/>
      <c r="DM28772" s="49">
        <f t="shared" ref="DM28772:DM28778" si="1085">DF28772*5</f>
        <v>0</v>
      </c>
      <c r="DN28772" s="49">
        <f t="shared" ref="DN28772:DN28778" si="1086">IF(DC28772=0,0,IF(DD28772=0,0,IF(DE28772=0,0,50)))</f>
        <v>0</v>
      </c>
    </row>
    <row r="28773" spans="4:118" x14ac:dyDescent="0.25">
      <c r="DB28773" s="134">
        <f t="shared" si="1081"/>
        <v>4</v>
      </c>
      <c r="DC28773" s="7"/>
      <c r="DD28773" s="10"/>
      <c r="DE28773" s="9"/>
      <c r="DF28773" s="9"/>
      <c r="DG28773" s="9"/>
      <c r="DH28773" s="128"/>
      <c r="DI28773" s="128"/>
      <c r="DJ28773" s="128"/>
      <c r="DK28773" s="216">
        <f t="shared" si="1084"/>
        <v>0</v>
      </c>
      <c r="DL28773" s="128"/>
      <c r="DM28773" s="49">
        <f t="shared" si="1085"/>
        <v>0</v>
      </c>
      <c r="DN28773" s="49">
        <f t="shared" si="1086"/>
        <v>0</v>
      </c>
    </row>
    <row r="28774" spans="4:118" x14ac:dyDescent="0.25">
      <c r="DB28774" s="134">
        <f t="shared" si="1081"/>
        <v>5</v>
      </c>
      <c r="DC28774" s="7"/>
      <c r="DD28774" s="10"/>
      <c r="DE28774" s="9"/>
      <c r="DF28774" s="9"/>
      <c r="DG28774" s="9"/>
      <c r="DH28774" s="128"/>
      <c r="DI28774" s="128"/>
      <c r="DJ28774" s="128"/>
      <c r="DK28774" s="216">
        <f t="shared" si="1084"/>
        <v>0</v>
      </c>
      <c r="DL28774" s="128"/>
      <c r="DM28774" s="49">
        <f t="shared" si="1085"/>
        <v>0</v>
      </c>
      <c r="DN28774" s="49">
        <f t="shared" si="1086"/>
        <v>0</v>
      </c>
    </row>
    <row r="28775" spans="4:118" x14ac:dyDescent="0.25">
      <c r="DB28775" s="134">
        <f t="shared" si="1081"/>
        <v>6</v>
      </c>
      <c r="DC28775" s="7"/>
      <c r="DD28775" s="10"/>
      <c r="DE28775" s="9"/>
      <c r="DF28775" s="9"/>
      <c r="DG28775" s="9"/>
      <c r="DH28775" s="128"/>
      <c r="DI28775" s="128"/>
      <c r="DJ28775" s="128"/>
      <c r="DK28775" s="216">
        <f t="shared" si="1084"/>
        <v>0</v>
      </c>
      <c r="DL28775" s="128"/>
      <c r="DM28775" s="49">
        <f t="shared" si="1085"/>
        <v>0</v>
      </c>
      <c r="DN28775" s="49">
        <f t="shared" si="1086"/>
        <v>0</v>
      </c>
    </row>
    <row r="28776" spans="4:118" x14ac:dyDescent="0.25">
      <c r="DB28776" s="134">
        <f t="shared" si="1081"/>
        <v>7</v>
      </c>
      <c r="DC28776" s="7"/>
      <c r="DD28776" s="10"/>
      <c r="DE28776" s="9"/>
      <c r="DF28776" s="9"/>
      <c r="DG28776" s="9"/>
      <c r="DH28776" s="128"/>
      <c r="DI28776" s="128"/>
      <c r="DJ28776" s="128"/>
      <c r="DK28776" s="216">
        <f t="shared" ref="DK28776:DK28839" si="1087">IF(DC28776=0,0,IF(DD28776=0,0,IF(DE28776=0,0,IF(DF28776=0,0,IF(DG28776=0,0,DM28776+DN28776)))))</f>
        <v>0</v>
      </c>
      <c r="DL28776" s="128"/>
      <c r="DM28776" s="49">
        <f t="shared" si="1085"/>
        <v>0</v>
      </c>
      <c r="DN28776" s="49">
        <f t="shared" si="1086"/>
        <v>0</v>
      </c>
    </row>
    <row r="28777" spans="4:118" x14ac:dyDescent="0.25">
      <c r="DB28777" s="134">
        <f t="shared" si="1081"/>
        <v>8</v>
      </c>
      <c r="DC28777" s="7"/>
      <c r="DD28777" s="10"/>
      <c r="DE28777" s="9"/>
      <c r="DF28777" s="9"/>
      <c r="DG28777" s="9"/>
      <c r="DH28777" s="128"/>
      <c r="DI28777" s="128"/>
      <c r="DJ28777" s="128"/>
      <c r="DK28777" s="216">
        <f t="shared" si="1087"/>
        <v>0</v>
      </c>
      <c r="DL28777" s="128"/>
      <c r="DM28777" s="49">
        <f t="shared" si="1085"/>
        <v>0</v>
      </c>
      <c r="DN28777" s="49">
        <f t="shared" si="1086"/>
        <v>0</v>
      </c>
    </row>
    <row r="28778" spans="4:118" x14ac:dyDescent="0.25">
      <c r="DB28778" s="134">
        <f t="shared" si="1081"/>
        <v>9</v>
      </c>
      <c r="DC28778" s="7"/>
      <c r="DD28778" s="10"/>
      <c r="DE28778" s="9"/>
      <c r="DF28778" s="9"/>
      <c r="DG28778" s="9"/>
      <c r="DH28778" s="128"/>
      <c r="DI28778" s="128"/>
      <c r="DJ28778" s="128"/>
      <c r="DK28778" s="216">
        <f t="shared" si="1087"/>
        <v>0</v>
      </c>
      <c r="DL28778" s="128"/>
      <c r="DM28778" s="49">
        <f t="shared" si="1085"/>
        <v>0</v>
      </c>
      <c r="DN28778" s="49">
        <f t="shared" si="1086"/>
        <v>0</v>
      </c>
    </row>
    <row r="28779" spans="4:118" x14ac:dyDescent="0.25">
      <c r="DB28779" s="134">
        <f t="shared" si="1081"/>
        <v>10</v>
      </c>
      <c r="DC28779" s="7"/>
      <c r="DD28779" s="10"/>
      <c r="DE28779" s="9"/>
      <c r="DF28779" s="9"/>
      <c r="DG28779" s="9"/>
      <c r="DH28779" s="128"/>
      <c r="DI28779" s="128"/>
      <c r="DJ28779" s="128"/>
      <c r="DK28779" s="216">
        <f t="shared" si="1087"/>
        <v>0</v>
      </c>
      <c r="DL28779" s="128"/>
      <c r="DM28779" s="49">
        <f t="shared" ref="DM28779:DM28839" si="1088">DF28779*5</f>
        <v>0</v>
      </c>
      <c r="DN28779" s="49">
        <f t="shared" ref="DN28779:DN28839" si="1089">IF(DC28779=0,0,IF(DD28779=0,0,IF(DE28779=0,0,50)))</f>
        <v>0</v>
      </c>
    </row>
    <row r="28780" spans="4:118" x14ac:dyDescent="0.25">
      <c r="DB28780" s="134">
        <f t="shared" si="1081"/>
        <v>11</v>
      </c>
      <c r="DC28780" s="7"/>
      <c r="DD28780" s="10"/>
      <c r="DE28780" s="9"/>
      <c r="DF28780" s="9"/>
      <c r="DG28780" s="9"/>
      <c r="DH28780" s="128"/>
      <c r="DI28780" s="128"/>
      <c r="DJ28780" s="128"/>
      <c r="DK28780" s="216">
        <f t="shared" si="1087"/>
        <v>0</v>
      </c>
      <c r="DL28780" s="128"/>
      <c r="DM28780" s="49">
        <f t="shared" si="1088"/>
        <v>0</v>
      </c>
      <c r="DN28780" s="49">
        <f t="shared" si="1089"/>
        <v>0</v>
      </c>
    </row>
    <row r="28781" spans="4:118" x14ac:dyDescent="0.25">
      <c r="DB28781" s="134">
        <f t="shared" si="1081"/>
        <v>12</v>
      </c>
      <c r="DC28781" s="7"/>
      <c r="DD28781" s="10"/>
      <c r="DE28781" s="9"/>
      <c r="DF28781" s="9"/>
      <c r="DG28781" s="9"/>
      <c r="DH28781" s="128"/>
      <c r="DI28781" s="128"/>
      <c r="DJ28781" s="128"/>
      <c r="DK28781" s="216">
        <f t="shared" si="1087"/>
        <v>0</v>
      </c>
      <c r="DL28781" s="128"/>
      <c r="DM28781" s="49">
        <f t="shared" si="1088"/>
        <v>0</v>
      </c>
      <c r="DN28781" s="49">
        <f t="shared" si="1089"/>
        <v>0</v>
      </c>
    </row>
    <row r="28782" spans="4:118" x14ac:dyDescent="0.25">
      <c r="DB28782" s="134">
        <f t="shared" si="1081"/>
        <v>13</v>
      </c>
      <c r="DC28782" s="7"/>
      <c r="DD28782" s="10"/>
      <c r="DE28782" s="9"/>
      <c r="DF28782" s="9"/>
      <c r="DG28782" s="9"/>
      <c r="DH28782" s="128"/>
      <c r="DI28782" s="128"/>
      <c r="DJ28782" s="128"/>
      <c r="DK28782" s="216">
        <f t="shared" si="1087"/>
        <v>0</v>
      </c>
      <c r="DL28782" s="128"/>
      <c r="DM28782" s="49">
        <f t="shared" si="1088"/>
        <v>0</v>
      </c>
      <c r="DN28782" s="49">
        <f t="shared" si="1089"/>
        <v>0</v>
      </c>
    </row>
    <row r="28783" spans="4:118" x14ac:dyDescent="0.25">
      <c r="DB28783" s="134">
        <f t="shared" si="1081"/>
        <v>14</v>
      </c>
      <c r="DC28783" s="7"/>
      <c r="DD28783" s="10"/>
      <c r="DE28783" s="9"/>
      <c r="DF28783" s="9"/>
      <c r="DG28783" s="9"/>
      <c r="DH28783" s="128"/>
      <c r="DI28783" s="128"/>
      <c r="DJ28783" s="128"/>
      <c r="DK28783" s="216">
        <f t="shared" si="1087"/>
        <v>0</v>
      </c>
      <c r="DL28783" s="128"/>
      <c r="DM28783" s="49">
        <f t="shared" si="1088"/>
        <v>0</v>
      </c>
      <c r="DN28783" s="49">
        <f t="shared" si="1089"/>
        <v>0</v>
      </c>
    </row>
    <row r="28784" spans="4:118" x14ac:dyDescent="0.25">
      <c r="DB28784" s="134">
        <f t="shared" si="1081"/>
        <v>15</v>
      </c>
      <c r="DC28784" s="7"/>
      <c r="DD28784" s="10"/>
      <c r="DE28784" s="9"/>
      <c r="DF28784" s="9"/>
      <c r="DG28784" s="9"/>
      <c r="DH28784" s="128"/>
      <c r="DI28784" s="128"/>
      <c r="DJ28784" s="128"/>
      <c r="DK28784" s="216">
        <f t="shared" si="1087"/>
        <v>0</v>
      </c>
      <c r="DL28784" s="128"/>
      <c r="DM28784" s="49">
        <f t="shared" si="1088"/>
        <v>0</v>
      </c>
      <c r="DN28784" s="49">
        <f t="shared" si="1089"/>
        <v>0</v>
      </c>
    </row>
    <row r="28785" spans="106:118" x14ac:dyDescent="0.25">
      <c r="DB28785" s="134">
        <f t="shared" si="1081"/>
        <v>16</v>
      </c>
      <c r="DC28785" s="7"/>
      <c r="DD28785" s="10"/>
      <c r="DE28785" s="9"/>
      <c r="DF28785" s="9"/>
      <c r="DG28785" s="9"/>
      <c r="DH28785" s="128"/>
      <c r="DI28785" s="128"/>
      <c r="DJ28785" s="128"/>
      <c r="DK28785" s="216">
        <f t="shared" si="1087"/>
        <v>0</v>
      </c>
      <c r="DL28785" s="128"/>
      <c r="DM28785" s="49">
        <f t="shared" si="1088"/>
        <v>0</v>
      </c>
      <c r="DN28785" s="49">
        <f t="shared" si="1089"/>
        <v>0</v>
      </c>
    </row>
    <row r="28786" spans="106:118" x14ac:dyDescent="0.25">
      <c r="DB28786" s="134">
        <f t="shared" si="1081"/>
        <v>17</v>
      </c>
      <c r="DC28786" s="7"/>
      <c r="DD28786" s="10"/>
      <c r="DE28786" s="9"/>
      <c r="DF28786" s="9"/>
      <c r="DG28786" s="9"/>
      <c r="DH28786" s="128"/>
      <c r="DI28786" s="128"/>
      <c r="DJ28786" s="128"/>
      <c r="DK28786" s="216">
        <f t="shared" si="1087"/>
        <v>0</v>
      </c>
      <c r="DL28786" s="128"/>
      <c r="DM28786" s="49">
        <f t="shared" si="1088"/>
        <v>0</v>
      </c>
      <c r="DN28786" s="49">
        <f t="shared" si="1089"/>
        <v>0</v>
      </c>
    </row>
    <row r="28787" spans="106:118" x14ac:dyDescent="0.25">
      <c r="DB28787" s="134">
        <f t="shared" si="1081"/>
        <v>18</v>
      </c>
      <c r="DC28787" s="7"/>
      <c r="DD28787" s="10"/>
      <c r="DE28787" s="9"/>
      <c r="DF28787" s="9"/>
      <c r="DG28787" s="9"/>
      <c r="DH28787" s="128"/>
      <c r="DI28787" s="128"/>
      <c r="DJ28787" s="128"/>
      <c r="DK28787" s="216">
        <f t="shared" si="1087"/>
        <v>0</v>
      </c>
      <c r="DL28787" s="128"/>
      <c r="DM28787" s="49">
        <f t="shared" si="1088"/>
        <v>0</v>
      </c>
      <c r="DN28787" s="49">
        <f t="shared" si="1089"/>
        <v>0</v>
      </c>
    </row>
    <row r="28788" spans="106:118" x14ac:dyDescent="0.25">
      <c r="DB28788" s="134">
        <f t="shared" si="1081"/>
        <v>19</v>
      </c>
      <c r="DC28788" s="7"/>
      <c r="DD28788" s="10"/>
      <c r="DE28788" s="9"/>
      <c r="DF28788" s="9"/>
      <c r="DG28788" s="9"/>
      <c r="DH28788" s="128"/>
      <c r="DI28788" s="128"/>
      <c r="DJ28788" s="128"/>
      <c r="DK28788" s="216">
        <f t="shared" si="1087"/>
        <v>0</v>
      </c>
      <c r="DL28788" s="128"/>
      <c r="DM28788" s="49">
        <f t="shared" si="1088"/>
        <v>0</v>
      </c>
      <c r="DN28788" s="49">
        <f t="shared" si="1089"/>
        <v>0</v>
      </c>
    </row>
    <row r="28789" spans="106:118" x14ac:dyDescent="0.25">
      <c r="DB28789" s="134">
        <f t="shared" si="1081"/>
        <v>20</v>
      </c>
      <c r="DC28789" s="7"/>
      <c r="DD28789" s="10"/>
      <c r="DE28789" s="9"/>
      <c r="DF28789" s="9"/>
      <c r="DG28789" s="9"/>
      <c r="DH28789" s="128"/>
      <c r="DI28789" s="128"/>
      <c r="DJ28789" s="128"/>
      <c r="DK28789" s="216">
        <f t="shared" si="1087"/>
        <v>0</v>
      </c>
      <c r="DL28789" s="128"/>
      <c r="DM28789" s="49">
        <f t="shared" si="1088"/>
        <v>0</v>
      </c>
      <c r="DN28789" s="49">
        <f t="shared" si="1089"/>
        <v>0</v>
      </c>
    </row>
    <row r="28790" spans="106:118" x14ac:dyDescent="0.25">
      <c r="DB28790" s="134">
        <f t="shared" si="1081"/>
        <v>21</v>
      </c>
      <c r="DC28790" s="7"/>
      <c r="DD28790" s="10"/>
      <c r="DE28790" s="9"/>
      <c r="DF28790" s="9"/>
      <c r="DG28790" s="9"/>
      <c r="DH28790" s="128"/>
      <c r="DI28790" s="128"/>
      <c r="DJ28790" s="128"/>
      <c r="DK28790" s="216">
        <f t="shared" si="1087"/>
        <v>0</v>
      </c>
      <c r="DL28790" s="128"/>
      <c r="DM28790" s="49">
        <f t="shared" si="1088"/>
        <v>0</v>
      </c>
      <c r="DN28790" s="49">
        <f t="shared" si="1089"/>
        <v>0</v>
      </c>
    </row>
    <row r="28791" spans="106:118" x14ac:dyDescent="0.25">
      <c r="DB28791" s="134">
        <f t="shared" si="1081"/>
        <v>22</v>
      </c>
      <c r="DC28791" s="7"/>
      <c r="DD28791" s="10"/>
      <c r="DE28791" s="9"/>
      <c r="DF28791" s="9"/>
      <c r="DG28791" s="9"/>
      <c r="DH28791" s="128"/>
      <c r="DI28791" s="128"/>
      <c r="DJ28791" s="128"/>
      <c r="DK28791" s="216">
        <f t="shared" si="1087"/>
        <v>0</v>
      </c>
      <c r="DL28791" s="128"/>
      <c r="DM28791" s="49">
        <f t="shared" si="1088"/>
        <v>0</v>
      </c>
      <c r="DN28791" s="49">
        <f t="shared" si="1089"/>
        <v>0</v>
      </c>
    </row>
    <row r="28792" spans="106:118" x14ac:dyDescent="0.25">
      <c r="DB28792" s="134">
        <f t="shared" si="1081"/>
        <v>23</v>
      </c>
      <c r="DC28792" s="7"/>
      <c r="DD28792" s="10"/>
      <c r="DE28792" s="9"/>
      <c r="DF28792" s="9"/>
      <c r="DG28792" s="9"/>
      <c r="DH28792" s="128"/>
      <c r="DI28792" s="128"/>
      <c r="DJ28792" s="128"/>
      <c r="DK28792" s="216">
        <f t="shared" si="1087"/>
        <v>0</v>
      </c>
      <c r="DL28792" s="128"/>
      <c r="DM28792" s="49">
        <f t="shared" si="1088"/>
        <v>0</v>
      </c>
      <c r="DN28792" s="49">
        <f t="shared" si="1089"/>
        <v>0</v>
      </c>
    </row>
    <row r="28793" spans="106:118" x14ac:dyDescent="0.25">
      <c r="DB28793" s="134">
        <f t="shared" si="1081"/>
        <v>24</v>
      </c>
      <c r="DC28793" s="7"/>
      <c r="DD28793" s="10"/>
      <c r="DE28793" s="9"/>
      <c r="DF28793" s="9"/>
      <c r="DG28793" s="9"/>
      <c r="DH28793" s="128"/>
      <c r="DI28793" s="128"/>
      <c r="DJ28793" s="128"/>
      <c r="DK28793" s="216">
        <f t="shared" si="1087"/>
        <v>0</v>
      </c>
      <c r="DL28793" s="128"/>
      <c r="DM28793" s="49">
        <f t="shared" si="1088"/>
        <v>0</v>
      </c>
      <c r="DN28793" s="49">
        <f t="shared" si="1089"/>
        <v>0</v>
      </c>
    </row>
    <row r="28794" spans="106:118" x14ac:dyDescent="0.25">
      <c r="DB28794" s="134">
        <f t="shared" si="1081"/>
        <v>25</v>
      </c>
      <c r="DC28794" s="7"/>
      <c r="DD28794" s="10"/>
      <c r="DE28794" s="9"/>
      <c r="DF28794" s="9"/>
      <c r="DG28794" s="9"/>
      <c r="DH28794" s="128"/>
      <c r="DI28794" s="128"/>
      <c r="DJ28794" s="128"/>
      <c r="DK28794" s="216">
        <f t="shared" si="1087"/>
        <v>0</v>
      </c>
      <c r="DL28794" s="128"/>
      <c r="DM28794" s="49">
        <f t="shared" si="1088"/>
        <v>0</v>
      </c>
      <c r="DN28794" s="49">
        <f t="shared" si="1089"/>
        <v>0</v>
      </c>
    </row>
    <row r="28795" spans="106:118" x14ac:dyDescent="0.25">
      <c r="DB28795" s="134">
        <f t="shared" si="1081"/>
        <v>26</v>
      </c>
      <c r="DC28795" s="7"/>
      <c r="DD28795" s="10"/>
      <c r="DE28795" s="9"/>
      <c r="DF28795" s="9"/>
      <c r="DG28795" s="9"/>
      <c r="DH28795" s="128"/>
      <c r="DI28795" s="128"/>
      <c r="DJ28795" s="128"/>
      <c r="DK28795" s="216">
        <f t="shared" si="1087"/>
        <v>0</v>
      </c>
      <c r="DL28795" s="128"/>
      <c r="DM28795" s="49">
        <f t="shared" si="1088"/>
        <v>0</v>
      </c>
      <c r="DN28795" s="49">
        <f t="shared" si="1089"/>
        <v>0</v>
      </c>
    </row>
    <row r="28796" spans="106:118" x14ac:dyDescent="0.25">
      <c r="DB28796" s="134">
        <f t="shared" si="1081"/>
        <v>27</v>
      </c>
      <c r="DC28796" s="7"/>
      <c r="DD28796" s="10"/>
      <c r="DE28796" s="9"/>
      <c r="DF28796" s="9"/>
      <c r="DG28796" s="9"/>
      <c r="DH28796" s="128"/>
      <c r="DI28796" s="128"/>
      <c r="DJ28796" s="128"/>
      <c r="DK28796" s="216">
        <f t="shared" si="1087"/>
        <v>0</v>
      </c>
      <c r="DL28796" s="128"/>
      <c r="DM28796" s="49">
        <f t="shared" si="1088"/>
        <v>0</v>
      </c>
      <c r="DN28796" s="49">
        <f t="shared" si="1089"/>
        <v>0</v>
      </c>
    </row>
    <row r="28797" spans="106:118" x14ac:dyDescent="0.25">
      <c r="DB28797" s="134">
        <f t="shared" si="1081"/>
        <v>28</v>
      </c>
      <c r="DC28797" s="7"/>
      <c r="DD28797" s="10"/>
      <c r="DE28797" s="9"/>
      <c r="DF28797" s="9"/>
      <c r="DG28797" s="9"/>
      <c r="DH28797" s="128"/>
      <c r="DI28797" s="128"/>
      <c r="DJ28797" s="128"/>
      <c r="DK28797" s="216">
        <f t="shared" si="1087"/>
        <v>0</v>
      </c>
      <c r="DL28797" s="128"/>
      <c r="DM28797" s="49">
        <f t="shared" si="1088"/>
        <v>0</v>
      </c>
      <c r="DN28797" s="49">
        <f t="shared" si="1089"/>
        <v>0</v>
      </c>
    </row>
    <row r="28798" spans="106:118" x14ac:dyDescent="0.25">
      <c r="DB28798" s="134">
        <f t="shared" si="1081"/>
        <v>29</v>
      </c>
      <c r="DC28798" s="7"/>
      <c r="DD28798" s="10"/>
      <c r="DE28798" s="9"/>
      <c r="DF28798" s="9"/>
      <c r="DG28798" s="9"/>
      <c r="DH28798" s="128"/>
      <c r="DI28798" s="128"/>
      <c r="DJ28798" s="128"/>
      <c r="DK28798" s="216">
        <f t="shared" si="1087"/>
        <v>0</v>
      </c>
      <c r="DL28798" s="128"/>
      <c r="DM28798" s="49">
        <f t="shared" si="1088"/>
        <v>0</v>
      </c>
      <c r="DN28798" s="49">
        <f t="shared" si="1089"/>
        <v>0</v>
      </c>
    </row>
    <row r="28799" spans="106:118" x14ac:dyDescent="0.25">
      <c r="DB28799" s="134">
        <f t="shared" si="1081"/>
        <v>30</v>
      </c>
      <c r="DC28799" s="7"/>
      <c r="DD28799" s="10"/>
      <c r="DE28799" s="9"/>
      <c r="DF28799" s="9"/>
      <c r="DG28799" s="9"/>
      <c r="DH28799" s="128"/>
      <c r="DI28799" s="128"/>
      <c r="DJ28799" s="128"/>
      <c r="DK28799" s="216">
        <f t="shared" si="1087"/>
        <v>0</v>
      </c>
      <c r="DL28799" s="128"/>
      <c r="DM28799" s="49">
        <f t="shared" si="1088"/>
        <v>0</v>
      </c>
      <c r="DN28799" s="49">
        <f t="shared" si="1089"/>
        <v>0</v>
      </c>
    </row>
    <row r="28800" spans="106:118" x14ac:dyDescent="0.25">
      <c r="DB28800" s="134">
        <f t="shared" si="1081"/>
        <v>31</v>
      </c>
      <c r="DC28800" s="7"/>
      <c r="DD28800" s="10"/>
      <c r="DE28800" s="9"/>
      <c r="DF28800" s="9"/>
      <c r="DG28800" s="9"/>
      <c r="DH28800" s="128"/>
      <c r="DI28800" s="128"/>
      <c r="DJ28800" s="128"/>
      <c r="DK28800" s="216">
        <f t="shared" si="1087"/>
        <v>0</v>
      </c>
      <c r="DL28800" s="128"/>
      <c r="DM28800" s="49">
        <f t="shared" si="1088"/>
        <v>0</v>
      </c>
      <c r="DN28800" s="49">
        <f t="shared" si="1089"/>
        <v>0</v>
      </c>
    </row>
    <row r="28801" spans="106:118" x14ac:dyDescent="0.25">
      <c r="DB28801" s="134">
        <f t="shared" si="1081"/>
        <v>32</v>
      </c>
      <c r="DC28801" s="7"/>
      <c r="DD28801" s="10"/>
      <c r="DE28801" s="9"/>
      <c r="DF28801" s="9"/>
      <c r="DG28801" s="9"/>
      <c r="DH28801" s="128"/>
      <c r="DI28801" s="128"/>
      <c r="DJ28801" s="128"/>
      <c r="DK28801" s="216">
        <f t="shared" si="1087"/>
        <v>0</v>
      </c>
      <c r="DL28801" s="128"/>
      <c r="DM28801" s="49">
        <f t="shared" si="1088"/>
        <v>0</v>
      </c>
      <c r="DN28801" s="49">
        <f t="shared" si="1089"/>
        <v>0</v>
      </c>
    </row>
    <row r="28802" spans="106:118" x14ac:dyDescent="0.25">
      <c r="DB28802" s="134">
        <f t="shared" si="1081"/>
        <v>33</v>
      </c>
      <c r="DC28802" s="7"/>
      <c r="DD28802" s="10"/>
      <c r="DE28802" s="9"/>
      <c r="DF28802" s="9"/>
      <c r="DG28802" s="9"/>
      <c r="DH28802" s="128"/>
      <c r="DI28802" s="128"/>
      <c r="DJ28802" s="128"/>
      <c r="DK28802" s="216">
        <f t="shared" si="1087"/>
        <v>0</v>
      </c>
      <c r="DL28802" s="128"/>
      <c r="DM28802" s="49">
        <f t="shared" si="1088"/>
        <v>0</v>
      </c>
      <c r="DN28802" s="49">
        <f t="shared" si="1089"/>
        <v>0</v>
      </c>
    </row>
    <row r="28803" spans="106:118" x14ac:dyDescent="0.25">
      <c r="DB28803" s="134">
        <f t="shared" si="1081"/>
        <v>34</v>
      </c>
      <c r="DC28803" s="7"/>
      <c r="DD28803" s="10"/>
      <c r="DE28803" s="9"/>
      <c r="DF28803" s="9"/>
      <c r="DG28803" s="9"/>
      <c r="DH28803" s="128"/>
      <c r="DI28803" s="128"/>
      <c r="DJ28803" s="128"/>
      <c r="DK28803" s="216">
        <f t="shared" si="1087"/>
        <v>0</v>
      </c>
      <c r="DL28803" s="128"/>
      <c r="DM28803" s="49">
        <f t="shared" si="1088"/>
        <v>0</v>
      </c>
      <c r="DN28803" s="49">
        <f t="shared" si="1089"/>
        <v>0</v>
      </c>
    </row>
    <row r="28804" spans="106:118" x14ac:dyDescent="0.25">
      <c r="DB28804" s="134">
        <f t="shared" si="1081"/>
        <v>35</v>
      </c>
      <c r="DC28804" s="7"/>
      <c r="DD28804" s="10"/>
      <c r="DE28804" s="9"/>
      <c r="DF28804" s="9"/>
      <c r="DG28804" s="9"/>
      <c r="DH28804" s="128"/>
      <c r="DI28804" s="128"/>
      <c r="DJ28804" s="128"/>
      <c r="DK28804" s="216">
        <f t="shared" si="1087"/>
        <v>0</v>
      </c>
      <c r="DL28804" s="128"/>
      <c r="DM28804" s="49">
        <f t="shared" si="1088"/>
        <v>0</v>
      </c>
      <c r="DN28804" s="49">
        <f t="shared" si="1089"/>
        <v>0</v>
      </c>
    </row>
    <row r="28805" spans="106:118" x14ac:dyDescent="0.25">
      <c r="DB28805" s="134">
        <f t="shared" si="1081"/>
        <v>36</v>
      </c>
      <c r="DC28805" s="7"/>
      <c r="DD28805" s="10"/>
      <c r="DE28805" s="9"/>
      <c r="DF28805" s="9"/>
      <c r="DG28805" s="9"/>
      <c r="DH28805" s="128"/>
      <c r="DI28805" s="128"/>
      <c r="DJ28805" s="128"/>
      <c r="DK28805" s="216">
        <f t="shared" si="1087"/>
        <v>0</v>
      </c>
      <c r="DL28805" s="128"/>
      <c r="DM28805" s="49">
        <f t="shared" si="1088"/>
        <v>0</v>
      </c>
      <c r="DN28805" s="49">
        <f t="shared" si="1089"/>
        <v>0</v>
      </c>
    </row>
    <row r="28806" spans="106:118" x14ac:dyDescent="0.25">
      <c r="DB28806" s="134">
        <f t="shared" si="1081"/>
        <v>37</v>
      </c>
      <c r="DC28806" s="7"/>
      <c r="DD28806" s="10"/>
      <c r="DE28806" s="9"/>
      <c r="DF28806" s="9"/>
      <c r="DG28806" s="9"/>
      <c r="DH28806" s="128"/>
      <c r="DI28806" s="128"/>
      <c r="DJ28806" s="128"/>
      <c r="DK28806" s="216">
        <f t="shared" si="1087"/>
        <v>0</v>
      </c>
      <c r="DL28806" s="128"/>
      <c r="DM28806" s="49">
        <f t="shared" si="1088"/>
        <v>0</v>
      </c>
      <c r="DN28806" s="49">
        <f t="shared" si="1089"/>
        <v>0</v>
      </c>
    </row>
    <row r="28807" spans="106:118" x14ac:dyDescent="0.25">
      <c r="DB28807" s="134">
        <f t="shared" si="1081"/>
        <v>38</v>
      </c>
      <c r="DC28807" s="7"/>
      <c r="DD28807" s="10"/>
      <c r="DE28807" s="9"/>
      <c r="DF28807" s="9"/>
      <c r="DG28807" s="9"/>
      <c r="DH28807" s="128"/>
      <c r="DI28807" s="128"/>
      <c r="DJ28807" s="128"/>
      <c r="DK28807" s="216">
        <f t="shared" si="1087"/>
        <v>0</v>
      </c>
      <c r="DL28807" s="128"/>
      <c r="DM28807" s="49">
        <f t="shared" si="1088"/>
        <v>0</v>
      </c>
      <c r="DN28807" s="49">
        <f t="shared" si="1089"/>
        <v>0</v>
      </c>
    </row>
    <row r="28808" spans="106:118" x14ac:dyDescent="0.25">
      <c r="DB28808" s="134">
        <f t="shared" si="1081"/>
        <v>39</v>
      </c>
      <c r="DC28808" s="7"/>
      <c r="DD28808" s="10"/>
      <c r="DE28808" s="9"/>
      <c r="DF28808" s="9"/>
      <c r="DG28808" s="9"/>
      <c r="DH28808" s="128"/>
      <c r="DI28808" s="128"/>
      <c r="DJ28808" s="128"/>
      <c r="DK28808" s="216">
        <f t="shared" si="1087"/>
        <v>0</v>
      </c>
      <c r="DL28808" s="128"/>
      <c r="DM28808" s="49">
        <f t="shared" si="1088"/>
        <v>0</v>
      </c>
      <c r="DN28808" s="49">
        <f t="shared" si="1089"/>
        <v>0</v>
      </c>
    </row>
    <row r="28809" spans="106:118" x14ac:dyDescent="0.25">
      <c r="DB28809" s="134">
        <f t="shared" si="1081"/>
        <v>40</v>
      </c>
      <c r="DC28809" s="7"/>
      <c r="DD28809" s="10"/>
      <c r="DE28809" s="9"/>
      <c r="DF28809" s="9"/>
      <c r="DG28809" s="9"/>
      <c r="DH28809" s="128"/>
      <c r="DI28809" s="128"/>
      <c r="DJ28809" s="128"/>
      <c r="DK28809" s="216">
        <f t="shared" si="1087"/>
        <v>0</v>
      </c>
      <c r="DL28809" s="128"/>
      <c r="DM28809" s="49">
        <f t="shared" si="1088"/>
        <v>0</v>
      </c>
      <c r="DN28809" s="49">
        <f t="shared" si="1089"/>
        <v>0</v>
      </c>
    </row>
    <row r="28810" spans="106:118" x14ac:dyDescent="0.25">
      <c r="DB28810" s="134">
        <f t="shared" si="1081"/>
        <v>41</v>
      </c>
      <c r="DC28810" s="7"/>
      <c r="DD28810" s="10"/>
      <c r="DE28810" s="9"/>
      <c r="DF28810" s="9"/>
      <c r="DG28810" s="9"/>
      <c r="DH28810" s="128"/>
      <c r="DI28810" s="128"/>
      <c r="DJ28810" s="128"/>
      <c r="DK28810" s="216">
        <f t="shared" si="1087"/>
        <v>0</v>
      </c>
      <c r="DL28810" s="128"/>
      <c r="DM28810" s="49">
        <f t="shared" si="1088"/>
        <v>0</v>
      </c>
      <c r="DN28810" s="49">
        <f t="shared" si="1089"/>
        <v>0</v>
      </c>
    </row>
    <row r="28811" spans="106:118" x14ac:dyDescent="0.25">
      <c r="DB28811" s="134">
        <f t="shared" si="1081"/>
        <v>42</v>
      </c>
      <c r="DC28811" s="7"/>
      <c r="DD28811" s="10"/>
      <c r="DE28811" s="9"/>
      <c r="DF28811" s="9"/>
      <c r="DG28811" s="9"/>
      <c r="DH28811" s="128"/>
      <c r="DI28811" s="128"/>
      <c r="DJ28811" s="128"/>
      <c r="DK28811" s="216">
        <f t="shared" si="1087"/>
        <v>0</v>
      </c>
      <c r="DL28811" s="128"/>
      <c r="DM28811" s="49">
        <f t="shared" si="1088"/>
        <v>0</v>
      </c>
      <c r="DN28811" s="49">
        <f t="shared" si="1089"/>
        <v>0</v>
      </c>
    </row>
    <row r="28812" spans="106:118" x14ac:dyDescent="0.25">
      <c r="DB28812" s="134">
        <f t="shared" si="1081"/>
        <v>43</v>
      </c>
      <c r="DC28812" s="7"/>
      <c r="DD28812" s="10"/>
      <c r="DE28812" s="9"/>
      <c r="DF28812" s="9"/>
      <c r="DG28812" s="9"/>
      <c r="DH28812" s="128"/>
      <c r="DI28812" s="128"/>
      <c r="DJ28812" s="128"/>
      <c r="DK28812" s="216">
        <f t="shared" si="1087"/>
        <v>0</v>
      </c>
      <c r="DL28812" s="128"/>
      <c r="DM28812" s="49">
        <f t="shared" si="1088"/>
        <v>0</v>
      </c>
      <c r="DN28812" s="49">
        <f t="shared" si="1089"/>
        <v>0</v>
      </c>
    </row>
    <row r="28813" spans="106:118" x14ac:dyDescent="0.25">
      <c r="DB28813" s="134">
        <f t="shared" si="1081"/>
        <v>44</v>
      </c>
      <c r="DC28813" s="7"/>
      <c r="DD28813" s="10"/>
      <c r="DE28813" s="9"/>
      <c r="DF28813" s="9"/>
      <c r="DG28813" s="9"/>
      <c r="DH28813" s="128"/>
      <c r="DI28813" s="128"/>
      <c r="DJ28813" s="128"/>
      <c r="DK28813" s="216">
        <f t="shared" si="1087"/>
        <v>0</v>
      </c>
      <c r="DL28813" s="128"/>
      <c r="DM28813" s="49">
        <f t="shared" si="1088"/>
        <v>0</v>
      </c>
      <c r="DN28813" s="49">
        <f t="shared" si="1089"/>
        <v>0</v>
      </c>
    </row>
    <row r="28814" spans="106:118" x14ac:dyDescent="0.25">
      <c r="DB28814" s="134">
        <f t="shared" si="1081"/>
        <v>45</v>
      </c>
      <c r="DC28814" s="7"/>
      <c r="DD28814" s="10"/>
      <c r="DE28814" s="9"/>
      <c r="DF28814" s="9"/>
      <c r="DG28814" s="9"/>
      <c r="DH28814" s="128"/>
      <c r="DI28814" s="128"/>
      <c r="DJ28814" s="128"/>
      <c r="DK28814" s="216">
        <f t="shared" si="1087"/>
        <v>0</v>
      </c>
      <c r="DL28814" s="128"/>
      <c r="DM28814" s="49">
        <f t="shared" si="1088"/>
        <v>0</v>
      </c>
      <c r="DN28814" s="49">
        <f t="shared" si="1089"/>
        <v>0</v>
      </c>
    </row>
    <row r="28815" spans="106:118" x14ac:dyDescent="0.25">
      <c r="DB28815" s="134">
        <f t="shared" si="1081"/>
        <v>46</v>
      </c>
      <c r="DC28815" s="7"/>
      <c r="DD28815" s="10"/>
      <c r="DE28815" s="9"/>
      <c r="DF28815" s="9"/>
      <c r="DG28815" s="9"/>
      <c r="DH28815" s="128"/>
      <c r="DI28815" s="128"/>
      <c r="DJ28815" s="128"/>
      <c r="DK28815" s="216">
        <f t="shared" si="1087"/>
        <v>0</v>
      </c>
      <c r="DL28815" s="128"/>
      <c r="DM28815" s="49">
        <f t="shared" si="1088"/>
        <v>0</v>
      </c>
      <c r="DN28815" s="49">
        <f t="shared" si="1089"/>
        <v>0</v>
      </c>
    </row>
    <row r="28816" spans="106:118" x14ac:dyDescent="0.25">
      <c r="DB28816" s="134">
        <f t="shared" si="1081"/>
        <v>47</v>
      </c>
      <c r="DC28816" s="7"/>
      <c r="DD28816" s="10"/>
      <c r="DE28816" s="9"/>
      <c r="DF28816" s="9"/>
      <c r="DG28816" s="9"/>
      <c r="DH28816" s="128"/>
      <c r="DI28816" s="128"/>
      <c r="DJ28816" s="128"/>
      <c r="DK28816" s="216">
        <f t="shared" si="1087"/>
        <v>0</v>
      </c>
      <c r="DL28816" s="128"/>
      <c r="DM28816" s="49">
        <f t="shared" si="1088"/>
        <v>0</v>
      </c>
      <c r="DN28816" s="49">
        <f t="shared" si="1089"/>
        <v>0</v>
      </c>
    </row>
    <row r="28817" spans="106:118" x14ac:dyDescent="0.25">
      <c r="DB28817" s="134">
        <f t="shared" si="1081"/>
        <v>48</v>
      </c>
      <c r="DC28817" s="7"/>
      <c r="DD28817" s="10"/>
      <c r="DE28817" s="9"/>
      <c r="DF28817" s="9"/>
      <c r="DG28817" s="9"/>
      <c r="DH28817" s="128"/>
      <c r="DI28817" s="128"/>
      <c r="DJ28817" s="128"/>
      <c r="DK28817" s="216">
        <f t="shared" si="1087"/>
        <v>0</v>
      </c>
      <c r="DL28817" s="128"/>
      <c r="DM28817" s="49">
        <f t="shared" si="1088"/>
        <v>0</v>
      </c>
      <c r="DN28817" s="49">
        <f t="shared" si="1089"/>
        <v>0</v>
      </c>
    </row>
    <row r="28818" spans="106:118" x14ac:dyDescent="0.25">
      <c r="DB28818" s="134">
        <f t="shared" si="1081"/>
        <v>49</v>
      </c>
      <c r="DC28818" s="7"/>
      <c r="DD28818" s="10"/>
      <c r="DE28818" s="9"/>
      <c r="DF28818" s="9"/>
      <c r="DG28818" s="9"/>
      <c r="DH28818" s="128"/>
      <c r="DI28818" s="128"/>
      <c r="DJ28818" s="128"/>
      <c r="DK28818" s="216">
        <f t="shared" si="1087"/>
        <v>0</v>
      </c>
      <c r="DL28818" s="128"/>
      <c r="DM28818" s="49">
        <f t="shared" si="1088"/>
        <v>0</v>
      </c>
      <c r="DN28818" s="49">
        <f t="shared" si="1089"/>
        <v>0</v>
      </c>
    </row>
    <row r="28819" spans="106:118" x14ac:dyDescent="0.25">
      <c r="DB28819" s="134">
        <f t="shared" si="1081"/>
        <v>50</v>
      </c>
      <c r="DC28819" s="7"/>
      <c r="DD28819" s="10"/>
      <c r="DE28819" s="9"/>
      <c r="DF28819" s="9"/>
      <c r="DG28819" s="9"/>
      <c r="DH28819" s="128"/>
      <c r="DI28819" s="128"/>
      <c r="DJ28819" s="128"/>
      <c r="DK28819" s="216">
        <f t="shared" si="1087"/>
        <v>0</v>
      </c>
      <c r="DL28819" s="128"/>
      <c r="DM28819" s="49">
        <f t="shared" si="1088"/>
        <v>0</v>
      </c>
      <c r="DN28819" s="49">
        <f t="shared" si="1089"/>
        <v>0</v>
      </c>
    </row>
    <row r="28820" spans="106:118" x14ac:dyDescent="0.25">
      <c r="DB28820" s="134">
        <f t="shared" si="1081"/>
        <v>51</v>
      </c>
      <c r="DC28820" s="7"/>
      <c r="DD28820" s="10"/>
      <c r="DE28820" s="9"/>
      <c r="DF28820" s="9"/>
      <c r="DG28820" s="9"/>
      <c r="DH28820" s="128"/>
      <c r="DI28820" s="128"/>
      <c r="DJ28820" s="128"/>
      <c r="DK28820" s="216">
        <f t="shared" si="1087"/>
        <v>0</v>
      </c>
      <c r="DL28820" s="128"/>
      <c r="DM28820" s="49">
        <f t="shared" si="1088"/>
        <v>0</v>
      </c>
      <c r="DN28820" s="49">
        <f t="shared" si="1089"/>
        <v>0</v>
      </c>
    </row>
    <row r="28821" spans="106:118" x14ac:dyDescent="0.25">
      <c r="DB28821" s="134">
        <f t="shared" si="1081"/>
        <v>52</v>
      </c>
      <c r="DC28821" s="7"/>
      <c r="DD28821" s="10"/>
      <c r="DE28821" s="9"/>
      <c r="DF28821" s="9"/>
      <c r="DG28821" s="9"/>
      <c r="DH28821" s="128"/>
      <c r="DI28821" s="128"/>
      <c r="DJ28821" s="128"/>
      <c r="DK28821" s="216">
        <f t="shared" si="1087"/>
        <v>0</v>
      </c>
      <c r="DL28821" s="128"/>
      <c r="DM28821" s="49">
        <f t="shared" si="1088"/>
        <v>0</v>
      </c>
      <c r="DN28821" s="49">
        <f t="shared" si="1089"/>
        <v>0</v>
      </c>
    </row>
    <row r="28822" spans="106:118" x14ac:dyDescent="0.25">
      <c r="DB28822" s="134">
        <f t="shared" si="1081"/>
        <v>53</v>
      </c>
      <c r="DC28822" s="7"/>
      <c r="DD28822" s="10"/>
      <c r="DE28822" s="9"/>
      <c r="DF28822" s="9"/>
      <c r="DG28822" s="9"/>
      <c r="DH28822" s="128"/>
      <c r="DI28822" s="128"/>
      <c r="DJ28822" s="128"/>
      <c r="DK28822" s="216">
        <f t="shared" si="1087"/>
        <v>0</v>
      </c>
      <c r="DL28822" s="128"/>
      <c r="DM28822" s="49">
        <f t="shared" si="1088"/>
        <v>0</v>
      </c>
      <c r="DN28822" s="49">
        <f t="shared" si="1089"/>
        <v>0</v>
      </c>
    </row>
    <row r="28823" spans="106:118" x14ac:dyDescent="0.25">
      <c r="DB28823" s="134">
        <f t="shared" si="1081"/>
        <v>54</v>
      </c>
      <c r="DC28823" s="7"/>
      <c r="DD28823" s="10"/>
      <c r="DE28823" s="9"/>
      <c r="DF28823" s="9"/>
      <c r="DG28823" s="9"/>
      <c r="DH28823" s="128"/>
      <c r="DI28823" s="128"/>
      <c r="DJ28823" s="128"/>
      <c r="DK28823" s="216">
        <f t="shared" si="1087"/>
        <v>0</v>
      </c>
      <c r="DL28823" s="128"/>
      <c r="DM28823" s="49">
        <f t="shared" si="1088"/>
        <v>0</v>
      </c>
      <c r="DN28823" s="49">
        <f t="shared" si="1089"/>
        <v>0</v>
      </c>
    </row>
    <row r="28824" spans="106:118" x14ac:dyDescent="0.25">
      <c r="DB28824" s="134">
        <f t="shared" si="1081"/>
        <v>55</v>
      </c>
      <c r="DC28824" s="7"/>
      <c r="DD28824" s="10"/>
      <c r="DE28824" s="9"/>
      <c r="DF28824" s="9"/>
      <c r="DG28824" s="9"/>
      <c r="DH28824" s="128"/>
      <c r="DI28824" s="128"/>
      <c r="DJ28824" s="128"/>
      <c r="DK28824" s="216">
        <f t="shared" si="1087"/>
        <v>0</v>
      </c>
      <c r="DL28824" s="128"/>
      <c r="DM28824" s="49">
        <f t="shared" si="1088"/>
        <v>0</v>
      </c>
      <c r="DN28824" s="49">
        <f t="shared" si="1089"/>
        <v>0</v>
      </c>
    </row>
    <row r="28825" spans="106:118" x14ac:dyDescent="0.25">
      <c r="DB28825" s="134">
        <f t="shared" si="1081"/>
        <v>56</v>
      </c>
      <c r="DC28825" s="7"/>
      <c r="DD28825" s="10"/>
      <c r="DE28825" s="9"/>
      <c r="DF28825" s="9"/>
      <c r="DG28825" s="9"/>
      <c r="DH28825" s="128"/>
      <c r="DI28825" s="128"/>
      <c r="DJ28825" s="128"/>
      <c r="DK28825" s="216">
        <f t="shared" si="1087"/>
        <v>0</v>
      </c>
      <c r="DL28825" s="128"/>
      <c r="DM28825" s="49">
        <f t="shared" si="1088"/>
        <v>0</v>
      </c>
      <c r="DN28825" s="49">
        <f t="shared" si="1089"/>
        <v>0</v>
      </c>
    </row>
    <row r="28826" spans="106:118" x14ac:dyDescent="0.25">
      <c r="DB28826" s="134">
        <f t="shared" si="1081"/>
        <v>57</v>
      </c>
      <c r="DC28826" s="7"/>
      <c r="DD28826" s="10"/>
      <c r="DE28826" s="9"/>
      <c r="DF28826" s="9"/>
      <c r="DG28826" s="9"/>
      <c r="DH28826" s="128"/>
      <c r="DI28826" s="128"/>
      <c r="DJ28826" s="128"/>
      <c r="DK28826" s="216">
        <f t="shared" si="1087"/>
        <v>0</v>
      </c>
      <c r="DL28826" s="128"/>
      <c r="DM28826" s="49">
        <f t="shared" si="1088"/>
        <v>0</v>
      </c>
      <c r="DN28826" s="49">
        <f t="shared" si="1089"/>
        <v>0</v>
      </c>
    </row>
    <row r="28827" spans="106:118" x14ac:dyDescent="0.25">
      <c r="DB28827" s="134">
        <f t="shared" si="1081"/>
        <v>58</v>
      </c>
      <c r="DC28827" s="7"/>
      <c r="DD28827" s="10"/>
      <c r="DE28827" s="9"/>
      <c r="DF28827" s="9"/>
      <c r="DG28827" s="9"/>
      <c r="DH28827" s="128"/>
      <c r="DI28827" s="128"/>
      <c r="DJ28827" s="128"/>
      <c r="DK28827" s="216">
        <f t="shared" si="1087"/>
        <v>0</v>
      </c>
      <c r="DL28827" s="128"/>
      <c r="DM28827" s="49">
        <f t="shared" si="1088"/>
        <v>0</v>
      </c>
      <c r="DN28827" s="49">
        <f t="shared" si="1089"/>
        <v>0</v>
      </c>
    </row>
    <row r="28828" spans="106:118" x14ac:dyDescent="0.25">
      <c r="DB28828" s="134">
        <f t="shared" si="1081"/>
        <v>59</v>
      </c>
      <c r="DC28828" s="7"/>
      <c r="DD28828" s="10"/>
      <c r="DE28828" s="9"/>
      <c r="DF28828" s="9"/>
      <c r="DG28828" s="9"/>
      <c r="DH28828" s="128"/>
      <c r="DI28828" s="128"/>
      <c r="DJ28828" s="128"/>
      <c r="DK28828" s="216">
        <f t="shared" si="1087"/>
        <v>0</v>
      </c>
      <c r="DL28828" s="128"/>
      <c r="DM28828" s="49">
        <f t="shared" si="1088"/>
        <v>0</v>
      </c>
      <c r="DN28828" s="49">
        <f t="shared" si="1089"/>
        <v>0</v>
      </c>
    </row>
    <row r="28829" spans="106:118" x14ac:dyDescent="0.25">
      <c r="DB28829" s="134">
        <f t="shared" si="1081"/>
        <v>60</v>
      </c>
      <c r="DC28829" s="7"/>
      <c r="DD28829" s="10"/>
      <c r="DE28829" s="9"/>
      <c r="DF28829" s="9"/>
      <c r="DG28829" s="9"/>
      <c r="DH28829" s="128"/>
      <c r="DI28829" s="128"/>
      <c r="DJ28829" s="128"/>
      <c r="DK28829" s="216">
        <f t="shared" si="1087"/>
        <v>0</v>
      </c>
      <c r="DL28829" s="128"/>
      <c r="DM28829" s="49">
        <f t="shared" si="1088"/>
        <v>0</v>
      </c>
      <c r="DN28829" s="49">
        <f t="shared" si="1089"/>
        <v>0</v>
      </c>
    </row>
    <row r="28830" spans="106:118" x14ac:dyDescent="0.25">
      <c r="DB28830" s="134">
        <f t="shared" si="1081"/>
        <v>61</v>
      </c>
      <c r="DC28830" s="7"/>
      <c r="DD28830" s="10"/>
      <c r="DE28830" s="9"/>
      <c r="DF28830" s="9"/>
      <c r="DG28830" s="9"/>
      <c r="DH28830" s="128"/>
      <c r="DI28830" s="128"/>
      <c r="DJ28830" s="128"/>
      <c r="DK28830" s="216">
        <f t="shared" si="1087"/>
        <v>0</v>
      </c>
      <c r="DL28830" s="128"/>
      <c r="DM28830" s="49">
        <f t="shared" si="1088"/>
        <v>0</v>
      </c>
      <c r="DN28830" s="49">
        <f t="shared" si="1089"/>
        <v>0</v>
      </c>
    </row>
    <row r="28831" spans="106:118" x14ac:dyDescent="0.25">
      <c r="DB28831" s="134">
        <f t="shared" si="1081"/>
        <v>62</v>
      </c>
      <c r="DC28831" s="7"/>
      <c r="DD28831" s="10"/>
      <c r="DE28831" s="9"/>
      <c r="DF28831" s="9"/>
      <c r="DG28831" s="9"/>
      <c r="DH28831" s="128"/>
      <c r="DI28831" s="128"/>
      <c r="DJ28831" s="128"/>
      <c r="DK28831" s="216">
        <f t="shared" si="1087"/>
        <v>0</v>
      </c>
      <c r="DL28831" s="128"/>
      <c r="DM28831" s="49">
        <f t="shared" si="1088"/>
        <v>0</v>
      </c>
      <c r="DN28831" s="49">
        <f t="shared" si="1089"/>
        <v>0</v>
      </c>
    </row>
    <row r="28832" spans="106:118" x14ac:dyDescent="0.25">
      <c r="DB28832" s="134">
        <f t="shared" si="1081"/>
        <v>63</v>
      </c>
      <c r="DC28832" s="7"/>
      <c r="DD28832" s="10"/>
      <c r="DE28832" s="9"/>
      <c r="DF28832" s="9"/>
      <c r="DG28832" s="9"/>
      <c r="DH28832" s="128"/>
      <c r="DI28832" s="128"/>
      <c r="DJ28832" s="128"/>
      <c r="DK28832" s="216">
        <f t="shared" si="1087"/>
        <v>0</v>
      </c>
      <c r="DL28832" s="128"/>
      <c r="DM28832" s="49">
        <f t="shared" si="1088"/>
        <v>0</v>
      </c>
      <c r="DN28832" s="49">
        <f t="shared" si="1089"/>
        <v>0</v>
      </c>
    </row>
    <row r="28833" spans="106:118" x14ac:dyDescent="0.25">
      <c r="DB28833" s="134">
        <f t="shared" si="1081"/>
        <v>64</v>
      </c>
      <c r="DC28833" s="7"/>
      <c r="DD28833" s="10"/>
      <c r="DE28833" s="9"/>
      <c r="DF28833" s="9"/>
      <c r="DG28833" s="9"/>
      <c r="DH28833" s="128"/>
      <c r="DI28833" s="128"/>
      <c r="DJ28833" s="128"/>
      <c r="DK28833" s="216">
        <f t="shared" si="1087"/>
        <v>0</v>
      </c>
      <c r="DL28833" s="128"/>
      <c r="DM28833" s="49">
        <f t="shared" si="1088"/>
        <v>0</v>
      </c>
      <c r="DN28833" s="49">
        <f t="shared" si="1089"/>
        <v>0</v>
      </c>
    </row>
    <row r="28834" spans="106:118" x14ac:dyDescent="0.25">
      <c r="DB28834" s="134">
        <f t="shared" ref="DB28834:DB28897" si="1090">1+DB28833</f>
        <v>65</v>
      </c>
      <c r="DC28834" s="7"/>
      <c r="DD28834" s="10"/>
      <c r="DE28834" s="9"/>
      <c r="DF28834" s="9"/>
      <c r="DG28834" s="9"/>
      <c r="DH28834" s="128"/>
      <c r="DI28834" s="128"/>
      <c r="DJ28834" s="128"/>
      <c r="DK28834" s="216">
        <f t="shared" si="1087"/>
        <v>0</v>
      </c>
      <c r="DL28834" s="128"/>
      <c r="DM28834" s="49">
        <f t="shared" si="1088"/>
        <v>0</v>
      </c>
      <c r="DN28834" s="49">
        <f t="shared" si="1089"/>
        <v>0</v>
      </c>
    </row>
    <row r="28835" spans="106:118" x14ac:dyDescent="0.25">
      <c r="DB28835" s="134">
        <f t="shared" si="1090"/>
        <v>66</v>
      </c>
      <c r="DC28835" s="7"/>
      <c r="DD28835" s="10"/>
      <c r="DE28835" s="9"/>
      <c r="DF28835" s="9"/>
      <c r="DG28835" s="9"/>
      <c r="DH28835" s="128"/>
      <c r="DI28835" s="128"/>
      <c r="DJ28835" s="128"/>
      <c r="DK28835" s="216">
        <f t="shared" si="1087"/>
        <v>0</v>
      </c>
      <c r="DL28835" s="128"/>
      <c r="DM28835" s="49">
        <f t="shared" si="1088"/>
        <v>0</v>
      </c>
      <c r="DN28835" s="49">
        <f t="shared" si="1089"/>
        <v>0</v>
      </c>
    </row>
    <row r="28836" spans="106:118" x14ac:dyDescent="0.25">
      <c r="DB28836" s="134">
        <f t="shared" si="1090"/>
        <v>67</v>
      </c>
      <c r="DC28836" s="7"/>
      <c r="DD28836" s="10"/>
      <c r="DE28836" s="9"/>
      <c r="DF28836" s="9"/>
      <c r="DG28836" s="9"/>
      <c r="DH28836" s="128"/>
      <c r="DI28836" s="128"/>
      <c r="DJ28836" s="128"/>
      <c r="DK28836" s="216">
        <f t="shared" si="1087"/>
        <v>0</v>
      </c>
      <c r="DL28836" s="128"/>
      <c r="DM28836" s="49">
        <f t="shared" si="1088"/>
        <v>0</v>
      </c>
      <c r="DN28836" s="49">
        <f t="shared" si="1089"/>
        <v>0</v>
      </c>
    </row>
    <row r="28837" spans="106:118" x14ac:dyDescent="0.25">
      <c r="DB28837" s="134">
        <f t="shared" si="1090"/>
        <v>68</v>
      </c>
      <c r="DC28837" s="7"/>
      <c r="DD28837" s="10"/>
      <c r="DE28837" s="9"/>
      <c r="DF28837" s="9"/>
      <c r="DG28837" s="9"/>
      <c r="DH28837" s="128"/>
      <c r="DI28837" s="128"/>
      <c r="DJ28837" s="128"/>
      <c r="DK28837" s="216">
        <f t="shared" si="1087"/>
        <v>0</v>
      </c>
      <c r="DL28837" s="128"/>
      <c r="DM28837" s="49">
        <f t="shared" si="1088"/>
        <v>0</v>
      </c>
      <c r="DN28837" s="49">
        <f t="shared" si="1089"/>
        <v>0</v>
      </c>
    </row>
    <row r="28838" spans="106:118" x14ac:dyDescent="0.25">
      <c r="DB28838" s="134">
        <f t="shared" si="1090"/>
        <v>69</v>
      </c>
      <c r="DC28838" s="7"/>
      <c r="DD28838" s="10"/>
      <c r="DE28838" s="9"/>
      <c r="DF28838" s="9"/>
      <c r="DG28838" s="9"/>
      <c r="DH28838" s="128"/>
      <c r="DI28838" s="128"/>
      <c r="DJ28838" s="128"/>
      <c r="DK28838" s="216">
        <f t="shared" si="1087"/>
        <v>0</v>
      </c>
      <c r="DL28838" s="128"/>
      <c r="DM28838" s="49">
        <f t="shared" si="1088"/>
        <v>0</v>
      </c>
      <c r="DN28838" s="49">
        <f t="shared" si="1089"/>
        <v>0</v>
      </c>
    </row>
    <row r="28839" spans="106:118" x14ac:dyDescent="0.25">
      <c r="DB28839" s="134">
        <f t="shared" si="1090"/>
        <v>70</v>
      </c>
      <c r="DC28839" s="7"/>
      <c r="DD28839" s="10"/>
      <c r="DE28839" s="9"/>
      <c r="DF28839" s="9"/>
      <c r="DG28839" s="9"/>
      <c r="DH28839" s="128"/>
      <c r="DI28839" s="128"/>
      <c r="DJ28839" s="128"/>
      <c r="DK28839" s="216">
        <f t="shared" si="1087"/>
        <v>0</v>
      </c>
      <c r="DL28839" s="128"/>
      <c r="DM28839" s="49">
        <f t="shared" si="1088"/>
        <v>0</v>
      </c>
      <c r="DN28839" s="49">
        <f t="shared" si="1089"/>
        <v>0</v>
      </c>
    </row>
    <row r="28840" spans="106:118" x14ac:dyDescent="0.25">
      <c r="DB28840" s="134">
        <f t="shared" si="1090"/>
        <v>71</v>
      </c>
      <c r="DC28840" s="7"/>
      <c r="DD28840" s="10"/>
      <c r="DE28840" s="9"/>
      <c r="DF28840" s="9"/>
      <c r="DG28840" s="9"/>
      <c r="DH28840" s="128"/>
      <c r="DI28840" s="128"/>
      <c r="DJ28840" s="128"/>
      <c r="DK28840" s="216">
        <f t="shared" ref="DK28840:DK28903" si="1091">IF(DC28840=0,0,IF(DD28840=0,0,IF(DE28840=0,0,IF(DF28840=0,0,IF(DG28840=0,0,DM28840+DN28840)))))</f>
        <v>0</v>
      </c>
      <c r="DL28840" s="128"/>
      <c r="DM28840" s="49">
        <f t="shared" ref="DM28840:DM28903" si="1092">DF28840*5</f>
        <v>0</v>
      </c>
      <c r="DN28840" s="49">
        <f t="shared" ref="DN28840:DN28903" si="1093">IF(DC28840=0,0,IF(DD28840=0,0,IF(DE28840=0,0,50)))</f>
        <v>0</v>
      </c>
    </row>
    <row r="28841" spans="106:118" x14ac:dyDescent="0.25">
      <c r="DB28841" s="134">
        <f t="shared" si="1090"/>
        <v>72</v>
      </c>
      <c r="DC28841" s="7"/>
      <c r="DD28841" s="10"/>
      <c r="DE28841" s="9"/>
      <c r="DF28841" s="9"/>
      <c r="DG28841" s="9"/>
      <c r="DH28841" s="128"/>
      <c r="DI28841" s="128"/>
      <c r="DJ28841" s="128"/>
      <c r="DK28841" s="216">
        <f t="shared" si="1091"/>
        <v>0</v>
      </c>
      <c r="DL28841" s="128"/>
      <c r="DM28841" s="49">
        <f t="shared" si="1092"/>
        <v>0</v>
      </c>
      <c r="DN28841" s="49">
        <f t="shared" si="1093"/>
        <v>0</v>
      </c>
    </row>
    <row r="28842" spans="106:118" x14ac:dyDescent="0.25">
      <c r="DB28842" s="134">
        <f t="shared" si="1090"/>
        <v>73</v>
      </c>
      <c r="DC28842" s="7"/>
      <c r="DD28842" s="10"/>
      <c r="DE28842" s="9"/>
      <c r="DF28842" s="9"/>
      <c r="DG28842" s="9"/>
      <c r="DH28842" s="128"/>
      <c r="DI28842" s="128"/>
      <c r="DJ28842" s="128"/>
      <c r="DK28842" s="216">
        <f t="shared" si="1091"/>
        <v>0</v>
      </c>
      <c r="DL28842" s="128"/>
      <c r="DM28842" s="49">
        <f t="shared" si="1092"/>
        <v>0</v>
      </c>
      <c r="DN28842" s="49">
        <f t="shared" si="1093"/>
        <v>0</v>
      </c>
    </row>
    <row r="28843" spans="106:118" x14ac:dyDescent="0.25">
      <c r="DB28843" s="134">
        <f t="shared" si="1090"/>
        <v>74</v>
      </c>
      <c r="DC28843" s="7"/>
      <c r="DD28843" s="10"/>
      <c r="DE28843" s="9"/>
      <c r="DF28843" s="9"/>
      <c r="DG28843" s="9"/>
      <c r="DH28843" s="128"/>
      <c r="DI28843" s="128"/>
      <c r="DJ28843" s="128"/>
      <c r="DK28843" s="216">
        <f t="shared" si="1091"/>
        <v>0</v>
      </c>
      <c r="DL28843" s="128"/>
      <c r="DM28843" s="49">
        <f t="shared" si="1092"/>
        <v>0</v>
      </c>
      <c r="DN28843" s="49">
        <f t="shared" si="1093"/>
        <v>0</v>
      </c>
    </row>
    <row r="28844" spans="106:118" x14ac:dyDescent="0.25">
      <c r="DB28844" s="134">
        <f t="shared" si="1090"/>
        <v>75</v>
      </c>
      <c r="DC28844" s="7"/>
      <c r="DD28844" s="10"/>
      <c r="DE28844" s="9"/>
      <c r="DF28844" s="9"/>
      <c r="DG28844" s="9"/>
      <c r="DH28844" s="128"/>
      <c r="DI28844" s="128"/>
      <c r="DJ28844" s="128"/>
      <c r="DK28844" s="216">
        <f t="shared" si="1091"/>
        <v>0</v>
      </c>
      <c r="DL28844" s="128"/>
      <c r="DM28844" s="49">
        <f t="shared" si="1092"/>
        <v>0</v>
      </c>
      <c r="DN28844" s="49">
        <f t="shared" si="1093"/>
        <v>0</v>
      </c>
    </row>
    <row r="28845" spans="106:118" x14ac:dyDescent="0.25">
      <c r="DB28845" s="134">
        <f t="shared" si="1090"/>
        <v>76</v>
      </c>
      <c r="DC28845" s="7"/>
      <c r="DD28845" s="10"/>
      <c r="DE28845" s="9"/>
      <c r="DF28845" s="9"/>
      <c r="DG28845" s="9"/>
      <c r="DH28845" s="128"/>
      <c r="DI28845" s="128"/>
      <c r="DJ28845" s="128"/>
      <c r="DK28845" s="216">
        <f t="shared" si="1091"/>
        <v>0</v>
      </c>
      <c r="DL28845" s="128"/>
      <c r="DM28845" s="49">
        <f t="shared" si="1092"/>
        <v>0</v>
      </c>
      <c r="DN28845" s="49">
        <f t="shared" si="1093"/>
        <v>0</v>
      </c>
    </row>
    <row r="28846" spans="106:118" x14ac:dyDescent="0.25">
      <c r="DB28846" s="134">
        <f t="shared" si="1090"/>
        <v>77</v>
      </c>
      <c r="DC28846" s="7"/>
      <c r="DD28846" s="10"/>
      <c r="DE28846" s="9"/>
      <c r="DF28846" s="9"/>
      <c r="DG28846" s="9"/>
      <c r="DH28846" s="128"/>
      <c r="DI28846" s="128"/>
      <c r="DJ28846" s="128"/>
      <c r="DK28846" s="216">
        <f t="shared" si="1091"/>
        <v>0</v>
      </c>
      <c r="DL28846" s="128"/>
      <c r="DM28846" s="49">
        <f t="shared" si="1092"/>
        <v>0</v>
      </c>
      <c r="DN28846" s="49">
        <f t="shared" si="1093"/>
        <v>0</v>
      </c>
    </row>
    <row r="28847" spans="106:118" x14ac:dyDescent="0.25">
      <c r="DB28847" s="134">
        <f t="shared" si="1090"/>
        <v>78</v>
      </c>
      <c r="DC28847" s="7"/>
      <c r="DD28847" s="10"/>
      <c r="DE28847" s="9"/>
      <c r="DF28847" s="9"/>
      <c r="DG28847" s="9"/>
      <c r="DH28847" s="128"/>
      <c r="DI28847" s="128"/>
      <c r="DJ28847" s="128"/>
      <c r="DK28847" s="216">
        <f t="shared" si="1091"/>
        <v>0</v>
      </c>
      <c r="DL28847" s="128"/>
      <c r="DM28847" s="49">
        <f t="shared" si="1092"/>
        <v>0</v>
      </c>
      <c r="DN28847" s="49">
        <f t="shared" si="1093"/>
        <v>0</v>
      </c>
    </row>
    <row r="28848" spans="106:118" x14ac:dyDescent="0.25">
      <c r="DB28848" s="134">
        <f t="shared" si="1090"/>
        <v>79</v>
      </c>
      <c r="DC28848" s="7"/>
      <c r="DD28848" s="10"/>
      <c r="DE28848" s="9"/>
      <c r="DF28848" s="9"/>
      <c r="DG28848" s="9"/>
      <c r="DH28848" s="128"/>
      <c r="DI28848" s="128"/>
      <c r="DJ28848" s="128"/>
      <c r="DK28848" s="216">
        <f t="shared" si="1091"/>
        <v>0</v>
      </c>
      <c r="DL28848" s="128"/>
      <c r="DM28848" s="49">
        <f t="shared" si="1092"/>
        <v>0</v>
      </c>
      <c r="DN28848" s="49">
        <f t="shared" si="1093"/>
        <v>0</v>
      </c>
    </row>
    <row r="28849" spans="106:118" x14ac:dyDescent="0.25">
      <c r="DB28849" s="134">
        <f t="shared" si="1090"/>
        <v>80</v>
      </c>
      <c r="DC28849" s="7"/>
      <c r="DD28849" s="10"/>
      <c r="DE28849" s="9"/>
      <c r="DF28849" s="9"/>
      <c r="DG28849" s="9"/>
      <c r="DH28849" s="128"/>
      <c r="DI28849" s="128"/>
      <c r="DJ28849" s="128"/>
      <c r="DK28849" s="216">
        <f t="shared" si="1091"/>
        <v>0</v>
      </c>
      <c r="DL28849" s="128"/>
      <c r="DM28849" s="49">
        <f t="shared" si="1092"/>
        <v>0</v>
      </c>
      <c r="DN28849" s="49">
        <f t="shared" si="1093"/>
        <v>0</v>
      </c>
    </row>
    <row r="28850" spans="106:118" x14ac:dyDescent="0.25">
      <c r="DB28850" s="134">
        <f t="shared" si="1090"/>
        <v>81</v>
      </c>
      <c r="DC28850" s="7"/>
      <c r="DD28850" s="10"/>
      <c r="DE28850" s="9"/>
      <c r="DF28850" s="9"/>
      <c r="DG28850" s="9"/>
      <c r="DH28850" s="128"/>
      <c r="DI28850" s="128"/>
      <c r="DJ28850" s="128"/>
      <c r="DK28850" s="216">
        <f t="shared" si="1091"/>
        <v>0</v>
      </c>
      <c r="DL28850" s="128"/>
      <c r="DM28850" s="49">
        <f t="shared" si="1092"/>
        <v>0</v>
      </c>
      <c r="DN28850" s="49">
        <f t="shared" si="1093"/>
        <v>0</v>
      </c>
    </row>
    <row r="28851" spans="106:118" x14ac:dyDescent="0.25">
      <c r="DB28851" s="134">
        <f t="shared" si="1090"/>
        <v>82</v>
      </c>
      <c r="DC28851" s="7"/>
      <c r="DD28851" s="10"/>
      <c r="DE28851" s="9"/>
      <c r="DF28851" s="9"/>
      <c r="DG28851" s="9"/>
      <c r="DH28851" s="128"/>
      <c r="DI28851" s="128"/>
      <c r="DJ28851" s="128"/>
      <c r="DK28851" s="216">
        <f t="shared" si="1091"/>
        <v>0</v>
      </c>
      <c r="DL28851" s="128"/>
      <c r="DM28851" s="49">
        <f t="shared" si="1092"/>
        <v>0</v>
      </c>
      <c r="DN28851" s="49">
        <f t="shared" si="1093"/>
        <v>0</v>
      </c>
    </row>
    <row r="28852" spans="106:118" x14ac:dyDescent="0.25">
      <c r="DB28852" s="134">
        <f t="shared" si="1090"/>
        <v>83</v>
      </c>
      <c r="DC28852" s="7"/>
      <c r="DD28852" s="10"/>
      <c r="DE28852" s="9"/>
      <c r="DF28852" s="9"/>
      <c r="DG28852" s="9"/>
      <c r="DH28852" s="128"/>
      <c r="DI28852" s="128"/>
      <c r="DJ28852" s="128"/>
      <c r="DK28852" s="216">
        <f t="shared" si="1091"/>
        <v>0</v>
      </c>
      <c r="DL28852" s="128"/>
      <c r="DM28852" s="49">
        <f t="shared" si="1092"/>
        <v>0</v>
      </c>
      <c r="DN28852" s="49">
        <f t="shared" si="1093"/>
        <v>0</v>
      </c>
    </row>
    <row r="28853" spans="106:118" x14ac:dyDescent="0.25">
      <c r="DB28853" s="134">
        <f t="shared" si="1090"/>
        <v>84</v>
      </c>
      <c r="DC28853" s="7"/>
      <c r="DD28853" s="10"/>
      <c r="DE28853" s="9"/>
      <c r="DF28853" s="9"/>
      <c r="DG28853" s="9"/>
      <c r="DH28853" s="128"/>
      <c r="DI28853" s="128"/>
      <c r="DJ28853" s="128"/>
      <c r="DK28853" s="216">
        <f t="shared" si="1091"/>
        <v>0</v>
      </c>
      <c r="DL28853" s="128"/>
      <c r="DM28853" s="49">
        <f t="shared" si="1092"/>
        <v>0</v>
      </c>
      <c r="DN28853" s="49">
        <f t="shared" si="1093"/>
        <v>0</v>
      </c>
    </row>
    <row r="28854" spans="106:118" x14ac:dyDescent="0.25">
      <c r="DB28854" s="134">
        <f t="shared" si="1090"/>
        <v>85</v>
      </c>
      <c r="DC28854" s="7"/>
      <c r="DD28854" s="10"/>
      <c r="DE28854" s="9"/>
      <c r="DF28854" s="9"/>
      <c r="DG28854" s="9"/>
      <c r="DH28854" s="128"/>
      <c r="DI28854" s="128"/>
      <c r="DJ28854" s="128"/>
      <c r="DK28854" s="216">
        <f t="shared" si="1091"/>
        <v>0</v>
      </c>
      <c r="DL28854" s="128"/>
      <c r="DM28854" s="49">
        <f t="shared" si="1092"/>
        <v>0</v>
      </c>
      <c r="DN28854" s="49">
        <f t="shared" si="1093"/>
        <v>0</v>
      </c>
    </row>
    <row r="28855" spans="106:118" x14ac:dyDescent="0.25">
      <c r="DB28855" s="134">
        <f t="shared" si="1090"/>
        <v>86</v>
      </c>
      <c r="DC28855" s="7"/>
      <c r="DD28855" s="10"/>
      <c r="DE28855" s="9"/>
      <c r="DF28855" s="9"/>
      <c r="DG28855" s="9"/>
      <c r="DH28855" s="128"/>
      <c r="DI28855" s="128"/>
      <c r="DJ28855" s="128"/>
      <c r="DK28855" s="216">
        <f t="shared" si="1091"/>
        <v>0</v>
      </c>
      <c r="DL28855" s="128"/>
      <c r="DM28855" s="49">
        <f t="shared" si="1092"/>
        <v>0</v>
      </c>
      <c r="DN28855" s="49">
        <f t="shared" si="1093"/>
        <v>0</v>
      </c>
    </row>
    <row r="28856" spans="106:118" x14ac:dyDescent="0.25">
      <c r="DB28856" s="134">
        <f t="shared" si="1090"/>
        <v>87</v>
      </c>
      <c r="DC28856" s="7"/>
      <c r="DD28856" s="10"/>
      <c r="DE28856" s="9"/>
      <c r="DF28856" s="9"/>
      <c r="DG28856" s="9"/>
      <c r="DH28856" s="128"/>
      <c r="DI28856" s="128"/>
      <c r="DJ28856" s="128"/>
      <c r="DK28856" s="216">
        <f t="shared" si="1091"/>
        <v>0</v>
      </c>
      <c r="DL28856" s="128"/>
      <c r="DM28856" s="49">
        <f t="shared" si="1092"/>
        <v>0</v>
      </c>
      <c r="DN28856" s="49">
        <f t="shared" si="1093"/>
        <v>0</v>
      </c>
    </row>
    <row r="28857" spans="106:118" x14ac:dyDescent="0.25">
      <c r="DB28857" s="134">
        <f t="shared" si="1090"/>
        <v>88</v>
      </c>
      <c r="DC28857" s="7"/>
      <c r="DD28857" s="10"/>
      <c r="DE28857" s="9"/>
      <c r="DF28857" s="9"/>
      <c r="DG28857" s="9"/>
      <c r="DH28857" s="128"/>
      <c r="DI28857" s="128"/>
      <c r="DJ28857" s="128"/>
      <c r="DK28857" s="216">
        <f t="shared" si="1091"/>
        <v>0</v>
      </c>
      <c r="DL28857" s="128"/>
      <c r="DM28857" s="49">
        <f t="shared" si="1092"/>
        <v>0</v>
      </c>
      <c r="DN28857" s="49">
        <f t="shared" si="1093"/>
        <v>0</v>
      </c>
    </row>
    <row r="28858" spans="106:118" x14ac:dyDescent="0.25">
      <c r="DB28858" s="134">
        <f t="shared" si="1090"/>
        <v>89</v>
      </c>
      <c r="DC28858" s="7"/>
      <c r="DD28858" s="10"/>
      <c r="DE28858" s="9"/>
      <c r="DF28858" s="9"/>
      <c r="DG28858" s="9"/>
      <c r="DH28858" s="128"/>
      <c r="DI28858" s="128"/>
      <c r="DJ28858" s="128"/>
      <c r="DK28858" s="216">
        <f t="shared" si="1091"/>
        <v>0</v>
      </c>
      <c r="DL28858" s="128"/>
      <c r="DM28858" s="49">
        <f t="shared" si="1092"/>
        <v>0</v>
      </c>
      <c r="DN28858" s="49">
        <f t="shared" si="1093"/>
        <v>0</v>
      </c>
    </row>
    <row r="28859" spans="106:118" x14ac:dyDescent="0.25">
      <c r="DB28859" s="134">
        <f t="shared" si="1090"/>
        <v>90</v>
      </c>
      <c r="DC28859" s="7"/>
      <c r="DD28859" s="10"/>
      <c r="DE28859" s="9"/>
      <c r="DF28859" s="9"/>
      <c r="DG28859" s="9"/>
      <c r="DH28859" s="128"/>
      <c r="DI28859" s="128"/>
      <c r="DJ28859" s="128"/>
      <c r="DK28859" s="216">
        <f t="shared" si="1091"/>
        <v>0</v>
      </c>
      <c r="DL28859" s="128"/>
      <c r="DM28859" s="49">
        <f t="shared" si="1092"/>
        <v>0</v>
      </c>
      <c r="DN28859" s="49">
        <f t="shared" si="1093"/>
        <v>0</v>
      </c>
    </row>
    <row r="28860" spans="106:118" x14ac:dyDescent="0.25">
      <c r="DB28860" s="134">
        <f t="shared" si="1090"/>
        <v>91</v>
      </c>
      <c r="DC28860" s="7"/>
      <c r="DD28860" s="10"/>
      <c r="DE28860" s="9"/>
      <c r="DF28860" s="9"/>
      <c r="DG28860" s="9"/>
      <c r="DH28860" s="128"/>
      <c r="DI28860" s="128"/>
      <c r="DJ28860" s="128"/>
      <c r="DK28860" s="216">
        <f t="shared" si="1091"/>
        <v>0</v>
      </c>
      <c r="DL28860" s="128"/>
      <c r="DM28860" s="49">
        <f t="shared" si="1092"/>
        <v>0</v>
      </c>
      <c r="DN28860" s="49">
        <f t="shared" si="1093"/>
        <v>0</v>
      </c>
    </row>
    <row r="28861" spans="106:118" x14ac:dyDescent="0.25">
      <c r="DB28861" s="134">
        <f t="shared" si="1090"/>
        <v>92</v>
      </c>
      <c r="DC28861" s="7"/>
      <c r="DD28861" s="10"/>
      <c r="DE28861" s="9"/>
      <c r="DF28861" s="9"/>
      <c r="DG28861" s="9"/>
      <c r="DH28861" s="128"/>
      <c r="DI28861" s="128"/>
      <c r="DJ28861" s="128"/>
      <c r="DK28861" s="216">
        <f t="shared" si="1091"/>
        <v>0</v>
      </c>
      <c r="DL28861" s="128"/>
      <c r="DM28861" s="49">
        <f t="shared" si="1092"/>
        <v>0</v>
      </c>
      <c r="DN28861" s="49">
        <f t="shared" si="1093"/>
        <v>0</v>
      </c>
    </row>
    <row r="28862" spans="106:118" x14ac:dyDescent="0.25">
      <c r="DB28862" s="134">
        <f t="shared" si="1090"/>
        <v>93</v>
      </c>
      <c r="DC28862" s="7"/>
      <c r="DD28862" s="10"/>
      <c r="DE28862" s="9"/>
      <c r="DF28862" s="9"/>
      <c r="DG28862" s="9"/>
      <c r="DH28862" s="128"/>
      <c r="DI28862" s="128"/>
      <c r="DJ28862" s="128"/>
      <c r="DK28862" s="216">
        <f t="shared" si="1091"/>
        <v>0</v>
      </c>
      <c r="DL28862" s="128"/>
      <c r="DM28862" s="49">
        <f t="shared" si="1092"/>
        <v>0</v>
      </c>
      <c r="DN28862" s="49">
        <f t="shared" si="1093"/>
        <v>0</v>
      </c>
    </row>
    <row r="28863" spans="106:118" x14ac:dyDescent="0.25">
      <c r="DB28863" s="134">
        <f t="shared" si="1090"/>
        <v>94</v>
      </c>
      <c r="DC28863" s="7"/>
      <c r="DD28863" s="10"/>
      <c r="DE28863" s="9"/>
      <c r="DF28863" s="9"/>
      <c r="DG28863" s="9"/>
      <c r="DH28863" s="128"/>
      <c r="DI28863" s="128"/>
      <c r="DJ28863" s="128"/>
      <c r="DK28863" s="216">
        <f t="shared" si="1091"/>
        <v>0</v>
      </c>
      <c r="DL28863" s="128"/>
      <c r="DM28863" s="49">
        <f t="shared" si="1092"/>
        <v>0</v>
      </c>
      <c r="DN28863" s="49">
        <f t="shared" si="1093"/>
        <v>0</v>
      </c>
    </row>
    <row r="28864" spans="106:118" x14ac:dyDescent="0.25">
      <c r="DB28864" s="134">
        <f t="shared" si="1090"/>
        <v>95</v>
      </c>
      <c r="DC28864" s="7"/>
      <c r="DD28864" s="10"/>
      <c r="DE28864" s="9"/>
      <c r="DF28864" s="9"/>
      <c r="DG28864" s="9"/>
      <c r="DH28864" s="128"/>
      <c r="DI28864" s="128"/>
      <c r="DJ28864" s="128"/>
      <c r="DK28864" s="216">
        <f t="shared" si="1091"/>
        <v>0</v>
      </c>
      <c r="DL28864" s="128"/>
      <c r="DM28864" s="49">
        <f t="shared" si="1092"/>
        <v>0</v>
      </c>
      <c r="DN28864" s="49">
        <f t="shared" si="1093"/>
        <v>0</v>
      </c>
    </row>
    <row r="28865" spans="106:118" x14ac:dyDescent="0.25">
      <c r="DB28865" s="134">
        <f t="shared" si="1090"/>
        <v>96</v>
      </c>
      <c r="DC28865" s="7"/>
      <c r="DD28865" s="10"/>
      <c r="DE28865" s="9"/>
      <c r="DF28865" s="9"/>
      <c r="DG28865" s="9"/>
      <c r="DH28865" s="128"/>
      <c r="DI28865" s="128"/>
      <c r="DJ28865" s="128"/>
      <c r="DK28865" s="216">
        <f t="shared" si="1091"/>
        <v>0</v>
      </c>
      <c r="DL28865" s="128"/>
      <c r="DM28865" s="49">
        <f t="shared" si="1092"/>
        <v>0</v>
      </c>
      <c r="DN28865" s="49">
        <f t="shared" si="1093"/>
        <v>0</v>
      </c>
    </row>
    <row r="28866" spans="106:118" x14ac:dyDescent="0.25">
      <c r="DB28866" s="134">
        <f t="shared" si="1090"/>
        <v>97</v>
      </c>
      <c r="DC28866" s="7"/>
      <c r="DD28866" s="10"/>
      <c r="DE28866" s="9"/>
      <c r="DF28866" s="9"/>
      <c r="DG28866" s="9"/>
      <c r="DH28866" s="128"/>
      <c r="DI28866" s="128"/>
      <c r="DJ28866" s="128"/>
      <c r="DK28866" s="216">
        <f t="shared" si="1091"/>
        <v>0</v>
      </c>
      <c r="DL28866" s="128"/>
      <c r="DM28866" s="49">
        <f t="shared" si="1092"/>
        <v>0</v>
      </c>
      <c r="DN28866" s="49">
        <f t="shared" si="1093"/>
        <v>0</v>
      </c>
    </row>
    <row r="28867" spans="106:118" x14ac:dyDescent="0.25">
      <c r="DB28867" s="134">
        <f t="shared" si="1090"/>
        <v>98</v>
      </c>
      <c r="DC28867" s="7"/>
      <c r="DD28867" s="10"/>
      <c r="DE28867" s="9"/>
      <c r="DF28867" s="9"/>
      <c r="DG28867" s="9"/>
      <c r="DH28867" s="128"/>
      <c r="DI28867" s="128"/>
      <c r="DJ28867" s="128"/>
      <c r="DK28867" s="216">
        <f t="shared" si="1091"/>
        <v>0</v>
      </c>
      <c r="DL28867" s="128"/>
      <c r="DM28867" s="49">
        <f t="shared" si="1092"/>
        <v>0</v>
      </c>
      <c r="DN28867" s="49">
        <f t="shared" si="1093"/>
        <v>0</v>
      </c>
    </row>
    <row r="28868" spans="106:118" x14ac:dyDescent="0.25">
      <c r="DB28868" s="134">
        <f t="shared" si="1090"/>
        <v>99</v>
      </c>
      <c r="DC28868" s="7"/>
      <c r="DD28868" s="10"/>
      <c r="DE28868" s="9"/>
      <c r="DF28868" s="9"/>
      <c r="DG28868" s="9"/>
      <c r="DH28868" s="128"/>
      <c r="DI28868" s="128"/>
      <c r="DJ28868" s="128"/>
      <c r="DK28868" s="216">
        <f t="shared" si="1091"/>
        <v>0</v>
      </c>
      <c r="DL28868" s="128"/>
      <c r="DM28868" s="49">
        <f t="shared" si="1092"/>
        <v>0</v>
      </c>
      <c r="DN28868" s="49">
        <f t="shared" si="1093"/>
        <v>0</v>
      </c>
    </row>
    <row r="28869" spans="106:118" x14ac:dyDescent="0.25">
      <c r="DB28869" s="134">
        <f t="shared" si="1090"/>
        <v>100</v>
      </c>
      <c r="DC28869" s="7"/>
      <c r="DD28869" s="10"/>
      <c r="DE28869" s="9"/>
      <c r="DF28869" s="9"/>
      <c r="DG28869" s="9"/>
      <c r="DH28869" s="128"/>
      <c r="DI28869" s="128"/>
      <c r="DJ28869" s="128"/>
      <c r="DK28869" s="216">
        <f t="shared" si="1091"/>
        <v>0</v>
      </c>
      <c r="DL28869" s="128"/>
      <c r="DM28869" s="49">
        <f t="shared" si="1092"/>
        <v>0</v>
      </c>
      <c r="DN28869" s="49">
        <f t="shared" si="1093"/>
        <v>0</v>
      </c>
    </row>
    <row r="28870" spans="106:118" x14ac:dyDescent="0.25">
      <c r="DB28870" s="134">
        <f t="shared" si="1090"/>
        <v>101</v>
      </c>
      <c r="DC28870" s="7"/>
      <c r="DD28870" s="10"/>
      <c r="DE28870" s="9"/>
      <c r="DF28870" s="9"/>
      <c r="DG28870" s="9"/>
      <c r="DH28870" s="128"/>
      <c r="DI28870" s="128"/>
      <c r="DJ28870" s="128"/>
      <c r="DK28870" s="216">
        <f t="shared" si="1091"/>
        <v>0</v>
      </c>
      <c r="DL28870" s="128"/>
      <c r="DM28870" s="49">
        <f t="shared" si="1092"/>
        <v>0</v>
      </c>
      <c r="DN28870" s="49">
        <f t="shared" si="1093"/>
        <v>0</v>
      </c>
    </row>
    <row r="28871" spans="106:118" x14ac:dyDescent="0.25">
      <c r="DB28871" s="134">
        <f t="shared" si="1090"/>
        <v>102</v>
      </c>
      <c r="DC28871" s="7"/>
      <c r="DD28871" s="10"/>
      <c r="DE28871" s="9"/>
      <c r="DF28871" s="9"/>
      <c r="DG28871" s="9"/>
      <c r="DH28871" s="128"/>
      <c r="DI28871" s="128"/>
      <c r="DJ28871" s="128"/>
      <c r="DK28871" s="216">
        <f t="shared" si="1091"/>
        <v>0</v>
      </c>
      <c r="DL28871" s="128"/>
      <c r="DM28871" s="49">
        <f t="shared" si="1092"/>
        <v>0</v>
      </c>
      <c r="DN28871" s="49">
        <f t="shared" si="1093"/>
        <v>0</v>
      </c>
    </row>
    <row r="28872" spans="106:118" x14ac:dyDescent="0.25">
      <c r="DB28872" s="134">
        <f t="shared" si="1090"/>
        <v>103</v>
      </c>
      <c r="DC28872" s="7"/>
      <c r="DD28872" s="10"/>
      <c r="DE28872" s="9"/>
      <c r="DF28872" s="9"/>
      <c r="DG28872" s="9"/>
      <c r="DH28872" s="128"/>
      <c r="DI28872" s="128"/>
      <c r="DJ28872" s="128"/>
      <c r="DK28872" s="216">
        <f t="shared" si="1091"/>
        <v>0</v>
      </c>
      <c r="DL28872" s="128"/>
      <c r="DM28872" s="49">
        <f t="shared" si="1092"/>
        <v>0</v>
      </c>
      <c r="DN28872" s="49">
        <f t="shared" si="1093"/>
        <v>0</v>
      </c>
    </row>
    <row r="28873" spans="106:118" x14ac:dyDescent="0.25">
      <c r="DB28873" s="134">
        <f t="shared" si="1090"/>
        <v>104</v>
      </c>
      <c r="DC28873" s="7"/>
      <c r="DD28873" s="10"/>
      <c r="DE28873" s="9"/>
      <c r="DF28873" s="9"/>
      <c r="DG28873" s="9"/>
      <c r="DH28873" s="128"/>
      <c r="DI28873" s="128"/>
      <c r="DJ28873" s="128"/>
      <c r="DK28873" s="216">
        <f t="shared" si="1091"/>
        <v>0</v>
      </c>
      <c r="DL28873" s="128"/>
      <c r="DM28873" s="49">
        <f t="shared" si="1092"/>
        <v>0</v>
      </c>
      <c r="DN28873" s="49">
        <f t="shared" si="1093"/>
        <v>0</v>
      </c>
    </row>
    <row r="28874" spans="106:118" x14ac:dyDescent="0.25">
      <c r="DB28874" s="134">
        <f t="shared" si="1090"/>
        <v>105</v>
      </c>
      <c r="DC28874" s="7"/>
      <c r="DD28874" s="10"/>
      <c r="DE28874" s="9"/>
      <c r="DF28874" s="9"/>
      <c r="DG28874" s="9"/>
      <c r="DH28874" s="128"/>
      <c r="DI28874" s="128"/>
      <c r="DJ28874" s="128"/>
      <c r="DK28874" s="216">
        <f t="shared" si="1091"/>
        <v>0</v>
      </c>
      <c r="DL28874" s="128"/>
      <c r="DM28874" s="49">
        <f t="shared" si="1092"/>
        <v>0</v>
      </c>
      <c r="DN28874" s="49">
        <f t="shared" si="1093"/>
        <v>0</v>
      </c>
    </row>
    <row r="28875" spans="106:118" x14ac:dyDescent="0.25">
      <c r="DB28875" s="134">
        <f t="shared" si="1090"/>
        <v>106</v>
      </c>
      <c r="DC28875" s="7"/>
      <c r="DD28875" s="10"/>
      <c r="DE28875" s="9"/>
      <c r="DF28875" s="9"/>
      <c r="DG28875" s="9"/>
      <c r="DH28875" s="128"/>
      <c r="DI28875" s="128"/>
      <c r="DJ28875" s="128"/>
      <c r="DK28875" s="216">
        <f t="shared" si="1091"/>
        <v>0</v>
      </c>
      <c r="DL28875" s="128"/>
      <c r="DM28875" s="49">
        <f t="shared" si="1092"/>
        <v>0</v>
      </c>
      <c r="DN28875" s="49">
        <f t="shared" si="1093"/>
        <v>0</v>
      </c>
    </row>
    <row r="28876" spans="106:118" x14ac:dyDescent="0.25">
      <c r="DB28876" s="134">
        <f t="shared" si="1090"/>
        <v>107</v>
      </c>
      <c r="DC28876" s="7"/>
      <c r="DD28876" s="10"/>
      <c r="DE28876" s="9"/>
      <c r="DF28876" s="9"/>
      <c r="DG28876" s="9"/>
      <c r="DH28876" s="128"/>
      <c r="DI28876" s="128"/>
      <c r="DJ28876" s="128"/>
      <c r="DK28876" s="216">
        <f t="shared" si="1091"/>
        <v>0</v>
      </c>
      <c r="DL28876" s="128"/>
      <c r="DM28876" s="49">
        <f t="shared" si="1092"/>
        <v>0</v>
      </c>
      <c r="DN28876" s="49">
        <f t="shared" si="1093"/>
        <v>0</v>
      </c>
    </row>
    <row r="28877" spans="106:118" x14ac:dyDescent="0.25">
      <c r="DB28877" s="134">
        <f t="shared" si="1090"/>
        <v>108</v>
      </c>
      <c r="DC28877" s="7"/>
      <c r="DD28877" s="10"/>
      <c r="DE28877" s="9"/>
      <c r="DF28877" s="9"/>
      <c r="DG28877" s="9"/>
      <c r="DH28877" s="128"/>
      <c r="DI28877" s="128"/>
      <c r="DJ28877" s="128"/>
      <c r="DK28877" s="216">
        <f t="shared" si="1091"/>
        <v>0</v>
      </c>
      <c r="DL28877" s="128"/>
      <c r="DM28877" s="49">
        <f t="shared" si="1092"/>
        <v>0</v>
      </c>
      <c r="DN28877" s="49">
        <f t="shared" si="1093"/>
        <v>0</v>
      </c>
    </row>
    <row r="28878" spans="106:118" x14ac:dyDescent="0.25">
      <c r="DB28878" s="134">
        <f t="shared" si="1090"/>
        <v>109</v>
      </c>
      <c r="DC28878" s="7"/>
      <c r="DD28878" s="10"/>
      <c r="DE28878" s="9"/>
      <c r="DF28878" s="9"/>
      <c r="DG28878" s="9"/>
      <c r="DH28878" s="128"/>
      <c r="DI28878" s="128"/>
      <c r="DJ28878" s="128"/>
      <c r="DK28878" s="216">
        <f t="shared" si="1091"/>
        <v>0</v>
      </c>
      <c r="DL28878" s="128"/>
      <c r="DM28878" s="49">
        <f t="shared" si="1092"/>
        <v>0</v>
      </c>
      <c r="DN28878" s="49">
        <f t="shared" si="1093"/>
        <v>0</v>
      </c>
    </row>
    <row r="28879" spans="106:118" x14ac:dyDescent="0.25">
      <c r="DB28879" s="134">
        <f t="shared" si="1090"/>
        <v>110</v>
      </c>
      <c r="DC28879" s="7"/>
      <c r="DD28879" s="10"/>
      <c r="DE28879" s="9"/>
      <c r="DF28879" s="9"/>
      <c r="DG28879" s="9"/>
      <c r="DH28879" s="128"/>
      <c r="DI28879" s="128"/>
      <c r="DJ28879" s="128"/>
      <c r="DK28879" s="216">
        <f t="shared" si="1091"/>
        <v>0</v>
      </c>
      <c r="DL28879" s="128"/>
      <c r="DM28879" s="49">
        <f t="shared" si="1092"/>
        <v>0</v>
      </c>
      <c r="DN28879" s="49">
        <f t="shared" si="1093"/>
        <v>0</v>
      </c>
    </row>
    <row r="28880" spans="106:118" x14ac:dyDescent="0.25">
      <c r="DB28880" s="134">
        <f t="shared" si="1090"/>
        <v>111</v>
      </c>
      <c r="DC28880" s="7"/>
      <c r="DD28880" s="10"/>
      <c r="DE28880" s="9"/>
      <c r="DF28880" s="9"/>
      <c r="DG28880" s="9"/>
      <c r="DH28880" s="128"/>
      <c r="DI28880" s="128"/>
      <c r="DJ28880" s="128"/>
      <c r="DK28880" s="216">
        <f t="shared" si="1091"/>
        <v>0</v>
      </c>
      <c r="DL28880" s="128"/>
      <c r="DM28880" s="49">
        <f t="shared" si="1092"/>
        <v>0</v>
      </c>
      <c r="DN28880" s="49">
        <f t="shared" si="1093"/>
        <v>0</v>
      </c>
    </row>
    <row r="28881" spans="106:118" x14ac:dyDescent="0.25">
      <c r="DB28881" s="134">
        <f t="shared" si="1090"/>
        <v>112</v>
      </c>
      <c r="DC28881" s="7"/>
      <c r="DD28881" s="10"/>
      <c r="DE28881" s="9"/>
      <c r="DF28881" s="9"/>
      <c r="DG28881" s="9"/>
      <c r="DH28881" s="128"/>
      <c r="DI28881" s="128"/>
      <c r="DJ28881" s="128"/>
      <c r="DK28881" s="216">
        <f t="shared" si="1091"/>
        <v>0</v>
      </c>
      <c r="DL28881" s="128"/>
      <c r="DM28881" s="49">
        <f t="shared" si="1092"/>
        <v>0</v>
      </c>
      <c r="DN28881" s="49">
        <f t="shared" si="1093"/>
        <v>0</v>
      </c>
    </row>
    <row r="28882" spans="106:118" x14ac:dyDescent="0.25">
      <c r="DB28882" s="134">
        <f t="shared" si="1090"/>
        <v>113</v>
      </c>
      <c r="DC28882" s="7"/>
      <c r="DD28882" s="10"/>
      <c r="DE28882" s="9"/>
      <c r="DF28882" s="9"/>
      <c r="DG28882" s="9"/>
      <c r="DH28882" s="128"/>
      <c r="DI28882" s="128"/>
      <c r="DJ28882" s="128"/>
      <c r="DK28882" s="216">
        <f t="shared" si="1091"/>
        <v>0</v>
      </c>
      <c r="DL28882" s="128"/>
      <c r="DM28882" s="49">
        <f t="shared" si="1092"/>
        <v>0</v>
      </c>
      <c r="DN28882" s="49">
        <f t="shared" si="1093"/>
        <v>0</v>
      </c>
    </row>
    <row r="28883" spans="106:118" x14ac:dyDescent="0.25">
      <c r="DB28883" s="134">
        <f t="shared" si="1090"/>
        <v>114</v>
      </c>
      <c r="DC28883" s="7"/>
      <c r="DD28883" s="10"/>
      <c r="DE28883" s="9"/>
      <c r="DF28883" s="9"/>
      <c r="DG28883" s="9"/>
      <c r="DH28883" s="128"/>
      <c r="DI28883" s="128"/>
      <c r="DJ28883" s="128"/>
      <c r="DK28883" s="216">
        <f t="shared" si="1091"/>
        <v>0</v>
      </c>
      <c r="DL28883" s="128"/>
      <c r="DM28883" s="49">
        <f t="shared" si="1092"/>
        <v>0</v>
      </c>
      <c r="DN28883" s="49">
        <f t="shared" si="1093"/>
        <v>0</v>
      </c>
    </row>
    <row r="28884" spans="106:118" x14ac:dyDescent="0.25">
      <c r="DB28884" s="134">
        <f t="shared" si="1090"/>
        <v>115</v>
      </c>
      <c r="DC28884" s="7"/>
      <c r="DD28884" s="10"/>
      <c r="DE28884" s="9"/>
      <c r="DF28884" s="9"/>
      <c r="DG28884" s="9"/>
      <c r="DH28884" s="128"/>
      <c r="DI28884" s="128"/>
      <c r="DJ28884" s="128"/>
      <c r="DK28884" s="216">
        <f t="shared" si="1091"/>
        <v>0</v>
      </c>
      <c r="DL28884" s="128"/>
      <c r="DM28884" s="49">
        <f t="shared" si="1092"/>
        <v>0</v>
      </c>
      <c r="DN28884" s="49">
        <f t="shared" si="1093"/>
        <v>0</v>
      </c>
    </row>
    <row r="28885" spans="106:118" x14ac:dyDescent="0.25">
      <c r="DB28885" s="134">
        <f t="shared" si="1090"/>
        <v>116</v>
      </c>
      <c r="DC28885" s="7"/>
      <c r="DD28885" s="10"/>
      <c r="DE28885" s="9"/>
      <c r="DF28885" s="9"/>
      <c r="DG28885" s="9"/>
      <c r="DH28885" s="128"/>
      <c r="DI28885" s="128"/>
      <c r="DJ28885" s="128"/>
      <c r="DK28885" s="216">
        <f t="shared" si="1091"/>
        <v>0</v>
      </c>
      <c r="DL28885" s="128"/>
      <c r="DM28885" s="49">
        <f t="shared" si="1092"/>
        <v>0</v>
      </c>
      <c r="DN28885" s="49">
        <f t="shared" si="1093"/>
        <v>0</v>
      </c>
    </row>
    <row r="28886" spans="106:118" x14ac:dyDescent="0.25">
      <c r="DB28886" s="134">
        <f t="shared" si="1090"/>
        <v>117</v>
      </c>
      <c r="DC28886" s="7"/>
      <c r="DD28886" s="10"/>
      <c r="DE28886" s="9"/>
      <c r="DF28886" s="9"/>
      <c r="DG28886" s="9"/>
      <c r="DH28886" s="128"/>
      <c r="DI28886" s="128"/>
      <c r="DJ28886" s="128"/>
      <c r="DK28886" s="216">
        <f t="shared" si="1091"/>
        <v>0</v>
      </c>
      <c r="DL28886" s="128"/>
      <c r="DM28886" s="49">
        <f t="shared" si="1092"/>
        <v>0</v>
      </c>
      <c r="DN28886" s="49">
        <f t="shared" si="1093"/>
        <v>0</v>
      </c>
    </row>
    <row r="28887" spans="106:118" x14ac:dyDescent="0.25">
      <c r="DB28887" s="134">
        <f t="shared" si="1090"/>
        <v>118</v>
      </c>
      <c r="DC28887" s="7"/>
      <c r="DD28887" s="10"/>
      <c r="DE28887" s="9"/>
      <c r="DF28887" s="9"/>
      <c r="DG28887" s="9"/>
      <c r="DH28887" s="128"/>
      <c r="DI28887" s="128"/>
      <c r="DJ28887" s="128"/>
      <c r="DK28887" s="216">
        <f t="shared" si="1091"/>
        <v>0</v>
      </c>
      <c r="DL28887" s="128"/>
      <c r="DM28887" s="49">
        <f t="shared" si="1092"/>
        <v>0</v>
      </c>
      <c r="DN28887" s="49">
        <f t="shared" si="1093"/>
        <v>0</v>
      </c>
    </row>
    <row r="28888" spans="106:118" x14ac:dyDescent="0.25">
      <c r="DB28888" s="134">
        <f t="shared" si="1090"/>
        <v>119</v>
      </c>
      <c r="DC28888" s="7"/>
      <c r="DD28888" s="10"/>
      <c r="DE28888" s="9"/>
      <c r="DF28888" s="9"/>
      <c r="DG28888" s="9"/>
      <c r="DH28888" s="128"/>
      <c r="DI28888" s="128"/>
      <c r="DJ28888" s="128"/>
      <c r="DK28888" s="216">
        <f t="shared" si="1091"/>
        <v>0</v>
      </c>
      <c r="DL28888" s="128"/>
      <c r="DM28888" s="49">
        <f t="shared" si="1092"/>
        <v>0</v>
      </c>
      <c r="DN28888" s="49">
        <f t="shared" si="1093"/>
        <v>0</v>
      </c>
    </row>
    <row r="28889" spans="106:118" x14ac:dyDescent="0.25">
      <c r="DB28889" s="134">
        <f t="shared" si="1090"/>
        <v>120</v>
      </c>
      <c r="DC28889" s="7"/>
      <c r="DD28889" s="10"/>
      <c r="DE28889" s="9"/>
      <c r="DF28889" s="9"/>
      <c r="DG28889" s="9"/>
      <c r="DH28889" s="128"/>
      <c r="DI28889" s="128"/>
      <c r="DJ28889" s="128"/>
      <c r="DK28889" s="216">
        <f t="shared" si="1091"/>
        <v>0</v>
      </c>
      <c r="DL28889" s="128"/>
      <c r="DM28889" s="49">
        <f t="shared" si="1092"/>
        <v>0</v>
      </c>
      <c r="DN28889" s="49">
        <f t="shared" si="1093"/>
        <v>0</v>
      </c>
    </row>
    <row r="28890" spans="106:118" x14ac:dyDescent="0.25">
      <c r="DB28890" s="134">
        <f t="shared" si="1090"/>
        <v>121</v>
      </c>
      <c r="DC28890" s="7"/>
      <c r="DD28890" s="10"/>
      <c r="DE28890" s="9"/>
      <c r="DF28890" s="9"/>
      <c r="DG28890" s="9"/>
      <c r="DH28890" s="128"/>
      <c r="DI28890" s="128"/>
      <c r="DJ28890" s="128"/>
      <c r="DK28890" s="216">
        <f t="shared" si="1091"/>
        <v>0</v>
      </c>
      <c r="DL28890" s="128"/>
      <c r="DM28890" s="49">
        <f t="shared" si="1092"/>
        <v>0</v>
      </c>
      <c r="DN28890" s="49">
        <f t="shared" si="1093"/>
        <v>0</v>
      </c>
    </row>
    <row r="28891" spans="106:118" x14ac:dyDescent="0.25">
      <c r="DB28891" s="134">
        <f t="shared" si="1090"/>
        <v>122</v>
      </c>
      <c r="DC28891" s="7"/>
      <c r="DD28891" s="10"/>
      <c r="DE28891" s="9"/>
      <c r="DF28891" s="9"/>
      <c r="DG28891" s="9"/>
      <c r="DH28891" s="128"/>
      <c r="DI28891" s="128"/>
      <c r="DJ28891" s="128"/>
      <c r="DK28891" s="216">
        <f t="shared" si="1091"/>
        <v>0</v>
      </c>
      <c r="DL28891" s="128"/>
      <c r="DM28891" s="49">
        <f t="shared" si="1092"/>
        <v>0</v>
      </c>
      <c r="DN28891" s="49">
        <f t="shared" si="1093"/>
        <v>0</v>
      </c>
    </row>
    <row r="28892" spans="106:118" x14ac:dyDescent="0.25">
      <c r="DB28892" s="134">
        <f t="shared" si="1090"/>
        <v>123</v>
      </c>
      <c r="DC28892" s="7"/>
      <c r="DD28892" s="10"/>
      <c r="DE28892" s="9"/>
      <c r="DF28892" s="9"/>
      <c r="DG28892" s="9"/>
      <c r="DH28892" s="128"/>
      <c r="DI28892" s="128"/>
      <c r="DJ28892" s="128"/>
      <c r="DK28892" s="216">
        <f t="shared" si="1091"/>
        <v>0</v>
      </c>
      <c r="DL28892" s="128"/>
      <c r="DM28892" s="49">
        <f t="shared" si="1092"/>
        <v>0</v>
      </c>
      <c r="DN28892" s="49">
        <f t="shared" si="1093"/>
        <v>0</v>
      </c>
    </row>
    <row r="28893" spans="106:118" x14ac:dyDescent="0.25">
      <c r="DB28893" s="134">
        <f t="shared" si="1090"/>
        <v>124</v>
      </c>
      <c r="DC28893" s="7"/>
      <c r="DD28893" s="10"/>
      <c r="DE28893" s="9"/>
      <c r="DF28893" s="9"/>
      <c r="DG28893" s="9"/>
      <c r="DH28893" s="128"/>
      <c r="DI28893" s="128"/>
      <c r="DJ28893" s="128"/>
      <c r="DK28893" s="216">
        <f t="shared" si="1091"/>
        <v>0</v>
      </c>
      <c r="DL28893" s="128"/>
      <c r="DM28893" s="49">
        <f t="shared" si="1092"/>
        <v>0</v>
      </c>
      <c r="DN28893" s="49">
        <f t="shared" si="1093"/>
        <v>0</v>
      </c>
    </row>
    <row r="28894" spans="106:118" x14ac:dyDescent="0.25">
      <c r="DB28894" s="134">
        <f t="shared" si="1090"/>
        <v>125</v>
      </c>
      <c r="DC28894" s="7"/>
      <c r="DD28894" s="10"/>
      <c r="DE28894" s="9"/>
      <c r="DF28894" s="9"/>
      <c r="DG28894" s="9"/>
      <c r="DH28894" s="128"/>
      <c r="DI28894" s="128"/>
      <c r="DJ28894" s="128"/>
      <c r="DK28894" s="216">
        <f t="shared" si="1091"/>
        <v>0</v>
      </c>
      <c r="DL28894" s="128"/>
      <c r="DM28894" s="49">
        <f t="shared" si="1092"/>
        <v>0</v>
      </c>
      <c r="DN28894" s="49">
        <f t="shared" si="1093"/>
        <v>0</v>
      </c>
    </row>
    <row r="28895" spans="106:118" x14ac:dyDescent="0.25">
      <c r="DB28895" s="134">
        <f t="shared" si="1090"/>
        <v>126</v>
      </c>
      <c r="DC28895" s="7"/>
      <c r="DD28895" s="10"/>
      <c r="DE28895" s="9"/>
      <c r="DF28895" s="9"/>
      <c r="DG28895" s="9"/>
      <c r="DH28895" s="128"/>
      <c r="DI28895" s="128"/>
      <c r="DJ28895" s="128"/>
      <c r="DK28895" s="216">
        <f t="shared" si="1091"/>
        <v>0</v>
      </c>
      <c r="DL28895" s="128"/>
      <c r="DM28895" s="49">
        <f t="shared" si="1092"/>
        <v>0</v>
      </c>
      <c r="DN28895" s="49">
        <f t="shared" si="1093"/>
        <v>0</v>
      </c>
    </row>
    <row r="28896" spans="106:118" x14ac:dyDescent="0.25">
      <c r="DB28896" s="134">
        <f t="shared" si="1090"/>
        <v>127</v>
      </c>
      <c r="DC28896" s="7"/>
      <c r="DD28896" s="10"/>
      <c r="DE28896" s="9"/>
      <c r="DF28896" s="9"/>
      <c r="DG28896" s="9"/>
      <c r="DH28896" s="128"/>
      <c r="DI28896" s="128"/>
      <c r="DJ28896" s="128"/>
      <c r="DK28896" s="216">
        <f t="shared" si="1091"/>
        <v>0</v>
      </c>
      <c r="DL28896" s="128"/>
      <c r="DM28896" s="49">
        <f t="shared" si="1092"/>
        <v>0</v>
      </c>
      <c r="DN28896" s="49">
        <f t="shared" si="1093"/>
        <v>0</v>
      </c>
    </row>
    <row r="28897" spans="106:118" x14ac:dyDescent="0.25">
      <c r="DB28897" s="134">
        <f t="shared" si="1090"/>
        <v>128</v>
      </c>
      <c r="DC28897" s="7"/>
      <c r="DD28897" s="10"/>
      <c r="DE28897" s="9"/>
      <c r="DF28897" s="9"/>
      <c r="DG28897" s="9"/>
      <c r="DH28897" s="128"/>
      <c r="DI28897" s="128"/>
      <c r="DJ28897" s="128"/>
      <c r="DK28897" s="216">
        <f t="shared" si="1091"/>
        <v>0</v>
      </c>
      <c r="DL28897" s="128"/>
      <c r="DM28897" s="49">
        <f t="shared" si="1092"/>
        <v>0</v>
      </c>
      <c r="DN28897" s="49">
        <f t="shared" si="1093"/>
        <v>0</v>
      </c>
    </row>
    <row r="28898" spans="106:118" x14ac:dyDescent="0.25">
      <c r="DB28898" s="134">
        <f t="shared" ref="DB28898:DB28961" si="1094">1+DB28897</f>
        <v>129</v>
      </c>
      <c r="DC28898" s="7"/>
      <c r="DD28898" s="10"/>
      <c r="DE28898" s="9"/>
      <c r="DF28898" s="9"/>
      <c r="DG28898" s="9"/>
      <c r="DH28898" s="128"/>
      <c r="DI28898" s="128"/>
      <c r="DJ28898" s="128"/>
      <c r="DK28898" s="216">
        <f t="shared" si="1091"/>
        <v>0</v>
      </c>
      <c r="DL28898" s="128"/>
      <c r="DM28898" s="49">
        <f t="shared" si="1092"/>
        <v>0</v>
      </c>
      <c r="DN28898" s="49">
        <f t="shared" si="1093"/>
        <v>0</v>
      </c>
    </row>
    <row r="28899" spans="106:118" x14ac:dyDescent="0.25">
      <c r="DB28899" s="134">
        <f t="shared" si="1094"/>
        <v>130</v>
      </c>
      <c r="DC28899" s="7"/>
      <c r="DD28899" s="10"/>
      <c r="DE28899" s="9"/>
      <c r="DF28899" s="9"/>
      <c r="DG28899" s="9"/>
      <c r="DH28899" s="128"/>
      <c r="DI28899" s="128"/>
      <c r="DJ28899" s="128"/>
      <c r="DK28899" s="216">
        <f t="shared" si="1091"/>
        <v>0</v>
      </c>
      <c r="DL28899" s="128"/>
      <c r="DM28899" s="49">
        <f t="shared" si="1092"/>
        <v>0</v>
      </c>
      <c r="DN28899" s="49">
        <f t="shared" si="1093"/>
        <v>0</v>
      </c>
    </row>
    <row r="28900" spans="106:118" x14ac:dyDescent="0.25">
      <c r="DB28900" s="134">
        <f t="shared" si="1094"/>
        <v>131</v>
      </c>
      <c r="DC28900" s="7"/>
      <c r="DD28900" s="10"/>
      <c r="DE28900" s="9"/>
      <c r="DF28900" s="9"/>
      <c r="DG28900" s="9"/>
      <c r="DH28900" s="128"/>
      <c r="DI28900" s="128"/>
      <c r="DJ28900" s="128"/>
      <c r="DK28900" s="216">
        <f t="shared" si="1091"/>
        <v>0</v>
      </c>
      <c r="DL28900" s="128"/>
      <c r="DM28900" s="49">
        <f t="shared" si="1092"/>
        <v>0</v>
      </c>
      <c r="DN28900" s="49">
        <f t="shared" si="1093"/>
        <v>0</v>
      </c>
    </row>
    <row r="28901" spans="106:118" x14ac:dyDescent="0.25">
      <c r="DB28901" s="134">
        <f t="shared" si="1094"/>
        <v>132</v>
      </c>
      <c r="DC28901" s="7"/>
      <c r="DD28901" s="10"/>
      <c r="DE28901" s="9"/>
      <c r="DF28901" s="9"/>
      <c r="DG28901" s="9"/>
      <c r="DH28901" s="128"/>
      <c r="DI28901" s="128"/>
      <c r="DJ28901" s="128"/>
      <c r="DK28901" s="216">
        <f t="shared" si="1091"/>
        <v>0</v>
      </c>
      <c r="DL28901" s="128"/>
      <c r="DM28901" s="49">
        <f t="shared" si="1092"/>
        <v>0</v>
      </c>
      <c r="DN28901" s="49">
        <f t="shared" si="1093"/>
        <v>0</v>
      </c>
    </row>
    <row r="28902" spans="106:118" x14ac:dyDescent="0.25">
      <c r="DB28902" s="134">
        <f t="shared" si="1094"/>
        <v>133</v>
      </c>
      <c r="DC28902" s="7"/>
      <c r="DD28902" s="10"/>
      <c r="DE28902" s="9"/>
      <c r="DF28902" s="9"/>
      <c r="DG28902" s="9"/>
      <c r="DH28902" s="128"/>
      <c r="DI28902" s="128"/>
      <c r="DJ28902" s="128"/>
      <c r="DK28902" s="216">
        <f t="shared" si="1091"/>
        <v>0</v>
      </c>
      <c r="DL28902" s="128"/>
      <c r="DM28902" s="49">
        <f t="shared" si="1092"/>
        <v>0</v>
      </c>
      <c r="DN28902" s="49">
        <f t="shared" si="1093"/>
        <v>0</v>
      </c>
    </row>
    <row r="28903" spans="106:118" x14ac:dyDescent="0.25">
      <c r="DB28903" s="134">
        <f t="shared" si="1094"/>
        <v>134</v>
      </c>
      <c r="DC28903" s="7"/>
      <c r="DD28903" s="10"/>
      <c r="DE28903" s="9"/>
      <c r="DF28903" s="9"/>
      <c r="DG28903" s="9"/>
      <c r="DH28903" s="128"/>
      <c r="DI28903" s="128"/>
      <c r="DJ28903" s="128"/>
      <c r="DK28903" s="216">
        <f t="shared" si="1091"/>
        <v>0</v>
      </c>
      <c r="DL28903" s="128"/>
      <c r="DM28903" s="49">
        <f t="shared" si="1092"/>
        <v>0</v>
      </c>
      <c r="DN28903" s="49">
        <f t="shared" si="1093"/>
        <v>0</v>
      </c>
    </row>
    <row r="28904" spans="106:118" x14ac:dyDescent="0.25">
      <c r="DB28904" s="134">
        <f t="shared" si="1094"/>
        <v>135</v>
      </c>
      <c r="DC28904" s="7"/>
      <c r="DD28904" s="10"/>
      <c r="DE28904" s="9"/>
      <c r="DF28904" s="9"/>
      <c r="DG28904" s="9"/>
      <c r="DH28904" s="128"/>
      <c r="DI28904" s="128"/>
      <c r="DJ28904" s="128"/>
      <c r="DK28904" s="216">
        <f t="shared" ref="DK28904:DK28967" si="1095">IF(DC28904=0,0,IF(DD28904=0,0,IF(DE28904=0,0,IF(DF28904=0,0,IF(DG28904=0,0,DM28904+DN28904)))))</f>
        <v>0</v>
      </c>
      <c r="DL28904" s="128"/>
      <c r="DM28904" s="49">
        <f t="shared" ref="DM28904:DM28967" si="1096">DF28904*5</f>
        <v>0</v>
      </c>
      <c r="DN28904" s="49">
        <f t="shared" ref="DN28904:DN28967" si="1097">IF(DC28904=0,0,IF(DD28904=0,0,IF(DE28904=0,0,50)))</f>
        <v>0</v>
      </c>
    </row>
    <row r="28905" spans="106:118" x14ac:dyDescent="0.25">
      <c r="DB28905" s="134">
        <f t="shared" si="1094"/>
        <v>136</v>
      </c>
      <c r="DC28905" s="7"/>
      <c r="DD28905" s="10"/>
      <c r="DE28905" s="9"/>
      <c r="DF28905" s="9"/>
      <c r="DG28905" s="9"/>
      <c r="DH28905" s="128"/>
      <c r="DI28905" s="128"/>
      <c r="DJ28905" s="128"/>
      <c r="DK28905" s="216">
        <f t="shared" si="1095"/>
        <v>0</v>
      </c>
      <c r="DL28905" s="128"/>
      <c r="DM28905" s="49">
        <f t="shared" si="1096"/>
        <v>0</v>
      </c>
      <c r="DN28905" s="49">
        <f t="shared" si="1097"/>
        <v>0</v>
      </c>
    </row>
    <row r="28906" spans="106:118" x14ac:dyDescent="0.25">
      <c r="DB28906" s="134">
        <f t="shared" si="1094"/>
        <v>137</v>
      </c>
      <c r="DC28906" s="7"/>
      <c r="DD28906" s="10"/>
      <c r="DE28906" s="9"/>
      <c r="DF28906" s="9"/>
      <c r="DG28906" s="9"/>
      <c r="DH28906" s="128"/>
      <c r="DI28906" s="128"/>
      <c r="DJ28906" s="128"/>
      <c r="DK28906" s="216">
        <f t="shared" si="1095"/>
        <v>0</v>
      </c>
      <c r="DL28906" s="128"/>
      <c r="DM28906" s="49">
        <f t="shared" si="1096"/>
        <v>0</v>
      </c>
      <c r="DN28906" s="49">
        <f t="shared" si="1097"/>
        <v>0</v>
      </c>
    </row>
    <row r="28907" spans="106:118" x14ac:dyDescent="0.25">
      <c r="DB28907" s="134">
        <f t="shared" si="1094"/>
        <v>138</v>
      </c>
      <c r="DC28907" s="7"/>
      <c r="DD28907" s="10"/>
      <c r="DE28907" s="9"/>
      <c r="DF28907" s="9"/>
      <c r="DG28907" s="9"/>
      <c r="DH28907" s="128"/>
      <c r="DI28907" s="128"/>
      <c r="DJ28907" s="128"/>
      <c r="DK28907" s="216">
        <f t="shared" si="1095"/>
        <v>0</v>
      </c>
      <c r="DL28907" s="128"/>
      <c r="DM28907" s="49">
        <f t="shared" si="1096"/>
        <v>0</v>
      </c>
      <c r="DN28907" s="49">
        <f t="shared" si="1097"/>
        <v>0</v>
      </c>
    </row>
    <row r="28908" spans="106:118" x14ac:dyDescent="0.25">
      <c r="DB28908" s="134">
        <f t="shared" si="1094"/>
        <v>139</v>
      </c>
      <c r="DC28908" s="7"/>
      <c r="DD28908" s="10"/>
      <c r="DE28908" s="9"/>
      <c r="DF28908" s="9"/>
      <c r="DG28908" s="9"/>
      <c r="DH28908" s="128"/>
      <c r="DI28908" s="128"/>
      <c r="DJ28908" s="128"/>
      <c r="DK28908" s="216">
        <f t="shared" si="1095"/>
        <v>0</v>
      </c>
      <c r="DL28908" s="128"/>
      <c r="DM28908" s="49">
        <f t="shared" si="1096"/>
        <v>0</v>
      </c>
      <c r="DN28908" s="49">
        <f t="shared" si="1097"/>
        <v>0</v>
      </c>
    </row>
    <row r="28909" spans="106:118" x14ac:dyDescent="0.25">
      <c r="DB28909" s="134">
        <f t="shared" si="1094"/>
        <v>140</v>
      </c>
      <c r="DC28909" s="7"/>
      <c r="DD28909" s="10"/>
      <c r="DE28909" s="9"/>
      <c r="DF28909" s="9"/>
      <c r="DG28909" s="9"/>
      <c r="DH28909" s="128"/>
      <c r="DI28909" s="128"/>
      <c r="DJ28909" s="128"/>
      <c r="DK28909" s="216">
        <f t="shared" si="1095"/>
        <v>0</v>
      </c>
      <c r="DL28909" s="128"/>
      <c r="DM28909" s="49">
        <f t="shared" si="1096"/>
        <v>0</v>
      </c>
      <c r="DN28909" s="49">
        <f t="shared" si="1097"/>
        <v>0</v>
      </c>
    </row>
    <row r="28910" spans="106:118" x14ac:dyDescent="0.25">
      <c r="DB28910" s="134">
        <f t="shared" si="1094"/>
        <v>141</v>
      </c>
      <c r="DC28910" s="7"/>
      <c r="DD28910" s="10"/>
      <c r="DE28910" s="9"/>
      <c r="DF28910" s="9"/>
      <c r="DG28910" s="9"/>
      <c r="DH28910" s="128"/>
      <c r="DI28910" s="128"/>
      <c r="DJ28910" s="128"/>
      <c r="DK28910" s="216">
        <f t="shared" si="1095"/>
        <v>0</v>
      </c>
      <c r="DL28910" s="128"/>
      <c r="DM28910" s="49">
        <f t="shared" si="1096"/>
        <v>0</v>
      </c>
      <c r="DN28910" s="49">
        <f t="shared" si="1097"/>
        <v>0</v>
      </c>
    </row>
    <row r="28911" spans="106:118" x14ac:dyDescent="0.25">
      <c r="DB28911" s="134">
        <f t="shared" si="1094"/>
        <v>142</v>
      </c>
      <c r="DC28911" s="7"/>
      <c r="DD28911" s="10"/>
      <c r="DE28911" s="9"/>
      <c r="DF28911" s="9"/>
      <c r="DG28911" s="9"/>
      <c r="DH28911" s="128"/>
      <c r="DI28911" s="128"/>
      <c r="DJ28911" s="128"/>
      <c r="DK28911" s="216">
        <f t="shared" si="1095"/>
        <v>0</v>
      </c>
      <c r="DL28911" s="128"/>
      <c r="DM28911" s="49">
        <f t="shared" si="1096"/>
        <v>0</v>
      </c>
      <c r="DN28911" s="49">
        <f t="shared" si="1097"/>
        <v>0</v>
      </c>
    </row>
    <row r="28912" spans="106:118" x14ac:dyDescent="0.25">
      <c r="DB28912" s="134">
        <f t="shared" si="1094"/>
        <v>143</v>
      </c>
      <c r="DC28912" s="7"/>
      <c r="DD28912" s="10"/>
      <c r="DE28912" s="9"/>
      <c r="DF28912" s="9"/>
      <c r="DG28912" s="9"/>
      <c r="DH28912" s="128"/>
      <c r="DI28912" s="128"/>
      <c r="DJ28912" s="128"/>
      <c r="DK28912" s="216">
        <f t="shared" si="1095"/>
        <v>0</v>
      </c>
      <c r="DL28912" s="128"/>
      <c r="DM28912" s="49">
        <f t="shared" si="1096"/>
        <v>0</v>
      </c>
      <c r="DN28912" s="49">
        <f t="shared" si="1097"/>
        <v>0</v>
      </c>
    </row>
    <row r="28913" spans="106:118" x14ac:dyDescent="0.25">
      <c r="DB28913" s="134">
        <f t="shared" si="1094"/>
        <v>144</v>
      </c>
      <c r="DC28913" s="7"/>
      <c r="DD28913" s="10"/>
      <c r="DE28913" s="9"/>
      <c r="DF28913" s="9"/>
      <c r="DG28913" s="9"/>
      <c r="DH28913" s="128"/>
      <c r="DI28913" s="128"/>
      <c r="DJ28913" s="128"/>
      <c r="DK28913" s="216">
        <f t="shared" si="1095"/>
        <v>0</v>
      </c>
      <c r="DL28913" s="128"/>
      <c r="DM28913" s="49">
        <f t="shared" si="1096"/>
        <v>0</v>
      </c>
      <c r="DN28913" s="49">
        <f t="shared" si="1097"/>
        <v>0</v>
      </c>
    </row>
    <row r="28914" spans="106:118" x14ac:dyDescent="0.25">
      <c r="DB28914" s="134">
        <f t="shared" si="1094"/>
        <v>145</v>
      </c>
      <c r="DC28914" s="7"/>
      <c r="DD28914" s="10"/>
      <c r="DE28914" s="9"/>
      <c r="DF28914" s="9"/>
      <c r="DG28914" s="9"/>
      <c r="DH28914" s="128"/>
      <c r="DI28914" s="128"/>
      <c r="DJ28914" s="128"/>
      <c r="DK28914" s="216">
        <f t="shared" si="1095"/>
        <v>0</v>
      </c>
      <c r="DL28914" s="128"/>
      <c r="DM28914" s="49">
        <f t="shared" si="1096"/>
        <v>0</v>
      </c>
      <c r="DN28914" s="49">
        <f t="shared" si="1097"/>
        <v>0</v>
      </c>
    </row>
    <row r="28915" spans="106:118" x14ac:dyDescent="0.25">
      <c r="DB28915" s="134">
        <f t="shared" si="1094"/>
        <v>146</v>
      </c>
      <c r="DC28915" s="7"/>
      <c r="DD28915" s="10"/>
      <c r="DE28915" s="9"/>
      <c r="DF28915" s="9"/>
      <c r="DG28915" s="9"/>
      <c r="DH28915" s="128"/>
      <c r="DI28915" s="128"/>
      <c r="DJ28915" s="128"/>
      <c r="DK28915" s="216">
        <f t="shared" si="1095"/>
        <v>0</v>
      </c>
      <c r="DL28915" s="128"/>
      <c r="DM28915" s="49">
        <f t="shared" si="1096"/>
        <v>0</v>
      </c>
      <c r="DN28915" s="49">
        <f t="shared" si="1097"/>
        <v>0</v>
      </c>
    </row>
    <row r="28916" spans="106:118" x14ac:dyDescent="0.25">
      <c r="DB28916" s="134">
        <f t="shared" si="1094"/>
        <v>147</v>
      </c>
      <c r="DC28916" s="7"/>
      <c r="DD28916" s="10"/>
      <c r="DE28916" s="9"/>
      <c r="DF28916" s="9"/>
      <c r="DG28916" s="9"/>
      <c r="DH28916" s="128"/>
      <c r="DI28916" s="128"/>
      <c r="DJ28916" s="128"/>
      <c r="DK28916" s="216">
        <f t="shared" si="1095"/>
        <v>0</v>
      </c>
      <c r="DL28916" s="128"/>
      <c r="DM28916" s="49">
        <f t="shared" si="1096"/>
        <v>0</v>
      </c>
      <c r="DN28916" s="49">
        <f t="shared" si="1097"/>
        <v>0</v>
      </c>
    </row>
    <row r="28917" spans="106:118" x14ac:dyDescent="0.25">
      <c r="DB28917" s="134">
        <f t="shared" si="1094"/>
        <v>148</v>
      </c>
      <c r="DC28917" s="7"/>
      <c r="DD28917" s="10"/>
      <c r="DE28917" s="9"/>
      <c r="DF28917" s="9"/>
      <c r="DG28917" s="9"/>
      <c r="DH28917" s="128"/>
      <c r="DI28917" s="128"/>
      <c r="DJ28917" s="128"/>
      <c r="DK28917" s="216">
        <f t="shared" si="1095"/>
        <v>0</v>
      </c>
      <c r="DL28917" s="128"/>
      <c r="DM28917" s="49">
        <f t="shared" si="1096"/>
        <v>0</v>
      </c>
      <c r="DN28917" s="49">
        <f t="shared" si="1097"/>
        <v>0</v>
      </c>
    </row>
    <row r="28918" spans="106:118" x14ac:dyDescent="0.25">
      <c r="DB28918" s="134">
        <f t="shared" si="1094"/>
        <v>149</v>
      </c>
      <c r="DC28918" s="7"/>
      <c r="DD28918" s="10"/>
      <c r="DE28918" s="9"/>
      <c r="DF28918" s="9"/>
      <c r="DG28918" s="9"/>
      <c r="DH28918" s="128"/>
      <c r="DI28918" s="128"/>
      <c r="DJ28918" s="128"/>
      <c r="DK28918" s="216">
        <f t="shared" si="1095"/>
        <v>0</v>
      </c>
      <c r="DL28918" s="128"/>
      <c r="DM28918" s="49">
        <f t="shared" si="1096"/>
        <v>0</v>
      </c>
      <c r="DN28918" s="49">
        <f t="shared" si="1097"/>
        <v>0</v>
      </c>
    </row>
    <row r="28919" spans="106:118" x14ac:dyDescent="0.25">
      <c r="DB28919" s="134">
        <f t="shared" si="1094"/>
        <v>150</v>
      </c>
      <c r="DC28919" s="7"/>
      <c r="DD28919" s="10"/>
      <c r="DE28919" s="9"/>
      <c r="DF28919" s="9"/>
      <c r="DG28919" s="9"/>
      <c r="DH28919" s="128"/>
      <c r="DI28919" s="128"/>
      <c r="DJ28919" s="128"/>
      <c r="DK28919" s="216">
        <f t="shared" si="1095"/>
        <v>0</v>
      </c>
      <c r="DL28919" s="128"/>
      <c r="DM28919" s="49">
        <f t="shared" si="1096"/>
        <v>0</v>
      </c>
      <c r="DN28919" s="49">
        <f t="shared" si="1097"/>
        <v>0</v>
      </c>
    </row>
    <row r="28920" spans="106:118" x14ac:dyDescent="0.25">
      <c r="DB28920" s="134">
        <f t="shared" si="1094"/>
        <v>151</v>
      </c>
      <c r="DC28920" s="7"/>
      <c r="DD28920" s="10"/>
      <c r="DE28920" s="9"/>
      <c r="DF28920" s="9"/>
      <c r="DG28920" s="9"/>
      <c r="DH28920" s="128"/>
      <c r="DI28920" s="128"/>
      <c r="DJ28920" s="128"/>
      <c r="DK28920" s="216">
        <f t="shared" si="1095"/>
        <v>0</v>
      </c>
      <c r="DL28920" s="128"/>
      <c r="DM28920" s="49">
        <f t="shared" si="1096"/>
        <v>0</v>
      </c>
      <c r="DN28920" s="49">
        <f t="shared" si="1097"/>
        <v>0</v>
      </c>
    </row>
    <row r="28921" spans="106:118" x14ac:dyDescent="0.25">
      <c r="DB28921" s="134">
        <f t="shared" si="1094"/>
        <v>152</v>
      </c>
      <c r="DC28921" s="7"/>
      <c r="DD28921" s="10"/>
      <c r="DE28921" s="9"/>
      <c r="DF28921" s="9"/>
      <c r="DG28921" s="9"/>
      <c r="DH28921" s="128"/>
      <c r="DI28921" s="128"/>
      <c r="DJ28921" s="128"/>
      <c r="DK28921" s="216">
        <f t="shared" si="1095"/>
        <v>0</v>
      </c>
      <c r="DL28921" s="128"/>
      <c r="DM28921" s="49">
        <f t="shared" si="1096"/>
        <v>0</v>
      </c>
      <c r="DN28921" s="49">
        <f t="shared" si="1097"/>
        <v>0</v>
      </c>
    </row>
    <row r="28922" spans="106:118" x14ac:dyDescent="0.25">
      <c r="DB28922" s="134">
        <f t="shared" si="1094"/>
        <v>153</v>
      </c>
      <c r="DC28922" s="7"/>
      <c r="DD28922" s="10"/>
      <c r="DE28922" s="9"/>
      <c r="DF28922" s="9"/>
      <c r="DG28922" s="9"/>
      <c r="DH28922" s="128"/>
      <c r="DI28922" s="128"/>
      <c r="DJ28922" s="128"/>
      <c r="DK28922" s="216">
        <f t="shared" si="1095"/>
        <v>0</v>
      </c>
      <c r="DL28922" s="128"/>
      <c r="DM28922" s="49">
        <f t="shared" si="1096"/>
        <v>0</v>
      </c>
      <c r="DN28922" s="49">
        <f t="shared" si="1097"/>
        <v>0</v>
      </c>
    </row>
    <row r="28923" spans="106:118" x14ac:dyDescent="0.25">
      <c r="DB28923" s="134">
        <f t="shared" si="1094"/>
        <v>154</v>
      </c>
      <c r="DC28923" s="7"/>
      <c r="DD28923" s="10"/>
      <c r="DE28923" s="9"/>
      <c r="DF28923" s="9"/>
      <c r="DG28923" s="9"/>
      <c r="DH28923" s="128"/>
      <c r="DI28923" s="128"/>
      <c r="DJ28923" s="128"/>
      <c r="DK28923" s="216">
        <f t="shared" si="1095"/>
        <v>0</v>
      </c>
      <c r="DL28923" s="128"/>
      <c r="DM28923" s="49">
        <f t="shared" si="1096"/>
        <v>0</v>
      </c>
      <c r="DN28923" s="49">
        <f t="shared" si="1097"/>
        <v>0</v>
      </c>
    </row>
    <row r="28924" spans="106:118" x14ac:dyDescent="0.25">
      <c r="DB28924" s="134">
        <f t="shared" si="1094"/>
        <v>155</v>
      </c>
      <c r="DC28924" s="7"/>
      <c r="DD28924" s="10"/>
      <c r="DE28924" s="9"/>
      <c r="DF28924" s="9"/>
      <c r="DG28924" s="9"/>
      <c r="DH28924" s="128"/>
      <c r="DI28924" s="128"/>
      <c r="DJ28924" s="128"/>
      <c r="DK28924" s="216">
        <f t="shared" si="1095"/>
        <v>0</v>
      </c>
      <c r="DL28924" s="128"/>
      <c r="DM28924" s="49">
        <f t="shared" si="1096"/>
        <v>0</v>
      </c>
      <c r="DN28924" s="49">
        <f t="shared" si="1097"/>
        <v>0</v>
      </c>
    </row>
    <row r="28925" spans="106:118" x14ac:dyDescent="0.25">
      <c r="DB28925" s="134">
        <f t="shared" si="1094"/>
        <v>156</v>
      </c>
      <c r="DC28925" s="7"/>
      <c r="DD28925" s="10"/>
      <c r="DE28925" s="9"/>
      <c r="DF28925" s="9"/>
      <c r="DG28925" s="9"/>
      <c r="DH28925" s="128"/>
      <c r="DI28925" s="128"/>
      <c r="DJ28925" s="128"/>
      <c r="DK28925" s="216">
        <f t="shared" si="1095"/>
        <v>0</v>
      </c>
      <c r="DL28925" s="128"/>
      <c r="DM28925" s="49">
        <f t="shared" si="1096"/>
        <v>0</v>
      </c>
      <c r="DN28925" s="49">
        <f t="shared" si="1097"/>
        <v>0</v>
      </c>
    </row>
    <row r="28926" spans="106:118" x14ac:dyDescent="0.25">
      <c r="DB28926" s="134">
        <f t="shared" si="1094"/>
        <v>157</v>
      </c>
      <c r="DC28926" s="7"/>
      <c r="DD28926" s="10"/>
      <c r="DE28926" s="9"/>
      <c r="DF28926" s="9"/>
      <c r="DG28926" s="9"/>
      <c r="DH28926" s="128"/>
      <c r="DI28926" s="128"/>
      <c r="DJ28926" s="128"/>
      <c r="DK28926" s="216">
        <f t="shared" si="1095"/>
        <v>0</v>
      </c>
      <c r="DL28926" s="128"/>
      <c r="DM28926" s="49">
        <f t="shared" si="1096"/>
        <v>0</v>
      </c>
      <c r="DN28926" s="49">
        <f t="shared" si="1097"/>
        <v>0</v>
      </c>
    </row>
    <row r="28927" spans="106:118" x14ac:dyDescent="0.25">
      <c r="DB28927" s="134">
        <f t="shared" si="1094"/>
        <v>158</v>
      </c>
      <c r="DC28927" s="7"/>
      <c r="DD28927" s="10"/>
      <c r="DE28927" s="9"/>
      <c r="DF28927" s="9"/>
      <c r="DG28927" s="9"/>
      <c r="DH28927" s="128"/>
      <c r="DI28927" s="128"/>
      <c r="DJ28927" s="128"/>
      <c r="DK28927" s="216">
        <f t="shared" si="1095"/>
        <v>0</v>
      </c>
      <c r="DL28927" s="128"/>
      <c r="DM28927" s="49">
        <f t="shared" si="1096"/>
        <v>0</v>
      </c>
      <c r="DN28927" s="49">
        <f t="shared" si="1097"/>
        <v>0</v>
      </c>
    </row>
    <row r="28928" spans="106:118" x14ac:dyDescent="0.25">
      <c r="DB28928" s="134">
        <f t="shared" si="1094"/>
        <v>159</v>
      </c>
      <c r="DC28928" s="7"/>
      <c r="DD28928" s="10"/>
      <c r="DE28928" s="9"/>
      <c r="DF28928" s="9"/>
      <c r="DG28928" s="9"/>
      <c r="DH28928" s="128"/>
      <c r="DI28928" s="128"/>
      <c r="DJ28928" s="128"/>
      <c r="DK28928" s="216">
        <f t="shared" si="1095"/>
        <v>0</v>
      </c>
      <c r="DL28928" s="128"/>
      <c r="DM28928" s="49">
        <f t="shared" si="1096"/>
        <v>0</v>
      </c>
      <c r="DN28928" s="49">
        <f t="shared" si="1097"/>
        <v>0</v>
      </c>
    </row>
    <row r="28929" spans="106:118" x14ac:dyDescent="0.25">
      <c r="DB28929" s="134">
        <f t="shared" si="1094"/>
        <v>160</v>
      </c>
      <c r="DC28929" s="7"/>
      <c r="DD28929" s="10"/>
      <c r="DE28929" s="9"/>
      <c r="DF28929" s="9"/>
      <c r="DG28929" s="9"/>
      <c r="DH28929" s="128"/>
      <c r="DI28929" s="128"/>
      <c r="DJ28929" s="128"/>
      <c r="DK28929" s="216">
        <f t="shared" si="1095"/>
        <v>0</v>
      </c>
      <c r="DL28929" s="128"/>
      <c r="DM28929" s="49">
        <f t="shared" si="1096"/>
        <v>0</v>
      </c>
      <c r="DN28929" s="49">
        <f t="shared" si="1097"/>
        <v>0</v>
      </c>
    </row>
    <row r="28930" spans="106:118" x14ac:dyDescent="0.25">
      <c r="DB28930" s="134">
        <f t="shared" si="1094"/>
        <v>161</v>
      </c>
      <c r="DC28930" s="7"/>
      <c r="DD28930" s="10"/>
      <c r="DE28930" s="9"/>
      <c r="DF28930" s="9"/>
      <c r="DG28930" s="9"/>
      <c r="DH28930" s="128"/>
      <c r="DI28930" s="128"/>
      <c r="DJ28930" s="128"/>
      <c r="DK28930" s="216">
        <f t="shared" si="1095"/>
        <v>0</v>
      </c>
      <c r="DL28930" s="128"/>
      <c r="DM28930" s="49">
        <f t="shared" si="1096"/>
        <v>0</v>
      </c>
      <c r="DN28930" s="49">
        <f t="shared" si="1097"/>
        <v>0</v>
      </c>
    </row>
    <row r="28931" spans="106:118" x14ac:dyDescent="0.25">
      <c r="DB28931" s="134">
        <f t="shared" si="1094"/>
        <v>162</v>
      </c>
      <c r="DC28931" s="7"/>
      <c r="DD28931" s="10"/>
      <c r="DE28931" s="9"/>
      <c r="DF28931" s="9"/>
      <c r="DG28931" s="9"/>
      <c r="DH28931" s="128"/>
      <c r="DI28931" s="128"/>
      <c r="DJ28931" s="128"/>
      <c r="DK28931" s="216">
        <f t="shared" si="1095"/>
        <v>0</v>
      </c>
      <c r="DL28931" s="128"/>
      <c r="DM28931" s="49">
        <f t="shared" si="1096"/>
        <v>0</v>
      </c>
      <c r="DN28931" s="49">
        <f t="shared" si="1097"/>
        <v>0</v>
      </c>
    </row>
    <row r="28932" spans="106:118" x14ac:dyDescent="0.25">
      <c r="DB28932" s="134">
        <f t="shared" si="1094"/>
        <v>163</v>
      </c>
      <c r="DC28932" s="7"/>
      <c r="DD28932" s="10"/>
      <c r="DE28932" s="9"/>
      <c r="DF28932" s="9"/>
      <c r="DG28932" s="9"/>
      <c r="DH28932" s="128"/>
      <c r="DI28932" s="128"/>
      <c r="DJ28932" s="128"/>
      <c r="DK28932" s="216">
        <f t="shared" si="1095"/>
        <v>0</v>
      </c>
      <c r="DL28932" s="128"/>
      <c r="DM28932" s="49">
        <f t="shared" si="1096"/>
        <v>0</v>
      </c>
      <c r="DN28932" s="49">
        <f t="shared" si="1097"/>
        <v>0</v>
      </c>
    </row>
    <row r="28933" spans="106:118" x14ac:dyDescent="0.25">
      <c r="DB28933" s="134">
        <f t="shared" si="1094"/>
        <v>164</v>
      </c>
      <c r="DC28933" s="7"/>
      <c r="DD28933" s="10"/>
      <c r="DE28933" s="9"/>
      <c r="DF28933" s="9"/>
      <c r="DG28933" s="9"/>
      <c r="DH28933" s="128"/>
      <c r="DI28933" s="128"/>
      <c r="DJ28933" s="128"/>
      <c r="DK28933" s="216">
        <f t="shared" si="1095"/>
        <v>0</v>
      </c>
      <c r="DL28933" s="128"/>
      <c r="DM28933" s="49">
        <f t="shared" si="1096"/>
        <v>0</v>
      </c>
      <c r="DN28933" s="49">
        <f t="shared" si="1097"/>
        <v>0</v>
      </c>
    </row>
    <row r="28934" spans="106:118" x14ac:dyDescent="0.25">
      <c r="DB28934" s="134">
        <f t="shared" si="1094"/>
        <v>165</v>
      </c>
      <c r="DC28934" s="7"/>
      <c r="DD28934" s="10"/>
      <c r="DE28934" s="9"/>
      <c r="DF28934" s="9"/>
      <c r="DG28934" s="9"/>
      <c r="DH28934" s="128"/>
      <c r="DI28934" s="128"/>
      <c r="DJ28934" s="128"/>
      <c r="DK28934" s="216">
        <f t="shared" si="1095"/>
        <v>0</v>
      </c>
      <c r="DL28934" s="128"/>
      <c r="DM28934" s="49">
        <f t="shared" si="1096"/>
        <v>0</v>
      </c>
      <c r="DN28934" s="49">
        <f t="shared" si="1097"/>
        <v>0</v>
      </c>
    </row>
    <row r="28935" spans="106:118" x14ac:dyDescent="0.25">
      <c r="DB28935" s="134">
        <f t="shared" si="1094"/>
        <v>166</v>
      </c>
      <c r="DC28935" s="7"/>
      <c r="DD28935" s="10"/>
      <c r="DE28935" s="9"/>
      <c r="DF28935" s="9"/>
      <c r="DG28935" s="9"/>
      <c r="DH28935" s="128"/>
      <c r="DI28935" s="128"/>
      <c r="DJ28935" s="128"/>
      <c r="DK28935" s="216">
        <f t="shared" si="1095"/>
        <v>0</v>
      </c>
      <c r="DL28935" s="128"/>
      <c r="DM28935" s="49">
        <f t="shared" si="1096"/>
        <v>0</v>
      </c>
      <c r="DN28935" s="49">
        <f t="shared" si="1097"/>
        <v>0</v>
      </c>
    </row>
    <row r="28936" spans="106:118" x14ac:dyDescent="0.25">
      <c r="DB28936" s="134">
        <f t="shared" si="1094"/>
        <v>167</v>
      </c>
      <c r="DC28936" s="7"/>
      <c r="DD28936" s="10"/>
      <c r="DE28936" s="9"/>
      <c r="DF28936" s="9"/>
      <c r="DG28936" s="9"/>
      <c r="DH28936" s="128"/>
      <c r="DI28936" s="128"/>
      <c r="DJ28936" s="128"/>
      <c r="DK28936" s="216">
        <f t="shared" si="1095"/>
        <v>0</v>
      </c>
      <c r="DL28936" s="128"/>
      <c r="DM28936" s="49">
        <f t="shared" si="1096"/>
        <v>0</v>
      </c>
      <c r="DN28936" s="49">
        <f t="shared" si="1097"/>
        <v>0</v>
      </c>
    </row>
    <row r="28937" spans="106:118" x14ac:dyDescent="0.25">
      <c r="DB28937" s="134">
        <f t="shared" si="1094"/>
        <v>168</v>
      </c>
      <c r="DC28937" s="7"/>
      <c r="DD28937" s="10"/>
      <c r="DE28937" s="9"/>
      <c r="DF28937" s="9"/>
      <c r="DG28937" s="9"/>
      <c r="DH28937" s="128"/>
      <c r="DI28937" s="128"/>
      <c r="DJ28937" s="128"/>
      <c r="DK28937" s="216">
        <f t="shared" si="1095"/>
        <v>0</v>
      </c>
      <c r="DL28937" s="128"/>
      <c r="DM28937" s="49">
        <f t="shared" si="1096"/>
        <v>0</v>
      </c>
      <c r="DN28937" s="49">
        <f t="shared" si="1097"/>
        <v>0</v>
      </c>
    </row>
    <row r="28938" spans="106:118" x14ac:dyDescent="0.25">
      <c r="DB28938" s="134">
        <f t="shared" si="1094"/>
        <v>169</v>
      </c>
      <c r="DC28938" s="7"/>
      <c r="DD28938" s="10"/>
      <c r="DE28938" s="9"/>
      <c r="DF28938" s="9"/>
      <c r="DG28938" s="9"/>
      <c r="DH28938" s="128"/>
      <c r="DI28938" s="128"/>
      <c r="DJ28938" s="128"/>
      <c r="DK28938" s="216">
        <f t="shared" si="1095"/>
        <v>0</v>
      </c>
      <c r="DL28938" s="128"/>
      <c r="DM28938" s="49">
        <f t="shared" si="1096"/>
        <v>0</v>
      </c>
      <c r="DN28938" s="49">
        <f t="shared" si="1097"/>
        <v>0</v>
      </c>
    </row>
    <row r="28939" spans="106:118" x14ac:dyDescent="0.25">
      <c r="DB28939" s="134">
        <f t="shared" si="1094"/>
        <v>170</v>
      </c>
      <c r="DC28939" s="7"/>
      <c r="DD28939" s="10"/>
      <c r="DE28939" s="9"/>
      <c r="DF28939" s="9"/>
      <c r="DG28939" s="9"/>
      <c r="DH28939" s="128"/>
      <c r="DI28939" s="128"/>
      <c r="DJ28939" s="128"/>
      <c r="DK28939" s="216">
        <f t="shared" si="1095"/>
        <v>0</v>
      </c>
      <c r="DL28939" s="128"/>
      <c r="DM28939" s="49">
        <f t="shared" si="1096"/>
        <v>0</v>
      </c>
      <c r="DN28939" s="49">
        <f t="shared" si="1097"/>
        <v>0</v>
      </c>
    </row>
    <row r="28940" spans="106:118" x14ac:dyDescent="0.25">
      <c r="DB28940" s="134">
        <f t="shared" si="1094"/>
        <v>171</v>
      </c>
      <c r="DC28940" s="7"/>
      <c r="DD28940" s="10"/>
      <c r="DE28940" s="9"/>
      <c r="DF28940" s="9"/>
      <c r="DG28940" s="9"/>
      <c r="DH28940" s="128"/>
      <c r="DI28940" s="128"/>
      <c r="DJ28940" s="128"/>
      <c r="DK28940" s="216">
        <f t="shared" si="1095"/>
        <v>0</v>
      </c>
      <c r="DL28940" s="128"/>
      <c r="DM28940" s="49">
        <f t="shared" si="1096"/>
        <v>0</v>
      </c>
      <c r="DN28940" s="49">
        <f t="shared" si="1097"/>
        <v>0</v>
      </c>
    </row>
    <row r="28941" spans="106:118" x14ac:dyDescent="0.25">
      <c r="DB28941" s="134">
        <f t="shared" si="1094"/>
        <v>172</v>
      </c>
      <c r="DC28941" s="7"/>
      <c r="DD28941" s="10"/>
      <c r="DE28941" s="9"/>
      <c r="DF28941" s="9"/>
      <c r="DG28941" s="9"/>
      <c r="DH28941" s="128"/>
      <c r="DI28941" s="128"/>
      <c r="DJ28941" s="128"/>
      <c r="DK28941" s="216">
        <f t="shared" si="1095"/>
        <v>0</v>
      </c>
      <c r="DL28941" s="128"/>
      <c r="DM28941" s="49">
        <f t="shared" si="1096"/>
        <v>0</v>
      </c>
      <c r="DN28941" s="49">
        <f t="shared" si="1097"/>
        <v>0</v>
      </c>
    </row>
    <row r="28942" spans="106:118" x14ac:dyDescent="0.25">
      <c r="DB28942" s="134">
        <f t="shared" si="1094"/>
        <v>173</v>
      </c>
      <c r="DC28942" s="7"/>
      <c r="DD28942" s="10"/>
      <c r="DE28942" s="9"/>
      <c r="DF28942" s="9"/>
      <c r="DG28942" s="9"/>
      <c r="DH28942" s="128"/>
      <c r="DI28942" s="128"/>
      <c r="DJ28942" s="128"/>
      <c r="DK28942" s="216">
        <f t="shared" si="1095"/>
        <v>0</v>
      </c>
      <c r="DL28942" s="128"/>
      <c r="DM28942" s="49">
        <f t="shared" si="1096"/>
        <v>0</v>
      </c>
      <c r="DN28942" s="49">
        <f t="shared" si="1097"/>
        <v>0</v>
      </c>
    </row>
    <row r="28943" spans="106:118" x14ac:dyDescent="0.25">
      <c r="DB28943" s="134">
        <f t="shared" si="1094"/>
        <v>174</v>
      </c>
      <c r="DC28943" s="7"/>
      <c r="DD28943" s="10"/>
      <c r="DE28943" s="9"/>
      <c r="DF28943" s="9"/>
      <c r="DG28943" s="9"/>
      <c r="DH28943" s="128"/>
      <c r="DI28943" s="128"/>
      <c r="DJ28943" s="128"/>
      <c r="DK28943" s="216">
        <f t="shared" si="1095"/>
        <v>0</v>
      </c>
      <c r="DL28943" s="128"/>
      <c r="DM28943" s="49">
        <f t="shared" si="1096"/>
        <v>0</v>
      </c>
      <c r="DN28943" s="49">
        <f t="shared" si="1097"/>
        <v>0</v>
      </c>
    </row>
    <row r="28944" spans="106:118" x14ac:dyDescent="0.25">
      <c r="DB28944" s="134">
        <f t="shared" si="1094"/>
        <v>175</v>
      </c>
      <c r="DC28944" s="7"/>
      <c r="DD28944" s="10"/>
      <c r="DE28944" s="9"/>
      <c r="DF28944" s="9"/>
      <c r="DG28944" s="9"/>
      <c r="DH28944" s="128"/>
      <c r="DI28944" s="128"/>
      <c r="DJ28944" s="128"/>
      <c r="DK28944" s="216">
        <f t="shared" si="1095"/>
        <v>0</v>
      </c>
      <c r="DL28944" s="128"/>
      <c r="DM28944" s="49">
        <f t="shared" si="1096"/>
        <v>0</v>
      </c>
      <c r="DN28944" s="49">
        <f t="shared" si="1097"/>
        <v>0</v>
      </c>
    </row>
    <row r="28945" spans="106:118" x14ac:dyDescent="0.25">
      <c r="DB28945" s="134">
        <f t="shared" si="1094"/>
        <v>176</v>
      </c>
      <c r="DC28945" s="7"/>
      <c r="DD28945" s="10"/>
      <c r="DE28945" s="9"/>
      <c r="DF28945" s="9"/>
      <c r="DG28945" s="9"/>
      <c r="DH28945" s="128"/>
      <c r="DI28945" s="128"/>
      <c r="DJ28945" s="128"/>
      <c r="DK28945" s="216">
        <f t="shared" si="1095"/>
        <v>0</v>
      </c>
      <c r="DL28945" s="128"/>
      <c r="DM28945" s="49">
        <f t="shared" si="1096"/>
        <v>0</v>
      </c>
      <c r="DN28945" s="49">
        <f t="shared" si="1097"/>
        <v>0</v>
      </c>
    </row>
    <row r="28946" spans="106:118" x14ac:dyDescent="0.25">
      <c r="DB28946" s="134">
        <f t="shared" si="1094"/>
        <v>177</v>
      </c>
      <c r="DC28946" s="7"/>
      <c r="DD28946" s="10"/>
      <c r="DE28946" s="9"/>
      <c r="DF28946" s="9"/>
      <c r="DG28946" s="9"/>
      <c r="DH28946" s="128"/>
      <c r="DI28946" s="128"/>
      <c r="DJ28946" s="128"/>
      <c r="DK28946" s="216">
        <f t="shared" si="1095"/>
        <v>0</v>
      </c>
      <c r="DL28946" s="128"/>
      <c r="DM28946" s="49">
        <f t="shared" si="1096"/>
        <v>0</v>
      </c>
      <c r="DN28946" s="49">
        <f t="shared" si="1097"/>
        <v>0</v>
      </c>
    </row>
    <row r="28947" spans="106:118" x14ac:dyDescent="0.25">
      <c r="DB28947" s="134">
        <f t="shared" si="1094"/>
        <v>178</v>
      </c>
      <c r="DC28947" s="7"/>
      <c r="DD28947" s="10"/>
      <c r="DE28947" s="9"/>
      <c r="DF28947" s="9"/>
      <c r="DG28947" s="9"/>
      <c r="DH28947" s="128"/>
      <c r="DI28947" s="128"/>
      <c r="DJ28947" s="128"/>
      <c r="DK28947" s="216">
        <f t="shared" si="1095"/>
        <v>0</v>
      </c>
      <c r="DL28947" s="128"/>
      <c r="DM28947" s="49">
        <f t="shared" si="1096"/>
        <v>0</v>
      </c>
      <c r="DN28947" s="49">
        <f t="shared" si="1097"/>
        <v>0</v>
      </c>
    </row>
    <row r="28948" spans="106:118" x14ac:dyDescent="0.25">
      <c r="DB28948" s="134">
        <f t="shared" si="1094"/>
        <v>179</v>
      </c>
      <c r="DC28948" s="7"/>
      <c r="DD28948" s="10"/>
      <c r="DE28948" s="9"/>
      <c r="DF28948" s="9"/>
      <c r="DG28948" s="9"/>
      <c r="DH28948" s="128"/>
      <c r="DI28948" s="128"/>
      <c r="DJ28948" s="128"/>
      <c r="DK28948" s="216">
        <f t="shared" si="1095"/>
        <v>0</v>
      </c>
      <c r="DL28948" s="128"/>
      <c r="DM28948" s="49">
        <f t="shared" si="1096"/>
        <v>0</v>
      </c>
      <c r="DN28948" s="49">
        <f t="shared" si="1097"/>
        <v>0</v>
      </c>
    </row>
    <row r="28949" spans="106:118" x14ac:dyDescent="0.25">
      <c r="DB28949" s="134">
        <f t="shared" si="1094"/>
        <v>180</v>
      </c>
      <c r="DC28949" s="7"/>
      <c r="DD28949" s="10"/>
      <c r="DE28949" s="9"/>
      <c r="DF28949" s="9"/>
      <c r="DG28949" s="9"/>
      <c r="DH28949" s="128"/>
      <c r="DI28949" s="128"/>
      <c r="DJ28949" s="128"/>
      <c r="DK28949" s="216">
        <f t="shared" si="1095"/>
        <v>0</v>
      </c>
      <c r="DL28949" s="128"/>
      <c r="DM28949" s="49">
        <f t="shared" si="1096"/>
        <v>0</v>
      </c>
      <c r="DN28949" s="49">
        <f t="shared" si="1097"/>
        <v>0</v>
      </c>
    </row>
    <row r="28950" spans="106:118" x14ac:dyDescent="0.25">
      <c r="DB28950" s="134">
        <f t="shared" si="1094"/>
        <v>181</v>
      </c>
      <c r="DC28950" s="7"/>
      <c r="DD28950" s="10"/>
      <c r="DE28950" s="9"/>
      <c r="DF28950" s="9"/>
      <c r="DG28950" s="9"/>
      <c r="DH28950" s="128"/>
      <c r="DI28950" s="128"/>
      <c r="DJ28950" s="128"/>
      <c r="DK28950" s="216">
        <f t="shared" si="1095"/>
        <v>0</v>
      </c>
      <c r="DL28950" s="128"/>
      <c r="DM28950" s="49">
        <f t="shared" si="1096"/>
        <v>0</v>
      </c>
      <c r="DN28950" s="49">
        <f t="shared" si="1097"/>
        <v>0</v>
      </c>
    </row>
    <row r="28951" spans="106:118" x14ac:dyDescent="0.25">
      <c r="DB28951" s="134">
        <f t="shared" si="1094"/>
        <v>182</v>
      </c>
      <c r="DC28951" s="7"/>
      <c r="DD28951" s="10"/>
      <c r="DE28951" s="9"/>
      <c r="DF28951" s="9"/>
      <c r="DG28951" s="9"/>
      <c r="DH28951" s="128"/>
      <c r="DI28951" s="128"/>
      <c r="DJ28951" s="128"/>
      <c r="DK28951" s="216">
        <f t="shared" si="1095"/>
        <v>0</v>
      </c>
      <c r="DL28951" s="128"/>
      <c r="DM28951" s="49">
        <f t="shared" si="1096"/>
        <v>0</v>
      </c>
      <c r="DN28951" s="49">
        <f t="shared" si="1097"/>
        <v>0</v>
      </c>
    </row>
    <row r="28952" spans="106:118" x14ac:dyDescent="0.25">
      <c r="DB28952" s="134">
        <f t="shared" si="1094"/>
        <v>183</v>
      </c>
      <c r="DC28952" s="7"/>
      <c r="DD28952" s="10"/>
      <c r="DE28952" s="9"/>
      <c r="DF28952" s="9"/>
      <c r="DG28952" s="9"/>
      <c r="DH28952" s="128"/>
      <c r="DI28952" s="128"/>
      <c r="DJ28952" s="128"/>
      <c r="DK28952" s="216">
        <f t="shared" si="1095"/>
        <v>0</v>
      </c>
      <c r="DL28952" s="128"/>
      <c r="DM28952" s="49">
        <f t="shared" si="1096"/>
        <v>0</v>
      </c>
      <c r="DN28952" s="49">
        <f t="shared" si="1097"/>
        <v>0</v>
      </c>
    </row>
    <row r="28953" spans="106:118" x14ac:dyDescent="0.25">
      <c r="DB28953" s="134">
        <f t="shared" si="1094"/>
        <v>184</v>
      </c>
      <c r="DC28953" s="7"/>
      <c r="DD28953" s="10"/>
      <c r="DE28953" s="9"/>
      <c r="DF28953" s="9"/>
      <c r="DG28953" s="9"/>
      <c r="DH28953" s="128"/>
      <c r="DI28953" s="128"/>
      <c r="DJ28953" s="128"/>
      <c r="DK28953" s="216">
        <f t="shared" si="1095"/>
        <v>0</v>
      </c>
      <c r="DL28953" s="128"/>
      <c r="DM28953" s="49">
        <f t="shared" si="1096"/>
        <v>0</v>
      </c>
      <c r="DN28953" s="49">
        <f t="shared" si="1097"/>
        <v>0</v>
      </c>
    </row>
    <row r="28954" spans="106:118" x14ac:dyDescent="0.25">
      <c r="DB28954" s="134">
        <f t="shared" si="1094"/>
        <v>185</v>
      </c>
      <c r="DC28954" s="7"/>
      <c r="DD28954" s="10"/>
      <c r="DE28954" s="9"/>
      <c r="DF28954" s="9"/>
      <c r="DG28954" s="9"/>
      <c r="DH28954" s="128"/>
      <c r="DI28954" s="128"/>
      <c r="DJ28954" s="128"/>
      <c r="DK28954" s="216">
        <f t="shared" si="1095"/>
        <v>0</v>
      </c>
      <c r="DL28954" s="128"/>
      <c r="DM28954" s="49">
        <f t="shared" si="1096"/>
        <v>0</v>
      </c>
      <c r="DN28954" s="49">
        <f t="shared" si="1097"/>
        <v>0</v>
      </c>
    </row>
    <row r="28955" spans="106:118" x14ac:dyDescent="0.25">
      <c r="DB28955" s="134">
        <f t="shared" si="1094"/>
        <v>186</v>
      </c>
      <c r="DC28955" s="7"/>
      <c r="DD28955" s="10"/>
      <c r="DE28955" s="9"/>
      <c r="DF28955" s="9"/>
      <c r="DG28955" s="9"/>
      <c r="DH28955" s="128"/>
      <c r="DI28955" s="128"/>
      <c r="DJ28955" s="128"/>
      <c r="DK28955" s="216">
        <f t="shared" si="1095"/>
        <v>0</v>
      </c>
      <c r="DL28955" s="128"/>
      <c r="DM28955" s="49">
        <f t="shared" si="1096"/>
        <v>0</v>
      </c>
      <c r="DN28955" s="49">
        <f t="shared" si="1097"/>
        <v>0</v>
      </c>
    </row>
    <row r="28956" spans="106:118" x14ac:dyDescent="0.25">
      <c r="DB28956" s="134">
        <f t="shared" si="1094"/>
        <v>187</v>
      </c>
      <c r="DC28956" s="7"/>
      <c r="DD28956" s="10"/>
      <c r="DE28956" s="9"/>
      <c r="DF28956" s="9"/>
      <c r="DG28956" s="9"/>
      <c r="DH28956" s="128"/>
      <c r="DI28956" s="128"/>
      <c r="DJ28956" s="128"/>
      <c r="DK28956" s="216">
        <f t="shared" si="1095"/>
        <v>0</v>
      </c>
      <c r="DL28956" s="128"/>
      <c r="DM28956" s="49">
        <f t="shared" si="1096"/>
        <v>0</v>
      </c>
      <c r="DN28956" s="49">
        <f t="shared" si="1097"/>
        <v>0</v>
      </c>
    </row>
    <row r="28957" spans="106:118" x14ac:dyDescent="0.25">
      <c r="DB28957" s="134">
        <f t="shared" si="1094"/>
        <v>188</v>
      </c>
      <c r="DC28957" s="7"/>
      <c r="DD28957" s="10"/>
      <c r="DE28957" s="9"/>
      <c r="DF28957" s="9"/>
      <c r="DG28957" s="9"/>
      <c r="DH28957" s="128"/>
      <c r="DI28957" s="128"/>
      <c r="DJ28957" s="128"/>
      <c r="DK28957" s="216">
        <f t="shared" si="1095"/>
        <v>0</v>
      </c>
      <c r="DL28957" s="128"/>
      <c r="DM28957" s="49">
        <f t="shared" si="1096"/>
        <v>0</v>
      </c>
      <c r="DN28957" s="49">
        <f t="shared" si="1097"/>
        <v>0</v>
      </c>
    </row>
    <row r="28958" spans="106:118" x14ac:dyDescent="0.25">
      <c r="DB28958" s="134">
        <f t="shared" si="1094"/>
        <v>189</v>
      </c>
      <c r="DC28958" s="7"/>
      <c r="DD28958" s="10"/>
      <c r="DE28958" s="9"/>
      <c r="DF28958" s="9"/>
      <c r="DG28958" s="9"/>
      <c r="DH28958" s="128"/>
      <c r="DI28958" s="128"/>
      <c r="DJ28958" s="128"/>
      <c r="DK28958" s="216">
        <f t="shared" si="1095"/>
        <v>0</v>
      </c>
      <c r="DL28958" s="128"/>
      <c r="DM28958" s="49">
        <f t="shared" si="1096"/>
        <v>0</v>
      </c>
      <c r="DN28958" s="49">
        <f t="shared" si="1097"/>
        <v>0</v>
      </c>
    </row>
    <row r="28959" spans="106:118" x14ac:dyDescent="0.25">
      <c r="DB28959" s="134">
        <f t="shared" si="1094"/>
        <v>190</v>
      </c>
      <c r="DC28959" s="7"/>
      <c r="DD28959" s="10"/>
      <c r="DE28959" s="9"/>
      <c r="DF28959" s="9"/>
      <c r="DG28959" s="9"/>
      <c r="DH28959" s="128"/>
      <c r="DI28959" s="128"/>
      <c r="DJ28959" s="128"/>
      <c r="DK28959" s="216">
        <f t="shared" si="1095"/>
        <v>0</v>
      </c>
      <c r="DL28959" s="128"/>
      <c r="DM28959" s="49">
        <f t="shared" si="1096"/>
        <v>0</v>
      </c>
      <c r="DN28959" s="49">
        <f t="shared" si="1097"/>
        <v>0</v>
      </c>
    </row>
    <row r="28960" spans="106:118" x14ac:dyDescent="0.25">
      <c r="DB28960" s="134">
        <f t="shared" si="1094"/>
        <v>191</v>
      </c>
      <c r="DC28960" s="7"/>
      <c r="DD28960" s="10"/>
      <c r="DE28960" s="9"/>
      <c r="DF28960" s="9"/>
      <c r="DG28960" s="9"/>
      <c r="DH28960" s="128"/>
      <c r="DI28960" s="128"/>
      <c r="DJ28960" s="128"/>
      <c r="DK28960" s="216">
        <f t="shared" si="1095"/>
        <v>0</v>
      </c>
      <c r="DL28960" s="128"/>
      <c r="DM28960" s="49">
        <f t="shared" si="1096"/>
        <v>0</v>
      </c>
      <c r="DN28960" s="49">
        <f t="shared" si="1097"/>
        <v>0</v>
      </c>
    </row>
    <row r="28961" spans="106:118" x14ac:dyDescent="0.25">
      <c r="DB28961" s="134">
        <f t="shared" si="1094"/>
        <v>192</v>
      </c>
      <c r="DC28961" s="7"/>
      <c r="DD28961" s="10"/>
      <c r="DE28961" s="9"/>
      <c r="DF28961" s="9"/>
      <c r="DG28961" s="9"/>
      <c r="DH28961" s="128"/>
      <c r="DI28961" s="128"/>
      <c r="DJ28961" s="128"/>
      <c r="DK28961" s="216">
        <f t="shared" si="1095"/>
        <v>0</v>
      </c>
      <c r="DL28961" s="128"/>
      <c r="DM28961" s="49">
        <f t="shared" si="1096"/>
        <v>0</v>
      </c>
      <c r="DN28961" s="49">
        <f t="shared" si="1097"/>
        <v>0</v>
      </c>
    </row>
    <row r="28962" spans="106:118" x14ac:dyDescent="0.25">
      <c r="DB28962" s="134">
        <f t="shared" ref="DB28962:DB29025" si="1098">1+DB28961</f>
        <v>193</v>
      </c>
      <c r="DC28962" s="7"/>
      <c r="DD28962" s="10"/>
      <c r="DE28962" s="9"/>
      <c r="DF28962" s="9"/>
      <c r="DG28962" s="9"/>
      <c r="DH28962" s="128"/>
      <c r="DI28962" s="128"/>
      <c r="DJ28962" s="128"/>
      <c r="DK28962" s="216">
        <f t="shared" si="1095"/>
        <v>0</v>
      </c>
      <c r="DL28962" s="128"/>
      <c r="DM28962" s="49">
        <f t="shared" si="1096"/>
        <v>0</v>
      </c>
      <c r="DN28962" s="49">
        <f t="shared" si="1097"/>
        <v>0</v>
      </c>
    </row>
    <row r="28963" spans="106:118" x14ac:dyDescent="0.25">
      <c r="DB28963" s="134">
        <f t="shared" si="1098"/>
        <v>194</v>
      </c>
      <c r="DC28963" s="7"/>
      <c r="DD28963" s="10"/>
      <c r="DE28963" s="9"/>
      <c r="DF28963" s="9"/>
      <c r="DG28963" s="9"/>
      <c r="DH28963" s="128"/>
      <c r="DI28963" s="128"/>
      <c r="DJ28963" s="128"/>
      <c r="DK28963" s="216">
        <f t="shared" si="1095"/>
        <v>0</v>
      </c>
      <c r="DL28963" s="128"/>
      <c r="DM28963" s="49">
        <f t="shared" si="1096"/>
        <v>0</v>
      </c>
      <c r="DN28963" s="49">
        <f t="shared" si="1097"/>
        <v>0</v>
      </c>
    </row>
    <row r="28964" spans="106:118" x14ac:dyDescent="0.25">
      <c r="DB28964" s="134">
        <f t="shared" si="1098"/>
        <v>195</v>
      </c>
      <c r="DC28964" s="7"/>
      <c r="DD28964" s="10"/>
      <c r="DE28964" s="9"/>
      <c r="DF28964" s="9"/>
      <c r="DG28964" s="9"/>
      <c r="DH28964" s="128"/>
      <c r="DI28964" s="128"/>
      <c r="DJ28964" s="128"/>
      <c r="DK28964" s="216">
        <f t="shared" si="1095"/>
        <v>0</v>
      </c>
      <c r="DL28964" s="128"/>
      <c r="DM28964" s="49">
        <f t="shared" si="1096"/>
        <v>0</v>
      </c>
      <c r="DN28964" s="49">
        <f t="shared" si="1097"/>
        <v>0</v>
      </c>
    </row>
    <row r="28965" spans="106:118" x14ac:dyDescent="0.25">
      <c r="DB28965" s="134">
        <f t="shared" si="1098"/>
        <v>196</v>
      </c>
      <c r="DC28965" s="7"/>
      <c r="DD28965" s="10"/>
      <c r="DE28965" s="9"/>
      <c r="DF28965" s="9"/>
      <c r="DG28965" s="9"/>
      <c r="DH28965" s="128"/>
      <c r="DI28965" s="128"/>
      <c r="DJ28965" s="128"/>
      <c r="DK28965" s="216">
        <f t="shared" si="1095"/>
        <v>0</v>
      </c>
      <c r="DL28965" s="128"/>
      <c r="DM28965" s="49">
        <f t="shared" si="1096"/>
        <v>0</v>
      </c>
      <c r="DN28965" s="49">
        <f t="shared" si="1097"/>
        <v>0</v>
      </c>
    </row>
    <row r="28966" spans="106:118" x14ac:dyDescent="0.25">
      <c r="DB28966" s="134">
        <f t="shared" si="1098"/>
        <v>197</v>
      </c>
      <c r="DC28966" s="7"/>
      <c r="DD28966" s="10"/>
      <c r="DE28966" s="9"/>
      <c r="DF28966" s="9"/>
      <c r="DG28966" s="9"/>
      <c r="DH28966" s="128"/>
      <c r="DI28966" s="128"/>
      <c r="DJ28966" s="128"/>
      <c r="DK28966" s="216">
        <f t="shared" si="1095"/>
        <v>0</v>
      </c>
      <c r="DL28966" s="128"/>
      <c r="DM28966" s="49">
        <f t="shared" si="1096"/>
        <v>0</v>
      </c>
      <c r="DN28966" s="49">
        <f t="shared" si="1097"/>
        <v>0</v>
      </c>
    </row>
    <row r="28967" spans="106:118" x14ac:dyDescent="0.25">
      <c r="DB28967" s="134">
        <f t="shared" si="1098"/>
        <v>198</v>
      </c>
      <c r="DC28967" s="7"/>
      <c r="DD28967" s="10"/>
      <c r="DE28967" s="9"/>
      <c r="DF28967" s="9"/>
      <c r="DG28967" s="9"/>
      <c r="DH28967" s="128"/>
      <c r="DI28967" s="128"/>
      <c r="DJ28967" s="128"/>
      <c r="DK28967" s="216">
        <f t="shared" si="1095"/>
        <v>0</v>
      </c>
      <c r="DL28967" s="128"/>
      <c r="DM28967" s="49">
        <f t="shared" si="1096"/>
        <v>0</v>
      </c>
      <c r="DN28967" s="49">
        <f t="shared" si="1097"/>
        <v>0</v>
      </c>
    </row>
    <row r="28968" spans="106:118" x14ac:dyDescent="0.25">
      <c r="DB28968" s="134">
        <f t="shared" si="1098"/>
        <v>199</v>
      </c>
      <c r="DC28968" s="7"/>
      <c r="DD28968" s="10"/>
      <c r="DE28968" s="9"/>
      <c r="DF28968" s="9"/>
      <c r="DG28968" s="9"/>
      <c r="DH28968" s="128"/>
      <c r="DI28968" s="128"/>
      <c r="DJ28968" s="128"/>
      <c r="DK28968" s="216">
        <f t="shared" ref="DK28968:DK29031" si="1099">IF(DC28968=0,0,IF(DD28968=0,0,IF(DE28968=0,0,IF(DF28968=0,0,IF(DG28968=0,0,DM28968+DN28968)))))</f>
        <v>0</v>
      </c>
      <c r="DL28968" s="128"/>
      <c r="DM28968" s="49">
        <f t="shared" ref="DM28968:DM29031" si="1100">DF28968*5</f>
        <v>0</v>
      </c>
      <c r="DN28968" s="49">
        <f t="shared" ref="DN28968:DN29031" si="1101">IF(DC28968=0,0,IF(DD28968=0,0,IF(DE28968=0,0,50)))</f>
        <v>0</v>
      </c>
    </row>
    <row r="28969" spans="106:118" x14ac:dyDescent="0.25">
      <c r="DB28969" s="134">
        <f t="shared" si="1098"/>
        <v>200</v>
      </c>
      <c r="DC28969" s="7"/>
      <c r="DD28969" s="10"/>
      <c r="DE28969" s="9"/>
      <c r="DF28969" s="9"/>
      <c r="DG28969" s="9"/>
      <c r="DH28969" s="128"/>
      <c r="DI28969" s="128"/>
      <c r="DJ28969" s="128"/>
      <c r="DK28969" s="216">
        <f t="shared" si="1099"/>
        <v>0</v>
      </c>
      <c r="DL28969" s="128"/>
      <c r="DM28969" s="49">
        <f t="shared" si="1100"/>
        <v>0</v>
      </c>
      <c r="DN28969" s="49">
        <f t="shared" si="1101"/>
        <v>0</v>
      </c>
    </row>
    <row r="28970" spans="106:118" x14ac:dyDescent="0.25">
      <c r="DB28970" s="134">
        <f t="shared" si="1098"/>
        <v>201</v>
      </c>
      <c r="DC28970" s="7"/>
      <c r="DD28970" s="10"/>
      <c r="DE28970" s="9"/>
      <c r="DF28970" s="9"/>
      <c r="DG28970" s="9"/>
      <c r="DH28970" s="128"/>
      <c r="DI28970" s="128"/>
      <c r="DJ28970" s="128"/>
      <c r="DK28970" s="216">
        <f t="shared" si="1099"/>
        <v>0</v>
      </c>
      <c r="DL28970" s="128"/>
      <c r="DM28970" s="49">
        <f t="shared" si="1100"/>
        <v>0</v>
      </c>
      <c r="DN28970" s="49">
        <f t="shared" si="1101"/>
        <v>0</v>
      </c>
    </row>
    <row r="28971" spans="106:118" x14ac:dyDescent="0.25">
      <c r="DB28971" s="134">
        <f t="shared" si="1098"/>
        <v>202</v>
      </c>
      <c r="DC28971" s="7"/>
      <c r="DD28971" s="10"/>
      <c r="DE28971" s="9"/>
      <c r="DF28971" s="9"/>
      <c r="DG28971" s="9"/>
      <c r="DH28971" s="128"/>
      <c r="DI28971" s="128"/>
      <c r="DJ28971" s="128"/>
      <c r="DK28971" s="216">
        <f t="shared" si="1099"/>
        <v>0</v>
      </c>
      <c r="DL28971" s="128"/>
      <c r="DM28971" s="49">
        <f t="shared" si="1100"/>
        <v>0</v>
      </c>
      <c r="DN28971" s="49">
        <f t="shared" si="1101"/>
        <v>0</v>
      </c>
    </row>
    <row r="28972" spans="106:118" x14ac:dyDescent="0.25">
      <c r="DB28972" s="134">
        <f t="shared" si="1098"/>
        <v>203</v>
      </c>
      <c r="DC28972" s="7"/>
      <c r="DD28972" s="10"/>
      <c r="DE28972" s="9"/>
      <c r="DF28972" s="9"/>
      <c r="DG28972" s="9"/>
      <c r="DH28972" s="128"/>
      <c r="DI28972" s="128"/>
      <c r="DJ28972" s="128"/>
      <c r="DK28972" s="216">
        <f t="shared" si="1099"/>
        <v>0</v>
      </c>
      <c r="DL28972" s="128"/>
      <c r="DM28972" s="49">
        <f t="shared" si="1100"/>
        <v>0</v>
      </c>
      <c r="DN28972" s="49">
        <f t="shared" si="1101"/>
        <v>0</v>
      </c>
    </row>
    <row r="28973" spans="106:118" x14ac:dyDescent="0.25">
      <c r="DB28973" s="134">
        <f t="shared" si="1098"/>
        <v>204</v>
      </c>
      <c r="DC28973" s="7"/>
      <c r="DD28973" s="10"/>
      <c r="DE28973" s="9"/>
      <c r="DF28973" s="9"/>
      <c r="DG28973" s="9"/>
      <c r="DH28973" s="128"/>
      <c r="DI28973" s="128"/>
      <c r="DJ28973" s="128"/>
      <c r="DK28973" s="216">
        <f t="shared" si="1099"/>
        <v>0</v>
      </c>
      <c r="DL28973" s="128"/>
      <c r="DM28973" s="49">
        <f t="shared" si="1100"/>
        <v>0</v>
      </c>
      <c r="DN28973" s="49">
        <f t="shared" si="1101"/>
        <v>0</v>
      </c>
    </row>
    <row r="28974" spans="106:118" x14ac:dyDescent="0.25">
      <c r="DB28974" s="134">
        <f t="shared" si="1098"/>
        <v>205</v>
      </c>
      <c r="DC28974" s="7"/>
      <c r="DD28974" s="10"/>
      <c r="DE28974" s="9"/>
      <c r="DF28974" s="9"/>
      <c r="DG28974" s="9"/>
      <c r="DH28974" s="128"/>
      <c r="DI28974" s="128"/>
      <c r="DJ28974" s="128"/>
      <c r="DK28974" s="216">
        <f t="shared" si="1099"/>
        <v>0</v>
      </c>
      <c r="DL28974" s="128"/>
      <c r="DM28974" s="49">
        <f t="shared" si="1100"/>
        <v>0</v>
      </c>
      <c r="DN28974" s="49">
        <f t="shared" si="1101"/>
        <v>0</v>
      </c>
    </row>
    <row r="28975" spans="106:118" x14ac:dyDescent="0.25">
      <c r="DB28975" s="134">
        <f t="shared" si="1098"/>
        <v>206</v>
      </c>
      <c r="DC28975" s="7"/>
      <c r="DD28975" s="10"/>
      <c r="DE28975" s="9"/>
      <c r="DF28975" s="9"/>
      <c r="DG28975" s="9"/>
      <c r="DH28975" s="128"/>
      <c r="DI28975" s="128"/>
      <c r="DJ28975" s="128"/>
      <c r="DK28975" s="216">
        <f t="shared" si="1099"/>
        <v>0</v>
      </c>
      <c r="DL28975" s="128"/>
      <c r="DM28975" s="49">
        <f t="shared" si="1100"/>
        <v>0</v>
      </c>
      <c r="DN28975" s="49">
        <f t="shared" si="1101"/>
        <v>0</v>
      </c>
    </row>
    <row r="28976" spans="106:118" x14ac:dyDescent="0.25">
      <c r="DB28976" s="134">
        <f t="shared" si="1098"/>
        <v>207</v>
      </c>
      <c r="DC28976" s="7"/>
      <c r="DD28976" s="10"/>
      <c r="DE28976" s="9"/>
      <c r="DF28976" s="9"/>
      <c r="DG28976" s="9"/>
      <c r="DH28976" s="128"/>
      <c r="DI28976" s="128"/>
      <c r="DJ28976" s="128"/>
      <c r="DK28976" s="216">
        <f t="shared" si="1099"/>
        <v>0</v>
      </c>
      <c r="DL28976" s="128"/>
      <c r="DM28976" s="49">
        <f t="shared" si="1100"/>
        <v>0</v>
      </c>
      <c r="DN28976" s="49">
        <f t="shared" si="1101"/>
        <v>0</v>
      </c>
    </row>
    <row r="28977" spans="106:118" x14ac:dyDescent="0.25">
      <c r="DB28977" s="134">
        <f t="shared" si="1098"/>
        <v>208</v>
      </c>
      <c r="DC28977" s="7"/>
      <c r="DD28977" s="10"/>
      <c r="DE28977" s="9"/>
      <c r="DF28977" s="9"/>
      <c r="DG28977" s="9"/>
      <c r="DH28977" s="128"/>
      <c r="DI28977" s="128"/>
      <c r="DJ28977" s="128"/>
      <c r="DK28977" s="216">
        <f t="shared" si="1099"/>
        <v>0</v>
      </c>
      <c r="DL28977" s="128"/>
      <c r="DM28977" s="49">
        <f t="shared" si="1100"/>
        <v>0</v>
      </c>
      <c r="DN28977" s="49">
        <f t="shared" si="1101"/>
        <v>0</v>
      </c>
    </row>
    <row r="28978" spans="106:118" x14ac:dyDescent="0.25">
      <c r="DB28978" s="134">
        <f t="shared" si="1098"/>
        <v>209</v>
      </c>
      <c r="DC28978" s="7"/>
      <c r="DD28978" s="10"/>
      <c r="DE28978" s="9"/>
      <c r="DF28978" s="9"/>
      <c r="DG28978" s="9"/>
      <c r="DH28978" s="128"/>
      <c r="DI28978" s="128"/>
      <c r="DJ28978" s="128"/>
      <c r="DK28978" s="216">
        <f t="shared" si="1099"/>
        <v>0</v>
      </c>
      <c r="DL28978" s="128"/>
      <c r="DM28978" s="49">
        <f t="shared" si="1100"/>
        <v>0</v>
      </c>
      <c r="DN28978" s="49">
        <f t="shared" si="1101"/>
        <v>0</v>
      </c>
    </row>
    <row r="28979" spans="106:118" x14ac:dyDescent="0.25">
      <c r="DB28979" s="134">
        <f t="shared" si="1098"/>
        <v>210</v>
      </c>
      <c r="DC28979" s="7"/>
      <c r="DD28979" s="10"/>
      <c r="DE28979" s="9"/>
      <c r="DF28979" s="9"/>
      <c r="DG28979" s="9"/>
      <c r="DH28979" s="128"/>
      <c r="DI28979" s="128"/>
      <c r="DJ28979" s="128"/>
      <c r="DK28979" s="216">
        <f t="shared" si="1099"/>
        <v>0</v>
      </c>
      <c r="DL28979" s="128"/>
      <c r="DM28979" s="49">
        <f t="shared" si="1100"/>
        <v>0</v>
      </c>
      <c r="DN28979" s="49">
        <f t="shared" si="1101"/>
        <v>0</v>
      </c>
    </row>
    <row r="28980" spans="106:118" x14ac:dyDescent="0.25">
      <c r="DB28980" s="134">
        <f t="shared" si="1098"/>
        <v>211</v>
      </c>
      <c r="DC28980" s="7"/>
      <c r="DD28980" s="10"/>
      <c r="DE28980" s="9"/>
      <c r="DF28980" s="9"/>
      <c r="DG28980" s="9"/>
      <c r="DH28980" s="128"/>
      <c r="DI28980" s="128"/>
      <c r="DJ28980" s="128"/>
      <c r="DK28980" s="216">
        <f t="shared" si="1099"/>
        <v>0</v>
      </c>
      <c r="DL28980" s="128"/>
      <c r="DM28980" s="49">
        <f t="shared" si="1100"/>
        <v>0</v>
      </c>
      <c r="DN28980" s="49">
        <f t="shared" si="1101"/>
        <v>0</v>
      </c>
    </row>
    <row r="28981" spans="106:118" x14ac:dyDescent="0.25">
      <c r="DB28981" s="134">
        <f t="shared" si="1098"/>
        <v>212</v>
      </c>
      <c r="DC28981" s="7"/>
      <c r="DD28981" s="10"/>
      <c r="DE28981" s="9"/>
      <c r="DF28981" s="9"/>
      <c r="DG28981" s="9"/>
      <c r="DH28981" s="128"/>
      <c r="DI28981" s="128"/>
      <c r="DJ28981" s="128"/>
      <c r="DK28981" s="216">
        <f t="shared" si="1099"/>
        <v>0</v>
      </c>
      <c r="DL28981" s="128"/>
      <c r="DM28981" s="49">
        <f t="shared" si="1100"/>
        <v>0</v>
      </c>
      <c r="DN28981" s="49">
        <f t="shared" si="1101"/>
        <v>0</v>
      </c>
    </row>
    <row r="28982" spans="106:118" x14ac:dyDescent="0.25">
      <c r="DB28982" s="134">
        <f t="shared" si="1098"/>
        <v>213</v>
      </c>
      <c r="DC28982" s="7"/>
      <c r="DD28982" s="10"/>
      <c r="DE28982" s="9"/>
      <c r="DF28982" s="9"/>
      <c r="DG28982" s="9"/>
      <c r="DH28982" s="128"/>
      <c r="DI28982" s="128"/>
      <c r="DJ28982" s="128"/>
      <c r="DK28982" s="216">
        <f t="shared" si="1099"/>
        <v>0</v>
      </c>
      <c r="DL28982" s="128"/>
      <c r="DM28982" s="49">
        <f t="shared" si="1100"/>
        <v>0</v>
      </c>
      <c r="DN28982" s="49">
        <f t="shared" si="1101"/>
        <v>0</v>
      </c>
    </row>
    <row r="28983" spans="106:118" x14ac:dyDescent="0.25">
      <c r="DB28983" s="134">
        <f t="shared" si="1098"/>
        <v>214</v>
      </c>
      <c r="DC28983" s="7"/>
      <c r="DD28983" s="10"/>
      <c r="DE28983" s="9"/>
      <c r="DF28983" s="9"/>
      <c r="DG28983" s="9"/>
      <c r="DH28983" s="128"/>
      <c r="DI28983" s="128"/>
      <c r="DJ28983" s="128"/>
      <c r="DK28983" s="216">
        <f t="shared" si="1099"/>
        <v>0</v>
      </c>
      <c r="DL28983" s="128"/>
      <c r="DM28983" s="49">
        <f t="shared" si="1100"/>
        <v>0</v>
      </c>
      <c r="DN28983" s="49">
        <f t="shared" si="1101"/>
        <v>0</v>
      </c>
    </row>
    <row r="28984" spans="106:118" x14ac:dyDescent="0.25">
      <c r="DB28984" s="134">
        <f t="shared" si="1098"/>
        <v>215</v>
      </c>
      <c r="DC28984" s="7"/>
      <c r="DD28984" s="10"/>
      <c r="DE28984" s="9"/>
      <c r="DF28984" s="9"/>
      <c r="DG28984" s="9"/>
      <c r="DH28984" s="128"/>
      <c r="DI28984" s="128"/>
      <c r="DJ28984" s="128"/>
      <c r="DK28984" s="216">
        <f t="shared" si="1099"/>
        <v>0</v>
      </c>
      <c r="DL28984" s="128"/>
      <c r="DM28984" s="49">
        <f t="shared" si="1100"/>
        <v>0</v>
      </c>
      <c r="DN28984" s="49">
        <f t="shared" si="1101"/>
        <v>0</v>
      </c>
    </row>
    <row r="28985" spans="106:118" x14ac:dyDescent="0.25">
      <c r="DB28985" s="134">
        <f t="shared" si="1098"/>
        <v>216</v>
      </c>
      <c r="DC28985" s="7"/>
      <c r="DD28985" s="10"/>
      <c r="DE28985" s="9"/>
      <c r="DF28985" s="9"/>
      <c r="DG28985" s="9"/>
      <c r="DH28985" s="128"/>
      <c r="DI28985" s="128"/>
      <c r="DJ28985" s="128"/>
      <c r="DK28985" s="216">
        <f t="shared" si="1099"/>
        <v>0</v>
      </c>
      <c r="DL28985" s="128"/>
      <c r="DM28985" s="49">
        <f t="shared" si="1100"/>
        <v>0</v>
      </c>
      <c r="DN28985" s="49">
        <f t="shared" si="1101"/>
        <v>0</v>
      </c>
    </row>
    <row r="28986" spans="106:118" x14ac:dyDescent="0.25">
      <c r="DB28986" s="134">
        <f t="shared" si="1098"/>
        <v>217</v>
      </c>
      <c r="DC28986" s="7"/>
      <c r="DD28986" s="10"/>
      <c r="DE28986" s="9"/>
      <c r="DF28986" s="9"/>
      <c r="DG28986" s="9"/>
      <c r="DH28986" s="128"/>
      <c r="DI28986" s="128"/>
      <c r="DJ28986" s="128"/>
      <c r="DK28986" s="216">
        <f t="shared" si="1099"/>
        <v>0</v>
      </c>
      <c r="DL28986" s="128"/>
      <c r="DM28986" s="49">
        <f t="shared" si="1100"/>
        <v>0</v>
      </c>
      <c r="DN28986" s="49">
        <f t="shared" si="1101"/>
        <v>0</v>
      </c>
    </row>
    <row r="28987" spans="106:118" x14ac:dyDescent="0.25">
      <c r="DB28987" s="134">
        <f t="shared" si="1098"/>
        <v>218</v>
      </c>
      <c r="DC28987" s="7"/>
      <c r="DD28987" s="10"/>
      <c r="DE28987" s="9"/>
      <c r="DF28987" s="9"/>
      <c r="DG28987" s="9"/>
      <c r="DH28987" s="128"/>
      <c r="DI28987" s="128"/>
      <c r="DJ28987" s="128"/>
      <c r="DK28987" s="216">
        <f t="shared" si="1099"/>
        <v>0</v>
      </c>
      <c r="DL28987" s="128"/>
      <c r="DM28987" s="49">
        <f t="shared" si="1100"/>
        <v>0</v>
      </c>
      <c r="DN28987" s="49">
        <f t="shared" si="1101"/>
        <v>0</v>
      </c>
    </row>
    <row r="28988" spans="106:118" x14ac:dyDescent="0.25">
      <c r="DB28988" s="134">
        <f t="shared" si="1098"/>
        <v>219</v>
      </c>
      <c r="DC28988" s="7"/>
      <c r="DD28988" s="10"/>
      <c r="DE28988" s="9"/>
      <c r="DF28988" s="9"/>
      <c r="DG28988" s="9"/>
      <c r="DH28988" s="128"/>
      <c r="DI28988" s="128"/>
      <c r="DJ28988" s="128"/>
      <c r="DK28988" s="216">
        <f t="shared" si="1099"/>
        <v>0</v>
      </c>
      <c r="DL28988" s="128"/>
      <c r="DM28988" s="49">
        <f t="shared" si="1100"/>
        <v>0</v>
      </c>
      <c r="DN28988" s="49">
        <f t="shared" si="1101"/>
        <v>0</v>
      </c>
    </row>
    <row r="28989" spans="106:118" x14ac:dyDescent="0.25">
      <c r="DB28989" s="134">
        <f t="shared" si="1098"/>
        <v>220</v>
      </c>
      <c r="DC28989" s="7"/>
      <c r="DD28989" s="10"/>
      <c r="DE28989" s="9"/>
      <c r="DF28989" s="9"/>
      <c r="DG28989" s="9"/>
      <c r="DH28989" s="128"/>
      <c r="DI28989" s="128"/>
      <c r="DJ28989" s="128"/>
      <c r="DK28989" s="216">
        <f t="shared" si="1099"/>
        <v>0</v>
      </c>
      <c r="DL28989" s="128"/>
      <c r="DM28989" s="49">
        <f t="shared" si="1100"/>
        <v>0</v>
      </c>
      <c r="DN28989" s="49">
        <f t="shared" si="1101"/>
        <v>0</v>
      </c>
    </row>
    <row r="28990" spans="106:118" x14ac:dyDescent="0.25">
      <c r="DB28990" s="134">
        <f t="shared" si="1098"/>
        <v>221</v>
      </c>
      <c r="DC28990" s="7"/>
      <c r="DD28990" s="10"/>
      <c r="DE28990" s="9"/>
      <c r="DF28990" s="9"/>
      <c r="DG28990" s="9"/>
      <c r="DH28990" s="128"/>
      <c r="DI28990" s="128"/>
      <c r="DJ28990" s="128"/>
      <c r="DK28990" s="216">
        <f t="shared" si="1099"/>
        <v>0</v>
      </c>
      <c r="DL28990" s="128"/>
      <c r="DM28990" s="49">
        <f t="shared" si="1100"/>
        <v>0</v>
      </c>
      <c r="DN28990" s="49">
        <f t="shared" si="1101"/>
        <v>0</v>
      </c>
    </row>
    <row r="28991" spans="106:118" x14ac:dyDescent="0.25">
      <c r="DB28991" s="134">
        <f t="shared" si="1098"/>
        <v>222</v>
      </c>
      <c r="DC28991" s="7"/>
      <c r="DD28991" s="10"/>
      <c r="DE28991" s="9"/>
      <c r="DF28991" s="9"/>
      <c r="DG28991" s="9"/>
      <c r="DH28991" s="128"/>
      <c r="DI28991" s="128"/>
      <c r="DJ28991" s="128"/>
      <c r="DK28991" s="216">
        <f t="shared" si="1099"/>
        <v>0</v>
      </c>
      <c r="DL28991" s="128"/>
      <c r="DM28991" s="49">
        <f t="shared" si="1100"/>
        <v>0</v>
      </c>
      <c r="DN28991" s="49">
        <f t="shared" si="1101"/>
        <v>0</v>
      </c>
    </row>
    <row r="28992" spans="106:118" x14ac:dyDescent="0.25">
      <c r="DB28992" s="134">
        <f t="shared" si="1098"/>
        <v>223</v>
      </c>
      <c r="DC28992" s="7"/>
      <c r="DD28992" s="10"/>
      <c r="DE28992" s="9"/>
      <c r="DF28992" s="9"/>
      <c r="DG28992" s="9"/>
      <c r="DH28992" s="128"/>
      <c r="DI28992" s="128"/>
      <c r="DJ28992" s="128"/>
      <c r="DK28992" s="216">
        <f t="shared" si="1099"/>
        <v>0</v>
      </c>
      <c r="DL28992" s="128"/>
      <c r="DM28992" s="49">
        <f t="shared" si="1100"/>
        <v>0</v>
      </c>
      <c r="DN28992" s="49">
        <f t="shared" si="1101"/>
        <v>0</v>
      </c>
    </row>
    <row r="28993" spans="106:118" x14ac:dyDescent="0.25">
      <c r="DB28993" s="134">
        <f t="shared" si="1098"/>
        <v>224</v>
      </c>
      <c r="DC28993" s="7"/>
      <c r="DD28993" s="10"/>
      <c r="DE28993" s="9"/>
      <c r="DF28993" s="9"/>
      <c r="DG28993" s="9"/>
      <c r="DH28993" s="128"/>
      <c r="DI28993" s="128"/>
      <c r="DJ28993" s="128"/>
      <c r="DK28993" s="216">
        <f t="shared" si="1099"/>
        <v>0</v>
      </c>
      <c r="DL28993" s="128"/>
      <c r="DM28993" s="49">
        <f t="shared" si="1100"/>
        <v>0</v>
      </c>
      <c r="DN28993" s="49">
        <f t="shared" si="1101"/>
        <v>0</v>
      </c>
    </row>
    <row r="28994" spans="106:118" x14ac:dyDescent="0.25">
      <c r="DB28994" s="134">
        <f t="shared" si="1098"/>
        <v>225</v>
      </c>
      <c r="DC28994" s="7"/>
      <c r="DD28994" s="10"/>
      <c r="DE28994" s="9"/>
      <c r="DF28994" s="9"/>
      <c r="DG28994" s="9"/>
      <c r="DH28994" s="128"/>
      <c r="DI28994" s="128"/>
      <c r="DJ28994" s="128"/>
      <c r="DK28994" s="216">
        <f t="shared" si="1099"/>
        <v>0</v>
      </c>
      <c r="DL28994" s="128"/>
      <c r="DM28994" s="49">
        <f t="shared" si="1100"/>
        <v>0</v>
      </c>
      <c r="DN28994" s="49">
        <f t="shared" si="1101"/>
        <v>0</v>
      </c>
    </row>
    <row r="28995" spans="106:118" x14ac:dyDescent="0.25">
      <c r="DB28995" s="134">
        <f t="shared" si="1098"/>
        <v>226</v>
      </c>
      <c r="DC28995" s="7"/>
      <c r="DD28995" s="10"/>
      <c r="DE28995" s="9"/>
      <c r="DF28995" s="9"/>
      <c r="DG28995" s="9"/>
      <c r="DH28995" s="128"/>
      <c r="DI28995" s="128"/>
      <c r="DJ28995" s="128"/>
      <c r="DK28995" s="216">
        <f t="shared" si="1099"/>
        <v>0</v>
      </c>
      <c r="DL28995" s="128"/>
      <c r="DM28995" s="49">
        <f t="shared" si="1100"/>
        <v>0</v>
      </c>
      <c r="DN28995" s="49">
        <f t="shared" si="1101"/>
        <v>0</v>
      </c>
    </row>
    <row r="28996" spans="106:118" x14ac:dyDescent="0.25">
      <c r="DB28996" s="134">
        <f t="shared" si="1098"/>
        <v>227</v>
      </c>
      <c r="DC28996" s="7"/>
      <c r="DD28996" s="10"/>
      <c r="DE28996" s="9"/>
      <c r="DF28996" s="9"/>
      <c r="DG28996" s="9"/>
      <c r="DH28996" s="128"/>
      <c r="DI28996" s="128"/>
      <c r="DJ28996" s="128"/>
      <c r="DK28996" s="216">
        <f t="shared" si="1099"/>
        <v>0</v>
      </c>
      <c r="DL28996" s="128"/>
      <c r="DM28996" s="49">
        <f t="shared" si="1100"/>
        <v>0</v>
      </c>
      <c r="DN28996" s="49">
        <f t="shared" si="1101"/>
        <v>0</v>
      </c>
    </row>
    <row r="28997" spans="106:118" x14ac:dyDescent="0.25">
      <c r="DB28997" s="134">
        <f t="shared" si="1098"/>
        <v>228</v>
      </c>
      <c r="DC28997" s="7"/>
      <c r="DD28997" s="10"/>
      <c r="DE28997" s="9"/>
      <c r="DF28997" s="9"/>
      <c r="DG28997" s="9"/>
      <c r="DH28997" s="128"/>
      <c r="DI28997" s="128"/>
      <c r="DJ28997" s="128"/>
      <c r="DK28997" s="216">
        <f t="shared" si="1099"/>
        <v>0</v>
      </c>
      <c r="DL28997" s="128"/>
      <c r="DM28997" s="49">
        <f t="shared" si="1100"/>
        <v>0</v>
      </c>
      <c r="DN28997" s="49">
        <f t="shared" si="1101"/>
        <v>0</v>
      </c>
    </row>
    <row r="28998" spans="106:118" x14ac:dyDescent="0.25">
      <c r="DB28998" s="134">
        <f t="shared" si="1098"/>
        <v>229</v>
      </c>
      <c r="DC28998" s="7"/>
      <c r="DD28998" s="10"/>
      <c r="DE28998" s="9"/>
      <c r="DF28998" s="9"/>
      <c r="DG28998" s="9"/>
      <c r="DH28998" s="128"/>
      <c r="DI28998" s="128"/>
      <c r="DJ28998" s="128"/>
      <c r="DK28998" s="216">
        <f t="shared" si="1099"/>
        <v>0</v>
      </c>
      <c r="DL28998" s="128"/>
      <c r="DM28998" s="49">
        <f t="shared" si="1100"/>
        <v>0</v>
      </c>
      <c r="DN28998" s="49">
        <f t="shared" si="1101"/>
        <v>0</v>
      </c>
    </row>
    <row r="28999" spans="106:118" x14ac:dyDescent="0.25">
      <c r="DB28999" s="134">
        <f t="shared" si="1098"/>
        <v>230</v>
      </c>
      <c r="DC28999" s="7"/>
      <c r="DD28999" s="10"/>
      <c r="DE28999" s="9"/>
      <c r="DF28999" s="9"/>
      <c r="DG28999" s="9"/>
      <c r="DH28999" s="128"/>
      <c r="DI28999" s="128"/>
      <c r="DJ28999" s="128"/>
      <c r="DK28999" s="216">
        <f t="shared" si="1099"/>
        <v>0</v>
      </c>
      <c r="DL28999" s="128"/>
      <c r="DM28999" s="49">
        <f t="shared" si="1100"/>
        <v>0</v>
      </c>
      <c r="DN28999" s="49">
        <f t="shared" si="1101"/>
        <v>0</v>
      </c>
    </row>
    <row r="29000" spans="106:118" x14ac:dyDescent="0.25">
      <c r="DB29000" s="134">
        <f t="shared" si="1098"/>
        <v>231</v>
      </c>
      <c r="DC29000" s="7"/>
      <c r="DD29000" s="10"/>
      <c r="DE29000" s="9"/>
      <c r="DF29000" s="9"/>
      <c r="DG29000" s="9"/>
      <c r="DH29000" s="128"/>
      <c r="DI29000" s="128"/>
      <c r="DJ29000" s="128"/>
      <c r="DK29000" s="216">
        <f t="shared" si="1099"/>
        <v>0</v>
      </c>
      <c r="DL29000" s="128"/>
      <c r="DM29000" s="49">
        <f t="shared" si="1100"/>
        <v>0</v>
      </c>
      <c r="DN29000" s="49">
        <f t="shared" si="1101"/>
        <v>0</v>
      </c>
    </row>
    <row r="29001" spans="106:118" x14ac:dyDescent="0.25">
      <c r="DB29001" s="134">
        <f t="shared" si="1098"/>
        <v>232</v>
      </c>
      <c r="DC29001" s="7"/>
      <c r="DD29001" s="10"/>
      <c r="DE29001" s="9"/>
      <c r="DF29001" s="9"/>
      <c r="DG29001" s="9"/>
      <c r="DH29001" s="128"/>
      <c r="DI29001" s="128"/>
      <c r="DJ29001" s="128"/>
      <c r="DK29001" s="216">
        <f t="shared" si="1099"/>
        <v>0</v>
      </c>
      <c r="DL29001" s="128"/>
      <c r="DM29001" s="49">
        <f t="shared" si="1100"/>
        <v>0</v>
      </c>
      <c r="DN29001" s="49">
        <f t="shared" si="1101"/>
        <v>0</v>
      </c>
    </row>
    <row r="29002" spans="106:118" x14ac:dyDescent="0.25">
      <c r="DB29002" s="134">
        <f t="shared" si="1098"/>
        <v>233</v>
      </c>
      <c r="DC29002" s="7"/>
      <c r="DD29002" s="10"/>
      <c r="DE29002" s="9"/>
      <c r="DF29002" s="9"/>
      <c r="DG29002" s="9"/>
      <c r="DH29002" s="128"/>
      <c r="DI29002" s="128"/>
      <c r="DJ29002" s="128"/>
      <c r="DK29002" s="216">
        <f t="shared" si="1099"/>
        <v>0</v>
      </c>
      <c r="DL29002" s="128"/>
      <c r="DM29002" s="49">
        <f t="shared" si="1100"/>
        <v>0</v>
      </c>
      <c r="DN29002" s="49">
        <f t="shared" si="1101"/>
        <v>0</v>
      </c>
    </row>
    <row r="29003" spans="106:118" x14ac:dyDescent="0.25">
      <c r="DB29003" s="134">
        <f t="shared" si="1098"/>
        <v>234</v>
      </c>
      <c r="DC29003" s="7"/>
      <c r="DD29003" s="10"/>
      <c r="DE29003" s="9"/>
      <c r="DF29003" s="9"/>
      <c r="DG29003" s="9"/>
      <c r="DH29003" s="128"/>
      <c r="DI29003" s="128"/>
      <c r="DJ29003" s="128"/>
      <c r="DK29003" s="216">
        <f t="shared" si="1099"/>
        <v>0</v>
      </c>
      <c r="DL29003" s="128"/>
      <c r="DM29003" s="49">
        <f t="shared" si="1100"/>
        <v>0</v>
      </c>
      <c r="DN29003" s="49">
        <f t="shared" si="1101"/>
        <v>0</v>
      </c>
    </row>
    <row r="29004" spans="106:118" x14ac:dyDescent="0.25">
      <c r="DB29004" s="134">
        <f t="shared" si="1098"/>
        <v>235</v>
      </c>
      <c r="DC29004" s="7"/>
      <c r="DD29004" s="10"/>
      <c r="DE29004" s="9"/>
      <c r="DF29004" s="9"/>
      <c r="DG29004" s="9"/>
      <c r="DH29004" s="128"/>
      <c r="DI29004" s="128"/>
      <c r="DJ29004" s="128"/>
      <c r="DK29004" s="216">
        <f t="shared" si="1099"/>
        <v>0</v>
      </c>
      <c r="DL29004" s="128"/>
      <c r="DM29004" s="49">
        <f t="shared" si="1100"/>
        <v>0</v>
      </c>
      <c r="DN29004" s="49">
        <f t="shared" si="1101"/>
        <v>0</v>
      </c>
    </row>
    <row r="29005" spans="106:118" x14ac:dyDescent="0.25">
      <c r="DB29005" s="134">
        <f t="shared" si="1098"/>
        <v>236</v>
      </c>
      <c r="DC29005" s="7"/>
      <c r="DD29005" s="10"/>
      <c r="DE29005" s="9"/>
      <c r="DF29005" s="9"/>
      <c r="DG29005" s="9"/>
      <c r="DH29005" s="128"/>
      <c r="DI29005" s="128"/>
      <c r="DJ29005" s="128"/>
      <c r="DK29005" s="216">
        <f t="shared" si="1099"/>
        <v>0</v>
      </c>
      <c r="DL29005" s="128"/>
      <c r="DM29005" s="49">
        <f t="shared" si="1100"/>
        <v>0</v>
      </c>
      <c r="DN29005" s="49">
        <f t="shared" si="1101"/>
        <v>0</v>
      </c>
    </row>
    <row r="29006" spans="106:118" x14ac:dyDescent="0.25">
      <c r="DB29006" s="134">
        <f t="shared" si="1098"/>
        <v>237</v>
      </c>
      <c r="DC29006" s="7"/>
      <c r="DD29006" s="10"/>
      <c r="DE29006" s="9"/>
      <c r="DF29006" s="9"/>
      <c r="DG29006" s="9"/>
      <c r="DH29006" s="128"/>
      <c r="DI29006" s="128"/>
      <c r="DJ29006" s="128"/>
      <c r="DK29006" s="216">
        <f t="shared" si="1099"/>
        <v>0</v>
      </c>
      <c r="DL29006" s="128"/>
      <c r="DM29006" s="49">
        <f t="shared" si="1100"/>
        <v>0</v>
      </c>
      <c r="DN29006" s="49">
        <f t="shared" si="1101"/>
        <v>0</v>
      </c>
    </row>
    <row r="29007" spans="106:118" x14ac:dyDescent="0.25">
      <c r="DB29007" s="134">
        <f t="shared" si="1098"/>
        <v>238</v>
      </c>
      <c r="DC29007" s="7"/>
      <c r="DD29007" s="10"/>
      <c r="DE29007" s="9"/>
      <c r="DF29007" s="9"/>
      <c r="DG29007" s="9"/>
      <c r="DH29007" s="128"/>
      <c r="DI29007" s="128"/>
      <c r="DJ29007" s="128"/>
      <c r="DK29007" s="216">
        <f t="shared" si="1099"/>
        <v>0</v>
      </c>
      <c r="DL29007" s="128"/>
      <c r="DM29007" s="49">
        <f t="shared" si="1100"/>
        <v>0</v>
      </c>
      <c r="DN29007" s="49">
        <f t="shared" si="1101"/>
        <v>0</v>
      </c>
    </row>
    <row r="29008" spans="106:118" x14ac:dyDescent="0.25">
      <c r="DB29008" s="134">
        <f t="shared" si="1098"/>
        <v>239</v>
      </c>
      <c r="DC29008" s="7"/>
      <c r="DD29008" s="10"/>
      <c r="DE29008" s="9"/>
      <c r="DF29008" s="9"/>
      <c r="DG29008" s="9"/>
      <c r="DH29008" s="128"/>
      <c r="DI29008" s="128"/>
      <c r="DJ29008" s="128"/>
      <c r="DK29008" s="216">
        <f t="shared" si="1099"/>
        <v>0</v>
      </c>
      <c r="DL29008" s="128"/>
      <c r="DM29008" s="49">
        <f t="shared" si="1100"/>
        <v>0</v>
      </c>
      <c r="DN29008" s="49">
        <f t="shared" si="1101"/>
        <v>0</v>
      </c>
    </row>
    <row r="29009" spans="106:118" x14ac:dyDescent="0.25">
      <c r="DB29009" s="134">
        <f t="shared" si="1098"/>
        <v>240</v>
      </c>
      <c r="DC29009" s="7"/>
      <c r="DD29009" s="10"/>
      <c r="DE29009" s="9"/>
      <c r="DF29009" s="9"/>
      <c r="DG29009" s="9"/>
      <c r="DH29009" s="128"/>
      <c r="DI29009" s="128"/>
      <c r="DJ29009" s="128"/>
      <c r="DK29009" s="216">
        <f t="shared" si="1099"/>
        <v>0</v>
      </c>
      <c r="DL29009" s="128"/>
      <c r="DM29009" s="49">
        <f t="shared" si="1100"/>
        <v>0</v>
      </c>
      <c r="DN29009" s="49">
        <f t="shared" si="1101"/>
        <v>0</v>
      </c>
    </row>
    <row r="29010" spans="106:118" x14ac:dyDescent="0.25">
      <c r="DB29010" s="134">
        <f t="shared" si="1098"/>
        <v>241</v>
      </c>
      <c r="DC29010" s="7"/>
      <c r="DD29010" s="10"/>
      <c r="DE29010" s="9"/>
      <c r="DF29010" s="9"/>
      <c r="DG29010" s="9"/>
      <c r="DH29010" s="128"/>
      <c r="DI29010" s="128"/>
      <c r="DJ29010" s="128"/>
      <c r="DK29010" s="216">
        <f t="shared" si="1099"/>
        <v>0</v>
      </c>
      <c r="DL29010" s="128"/>
      <c r="DM29010" s="49">
        <f t="shared" si="1100"/>
        <v>0</v>
      </c>
      <c r="DN29010" s="49">
        <f t="shared" si="1101"/>
        <v>0</v>
      </c>
    </row>
    <row r="29011" spans="106:118" x14ac:dyDescent="0.25">
      <c r="DB29011" s="134">
        <f t="shared" si="1098"/>
        <v>242</v>
      </c>
      <c r="DC29011" s="7"/>
      <c r="DD29011" s="10"/>
      <c r="DE29011" s="9"/>
      <c r="DF29011" s="9"/>
      <c r="DG29011" s="9"/>
      <c r="DH29011" s="128"/>
      <c r="DI29011" s="128"/>
      <c r="DJ29011" s="128"/>
      <c r="DK29011" s="216">
        <f t="shared" si="1099"/>
        <v>0</v>
      </c>
      <c r="DL29011" s="128"/>
      <c r="DM29011" s="49">
        <f t="shared" si="1100"/>
        <v>0</v>
      </c>
      <c r="DN29011" s="49">
        <f t="shared" si="1101"/>
        <v>0</v>
      </c>
    </row>
    <row r="29012" spans="106:118" x14ac:dyDescent="0.25">
      <c r="DB29012" s="134">
        <f t="shared" si="1098"/>
        <v>243</v>
      </c>
      <c r="DC29012" s="7"/>
      <c r="DD29012" s="10"/>
      <c r="DE29012" s="9"/>
      <c r="DF29012" s="9"/>
      <c r="DG29012" s="9"/>
      <c r="DH29012" s="128"/>
      <c r="DI29012" s="128"/>
      <c r="DJ29012" s="128"/>
      <c r="DK29012" s="216">
        <f t="shared" si="1099"/>
        <v>0</v>
      </c>
      <c r="DL29012" s="128"/>
      <c r="DM29012" s="49">
        <f t="shared" si="1100"/>
        <v>0</v>
      </c>
      <c r="DN29012" s="49">
        <f t="shared" si="1101"/>
        <v>0</v>
      </c>
    </row>
    <row r="29013" spans="106:118" x14ac:dyDescent="0.25">
      <c r="DB29013" s="134">
        <f t="shared" si="1098"/>
        <v>244</v>
      </c>
      <c r="DC29013" s="7"/>
      <c r="DD29013" s="10"/>
      <c r="DE29013" s="9"/>
      <c r="DF29013" s="9"/>
      <c r="DG29013" s="9"/>
      <c r="DH29013" s="128"/>
      <c r="DI29013" s="128"/>
      <c r="DJ29013" s="128"/>
      <c r="DK29013" s="216">
        <f t="shared" si="1099"/>
        <v>0</v>
      </c>
      <c r="DL29013" s="128"/>
      <c r="DM29013" s="49">
        <f t="shared" si="1100"/>
        <v>0</v>
      </c>
      <c r="DN29013" s="49">
        <f t="shared" si="1101"/>
        <v>0</v>
      </c>
    </row>
    <row r="29014" spans="106:118" x14ac:dyDescent="0.25">
      <c r="DB29014" s="134">
        <f t="shared" si="1098"/>
        <v>245</v>
      </c>
      <c r="DC29014" s="7"/>
      <c r="DD29014" s="10"/>
      <c r="DE29014" s="9"/>
      <c r="DF29014" s="9"/>
      <c r="DG29014" s="9"/>
      <c r="DH29014" s="128"/>
      <c r="DI29014" s="128"/>
      <c r="DJ29014" s="128"/>
      <c r="DK29014" s="216">
        <f t="shared" si="1099"/>
        <v>0</v>
      </c>
      <c r="DL29014" s="128"/>
      <c r="DM29014" s="49">
        <f t="shared" si="1100"/>
        <v>0</v>
      </c>
      <c r="DN29014" s="49">
        <f t="shared" si="1101"/>
        <v>0</v>
      </c>
    </row>
    <row r="29015" spans="106:118" x14ac:dyDescent="0.25">
      <c r="DB29015" s="134">
        <f t="shared" si="1098"/>
        <v>246</v>
      </c>
      <c r="DC29015" s="7"/>
      <c r="DD29015" s="10"/>
      <c r="DE29015" s="9"/>
      <c r="DF29015" s="9"/>
      <c r="DG29015" s="9"/>
      <c r="DH29015" s="128"/>
      <c r="DI29015" s="128"/>
      <c r="DJ29015" s="128"/>
      <c r="DK29015" s="216">
        <f t="shared" si="1099"/>
        <v>0</v>
      </c>
      <c r="DL29015" s="128"/>
      <c r="DM29015" s="49">
        <f t="shared" si="1100"/>
        <v>0</v>
      </c>
      <c r="DN29015" s="49">
        <f t="shared" si="1101"/>
        <v>0</v>
      </c>
    </row>
    <row r="29016" spans="106:118" x14ac:dyDescent="0.25">
      <c r="DB29016" s="134">
        <f t="shared" si="1098"/>
        <v>247</v>
      </c>
      <c r="DC29016" s="7"/>
      <c r="DD29016" s="10"/>
      <c r="DE29016" s="9"/>
      <c r="DF29016" s="9"/>
      <c r="DG29016" s="9"/>
      <c r="DH29016" s="128"/>
      <c r="DI29016" s="128"/>
      <c r="DJ29016" s="128"/>
      <c r="DK29016" s="216">
        <f t="shared" si="1099"/>
        <v>0</v>
      </c>
      <c r="DL29016" s="128"/>
      <c r="DM29016" s="49">
        <f t="shared" si="1100"/>
        <v>0</v>
      </c>
      <c r="DN29016" s="49">
        <f t="shared" si="1101"/>
        <v>0</v>
      </c>
    </row>
    <row r="29017" spans="106:118" x14ac:dyDescent="0.25">
      <c r="DB29017" s="134">
        <f t="shared" si="1098"/>
        <v>248</v>
      </c>
      <c r="DC29017" s="7"/>
      <c r="DD29017" s="10"/>
      <c r="DE29017" s="9"/>
      <c r="DF29017" s="9"/>
      <c r="DG29017" s="9"/>
      <c r="DH29017" s="128"/>
      <c r="DI29017" s="128"/>
      <c r="DJ29017" s="128"/>
      <c r="DK29017" s="216">
        <f t="shared" si="1099"/>
        <v>0</v>
      </c>
      <c r="DL29017" s="128"/>
      <c r="DM29017" s="49">
        <f t="shared" si="1100"/>
        <v>0</v>
      </c>
      <c r="DN29017" s="49">
        <f t="shared" si="1101"/>
        <v>0</v>
      </c>
    </row>
    <row r="29018" spans="106:118" x14ac:dyDescent="0.25">
      <c r="DB29018" s="134">
        <f t="shared" si="1098"/>
        <v>249</v>
      </c>
      <c r="DC29018" s="7"/>
      <c r="DD29018" s="10"/>
      <c r="DE29018" s="9"/>
      <c r="DF29018" s="9"/>
      <c r="DG29018" s="9"/>
      <c r="DH29018" s="128"/>
      <c r="DI29018" s="128"/>
      <c r="DJ29018" s="128"/>
      <c r="DK29018" s="216">
        <f t="shared" si="1099"/>
        <v>0</v>
      </c>
      <c r="DL29018" s="128"/>
      <c r="DM29018" s="49">
        <f t="shared" si="1100"/>
        <v>0</v>
      </c>
      <c r="DN29018" s="49">
        <f t="shared" si="1101"/>
        <v>0</v>
      </c>
    </row>
    <row r="29019" spans="106:118" x14ac:dyDescent="0.25">
      <c r="DB29019" s="134">
        <f t="shared" si="1098"/>
        <v>250</v>
      </c>
      <c r="DC29019" s="7"/>
      <c r="DD29019" s="10"/>
      <c r="DE29019" s="9"/>
      <c r="DF29019" s="9"/>
      <c r="DG29019" s="9"/>
      <c r="DH29019" s="128"/>
      <c r="DI29019" s="128"/>
      <c r="DJ29019" s="128"/>
      <c r="DK29019" s="216">
        <f t="shared" si="1099"/>
        <v>0</v>
      </c>
      <c r="DL29019" s="128"/>
      <c r="DM29019" s="49">
        <f t="shared" si="1100"/>
        <v>0</v>
      </c>
      <c r="DN29019" s="49">
        <f t="shared" si="1101"/>
        <v>0</v>
      </c>
    </row>
    <row r="29020" spans="106:118" x14ac:dyDescent="0.25">
      <c r="DB29020" s="134">
        <f t="shared" si="1098"/>
        <v>251</v>
      </c>
      <c r="DC29020" s="7"/>
      <c r="DD29020" s="10"/>
      <c r="DE29020" s="9"/>
      <c r="DF29020" s="9"/>
      <c r="DG29020" s="9"/>
      <c r="DH29020" s="128"/>
      <c r="DI29020" s="128"/>
      <c r="DJ29020" s="128"/>
      <c r="DK29020" s="216">
        <f t="shared" si="1099"/>
        <v>0</v>
      </c>
      <c r="DL29020" s="128"/>
      <c r="DM29020" s="49">
        <f t="shared" si="1100"/>
        <v>0</v>
      </c>
      <c r="DN29020" s="49">
        <f t="shared" si="1101"/>
        <v>0</v>
      </c>
    </row>
    <row r="29021" spans="106:118" x14ac:dyDescent="0.25">
      <c r="DB29021" s="134">
        <f t="shared" si="1098"/>
        <v>252</v>
      </c>
      <c r="DC29021" s="7"/>
      <c r="DD29021" s="10"/>
      <c r="DE29021" s="9"/>
      <c r="DF29021" s="9"/>
      <c r="DG29021" s="9"/>
      <c r="DH29021" s="128"/>
      <c r="DI29021" s="128"/>
      <c r="DJ29021" s="128"/>
      <c r="DK29021" s="216">
        <f t="shared" si="1099"/>
        <v>0</v>
      </c>
      <c r="DL29021" s="128"/>
      <c r="DM29021" s="49">
        <f t="shared" si="1100"/>
        <v>0</v>
      </c>
      <c r="DN29021" s="49">
        <f t="shared" si="1101"/>
        <v>0</v>
      </c>
    </row>
    <row r="29022" spans="106:118" x14ac:dyDescent="0.25">
      <c r="DB29022" s="134">
        <f t="shared" si="1098"/>
        <v>253</v>
      </c>
      <c r="DC29022" s="7"/>
      <c r="DD29022" s="10"/>
      <c r="DE29022" s="9"/>
      <c r="DF29022" s="9"/>
      <c r="DG29022" s="9"/>
      <c r="DH29022" s="128"/>
      <c r="DI29022" s="128"/>
      <c r="DJ29022" s="128"/>
      <c r="DK29022" s="216">
        <f t="shared" si="1099"/>
        <v>0</v>
      </c>
      <c r="DL29022" s="128"/>
      <c r="DM29022" s="49">
        <f t="shared" si="1100"/>
        <v>0</v>
      </c>
      <c r="DN29022" s="49">
        <f t="shared" si="1101"/>
        <v>0</v>
      </c>
    </row>
    <row r="29023" spans="106:118" x14ac:dyDescent="0.25">
      <c r="DB29023" s="134">
        <f t="shared" si="1098"/>
        <v>254</v>
      </c>
      <c r="DC29023" s="7"/>
      <c r="DD29023" s="10"/>
      <c r="DE29023" s="9"/>
      <c r="DF29023" s="9"/>
      <c r="DG29023" s="9"/>
      <c r="DH29023" s="128"/>
      <c r="DI29023" s="128"/>
      <c r="DJ29023" s="128"/>
      <c r="DK29023" s="216">
        <f t="shared" si="1099"/>
        <v>0</v>
      </c>
      <c r="DL29023" s="128"/>
      <c r="DM29023" s="49">
        <f t="shared" si="1100"/>
        <v>0</v>
      </c>
      <c r="DN29023" s="49">
        <f t="shared" si="1101"/>
        <v>0</v>
      </c>
    </row>
    <row r="29024" spans="106:118" x14ac:dyDescent="0.25">
      <c r="DB29024" s="134">
        <f t="shared" si="1098"/>
        <v>255</v>
      </c>
      <c r="DC29024" s="7"/>
      <c r="DD29024" s="10"/>
      <c r="DE29024" s="9"/>
      <c r="DF29024" s="9"/>
      <c r="DG29024" s="9"/>
      <c r="DH29024" s="128"/>
      <c r="DI29024" s="128"/>
      <c r="DJ29024" s="128"/>
      <c r="DK29024" s="216">
        <f t="shared" si="1099"/>
        <v>0</v>
      </c>
      <c r="DL29024" s="128"/>
      <c r="DM29024" s="49">
        <f t="shared" si="1100"/>
        <v>0</v>
      </c>
      <c r="DN29024" s="49">
        <f t="shared" si="1101"/>
        <v>0</v>
      </c>
    </row>
    <row r="29025" spans="106:118" x14ac:dyDescent="0.25">
      <c r="DB29025" s="134">
        <f t="shared" si="1098"/>
        <v>256</v>
      </c>
      <c r="DC29025" s="7"/>
      <c r="DD29025" s="10"/>
      <c r="DE29025" s="9"/>
      <c r="DF29025" s="9"/>
      <c r="DG29025" s="9"/>
      <c r="DH29025" s="128"/>
      <c r="DI29025" s="128"/>
      <c r="DJ29025" s="128"/>
      <c r="DK29025" s="216">
        <f t="shared" si="1099"/>
        <v>0</v>
      </c>
      <c r="DL29025" s="128"/>
      <c r="DM29025" s="49">
        <f t="shared" si="1100"/>
        <v>0</v>
      </c>
      <c r="DN29025" s="49">
        <f t="shared" si="1101"/>
        <v>0</v>
      </c>
    </row>
    <row r="29026" spans="106:118" x14ac:dyDescent="0.25">
      <c r="DB29026" s="134">
        <f t="shared" ref="DB29026:DB29089" si="1102">1+DB29025</f>
        <v>257</v>
      </c>
      <c r="DC29026" s="7"/>
      <c r="DD29026" s="10"/>
      <c r="DE29026" s="9"/>
      <c r="DF29026" s="9"/>
      <c r="DG29026" s="9"/>
      <c r="DH29026" s="128"/>
      <c r="DI29026" s="128"/>
      <c r="DJ29026" s="128"/>
      <c r="DK29026" s="216">
        <f t="shared" si="1099"/>
        <v>0</v>
      </c>
      <c r="DL29026" s="128"/>
      <c r="DM29026" s="49">
        <f t="shared" si="1100"/>
        <v>0</v>
      </c>
      <c r="DN29026" s="49">
        <f t="shared" si="1101"/>
        <v>0</v>
      </c>
    </row>
    <row r="29027" spans="106:118" x14ac:dyDescent="0.25">
      <c r="DB29027" s="134">
        <f t="shared" si="1102"/>
        <v>258</v>
      </c>
      <c r="DC29027" s="7"/>
      <c r="DD29027" s="10"/>
      <c r="DE29027" s="9"/>
      <c r="DF29027" s="9"/>
      <c r="DG29027" s="9"/>
      <c r="DH29027" s="128"/>
      <c r="DI29027" s="128"/>
      <c r="DJ29027" s="128"/>
      <c r="DK29027" s="216">
        <f t="shared" si="1099"/>
        <v>0</v>
      </c>
      <c r="DL29027" s="128"/>
      <c r="DM29027" s="49">
        <f t="shared" si="1100"/>
        <v>0</v>
      </c>
      <c r="DN29027" s="49">
        <f t="shared" si="1101"/>
        <v>0</v>
      </c>
    </row>
    <row r="29028" spans="106:118" x14ac:dyDescent="0.25">
      <c r="DB29028" s="134">
        <f t="shared" si="1102"/>
        <v>259</v>
      </c>
      <c r="DC29028" s="7"/>
      <c r="DD29028" s="10"/>
      <c r="DE29028" s="9"/>
      <c r="DF29028" s="9"/>
      <c r="DG29028" s="9"/>
      <c r="DH29028" s="128"/>
      <c r="DI29028" s="128"/>
      <c r="DJ29028" s="128"/>
      <c r="DK29028" s="216">
        <f t="shared" si="1099"/>
        <v>0</v>
      </c>
      <c r="DL29028" s="128"/>
      <c r="DM29028" s="49">
        <f t="shared" si="1100"/>
        <v>0</v>
      </c>
      <c r="DN29028" s="49">
        <f t="shared" si="1101"/>
        <v>0</v>
      </c>
    </row>
    <row r="29029" spans="106:118" x14ac:dyDescent="0.25">
      <c r="DB29029" s="134">
        <f t="shared" si="1102"/>
        <v>260</v>
      </c>
      <c r="DC29029" s="7"/>
      <c r="DD29029" s="10"/>
      <c r="DE29029" s="9"/>
      <c r="DF29029" s="9"/>
      <c r="DG29029" s="9"/>
      <c r="DH29029" s="128"/>
      <c r="DI29029" s="128"/>
      <c r="DJ29029" s="128"/>
      <c r="DK29029" s="216">
        <f t="shared" si="1099"/>
        <v>0</v>
      </c>
      <c r="DL29029" s="128"/>
      <c r="DM29029" s="49">
        <f t="shared" si="1100"/>
        <v>0</v>
      </c>
      <c r="DN29029" s="49">
        <f t="shared" si="1101"/>
        <v>0</v>
      </c>
    </row>
    <row r="29030" spans="106:118" x14ac:dyDescent="0.25">
      <c r="DB29030" s="134">
        <f t="shared" si="1102"/>
        <v>261</v>
      </c>
      <c r="DC29030" s="7"/>
      <c r="DD29030" s="10"/>
      <c r="DE29030" s="9"/>
      <c r="DF29030" s="9"/>
      <c r="DG29030" s="9"/>
      <c r="DH29030" s="128"/>
      <c r="DI29030" s="128"/>
      <c r="DJ29030" s="128"/>
      <c r="DK29030" s="216">
        <f t="shared" si="1099"/>
        <v>0</v>
      </c>
      <c r="DL29030" s="128"/>
      <c r="DM29030" s="49">
        <f t="shared" si="1100"/>
        <v>0</v>
      </c>
      <c r="DN29030" s="49">
        <f t="shared" si="1101"/>
        <v>0</v>
      </c>
    </row>
    <row r="29031" spans="106:118" x14ac:dyDescent="0.25">
      <c r="DB29031" s="134">
        <f t="shared" si="1102"/>
        <v>262</v>
      </c>
      <c r="DC29031" s="7"/>
      <c r="DD29031" s="10"/>
      <c r="DE29031" s="9"/>
      <c r="DF29031" s="9"/>
      <c r="DG29031" s="9"/>
      <c r="DH29031" s="128"/>
      <c r="DI29031" s="128"/>
      <c r="DJ29031" s="128"/>
      <c r="DK29031" s="216">
        <f t="shared" si="1099"/>
        <v>0</v>
      </c>
      <c r="DL29031" s="128"/>
      <c r="DM29031" s="49">
        <f t="shared" si="1100"/>
        <v>0</v>
      </c>
      <c r="DN29031" s="49">
        <f t="shared" si="1101"/>
        <v>0</v>
      </c>
    </row>
    <row r="29032" spans="106:118" x14ac:dyDescent="0.25">
      <c r="DB29032" s="134">
        <f t="shared" si="1102"/>
        <v>263</v>
      </c>
      <c r="DC29032" s="7"/>
      <c r="DD29032" s="10"/>
      <c r="DE29032" s="9"/>
      <c r="DF29032" s="9"/>
      <c r="DG29032" s="9"/>
      <c r="DH29032" s="128"/>
      <c r="DI29032" s="128"/>
      <c r="DJ29032" s="128"/>
      <c r="DK29032" s="216">
        <f t="shared" ref="DK29032:DK29095" si="1103">IF(DC29032=0,0,IF(DD29032=0,0,IF(DE29032=0,0,IF(DF29032=0,0,IF(DG29032=0,0,DM29032+DN29032)))))</f>
        <v>0</v>
      </c>
      <c r="DL29032" s="128"/>
      <c r="DM29032" s="49">
        <f t="shared" ref="DM29032:DM29095" si="1104">DF29032*5</f>
        <v>0</v>
      </c>
      <c r="DN29032" s="49">
        <f t="shared" ref="DN29032:DN29095" si="1105">IF(DC29032=0,0,IF(DD29032=0,0,IF(DE29032=0,0,50)))</f>
        <v>0</v>
      </c>
    </row>
    <row r="29033" spans="106:118" x14ac:dyDescent="0.25">
      <c r="DB29033" s="134">
        <f t="shared" si="1102"/>
        <v>264</v>
      </c>
      <c r="DC29033" s="7"/>
      <c r="DD29033" s="10"/>
      <c r="DE29033" s="9"/>
      <c r="DF29033" s="9"/>
      <c r="DG29033" s="9"/>
      <c r="DH29033" s="128"/>
      <c r="DI29033" s="128"/>
      <c r="DJ29033" s="128"/>
      <c r="DK29033" s="216">
        <f t="shared" si="1103"/>
        <v>0</v>
      </c>
      <c r="DL29033" s="128"/>
      <c r="DM29033" s="49">
        <f t="shared" si="1104"/>
        <v>0</v>
      </c>
      <c r="DN29033" s="49">
        <f t="shared" si="1105"/>
        <v>0</v>
      </c>
    </row>
    <row r="29034" spans="106:118" x14ac:dyDescent="0.25">
      <c r="DB29034" s="134">
        <f t="shared" si="1102"/>
        <v>265</v>
      </c>
      <c r="DC29034" s="7"/>
      <c r="DD29034" s="10"/>
      <c r="DE29034" s="9"/>
      <c r="DF29034" s="9"/>
      <c r="DG29034" s="9"/>
      <c r="DH29034" s="128"/>
      <c r="DI29034" s="128"/>
      <c r="DJ29034" s="128"/>
      <c r="DK29034" s="216">
        <f t="shared" si="1103"/>
        <v>0</v>
      </c>
      <c r="DL29034" s="128"/>
      <c r="DM29034" s="49">
        <f t="shared" si="1104"/>
        <v>0</v>
      </c>
      <c r="DN29034" s="49">
        <f t="shared" si="1105"/>
        <v>0</v>
      </c>
    </row>
    <row r="29035" spans="106:118" x14ac:dyDescent="0.25">
      <c r="DB29035" s="134">
        <f t="shared" si="1102"/>
        <v>266</v>
      </c>
      <c r="DC29035" s="7"/>
      <c r="DD29035" s="10"/>
      <c r="DE29035" s="9"/>
      <c r="DF29035" s="9"/>
      <c r="DG29035" s="9"/>
      <c r="DH29035" s="128"/>
      <c r="DI29035" s="128"/>
      <c r="DJ29035" s="128"/>
      <c r="DK29035" s="216">
        <f t="shared" si="1103"/>
        <v>0</v>
      </c>
      <c r="DL29035" s="128"/>
      <c r="DM29035" s="49">
        <f t="shared" si="1104"/>
        <v>0</v>
      </c>
      <c r="DN29035" s="49">
        <f t="shared" si="1105"/>
        <v>0</v>
      </c>
    </row>
    <row r="29036" spans="106:118" x14ac:dyDescent="0.25">
      <c r="DB29036" s="134">
        <f t="shared" si="1102"/>
        <v>267</v>
      </c>
      <c r="DC29036" s="7"/>
      <c r="DD29036" s="10"/>
      <c r="DE29036" s="9"/>
      <c r="DF29036" s="9"/>
      <c r="DG29036" s="9"/>
      <c r="DH29036" s="128"/>
      <c r="DI29036" s="128"/>
      <c r="DJ29036" s="128"/>
      <c r="DK29036" s="216">
        <f t="shared" si="1103"/>
        <v>0</v>
      </c>
      <c r="DL29036" s="128"/>
      <c r="DM29036" s="49">
        <f t="shared" si="1104"/>
        <v>0</v>
      </c>
      <c r="DN29036" s="49">
        <f t="shared" si="1105"/>
        <v>0</v>
      </c>
    </row>
    <row r="29037" spans="106:118" x14ac:dyDescent="0.25">
      <c r="DB29037" s="134">
        <f t="shared" si="1102"/>
        <v>268</v>
      </c>
      <c r="DC29037" s="7"/>
      <c r="DD29037" s="10"/>
      <c r="DE29037" s="9"/>
      <c r="DF29037" s="9"/>
      <c r="DG29037" s="9"/>
      <c r="DH29037" s="128"/>
      <c r="DI29037" s="128"/>
      <c r="DJ29037" s="128"/>
      <c r="DK29037" s="216">
        <f t="shared" si="1103"/>
        <v>0</v>
      </c>
      <c r="DL29037" s="128"/>
      <c r="DM29037" s="49">
        <f t="shared" si="1104"/>
        <v>0</v>
      </c>
      <c r="DN29037" s="49">
        <f t="shared" si="1105"/>
        <v>0</v>
      </c>
    </row>
    <row r="29038" spans="106:118" x14ac:dyDescent="0.25">
      <c r="DB29038" s="134">
        <f t="shared" si="1102"/>
        <v>269</v>
      </c>
      <c r="DC29038" s="7"/>
      <c r="DD29038" s="10"/>
      <c r="DE29038" s="9"/>
      <c r="DF29038" s="9"/>
      <c r="DG29038" s="9"/>
      <c r="DH29038" s="128"/>
      <c r="DI29038" s="128"/>
      <c r="DJ29038" s="128"/>
      <c r="DK29038" s="216">
        <f t="shared" si="1103"/>
        <v>0</v>
      </c>
      <c r="DL29038" s="128"/>
      <c r="DM29038" s="49">
        <f t="shared" si="1104"/>
        <v>0</v>
      </c>
      <c r="DN29038" s="49">
        <f t="shared" si="1105"/>
        <v>0</v>
      </c>
    </row>
    <row r="29039" spans="106:118" x14ac:dyDescent="0.25">
      <c r="DB29039" s="134">
        <f t="shared" si="1102"/>
        <v>270</v>
      </c>
      <c r="DC29039" s="7"/>
      <c r="DD29039" s="10"/>
      <c r="DE29039" s="9"/>
      <c r="DF29039" s="9"/>
      <c r="DG29039" s="9"/>
      <c r="DH29039" s="128"/>
      <c r="DI29039" s="128"/>
      <c r="DJ29039" s="128"/>
      <c r="DK29039" s="216">
        <f t="shared" si="1103"/>
        <v>0</v>
      </c>
      <c r="DL29039" s="128"/>
      <c r="DM29039" s="49">
        <f t="shared" si="1104"/>
        <v>0</v>
      </c>
      <c r="DN29039" s="49">
        <f t="shared" si="1105"/>
        <v>0</v>
      </c>
    </row>
    <row r="29040" spans="106:118" x14ac:dyDescent="0.25">
      <c r="DB29040" s="134">
        <f t="shared" si="1102"/>
        <v>271</v>
      </c>
      <c r="DC29040" s="7"/>
      <c r="DD29040" s="10"/>
      <c r="DE29040" s="9"/>
      <c r="DF29040" s="9"/>
      <c r="DG29040" s="9"/>
      <c r="DH29040" s="128"/>
      <c r="DI29040" s="128"/>
      <c r="DJ29040" s="128"/>
      <c r="DK29040" s="216">
        <f t="shared" si="1103"/>
        <v>0</v>
      </c>
      <c r="DL29040" s="128"/>
      <c r="DM29040" s="49">
        <f t="shared" si="1104"/>
        <v>0</v>
      </c>
      <c r="DN29040" s="49">
        <f t="shared" si="1105"/>
        <v>0</v>
      </c>
    </row>
    <row r="29041" spans="106:118" x14ac:dyDescent="0.25">
      <c r="DB29041" s="134">
        <f t="shared" si="1102"/>
        <v>272</v>
      </c>
      <c r="DC29041" s="7"/>
      <c r="DD29041" s="10"/>
      <c r="DE29041" s="9"/>
      <c r="DF29041" s="9"/>
      <c r="DG29041" s="9"/>
      <c r="DH29041" s="128"/>
      <c r="DI29041" s="128"/>
      <c r="DJ29041" s="128"/>
      <c r="DK29041" s="216">
        <f t="shared" si="1103"/>
        <v>0</v>
      </c>
      <c r="DL29041" s="128"/>
      <c r="DM29041" s="49">
        <f t="shared" si="1104"/>
        <v>0</v>
      </c>
      <c r="DN29041" s="49">
        <f t="shared" si="1105"/>
        <v>0</v>
      </c>
    </row>
    <row r="29042" spans="106:118" x14ac:dyDescent="0.25">
      <c r="DB29042" s="134">
        <f t="shared" si="1102"/>
        <v>273</v>
      </c>
      <c r="DC29042" s="7"/>
      <c r="DD29042" s="10"/>
      <c r="DE29042" s="9"/>
      <c r="DF29042" s="9"/>
      <c r="DG29042" s="9"/>
      <c r="DH29042" s="128"/>
      <c r="DI29042" s="128"/>
      <c r="DJ29042" s="128"/>
      <c r="DK29042" s="216">
        <f t="shared" si="1103"/>
        <v>0</v>
      </c>
      <c r="DL29042" s="128"/>
      <c r="DM29042" s="49">
        <f t="shared" si="1104"/>
        <v>0</v>
      </c>
      <c r="DN29042" s="49">
        <f t="shared" si="1105"/>
        <v>0</v>
      </c>
    </row>
    <row r="29043" spans="106:118" x14ac:dyDescent="0.25">
      <c r="DB29043" s="134">
        <f t="shared" si="1102"/>
        <v>274</v>
      </c>
      <c r="DC29043" s="7"/>
      <c r="DD29043" s="10"/>
      <c r="DE29043" s="9"/>
      <c r="DF29043" s="9"/>
      <c r="DG29043" s="9"/>
      <c r="DH29043" s="128"/>
      <c r="DI29043" s="128"/>
      <c r="DJ29043" s="128"/>
      <c r="DK29043" s="216">
        <f t="shared" si="1103"/>
        <v>0</v>
      </c>
      <c r="DL29043" s="128"/>
      <c r="DM29043" s="49">
        <f t="shared" si="1104"/>
        <v>0</v>
      </c>
      <c r="DN29043" s="49">
        <f t="shared" si="1105"/>
        <v>0</v>
      </c>
    </row>
    <row r="29044" spans="106:118" x14ac:dyDescent="0.25">
      <c r="DB29044" s="134">
        <f t="shared" si="1102"/>
        <v>275</v>
      </c>
      <c r="DC29044" s="7"/>
      <c r="DD29044" s="10"/>
      <c r="DE29044" s="9"/>
      <c r="DF29044" s="9"/>
      <c r="DG29044" s="9"/>
      <c r="DH29044" s="128"/>
      <c r="DI29044" s="128"/>
      <c r="DJ29044" s="128"/>
      <c r="DK29044" s="216">
        <f t="shared" si="1103"/>
        <v>0</v>
      </c>
      <c r="DL29044" s="128"/>
      <c r="DM29044" s="49">
        <f t="shared" si="1104"/>
        <v>0</v>
      </c>
      <c r="DN29044" s="49">
        <f t="shared" si="1105"/>
        <v>0</v>
      </c>
    </row>
    <row r="29045" spans="106:118" x14ac:dyDescent="0.25">
      <c r="DB29045" s="134">
        <f t="shared" si="1102"/>
        <v>276</v>
      </c>
      <c r="DC29045" s="7"/>
      <c r="DD29045" s="10"/>
      <c r="DE29045" s="9"/>
      <c r="DF29045" s="9"/>
      <c r="DG29045" s="9"/>
      <c r="DH29045" s="128"/>
      <c r="DI29045" s="128"/>
      <c r="DJ29045" s="128"/>
      <c r="DK29045" s="216">
        <f t="shared" si="1103"/>
        <v>0</v>
      </c>
      <c r="DL29045" s="128"/>
      <c r="DM29045" s="49">
        <f t="shared" si="1104"/>
        <v>0</v>
      </c>
      <c r="DN29045" s="49">
        <f t="shared" si="1105"/>
        <v>0</v>
      </c>
    </row>
    <row r="29046" spans="106:118" x14ac:dyDescent="0.25">
      <c r="DB29046" s="134">
        <f t="shared" si="1102"/>
        <v>277</v>
      </c>
      <c r="DC29046" s="7"/>
      <c r="DD29046" s="10"/>
      <c r="DE29046" s="9"/>
      <c r="DF29046" s="9"/>
      <c r="DG29046" s="9"/>
      <c r="DH29046" s="128"/>
      <c r="DI29046" s="128"/>
      <c r="DJ29046" s="128"/>
      <c r="DK29046" s="216">
        <f t="shared" si="1103"/>
        <v>0</v>
      </c>
      <c r="DL29046" s="128"/>
      <c r="DM29046" s="49">
        <f t="shared" si="1104"/>
        <v>0</v>
      </c>
      <c r="DN29046" s="49">
        <f t="shared" si="1105"/>
        <v>0</v>
      </c>
    </row>
    <row r="29047" spans="106:118" x14ac:dyDescent="0.25">
      <c r="DB29047" s="134">
        <f t="shared" si="1102"/>
        <v>278</v>
      </c>
      <c r="DC29047" s="7"/>
      <c r="DD29047" s="10"/>
      <c r="DE29047" s="9"/>
      <c r="DF29047" s="9"/>
      <c r="DG29047" s="9"/>
      <c r="DH29047" s="128"/>
      <c r="DI29047" s="128"/>
      <c r="DJ29047" s="128"/>
      <c r="DK29047" s="216">
        <f t="shared" si="1103"/>
        <v>0</v>
      </c>
      <c r="DL29047" s="128"/>
      <c r="DM29047" s="49">
        <f t="shared" si="1104"/>
        <v>0</v>
      </c>
      <c r="DN29047" s="49">
        <f t="shared" si="1105"/>
        <v>0</v>
      </c>
    </row>
    <row r="29048" spans="106:118" x14ac:dyDescent="0.25">
      <c r="DB29048" s="134">
        <f t="shared" si="1102"/>
        <v>279</v>
      </c>
      <c r="DC29048" s="7"/>
      <c r="DD29048" s="10"/>
      <c r="DE29048" s="9"/>
      <c r="DF29048" s="9"/>
      <c r="DG29048" s="9"/>
      <c r="DH29048" s="128"/>
      <c r="DI29048" s="128"/>
      <c r="DJ29048" s="128"/>
      <c r="DK29048" s="216">
        <f t="shared" si="1103"/>
        <v>0</v>
      </c>
      <c r="DL29048" s="128"/>
      <c r="DM29048" s="49">
        <f t="shared" si="1104"/>
        <v>0</v>
      </c>
      <c r="DN29048" s="49">
        <f t="shared" si="1105"/>
        <v>0</v>
      </c>
    </row>
    <row r="29049" spans="106:118" x14ac:dyDescent="0.25">
      <c r="DB29049" s="134">
        <f t="shared" si="1102"/>
        <v>280</v>
      </c>
      <c r="DC29049" s="7"/>
      <c r="DD29049" s="10"/>
      <c r="DE29049" s="9"/>
      <c r="DF29049" s="9"/>
      <c r="DG29049" s="9"/>
      <c r="DH29049" s="128"/>
      <c r="DI29049" s="128"/>
      <c r="DJ29049" s="128"/>
      <c r="DK29049" s="216">
        <f t="shared" si="1103"/>
        <v>0</v>
      </c>
      <c r="DL29049" s="128"/>
      <c r="DM29049" s="49">
        <f t="shared" si="1104"/>
        <v>0</v>
      </c>
      <c r="DN29049" s="49">
        <f t="shared" si="1105"/>
        <v>0</v>
      </c>
    </row>
    <row r="29050" spans="106:118" x14ac:dyDescent="0.25">
      <c r="DB29050" s="134">
        <f t="shared" si="1102"/>
        <v>281</v>
      </c>
      <c r="DC29050" s="7"/>
      <c r="DD29050" s="10"/>
      <c r="DE29050" s="9"/>
      <c r="DF29050" s="9"/>
      <c r="DG29050" s="9"/>
      <c r="DH29050" s="128"/>
      <c r="DI29050" s="128"/>
      <c r="DJ29050" s="128"/>
      <c r="DK29050" s="216">
        <f t="shared" si="1103"/>
        <v>0</v>
      </c>
      <c r="DL29050" s="128"/>
      <c r="DM29050" s="49">
        <f t="shared" si="1104"/>
        <v>0</v>
      </c>
      <c r="DN29050" s="49">
        <f t="shared" si="1105"/>
        <v>0</v>
      </c>
    </row>
    <row r="29051" spans="106:118" x14ac:dyDescent="0.25">
      <c r="DB29051" s="134">
        <f t="shared" si="1102"/>
        <v>282</v>
      </c>
      <c r="DC29051" s="7"/>
      <c r="DD29051" s="10"/>
      <c r="DE29051" s="9"/>
      <c r="DF29051" s="9"/>
      <c r="DG29051" s="9"/>
      <c r="DH29051" s="128"/>
      <c r="DI29051" s="128"/>
      <c r="DJ29051" s="128"/>
      <c r="DK29051" s="216">
        <f t="shared" si="1103"/>
        <v>0</v>
      </c>
      <c r="DL29051" s="128"/>
      <c r="DM29051" s="49">
        <f t="shared" si="1104"/>
        <v>0</v>
      </c>
      <c r="DN29051" s="49">
        <f t="shared" si="1105"/>
        <v>0</v>
      </c>
    </row>
    <row r="29052" spans="106:118" x14ac:dyDescent="0.25">
      <c r="DB29052" s="134">
        <f t="shared" si="1102"/>
        <v>283</v>
      </c>
      <c r="DC29052" s="7"/>
      <c r="DD29052" s="10"/>
      <c r="DE29052" s="9"/>
      <c r="DF29052" s="9"/>
      <c r="DG29052" s="9"/>
      <c r="DH29052" s="128"/>
      <c r="DI29052" s="128"/>
      <c r="DJ29052" s="128"/>
      <c r="DK29052" s="216">
        <f t="shared" si="1103"/>
        <v>0</v>
      </c>
      <c r="DL29052" s="128"/>
      <c r="DM29052" s="49">
        <f t="shared" si="1104"/>
        <v>0</v>
      </c>
      <c r="DN29052" s="49">
        <f t="shared" si="1105"/>
        <v>0</v>
      </c>
    </row>
    <row r="29053" spans="106:118" x14ac:dyDescent="0.25">
      <c r="DB29053" s="134">
        <f t="shared" si="1102"/>
        <v>284</v>
      </c>
      <c r="DC29053" s="7"/>
      <c r="DD29053" s="10"/>
      <c r="DE29053" s="9"/>
      <c r="DF29053" s="9"/>
      <c r="DG29053" s="9"/>
      <c r="DH29053" s="128"/>
      <c r="DI29053" s="128"/>
      <c r="DJ29053" s="128"/>
      <c r="DK29053" s="216">
        <f t="shared" si="1103"/>
        <v>0</v>
      </c>
      <c r="DL29053" s="128"/>
      <c r="DM29053" s="49">
        <f t="shared" si="1104"/>
        <v>0</v>
      </c>
      <c r="DN29053" s="49">
        <f t="shared" si="1105"/>
        <v>0</v>
      </c>
    </row>
    <row r="29054" spans="106:118" x14ac:dyDescent="0.25">
      <c r="DB29054" s="134">
        <f t="shared" si="1102"/>
        <v>285</v>
      </c>
      <c r="DC29054" s="7"/>
      <c r="DD29054" s="10"/>
      <c r="DE29054" s="9"/>
      <c r="DF29054" s="9"/>
      <c r="DG29054" s="9"/>
      <c r="DH29054" s="128"/>
      <c r="DI29054" s="128"/>
      <c r="DJ29054" s="128"/>
      <c r="DK29054" s="216">
        <f t="shared" si="1103"/>
        <v>0</v>
      </c>
      <c r="DL29054" s="128"/>
      <c r="DM29054" s="49">
        <f t="shared" si="1104"/>
        <v>0</v>
      </c>
      <c r="DN29054" s="49">
        <f t="shared" si="1105"/>
        <v>0</v>
      </c>
    </row>
    <row r="29055" spans="106:118" x14ac:dyDescent="0.25">
      <c r="DB29055" s="134">
        <f t="shared" si="1102"/>
        <v>286</v>
      </c>
      <c r="DC29055" s="7"/>
      <c r="DD29055" s="10"/>
      <c r="DE29055" s="9"/>
      <c r="DF29055" s="9"/>
      <c r="DG29055" s="9"/>
      <c r="DH29055" s="128"/>
      <c r="DI29055" s="128"/>
      <c r="DJ29055" s="128"/>
      <c r="DK29055" s="216">
        <f t="shared" si="1103"/>
        <v>0</v>
      </c>
      <c r="DL29055" s="128"/>
      <c r="DM29055" s="49">
        <f t="shared" si="1104"/>
        <v>0</v>
      </c>
      <c r="DN29055" s="49">
        <f t="shared" si="1105"/>
        <v>0</v>
      </c>
    </row>
    <row r="29056" spans="106:118" x14ac:dyDescent="0.25">
      <c r="DB29056" s="134">
        <f t="shared" si="1102"/>
        <v>287</v>
      </c>
      <c r="DC29056" s="7"/>
      <c r="DD29056" s="10"/>
      <c r="DE29056" s="9"/>
      <c r="DF29056" s="9"/>
      <c r="DG29056" s="9"/>
      <c r="DH29056" s="128"/>
      <c r="DI29056" s="128"/>
      <c r="DJ29056" s="128"/>
      <c r="DK29056" s="216">
        <f t="shared" si="1103"/>
        <v>0</v>
      </c>
      <c r="DL29056" s="128"/>
      <c r="DM29056" s="49">
        <f t="shared" si="1104"/>
        <v>0</v>
      </c>
      <c r="DN29056" s="49">
        <f t="shared" si="1105"/>
        <v>0</v>
      </c>
    </row>
    <row r="29057" spans="106:118" x14ac:dyDescent="0.25">
      <c r="DB29057" s="134">
        <f t="shared" si="1102"/>
        <v>288</v>
      </c>
      <c r="DC29057" s="7"/>
      <c r="DD29057" s="10"/>
      <c r="DE29057" s="9"/>
      <c r="DF29057" s="9"/>
      <c r="DG29057" s="9"/>
      <c r="DH29057" s="128"/>
      <c r="DI29057" s="128"/>
      <c r="DJ29057" s="128"/>
      <c r="DK29057" s="216">
        <f t="shared" si="1103"/>
        <v>0</v>
      </c>
      <c r="DL29057" s="128"/>
      <c r="DM29057" s="49">
        <f t="shared" si="1104"/>
        <v>0</v>
      </c>
      <c r="DN29057" s="49">
        <f t="shared" si="1105"/>
        <v>0</v>
      </c>
    </row>
    <row r="29058" spans="106:118" x14ac:dyDescent="0.25">
      <c r="DB29058" s="134">
        <f t="shared" si="1102"/>
        <v>289</v>
      </c>
      <c r="DC29058" s="7"/>
      <c r="DD29058" s="10"/>
      <c r="DE29058" s="9"/>
      <c r="DF29058" s="9"/>
      <c r="DG29058" s="9"/>
      <c r="DH29058" s="128"/>
      <c r="DI29058" s="128"/>
      <c r="DJ29058" s="128"/>
      <c r="DK29058" s="216">
        <f t="shared" si="1103"/>
        <v>0</v>
      </c>
      <c r="DL29058" s="128"/>
      <c r="DM29058" s="49">
        <f t="shared" si="1104"/>
        <v>0</v>
      </c>
      <c r="DN29058" s="49">
        <f t="shared" si="1105"/>
        <v>0</v>
      </c>
    </row>
    <row r="29059" spans="106:118" x14ac:dyDescent="0.25">
      <c r="DB29059" s="134">
        <f t="shared" si="1102"/>
        <v>290</v>
      </c>
      <c r="DC29059" s="7"/>
      <c r="DD29059" s="10"/>
      <c r="DE29059" s="9"/>
      <c r="DF29059" s="9"/>
      <c r="DG29059" s="9"/>
      <c r="DH29059" s="128"/>
      <c r="DI29059" s="128"/>
      <c r="DJ29059" s="128"/>
      <c r="DK29059" s="216">
        <f t="shared" si="1103"/>
        <v>0</v>
      </c>
      <c r="DL29059" s="128"/>
      <c r="DM29059" s="49">
        <f t="shared" si="1104"/>
        <v>0</v>
      </c>
      <c r="DN29059" s="49">
        <f t="shared" si="1105"/>
        <v>0</v>
      </c>
    </row>
    <row r="29060" spans="106:118" x14ac:dyDescent="0.25">
      <c r="DB29060" s="134">
        <f t="shared" si="1102"/>
        <v>291</v>
      </c>
      <c r="DC29060" s="7"/>
      <c r="DD29060" s="10"/>
      <c r="DE29060" s="9"/>
      <c r="DF29060" s="9"/>
      <c r="DG29060" s="9"/>
      <c r="DH29060" s="128"/>
      <c r="DI29060" s="128"/>
      <c r="DJ29060" s="128"/>
      <c r="DK29060" s="216">
        <f t="shared" si="1103"/>
        <v>0</v>
      </c>
      <c r="DL29060" s="128"/>
      <c r="DM29060" s="49">
        <f t="shared" si="1104"/>
        <v>0</v>
      </c>
      <c r="DN29060" s="49">
        <f t="shared" si="1105"/>
        <v>0</v>
      </c>
    </row>
    <row r="29061" spans="106:118" x14ac:dyDescent="0.25">
      <c r="DB29061" s="134">
        <f t="shared" si="1102"/>
        <v>292</v>
      </c>
      <c r="DC29061" s="7"/>
      <c r="DD29061" s="10"/>
      <c r="DE29061" s="9"/>
      <c r="DF29061" s="9"/>
      <c r="DG29061" s="9"/>
      <c r="DH29061" s="128"/>
      <c r="DI29061" s="128"/>
      <c r="DJ29061" s="128"/>
      <c r="DK29061" s="216">
        <f t="shared" si="1103"/>
        <v>0</v>
      </c>
      <c r="DL29061" s="128"/>
      <c r="DM29061" s="49">
        <f t="shared" si="1104"/>
        <v>0</v>
      </c>
      <c r="DN29061" s="49">
        <f t="shared" si="1105"/>
        <v>0</v>
      </c>
    </row>
    <row r="29062" spans="106:118" x14ac:dyDescent="0.25">
      <c r="DB29062" s="134">
        <f t="shared" si="1102"/>
        <v>293</v>
      </c>
      <c r="DC29062" s="7"/>
      <c r="DD29062" s="10"/>
      <c r="DE29062" s="9"/>
      <c r="DF29062" s="9"/>
      <c r="DG29062" s="9"/>
      <c r="DH29062" s="128"/>
      <c r="DI29062" s="128"/>
      <c r="DJ29062" s="128"/>
      <c r="DK29062" s="216">
        <f t="shared" si="1103"/>
        <v>0</v>
      </c>
      <c r="DL29062" s="128"/>
      <c r="DM29062" s="49">
        <f t="shared" si="1104"/>
        <v>0</v>
      </c>
      <c r="DN29062" s="49">
        <f t="shared" si="1105"/>
        <v>0</v>
      </c>
    </row>
    <row r="29063" spans="106:118" x14ac:dyDescent="0.25">
      <c r="DB29063" s="134">
        <f t="shared" si="1102"/>
        <v>294</v>
      </c>
      <c r="DC29063" s="7"/>
      <c r="DD29063" s="10"/>
      <c r="DE29063" s="9"/>
      <c r="DF29063" s="9"/>
      <c r="DG29063" s="9"/>
      <c r="DH29063" s="128"/>
      <c r="DI29063" s="128"/>
      <c r="DJ29063" s="128"/>
      <c r="DK29063" s="216">
        <f t="shared" si="1103"/>
        <v>0</v>
      </c>
      <c r="DL29063" s="128"/>
      <c r="DM29063" s="49">
        <f t="shared" si="1104"/>
        <v>0</v>
      </c>
      <c r="DN29063" s="49">
        <f t="shared" si="1105"/>
        <v>0</v>
      </c>
    </row>
    <row r="29064" spans="106:118" x14ac:dyDescent="0.25">
      <c r="DB29064" s="134">
        <f t="shared" si="1102"/>
        <v>295</v>
      </c>
      <c r="DC29064" s="7"/>
      <c r="DD29064" s="10"/>
      <c r="DE29064" s="9"/>
      <c r="DF29064" s="9"/>
      <c r="DG29064" s="9"/>
      <c r="DH29064" s="128"/>
      <c r="DI29064" s="128"/>
      <c r="DJ29064" s="128"/>
      <c r="DK29064" s="216">
        <f t="shared" si="1103"/>
        <v>0</v>
      </c>
      <c r="DL29064" s="128"/>
      <c r="DM29064" s="49">
        <f t="shared" si="1104"/>
        <v>0</v>
      </c>
      <c r="DN29064" s="49">
        <f t="shared" si="1105"/>
        <v>0</v>
      </c>
    </row>
    <row r="29065" spans="106:118" x14ac:dyDescent="0.25">
      <c r="DB29065" s="134">
        <f t="shared" si="1102"/>
        <v>296</v>
      </c>
      <c r="DC29065" s="7"/>
      <c r="DD29065" s="10"/>
      <c r="DE29065" s="9"/>
      <c r="DF29065" s="9"/>
      <c r="DG29065" s="9"/>
      <c r="DH29065" s="128"/>
      <c r="DI29065" s="128"/>
      <c r="DJ29065" s="128"/>
      <c r="DK29065" s="216">
        <f t="shared" si="1103"/>
        <v>0</v>
      </c>
      <c r="DL29065" s="128"/>
      <c r="DM29065" s="49">
        <f t="shared" si="1104"/>
        <v>0</v>
      </c>
      <c r="DN29065" s="49">
        <f t="shared" si="1105"/>
        <v>0</v>
      </c>
    </row>
    <row r="29066" spans="106:118" x14ac:dyDescent="0.25">
      <c r="DB29066" s="134">
        <f t="shared" si="1102"/>
        <v>297</v>
      </c>
      <c r="DC29066" s="7"/>
      <c r="DD29066" s="10"/>
      <c r="DE29066" s="9"/>
      <c r="DF29066" s="9"/>
      <c r="DG29066" s="9"/>
      <c r="DH29066" s="128"/>
      <c r="DI29066" s="128"/>
      <c r="DJ29066" s="128"/>
      <c r="DK29066" s="216">
        <f t="shared" si="1103"/>
        <v>0</v>
      </c>
      <c r="DL29066" s="128"/>
      <c r="DM29066" s="49">
        <f t="shared" si="1104"/>
        <v>0</v>
      </c>
      <c r="DN29066" s="49">
        <f t="shared" si="1105"/>
        <v>0</v>
      </c>
    </row>
    <row r="29067" spans="106:118" x14ac:dyDescent="0.25">
      <c r="DB29067" s="134">
        <f t="shared" si="1102"/>
        <v>298</v>
      </c>
      <c r="DC29067" s="7"/>
      <c r="DD29067" s="10"/>
      <c r="DE29067" s="9"/>
      <c r="DF29067" s="9"/>
      <c r="DG29067" s="9"/>
      <c r="DH29067" s="128"/>
      <c r="DI29067" s="128"/>
      <c r="DJ29067" s="128"/>
      <c r="DK29067" s="216">
        <f t="shared" si="1103"/>
        <v>0</v>
      </c>
      <c r="DL29067" s="128"/>
      <c r="DM29067" s="49">
        <f t="shared" si="1104"/>
        <v>0</v>
      </c>
      <c r="DN29067" s="49">
        <f t="shared" si="1105"/>
        <v>0</v>
      </c>
    </row>
    <row r="29068" spans="106:118" x14ac:dyDescent="0.25">
      <c r="DB29068" s="134">
        <f t="shared" si="1102"/>
        <v>299</v>
      </c>
      <c r="DC29068" s="7"/>
      <c r="DD29068" s="10"/>
      <c r="DE29068" s="9"/>
      <c r="DF29068" s="9"/>
      <c r="DG29068" s="9"/>
      <c r="DH29068" s="128"/>
      <c r="DI29068" s="128"/>
      <c r="DJ29068" s="128"/>
      <c r="DK29068" s="216">
        <f t="shared" si="1103"/>
        <v>0</v>
      </c>
      <c r="DL29068" s="128"/>
      <c r="DM29068" s="49">
        <f t="shared" si="1104"/>
        <v>0</v>
      </c>
      <c r="DN29068" s="49">
        <f t="shared" si="1105"/>
        <v>0</v>
      </c>
    </row>
    <row r="29069" spans="106:118" x14ac:dyDescent="0.25">
      <c r="DB29069" s="134">
        <f t="shared" si="1102"/>
        <v>300</v>
      </c>
      <c r="DC29069" s="7"/>
      <c r="DD29069" s="10"/>
      <c r="DE29069" s="9"/>
      <c r="DF29069" s="9"/>
      <c r="DG29069" s="9"/>
      <c r="DH29069" s="128"/>
      <c r="DI29069" s="128"/>
      <c r="DJ29069" s="128"/>
      <c r="DK29069" s="216">
        <f t="shared" si="1103"/>
        <v>0</v>
      </c>
      <c r="DL29069" s="128"/>
      <c r="DM29069" s="49">
        <f t="shared" si="1104"/>
        <v>0</v>
      </c>
      <c r="DN29069" s="49">
        <f t="shared" si="1105"/>
        <v>0</v>
      </c>
    </row>
    <row r="29070" spans="106:118" x14ac:dyDescent="0.25">
      <c r="DB29070" s="134">
        <f t="shared" si="1102"/>
        <v>301</v>
      </c>
      <c r="DC29070" s="7"/>
      <c r="DD29070" s="10"/>
      <c r="DE29070" s="9"/>
      <c r="DF29070" s="9"/>
      <c r="DG29070" s="9"/>
      <c r="DH29070" s="128"/>
      <c r="DI29070" s="128"/>
      <c r="DJ29070" s="128"/>
      <c r="DK29070" s="216">
        <f t="shared" si="1103"/>
        <v>0</v>
      </c>
      <c r="DL29070" s="128"/>
      <c r="DM29070" s="49">
        <f t="shared" si="1104"/>
        <v>0</v>
      </c>
      <c r="DN29070" s="49">
        <f t="shared" si="1105"/>
        <v>0</v>
      </c>
    </row>
    <row r="29071" spans="106:118" x14ac:dyDescent="0.25">
      <c r="DB29071" s="134">
        <f t="shared" si="1102"/>
        <v>302</v>
      </c>
      <c r="DC29071" s="7"/>
      <c r="DD29071" s="10"/>
      <c r="DE29071" s="9"/>
      <c r="DF29071" s="9"/>
      <c r="DG29071" s="9"/>
      <c r="DH29071" s="128"/>
      <c r="DI29071" s="128"/>
      <c r="DJ29071" s="128"/>
      <c r="DK29071" s="216">
        <f t="shared" si="1103"/>
        <v>0</v>
      </c>
      <c r="DL29071" s="128"/>
      <c r="DM29071" s="49">
        <f t="shared" si="1104"/>
        <v>0</v>
      </c>
      <c r="DN29071" s="49">
        <f t="shared" si="1105"/>
        <v>0</v>
      </c>
    </row>
    <row r="29072" spans="106:118" x14ac:dyDescent="0.25">
      <c r="DB29072" s="134">
        <f t="shared" si="1102"/>
        <v>303</v>
      </c>
      <c r="DC29072" s="7"/>
      <c r="DD29072" s="10"/>
      <c r="DE29072" s="9"/>
      <c r="DF29072" s="9"/>
      <c r="DG29072" s="9"/>
      <c r="DH29072" s="128"/>
      <c r="DI29072" s="128"/>
      <c r="DJ29072" s="128"/>
      <c r="DK29072" s="216">
        <f t="shared" si="1103"/>
        <v>0</v>
      </c>
      <c r="DL29072" s="128"/>
      <c r="DM29072" s="49">
        <f t="shared" si="1104"/>
        <v>0</v>
      </c>
      <c r="DN29072" s="49">
        <f t="shared" si="1105"/>
        <v>0</v>
      </c>
    </row>
    <row r="29073" spans="106:118" x14ac:dyDescent="0.25">
      <c r="DB29073" s="134">
        <f t="shared" si="1102"/>
        <v>304</v>
      </c>
      <c r="DC29073" s="7"/>
      <c r="DD29073" s="10"/>
      <c r="DE29073" s="9"/>
      <c r="DF29073" s="9"/>
      <c r="DG29073" s="9"/>
      <c r="DH29073" s="128"/>
      <c r="DI29073" s="128"/>
      <c r="DJ29073" s="128"/>
      <c r="DK29073" s="216">
        <f t="shared" si="1103"/>
        <v>0</v>
      </c>
      <c r="DL29073" s="128"/>
      <c r="DM29073" s="49">
        <f t="shared" si="1104"/>
        <v>0</v>
      </c>
      <c r="DN29073" s="49">
        <f t="shared" si="1105"/>
        <v>0</v>
      </c>
    </row>
    <row r="29074" spans="106:118" x14ac:dyDescent="0.25">
      <c r="DB29074" s="134">
        <f t="shared" si="1102"/>
        <v>305</v>
      </c>
      <c r="DC29074" s="7"/>
      <c r="DD29074" s="10"/>
      <c r="DE29074" s="9"/>
      <c r="DF29074" s="9"/>
      <c r="DG29074" s="9"/>
      <c r="DH29074" s="128"/>
      <c r="DI29074" s="128"/>
      <c r="DJ29074" s="128"/>
      <c r="DK29074" s="216">
        <f t="shared" si="1103"/>
        <v>0</v>
      </c>
      <c r="DL29074" s="128"/>
      <c r="DM29074" s="49">
        <f t="shared" si="1104"/>
        <v>0</v>
      </c>
      <c r="DN29074" s="49">
        <f t="shared" si="1105"/>
        <v>0</v>
      </c>
    </row>
    <row r="29075" spans="106:118" x14ac:dyDescent="0.25">
      <c r="DB29075" s="134">
        <f t="shared" si="1102"/>
        <v>306</v>
      </c>
      <c r="DC29075" s="7"/>
      <c r="DD29075" s="10"/>
      <c r="DE29075" s="9"/>
      <c r="DF29075" s="9"/>
      <c r="DG29075" s="9"/>
      <c r="DH29075" s="128"/>
      <c r="DI29075" s="128"/>
      <c r="DJ29075" s="128"/>
      <c r="DK29075" s="216">
        <f t="shared" si="1103"/>
        <v>0</v>
      </c>
      <c r="DL29075" s="128"/>
      <c r="DM29075" s="49">
        <f t="shared" si="1104"/>
        <v>0</v>
      </c>
      <c r="DN29075" s="49">
        <f t="shared" si="1105"/>
        <v>0</v>
      </c>
    </row>
    <row r="29076" spans="106:118" x14ac:dyDescent="0.25">
      <c r="DB29076" s="134">
        <f t="shared" si="1102"/>
        <v>307</v>
      </c>
      <c r="DC29076" s="7"/>
      <c r="DD29076" s="10"/>
      <c r="DE29076" s="9"/>
      <c r="DF29076" s="9"/>
      <c r="DG29076" s="9"/>
      <c r="DH29076" s="128"/>
      <c r="DI29076" s="128"/>
      <c r="DJ29076" s="128"/>
      <c r="DK29076" s="216">
        <f t="shared" si="1103"/>
        <v>0</v>
      </c>
      <c r="DL29076" s="128"/>
      <c r="DM29076" s="49">
        <f t="shared" si="1104"/>
        <v>0</v>
      </c>
      <c r="DN29076" s="49">
        <f t="shared" si="1105"/>
        <v>0</v>
      </c>
    </row>
    <row r="29077" spans="106:118" x14ac:dyDescent="0.25">
      <c r="DB29077" s="134">
        <f t="shared" si="1102"/>
        <v>308</v>
      </c>
      <c r="DC29077" s="7"/>
      <c r="DD29077" s="10"/>
      <c r="DE29077" s="9"/>
      <c r="DF29077" s="9"/>
      <c r="DG29077" s="9"/>
      <c r="DH29077" s="128"/>
      <c r="DI29077" s="128"/>
      <c r="DJ29077" s="128"/>
      <c r="DK29077" s="216">
        <f t="shared" si="1103"/>
        <v>0</v>
      </c>
      <c r="DL29077" s="128"/>
      <c r="DM29077" s="49">
        <f t="shared" si="1104"/>
        <v>0</v>
      </c>
      <c r="DN29077" s="49">
        <f t="shared" si="1105"/>
        <v>0</v>
      </c>
    </row>
    <row r="29078" spans="106:118" x14ac:dyDescent="0.25">
      <c r="DB29078" s="134">
        <f t="shared" si="1102"/>
        <v>309</v>
      </c>
      <c r="DC29078" s="7"/>
      <c r="DD29078" s="10"/>
      <c r="DE29078" s="9"/>
      <c r="DF29078" s="9"/>
      <c r="DG29078" s="9"/>
      <c r="DH29078" s="128"/>
      <c r="DI29078" s="128"/>
      <c r="DJ29078" s="128"/>
      <c r="DK29078" s="216">
        <f t="shared" si="1103"/>
        <v>0</v>
      </c>
      <c r="DL29078" s="128"/>
      <c r="DM29078" s="49">
        <f t="shared" si="1104"/>
        <v>0</v>
      </c>
      <c r="DN29078" s="49">
        <f t="shared" si="1105"/>
        <v>0</v>
      </c>
    </row>
    <row r="29079" spans="106:118" x14ac:dyDescent="0.25">
      <c r="DB29079" s="134">
        <f t="shared" si="1102"/>
        <v>310</v>
      </c>
      <c r="DC29079" s="7"/>
      <c r="DD29079" s="10"/>
      <c r="DE29079" s="9"/>
      <c r="DF29079" s="9"/>
      <c r="DG29079" s="9"/>
      <c r="DH29079" s="128"/>
      <c r="DI29079" s="128"/>
      <c r="DJ29079" s="128"/>
      <c r="DK29079" s="216">
        <f t="shared" si="1103"/>
        <v>0</v>
      </c>
      <c r="DL29079" s="128"/>
      <c r="DM29079" s="49">
        <f t="shared" si="1104"/>
        <v>0</v>
      </c>
      <c r="DN29079" s="49">
        <f t="shared" si="1105"/>
        <v>0</v>
      </c>
    </row>
    <row r="29080" spans="106:118" x14ac:dyDescent="0.25">
      <c r="DB29080" s="134">
        <f t="shared" si="1102"/>
        <v>311</v>
      </c>
      <c r="DC29080" s="7"/>
      <c r="DD29080" s="10"/>
      <c r="DE29080" s="9"/>
      <c r="DF29080" s="9"/>
      <c r="DG29080" s="9"/>
      <c r="DH29080" s="128"/>
      <c r="DI29080" s="128"/>
      <c r="DJ29080" s="128"/>
      <c r="DK29080" s="216">
        <f t="shared" si="1103"/>
        <v>0</v>
      </c>
      <c r="DL29080" s="128"/>
      <c r="DM29080" s="49">
        <f t="shared" si="1104"/>
        <v>0</v>
      </c>
      <c r="DN29080" s="49">
        <f t="shared" si="1105"/>
        <v>0</v>
      </c>
    </row>
    <row r="29081" spans="106:118" x14ac:dyDescent="0.25">
      <c r="DB29081" s="134">
        <f t="shared" si="1102"/>
        <v>312</v>
      </c>
      <c r="DC29081" s="7"/>
      <c r="DD29081" s="10"/>
      <c r="DE29081" s="9"/>
      <c r="DF29081" s="9"/>
      <c r="DG29081" s="9"/>
      <c r="DH29081" s="128"/>
      <c r="DI29081" s="128"/>
      <c r="DJ29081" s="128"/>
      <c r="DK29081" s="216">
        <f t="shared" si="1103"/>
        <v>0</v>
      </c>
      <c r="DL29081" s="128"/>
      <c r="DM29081" s="49">
        <f t="shared" si="1104"/>
        <v>0</v>
      </c>
      <c r="DN29081" s="49">
        <f t="shared" si="1105"/>
        <v>0</v>
      </c>
    </row>
    <row r="29082" spans="106:118" x14ac:dyDescent="0.25">
      <c r="DB29082" s="134">
        <f t="shared" si="1102"/>
        <v>313</v>
      </c>
      <c r="DC29082" s="7"/>
      <c r="DD29082" s="10"/>
      <c r="DE29082" s="9"/>
      <c r="DF29082" s="9"/>
      <c r="DG29082" s="9"/>
      <c r="DH29082" s="128"/>
      <c r="DI29082" s="128"/>
      <c r="DJ29082" s="128"/>
      <c r="DK29082" s="216">
        <f t="shared" si="1103"/>
        <v>0</v>
      </c>
      <c r="DL29082" s="128"/>
      <c r="DM29082" s="49">
        <f t="shared" si="1104"/>
        <v>0</v>
      </c>
      <c r="DN29082" s="49">
        <f t="shared" si="1105"/>
        <v>0</v>
      </c>
    </row>
    <row r="29083" spans="106:118" x14ac:dyDescent="0.25">
      <c r="DB29083" s="134">
        <f t="shared" si="1102"/>
        <v>314</v>
      </c>
      <c r="DC29083" s="7"/>
      <c r="DD29083" s="10"/>
      <c r="DE29083" s="9"/>
      <c r="DF29083" s="9"/>
      <c r="DG29083" s="9"/>
      <c r="DH29083" s="128"/>
      <c r="DI29083" s="128"/>
      <c r="DJ29083" s="128"/>
      <c r="DK29083" s="216">
        <f t="shared" si="1103"/>
        <v>0</v>
      </c>
      <c r="DL29083" s="128"/>
      <c r="DM29083" s="49">
        <f t="shared" si="1104"/>
        <v>0</v>
      </c>
      <c r="DN29083" s="49">
        <f t="shared" si="1105"/>
        <v>0</v>
      </c>
    </row>
    <row r="29084" spans="106:118" x14ac:dyDescent="0.25">
      <c r="DB29084" s="134">
        <f t="shared" si="1102"/>
        <v>315</v>
      </c>
      <c r="DC29084" s="7"/>
      <c r="DD29084" s="10"/>
      <c r="DE29084" s="9"/>
      <c r="DF29084" s="9"/>
      <c r="DG29084" s="9"/>
      <c r="DH29084" s="128"/>
      <c r="DI29084" s="128"/>
      <c r="DJ29084" s="128"/>
      <c r="DK29084" s="216">
        <f t="shared" si="1103"/>
        <v>0</v>
      </c>
      <c r="DL29084" s="128"/>
      <c r="DM29084" s="49">
        <f t="shared" si="1104"/>
        <v>0</v>
      </c>
      <c r="DN29084" s="49">
        <f t="shared" si="1105"/>
        <v>0</v>
      </c>
    </row>
    <row r="29085" spans="106:118" x14ac:dyDescent="0.25">
      <c r="DB29085" s="134">
        <f t="shared" si="1102"/>
        <v>316</v>
      </c>
      <c r="DC29085" s="7"/>
      <c r="DD29085" s="10"/>
      <c r="DE29085" s="9"/>
      <c r="DF29085" s="9"/>
      <c r="DG29085" s="9"/>
      <c r="DH29085" s="128"/>
      <c r="DI29085" s="128"/>
      <c r="DJ29085" s="128"/>
      <c r="DK29085" s="216">
        <f t="shared" si="1103"/>
        <v>0</v>
      </c>
      <c r="DL29085" s="128"/>
      <c r="DM29085" s="49">
        <f t="shared" si="1104"/>
        <v>0</v>
      </c>
      <c r="DN29085" s="49">
        <f t="shared" si="1105"/>
        <v>0</v>
      </c>
    </row>
    <row r="29086" spans="106:118" x14ac:dyDescent="0.25">
      <c r="DB29086" s="134">
        <f t="shared" si="1102"/>
        <v>317</v>
      </c>
      <c r="DC29086" s="7"/>
      <c r="DD29086" s="10"/>
      <c r="DE29086" s="9"/>
      <c r="DF29086" s="9"/>
      <c r="DG29086" s="9"/>
      <c r="DH29086" s="128"/>
      <c r="DI29086" s="128"/>
      <c r="DJ29086" s="128"/>
      <c r="DK29086" s="216">
        <f t="shared" si="1103"/>
        <v>0</v>
      </c>
      <c r="DL29086" s="128"/>
      <c r="DM29086" s="49">
        <f t="shared" si="1104"/>
        <v>0</v>
      </c>
      <c r="DN29086" s="49">
        <f t="shared" si="1105"/>
        <v>0</v>
      </c>
    </row>
    <row r="29087" spans="106:118" x14ac:dyDescent="0.25">
      <c r="DB29087" s="134">
        <f t="shared" si="1102"/>
        <v>318</v>
      </c>
      <c r="DC29087" s="7"/>
      <c r="DD29087" s="10"/>
      <c r="DE29087" s="9"/>
      <c r="DF29087" s="9"/>
      <c r="DG29087" s="9"/>
      <c r="DH29087" s="128"/>
      <c r="DI29087" s="128"/>
      <c r="DJ29087" s="128"/>
      <c r="DK29087" s="216">
        <f t="shared" si="1103"/>
        <v>0</v>
      </c>
      <c r="DL29087" s="128"/>
      <c r="DM29087" s="49">
        <f t="shared" si="1104"/>
        <v>0</v>
      </c>
      <c r="DN29087" s="49">
        <f t="shared" si="1105"/>
        <v>0</v>
      </c>
    </row>
    <row r="29088" spans="106:118" x14ac:dyDescent="0.25">
      <c r="DB29088" s="134">
        <f t="shared" si="1102"/>
        <v>319</v>
      </c>
      <c r="DC29088" s="7"/>
      <c r="DD29088" s="10"/>
      <c r="DE29088" s="9"/>
      <c r="DF29088" s="9"/>
      <c r="DG29088" s="9"/>
      <c r="DH29088" s="128"/>
      <c r="DI29088" s="128"/>
      <c r="DJ29088" s="128"/>
      <c r="DK29088" s="216">
        <f t="shared" si="1103"/>
        <v>0</v>
      </c>
      <c r="DL29088" s="128"/>
      <c r="DM29088" s="49">
        <f t="shared" si="1104"/>
        <v>0</v>
      </c>
      <c r="DN29088" s="49">
        <f t="shared" si="1105"/>
        <v>0</v>
      </c>
    </row>
    <row r="29089" spans="106:118" x14ac:dyDescent="0.25">
      <c r="DB29089" s="134">
        <f t="shared" si="1102"/>
        <v>320</v>
      </c>
      <c r="DC29089" s="7"/>
      <c r="DD29089" s="10"/>
      <c r="DE29089" s="9"/>
      <c r="DF29089" s="9"/>
      <c r="DG29089" s="9"/>
      <c r="DH29089" s="128"/>
      <c r="DI29089" s="128"/>
      <c r="DJ29089" s="128"/>
      <c r="DK29089" s="216">
        <f t="shared" si="1103"/>
        <v>0</v>
      </c>
      <c r="DL29089" s="128"/>
      <c r="DM29089" s="49">
        <f t="shared" si="1104"/>
        <v>0</v>
      </c>
      <c r="DN29089" s="49">
        <f t="shared" si="1105"/>
        <v>0</v>
      </c>
    </row>
    <row r="29090" spans="106:118" x14ac:dyDescent="0.25">
      <c r="DB29090" s="134">
        <f t="shared" ref="DB29090:DB29135" si="1106">1+DB29089</f>
        <v>321</v>
      </c>
      <c r="DC29090" s="7"/>
      <c r="DD29090" s="10"/>
      <c r="DE29090" s="9"/>
      <c r="DF29090" s="9"/>
      <c r="DG29090" s="9"/>
      <c r="DH29090" s="128"/>
      <c r="DI29090" s="128"/>
      <c r="DJ29090" s="128"/>
      <c r="DK29090" s="216">
        <f t="shared" si="1103"/>
        <v>0</v>
      </c>
      <c r="DL29090" s="128"/>
      <c r="DM29090" s="49">
        <f t="shared" si="1104"/>
        <v>0</v>
      </c>
      <c r="DN29090" s="49">
        <f t="shared" si="1105"/>
        <v>0</v>
      </c>
    </row>
    <row r="29091" spans="106:118" x14ac:dyDescent="0.25">
      <c r="DB29091" s="134">
        <f t="shared" si="1106"/>
        <v>322</v>
      </c>
      <c r="DC29091" s="7"/>
      <c r="DD29091" s="10"/>
      <c r="DE29091" s="9"/>
      <c r="DF29091" s="9"/>
      <c r="DG29091" s="9"/>
      <c r="DH29091" s="128"/>
      <c r="DI29091" s="128"/>
      <c r="DJ29091" s="128"/>
      <c r="DK29091" s="216">
        <f t="shared" si="1103"/>
        <v>0</v>
      </c>
      <c r="DL29091" s="128"/>
      <c r="DM29091" s="49">
        <f t="shared" si="1104"/>
        <v>0</v>
      </c>
      <c r="DN29091" s="49">
        <f t="shared" si="1105"/>
        <v>0</v>
      </c>
    </row>
    <row r="29092" spans="106:118" x14ac:dyDescent="0.25">
      <c r="DB29092" s="134">
        <f t="shared" si="1106"/>
        <v>323</v>
      </c>
      <c r="DC29092" s="7"/>
      <c r="DD29092" s="10"/>
      <c r="DE29092" s="9"/>
      <c r="DF29092" s="9"/>
      <c r="DG29092" s="9"/>
      <c r="DH29092" s="128"/>
      <c r="DI29092" s="128"/>
      <c r="DJ29092" s="128"/>
      <c r="DK29092" s="216">
        <f t="shared" si="1103"/>
        <v>0</v>
      </c>
      <c r="DL29092" s="128"/>
      <c r="DM29092" s="49">
        <f t="shared" si="1104"/>
        <v>0</v>
      </c>
      <c r="DN29092" s="49">
        <f t="shared" si="1105"/>
        <v>0</v>
      </c>
    </row>
    <row r="29093" spans="106:118" x14ac:dyDescent="0.25">
      <c r="DB29093" s="134">
        <f t="shared" si="1106"/>
        <v>324</v>
      </c>
      <c r="DC29093" s="7"/>
      <c r="DD29093" s="10"/>
      <c r="DE29093" s="9"/>
      <c r="DF29093" s="9"/>
      <c r="DG29093" s="9"/>
      <c r="DH29093" s="128"/>
      <c r="DI29093" s="128"/>
      <c r="DJ29093" s="128"/>
      <c r="DK29093" s="216">
        <f t="shared" si="1103"/>
        <v>0</v>
      </c>
      <c r="DL29093" s="128"/>
      <c r="DM29093" s="49">
        <f t="shared" si="1104"/>
        <v>0</v>
      </c>
      <c r="DN29093" s="49">
        <f t="shared" si="1105"/>
        <v>0</v>
      </c>
    </row>
    <row r="29094" spans="106:118" x14ac:dyDescent="0.25">
      <c r="DB29094" s="134">
        <f t="shared" si="1106"/>
        <v>325</v>
      </c>
      <c r="DC29094" s="7"/>
      <c r="DD29094" s="10"/>
      <c r="DE29094" s="9"/>
      <c r="DF29094" s="9"/>
      <c r="DG29094" s="9"/>
      <c r="DH29094" s="128"/>
      <c r="DI29094" s="128"/>
      <c r="DJ29094" s="128"/>
      <c r="DK29094" s="216">
        <f t="shared" si="1103"/>
        <v>0</v>
      </c>
      <c r="DL29094" s="128"/>
      <c r="DM29094" s="49">
        <f t="shared" si="1104"/>
        <v>0</v>
      </c>
      <c r="DN29094" s="49">
        <f t="shared" si="1105"/>
        <v>0</v>
      </c>
    </row>
    <row r="29095" spans="106:118" x14ac:dyDescent="0.25">
      <c r="DB29095" s="134">
        <f t="shared" si="1106"/>
        <v>326</v>
      </c>
      <c r="DC29095" s="7"/>
      <c r="DD29095" s="10"/>
      <c r="DE29095" s="9"/>
      <c r="DF29095" s="9"/>
      <c r="DG29095" s="9"/>
      <c r="DH29095" s="128"/>
      <c r="DI29095" s="128"/>
      <c r="DJ29095" s="128"/>
      <c r="DK29095" s="216">
        <f t="shared" si="1103"/>
        <v>0</v>
      </c>
      <c r="DL29095" s="128"/>
      <c r="DM29095" s="49">
        <f t="shared" si="1104"/>
        <v>0</v>
      </c>
      <c r="DN29095" s="49">
        <f t="shared" si="1105"/>
        <v>0</v>
      </c>
    </row>
    <row r="29096" spans="106:118" x14ac:dyDescent="0.25">
      <c r="DB29096" s="134">
        <f t="shared" si="1106"/>
        <v>327</v>
      </c>
      <c r="DC29096" s="7"/>
      <c r="DD29096" s="10"/>
      <c r="DE29096" s="9"/>
      <c r="DF29096" s="9"/>
      <c r="DG29096" s="9"/>
      <c r="DH29096" s="128"/>
      <c r="DI29096" s="128"/>
      <c r="DJ29096" s="128"/>
      <c r="DK29096" s="216">
        <f t="shared" ref="DK29096:DK29135" si="1107">IF(DC29096=0,0,IF(DD29096=0,0,IF(DE29096=0,0,IF(DF29096=0,0,IF(DG29096=0,0,DM29096+DN29096)))))</f>
        <v>0</v>
      </c>
      <c r="DL29096" s="128"/>
      <c r="DM29096" s="49">
        <f t="shared" ref="DM29096:DM29135" si="1108">DF29096*5</f>
        <v>0</v>
      </c>
      <c r="DN29096" s="49">
        <f t="shared" ref="DN29096:DN29135" si="1109">IF(DC29096=0,0,IF(DD29096=0,0,IF(DE29096=0,0,50)))</f>
        <v>0</v>
      </c>
    </row>
    <row r="29097" spans="106:118" x14ac:dyDescent="0.25">
      <c r="DB29097" s="134">
        <f t="shared" si="1106"/>
        <v>328</v>
      </c>
      <c r="DC29097" s="7"/>
      <c r="DD29097" s="10"/>
      <c r="DE29097" s="9"/>
      <c r="DF29097" s="9"/>
      <c r="DG29097" s="9"/>
      <c r="DH29097" s="128"/>
      <c r="DI29097" s="128"/>
      <c r="DJ29097" s="128"/>
      <c r="DK29097" s="216">
        <f t="shared" si="1107"/>
        <v>0</v>
      </c>
      <c r="DL29097" s="128"/>
      <c r="DM29097" s="49">
        <f t="shared" si="1108"/>
        <v>0</v>
      </c>
      <c r="DN29097" s="49">
        <f t="shared" si="1109"/>
        <v>0</v>
      </c>
    </row>
    <row r="29098" spans="106:118" x14ac:dyDescent="0.25">
      <c r="DB29098" s="134">
        <f t="shared" si="1106"/>
        <v>329</v>
      </c>
      <c r="DC29098" s="7"/>
      <c r="DD29098" s="10"/>
      <c r="DE29098" s="9"/>
      <c r="DF29098" s="9"/>
      <c r="DG29098" s="9"/>
      <c r="DH29098" s="128"/>
      <c r="DI29098" s="128"/>
      <c r="DJ29098" s="128"/>
      <c r="DK29098" s="216">
        <f t="shared" si="1107"/>
        <v>0</v>
      </c>
      <c r="DL29098" s="128"/>
      <c r="DM29098" s="49">
        <f t="shared" si="1108"/>
        <v>0</v>
      </c>
      <c r="DN29098" s="49">
        <f t="shared" si="1109"/>
        <v>0</v>
      </c>
    </row>
    <row r="29099" spans="106:118" x14ac:dyDescent="0.25">
      <c r="DB29099" s="134">
        <f t="shared" si="1106"/>
        <v>330</v>
      </c>
      <c r="DC29099" s="7"/>
      <c r="DD29099" s="10"/>
      <c r="DE29099" s="9"/>
      <c r="DF29099" s="9"/>
      <c r="DG29099" s="9"/>
      <c r="DH29099" s="128"/>
      <c r="DI29099" s="128"/>
      <c r="DJ29099" s="128"/>
      <c r="DK29099" s="216">
        <f t="shared" si="1107"/>
        <v>0</v>
      </c>
      <c r="DL29099" s="128"/>
      <c r="DM29099" s="49">
        <f t="shared" si="1108"/>
        <v>0</v>
      </c>
      <c r="DN29099" s="49">
        <f t="shared" si="1109"/>
        <v>0</v>
      </c>
    </row>
    <row r="29100" spans="106:118" x14ac:dyDescent="0.25">
      <c r="DB29100" s="134">
        <f t="shared" si="1106"/>
        <v>331</v>
      </c>
      <c r="DC29100" s="7"/>
      <c r="DD29100" s="10"/>
      <c r="DE29100" s="9"/>
      <c r="DF29100" s="9"/>
      <c r="DG29100" s="9"/>
      <c r="DH29100" s="128"/>
      <c r="DI29100" s="128"/>
      <c r="DJ29100" s="128"/>
      <c r="DK29100" s="216">
        <f t="shared" si="1107"/>
        <v>0</v>
      </c>
      <c r="DL29100" s="128"/>
      <c r="DM29100" s="49">
        <f t="shared" si="1108"/>
        <v>0</v>
      </c>
      <c r="DN29100" s="49">
        <f t="shared" si="1109"/>
        <v>0</v>
      </c>
    </row>
    <row r="29101" spans="106:118" x14ac:dyDescent="0.25">
      <c r="DB29101" s="134">
        <f t="shared" si="1106"/>
        <v>332</v>
      </c>
      <c r="DC29101" s="7"/>
      <c r="DD29101" s="10"/>
      <c r="DE29101" s="9"/>
      <c r="DF29101" s="9"/>
      <c r="DG29101" s="9"/>
      <c r="DH29101" s="128"/>
      <c r="DI29101" s="128"/>
      <c r="DJ29101" s="128"/>
      <c r="DK29101" s="216">
        <f t="shared" si="1107"/>
        <v>0</v>
      </c>
      <c r="DL29101" s="128"/>
      <c r="DM29101" s="49">
        <f t="shared" si="1108"/>
        <v>0</v>
      </c>
      <c r="DN29101" s="49">
        <f t="shared" si="1109"/>
        <v>0</v>
      </c>
    </row>
    <row r="29102" spans="106:118" x14ac:dyDescent="0.25">
      <c r="DB29102" s="134">
        <f t="shared" si="1106"/>
        <v>333</v>
      </c>
      <c r="DC29102" s="7"/>
      <c r="DD29102" s="10"/>
      <c r="DE29102" s="9"/>
      <c r="DF29102" s="9"/>
      <c r="DG29102" s="9"/>
      <c r="DH29102" s="128"/>
      <c r="DI29102" s="128"/>
      <c r="DJ29102" s="128"/>
      <c r="DK29102" s="216">
        <f t="shared" si="1107"/>
        <v>0</v>
      </c>
      <c r="DL29102" s="128"/>
      <c r="DM29102" s="49">
        <f t="shared" si="1108"/>
        <v>0</v>
      </c>
      <c r="DN29102" s="49">
        <f t="shared" si="1109"/>
        <v>0</v>
      </c>
    </row>
    <row r="29103" spans="106:118" x14ac:dyDescent="0.25">
      <c r="DB29103" s="134">
        <f t="shared" si="1106"/>
        <v>334</v>
      </c>
      <c r="DC29103" s="7"/>
      <c r="DD29103" s="10"/>
      <c r="DE29103" s="9"/>
      <c r="DF29103" s="9"/>
      <c r="DG29103" s="9"/>
      <c r="DH29103" s="128"/>
      <c r="DI29103" s="128"/>
      <c r="DJ29103" s="128"/>
      <c r="DK29103" s="216">
        <f t="shared" si="1107"/>
        <v>0</v>
      </c>
      <c r="DL29103" s="128"/>
      <c r="DM29103" s="49">
        <f t="shared" si="1108"/>
        <v>0</v>
      </c>
      <c r="DN29103" s="49">
        <f t="shared" si="1109"/>
        <v>0</v>
      </c>
    </row>
    <row r="29104" spans="106:118" x14ac:dyDescent="0.25">
      <c r="DB29104" s="134">
        <f t="shared" si="1106"/>
        <v>335</v>
      </c>
      <c r="DC29104" s="7"/>
      <c r="DD29104" s="10"/>
      <c r="DE29104" s="9"/>
      <c r="DF29104" s="9"/>
      <c r="DG29104" s="9"/>
      <c r="DH29104" s="128"/>
      <c r="DI29104" s="128"/>
      <c r="DJ29104" s="128"/>
      <c r="DK29104" s="216">
        <f t="shared" si="1107"/>
        <v>0</v>
      </c>
      <c r="DL29104" s="128"/>
      <c r="DM29104" s="49">
        <f t="shared" si="1108"/>
        <v>0</v>
      </c>
      <c r="DN29104" s="49">
        <f t="shared" si="1109"/>
        <v>0</v>
      </c>
    </row>
    <row r="29105" spans="106:118" x14ac:dyDescent="0.25">
      <c r="DB29105" s="134">
        <f t="shared" si="1106"/>
        <v>336</v>
      </c>
      <c r="DC29105" s="7"/>
      <c r="DD29105" s="10"/>
      <c r="DE29105" s="9"/>
      <c r="DF29105" s="9"/>
      <c r="DG29105" s="9"/>
      <c r="DH29105" s="128"/>
      <c r="DI29105" s="128"/>
      <c r="DJ29105" s="128"/>
      <c r="DK29105" s="216">
        <f t="shared" si="1107"/>
        <v>0</v>
      </c>
      <c r="DL29105" s="128"/>
      <c r="DM29105" s="49">
        <f t="shared" si="1108"/>
        <v>0</v>
      </c>
      <c r="DN29105" s="49">
        <f t="shared" si="1109"/>
        <v>0</v>
      </c>
    </row>
    <row r="29106" spans="106:118" x14ac:dyDescent="0.25">
      <c r="DB29106" s="134">
        <f t="shared" si="1106"/>
        <v>337</v>
      </c>
      <c r="DC29106" s="7"/>
      <c r="DD29106" s="10"/>
      <c r="DE29106" s="9"/>
      <c r="DF29106" s="9"/>
      <c r="DG29106" s="9"/>
      <c r="DH29106" s="128"/>
      <c r="DI29106" s="128"/>
      <c r="DJ29106" s="128"/>
      <c r="DK29106" s="216">
        <f t="shared" si="1107"/>
        <v>0</v>
      </c>
      <c r="DL29106" s="128"/>
      <c r="DM29106" s="49">
        <f t="shared" si="1108"/>
        <v>0</v>
      </c>
      <c r="DN29106" s="49">
        <f t="shared" si="1109"/>
        <v>0</v>
      </c>
    </row>
    <row r="29107" spans="106:118" x14ac:dyDescent="0.25">
      <c r="DB29107" s="134">
        <f t="shared" si="1106"/>
        <v>338</v>
      </c>
      <c r="DC29107" s="7"/>
      <c r="DD29107" s="10"/>
      <c r="DE29107" s="9"/>
      <c r="DF29107" s="9"/>
      <c r="DG29107" s="9"/>
      <c r="DH29107" s="128"/>
      <c r="DI29107" s="128"/>
      <c r="DJ29107" s="128"/>
      <c r="DK29107" s="216">
        <f t="shared" si="1107"/>
        <v>0</v>
      </c>
      <c r="DL29107" s="128"/>
      <c r="DM29107" s="49">
        <f t="shared" si="1108"/>
        <v>0</v>
      </c>
      <c r="DN29107" s="49">
        <f t="shared" si="1109"/>
        <v>0</v>
      </c>
    </row>
    <row r="29108" spans="106:118" x14ac:dyDescent="0.25">
      <c r="DB29108" s="134">
        <f t="shared" si="1106"/>
        <v>339</v>
      </c>
      <c r="DC29108" s="7"/>
      <c r="DD29108" s="10"/>
      <c r="DE29108" s="9"/>
      <c r="DF29108" s="9"/>
      <c r="DG29108" s="9"/>
      <c r="DH29108" s="128"/>
      <c r="DI29108" s="128"/>
      <c r="DJ29108" s="128"/>
      <c r="DK29108" s="216">
        <f t="shared" si="1107"/>
        <v>0</v>
      </c>
      <c r="DL29108" s="128"/>
      <c r="DM29108" s="49">
        <f t="shared" si="1108"/>
        <v>0</v>
      </c>
      <c r="DN29108" s="49">
        <f t="shared" si="1109"/>
        <v>0</v>
      </c>
    </row>
    <row r="29109" spans="106:118" x14ac:dyDescent="0.25">
      <c r="DB29109" s="134">
        <f t="shared" si="1106"/>
        <v>340</v>
      </c>
      <c r="DC29109" s="7"/>
      <c r="DD29109" s="10"/>
      <c r="DE29109" s="9"/>
      <c r="DF29109" s="9"/>
      <c r="DG29109" s="9"/>
      <c r="DH29109" s="128"/>
      <c r="DI29109" s="128"/>
      <c r="DJ29109" s="128"/>
      <c r="DK29109" s="216">
        <f t="shared" si="1107"/>
        <v>0</v>
      </c>
      <c r="DL29109" s="128"/>
      <c r="DM29109" s="49">
        <f t="shared" si="1108"/>
        <v>0</v>
      </c>
      <c r="DN29109" s="49">
        <f t="shared" si="1109"/>
        <v>0</v>
      </c>
    </row>
    <row r="29110" spans="106:118" x14ac:dyDescent="0.25">
      <c r="DB29110" s="134">
        <f t="shared" si="1106"/>
        <v>341</v>
      </c>
      <c r="DC29110" s="7"/>
      <c r="DD29110" s="10"/>
      <c r="DE29110" s="9"/>
      <c r="DF29110" s="9"/>
      <c r="DG29110" s="9"/>
      <c r="DH29110" s="128"/>
      <c r="DI29110" s="128"/>
      <c r="DJ29110" s="128"/>
      <c r="DK29110" s="216">
        <f t="shared" si="1107"/>
        <v>0</v>
      </c>
      <c r="DL29110" s="128"/>
      <c r="DM29110" s="49">
        <f t="shared" si="1108"/>
        <v>0</v>
      </c>
      <c r="DN29110" s="49">
        <f t="shared" si="1109"/>
        <v>0</v>
      </c>
    </row>
    <row r="29111" spans="106:118" x14ac:dyDescent="0.25">
      <c r="DB29111" s="134">
        <f t="shared" si="1106"/>
        <v>342</v>
      </c>
      <c r="DC29111" s="7"/>
      <c r="DD29111" s="10"/>
      <c r="DE29111" s="9"/>
      <c r="DF29111" s="9"/>
      <c r="DG29111" s="9"/>
      <c r="DH29111" s="128"/>
      <c r="DI29111" s="128"/>
      <c r="DJ29111" s="128"/>
      <c r="DK29111" s="216">
        <f t="shared" si="1107"/>
        <v>0</v>
      </c>
      <c r="DL29111" s="128"/>
      <c r="DM29111" s="49">
        <f t="shared" si="1108"/>
        <v>0</v>
      </c>
      <c r="DN29111" s="49">
        <f t="shared" si="1109"/>
        <v>0</v>
      </c>
    </row>
    <row r="29112" spans="106:118" x14ac:dyDescent="0.25">
      <c r="DB29112" s="134">
        <f t="shared" si="1106"/>
        <v>343</v>
      </c>
      <c r="DC29112" s="7"/>
      <c r="DD29112" s="10"/>
      <c r="DE29112" s="9"/>
      <c r="DF29112" s="9"/>
      <c r="DG29112" s="9"/>
      <c r="DH29112" s="128"/>
      <c r="DI29112" s="128"/>
      <c r="DJ29112" s="128"/>
      <c r="DK29112" s="216">
        <f t="shared" si="1107"/>
        <v>0</v>
      </c>
      <c r="DL29112" s="128"/>
      <c r="DM29112" s="49">
        <f t="shared" si="1108"/>
        <v>0</v>
      </c>
      <c r="DN29112" s="49">
        <f t="shared" si="1109"/>
        <v>0</v>
      </c>
    </row>
    <row r="29113" spans="106:118" x14ac:dyDescent="0.25">
      <c r="DB29113" s="134">
        <f t="shared" si="1106"/>
        <v>344</v>
      </c>
      <c r="DC29113" s="7"/>
      <c r="DD29113" s="10"/>
      <c r="DE29113" s="9"/>
      <c r="DF29113" s="9"/>
      <c r="DG29113" s="9"/>
      <c r="DH29113" s="128"/>
      <c r="DI29113" s="128"/>
      <c r="DJ29113" s="128"/>
      <c r="DK29113" s="216">
        <f t="shared" si="1107"/>
        <v>0</v>
      </c>
      <c r="DL29113" s="128"/>
      <c r="DM29113" s="49">
        <f t="shared" si="1108"/>
        <v>0</v>
      </c>
      <c r="DN29113" s="49">
        <f t="shared" si="1109"/>
        <v>0</v>
      </c>
    </row>
    <row r="29114" spans="106:118" x14ac:dyDescent="0.25">
      <c r="DB29114" s="134">
        <f t="shared" si="1106"/>
        <v>345</v>
      </c>
      <c r="DC29114" s="7"/>
      <c r="DD29114" s="10"/>
      <c r="DE29114" s="9"/>
      <c r="DF29114" s="9"/>
      <c r="DG29114" s="9"/>
      <c r="DH29114" s="128"/>
      <c r="DI29114" s="128"/>
      <c r="DJ29114" s="128"/>
      <c r="DK29114" s="216">
        <f t="shared" si="1107"/>
        <v>0</v>
      </c>
      <c r="DL29114" s="128"/>
      <c r="DM29114" s="49">
        <f t="shared" si="1108"/>
        <v>0</v>
      </c>
      <c r="DN29114" s="49">
        <f t="shared" si="1109"/>
        <v>0</v>
      </c>
    </row>
    <row r="29115" spans="106:118" x14ac:dyDescent="0.25">
      <c r="DB29115" s="134">
        <f t="shared" si="1106"/>
        <v>346</v>
      </c>
      <c r="DC29115" s="7"/>
      <c r="DD29115" s="10"/>
      <c r="DE29115" s="9"/>
      <c r="DF29115" s="9"/>
      <c r="DG29115" s="9"/>
      <c r="DH29115" s="128"/>
      <c r="DI29115" s="128"/>
      <c r="DJ29115" s="128"/>
      <c r="DK29115" s="216">
        <f t="shared" si="1107"/>
        <v>0</v>
      </c>
      <c r="DL29115" s="128"/>
      <c r="DM29115" s="49">
        <f t="shared" si="1108"/>
        <v>0</v>
      </c>
      <c r="DN29115" s="49">
        <f t="shared" si="1109"/>
        <v>0</v>
      </c>
    </row>
    <row r="29116" spans="106:118" x14ac:dyDescent="0.25">
      <c r="DB29116" s="134">
        <f t="shared" si="1106"/>
        <v>347</v>
      </c>
      <c r="DC29116" s="7"/>
      <c r="DD29116" s="10"/>
      <c r="DE29116" s="9"/>
      <c r="DF29116" s="9"/>
      <c r="DG29116" s="9"/>
      <c r="DH29116" s="128"/>
      <c r="DI29116" s="128"/>
      <c r="DJ29116" s="128"/>
      <c r="DK29116" s="216">
        <f t="shared" si="1107"/>
        <v>0</v>
      </c>
      <c r="DL29116" s="128"/>
      <c r="DM29116" s="49">
        <f t="shared" si="1108"/>
        <v>0</v>
      </c>
      <c r="DN29116" s="49">
        <f t="shared" si="1109"/>
        <v>0</v>
      </c>
    </row>
    <row r="29117" spans="106:118" x14ac:dyDescent="0.25">
      <c r="DB29117" s="134">
        <f t="shared" si="1106"/>
        <v>348</v>
      </c>
      <c r="DC29117" s="7"/>
      <c r="DD29117" s="10"/>
      <c r="DE29117" s="9"/>
      <c r="DF29117" s="9"/>
      <c r="DG29117" s="9"/>
      <c r="DH29117" s="128"/>
      <c r="DI29117" s="128"/>
      <c r="DJ29117" s="128"/>
      <c r="DK29117" s="216">
        <f t="shared" si="1107"/>
        <v>0</v>
      </c>
      <c r="DL29117" s="128"/>
      <c r="DM29117" s="49">
        <f t="shared" si="1108"/>
        <v>0</v>
      </c>
      <c r="DN29117" s="49">
        <f t="shared" si="1109"/>
        <v>0</v>
      </c>
    </row>
    <row r="29118" spans="106:118" x14ac:dyDescent="0.25">
      <c r="DB29118" s="134">
        <f t="shared" si="1106"/>
        <v>349</v>
      </c>
      <c r="DC29118" s="7"/>
      <c r="DD29118" s="10"/>
      <c r="DE29118" s="9"/>
      <c r="DF29118" s="9"/>
      <c r="DG29118" s="9"/>
      <c r="DH29118" s="128"/>
      <c r="DI29118" s="128"/>
      <c r="DJ29118" s="128"/>
      <c r="DK29118" s="216">
        <f t="shared" si="1107"/>
        <v>0</v>
      </c>
      <c r="DL29118" s="128"/>
      <c r="DM29118" s="49">
        <f t="shared" si="1108"/>
        <v>0</v>
      </c>
      <c r="DN29118" s="49">
        <f t="shared" si="1109"/>
        <v>0</v>
      </c>
    </row>
    <row r="29119" spans="106:118" x14ac:dyDescent="0.25">
      <c r="DB29119" s="134">
        <f t="shared" si="1106"/>
        <v>350</v>
      </c>
      <c r="DC29119" s="7"/>
      <c r="DD29119" s="10"/>
      <c r="DE29119" s="9"/>
      <c r="DF29119" s="9"/>
      <c r="DG29119" s="9"/>
      <c r="DH29119" s="128"/>
      <c r="DI29119" s="128"/>
      <c r="DJ29119" s="128"/>
      <c r="DK29119" s="216">
        <f t="shared" si="1107"/>
        <v>0</v>
      </c>
      <c r="DL29119" s="128"/>
      <c r="DM29119" s="49">
        <f t="shared" si="1108"/>
        <v>0</v>
      </c>
      <c r="DN29119" s="49">
        <f t="shared" si="1109"/>
        <v>0</v>
      </c>
    </row>
    <row r="29120" spans="106:118" x14ac:dyDescent="0.25">
      <c r="DB29120" s="134">
        <f t="shared" si="1106"/>
        <v>351</v>
      </c>
      <c r="DC29120" s="7"/>
      <c r="DD29120" s="10"/>
      <c r="DE29120" s="9"/>
      <c r="DF29120" s="9"/>
      <c r="DG29120" s="9"/>
      <c r="DH29120" s="128"/>
      <c r="DI29120" s="128"/>
      <c r="DJ29120" s="128"/>
      <c r="DK29120" s="216">
        <f t="shared" si="1107"/>
        <v>0</v>
      </c>
      <c r="DL29120" s="128"/>
      <c r="DM29120" s="49">
        <f t="shared" si="1108"/>
        <v>0</v>
      </c>
      <c r="DN29120" s="49">
        <f t="shared" si="1109"/>
        <v>0</v>
      </c>
    </row>
    <row r="29121" spans="106:118" x14ac:dyDescent="0.25">
      <c r="DB29121" s="134">
        <f t="shared" si="1106"/>
        <v>352</v>
      </c>
      <c r="DC29121" s="7"/>
      <c r="DD29121" s="10"/>
      <c r="DE29121" s="9"/>
      <c r="DF29121" s="9"/>
      <c r="DG29121" s="9"/>
      <c r="DH29121" s="128"/>
      <c r="DI29121" s="128"/>
      <c r="DJ29121" s="128"/>
      <c r="DK29121" s="216">
        <f t="shared" si="1107"/>
        <v>0</v>
      </c>
      <c r="DL29121" s="128"/>
      <c r="DM29121" s="49">
        <f t="shared" si="1108"/>
        <v>0</v>
      </c>
      <c r="DN29121" s="49">
        <f t="shared" si="1109"/>
        <v>0</v>
      </c>
    </row>
    <row r="29122" spans="106:118" x14ac:dyDescent="0.25">
      <c r="DB29122" s="134">
        <f t="shared" si="1106"/>
        <v>353</v>
      </c>
      <c r="DC29122" s="7"/>
      <c r="DD29122" s="10"/>
      <c r="DE29122" s="9"/>
      <c r="DF29122" s="9"/>
      <c r="DG29122" s="9"/>
      <c r="DH29122" s="128"/>
      <c r="DI29122" s="128"/>
      <c r="DJ29122" s="128"/>
      <c r="DK29122" s="216">
        <f t="shared" si="1107"/>
        <v>0</v>
      </c>
      <c r="DL29122" s="128"/>
      <c r="DM29122" s="49">
        <f t="shared" si="1108"/>
        <v>0</v>
      </c>
      <c r="DN29122" s="49">
        <f t="shared" si="1109"/>
        <v>0</v>
      </c>
    </row>
    <row r="29123" spans="106:118" x14ac:dyDescent="0.25">
      <c r="DB29123" s="134">
        <f t="shared" si="1106"/>
        <v>354</v>
      </c>
      <c r="DC29123" s="7"/>
      <c r="DD29123" s="10"/>
      <c r="DE29123" s="9"/>
      <c r="DF29123" s="9"/>
      <c r="DG29123" s="9"/>
      <c r="DH29123" s="128"/>
      <c r="DI29123" s="128"/>
      <c r="DJ29123" s="128"/>
      <c r="DK29123" s="216">
        <f t="shared" si="1107"/>
        <v>0</v>
      </c>
      <c r="DL29123" s="128"/>
      <c r="DM29123" s="49">
        <f t="shared" si="1108"/>
        <v>0</v>
      </c>
      <c r="DN29123" s="49">
        <f t="shared" si="1109"/>
        <v>0</v>
      </c>
    </row>
    <row r="29124" spans="106:118" x14ac:dyDescent="0.25">
      <c r="DB29124" s="134">
        <f t="shared" si="1106"/>
        <v>355</v>
      </c>
      <c r="DC29124" s="7"/>
      <c r="DD29124" s="10"/>
      <c r="DE29124" s="9"/>
      <c r="DF29124" s="9"/>
      <c r="DG29124" s="9"/>
      <c r="DH29124" s="128"/>
      <c r="DI29124" s="128"/>
      <c r="DJ29124" s="128"/>
      <c r="DK29124" s="216">
        <f t="shared" si="1107"/>
        <v>0</v>
      </c>
      <c r="DL29124" s="128"/>
      <c r="DM29124" s="49">
        <f t="shared" si="1108"/>
        <v>0</v>
      </c>
      <c r="DN29124" s="49">
        <f t="shared" si="1109"/>
        <v>0</v>
      </c>
    </row>
    <row r="29125" spans="106:118" x14ac:dyDescent="0.25">
      <c r="DB29125" s="134">
        <f t="shared" si="1106"/>
        <v>356</v>
      </c>
      <c r="DC29125" s="7"/>
      <c r="DD29125" s="10"/>
      <c r="DE29125" s="9"/>
      <c r="DF29125" s="9"/>
      <c r="DG29125" s="9"/>
      <c r="DH29125" s="128"/>
      <c r="DI29125" s="128"/>
      <c r="DJ29125" s="128"/>
      <c r="DK29125" s="216">
        <f t="shared" si="1107"/>
        <v>0</v>
      </c>
      <c r="DL29125" s="128"/>
      <c r="DM29125" s="49">
        <f t="shared" si="1108"/>
        <v>0</v>
      </c>
      <c r="DN29125" s="49">
        <f t="shared" si="1109"/>
        <v>0</v>
      </c>
    </row>
    <row r="29126" spans="106:118" x14ac:dyDescent="0.25">
      <c r="DB29126" s="134">
        <f t="shared" si="1106"/>
        <v>357</v>
      </c>
      <c r="DC29126" s="7"/>
      <c r="DD29126" s="10"/>
      <c r="DE29126" s="9"/>
      <c r="DF29126" s="9"/>
      <c r="DG29126" s="9"/>
      <c r="DH29126" s="128"/>
      <c r="DI29126" s="128"/>
      <c r="DJ29126" s="128"/>
      <c r="DK29126" s="216">
        <f t="shared" si="1107"/>
        <v>0</v>
      </c>
      <c r="DL29126" s="128"/>
      <c r="DM29126" s="49">
        <f t="shared" si="1108"/>
        <v>0</v>
      </c>
      <c r="DN29126" s="49">
        <f t="shared" si="1109"/>
        <v>0</v>
      </c>
    </row>
    <row r="29127" spans="106:118" x14ac:dyDescent="0.25">
      <c r="DB29127" s="134">
        <f t="shared" si="1106"/>
        <v>358</v>
      </c>
      <c r="DC29127" s="7"/>
      <c r="DD29127" s="10"/>
      <c r="DE29127" s="9"/>
      <c r="DF29127" s="9"/>
      <c r="DG29127" s="9"/>
      <c r="DH29127" s="128"/>
      <c r="DI29127" s="128"/>
      <c r="DJ29127" s="128"/>
      <c r="DK29127" s="216">
        <f t="shared" si="1107"/>
        <v>0</v>
      </c>
      <c r="DL29127" s="128"/>
      <c r="DM29127" s="49">
        <f t="shared" si="1108"/>
        <v>0</v>
      </c>
      <c r="DN29127" s="49">
        <f t="shared" si="1109"/>
        <v>0</v>
      </c>
    </row>
    <row r="29128" spans="106:118" x14ac:dyDescent="0.25">
      <c r="DB29128" s="134">
        <f t="shared" si="1106"/>
        <v>359</v>
      </c>
      <c r="DC29128" s="7"/>
      <c r="DD29128" s="10"/>
      <c r="DE29128" s="9"/>
      <c r="DF29128" s="9"/>
      <c r="DG29128" s="9"/>
      <c r="DH29128" s="128"/>
      <c r="DI29128" s="128"/>
      <c r="DJ29128" s="128"/>
      <c r="DK29128" s="216">
        <f t="shared" si="1107"/>
        <v>0</v>
      </c>
      <c r="DL29128" s="128"/>
      <c r="DM29128" s="49">
        <f t="shared" si="1108"/>
        <v>0</v>
      </c>
      <c r="DN29128" s="49">
        <f t="shared" si="1109"/>
        <v>0</v>
      </c>
    </row>
    <row r="29129" spans="106:118" x14ac:dyDescent="0.25">
      <c r="DB29129" s="134">
        <f t="shared" si="1106"/>
        <v>360</v>
      </c>
      <c r="DC29129" s="7"/>
      <c r="DD29129" s="10"/>
      <c r="DE29129" s="9"/>
      <c r="DF29129" s="9"/>
      <c r="DG29129" s="9"/>
      <c r="DH29129" s="128"/>
      <c r="DI29129" s="128"/>
      <c r="DJ29129" s="128"/>
      <c r="DK29129" s="216">
        <f t="shared" si="1107"/>
        <v>0</v>
      </c>
      <c r="DL29129" s="128"/>
      <c r="DM29129" s="49">
        <f t="shared" si="1108"/>
        <v>0</v>
      </c>
      <c r="DN29129" s="49">
        <f t="shared" si="1109"/>
        <v>0</v>
      </c>
    </row>
    <row r="29130" spans="106:118" x14ac:dyDescent="0.25">
      <c r="DB29130" s="134">
        <f t="shared" si="1106"/>
        <v>361</v>
      </c>
      <c r="DC29130" s="7"/>
      <c r="DD29130" s="10"/>
      <c r="DE29130" s="9"/>
      <c r="DF29130" s="9"/>
      <c r="DG29130" s="9"/>
      <c r="DH29130" s="128"/>
      <c r="DI29130" s="128"/>
      <c r="DJ29130" s="128"/>
      <c r="DK29130" s="216">
        <f t="shared" si="1107"/>
        <v>0</v>
      </c>
      <c r="DL29130" s="128"/>
      <c r="DM29130" s="49">
        <f t="shared" si="1108"/>
        <v>0</v>
      </c>
      <c r="DN29130" s="49">
        <f t="shared" si="1109"/>
        <v>0</v>
      </c>
    </row>
    <row r="29131" spans="106:118" x14ac:dyDescent="0.25">
      <c r="DB29131" s="134">
        <f t="shared" si="1106"/>
        <v>362</v>
      </c>
      <c r="DC29131" s="7"/>
      <c r="DD29131" s="10"/>
      <c r="DE29131" s="9"/>
      <c r="DF29131" s="9"/>
      <c r="DG29131" s="9"/>
      <c r="DH29131" s="128"/>
      <c r="DI29131" s="128"/>
      <c r="DJ29131" s="128"/>
      <c r="DK29131" s="216">
        <f t="shared" si="1107"/>
        <v>0</v>
      </c>
      <c r="DL29131" s="128"/>
      <c r="DM29131" s="49">
        <f t="shared" si="1108"/>
        <v>0</v>
      </c>
      <c r="DN29131" s="49">
        <f t="shared" si="1109"/>
        <v>0</v>
      </c>
    </row>
    <row r="29132" spans="106:118" x14ac:dyDescent="0.25">
      <c r="DB29132" s="134">
        <f t="shared" si="1106"/>
        <v>363</v>
      </c>
      <c r="DC29132" s="7"/>
      <c r="DD29132" s="10"/>
      <c r="DE29132" s="9"/>
      <c r="DF29132" s="9"/>
      <c r="DG29132" s="9"/>
      <c r="DH29132" s="128"/>
      <c r="DI29132" s="128"/>
      <c r="DJ29132" s="128"/>
      <c r="DK29132" s="216">
        <f t="shared" si="1107"/>
        <v>0</v>
      </c>
      <c r="DL29132" s="128"/>
      <c r="DM29132" s="49">
        <f t="shared" si="1108"/>
        <v>0</v>
      </c>
      <c r="DN29132" s="49">
        <f t="shared" si="1109"/>
        <v>0</v>
      </c>
    </row>
    <row r="29133" spans="106:118" x14ac:dyDescent="0.25">
      <c r="DB29133" s="134">
        <f t="shared" si="1106"/>
        <v>364</v>
      </c>
      <c r="DC29133" s="7"/>
      <c r="DD29133" s="10"/>
      <c r="DE29133" s="9"/>
      <c r="DF29133" s="9"/>
      <c r="DG29133" s="9"/>
      <c r="DH29133" s="128"/>
      <c r="DI29133" s="128"/>
      <c r="DJ29133" s="128"/>
      <c r="DK29133" s="216">
        <f t="shared" si="1107"/>
        <v>0</v>
      </c>
      <c r="DL29133" s="128"/>
      <c r="DM29133" s="49">
        <f t="shared" si="1108"/>
        <v>0</v>
      </c>
      <c r="DN29133" s="49">
        <f t="shared" si="1109"/>
        <v>0</v>
      </c>
    </row>
    <row r="29134" spans="106:118" x14ac:dyDescent="0.25">
      <c r="DB29134" s="134">
        <f t="shared" si="1106"/>
        <v>365</v>
      </c>
      <c r="DC29134" s="7"/>
      <c r="DD29134" s="10"/>
      <c r="DE29134" s="9"/>
      <c r="DF29134" s="9"/>
      <c r="DG29134" s="9"/>
      <c r="DH29134" s="128"/>
      <c r="DI29134" s="128"/>
      <c r="DJ29134" s="128"/>
      <c r="DK29134" s="216">
        <f t="shared" si="1107"/>
        <v>0</v>
      </c>
      <c r="DL29134" s="128"/>
      <c r="DM29134" s="49">
        <f t="shared" si="1108"/>
        <v>0</v>
      </c>
      <c r="DN29134" s="49">
        <f t="shared" si="1109"/>
        <v>0</v>
      </c>
    </row>
    <row r="29135" spans="106:118" x14ac:dyDescent="0.25">
      <c r="DB29135" s="134">
        <f t="shared" si="1106"/>
        <v>366</v>
      </c>
      <c r="DC29135" s="7"/>
      <c r="DD29135" s="10"/>
      <c r="DE29135" s="9"/>
      <c r="DF29135" s="9"/>
      <c r="DG29135" s="9"/>
      <c r="DH29135" s="128"/>
      <c r="DI29135" s="128"/>
      <c r="DJ29135" s="128"/>
      <c r="DK29135" s="216">
        <f t="shared" si="1107"/>
        <v>0</v>
      </c>
      <c r="DL29135" s="128"/>
      <c r="DM29135" s="49">
        <f t="shared" si="1108"/>
        <v>0</v>
      </c>
      <c r="DN29135" s="49">
        <f t="shared" si="1109"/>
        <v>0</v>
      </c>
    </row>
    <row r="29136" spans="106:118" x14ac:dyDescent="0.25">
      <c r="DB29136" s="128"/>
      <c r="DC29136" s="128"/>
      <c r="DD29136" s="128"/>
      <c r="DE29136" s="128"/>
      <c r="DF29136" s="128"/>
      <c r="DG29136" s="128"/>
      <c r="DH29136" s="128"/>
      <c r="DI29136" s="128"/>
      <c r="DJ29136" s="128"/>
      <c r="DK29136" s="217"/>
      <c r="DL29136" s="128"/>
    </row>
    <row r="29137" spans="4:118" x14ac:dyDescent="0.25">
      <c r="DB29137" s="128"/>
      <c r="DC29137" s="128"/>
      <c r="DD29137" s="128"/>
      <c r="DE29137" s="128"/>
      <c r="DF29137" s="128"/>
      <c r="DG29137" s="128"/>
      <c r="DH29137" s="128"/>
      <c r="DI29137" s="128"/>
      <c r="DJ29137" s="128"/>
      <c r="DK29137" s="217"/>
      <c r="DL29137" s="128"/>
    </row>
    <row r="29138" spans="4:118" x14ac:dyDescent="0.25">
      <c r="DB29138" s="128"/>
      <c r="DC29138" s="128"/>
      <c r="DD29138" s="128"/>
      <c r="DE29138" s="128"/>
      <c r="DF29138" s="128"/>
      <c r="DG29138" s="128"/>
      <c r="DH29138" s="128"/>
      <c r="DI29138" s="128"/>
      <c r="DJ29138" s="128"/>
      <c r="DK29138" s="217"/>
      <c r="DL29138" s="128"/>
    </row>
    <row r="29139" spans="4:118" x14ac:dyDescent="0.25">
      <c r="DB29139" s="128"/>
      <c r="DC29139" s="128"/>
      <c r="DD29139" s="128"/>
      <c r="DE29139" s="128"/>
      <c r="DF29139" s="128"/>
      <c r="DG29139" s="128"/>
      <c r="DH29139" s="128"/>
      <c r="DI29139" s="128"/>
      <c r="DJ29139" s="128"/>
      <c r="DK29139" s="217"/>
      <c r="DL29139" s="128"/>
    </row>
    <row r="29140" spans="4:118" x14ac:dyDescent="0.25">
      <c r="DB29140" s="128"/>
      <c r="DC29140" s="128"/>
      <c r="DD29140" s="128"/>
      <c r="DE29140" s="128"/>
      <c r="DF29140" s="128"/>
      <c r="DG29140" s="128"/>
      <c r="DH29140" s="128"/>
      <c r="DI29140" s="128"/>
      <c r="DJ29140" s="128"/>
      <c r="DK29140" s="217"/>
      <c r="DL29140" s="128"/>
    </row>
    <row r="29141" spans="4:118" x14ac:dyDescent="0.25">
      <c r="DB29141" s="128"/>
      <c r="DC29141" s="128"/>
      <c r="DD29141" s="128"/>
      <c r="DE29141" s="128"/>
      <c r="DF29141" s="128"/>
      <c r="DG29141" s="128"/>
      <c r="DH29141" s="128"/>
      <c r="DI29141" s="128"/>
      <c r="DJ29141" s="128"/>
      <c r="DK29141" s="217"/>
      <c r="DL29141" s="128"/>
    </row>
    <row r="29142" spans="4:118" x14ac:dyDescent="0.25">
      <c r="DB29142" s="128"/>
      <c r="DC29142" s="128"/>
      <c r="DD29142" s="128"/>
      <c r="DE29142" s="128"/>
      <c r="DF29142" s="128"/>
      <c r="DG29142" s="128"/>
      <c r="DH29142" s="128"/>
      <c r="DI29142" s="128"/>
      <c r="DJ29142" s="128"/>
      <c r="DK29142" s="217"/>
      <c r="DL29142" s="128"/>
    </row>
    <row r="29143" spans="4:118" x14ac:dyDescent="0.25">
      <c r="DB29143" s="128"/>
      <c r="DC29143" s="128"/>
      <c r="DD29143" s="128"/>
      <c r="DE29143" s="128"/>
      <c r="DF29143" s="128"/>
      <c r="DG29143" s="128"/>
      <c r="DH29143" s="128"/>
      <c r="DI29143" s="128"/>
      <c r="DJ29143" s="128"/>
      <c r="DK29143" s="217"/>
      <c r="DL29143" s="128"/>
    </row>
    <row r="29144" spans="4:118" x14ac:dyDescent="0.25">
      <c r="DB29144" s="224" t="s">
        <v>222</v>
      </c>
      <c r="DC29144" s="147" t="s">
        <v>93</v>
      </c>
      <c r="DD29144" s="215"/>
      <c r="DE29144" s="215"/>
      <c r="DF29144" s="215"/>
      <c r="DG29144" s="215"/>
      <c r="DH29144" s="215"/>
      <c r="DI29144" s="145"/>
      <c r="DJ29144" s="145"/>
      <c r="DK29144" s="228"/>
      <c r="DL29144" s="160"/>
    </row>
    <row r="29145" spans="4:118" ht="46.7" customHeight="1" x14ac:dyDescent="0.25">
      <c r="DB29145" s="128"/>
      <c r="DC29145" s="452" t="s">
        <v>1821</v>
      </c>
      <c r="DD29145" s="452"/>
      <c r="DE29145" s="452"/>
      <c r="DF29145" s="452"/>
      <c r="DG29145" s="452"/>
      <c r="DH29145" s="452"/>
      <c r="DI29145" s="128"/>
      <c r="DJ29145" s="128"/>
      <c r="DK29145" s="217"/>
      <c r="DL29145" s="128"/>
    </row>
    <row r="29146" spans="4:118" x14ac:dyDescent="0.25">
      <c r="DB29146" s="130"/>
      <c r="DC29146" s="162" t="s">
        <v>22</v>
      </c>
      <c r="DD29146" s="162" t="s">
        <v>96</v>
      </c>
      <c r="DE29146" s="162" t="s">
        <v>80</v>
      </c>
      <c r="DF29146" s="162" t="s">
        <v>98</v>
      </c>
      <c r="DG29146" s="162" t="s">
        <v>97</v>
      </c>
      <c r="DH29146" s="129"/>
      <c r="DI29146" s="128"/>
      <c r="DJ29146" s="128"/>
      <c r="DK29146" s="210" t="s">
        <v>314</v>
      </c>
      <c r="DL29146" s="129"/>
    </row>
    <row r="29147" spans="4:118" x14ac:dyDescent="0.25">
      <c r="D29147" s="264" t="s">
        <v>171</v>
      </c>
      <c r="DB29147" s="134">
        <f t="shared" ref="DB29147:DB29210" si="1110">1+DB29146</f>
        <v>1</v>
      </c>
      <c r="DC29147" s="7"/>
      <c r="DD29147" s="10"/>
      <c r="DE29147" s="10"/>
      <c r="DF29147" s="10"/>
      <c r="DG29147" s="10"/>
      <c r="DH29147" s="128"/>
      <c r="DI29147" s="128"/>
      <c r="DJ29147" s="128"/>
      <c r="DK29147" s="216">
        <f t="shared" ref="DK29147:DK29210" si="1111">IF(DC29147=0,0,IF(DD29147=0,0,IF(DE29147=0,0,IF(DF29147=0,0,IF(DG29147=0,0,10)))))</f>
        <v>0</v>
      </c>
      <c r="DL29147" s="128"/>
      <c r="DN29147" s="249" t="s">
        <v>142</v>
      </c>
    </row>
    <row r="29148" spans="4:118" x14ac:dyDescent="0.25">
      <c r="DB29148" s="134">
        <f t="shared" si="1110"/>
        <v>2</v>
      </c>
      <c r="DC29148" s="7"/>
      <c r="DD29148" s="10"/>
      <c r="DE29148" s="10"/>
      <c r="DF29148" s="10"/>
      <c r="DG29148" s="10"/>
      <c r="DH29148" s="128"/>
      <c r="DI29148" s="128"/>
      <c r="DJ29148" s="128"/>
      <c r="DK29148" s="216">
        <f t="shared" si="1111"/>
        <v>0</v>
      </c>
      <c r="DL29148" s="128"/>
      <c r="DN29148" s="249" t="s">
        <v>94</v>
      </c>
    </row>
    <row r="29149" spans="4:118" x14ac:dyDescent="0.25">
      <c r="DB29149" s="134">
        <f t="shared" si="1110"/>
        <v>3</v>
      </c>
      <c r="DC29149" s="7"/>
      <c r="DD29149" s="10"/>
      <c r="DE29149" s="10"/>
      <c r="DF29149" s="10"/>
      <c r="DG29149" s="10"/>
      <c r="DH29149" s="128"/>
      <c r="DI29149" s="128"/>
      <c r="DJ29149" s="128"/>
      <c r="DK29149" s="216">
        <f t="shared" si="1111"/>
        <v>0</v>
      </c>
      <c r="DL29149" s="128"/>
      <c r="DN29149" s="249" t="s">
        <v>95</v>
      </c>
    </row>
    <row r="29150" spans="4:118" x14ac:dyDescent="0.25">
      <c r="DB29150" s="134">
        <f t="shared" si="1110"/>
        <v>4</v>
      </c>
      <c r="DC29150" s="7"/>
      <c r="DD29150" s="10"/>
      <c r="DE29150" s="10"/>
      <c r="DF29150" s="10"/>
      <c r="DG29150" s="10"/>
      <c r="DH29150" s="128"/>
      <c r="DI29150" s="128"/>
      <c r="DJ29150" s="128"/>
      <c r="DK29150" s="216">
        <f t="shared" si="1111"/>
        <v>0</v>
      </c>
      <c r="DL29150" s="128"/>
      <c r="DN29150" s="249" t="s">
        <v>140</v>
      </c>
    </row>
    <row r="29151" spans="4:118" x14ac:dyDescent="0.25">
      <c r="DB29151" s="134">
        <f t="shared" si="1110"/>
        <v>5</v>
      </c>
      <c r="DC29151" s="7"/>
      <c r="DD29151" s="10"/>
      <c r="DE29151" s="10"/>
      <c r="DF29151" s="10"/>
      <c r="DG29151" s="10"/>
      <c r="DH29151" s="128"/>
      <c r="DI29151" s="128"/>
      <c r="DJ29151" s="128"/>
      <c r="DK29151" s="216">
        <f t="shared" si="1111"/>
        <v>0</v>
      </c>
      <c r="DL29151" s="128"/>
      <c r="DN29151" s="249" t="s">
        <v>141</v>
      </c>
    </row>
    <row r="29152" spans="4:118" x14ac:dyDescent="0.25">
      <c r="DB29152" s="134">
        <f t="shared" si="1110"/>
        <v>6</v>
      </c>
      <c r="DC29152" s="7"/>
      <c r="DD29152" s="10"/>
      <c r="DE29152" s="10"/>
      <c r="DF29152" s="10"/>
      <c r="DG29152" s="10"/>
      <c r="DH29152" s="128"/>
      <c r="DI29152" s="128"/>
      <c r="DJ29152" s="128"/>
      <c r="DK29152" s="216">
        <f t="shared" si="1111"/>
        <v>0</v>
      </c>
      <c r="DL29152" s="128"/>
      <c r="DN29152" s="249" t="s">
        <v>1102</v>
      </c>
    </row>
    <row r="29153" spans="106:116" x14ac:dyDescent="0.25">
      <c r="DB29153" s="134">
        <f t="shared" si="1110"/>
        <v>7</v>
      </c>
      <c r="DC29153" s="7"/>
      <c r="DD29153" s="10"/>
      <c r="DE29153" s="10"/>
      <c r="DF29153" s="10"/>
      <c r="DG29153" s="10"/>
      <c r="DH29153" s="128"/>
      <c r="DI29153" s="128"/>
      <c r="DJ29153" s="128"/>
      <c r="DK29153" s="216">
        <f t="shared" si="1111"/>
        <v>0</v>
      </c>
      <c r="DL29153" s="128"/>
    </row>
    <row r="29154" spans="106:116" x14ac:dyDescent="0.25">
      <c r="DB29154" s="134">
        <f t="shared" si="1110"/>
        <v>8</v>
      </c>
      <c r="DC29154" s="7"/>
      <c r="DD29154" s="10"/>
      <c r="DE29154" s="10"/>
      <c r="DF29154" s="10"/>
      <c r="DG29154" s="10"/>
      <c r="DH29154" s="128"/>
      <c r="DI29154" s="128"/>
      <c r="DJ29154" s="128"/>
      <c r="DK29154" s="216">
        <f t="shared" si="1111"/>
        <v>0</v>
      </c>
      <c r="DL29154" s="128"/>
    </row>
    <row r="29155" spans="106:116" x14ac:dyDescent="0.25">
      <c r="DB29155" s="134">
        <f t="shared" si="1110"/>
        <v>9</v>
      </c>
      <c r="DC29155" s="7"/>
      <c r="DD29155" s="10"/>
      <c r="DE29155" s="10"/>
      <c r="DF29155" s="10"/>
      <c r="DG29155" s="10"/>
      <c r="DH29155" s="128"/>
      <c r="DI29155" s="128"/>
      <c r="DJ29155" s="128"/>
      <c r="DK29155" s="216">
        <f t="shared" si="1111"/>
        <v>0</v>
      </c>
      <c r="DL29155" s="128"/>
    </row>
    <row r="29156" spans="106:116" x14ac:dyDescent="0.25">
      <c r="DB29156" s="134">
        <f t="shared" si="1110"/>
        <v>10</v>
      </c>
      <c r="DC29156" s="7"/>
      <c r="DD29156" s="10"/>
      <c r="DE29156" s="10"/>
      <c r="DF29156" s="10"/>
      <c r="DG29156" s="10"/>
      <c r="DH29156" s="128"/>
      <c r="DI29156" s="128"/>
      <c r="DJ29156" s="128"/>
      <c r="DK29156" s="216">
        <f t="shared" si="1111"/>
        <v>0</v>
      </c>
      <c r="DL29156" s="128"/>
    </row>
    <row r="29157" spans="106:116" x14ac:dyDescent="0.25">
      <c r="DB29157" s="134">
        <f t="shared" si="1110"/>
        <v>11</v>
      </c>
      <c r="DC29157" s="7"/>
      <c r="DD29157" s="10"/>
      <c r="DE29157" s="10"/>
      <c r="DF29157" s="10"/>
      <c r="DG29157" s="10"/>
      <c r="DH29157" s="128"/>
      <c r="DI29157" s="128"/>
      <c r="DJ29157" s="128"/>
      <c r="DK29157" s="216">
        <f t="shared" si="1111"/>
        <v>0</v>
      </c>
      <c r="DL29157" s="128"/>
    </row>
    <row r="29158" spans="106:116" x14ac:dyDescent="0.25">
      <c r="DB29158" s="134">
        <f t="shared" si="1110"/>
        <v>12</v>
      </c>
      <c r="DC29158" s="7"/>
      <c r="DD29158" s="10"/>
      <c r="DE29158" s="10"/>
      <c r="DF29158" s="10"/>
      <c r="DG29158" s="10"/>
      <c r="DH29158" s="128"/>
      <c r="DI29158" s="128"/>
      <c r="DJ29158" s="128"/>
      <c r="DK29158" s="216">
        <f t="shared" si="1111"/>
        <v>0</v>
      </c>
      <c r="DL29158" s="128"/>
    </row>
    <row r="29159" spans="106:116" x14ac:dyDescent="0.25">
      <c r="DB29159" s="134">
        <f t="shared" si="1110"/>
        <v>13</v>
      </c>
      <c r="DC29159" s="7"/>
      <c r="DD29159" s="10"/>
      <c r="DE29159" s="10"/>
      <c r="DF29159" s="10"/>
      <c r="DG29159" s="10"/>
      <c r="DH29159" s="128"/>
      <c r="DI29159" s="128"/>
      <c r="DJ29159" s="128"/>
      <c r="DK29159" s="216">
        <f t="shared" si="1111"/>
        <v>0</v>
      </c>
      <c r="DL29159" s="128"/>
    </row>
    <row r="29160" spans="106:116" x14ac:dyDescent="0.25">
      <c r="DB29160" s="134">
        <f t="shared" si="1110"/>
        <v>14</v>
      </c>
      <c r="DC29160" s="7"/>
      <c r="DD29160" s="10"/>
      <c r="DE29160" s="10"/>
      <c r="DF29160" s="10"/>
      <c r="DG29160" s="10"/>
      <c r="DH29160" s="128"/>
      <c r="DI29160" s="128"/>
      <c r="DJ29160" s="128"/>
      <c r="DK29160" s="216">
        <f t="shared" si="1111"/>
        <v>0</v>
      </c>
      <c r="DL29160" s="128"/>
    </row>
    <row r="29161" spans="106:116" x14ac:dyDescent="0.25">
      <c r="DB29161" s="134">
        <f t="shared" si="1110"/>
        <v>15</v>
      </c>
      <c r="DC29161" s="7"/>
      <c r="DD29161" s="10"/>
      <c r="DE29161" s="10"/>
      <c r="DF29161" s="10"/>
      <c r="DG29161" s="10"/>
      <c r="DH29161" s="128"/>
      <c r="DI29161" s="128"/>
      <c r="DJ29161" s="128"/>
      <c r="DK29161" s="216">
        <f t="shared" si="1111"/>
        <v>0</v>
      </c>
      <c r="DL29161" s="128"/>
    </row>
    <row r="29162" spans="106:116" x14ac:dyDescent="0.25">
      <c r="DB29162" s="134">
        <f t="shared" si="1110"/>
        <v>16</v>
      </c>
      <c r="DC29162" s="7"/>
      <c r="DD29162" s="10"/>
      <c r="DE29162" s="10"/>
      <c r="DF29162" s="10"/>
      <c r="DG29162" s="10"/>
      <c r="DH29162" s="128"/>
      <c r="DI29162" s="128"/>
      <c r="DJ29162" s="128"/>
      <c r="DK29162" s="216">
        <f t="shared" si="1111"/>
        <v>0</v>
      </c>
      <c r="DL29162" s="128"/>
    </row>
    <row r="29163" spans="106:116" x14ac:dyDescent="0.25">
      <c r="DB29163" s="134">
        <f t="shared" si="1110"/>
        <v>17</v>
      </c>
      <c r="DC29163" s="7"/>
      <c r="DD29163" s="10"/>
      <c r="DE29163" s="10"/>
      <c r="DF29163" s="10"/>
      <c r="DG29163" s="10"/>
      <c r="DH29163" s="128"/>
      <c r="DI29163" s="128"/>
      <c r="DJ29163" s="128"/>
      <c r="DK29163" s="216">
        <f t="shared" si="1111"/>
        <v>0</v>
      </c>
      <c r="DL29163" s="128"/>
    </row>
    <row r="29164" spans="106:116" x14ac:dyDescent="0.25">
      <c r="DB29164" s="134">
        <f t="shared" si="1110"/>
        <v>18</v>
      </c>
      <c r="DC29164" s="7"/>
      <c r="DD29164" s="10"/>
      <c r="DE29164" s="10"/>
      <c r="DF29164" s="10"/>
      <c r="DG29164" s="10"/>
      <c r="DH29164" s="128"/>
      <c r="DI29164" s="128"/>
      <c r="DJ29164" s="128"/>
      <c r="DK29164" s="216">
        <f t="shared" si="1111"/>
        <v>0</v>
      </c>
      <c r="DL29164" s="128"/>
    </row>
    <row r="29165" spans="106:116" x14ac:dyDescent="0.25">
      <c r="DB29165" s="134">
        <f t="shared" si="1110"/>
        <v>19</v>
      </c>
      <c r="DC29165" s="7"/>
      <c r="DD29165" s="10"/>
      <c r="DE29165" s="10"/>
      <c r="DF29165" s="10"/>
      <c r="DG29165" s="10"/>
      <c r="DH29165" s="128"/>
      <c r="DI29165" s="128"/>
      <c r="DJ29165" s="128"/>
      <c r="DK29165" s="216">
        <f t="shared" si="1111"/>
        <v>0</v>
      </c>
      <c r="DL29165" s="128"/>
    </row>
    <row r="29166" spans="106:116" x14ac:dyDescent="0.25">
      <c r="DB29166" s="134">
        <f t="shared" si="1110"/>
        <v>20</v>
      </c>
      <c r="DC29166" s="7"/>
      <c r="DD29166" s="10"/>
      <c r="DE29166" s="10"/>
      <c r="DF29166" s="10"/>
      <c r="DG29166" s="10"/>
      <c r="DH29166" s="128"/>
      <c r="DI29166" s="128"/>
      <c r="DJ29166" s="128"/>
      <c r="DK29166" s="216">
        <f t="shared" si="1111"/>
        <v>0</v>
      </c>
      <c r="DL29166" s="128"/>
    </row>
    <row r="29167" spans="106:116" x14ac:dyDescent="0.25">
      <c r="DB29167" s="134">
        <f t="shared" si="1110"/>
        <v>21</v>
      </c>
      <c r="DC29167" s="7"/>
      <c r="DD29167" s="10"/>
      <c r="DE29167" s="10"/>
      <c r="DF29167" s="10"/>
      <c r="DG29167" s="10"/>
      <c r="DH29167" s="128"/>
      <c r="DI29167" s="128"/>
      <c r="DJ29167" s="128"/>
      <c r="DK29167" s="216">
        <f t="shared" si="1111"/>
        <v>0</v>
      </c>
      <c r="DL29167" s="128"/>
    </row>
    <row r="29168" spans="106:116" x14ac:dyDescent="0.25">
      <c r="DB29168" s="134">
        <f t="shared" si="1110"/>
        <v>22</v>
      </c>
      <c r="DC29168" s="7"/>
      <c r="DD29168" s="10"/>
      <c r="DE29168" s="10"/>
      <c r="DF29168" s="10"/>
      <c r="DG29168" s="10"/>
      <c r="DH29168" s="128"/>
      <c r="DI29168" s="128"/>
      <c r="DJ29168" s="128"/>
      <c r="DK29168" s="216">
        <f t="shared" si="1111"/>
        <v>0</v>
      </c>
      <c r="DL29168" s="128"/>
    </row>
    <row r="29169" spans="106:116" x14ac:dyDescent="0.25">
      <c r="DB29169" s="134">
        <f t="shared" si="1110"/>
        <v>23</v>
      </c>
      <c r="DC29169" s="7"/>
      <c r="DD29169" s="10"/>
      <c r="DE29169" s="10"/>
      <c r="DF29169" s="10"/>
      <c r="DG29169" s="10"/>
      <c r="DH29169" s="128"/>
      <c r="DI29169" s="128"/>
      <c r="DJ29169" s="128"/>
      <c r="DK29169" s="216">
        <f t="shared" si="1111"/>
        <v>0</v>
      </c>
      <c r="DL29169" s="128"/>
    </row>
    <row r="29170" spans="106:116" x14ac:dyDescent="0.25">
      <c r="DB29170" s="134">
        <f t="shared" si="1110"/>
        <v>24</v>
      </c>
      <c r="DC29170" s="7"/>
      <c r="DD29170" s="10"/>
      <c r="DE29170" s="10"/>
      <c r="DF29170" s="10"/>
      <c r="DG29170" s="10"/>
      <c r="DH29170" s="128"/>
      <c r="DI29170" s="128"/>
      <c r="DJ29170" s="128"/>
      <c r="DK29170" s="216">
        <f t="shared" si="1111"/>
        <v>0</v>
      </c>
      <c r="DL29170" s="128"/>
    </row>
    <row r="29171" spans="106:116" x14ac:dyDescent="0.25">
      <c r="DB29171" s="134">
        <f t="shared" si="1110"/>
        <v>25</v>
      </c>
      <c r="DC29171" s="7"/>
      <c r="DD29171" s="10"/>
      <c r="DE29171" s="10"/>
      <c r="DF29171" s="10"/>
      <c r="DG29171" s="10"/>
      <c r="DH29171" s="128"/>
      <c r="DI29171" s="128"/>
      <c r="DJ29171" s="128"/>
      <c r="DK29171" s="216">
        <f t="shared" si="1111"/>
        <v>0</v>
      </c>
      <c r="DL29171" s="128"/>
    </row>
    <row r="29172" spans="106:116" x14ac:dyDescent="0.25">
      <c r="DB29172" s="134">
        <f t="shared" si="1110"/>
        <v>26</v>
      </c>
      <c r="DC29172" s="7"/>
      <c r="DD29172" s="10"/>
      <c r="DE29172" s="10"/>
      <c r="DF29172" s="10"/>
      <c r="DG29172" s="10"/>
      <c r="DH29172" s="128"/>
      <c r="DI29172" s="128"/>
      <c r="DJ29172" s="128"/>
      <c r="DK29172" s="216">
        <f t="shared" si="1111"/>
        <v>0</v>
      </c>
      <c r="DL29172" s="128"/>
    </row>
    <row r="29173" spans="106:116" x14ac:dyDescent="0.25">
      <c r="DB29173" s="134">
        <f t="shared" si="1110"/>
        <v>27</v>
      </c>
      <c r="DC29173" s="7"/>
      <c r="DD29173" s="10"/>
      <c r="DE29173" s="10"/>
      <c r="DF29173" s="10"/>
      <c r="DG29173" s="10"/>
      <c r="DH29173" s="128"/>
      <c r="DI29173" s="128"/>
      <c r="DJ29173" s="128"/>
      <c r="DK29173" s="216">
        <f t="shared" si="1111"/>
        <v>0</v>
      </c>
      <c r="DL29173" s="128"/>
    </row>
    <row r="29174" spans="106:116" x14ac:dyDescent="0.25">
      <c r="DB29174" s="134">
        <f t="shared" si="1110"/>
        <v>28</v>
      </c>
      <c r="DC29174" s="7"/>
      <c r="DD29174" s="10"/>
      <c r="DE29174" s="10"/>
      <c r="DF29174" s="10"/>
      <c r="DG29174" s="10"/>
      <c r="DH29174" s="128"/>
      <c r="DI29174" s="128"/>
      <c r="DJ29174" s="128"/>
      <c r="DK29174" s="216">
        <f t="shared" si="1111"/>
        <v>0</v>
      </c>
      <c r="DL29174" s="128"/>
    </row>
    <row r="29175" spans="106:116" x14ac:dyDescent="0.25">
      <c r="DB29175" s="134">
        <f t="shared" si="1110"/>
        <v>29</v>
      </c>
      <c r="DC29175" s="7"/>
      <c r="DD29175" s="10"/>
      <c r="DE29175" s="10"/>
      <c r="DF29175" s="10"/>
      <c r="DG29175" s="10"/>
      <c r="DH29175" s="128"/>
      <c r="DI29175" s="128"/>
      <c r="DJ29175" s="128"/>
      <c r="DK29175" s="216">
        <f t="shared" si="1111"/>
        <v>0</v>
      </c>
      <c r="DL29175" s="128"/>
    </row>
    <row r="29176" spans="106:116" x14ac:dyDescent="0.25">
      <c r="DB29176" s="134">
        <f t="shared" si="1110"/>
        <v>30</v>
      </c>
      <c r="DC29176" s="7"/>
      <c r="DD29176" s="10"/>
      <c r="DE29176" s="10"/>
      <c r="DF29176" s="10"/>
      <c r="DG29176" s="10"/>
      <c r="DH29176" s="128"/>
      <c r="DI29176" s="128"/>
      <c r="DJ29176" s="128"/>
      <c r="DK29176" s="216">
        <f t="shared" si="1111"/>
        <v>0</v>
      </c>
      <c r="DL29176" s="128"/>
    </row>
    <row r="29177" spans="106:116" x14ac:dyDescent="0.25">
      <c r="DB29177" s="134">
        <f t="shared" si="1110"/>
        <v>31</v>
      </c>
      <c r="DC29177" s="7"/>
      <c r="DD29177" s="10"/>
      <c r="DE29177" s="10"/>
      <c r="DF29177" s="10"/>
      <c r="DG29177" s="10"/>
      <c r="DH29177" s="128"/>
      <c r="DI29177" s="128"/>
      <c r="DJ29177" s="128"/>
      <c r="DK29177" s="216">
        <f t="shared" si="1111"/>
        <v>0</v>
      </c>
      <c r="DL29177" s="128"/>
    </row>
    <row r="29178" spans="106:116" x14ac:dyDescent="0.25">
      <c r="DB29178" s="134">
        <f t="shared" si="1110"/>
        <v>32</v>
      </c>
      <c r="DC29178" s="7"/>
      <c r="DD29178" s="10"/>
      <c r="DE29178" s="10"/>
      <c r="DF29178" s="10"/>
      <c r="DG29178" s="10"/>
      <c r="DH29178" s="128"/>
      <c r="DI29178" s="128"/>
      <c r="DJ29178" s="128"/>
      <c r="DK29178" s="216">
        <f t="shared" si="1111"/>
        <v>0</v>
      </c>
      <c r="DL29178" s="128"/>
    </row>
    <row r="29179" spans="106:116" x14ac:dyDescent="0.25">
      <c r="DB29179" s="134">
        <f t="shared" si="1110"/>
        <v>33</v>
      </c>
      <c r="DC29179" s="7"/>
      <c r="DD29179" s="10"/>
      <c r="DE29179" s="10"/>
      <c r="DF29179" s="10"/>
      <c r="DG29179" s="10"/>
      <c r="DH29179" s="128"/>
      <c r="DI29179" s="128"/>
      <c r="DJ29179" s="128"/>
      <c r="DK29179" s="216">
        <f t="shared" si="1111"/>
        <v>0</v>
      </c>
      <c r="DL29179" s="128"/>
    </row>
    <row r="29180" spans="106:116" x14ac:dyDescent="0.25">
      <c r="DB29180" s="134">
        <f t="shared" si="1110"/>
        <v>34</v>
      </c>
      <c r="DC29180" s="7"/>
      <c r="DD29180" s="10"/>
      <c r="DE29180" s="10"/>
      <c r="DF29180" s="10"/>
      <c r="DG29180" s="10"/>
      <c r="DH29180" s="128"/>
      <c r="DI29180" s="128"/>
      <c r="DJ29180" s="128"/>
      <c r="DK29180" s="216">
        <f t="shared" si="1111"/>
        <v>0</v>
      </c>
      <c r="DL29180" s="128"/>
    </row>
    <row r="29181" spans="106:116" x14ac:dyDescent="0.25">
      <c r="DB29181" s="134">
        <f t="shared" si="1110"/>
        <v>35</v>
      </c>
      <c r="DC29181" s="7"/>
      <c r="DD29181" s="10"/>
      <c r="DE29181" s="10"/>
      <c r="DF29181" s="10"/>
      <c r="DG29181" s="10"/>
      <c r="DH29181" s="128"/>
      <c r="DI29181" s="128"/>
      <c r="DJ29181" s="128"/>
      <c r="DK29181" s="216">
        <f t="shared" si="1111"/>
        <v>0</v>
      </c>
      <c r="DL29181" s="128"/>
    </row>
    <row r="29182" spans="106:116" x14ac:dyDescent="0.25">
      <c r="DB29182" s="134">
        <f t="shared" si="1110"/>
        <v>36</v>
      </c>
      <c r="DC29182" s="7"/>
      <c r="DD29182" s="10"/>
      <c r="DE29182" s="10"/>
      <c r="DF29182" s="10"/>
      <c r="DG29182" s="10"/>
      <c r="DH29182" s="128"/>
      <c r="DI29182" s="128"/>
      <c r="DJ29182" s="128"/>
      <c r="DK29182" s="216">
        <f t="shared" si="1111"/>
        <v>0</v>
      </c>
      <c r="DL29182" s="128"/>
    </row>
    <row r="29183" spans="106:116" x14ac:dyDescent="0.25">
      <c r="DB29183" s="134">
        <f t="shared" si="1110"/>
        <v>37</v>
      </c>
      <c r="DC29183" s="7"/>
      <c r="DD29183" s="10"/>
      <c r="DE29183" s="10"/>
      <c r="DF29183" s="10"/>
      <c r="DG29183" s="10"/>
      <c r="DH29183" s="128"/>
      <c r="DI29183" s="128"/>
      <c r="DJ29183" s="128"/>
      <c r="DK29183" s="216">
        <f t="shared" si="1111"/>
        <v>0</v>
      </c>
      <c r="DL29183" s="128"/>
    </row>
    <row r="29184" spans="106:116" x14ac:dyDescent="0.25">
      <c r="DB29184" s="134">
        <f t="shared" si="1110"/>
        <v>38</v>
      </c>
      <c r="DC29184" s="7"/>
      <c r="DD29184" s="10"/>
      <c r="DE29184" s="10"/>
      <c r="DF29184" s="10"/>
      <c r="DG29184" s="10"/>
      <c r="DH29184" s="128"/>
      <c r="DI29184" s="128"/>
      <c r="DJ29184" s="128"/>
      <c r="DK29184" s="216">
        <f t="shared" si="1111"/>
        <v>0</v>
      </c>
      <c r="DL29184" s="128"/>
    </row>
    <row r="29185" spans="106:116" x14ac:dyDescent="0.25">
      <c r="DB29185" s="134">
        <f t="shared" si="1110"/>
        <v>39</v>
      </c>
      <c r="DC29185" s="7"/>
      <c r="DD29185" s="10"/>
      <c r="DE29185" s="10"/>
      <c r="DF29185" s="10"/>
      <c r="DG29185" s="10"/>
      <c r="DH29185" s="128"/>
      <c r="DI29185" s="128"/>
      <c r="DJ29185" s="128"/>
      <c r="DK29185" s="216">
        <f t="shared" si="1111"/>
        <v>0</v>
      </c>
      <c r="DL29185" s="128"/>
    </row>
    <row r="29186" spans="106:116" x14ac:dyDescent="0.25">
      <c r="DB29186" s="134">
        <f t="shared" si="1110"/>
        <v>40</v>
      </c>
      <c r="DC29186" s="7"/>
      <c r="DD29186" s="10"/>
      <c r="DE29186" s="10"/>
      <c r="DF29186" s="10"/>
      <c r="DG29186" s="10"/>
      <c r="DH29186" s="128"/>
      <c r="DI29186" s="128"/>
      <c r="DJ29186" s="128"/>
      <c r="DK29186" s="216">
        <f t="shared" si="1111"/>
        <v>0</v>
      </c>
      <c r="DL29186" s="128"/>
    </row>
    <row r="29187" spans="106:116" x14ac:dyDescent="0.25">
      <c r="DB29187" s="134">
        <f t="shared" si="1110"/>
        <v>41</v>
      </c>
      <c r="DC29187" s="7"/>
      <c r="DD29187" s="10"/>
      <c r="DE29187" s="10"/>
      <c r="DF29187" s="10"/>
      <c r="DG29187" s="10"/>
      <c r="DH29187" s="128"/>
      <c r="DI29187" s="128"/>
      <c r="DJ29187" s="128"/>
      <c r="DK29187" s="216">
        <f t="shared" si="1111"/>
        <v>0</v>
      </c>
      <c r="DL29187" s="128"/>
    </row>
    <row r="29188" spans="106:116" x14ac:dyDescent="0.25">
      <c r="DB29188" s="134">
        <f t="shared" si="1110"/>
        <v>42</v>
      </c>
      <c r="DC29188" s="7"/>
      <c r="DD29188" s="10"/>
      <c r="DE29188" s="10"/>
      <c r="DF29188" s="10"/>
      <c r="DG29188" s="10"/>
      <c r="DH29188" s="128"/>
      <c r="DI29188" s="128"/>
      <c r="DJ29188" s="128"/>
      <c r="DK29188" s="216">
        <f t="shared" si="1111"/>
        <v>0</v>
      </c>
      <c r="DL29188" s="128"/>
    </row>
    <row r="29189" spans="106:116" x14ac:dyDescent="0.25">
      <c r="DB29189" s="134">
        <f t="shared" si="1110"/>
        <v>43</v>
      </c>
      <c r="DC29189" s="7"/>
      <c r="DD29189" s="10"/>
      <c r="DE29189" s="10"/>
      <c r="DF29189" s="10"/>
      <c r="DG29189" s="10"/>
      <c r="DH29189" s="128"/>
      <c r="DI29189" s="128"/>
      <c r="DJ29189" s="128"/>
      <c r="DK29189" s="216">
        <f t="shared" si="1111"/>
        <v>0</v>
      </c>
      <c r="DL29189" s="128"/>
    </row>
    <row r="29190" spans="106:116" x14ac:dyDescent="0.25">
      <c r="DB29190" s="134">
        <f t="shared" si="1110"/>
        <v>44</v>
      </c>
      <c r="DC29190" s="7"/>
      <c r="DD29190" s="10"/>
      <c r="DE29190" s="10"/>
      <c r="DF29190" s="10"/>
      <c r="DG29190" s="10"/>
      <c r="DH29190" s="128"/>
      <c r="DI29190" s="128"/>
      <c r="DJ29190" s="128"/>
      <c r="DK29190" s="216">
        <f t="shared" si="1111"/>
        <v>0</v>
      </c>
      <c r="DL29190" s="128"/>
    </row>
    <row r="29191" spans="106:116" x14ac:dyDescent="0.25">
      <c r="DB29191" s="134">
        <f t="shared" si="1110"/>
        <v>45</v>
      </c>
      <c r="DC29191" s="7"/>
      <c r="DD29191" s="10"/>
      <c r="DE29191" s="10"/>
      <c r="DF29191" s="10"/>
      <c r="DG29191" s="10"/>
      <c r="DH29191" s="128"/>
      <c r="DI29191" s="128"/>
      <c r="DJ29191" s="128"/>
      <c r="DK29191" s="216">
        <f t="shared" si="1111"/>
        <v>0</v>
      </c>
      <c r="DL29191" s="128"/>
    </row>
    <row r="29192" spans="106:116" x14ac:dyDescent="0.25">
      <c r="DB29192" s="134">
        <f t="shared" si="1110"/>
        <v>46</v>
      </c>
      <c r="DC29192" s="7"/>
      <c r="DD29192" s="10"/>
      <c r="DE29192" s="10"/>
      <c r="DF29192" s="10"/>
      <c r="DG29192" s="10"/>
      <c r="DH29192" s="128"/>
      <c r="DI29192" s="128"/>
      <c r="DJ29192" s="128"/>
      <c r="DK29192" s="216">
        <f t="shared" si="1111"/>
        <v>0</v>
      </c>
      <c r="DL29192" s="128"/>
    </row>
    <row r="29193" spans="106:116" x14ac:dyDescent="0.25">
      <c r="DB29193" s="134">
        <f t="shared" si="1110"/>
        <v>47</v>
      </c>
      <c r="DC29193" s="7"/>
      <c r="DD29193" s="10"/>
      <c r="DE29193" s="10"/>
      <c r="DF29193" s="10"/>
      <c r="DG29193" s="10"/>
      <c r="DH29193" s="128"/>
      <c r="DI29193" s="128"/>
      <c r="DJ29193" s="128"/>
      <c r="DK29193" s="216">
        <f t="shared" si="1111"/>
        <v>0</v>
      </c>
      <c r="DL29193" s="128"/>
    </row>
    <row r="29194" spans="106:116" x14ac:dyDescent="0.25">
      <c r="DB29194" s="134">
        <f t="shared" si="1110"/>
        <v>48</v>
      </c>
      <c r="DC29194" s="7"/>
      <c r="DD29194" s="10"/>
      <c r="DE29194" s="10"/>
      <c r="DF29194" s="10"/>
      <c r="DG29194" s="10"/>
      <c r="DH29194" s="128"/>
      <c r="DI29194" s="128"/>
      <c r="DJ29194" s="128"/>
      <c r="DK29194" s="216">
        <f t="shared" si="1111"/>
        <v>0</v>
      </c>
      <c r="DL29194" s="128"/>
    </row>
    <row r="29195" spans="106:116" x14ac:dyDescent="0.25">
      <c r="DB29195" s="134">
        <f t="shared" si="1110"/>
        <v>49</v>
      </c>
      <c r="DC29195" s="7"/>
      <c r="DD29195" s="10"/>
      <c r="DE29195" s="10"/>
      <c r="DF29195" s="10"/>
      <c r="DG29195" s="10"/>
      <c r="DH29195" s="128"/>
      <c r="DI29195" s="128"/>
      <c r="DJ29195" s="128"/>
      <c r="DK29195" s="216">
        <f t="shared" si="1111"/>
        <v>0</v>
      </c>
      <c r="DL29195" s="128"/>
    </row>
    <row r="29196" spans="106:116" x14ac:dyDescent="0.25">
      <c r="DB29196" s="134">
        <f t="shared" si="1110"/>
        <v>50</v>
      </c>
      <c r="DC29196" s="7"/>
      <c r="DD29196" s="10"/>
      <c r="DE29196" s="10"/>
      <c r="DF29196" s="10"/>
      <c r="DG29196" s="10"/>
      <c r="DH29196" s="128"/>
      <c r="DI29196" s="128"/>
      <c r="DJ29196" s="128"/>
      <c r="DK29196" s="216">
        <f t="shared" si="1111"/>
        <v>0</v>
      </c>
      <c r="DL29196" s="128"/>
    </row>
    <row r="29197" spans="106:116" x14ac:dyDescent="0.25">
      <c r="DB29197" s="134">
        <f t="shared" si="1110"/>
        <v>51</v>
      </c>
      <c r="DC29197" s="7"/>
      <c r="DD29197" s="10"/>
      <c r="DE29197" s="10"/>
      <c r="DF29197" s="10"/>
      <c r="DG29197" s="10"/>
      <c r="DH29197" s="128"/>
      <c r="DI29197" s="128"/>
      <c r="DJ29197" s="128"/>
      <c r="DK29197" s="216">
        <f t="shared" si="1111"/>
        <v>0</v>
      </c>
      <c r="DL29197" s="128"/>
    </row>
    <row r="29198" spans="106:116" x14ac:dyDescent="0.25">
      <c r="DB29198" s="134">
        <f t="shared" si="1110"/>
        <v>52</v>
      </c>
      <c r="DC29198" s="7"/>
      <c r="DD29198" s="10"/>
      <c r="DE29198" s="10"/>
      <c r="DF29198" s="10"/>
      <c r="DG29198" s="10"/>
      <c r="DH29198" s="128"/>
      <c r="DI29198" s="128"/>
      <c r="DJ29198" s="128"/>
      <c r="DK29198" s="216">
        <f t="shared" si="1111"/>
        <v>0</v>
      </c>
      <c r="DL29198" s="128"/>
    </row>
    <row r="29199" spans="106:116" x14ac:dyDescent="0.25">
      <c r="DB29199" s="134">
        <f t="shared" si="1110"/>
        <v>53</v>
      </c>
      <c r="DC29199" s="7"/>
      <c r="DD29199" s="10"/>
      <c r="DE29199" s="10"/>
      <c r="DF29199" s="10"/>
      <c r="DG29199" s="10"/>
      <c r="DH29199" s="128"/>
      <c r="DI29199" s="128"/>
      <c r="DJ29199" s="128"/>
      <c r="DK29199" s="216">
        <f t="shared" si="1111"/>
        <v>0</v>
      </c>
      <c r="DL29199" s="128"/>
    </row>
    <row r="29200" spans="106:116" x14ac:dyDescent="0.25">
      <c r="DB29200" s="134">
        <f t="shared" si="1110"/>
        <v>54</v>
      </c>
      <c r="DC29200" s="7"/>
      <c r="DD29200" s="10"/>
      <c r="DE29200" s="10"/>
      <c r="DF29200" s="10"/>
      <c r="DG29200" s="10"/>
      <c r="DH29200" s="128"/>
      <c r="DI29200" s="128"/>
      <c r="DJ29200" s="128"/>
      <c r="DK29200" s="216">
        <f t="shared" si="1111"/>
        <v>0</v>
      </c>
      <c r="DL29200" s="128"/>
    </row>
    <row r="29201" spans="106:116" x14ac:dyDescent="0.25">
      <c r="DB29201" s="134">
        <f t="shared" si="1110"/>
        <v>55</v>
      </c>
      <c r="DC29201" s="7"/>
      <c r="DD29201" s="10"/>
      <c r="DE29201" s="10"/>
      <c r="DF29201" s="10"/>
      <c r="DG29201" s="10"/>
      <c r="DH29201" s="128"/>
      <c r="DI29201" s="128"/>
      <c r="DJ29201" s="128"/>
      <c r="DK29201" s="216">
        <f t="shared" si="1111"/>
        <v>0</v>
      </c>
      <c r="DL29201" s="128"/>
    </row>
    <row r="29202" spans="106:116" x14ac:dyDescent="0.25">
      <c r="DB29202" s="134">
        <f t="shared" si="1110"/>
        <v>56</v>
      </c>
      <c r="DC29202" s="7"/>
      <c r="DD29202" s="10"/>
      <c r="DE29202" s="10"/>
      <c r="DF29202" s="10"/>
      <c r="DG29202" s="10"/>
      <c r="DH29202" s="128"/>
      <c r="DI29202" s="128"/>
      <c r="DJ29202" s="128"/>
      <c r="DK29202" s="216">
        <f t="shared" si="1111"/>
        <v>0</v>
      </c>
      <c r="DL29202" s="128"/>
    </row>
    <row r="29203" spans="106:116" x14ac:dyDescent="0.25">
      <c r="DB29203" s="134">
        <f t="shared" si="1110"/>
        <v>57</v>
      </c>
      <c r="DC29203" s="7"/>
      <c r="DD29203" s="10"/>
      <c r="DE29203" s="10"/>
      <c r="DF29203" s="10"/>
      <c r="DG29203" s="10"/>
      <c r="DH29203" s="128"/>
      <c r="DI29203" s="128"/>
      <c r="DJ29203" s="128"/>
      <c r="DK29203" s="216">
        <f t="shared" si="1111"/>
        <v>0</v>
      </c>
      <c r="DL29203" s="128"/>
    </row>
    <row r="29204" spans="106:116" x14ac:dyDescent="0.25">
      <c r="DB29204" s="134">
        <f t="shared" si="1110"/>
        <v>58</v>
      </c>
      <c r="DC29204" s="7"/>
      <c r="DD29204" s="10"/>
      <c r="DE29204" s="10"/>
      <c r="DF29204" s="10"/>
      <c r="DG29204" s="10"/>
      <c r="DH29204" s="128"/>
      <c r="DI29204" s="128"/>
      <c r="DJ29204" s="128"/>
      <c r="DK29204" s="216">
        <f t="shared" si="1111"/>
        <v>0</v>
      </c>
      <c r="DL29204" s="128"/>
    </row>
    <row r="29205" spans="106:116" x14ac:dyDescent="0.25">
      <c r="DB29205" s="134">
        <f t="shared" si="1110"/>
        <v>59</v>
      </c>
      <c r="DC29205" s="7"/>
      <c r="DD29205" s="10"/>
      <c r="DE29205" s="10"/>
      <c r="DF29205" s="10"/>
      <c r="DG29205" s="10"/>
      <c r="DH29205" s="128"/>
      <c r="DI29205" s="128"/>
      <c r="DJ29205" s="128"/>
      <c r="DK29205" s="216">
        <f t="shared" si="1111"/>
        <v>0</v>
      </c>
      <c r="DL29205" s="128"/>
    </row>
    <row r="29206" spans="106:116" x14ac:dyDescent="0.25">
      <c r="DB29206" s="134">
        <f t="shared" si="1110"/>
        <v>60</v>
      </c>
      <c r="DC29206" s="7"/>
      <c r="DD29206" s="10"/>
      <c r="DE29206" s="10"/>
      <c r="DF29206" s="10"/>
      <c r="DG29206" s="10"/>
      <c r="DH29206" s="128"/>
      <c r="DI29206" s="128"/>
      <c r="DJ29206" s="128"/>
      <c r="DK29206" s="216">
        <f t="shared" si="1111"/>
        <v>0</v>
      </c>
      <c r="DL29206" s="128"/>
    </row>
    <row r="29207" spans="106:116" x14ac:dyDescent="0.25">
      <c r="DB29207" s="134">
        <f t="shared" si="1110"/>
        <v>61</v>
      </c>
      <c r="DC29207" s="7"/>
      <c r="DD29207" s="10"/>
      <c r="DE29207" s="10"/>
      <c r="DF29207" s="10"/>
      <c r="DG29207" s="10"/>
      <c r="DH29207" s="128"/>
      <c r="DI29207" s="128"/>
      <c r="DJ29207" s="128"/>
      <c r="DK29207" s="216">
        <f t="shared" si="1111"/>
        <v>0</v>
      </c>
      <c r="DL29207" s="128"/>
    </row>
    <row r="29208" spans="106:116" x14ac:dyDescent="0.25">
      <c r="DB29208" s="134">
        <f t="shared" si="1110"/>
        <v>62</v>
      </c>
      <c r="DC29208" s="7"/>
      <c r="DD29208" s="10"/>
      <c r="DE29208" s="10"/>
      <c r="DF29208" s="10"/>
      <c r="DG29208" s="10"/>
      <c r="DH29208" s="128"/>
      <c r="DI29208" s="128"/>
      <c r="DJ29208" s="128"/>
      <c r="DK29208" s="216">
        <f t="shared" si="1111"/>
        <v>0</v>
      </c>
      <c r="DL29208" s="128"/>
    </row>
    <row r="29209" spans="106:116" x14ac:dyDescent="0.25">
      <c r="DB29209" s="134">
        <f t="shared" si="1110"/>
        <v>63</v>
      </c>
      <c r="DC29209" s="7"/>
      <c r="DD29209" s="10"/>
      <c r="DE29209" s="10"/>
      <c r="DF29209" s="10"/>
      <c r="DG29209" s="10"/>
      <c r="DH29209" s="128"/>
      <c r="DI29209" s="128"/>
      <c r="DJ29209" s="128"/>
      <c r="DK29209" s="216">
        <f t="shared" si="1111"/>
        <v>0</v>
      </c>
      <c r="DL29209" s="128"/>
    </row>
    <row r="29210" spans="106:116" x14ac:dyDescent="0.25">
      <c r="DB29210" s="134">
        <f t="shared" si="1110"/>
        <v>64</v>
      </c>
      <c r="DC29210" s="7"/>
      <c r="DD29210" s="10"/>
      <c r="DE29210" s="10"/>
      <c r="DF29210" s="10"/>
      <c r="DG29210" s="10"/>
      <c r="DH29210" s="128"/>
      <c r="DI29210" s="128"/>
      <c r="DJ29210" s="128"/>
      <c r="DK29210" s="216">
        <f t="shared" si="1111"/>
        <v>0</v>
      </c>
      <c r="DL29210" s="128"/>
    </row>
    <row r="29211" spans="106:116" x14ac:dyDescent="0.25">
      <c r="DB29211" s="134">
        <f t="shared" ref="DB29211:DB29274" si="1112">1+DB29210</f>
        <v>65</v>
      </c>
      <c r="DC29211" s="7"/>
      <c r="DD29211" s="10"/>
      <c r="DE29211" s="10"/>
      <c r="DF29211" s="10"/>
      <c r="DG29211" s="10"/>
      <c r="DH29211" s="128"/>
      <c r="DI29211" s="128"/>
      <c r="DJ29211" s="128"/>
      <c r="DK29211" s="216">
        <f t="shared" ref="DK29211:DK29274" si="1113">IF(DC29211=0,0,IF(DD29211=0,0,IF(DE29211=0,0,IF(DF29211=0,0,IF(DG29211=0,0,10)))))</f>
        <v>0</v>
      </c>
      <c r="DL29211" s="128"/>
    </row>
    <row r="29212" spans="106:116" x14ac:dyDescent="0.25">
      <c r="DB29212" s="134">
        <f t="shared" si="1112"/>
        <v>66</v>
      </c>
      <c r="DC29212" s="7"/>
      <c r="DD29212" s="10"/>
      <c r="DE29212" s="10"/>
      <c r="DF29212" s="10"/>
      <c r="DG29212" s="10"/>
      <c r="DH29212" s="128"/>
      <c r="DI29212" s="128"/>
      <c r="DJ29212" s="128"/>
      <c r="DK29212" s="216">
        <f t="shared" si="1113"/>
        <v>0</v>
      </c>
      <c r="DL29212" s="128"/>
    </row>
    <row r="29213" spans="106:116" x14ac:dyDescent="0.25">
      <c r="DB29213" s="134">
        <f t="shared" si="1112"/>
        <v>67</v>
      </c>
      <c r="DC29213" s="7"/>
      <c r="DD29213" s="10"/>
      <c r="DE29213" s="10"/>
      <c r="DF29213" s="10"/>
      <c r="DG29213" s="10"/>
      <c r="DH29213" s="128"/>
      <c r="DI29213" s="128"/>
      <c r="DJ29213" s="128"/>
      <c r="DK29213" s="216">
        <f t="shared" si="1113"/>
        <v>0</v>
      </c>
      <c r="DL29213" s="128"/>
    </row>
    <row r="29214" spans="106:116" x14ac:dyDescent="0.25">
      <c r="DB29214" s="134">
        <f t="shared" si="1112"/>
        <v>68</v>
      </c>
      <c r="DC29214" s="7"/>
      <c r="DD29214" s="10"/>
      <c r="DE29214" s="10"/>
      <c r="DF29214" s="10"/>
      <c r="DG29214" s="10"/>
      <c r="DH29214" s="128"/>
      <c r="DI29214" s="128"/>
      <c r="DJ29214" s="128"/>
      <c r="DK29214" s="216">
        <f t="shared" si="1113"/>
        <v>0</v>
      </c>
      <c r="DL29214" s="128"/>
    </row>
    <row r="29215" spans="106:116" x14ac:dyDescent="0.25">
      <c r="DB29215" s="134">
        <f t="shared" si="1112"/>
        <v>69</v>
      </c>
      <c r="DC29215" s="7"/>
      <c r="DD29215" s="10"/>
      <c r="DE29215" s="10"/>
      <c r="DF29215" s="10"/>
      <c r="DG29215" s="10"/>
      <c r="DH29215" s="128"/>
      <c r="DI29215" s="128"/>
      <c r="DJ29215" s="128"/>
      <c r="DK29215" s="216">
        <f t="shared" si="1113"/>
        <v>0</v>
      </c>
      <c r="DL29215" s="128"/>
    </row>
    <row r="29216" spans="106:116" x14ac:dyDescent="0.25">
      <c r="DB29216" s="134">
        <f t="shared" si="1112"/>
        <v>70</v>
      </c>
      <c r="DC29216" s="7"/>
      <c r="DD29216" s="10"/>
      <c r="DE29216" s="10"/>
      <c r="DF29216" s="10"/>
      <c r="DG29216" s="10"/>
      <c r="DH29216" s="128"/>
      <c r="DI29216" s="128"/>
      <c r="DJ29216" s="128"/>
      <c r="DK29216" s="216">
        <f t="shared" si="1113"/>
        <v>0</v>
      </c>
      <c r="DL29216" s="128"/>
    </row>
    <row r="29217" spans="106:116" x14ac:dyDescent="0.25">
      <c r="DB29217" s="134">
        <f t="shared" si="1112"/>
        <v>71</v>
      </c>
      <c r="DC29217" s="7"/>
      <c r="DD29217" s="10"/>
      <c r="DE29217" s="10"/>
      <c r="DF29217" s="10"/>
      <c r="DG29217" s="10"/>
      <c r="DH29217" s="128"/>
      <c r="DI29217" s="128"/>
      <c r="DJ29217" s="128"/>
      <c r="DK29217" s="216">
        <f t="shared" si="1113"/>
        <v>0</v>
      </c>
      <c r="DL29217" s="128"/>
    </row>
    <row r="29218" spans="106:116" x14ac:dyDescent="0.25">
      <c r="DB29218" s="134">
        <f t="shared" si="1112"/>
        <v>72</v>
      </c>
      <c r="DC29218" s="7"/>
      <c r="DD29218" s="10"/>
      <c r="DE29218" s="10"/>
      <c r="DF29218" s="10"/>
      <c r="DG29218" s="10"/>
      <c r="DH29218" s="128"/>
      <c r="DI29218" s="128"/>
      <c r="DJ29218" s="128"/>
      <c r="DK29218" s="216">
        <f t="shared" si="1113"/>
        <v>0</v>
      </c>
      <c r="DL29218" s="128"/>
    </row>
    <row r="29219" spans="106:116" x14ac:dyDescent="0.25">
      <c r="DB29219" s="134">
        <f t="shared" si="1112"/>
        <v>73</v>
      </c>
      <c r="DC29219" s="7"/>
      <c r="DD29219" s="10"/>
      <c r="DE29219" s="10"/>
      <c r="DF29219" s="10"/>
      <c r="DG29219" s="10"/>
      <c r="DH29219" s="128"/>
      <c r="DI29219" s="128"/>
      <c r="DJ29219" s="128"/>
      <c r="DK29219" s="216">
        <f t="shared" si="1113"/>
        <v>0</v>
      </c>
      <c r="DL29219" s="128"/>
    </row>
    <row r="29220" spans="106:116" x14ac:dyDescent="0.25">
      <c r="DB29220" s="134">
        <f t="shared" si="1112"/>
        <v>74</v>
      </c>
      <c r="DC29220" s="7"/>
      <c r="DD29220" s="10"/>
      <c r="DE29220" s="10"/>
      <c r="DF29220" s="10"/>
      <c r="DG29220" s="10"/>
      <c r="DH29220" s="128"/>
      <c r="DI29220" s="128"/>
      <c r="DJ29220" s="128"/>
      <c r="DK29220" s="216">
        <f t="shared" si="1113"/>
        <v>0</v>
      </c>
      <c r="DL29220" s="128"/>
    </row>
    <row r="29221" spans="106:116" x14ac:dyDescent="0.25">
      <c r="DB29221" s="134">
        <f t="shared" si="1112"/>
        <v>75</v>
      </c>
      <c r="DC29221" s="7"/>
      <c r="DD29221" s="10"/>
      <c r="DE29221" s="10"/>
      <c r="DF29221" s="10"/>
      <c r="DG29221" s="10"/>
      <c r="DH29221" s="128"/>
      <c r="DI29221" s="128"/>
      <c r="DJ29221" s="128"/>
      <c r="DK29221" s="216">
        <f t="shared" si="1113"/>
        <v>0</v>
      </c>
      <c r="DL29221" s="128"/>
    </row>
    <row r="29222" spans="106:116" x14ac:dyDescent="0.25">
      <c r="DB29222" s="134">
        <f t="shared" si="1112"/>
        <v>76</v>
      </c>
      <c r="DC29222" s="7"/>
      <c r="DD29222" s="10"/>
      <c r="DE29222" s="10"/>
      <c r="DF29222" s="10"/>
      <c r="DG29222" s="10"/>
      <c r="DH29222" s="128"/>
      <c r="DI29222" s="128"/>
      <c r="DJ29222" s="128"/>
      <c r="DK29222" s="216">
        <f t="shared" si="1113"/>
        <v>0</v>
      </c>
      <c r="DL29222" s="128"/>
    </row>
    <row r="29223" spans="106:116" x14ac:dyDescent="0.25">
      <c r="DB29223" s="134">
        <f t="shared" si="1112"/>
        <v>77</v>
      </c>
      <c r="DC29223" s="7"/>
      <c r="DD29223" s="10"/>
      <c r="DE29223" s="10"/>
      <c r="DF29223" s="10"/>
      <c r="DG29223" s="10"/>
      <c r="DH29223" s="128"/>
      <c r="DI29223" s="128"/>
      <c r="DJ29223" s="128"/>
      <c r="DK29223" s="216">
        <f t="shared" si="1113"/>
        <v>0</v>
      </c>
      <c r="DL29223" s="128"/>
    </row>
    <row r="29224" spans="106:116" x14ac:dyDescent="0.25">
      <c r="DB29224" s="134">
        <f t="shared" si="1112"/>
        <v>78</v>
      </c>
      <c r="DC29224" s="7"/>
      <c r="DD29224" s="10"/>
      <c r="DE29224" s="10"/>
      <c r="DF29224" s="10"/>
      <c r="DG29224" s="10"/>
      <c r="DH29224" s="128"/>
      <c r="DI29224" s="128"/>
      <c r="DJ29224" s="128"/>
      <c r="DK29224" s="216">
        <f t="shared" si="1113"/>
        <v>0</v>
      </c>
      <c r="DL29224" s="128"/>
    </row>
    <row r="29225" spans="106:116" x14ac:dyDescent="0.25">
      <c r="DB29225" s="134">
        <f t="shared" si="1112"/>
        <v>79</v>
      </c>
      <c r="DC29225" s="7"/>
      <c r="DD29225" s="10"/>
      <c r="DE29225" s="10"/>
      <c r="DF29225" s="10"/>
      <c r="DG29225" s="10"/>
      <c r="DH29225" s="128"/>
      <c r="DI29225" s="128"/>
      <c r="DJ29225" s="128"/>
      <c r="DK29225" s="216">
        <f t="shared" si="1113"/>
        <v>0</v>
      </c>
      <c r="DL29225" s="128"/>
    </row>
    <row r="29226" spans="106:116" x14ac:dyDescent="0.25">
      <c r="DB29226" s="134">
        <f t="shared" si="1112"/>
        <v>80</v>
      </c>
      <c r="DC29226" s="7"/>
      <c r="DD29226" s="10"/>
      <c r="DE29226" s="10"/>
      <c r="DF29226" s="10"/>
      <c r="DG29226" s="10"/>
      <c r="DH29226" s="128"/>
      <c r="DI29226" s="128"/>
      <c r="DJ29226" s="128"/>
      <c r="DK29226" s="216">
        <f t="shared" si="1113"/>
        <v>0</v>
      </c>
      <c r="DL29226" s="128"/>
    </row>
    <row r="29227" spans="106:116" x14ac:dyDescent="0.25">
      <c r="DB29227" s="134">
        <f t="shared" si="1112"/>
        <v>81</v>
      </c>
      <c r="DC29227" s="7"/>
      <c r="DD29227" s="10"/>
      <c r="DE29227" s="10"/>
      <c r="DF29227" s="10"/>
      <c r="DG29227" s="10"/>
      <c r="DH29227" s="128"/>
      <c r="DI29227" s="128"/>
      <c r="DJ29227" s="128"/>
      <c r="DK29227" s="216">
        <f t="shared" si="1113"/>
        <v>0</v>
      </c>
      <c r="DL29227" s="128"/>
    </row>
    <row r="29228" spans="106:116" x14ac:dyDescent="0.25">
      <c r="DB29228" s="134">
        <f t="shared" si="1112"/>
        <v>82</v>
      </c>
      <c r="DC29228" s="7"/>
      <c r="DD29228" s="10"/>
      <c r="DE29228" s="10"/>
      <c r="DF29228" s="10"/>
      <c r="DG29228" s="10"/>
      <c r="DH29228" s="128"/>
      <c r="DI29228" s="128"/>
      <c r="DJ29228" s="128"/>
      <c r="DK29228" s="216">
        <f t="shared" si="1113"/>
        <v>0</v>
      </c>
      <c r="DL29228" s="128"/>
    </row>
    <row r="29229" spans="106:116" x14ac:dyDescent="0.25">
      <c r="DB29229" s="134">
        <f t="shared" si="1112"/>
        <v>83</v>
      </c>
      <c r="DC29229" s="7"/>
      <c r="DD29229" s="10"/>
      <c r="DE29229" s="10"/>
      <c r="DF29229" s="10"/>
      <c r="DG29229" s="10"/>
      <c r="DH29229" s="128"/>
      <c r="DI29229" s="128"/>
      <c r="DJ29229" s="128"/>
      <c r="DK29229" s="216">
        <f t="shared" si="1113"/>
        <v>0</v>
      </c>
      <c r="DL29229" s="128"/>
    </row>
    <row r="29230" spans="106:116" x14ac:dyDescent="0.25">
      <c r="DB29230" s="134">
        <f t="shared" si="1112"/>
        <v>84</v>
      </c>
      <c r="DC29230" s="7"/>
      <c r="DD29230" s="10"/>
      <c r="DE29230" s="10"/>
      <c r="DF29230" s="10"/>
      <c r="DG29230" s="10"/>
      <c r="DH29230" s="128"/>
      <c r="DI29230" s="128"/>
      <c r="DJ29230" s="128"/>
      <c r="DK29230" s="216">
        <f t="shared" si="1113"/>
        <v>0</v>
      </c>
      <c r="DL29230" s="128"/>
    </row>
    <row r="29231" spans="106:116" x14ac:dyDescent="0.25">
      <c r="DB29231" s="134">
        <f t="shared" si="1112"/>
        <v>85</v>
      </c>
      <c r="DC29231" s="7"/>
      <c r="DD29231" s="10"/>
      <c r="DE29231" s="10"/>
      <c r="DF29231" s="10"/>
      <c r="DG29231" s="10"/>
      <c r="DH29231" s="128"/>
      <c r="DI29231" s="128"/>
      <c r="DJ29231" s="128"/>
      <c r="DK29231" s="216">
        <f t="shared" si="1113"/>
        <v>0</v>
      </c>
      <c r="DL29231" s="128"/>
    </row>
    <row r="29232" spans="106:116" x14ac:dyDescent="0.25">
      <c r="DB29232" s="134">
        <f t="shared" si="1112"/>
        <v>86</v>
      </c>
      <c r="DC29232" s="7"/>
      <c r="DD29232" s="10"/>
      <c r="DE29232" s="10"/>
      <c r="DF29232" s="10"/>
      <c r="DG29232" s="10"/>
      <c r="DH29232" s="128"/>
      <c r="DI29232" s="128"/>
      <c r="DJ29232" s="128"/>
      <c r="DK29232" s="216">
        <f t="shared" si="1113"/>
        <v>0</v>
      </c>
      <c r="DL29232" s="128"/>
    </row>
    <row r="29233" spans="106:116" x14ac:dyDescent="0.25">
      <c r="DB29233" s="134">
        <f t="shared" si="1112"/>
        <v>87</v>
      </c>
      <c r="DC29233" s="7"/>
      <c r="DD29233" s="10"/>
      <c r="DE29233" s="10"/>
      <c r="DF29233" s="10"/>
      <c r="DG29233" s="10"/>
      <c r="DH29233" s="128"/>
      <c r="DI29233" s="128"/>
      <c r="DJ29233" s="128"/>
      <c r="DK29233" s="216">
        <f t="shared" si="1113"/>
        <v>0</v>
      </c>
      <c r="DL29233" s="128"/>
    </row>
    <row r="29234" spans="106:116" x14ac:dyDescent="0.25">
      <c r="DB29234" s="134">
        <f t="shared" si="1112"/>
        <v>88</v>
      </c>
      <c r="DC29234" s="7"/>
      <c r="DD29234" s="10"/>
      <c r="DE29234" s="10"/>
      <c r="DF29234" s="10"/>
      <c r="DG29234" s="10"/>
      <c r="DH29234" s="128"/>
      <c r="DI29234" s="128"/>
      <c r="DJ29234" s="128"/>
      <c r="DK29234" s="216">
        <f t="shared" si="1113"/>
        <v>0</v>
      </c>
      <c r="DL29234" s="128"/>
    </row>
    <row r="29235" spans="106:116" x14ac:dyDescent="0.25">
      <c r="DB29235" s="134">
        <f t="shared" si="1112"/>
        <v>89</v>
      </c>
      <c r="DC29235" s="7"/>
      <c r="DD29235" s="10"/>
      <c r="DE29235" s="10"/>
      <c r="DF29235" s="10"/>
      <c r="DG29235" s="10"/>
      <c r="DH29235" s="128"/>
      <c r="DI29235" s="128"/>
      <c r="DJ29235" s="128"/>
      <c r="DK29235" s="216">
        <f t="shared" si="1113"/>
        <v>0</v>
      </c>
      <c r="DL29235" s="128"/>
    </row>
    <row r="29236" spans="106:116" x14ac:dyDescent="0.25">
      <c r="DB29236" s="134">
        <f t="shared" si="1112"/>
        <v>90</v>
      </c>
      <c r="DC29236" s="7"/>
      <c r="DD29236" s="10"/>
      <c r="DE29236" s="10"/>
      <c r="DF29236" s="10"/>
      <c r="DG29236" s="10"/>
      <c r="DH29236" s="128"/>
      <c r="DI29236" s="128"/>
      <c r="DJ29236" s="128"/>
      <c r="DK29236" s="216">
        <f t="shared" si="1113"/>
        <v>0</v>
      </c>
      <c r="DL29236" s="128"/>
    </row>
    <row r="29237" spans="106:116" x14ac:dyDescent="0.25">
      <c r="DB29237" s="134">
        <f t="shared" si="1112"/>
        <v>91</v>
      </c>
      <c r="DC29237" s="7"/>
      <c r="DD29237" s="10"/>
      <c r="DE29237" s="10"/>
      <c r="DF29237" s="10"/>
      <c r="DG29237" s="10"/>
      <c r="DH29237" s="128"/>
      <c r="DI29237" s="128"/>
      <c r="DJ29237" s="128"/>
      <c r="DK29237" s="216">
        <f t="shared" si="1113"/>
        <v>0</v>
      </c>
      <c r="DL29237" s="128"/>
    </row>
    <row r="29238" spans="106:116" x14ac:dyDescent="0.25">
      <c r="DB29238" s="134">
        <f t="shared" si="1112"/>
        <v>92</v>
      </c>
      <c r="DC29238" s="7"/>
      <c r="DD29238" s="10"/>
      <c r="DE29238" s="10"/>
      <c r="DF29238" s="10"/>
      <c r="DG29238" s="10"/>
      <c r="DH29238" s="128"/>
      <c r="DI29238" s="128"/>
      <c r="DJ29238" s="128"/>
      <c r="DK29238" s="216">
        <f t="shared" si="1113"/>
        <v>0</v>
      </c>
      <c r="DL29238" s="128"/>
    </row>
    <row r="29239" spans="106:116" x14ac:dyDescent="0.25">
      <c r="DB29239" s="134">
        <f t="shared" si="1112"/>
        <v>93</v>
      </c>
      <c r="DC29239" s="7"/>
      <c r="DD29239" s="10"/>
      <c r="DE29239" s="10"/>
      <c r="DF29239" s="10"/>
      <c r="DG29239" s="10"/>
      <c r="DH29239" s="128"/>
      <c r="DI29239" s="128"/>
      <c r="DJ29239" s="128"/>
      <c r="DK29239" s="216">
        <f t="shared" si="1113"/>
        <v>0</v>
      </c>
      <c r="DL29239" s="128"/>
    </row>
    <row r="29240" spans="106:116" x14ac:dyDescent="0.25">
      <c r="DB29240" s="134">
        <f t="shared" si="1112"/>
        <v>94</v>
      </c>
      <c r="DC29240" s="7"/>
      <c r="DD29240" s="10"/>
      <c r="DE29240" s="10"/>
      <c r="DF29240" s="10"/>
      <c r="DG29240" s="10"/>
      <c r="DH29240" s="128"/>
      <c r="DI29240" s="128"/>
      <c r="DJ29240" s="128"/>
      <c r="DK29240" s="216">
        <f t="shared" si="1113"/>
        <v>0</v>
      </c>
      <c r="DL29240" s="128"/>
    </row>
    <row r="29241" spans="106:116" x14ac:dyDescent="0.25">
      <c r="DB29241" s="134">
        <f t="shared" si="1112"/>
        <v>95</v>
      </c>
      <c r="DC29241" s="7"/>
      <c r="DD29241" s="10"/>
      <c r="DE29241" s="10"/>
      <c r="DF29241" s="10"/>
      <c r="DG29241" s="10"/>
      <c r="DH29241" s="128"/>
      <c r="DI29241" s="128"/>
      <c r="DJ29241" s="128"/>
      <c r="DK29241" s="216">
        <f t="shared" si="1113"/>
        <v>0</v>
      </c>
      <c r="DL29241" s="128"/>
    </row>
    <row r="29242" spans="106:116" x14ac:dyDescent="0.25">
      <c r="DB29242" s="134">
        <f t="shared" si="1112"/>
        <v>96</v>
      </c>
      <c r="DC29242" s="7"/>
      <c r="DD29242" s="10"/>
      <c r="DE29242" s="10"/>
      <c r="DF29242" s="10"/>
      <c r="DG29242" s="10"/>
      <c r="DH29242" s="128"/>
      <c r="DI29242" s="128"/>
      <c r="DJ29242" s="128"/>
      <c r="DK29242" s="216">
        <f t="shared" si="1113"/>
        <v>0</v>
      </c>
      <c r="DL29242" s="128"/>
    </row>
    <row r="29243" spans="106:116" x14ac:dyDescent="0.25">
      <c r="DB29243" s="134">
        <f t="shared" si="1112"/>
        <v>97</v>
      </c>
      <c r="DC29243" s="7"/>
      <c r="DD29243" s="10"/>
      <c r="DE29243" s="10"/>
      <c r="DF29243" s="10"/>
      <c r="DG29243" s="10"/>
      <c r="DH29243" s="128"/>
      <c r="DI29243" s="128"/>
      <c r="DJ29243" s="128"/>
      <c r="DK29243" s="216">
        <f t="shared" si="1113"/>
        <v>0</v>
      </c>
      <c r="DL29243" s="128"/>
    </row>
    <row r="29244" spans="106:116" x14ac:dyDescent="0.25">
      <c r="DB29244" s="134">
        <f t="shared" si="1112"/>
        <v>98</v>
      </c>
      <c r="DC29244" s="7"/>
      <c r="DD29244" s="10"/>
      <c r="DE29244" s="10"/>
      <c r="DF29244" s="10"/>
      <c r="DG29244" s="10"/>
      <c r="DH29244" s="128"/>
      <c r="DI29244" s="128"/>
      <c r="DJ29244" s="128"/>
      <c r="DK29244" s="216">
        <f t="shared" si="1113"/>
        <v>0</v>
      </c>
      <c r="DL29244" s="128"/>
    </row>
    <row r="29245" spans="106:116" x14ac:dyDescent="0.25">
      <c r="DB29245" s="134">
        <f t="shared" si="1112"/>
        <v>99</v>
      </c>
      <c r="DC29245" s="7"/>
      <c r="DD29245" s="10"/>
      <c r="DE29245" s="10"/>
      <c r="DF29245" s="10"/>
      <c r="DG29245" s="10"/>
      <c r="DH29245" s="128"/>
      <c r="DI29245" s="128"/>
      <c r="DJ29245" s="128"/>
      <c r="DK29245" s="216">
        <f t="shared" si="1113"/>
        <v>0</v>
      </c>
      <c r="DL29245" s="128"/>
    </row>
    <row r="29246" spans="106:116" x14ac:dyDescent="0.25">
      <c r="DB29246" s="134">
        <f t="shared" si="1112"/>
        <v>100</v>
      </c>
      <c r="DC29246" s="7"/>
      <c r="DD29246" s="10"/>
      <c r="DE29246" s="10"/>
      <c r="DF29246" s="10"/>
      <c r="DG29246" s="10"/>
      <c r="DH29246" s="128"/>
      <c r="DI29246" s="128"/>
      <c r="DJ29246" s="128"/>
      <c r="DK29246" s="216">
        <f t="shared" si="1113"/>
        <v>0</v>
      </c>
      <c r="DL29246" s="128"/>
    </row>
    <row r="29247" spans="106:116" x14ac:dyDescent="0.25">
      <c r="DB29247" s="134">
        <f t="shared" si="1112"/>
        <v>101</v>
      </c>
      <c r="DC29247" s="7"/>
      <c r="DD29247" s="10"/>
      <c r="DE29247" s="10"/>
      <c r="DF29247" s="10"/>
      <c r="DG29247" s="10"/>
      <c r="DH29247" s="128"/>
      <c r="DI29247" s="128"/>
      <c r="DJ29247" s="128"/>
      <c r="DK29247" s="216">
        <f t="shared" si="1113"/>
        <v>0</v>
      </c>
      <c r="DL29247" s="128"/>
    </row>
    <row r="29248" spans="106:116" x14ac:dyDescent="0.25">
      <c r="DB29248" s="134">
        <f t="shared" si="1112"/>
        <v>102</v>
      </c>
      <c r="DC29248" s="7"/>
      <c r="DD29248" s="10"/>
      <c r="DE29248" s="10"/>
      <c r="DF29248" s="10"/>
      <c r="DG29248" s="10"/>
      <c r="DH29248" s="128"/>
      <c r="DI29248" s="128"/>
      <c r="DJ29248" s="128"/>
      <c r="DK29248" s="216">
        <f t="shared" si="1113"/>
        <v>0</v>
      </c>
      <c r="DL29248" s="128"/>
    </row>
    <row r="29249" spans="106:116" x14ac:dyDescent="0.25">
      <c r="DB29249" s="134">
        <f t="shared" si="1112"/>
        <v>103</v>
      </c>
      <c r="DC29249" s="7"/>
      <c r="DD29249" s="10"/>
      <c r="DE29249" s="10"/>
      <c r="DF29249" s="10"/>
      <c r="DG29249" s="10"/>
      <c r="DH29249" s="128"/>
      <c r="DI29249" s="128"/>
      <c r="DJ29249" s="128"/>
      <c r="DK29249" s="216">
        <f t="shared" si="1113"/>
        <v>0</v>
      </c>
      <c r="DL29249" s="128"/>
    </row>
    <row r="29250" spans="106:116" x14ac:dyDescent="0.25">
      <c r="DB29250" s="134">
        <f t="shared" si="1112"/>
        <v>104</v>
      </c>
      <c r="DC29250" s="7"/>
      <c r="DD29250" s="10"/>
      <c r="DE29250" s="10"/>
      <c r="DF29250" s="10"/>
      <c r="DG29250" s="10"/>
      <c r="DH29250" s="128"/>
      <c r="DI29250" s="128"/>
      <c r="DJ29250" s="128"/>
      <c r="DK29250" s="216">
        <f t="shared" si="1113"/>
        <v>0</v>
      </c>
      <c r="DL29250" s="128"/>
    </row>
    <row r="29251" spans="106:116" x14ac:dyDescent="0.25">
      <c r="DB29251" s="134">
        <f t="shared" si="1112"/>
        <v>105</v>
      </c>
      <c r="DC29251" s="7"/>
      <c r="DD29251" s="10"/>
      <c r="DE29251" s="10"/>
      <c r="DF29251" s="10"/>
      <c r="DG29251" s="10"/>
      <c r="DH29251" s="128"/>
      <c r="DI29251" s="128"/>
      <c r="DJ29251" s="128"/>
      <c r="DK29251" s="216">
        <f t="shared" si="1113"/>
        <v>0</v>
      </c>
      <c r="DL29251" s="128"/>
    </row>
    <row r="29252" spans="106:116" x14ac:dyDescent="0.25">
      <c r="DB29252" s="134">
        <f t="shared" si="1112"/>
        <v>106</v>
      </c>
      <c r="DC29252" s="7"/>
      <c r="DD29252" s="10"/>
      <c r="DE29252" s="10"/>
      <c r="DF29252" s="10"/>
      <c r="DG29252" s="10"/>
      <c r="DH29252" s="128"/>
      <c r="DI29252" s="128"/>
      <c r="DJ29252" s="128"/>
      <c r="DK29252" s="216">
        <f t="shared" si="1113"/>
        <v>0</v>
      </c>
      <c r="DL29252" s="128"/>
    </row>
    <row r="29253" spans="106:116" x14ac:dyDescent="0.25">
      <c r="DB29253" s="134">
        <f t="shared" si="1112"/>
        <v>107</v>
      </c>
      <c r="DC29253" s="7"/>
      <c r="DD29253" s="10"/>
      <c r="DE29253" s="10"/>
      <c r="DF29253" s="10"/>
      <c r="DG29253" s="10"/>
      <c r="DH29253" s="128"/>
      <c r="DI29253" s="128"/>
      <c r="DJ29253" s="128"/>
      <c r="DK29253" s="216">
        <f t="shared" si="1113"/>
        <v>0</v>
      </c>
      <c r="DL29253" s="128"/>
    </row>
    <row r="29254" spans="106:116" x14ac:dyDescent="0.25">
      <c r="DB29254" s="134">
        <f t="shared" si="1112"/>
        <v>108</v>
      </c>
      <c r="DC29254" s="7"/>
      <c r="DD29254" s="10"/>
      <c r="DE29254" s="10"/>
      <c r="DF29254" s="10"/>
      <c r="DG29254" s="10"/>
      <c r="DH29254" s="128"/>
      <c r="DI29254" s="128"/>
      <c r="DJ29254" s="128"/>
      <c r="DK29254" s="216">
        <f t="shared" si="1113"/>
        <v>0</v>
      </c>
      <c r="DL29254" s="128"/>
    </row>
    <row r="29255" spans="106:116" x14ac:dyDescent="0.25">
      <c r="DB29255" s="134">
        <f t="shared" si="1112"/>
        <v>109</v>
      </c>
      <c r="DC29255" s="7"/>
      <c r="DD29255" s="10"/>
      <c r="DE29255" s="10"/>
      <c r="DF29255" s="10"/>
      <c r="DG29255" s="10"/>
      <c r="DH29255" s="128"/>
      <c r="DI29255" s="128"/>
      <c r="DJ29255" s="128"/>
      <c r="DK29255" s="216">
        <f t="shared" si="1113"/>
        <v>0</v>
      </c>
      <c r="DL29255" s="128"/>
    </row>
    <row r="29256" spans="106:116" x14ac:dyDescent="0.25">
      <c r="DB29256" s="134">
        <f t="shared" si="1112"/>
        <v>110</v>
      </c>
      <c r="DC29256" s="7"/>
      <c r="DD29256" s="10"/>
      <c r="DE29256" s="10"/>
      <c r="DF29256" s="10"/>
      <c r="DG29256" s="10"/>
      <c r="DH29256" s="128"/>
      <c r="DI29256" s="128"/>
      <c r="DJ29256" s="128"/>
      <c r="DK29256" s="216">
        <f t="shared" si="1113"/>
        <v>0</v>
      </c>
      <c r="DL29256" s="128"/>
    </row>
    <row r="29257" spans="106:116" x14ac:dyDescent="0.25">
      <c r="DB29257" s="134">
        <f t="shared" si="1112"/>
        <v>111</v>
      </c>
      <c r="DC29257" s="7"/>
      <c r="DD29257" s="10"/>
      <c r="DE29257" s="10"/>
      <c r="DF29257" s="10"/>
      <c r="DG29257" s="10"/>
      <c r="DH29257" s="128"/>
      <c r="DI29257" s="128"/>
      <c r="DJ29257" s="128"/>
      <c r="DK29257" s="216">
        <f t="shared" si="1113"/>
        <v>0</v>
      </c>
      <c r="DL29257" s="128"/>
    </row>
    <row r="29258" spans="106:116" x14ac:dyDescent="0.25">
      <c r="DB29258" s="134">
        <f t="shared" si="1112"/>
        <v>112</v>
      </c>
      <c r="DC29258" s="7"/>
      <c r="DD29258" s="10"/>
      <c r="DE29258" s="10"/>
      <c r="DF29258" s="10"/>
      <c r="DG29258" s="10"/>
      <c r="DH29258" s="128"/>
      <c r="DI29258" s="128"/>
      <c r="DJ29258" s="128"/>
      <c r="DK29258" s="216">
        <f t="shared" si="1113"/>
        <v>0</v>
      </c>
      <c r="DL29258" s="128"/>
    </row>
    <row r="29259" spans="106:116" x14ac:dyDescent="0.25">
      <c r="DB29259" s="134">
        <f t="shared" si="1112"/>
        <v>113</v>
      </c>
      <c r="DC29259" s="7"/>
      <c r="DD29259" s="10"/>
      <c r="DE29259" s="10"/>
      <c r="DF29259" s="10"/>
      <c r="DG29259" s="10"/>
      <c r="DH29259" s="128"/>
      <c r="DI29259" s="128"/>
      <c r="DJ29259" s="128"/>
      <c r="DK29259" s="216">
        <f t="shared" si="1113"/>
        <v>0</v>
      </c>
      <c r="DL29259" s="128"/>
    </row>
    <row r="29260" spans="106:116" x14ac:dyDescent="0.25">
      <c r="DB29260" s="134">
        <f t="shared" si="1112"/>
        <v>114</v>
      </c>
      <c r="DC29260" s="7"/>
      <c r="DD29260" s="10"/>
      <c r="DE29260" s="10"/>
      <c r="DF29260" s="10"/>
      <c r="DG29260" s="10"/>
      <c r="DH29260" s="128"/>
      <c r="DI29260" s="128"/>
      <c r="DJ29260" s="128"/>
      <c r="DK29260" s="216">
        <f t="shared" si="1113"/>
        <v>0</v>
      </c>
      <c r="DL29260" s="128"/>
    </row>
    <row r="29261" spans="106:116" x14ac:dyDescent="0.25">
      <c r="DB29261" s="134">
        <f t="shared" si="1112"/>
        <v>115</v>
      </c>
      <c r="DC29261" s="7"/>
      <c r="DD29261" s="10"/>
      <c r="DE29261" s="10"/>
      <c r="DF29261" s="10"/>
      <c r="DG29261" s="10"/>
      <c r="DH29261" s="128"/>
      <c r="DI29261" s="128"/>
      <c r="DJ29261" s="128"/>
      <c r="DK29261" s="216">
        <f t="shared" si="1113"/>
        <v>0</v>
      </c>
      <c r="DL29261" s="128"/>
    </row>
    <row r="29262" spans="106:116" x14ac:dyDescent="0.25">
      <c r="DB29262" s="134">
        <f t="shared" si="1112"/>
        <v>116</v>
      </c>
      <c r="DC29262" s="7"/>
      <c r="DD29262" s="10"/>
      <c r="DE29262" s="10"/>
      <c r="DF29262" s="10"/>
      <c r="DG29262" s="10"/>
      <c r="DH29262" s="128"/>
      <c r="DI29262" s="128"/>
      <c r="DJ29262" s="128"/>
      <c r="DK29262" s="216">
        <f t="shared" si="1113"/>
        <v>0</v>
      </c>
      <c r="DL29262" s="128"/>
    </row>
    <row r="29263" spans="106:116" x14ac:dyDescent="0.25">
      <c r="DB29263" s="134">
        <f t="shared" si="1112"/>
        <v>117</v>
      </c>
      <c r="DC29263" s="7"/>
      <c r="DD29263" s="10"/>
      <c r="DE29263" s="10"/>
      <c r="DF29263" s="10"/>
      <c r="DG29263" s="10"/>
      <c r="DH29263" s="128"/>
      <c r="DI29263" s="128"/>
      <c r="DJ29263" s="128"/>
      <c r="DK29263" s="216">
        <f t="shared" si="1113"/>
        <v>0</v>
      </c>
      <c r="DL29263" s="128"/>
    </row>
    <row r="29264" spans="106:116" x14ac:dyDescent="0.25">
      <c r="DB29264" s="134">
        <f t="shared" si="1112"/>
        <v>118</v>
      </c>
      <c r="DC29264" s="7"/>
      <c r="DD29264" s="10"/>
      <c r="DE29264" s="10"/>
      <c r="DF29264" s="10"/>
      <c r="DG29264" s="10"/>
      <c r="DH29264" s="128"/>
      <c r="DI29264" s="128"/>
      <c r="DJ29264" s="128"/>
      <c r="DK29264" s="216">
        <f t="shared" si="1113"/>
        <v>0</v>
      </c>
      <c r="DL29264" s="128"/>
    </row>
    <row r="29265" spans="106:116" x14ac:dyDescent="0.25">
      <c r="DB29265" s="134">
        <f t="shared" si="1112"/>
        <v>119</v>
      </c>
      <c r="DC29265" s="7"/>
      <c r="DD29265" s="10"/>
      <c r="DE29265" s="10"/>
      <c r="DF29265" s="10"/>
      <c r="DG29265" s="10"/>
      <c r="DH29265" s="128"/>
      <c r="DI29265" s="128"/>
      <c r="DJ29265" s="128"/>
      <c r="DK29265" s="216">
        <f t="shared" si="1113"/>
        <v>0</v>
      </c>
      <c r="DL29265" s="128"/>
    </row>
    <row r="29266" spans="106:116" x14ac:dyDescent="0.25">
      <c r="DB29266" s="134">
        <f t="shared" si="1112"/>
        <v>120</v>
      </c>
      <c r="DC29266" s="7"/>
      <c r="DD29266" s="10"/>
      <c r="DE29266" s="10"/>
      <c r="DF29266" s="10"/>
      <c r="DG29266" s="10"/>
      <c r="DH29266" s="128"/>
      <c r="DI29266" s="128"/>
      <c r="DJ29266" s="128"/>
      <c r="DK29266" s="216">
        <f t="shared" si="1113"/>
        <v>0</v>
      </c>
      <c r="DL29266" s="128"/>
    </row>
    <row r="29267" spans="106:116" x14ac:dyDescent="0.25">
      <c r="DB29267" s="134">
        <f t="shared" si="1112"/>
        <v>121</v>
      </c>
      <c r="DC29267" s="7"/>
      <c r="DD29267" s="10"/>
      <c r="DE29267" s="10"/>
      <c r="DF29267" s="10"/>
      <c r="DG29267" s="10"/>
      <c r="DH29267" s="128"/>
      <c r="DI29267" s="128"/>
      <c r="DJ29267" s="128"/>
      <c r="DK29267" s="216">
        <f t="shared" si="1113"/>
        <v>0</v>
      </c>
      <c r="DL29267" s="128"/>
    </row>
    <row r="29268" spans="106:116" x14ac:dyDescent="0.25">
      <c r="DB29268" s="134">
        <f t="shared" si="1112"/>
        <v>122</v>
      </c>
      <c r="DC29268" s="7"/>
      <c r="DD29268" s="10"/>
      <c r="DE29268" s="10"/>
      <c r="DF29268" s="10"/>
      <c r="DG29268" s="10"/>
      <c r="DH29268" s="128"/>
      <c r="DI29268" s="128"/>
      <c r="DJ29268" s="128"/>
      <c r="DK29268" s="216">
        <f t="shared" si="1113"/>
        <v>0</v>
      </c>
      <c r="DL29268" s="128"/>
    </row>
    <row r="29269" spans="106:116" x14ac:dyDescent="0.25">
      <c r="DB29269" s="134">
        <f t="shared" si="1112"/>
        <v>123</v>
      </c>
      <c r="DC29269" s="7"/>
      <c r="DD29269" s="10"/>
      <c r="DE29269" s="10"/>
      <c r="DF29269" s="10"/>
      <c r="DG29269" s="10"/>
      <c r="DH29269" s="128"/>
      <c r="DI29269" s="128"/>
      <c r="DJ29269" s="128"/>
      <c r="DK29269" s="216">
        <f t="shared" si="1113"/>
        <v>0</v>
      </c>
      <c r="DL29269" s="128"/>
    </row>
    <row r="29270" spans="106:116" x14ac:dyDescent="0.25">
      <c r="DB29270" s="134">
        <f t="shared" si="1112"/>
        <v>124</v>
      </c>
      <c r="DC29270" s="7"/>
      <c r="DD29270" s="10"/>
      <c r="DE29270" s="10"/>
      <c r="DF29270" s="10"/>
      <c r="DG29270" s="10"/>
      <c r="DH29270" s="128"/>
      <c r="DI29270" s="128"/>
      <c r="DJ29270" s="128"/>
      <c r="DK29270" s="216">
        <f t="shared" si="1113"/>
        <v>0</v>
      </c>
      <c r="DL29270" s="128"/>
    </row>
    <row r="29271" spans="106:116" x14ac:dyDescent="0.25">
      <c r="DB29271" s="134">
        <f t="shared" si="1112"/>
        <v>125</v>
      </c>
      <c r="DC29271" s="7"/>
      <c r="DD29271" s="10"/>
      <c r="DE29271" s="10"/>
      <c r="DF29271" s="10"/>
      <c r="DG29271" s="10"/>
      <c r="DH29271" s="128"/>
      <c r="DI29271" s="128"/>
      <c r="DJ29271" s="128"/>
      <c r="DK29271" s="216">
        <f t="shared" si="1113"/>
        <v>0</v>
      </c>
      <c r="DL29271" s="128"/>
    </row>
    <row r="29272" spans="106:116" x14ac:dyDescent="0.25">
      <c r="DB29272" s="134">
        <f t="shared" si="1112"/>
        <v>126</v>
      </c>
      <c r="DC29272" s="7"/>
      <c r="DD29272" s="10"/>
      <c r="DE29272" s="10"/>
      <c r="DF29272" s="10"/>
      <c r="DG29272" s="10"/>
      <c r="DH29272" s="128"/>
      <c r="DI29272" s="128"/>
      <c r="DJ29272" s="128"/>
      <c r="DK29272" s="216">
        <f t="shared" si="1113"/>
        <v>0</v>
      </c>
      <c r="DL29272" s="128"/>
    </row>
    <row r="29273" spans="106:116" x14ac:dyDescent="0.25">
      <c r="DB29273" s="134">
        <f t="shared" si="1112"/>
        <v>127</v>
      </c>
      <c r="DC29273" s="7"/>
      <c r="DD29273" s="10"/>
      <c r="DE29273" s="10"/>
      <c r="DF29273" s="10"/>
      <c r="DG29273" s="10"/>
      <c r="DH29273" s="128"/>
      <c r="DI29273" s="128"/>
      <c r="DJ29273" s="128"/>
      <c r="DK29273" s="216">
        <f t="shared" si="1113"/>
        <v>0</v>
      </c>
      <c r="DL29273" s="128"/>
    </row>
    <row r="29274" spans="106:116" x14ac:dyDescent="0.25">
      <c r="DB29274" s="134">
        <f t="shared" si="1112"/>
        <v>128</v>
      </c>
      <c r="DC29274" s="7"/>
      <c r="DD29274" s="10"/>
      <c r="DE29274" s="10"/>
      <c r="DF29274" s="10"/>
      <c r="DG29274" s="10"/>
      <c r="DH29274" s="128"/>
      <c r="DI29274" s="128"/>
      <c r="DJ29274" s="128"/>
      <c r="DK29274" s="216">
        <f t="shared" si="1113"/>
        <v>0</v>
      </c>
      <c r="DL29274" s="128"/>
    </row>
    <row r="29275" spans="106:116" x14ac:dyDescent="0.25">
      <c r="DB29275" s="134">
        <f t="shared" ref="DB29275:DB29338" si="1114">1+DB29274</f>
        <v>129</v>
      </c>
      <c r="DC29275" s="7"/>
      <c r="DD29275" s="10"/>
      <c r="DE29275" s="10"/>
      <c r="DF29275" s="10"/>
      <c r="DG29275" s="10"/>
      <c r="DH29275" s="128"/>
      <c r="DI29275" s="128"/>
      <c r="DJ29275" s="128"/>
      <c r="DK29275" s="216">
        <f t="shared" ref="DK29275:DK29338" si="1115">IF(DC29275=0,0,IF(DD29275=0,0,IF(DE29275=0,0,IF(DF29275=0,0,IF(DG29275=0,0,10)))))</f>
        <v>0</v>
      </c>
      <c r="DL29275" s="128"/>
    </row>
    <row r="29276" spans="106:116" x14ac:dyDescent="0.25">
      <c r="DB29276" s="134">
        <f t="shared" si="1114"/>
        <v>130</v>
      </c>
      <c r="DC29276" s="7"/>
      <c r="DD29276" s="10"/>
      <c r="DE29276" s="10"/>
      <c r="DF29276" s="10"/>
      <c r="DG29276" s="10"/>
      <c r="DH29276" s="128"/>
      <c r="DI29276" s="128"/>
      <c r="DJ29276" s="128"/>
      <c r="DK29276" s="216">
        <f t="shared" si="1115"/>
        <v>0</v>
      </c>
      <c r="DL29276" s="128"/>
    </row>
    <row r="29277" spans="106:116" x14ac:dyDescent="0.25">
      <c r="DB29277" s="134">
        <f t="shared" si="1114"/>
        <v>131</v>
      </c>
      <c r="DC29277" s="7"/>
      <c r="DD29277" s="10"/>
      <c r="DE29277" s="10"/>
      <c r="DF29277" s="10"/>
      <c r="DG29277" s="10"/>
      <c r="DH29277" s="128"/>
      <c r="DI29277" s="128"/>
      <c r="DJ29277" s="128"/>
      <c r="DK29277" s="216">
        <f t="shared" si="1115"/>
        <v>0</v>
      </c>
      <c r="DL29277" s="128"/>
    </row>
    <row r="29278" spans="106:116" x14ac:dyDescent="0.25">
      <c r="DB29278" s="134">
        <f t="shared" si="1114"/>
        <v>132</v>
      </c>
      <c r="DC29278" s="7"/>
      <c r="DD29278" s="10"/>
      <c r="DE29278" s="10"/>
      <c r="DF29278" s="10"/>
      <c r="DG29278" s="10"/>
      <c r="DH29278" s="128"/>
      <c r="DI29278" s="128"/>
      <c r="DJ29278" s="128"/>
      <c r="DK29278" s="216">
        <f t="shared" si="1115"/>
        <v>0</v>
      </c>
      <c r="DL29278" s="128"/>
    </row>
    <row r="29279" spans="106:116" x14ac:dyDescent="0.25">
      <c r="DB29279" s="134">
        <f t="shared" si="1114"/>
        <v>133</v>
      </c>
      <c r="DC29279" s="7"/>
      <c r="DD29279" s="10"/>
      <c r="DE29279" s="10"/>
      <c r="DF29279" s="10"/>
      <c r="DG29279" s="10"/>
      <c r="DH29279" s="128"/>
      <c r="DI29279" s="128"/>
      <c r="DJ29279" s="128"/>
      <c r="DK29279" s="216">
        <f t="shared" si="1115"/>
        <v>0</v>
      </c>
      <c r="DL29279" s="128"/>
    </row>
    <row r="29280" spans="106:116" x14ac:dyDescent="0.25">
      <c r="DB29280" s="134">
        <f t="shared" si="1114"/>
        <v>134</v>
      </c>
      <c r="DC29280" s="7"/>
      <c r="DD29280" s="10"/>
      <c r="DE29280" s="10"/>
      <c r="DF29280" s="10"/>
      <c r="DG29280" s="10"/>
      <c r="DH29280" s="128"/>
      <c r="DI29280" s="128"/>
      <c r="DJ29280" s="128"/>
      <c r="DK29280" s="216">
        <f t="shared" si="1115"/>
        <v>0</v>
      </c>
      <c r="DL29280" s="128"/>
    </row>
    <row r="29281" spans="106:116" x14ac:dyDescent="0.25">
      <c r="DB29281" s="134">
        <f t="shared" si="1114"/>
        <v>135</v>
      </c>
      <c r="DC29281" s="7"/>
      <c r="DD29281" s="10"/>
      <c r="DE29281" s="10"/>
      <c r="DF29281" s="10"/>
      <c r="DG29281" s="10"/>
      <c r="DH29281" s="128"/>
      <c r="DI29281" s="128"/>
      <c r="DJ29281" s="128"/>
      <c r="DK29281" s="216">
        <f t="shared" si="1115"/>
        <v>0</v>
      </c>
      <c r="DL29281" s="128"/>
    </row>
    <row r="29282" spans="106:116" x14ac:dyDescent="0.25">
      <c r="DB29282" s="134">
        <f t="shared" si="1114"/>
        <v>136</v>
      </c>
      <c r="DC29282" s="7"/>
      <c r="DD29282" s="10"/>
      <c r="DE29282" s="10"/>
      <c r="DF29282" s="10"/>
      <c r="DG29282" s="10"/>
      <c r="DH29282" s="128"/>
      <c r="DI29282" s="128"/>
      <c r="DJ29282" s="128"/>
      <c r="DK29282" s="216">
        <f t="shared" si="1115"/>
        <v>0</v>
      </c>
      <c r="DL29282" s="128"/>
    </row>
    <row r="29283" spans="106:116" x14ac:dyDescent="0.25">
      <c r="DB29283" s="134">
        <f t="shared" si="1114"/>
        <v>137</v>
      </c>
      <c r="DC29283" s="7"/>
      <c r="DD29283" s="10"/>
      <c r="DE29283" s="10"/>
      <c r="DF29283" s="10"/>
      <c r="DG29283" s="10"/>
      <c r="DH29283" s="128"/>
      <c r="DI29283" s="128"/>
      <c r="DJ29283" s="128"/>
      <c r="DK29283" s="216">
        <f t="shared" si="1115"/>
        <v>0</v>
      </c>
      <c r="DL29283" s="128"/>
    </row>
    <row r="29284" spans="106:116" x14ac:dyDescent="0.25">
      <c r="DB29284" s="134">
        <f t="shared" si="1114"/>
        <v>138</v>
      </c>
      <c r="DC29284" s="7"/>
      <c r="DD29284" s="10"/>
      <c r="DE29284" s="10"/>
      <c r="DF29284" s="10"/>
      <c r="DG29284" s="10"/>
      <c r="DH29284" s="128"/>
      <c r="DI29284" s="128"/>
      <c r="DJ29284" s="128"/>
      <c r="DK29284" s="216">
        <f t="shared" si="1115"/>
        <v>0</v>
      </c>
      <c r="DL29284" s="128"/>
    </row>
    <row r="29285" spans="106:116" x14ac:dyDescent="0.25">
      <c r="DB29285" s="134">
        <f t="shared" si="1114"/>
        <v>139</v>
      </c>
      <c r="DC29285" s="7"/>
      <c r="DD29285" s="10"/>
      <c r="DE29285" s="10"/>
      <c r="DF29285" s="10"/>
      <c r="DG29285" s="10"/>
      <c r="DH29285" s="128"/>
      <c r="DI29285" s="128"/>
      <c r="DJ29285" s="128"/>
      <c r="DK29285" s="216">
        <f t="shared" si="1115"/>
        <v>0</v>
      </c>
      <c r="DL29285" s="128"/>
    </row>
    <row r="29286" spans="106:116" x14ac:dyDescent="0.25">
      <c r="DB29286" s="134">
        <f t="shared" si="1114"/>
        <v>140</v>
      </c>
      <c r="DC29286" s="7"/>
      <c r="DD29286" s="10"/>
      <c r="DE29286" s="10"/>
      <c r="DF29286" s="10"/>
      <c r="DG29286" s="10"/>
      <c r="DH29286" s="128"/>
      <c r="DI29286" s="128"/>
      <c r="DJ29286" s="128"/>
      <c r="DK29286" s="216">
        <f t="shared" si="1115"/>
        <v>0</v>
      </c>
      <c r="DL29286" s="128"/>
    </row>
    <row r="29287" spans="106:116" x14ac:dyDescent="0.25">
      <c r="DB29287" s="134">
        <f t="shared" si="1114"/>
        <v>141</v>
      </c>
      <c r="DC29287" s="7"/>
      <c r="DD29287" s="10"/>
      <c r="DE29287" s="10"/>
      <c r="DF29287" s="10"/>
      <c r="DG29287" s="10"/>
      <c r="DH29287" s="128"/>
      <c r="DI29287" s="128"/>
      <c r="DJ29287" s="128"/>
      <c r="DK29287" s="216">
        <f t="shared" si="1115"/>
        <v>0</v>
      </c>
      <c r="DL29287" s="128"/>
    </row>
    <row r="29288" spans="106:116" x14ac:dyDescent="0.25">
      <c r="DB29288" s="134">
        <f t="shared" si="1114"/>
        <v>142</v>
      </c>
      <c r="DC29288" s="7"/>
      <c r="DD29288" s="10"/>
      <c r="DE29288" s="10"/>
      <c r="DF29288" s="10"/>
      <c r="DG29288" s="10"/>
      <c r="DH29288" s="128"/>
      <c r="DI29288" s="128"/>
      <c r="DJ29288" s="128"/>
      <c r="DK29288" s="216">
        <f t="shared" si="1115"/>
        <v>0</v>
      </c>
      <c r="DL29288" s="128"/>
    </row>
    <row r="29289" spans="106:116" x14ac:dyDescent="0.25">
      <c r="DB29289" s="134">
        <f t="shared" si="1114"/>
        <v>143</v>
      </c>
      <c r="DC29289" s="7"/>
      <c r="DD29289" s="10"/>
      <c r="DE29289" s="10"/>
      <c r="DF29289" s="10"/>
      <c r="DG29289" s="10"/>
      <c r="DH29289" s="128"/>
      <c r="DI29289" s="128"/>
      <c r="DJ29289" s="128"/>
      <c r="DK29289" s="216">
        <f t="shared" si="1115"/>
        <v>0</v>
      </c>
      <c r="DL29289" s="128"/>
    </row>
    <row r="29290" spans="106:116" x14ac:dyDescent="0.25">
      <c r="DB29290" s="134">
        <f t="shared" si="1114"/>
        <v>144</v>
      </c>
      <c r="DC29290" s="7"/>
      <c r="DD29290" s="10"/>
      <c r="DE29290" s="10"/>
      <c r="DF29290" s="10"/>
      <c r="DG29290" s="10"/>
      <c r="DH29290" s="128"/>
      <c r="DI29290" s="128"/>
      <c r="DJ29290" s="128"/>
      <c r="DK29290" s="216">
        <f t="shared" si="1115"/>
        <v>0</v>
      </c>
      <c r="DL29290" s="128"/>
    </row>
    <row r="29291" spans="106:116" x14ac:dyDescent="0.25">
      <c r="DB29291" s="134">
        <f t="shared" si="1114"/>
        <v>145</v>
      </c>
      <c r="DC29291" s="7"/>
      <c r="DD29291" s="10"/>
      <c r="DE29291" s="10"/>
      <c r="DF29291" s="10"/>
      <c r="DG29291" s="10"/>
      <c r="DH29291" s="128"/>
      <c r="DI29291" s="128"/>
      <c r="DJ29291" s="128"/>
      <c r="DK29291" s="216">
        <f t="shared" si="1115"/>
        <v>0</v>
      </c>
      <c r="DL29291" s="128"/>
    </row>
    <row r="29292" spans="106:116" x14ac:dyDescent="0.25">
      <c r="DB29292" s="134">
        <f t="shared" si="1114"/>
        <v>146</v>
      </c>
      <c r="DC29292" s="7"/>
      <c r="DD29292" s="10"/>
      <c r="DE29292" s="10"/>
      <c r="DF29292" s="10"/>
      <c r="DG29292" s="10"/>
      <c r="DH29292" s="128"/>
      <c r="DI29292" s="128"/>
      <c r="DJ29292" s="128"/>
      <c r="DK29292" s="216">
        <f t="shared" si="1115"/>
        <v>0</v>
      </c>
      <c r="DL29292" s="128"/>
    </row>
    <row r="29293" spans="106:116" x14ac:dyDescent="0.25">
      <c r="DB29293" s="134">
        <f t="shared" si="1114"/>
        <v>147</v>
      </c>
      <c r="DC29293" s="7"/>
      <c r="DD29293" s="10"/>
      <c r="DE29293" s="10"/>
      <c r="DF29293" s="10"/>
      <c r="DG29293" s="10"/>
      <c r="DH29293" s="128"/>
      <c r="DI29293" s="128"/>
      <c r="DJ29293" s="128"/>
      <c r="DK29293" s="216">
        <f t="shared" si="1115"/>
        <v>0</v>
      </c>
      <c r="DL29293" s="128"/>
    </row>
    <row r="29294" spans="106:116" x14ac:dyDescent="0.25">
      <c r="DB29294" s="134">
        <f t="shared" si="1114"/>
        <v>148</v>
      </c>
      <c r="DC29294" s="7"/>
      <c r="DD29294" s="10"/>
      <c r="DE29294" s="10"/>
      <c r="DF29294" s="10"/>
      <c r="DG29294" s="10"/>
      <c r="DH29294" s="128"/>
      <c r="DI29294" s="128"/>
      <c r="DJ29294" s="128"/>
      <c r="DK29294" s="216">
        <f t="shared" si="1115"/>
        <v>0</v>
      </c>
      <c r="DL29294" s="128"/>
    </row>
    <row r="29295" spans="106:116" x14ac:dyDescent="0.25">
      <c r="DB29295" s="134">
        <f t="shared" si="1114"/>
        <v>149</v>
      </c>
      <c r="DC29295" s="7"/>
      <c r="DD29295" s="10"/>
      <c r="DE29295" s="10"/>
      <c r="DF29295" s="10"/>
      <c r="DG29295" s="10"/>
      <c r="DH29295" s="128"/>
      <c r="DI29295" s="128"/>
      <c r="DJ29295" s="128"/>
      <c r="DK29295" s="216">
        <f t="shared" si="1115"/>
        <v>0</v>
      </c>
      <c r="DL29295" s="128"/>
    </row>
    <row r="29296" spans="106:116" x14ac:dyDescent="0.25">
      <c r="DB29296" s="134">
        <f t="shared" si="1114"/>
        <v>150</v>
      </c>
      <c r="DC29296" s="7"/>
      <c r="DD29296" s="10"/>
      <c r="DE29296" s="10"/>
      <c r="DF29296" s="10"/>
      <c r="DG29296" s="10"/>
      <c r="DH29296" s="128"/>
      <c r="DI29296" s="128"/>
      <c r="DJ29296" s="128"/>
      <c r="DK29296" s="216">
        <f t="shared" si="1115"/>
        <v>0</v>
      </c>
      <c r="DL29296" s="128"/>
    </row>
    <row r="29297" spans="106:116" x14ac:dyDescent="0.25">
      <c r="DB29297" s="134">
        <f t="shared" si="1114"/>
        <v>151</v>
      </c>
      <c r="DC29297" s="7"/>
      <c r="DD29297" s="10"/>
      <c r="DE29297" s="10"/>
      <c r="DF29297" s="10"/>
      <c r="DG29297" s="10"/>
      <c r="DH29297" s="128"/>
      <c r="DI29297" s="128"/>
      <c r="DJ29297" s="128"/>
      <c r="DK29297" s="216">
        <f t="shared" si="1115"/>
        <v>0</v>
      </c>
      <c r="DL29297" s="128"/>
    </row>
    <row r="29298" spans="106:116" x14ac:dyDescent="0.25">
      <c r="DB29298" s="134">
        <f t="shared" si="1114"/>
        <v>152</v>
      </c>
      <c r="DC29298" s="7"/>
      <c r="DD29298" s="10"/>
      <c r="DE29298" s="10"/>
      <c r="DF29298" s="10"/>
      <c r="DG29298" s="10"/>
      <c r="DH29298" s="128"/>
      <c r="DI29298" s="128"/>
      <c r="DJ29298" s="128"/>
      <c r="DK29298" s="216">
        <f t="shared" si="1115"/>
        <v>0</v>
      </c>
      <c r="DL29298" s="128"/>
    </row>
    <row r="29299" spans="106:116" x14ac:dyDescent="0.25">
      <c r="DB29299" s="134">
        <f t="shared" si="1114"/>
        <v>153</v>
      </c>
      <c r="DC29299" s="7"/>
      <c r="DD29299" s="10"/>
      <c r="DE29299" s="10"/>
      <c r="DF29299" s="10"/>
      <c r="DG29299" s="10"/>
      <c r="DH29299" s="128"/>
      <c r="DI29299" s="128"/>
      <c r="DJ29299" s="128"/>
      <c r="DK29299" s="216">
        <f t="shared" si="1115"/>
        <v>0</v>
      </c>
      <c r="DL29299" s="128"/>
    </row>
    <row r="29300" spans="106:116" x14ac:dyDescent="0.25">
      <c r="DB29300" s="134">
        <f t="shared" si="1114"/>
        <v>154</v>
      </c>
      <c r="DC29300" s="7"/>
      <c r="DD29300" s="10"/>
      <c r="DE29300" s="10"/>
      <c r="DF29300" s="10"/>
      <c r="DG29300" s="10"/>
      <c r="DH29300" s="128"/>
      <c r="DI29300" s="128"/>
      <c r="DJ29300" s="128"/>
      <c r="DK29300" s="216">
        <f t="shared" si="1115"/>
        <v>0</v>
      </c>
      <c r="DL29300" s="128"/>
    </row>
    <row r="29301" spans="106:116" x14ac:dyDescent="0.25">
      <c r="DB29301" s="134">
        <f t="shared" si="1114"/>
        <v>155</v>
      </c>
      <c r="DC29301" s="7"/>
      <c r="DD29301" s="10"/>
      <c r="DE29301" s="10"/>
      <c r="DF29301" s="10"/>
      <c r="DG29301" s="10"/>
      <c r="DH29301" s="128"/>
      <c r="DI29301" s="128"/>
      <c r="DJ29301" s="128"/>
      <c r="DK29301" s="216">
        <f t="shared" si="1115"/>
        <v>0</v>
      </c>
      <c r="DL29301" s="128"/>
    </row>
    <row r="29302" spans="106:116" x14ac:dyDescent="0.25">
      <c r="DB29302" s="134">
        <f t="shared" si="1114"/>
        <v>156</v>
      </c>
      <c r="DC29302" s="7"/>
      <c r="DD29302" s="10"/>
      <c r="DE29302" s="10"/>
      <c r="DF29302" s="10"/>
      <c r="DG29302" s="10"/>
      <c r="DH29302" s="128"/>
      <c r="DI29302" s="128"/>
      <c r="DJ29302" s="128"/>
      <c r="DK29302" s="216">
        <f t="shared" si="1115"/>
        <v>0</v>
      </c>
      <c r="DL29302" s="128"/>
    </row>
    <row r="29303" spans="106:116" x14ac:dyDescent="0.25">
      <c r="DB29303" s="134">
        <f t="shared" si="1114"/>
        <v>157</v>
      </c>
      <c r="DC29303" s="7"/>
      <c r="DD29303" s="10"/>
      <c r="DE29303" s="10"/>
      <c r="DF29303" s="10"/>
      <c r="DG29303" s="10"/>
      <c r="DH29303" s="128"/>
      <c r="DI29303" s="128"/>
      <c r="DJ29303" s="128"/>
      <c r="DK29303" s="216">
        <f t="shared" si="1115"/>
        <v>0</v>
      </c>
      <c r="DL29303" s="128"/>
    </row>
    <row r="29304" spans="106:116" x14ac:dyDescent="0.25">
      <c r="DB29304" s="134">
        <f t="shared" si="1114"/>
        <v>158</v>
      </c>
      <c r="DC29304" s="7"/>
      <c r="DD29304" s="10"/>
      <c r="DE29304" s="10"/>
      <c r="DF29304" s="10"/>
      <c r="DG29304" s="10"/>
      <c r="DH29304" s="128"/>
      <c r="DI29304" s="128"/>
      <c r="DJ29304" s="128"/>
      <c r="DK29304" s="216">
        <f t="shared" si="1115"/>
        <v>0</v>
      </c>
      <c r="DL29304" s="128"/>
    </row>
    <row r="29305" spans="106:116" x14ac:dyDescent="0.25">
      <c r="DB29305" s="134">
        <f t="shared" si="1114"/>
        <v>159</v>
      </c>
      <c r="DC29305" s="7"/>
      <c r="DD29305" s="10"/>
      <c r="DE29305" s="10"/>
      <c r="DF29305" s="10"/>
      <c r="DG29305" s="10"/>
      <c r="DH29305" s="128"/>
      <c r="DI29305" s="128"/>
      <c r="DJ29305" s="128"/>
      <c r="DK29305" s="216">
        <f t="shared" si="1115"/>
        <v>0</v>
      </c>
      <c r="DL29305" s="128"/>
    </row>
    <row r="29306" spans="106:116" x14ac:dyDescent="0.25">
      <c r="DB29306" s="134">
        <f t="shared" si="1114"/>
        <v>160</v>
      </c>
      <c r="DC29306" s="7"/>
      <c r="DD29306" s="10"/>
      <c r="DE29306" s="10"/>
      <c r="DF29306" s="10"/>
      <c r="DG29306" s="10"/>
      <c r="DH29306" s="128"/>
      <c r="DI29306" s="128"/>
      <c r="DJ29306" s="128"/>
      <c r="DK29306" s="216">
        <f t="shared" si="1115"/>
        <v>0</v>
      </c>
      <c r="DL29306" s="128"/>
    </row>
    <row r="29307" spans="106:116" x14ac:dyDescent="0.25">
      <c r="DB29307" s="134">
        <f t="shared" si="1114"/>
        <v>161</v>
      </c>
      <c r="DC29307" s="7"/>
      <c r="DD29307" s="10"/>
      <c r="DE29307" s="10"/>
      <c r="DF29307" s="10"/>
      <c r="DG29307" s="10"/>
      <c r="DH29307" s="128"/>
      <c r="DI29307" s="128"/>
      <c r="DJ29307" s="128"/>
      <c r="DK29307" s="216">
        <f t="shared" si="1115"/>
        <v>0</v>
      </c>
      <c r="DL29307" s="128"/>
    </row>
    <row r="29308" spans="106:116" x14ac:dyDescent="0.25">
      <c r="DB29308" s="134">
        <f t="shared" si="1114"/>
        <v>162</v>
      </c>
      <c r="DC29308" s="7"/>
      <c r="DD29308" s="10"/>
      <c r="DE29308" s="10"/>
      <c r="DF29308" s="10"/>
      <c r="DG29308" s="10"/>
      <c r="DH29308" s="128"/>
      <c r="DI29308" s="128"/>
      <c r="DJ29308" s="128"/>
      <c r="DK29308" s="216">
        <f t="shared" si="1115"/>
        <v>0</v>
      </c>
      <c r="DL29308" s="128"/>
    </row>
    <row r="29309" spans="106:116" x14ac:dyDescent="0.25">
      <c r="DB29309" s="134">
        <f t="shared" si="1114"/>
        <v>163</v>
      </c>
      <c r="DC29309" s="7"/>
      <c r="DD29309" s="10"/>
      <c r="DE29309" s="10"/>
      <c r="DF29309" s="10"/>
      <c r="DG29309" s="10"/>
      <c r="DH29309" s="128"/>
      <c r="DI29309" s="128"/>
      <c r="DJ29309" s="128"/>
      <c r="DK29309" s="216">
        <f t="shared" si="1115"/>
        <v>0</v>
      </c>
      <c r="DL29309" s="128"/>
    </row>
    <row r="29310" spans="106:116" x14ac:dyDescent="0.25">
      <c r="DB29310" s="134">
        <f t="shared" si="1114"/>
        <v>164</v>
      </c>
      <c r="DC29310" s="7"/>
      <c r="DD29310" s="10"/>
      <c r="DE29310" s="10"/>
      <c r="DF29310" s="10"/>
      <c r="DG29310" s="10"/>
      <c r="DH29310" s="128"/>
      <c r="DI29310" s="128"/>
      <c r="DJ29310" s="128"/>
      <c r="DK29310" s="216">
        <f t="shared" si="1115"/>
        <v>0</v>
      </c>
      <c r="DL29310" s="128"/>
    </row>
    <row r="29311" spans="106:116" x14ac:dyDescent="0.25">
      <c r="DB29311" s="134">
        <f t="shared" si="1114"/>
        <v>165</v>
      </c>
      <c r="DC29311" s="7"/>
      <c r="DD29311" s="10"/>
      <c r="DE29311" s="10"/>
      <c r="DF29311" s="10"/>
      <c r="DG29311" s="10"/>
      <c r="DH29311" s="128"/>
      <c r="DI29311" s="128"/>
      <c r="DJ29311" s="128"/>
      <c r="DK29311" s="216">
        <f t="shared" si="1115"/>
        <v>0</v>
      </c>
      <c r="DL29311" s="128"/>
    </row>
    <row r="29312" spans="106:116" x14ac:dyDescent="0.25">
      <c r="DB29312" s="134">
        <f t="shared" si="1114"/>
        <v>166</v>
      </c>
      <c r="DC29312" s="7"/>
      <c r="DD29312" s="10"/>
      <c r="DE29312" s="10"/>
      <c r="DF29312" s="10"/>
      <c r="DG29312" s="10"/>
      <c r="DH29312" s="128"/>
      <c r="DI29312" s="128"/>
      <c r="DJ29312" s="128"/>
      <c r="DK29312" s="216">
        <f t="shared" si="1115"/>
        <v>0</v>
      </c>
      <c r="DL29312" s="128"/>
    </row>
    <row r="29313" spans="106:116" x14ac:dyDescent="0.25">
      <c r="DB29313" s="134">
        <f t="shared" si="1114"/>
        <v>167</v>
      </c>
      <c r="DC29313" s="7"/>
      <c r="DD29313" s="10"/>
      <c r="DE29313" s="10"/>
      <c r="DF29313" s="10"/>
      <c r="DG29313" s="10"/>
      <c r="DH29313" s="128"/>
      <c r="DI29313" s="128"/>
      <c r="DJ29313" s="128"/>
      <c r="DK29313" s="216">
        <f t="shared" si="1115"/>
        <v>0</v>
      </c>
      <c r="DL29313" s="128"/>
    </row>
    <row r="29314" spans="106:116" x14ac:dyDescent="0.25">
      <c r="DB29314" s="134">
        <f t="shared" si="1114"/>
        <v>168</v>
      </c>
      <c r="DC29314" s="7"/>
      <c r="DD29314" s="10"/>
      <c r="DE29314" s="10"/>
      <c r="DF29314" s="10"/>
      <c r="DG29314" s="10"/>
      <c r="DH29314" s="128"/>
      <c r="DI29314" s="128"/>
      <c r="DJ29314" s="128"/>
      <c r="DK29314" s="216">
        <f t="shared" si="1115"/>
        <v>0</v>
      </c>
      <c r="DL29314" s="128"/>
    </row>
    <row r="29315" spans="106:116" x14ac:dyDescent="0.25">
      <c r="DB29315" s="134">
        <f t="shared" si="1114"/>
        <v>169</v>
      </c>
      <c r="DC29315" s="7"/>
      <c r="DD29315" s="10"/>
      <c r="DE29315" s="10"/>
      <c r="DF29315" s="10"/>
      <c r="DG29315" s="10"/>
      <c r="DH29315" s="128"/>
      <c r="DI29315" s="128"/>
      <c r="DJ29315" s="128"/>
      <c r="DK29315" s="216">
        <f t="shared" si="1115"/>
        <v>0</v>
      </c>
      <c r="DL29315" s="128"/>
    </row>
    <row r="29316" spans="106:116" x14ac:dyDescent="0.25">
      <c r="DB29316" s="134">
        <f t="shared" si="1114"/>
        <v>170</v>
      </c>
      <c r="DC29316" s="7"/>
      <c r="DD29316" s="10"/>
      <c r="DE29316" s="10"/>
      <c r="DF29316" s="10"/>
      <c r="DG29316" s="10"/>
      <c r="DH29316" s="128"/>
      <c r="DI29316" s="128"/>
      <c r="DJ29316" s="128"/>
      <c r="DK29316" s="216">
        <f t="shared" si="1115"/>
        <v>0</v>
      </c>
      <c r="DL29316" s="128"/>
    </row>
    <row r="29317" spans="106:116" x14ac:dyDescent="0.25">
      <c r="DB29317" s="134">
        <f t="shared" si="1114"/>
        <v>171</v>
      </c>
      <c r="DC29317" s="7"/>
      <c r="DD29317" s="10"/>
      <c r="DE29317" s="10"/>
      <c r="DF29317" s="10"/>
      <c r="DG29317" s="10"/>
      <c r="DH29317" s="128"/>
      <c r="DI29317" s="128"/>
      <c r="DJ29317" s="128"/>
      <c r="DK29317" s="216">
        <f t="shared" si="1115"/>
        <v>0</v>
      </c>
      <c r="DL29317" s="128"/>
    </row>
    <row r="29318" spans="106:116" x14ac:dyDescent="0.25">
      <c r="DB29318" s="134">
        <f t="shared" si="1114"/>
        <v>172</v>
      </c>
      <c r="DC29318" s="7"/>
      <c r="DD29318" s="10"/>
      <c r="DE29318" s="10"/>
      <c r="DF29318" s="10"/>
      <c r="DG29318" s="10"/>
      <c r="DH29318" s="128"/>
      <c r="DI29318" s="128"/>
      <c r="DJ29318" s="128"/>
      <c r="DK29318" s="216">
        <f t="shared" si="1115"/>
        <v>0</v>
      </c>
      <c r="DL29318" s="128"/>
    </row>
    <row r="29319" spans="106:116" x14ac:dyDescent="0.25">
      <c r="DB29319" s="134">
        <f t="shared" si="1114"/>
        <v>173</v>
      </c>
      <c r="DC29319" s="7"/>
      <c r="DD29319" s="10"/>
      <c r="DE29319" s="10"/>
      <c r="DF29319" s="10"/>
      <c r="DG29319" s="10"/>
      <c r="DH29319" s="128"/>
      <c r="DI29319" s="128"/>
      <c r="DJ29319" s="128"/>
      <c r="DK29319" s="216">
        <f t="shared" si="1115"/>
        <v>0</v>
      </c>
      <c r="DL29319" s="128"/>
    </row>
    <row r="29320" spans="106:116" x14ac:dyDescent="0.25">
      <c r="DB29320" s="134">
        <f t="shared" si="1114"/>
        <v>174</v>
      </c>
      <c r="DC29320" s="7"/>
      <c r="DD29320" s="10"/>
      <c r="DE29320" s="10"/>
      <c r="DF29320" s="10"/>
      <c r="DG29320" s="10"/>
      <c r="DH29320" s="128"/>
      <c r="DI29320" s="128"/>
      <c r="DJ29320" s="128"/>
      <c r="DK29320" s="216">
        <f t="shared" si="1115"/>
        <v>0</v>
      </c>
      <c r="DL29320" s="128"/>
    </row>
    <row r="29321" spans="106:116" x14ac:dyDescent="0.25">
      <c r="DB29321" s="134">
        <f t="shared" si="1114"/>
        <v>175</v>
      </c>
      <c r="DC29321" s="7"/>
      <c r="DD29321" s="10"/>
      <c r="DE29321" s="10"/>
      <c r="DF29321" s="10"/>
      <c r="DG29321" s="10"/>
      <c r="DH29321" s="128"/>
      <c r="DI29321" s="128"/>
      <c r="DJ29321" s="128"/>
      <c r="DK29321" s="216">
        <f t="shared" si="1115"/>
        <v>0</v>
      </c>
      <c r="DL29321" s="128"/>
    </row>
    <row r="29322" spans="106:116" x14ac:dyDescent="0.25">
      <c r="DB29322" s="134">
        <f t="shared" si="1114"/>
        <v>176</v>
      </c>
      <c r="DC29322" s="7"/>
      <c r="DD29322" s="10"/>
      <c r="DE29322" s="10"/>
      <c r="DF29322" s="10"/>
      <c r="DG29322" s="10"/>
      <c r="DH29322" s="128"/>
      <c r="DI29322" s="128"/>
      <c r="DJ29322" s="128"/>
      <c r="DK29322" s="216">
        <f t="shared" si="1115"/>
        <v>0</v>
      </c>
      <c r="DL29322" s="128"/>
    </row>
    <row r="29323" spans="106:116" x14ac:dyDescent="0.25">
      <c r="DB29323" s="134">
        <f t="shared" si="1114"/>
        <v>177</v>
      </c>
      <c r="DC29323" s="7"/>
      <c r="DD29323" s="10"/>
      <c r="DE29323" s="10"/>
      <c r="DF29323" s="10"/>
      <c r="DG29323" s="10"/>
      <c r="DH29323" s="128"/>
      <c r="DI29323" s="128"/>
      <c r="DJ29323" s="128"/>
      <c r="DK29323" s="216">
        <f t="shared" si="1115"/>
        <v>0</v>
      </c>
      <c r="DL29323" s="128"/>
    </row>
    <row r="29324" spans="106:116" x14ac:dyDescent="0.25">
      <c r="DB29324" s="134">
        <f t="shared" si="1114"/>
        <v>178</v>
      </c>
      <c r="DC29324" s="7"/>
      <c r="DD29324" s="10"/>
      <c r="DE29324" s="10"/>
      <c r="DF29324" s="10"/>
      <c r="DG29324" s="10"/>
      <c r="DH29324" s="128"/>
      <c r="DI29324" s="128"/>
      <c r="DJ29324" s="128"/>
      <c r="DK29324" s="216">
        <f t="shared" si="1115"/>
        <v>0</v>
      </c>
      <c r="DL29324" s="128"/>
    </row>
    <row r="29325" spans="106:116" x14ac:dyDescent="0.25">
      <c r="DB29325" s="134">
        <f t="shared" si="1114"/>
        <v>179</v>
      </c>
      <c r="DC29325" s="7"/>
      <c r="DD29325" s="10"/>
      <c r="DE29325" s="10"/>
      <c r="DF29325" s="10"/>
      <c r="DG29325" s="10"/>
      <c r="DH29325" s="128"/>
      <c r="DI29325" s="128"/>
      <c r="DJ29325" s="128"/>
      <c r="DK29325" s="216">
        <f t="shared" si="1115"/>
        <v>0</v>
      </c>
      <c r="DL29325" s="128"/>
    </row>
    <row r="29326" spans="106:116" x14ac:dyDescent="0.25">
      <c r="DB29326" s="134">
        <f t="shared" si="1114"/>
        <v>180</v>
      </c>
      <c r="DC29326" s="7"/>
      <c r="DD29326" s="10"/>
      <c r="DE29326" s="10"/>
      <c r="DF29326" s="10"/>
      <c r="DG29326" s="10"/>
      <c r="DH29326" s="128"/>
      <c r="DI29326" s="128"/>
      <c r="DJ29326" s="128"/>
      <c r="DK29326" s="216">
        <f t="shared" si="1115"/>
        <v>0</v>
      </c>
      <c r="DL29326" s="128"/>
    </row>
    <row r="29327" spans="106:116" x14ac:dyDescent="0.25">
      <c r="DB29327" s="134">
        <f t="shared" si="1114"/>
        <v>181</v>
      </c>
      <c r="DC29327" s="7"/>
      <c r="DD29327" s="10"/>
      <c r="DE29327" s="10"/>
      <c r="DF29327" s="10"/>
      <c r="DG29327" s="10"/>
      <c r="DH29327" s="128"/>
      <c r="DI29327" s="128"/>
      <c r="DJ29327" s="128"/>
      <c r="DK29327" s="216">
        <f t="shared" si="1115"/>
        <v>0</v>
      </c>
      <c r="DL29327" s="128"/>
    </row>
    <row r="29328" spans="106:116" x14ac:dyDescent="0.25">
      <c r="DB29328" s="134">
        <f t="shared" si="1114"/>
        <v>182</v>
      </c>
      <c r="DC29328" s="7"/>
      <c r="DD29328" s="10"/>
      <c r="DE29328" s="10"/>
      <c r="DF29328" s="10"/>
      <c r="DG29328" s="10"/>
      <c r="DH29328" s="128"/>
      <c r="DI29328" s="128"/>
      <c r="DJ29328" s="128"/>
      <c r="DK29328" s="216">
        <f t="shared" si="1115"/>
        <v>0</v>
      </c>
      <c r="DL29328" s="128"/>
    </row>
    <row r="29329" spans="106:116" x14ac:dyDescent="0.25">
      <c r="DB29329" s="134">
        <f t="shared" si="1114"/>
        <v>183</v>
      </c>
      <c r="DC29329" s="7"/>
      <c r="DD29329" s="10"/>
      <c r="DE29329" s="10"/>
      <c r="DF29329" s="10"/>
      <c r="DG29329" s="10"/>
      <c r="DH29329" s="128"/>
      <c r="DI29329" s="128"/>
      <c r="DJ29329" s="128"/>
      <c r="DK29329" s="216">
        <f t="shared" si="1115"/>
        <v>0</v>
      </c>
      <c r="DL29329" s="128"/>
    </row>
    <row r="29330" spans="106:116" x14ac:dyDescent="0.25">
      <c r="DB29330" s="134">
        <f t="shared" si="1114"/>
        <v>184</v>
      </c>
      <c r="DC29330" s="7"/>
      <c r="DD29330" s="10"/>
      <c r="DE29330" s="10"/>
      <c r="DF29330" s="10"/>
      <c r="DG29330" s="10"/>
      <c r="DH29330" s="128"/>
      <c r="DI29330" s="128"/>
      <c r="DJ29330" s="128"/>
      <c r="DK29330" s="216">
        <f t="shared" si="1115"/>
        <v>0</v>
      </c>
      <c r="DL29330" s="128"/>
    </row>
    <row r="29331" spans="106:116" x14ac:dyDescent="0.25">
      <c r="DB29331" s="134">
        <f t="shared" si="1114"/>
        <v>185</v>
      </c>
      <c r="DC29331" s="7"/>
      <c r="DD29331" s="10"/>
      <c r="DE29331" s="10"/>
      <c r="DF29331" s="10"/>
      <c r="DG29331" s="10"/>
      <c r="DH29331" s="128"/>
      <c r="DI29331" s="128"/>
      <c r="DJ29331" s="128"/>
      <c r="DK29331" s="216">
        <f t="shared" si="1115"/>
        <v>0</v>
      </c>
      <c r="DL29331" s="128"/>
    </row>
    <row r="29332" spans="106:116" x14ac:dyDescent="0.25">
      <c r="DB29332" s="134">
        <f t="shared" si="1114"/>
        <v>186</v>
      </c>
      <c r="DC29332" s="7"/>
      <c r="DD29332" s="10"/>
      <c r="DE29332" s="10"/>
      <c r="DF29332" s="10"/>
      <c r="DG29332" s="10"/>
      <c r="DH29332" s="128"/>
      <c r="DI29332" s="128"/>
      <c r="DJ29332" s="128"/>
      <c r="DK29332" s="216">
        <f t="shared" si="1115"/>
        <v>0</v>
      </c>
      <c r="DL29332" s="128"/>
    </row>
    <row r="29333" spans="106:116" x14ac:dyDescent="0.25">
      <c r="DB29333" s="134">
        <f t="shared" si="1114"/>
        <v>187</v>
      </c>
      <c r="DC29333" s="7"/>
      <c r="DD29333" s="10"/>
      <c r="DE29333" s="10"/>
      <c r="DF29333" s="10"/>
      <c r="DG29333" s="10"/>
      <c r="DH29333" s="128"/>
      <c r="DI29333" s="128"/>
      <c r="DJ29333" s="128"/>
      <c r="DK29333" s="216">
        <f t="shared" si="1115"/>
        <v>0</v>
      </c>
      <c r="DL29333" s="128"/>
    </row>
    <row r="29334" spans="106:116" x14ac:dyDescent="0.25">
      <c r="DB29334" s="134">
        <f t="shared" si="1114"/>
        <v>188</v>
      </c>
      <c r="DC29334" s="7"/>
      <c r="DD29334" s="10"/>
      <c r="DE29334" s="10"/>
      <c r="DF29334" s="10"/>
      <c r="DG29334" s="10"/>
      <c r="DH29334" s="128"/>
      <c r="DI29334" s="128"/>
      <c r="DJ29334" s="128"/>
      <c r="DK29334" s="216">
        <f t="shared" si="1115"/>
        <v>0</v>
      </c>
      <c r="DL29334" s="128"/>
    </row>
    <row r="29335" spans="106:116" x14ac:dyDescent="0.25">
      <c r="DB29335" s="134">
        <f t="shared" si="1114"/>
        <v>189</v>
      </c>
      <c r="DC29335" s="7"/>
      <c r="DD29335" s="10"/>
      <c r="DE29335" s="10"/>
      <c r="DF29335" s="10"/>
      <c r="DG29335" s="10"/>
      <c r="DH29335" s="128"/>
      <c r="DI29335" s="128"/>
      <c r="DJ29335" s="128"/>
      <c r="DK29335" s="216">
        <f t="shared" si="1115"/>
        <v>0</v>
      </c>
      <c r="DL29335" s="128"/>
    </row>
    <row r="29336" spans="106:116" x14ac:dyDescent="0.25">
      <c r="DB29336" s="134">
        <f t="shared" si="1114"/>
        <v>190</v>
      </c>
      <c r="DC29336" s="7"/>
      <c r="DD29336" s="10"/>
      <c r="DE29336" s="10"/>
      <c r="DF29336" s="10"/>
      <c r="DG29336" s="10"/>
      <c r="DH29336" s="128"/>
      <c r="DI29336" s="128"/>
      <c r="DJ29336" s="128"/>
      <c r="DK29336" s="216">
        <f t="shared" si="1115"/>
        <v>0</v>
      </c>
      <c r="DL29336" s="128"/>
    </row>
    <row r="29337" spans="106:116" x14ac:dyDescent="0.25">
      <c r="DB29337" s="134">
        <f t="shared" si="1114"/>
        <v>191</v>
      </c>
      <c r="DC29337" s="7"/>
      <c r="DD29337" s="10"/>
      <c r="DE29337" s="10"/>
      <c r="DF29337" s="10"/>
      <c r="DG29337" s="10"/>
      <c r="DH29337" s="128"/>
      <c r="DI29337" s="128"/>
      <c r="DJ29337" s="128"/>
      <c r="DK29337" s="216">
        <f t="shared" si="1115"/>
        <v>0</v>
      </c>
      <c r="DL29337" s="128"/>
    </row>
    <row r="29338" spans="106:116" x14ac:dyDescent="0.25">
      <c r="DB29338" s="134">
        <f t="shared" si="1114"/>
        <v>192</v>
      </c>
      <c r="DC29338" s="7"/>
      <c r="DD29338" s="10"/>
      <c r="DE29338" s="10"/>
      <c r="DF29338" s="10"/>
      <c r="DG29338" s="10"/>
      <c r="DH29338" s="128"/>
      <c r="DI29338" s="128"/>
      <c r="DJ29338" s="128"/>
      <c r="DK29338" s="216">
        <f t="shared" si="1115"/>
        <v>0</v>
      </c>
      <c r="DL29338" s="128"/>
    </row>
    <row r="29339" spans="106:116" x14ac:dyDescent="0.25">
      <c r="DB29339" s="134">
        <f t="shared" ref="DB29339:DB29396" si="1116">1+DB29338</f>
        <v>193</v>
      </c>
      <c r="DC29339" s="7"/>
      <c r="DD29339" s="10"/>
      <c r="DE29339" s="10"/>
      <c r="DF29339" s="10"/>
      <c r="DG29339" s="10"/>
      <c r="DH29339" s="128"/>
      <c r="DI29339" s="128"/>
      <c r="DJ29339" s="128"/>
      <c r="DK29339" s="216">
        <f t="shared" ref="DK29339:DK29396" si="1117">IF(DC29339=0,0,IF(DD29339=0,0,IF(DE29339=0,0,IF(DF29339=0,0,IF(DG29339=0,0,10)))))</f>
        <v>0</v>
      </c>
      <c r="DL29339" s="128"/>
    </row>
    <row r="29340" spans="106:116" x14ac:dyDescent="0.25">
      <c r="DB29340" s="134">
        <f t="shared" si="1116"/>
        <v>194</v>
      </c>
      <c r="DC29340" s="7"/>
      <c r="DD29340" s="10"/>
      <c r="DE29340" s="10"/>
      <c r="DF29340" s="10"/>
      <c r="DG29340" s="10"/>
      <c r="DH29340" s="128"/>
      <c r="DI29340" s="128"/>
      <c r="DJ29340" s="128"/>
      <c r="DK29340" s="216">
        <f t="shared" si="1117"/>
        <v>0</v>
      </c>
      <c r="DL29340" s="128"/>
    </row>
    <row r="29341" spans="106:116" x14ac:dyDescent="0.25">
      <c r="DB29341" s="134">
        <f t="shared" si="1116"/>
        <v>195</v>
      </c>
      <c r="DC29341" s="7"/>
      <c r="DD29341" s="10"/>
      <c r="DE29341" s="10"/>
      <c r="DF29341" s="10"/>
      <c r="DG29341" s="10"/>
      <c r="DH29341" s="128"/>
      <c r="DI29341" s="128"/>
      <c r="DJ29341" s="128"/>
      <c r="DK29341" s="216">
        <f t="shared" si="1117"/>
        <v>0</v>
      </c>
      <c r="DL29341" s="128"/>
    </row>
    <row r="29342" spans="106:116" x14ac:dyDescent="0.25">
      <c r="DB29342" s="134">
        <f t="shared" si="1116"/>
        <v>196</v>
      </c>
      <c r="DC29342" s="7"/>
      <c r="DD29342" s="10"/>
      <c r="DE29342" s="10"/>
      <c r="DF29342" s="10"/>
      <c r="DG29342" s="10"/>
      <c r="DH29342" s="128"/>
      <c r="DI29342" s="128"/>
      <c r="DJ29342" s="128"/>
      <c r="DK29342" s="216">
        <f t="shared" si="1117"/>
        <v>0</v>
      </c>
      <c r="DL29342" s="128"/>
    </row>
    <row r="29343" spans="106:116" x14ac:dyDescent="0.25">
      <c r="DB29343" s="134">
        <f t="shared" si="1116"/>
        <v>197</v>
      </c>
      <c r="DC29343" s="7"/>
      <c r="DD29343" s="10"/>
      <c r="DE29343" s="10"/>
      <c r="DF29343" s="10"/>
      <c r="DG29343" s="10"/>
      <c r="DH29343" s="128"/>
      <c r="DI29343" s="128"/>
      <c r="DJ29343" s="128"/>
      <c r="DK29343" s="216">
        <f t="shared" si="1117"/>
        <v>0</v>
      </c>
      <c r="DL29343" s="128"/>
    </row>
    <row r="29344" spans="106:116" x14ac:dyDescent="0.25">
      <c r="DB29344" s="134">
        <f t="shared" si="1116"/>
        <v>198</v>
      </c>
      <c r="DC29344" s="7"/>
      <c r="DD29344" s="10"/>
      <c r="DE29344" s="10"/>
      <c r="DF29344" s="10"/>
      <c r="DG29344" s="10"/>
      <c r="DH29344" s="128"/>
      <c r="DI29344" s="128"/>
      <c r="DJ29344" s="128"/>
      <c r="DK29344" s="216">
        <f t="shared" si="1117"/>
        <v>0</v>
      </c>
      <c r="DL29344" s="128"/>
    </row>
    <row r="29345" spans="106:116" x14ac:dyDescent="0.25">
      <c r="DB29345" s="134">
        <f t="shared" si="1116"/>
        <v>199</v>
      </c>
      <c r="DC29345" s="7"/>
      <c r="DD29345" s="10"/>
      <c r="DE29345" s="10"/>
      <c r="DF29345" s="10"/>
      <c r="DG29345" s="10"/>
      <c r="DH29345" s="128"/>
      <c r="DI29345" s="128"/>
      <c r="DJ29345" s="128"/>
      <c r="DK29345" s="216">
        <f t="shared" si="1117"/>
        <v>0</v>
      </c>
      <c r="DL29345" s="128"/>
    </row>
    <row r="29346" spans="106:116" x14ac:dyDescent="0.25">
      <c r="DB29346" s="134">
        <f t="shared" si="1116"/>
        <v>200</v>
      </c>
      <c r="DC29346" s="7"/>
      <c r="DD29346" s="10"/>
      <c r="DE29346" s="10"/>
      <c r="DF29346" s="10"/>
      <c r="DG29346" s="10"/>
      <c r="DH29346" s="128"/>
      <c r="DI29346" s="128"/>
      <c r="DJ29346" s="128"/>
      <c r="DK29346" s="216">
        <f t="shared" si="1117"/>
        <v>0</v>
      </c>
      <c r="DL29346" s="128"/>
    </row>
    <row r="29347" spans="106:116" x14ac:dyDescent="0.25">
      <c r="DB29347" s="134">
        <f t="shared" si="1116"/>
        <v>201</v>
      </c>
      <c r="DC29347" s="7"/>
      <c r="DD29347" s="10"/>
      <c r="DE29347" s="10"/>
      <c r="DF29347" s="10"/>
      <c r="DG29347" s="10"/>
      <c r="DH29347" s="128"/>
      <c r="DI29347" s="128"/>
      <c r="DJ29347" s="128"/>
      <c r="DK29347" s="216">
        <f t="shared" si="1117"/>
        <v>0</v>
      </c>
      <c r="DL29347" s="128"/>
    </row>
    <row r="29348" spans="106:116" x14ac:dyDescent="0.25">
      <c r="DB29348" s="134">
        <f t="shared" si="1116"/>
        <v>202</v>
      </c>
      <c r="DC29348" s="7"/>
      <c r="DD29348" s="10"/>
      <c r="DE29348" s="10"/>
      <c r="DF29348" s="10"/>
      <c r="DG29348" s="10"/>
      <c r="DH29348" s="128"/>
      <c r="DI29348" s="128"/>
      <c r="DJ29348" s="128"/>
      <c r="DK29348" s="216">
        <f t="shared" si="1117"/>
        <v>0</v>
      </c>
      <c r="DL29348" s="128"/>
    </row>
    <row r="29349" spans="106:116" x14ac:dyDescent="0.25">
      <c r="DB29349" s="134">
        <f t="shared" si="1116"/>
        <v>203</v>
      </c>
      <c r="DC29349" s="7"/>
      <c r="DD29349" s="10"/>
      <c r="DE29349" s="10"/>
      <c r="DF29349" s="10"/>
      <c r="DG29349" s="10"/>
      <c r="DH29349" s="128"/>
      <c r="DI29349" s="128"/>
      <c r="DJ29349" s="128"/>
      <c r="DK29349" s="216">
        <f t="shared" si="1117"/>
        <v>0</v>
      </c>
      <c r="DL29349" s="128"/>
    </row>
    <row r="29350" spans="106:116" x14ac:dyDescent="0.25">
      <c r="DB29350" s="134">
        <f t="shared" si="1116"/>
        <v>204</v>
      </c>
      <c r="DC29350" s="7"/>
      <c r="DD29350" s="10"/>
      <c r="DE29350" s="10"/>
      <c r="DF29350" s="10"/>
      <c r="DG29350" s="10"/>
      <c r="DH29350" s="128"/>
      <c r="DI29350" s="128"/>
      <c r="DJ29350" s="128"/>
      <c r="DK29350" s="216">
        <f t="shared" si="1117"/>
        <v>0</v>
      </c>
      <c r="DL29350" s="128"/>
    </row>
    <row r="29351" spans="106:116" x14ac:dyDescent="0.25">
      <c r="DB29351" s="134">
        <f t="shared" si="1116"/>
        <v>205</v>
      </c>
      <c r="DC29351" s="7"/>
      <c r="DD29351" s="10"/>
      <c r="DE29351" s="10"/>
      <c r="DF29351" s="10"/>
      <c r="DG29351" s="10"/>
      <c r="DH29351" s="128"/>
      <c r="DI29351" s="128"/>
      <c r="DJ29351" s="128"/>
      <c r="DK29351" s="216">
        <f t="shared" si="1117"/>
        <v>0</v>
      </c>
      <c r="DL29351" s="128"/>
    </row>
    <row r="29352" spans="106:116" x14ac:dyDescent="0.25">
      <c r="DB29352" s="134">
        <f t="shared" si="1116"/>
        <v>206</v>
      </c>
      <c r="DC29352" s="7"/>
      <c r="DD29352" s="10"/>
      <c r="DE29352" s="10"/>
      <c r="DF29352" s="10"/>
      <c r="DG29352" s="10"/>
      <c r="DH29352" s="128"/>
      <c r="DI29352" s="128"/>
      <c r="DJ29352" s="128"/>
      <c r="DK29352" s="216">
        <f t="shared" si="1117"/>
        <v>0</v>
      </c>
      <c r="DL29352" s="128"/>
    </row>
    <row r="29353" spans="106:116" x14ac:dyDescent="0.25">
      <c r="DB29353" s="134">
        <f t="shared" si="1116"/>
        <v>207</v>
      </c>
      <c r="DC29353" s="7"/>
      <c r="DD29353" s="10"/>
      <c r="DE29353" s="10"/>
      <c r="DF29353" s="10"/>
      <c r="DG29353" s="10"/>
      <c r="DH29353" s="128"/>
      <c r="DI29353" s="128"/>
      <c r="DJ29353" s="128"/>
      <c r="DK29353" s="216">
        <f t="shared" si="1117"/>
        <v>0</v>
      </c>
      <c r="DL29353" s="128"/>
    </row>
    <row r="29354" spans="106:116" x14ac:dyDescent="0.25">
      <c r="DB29354" s="134">
        <f t="shared" si="1116"/>
        <v>208</v>
      </c>
      <c r="DC29354" s="7"/>
      <c r="DD29354" s="10"/>
      <c r="DE29354" s="10"/>
      <c r="DF29354" s="10"/>
      <c r="DG29354" s="10"/>
      <c r="DH29354" s="128"/>
      <c r="DI29354" s="128"/>
      <c r="DJ29354" s="128"/>
      <c r="DK29354" s="216">
        <f t="shared" si="1117"/>
        <v>0</v>
      </c>
      <c r="DL29354" s="128"/>
    </row>
    <row r="29355" spans="106:116" x14ac:dyDescent="0.25">
      <c r="DB29355" s="134">
        <f t="shared" si="1116"/>
        <v>209</v>
      </c>
      <c r="DC29355" s="7"/>
      <c r="DD29355" s="10"/>
      <c r="DE29355" s="10"/>
      <c r="DF29355" s="10"/>
      <c r="DG29355" s="10"/>
      <c r="DH29355" s="128"/>
      <c r="DI29355" s="128"/>
      <c r="DJ29355" s="128"/>
      <c r="DK29355" s="216">
        <f t="shared" si="1117"/>
        <v>0</v>
      </c>
      <c r="DL29355" s="128"/>
    </row>
    <row r="29356" spans="106:116" x14ac:dyDescent="0.25">
      <c r="DB29356" s="134">
        <f t="shared" si="1116"/>
        <v>210</v>
      </c>
      <c r="DC29356" s="7"/>
      <c r="DD29356" s="10"/>
      <c r="DE29356" s="10"/>
      <c r="DF29356" s="10"/>
      <c r="DG29356" s="10"/>
      <c r="DH29356" s="128"/>
      <c r="DI29356" s="128"/>
      <c r="DJ29356" s="128"/>
      <c r="DK29356" s="216">
        <f t="shared" si="1117"/>
        <v>0</v>
      </c>
      <c r="DL29356" s="128"/>
    </row>
    <row r="29357" spans="106:116" x14ac:dyDescent="0.25">
      <c r="DB29357" s="134">
        <f t="shared" si="1116"/>
        <v>211</v>
      </c>
      <c r="DC29357" s="7"/>
      <c r="DD29357" s="10"/>
      <c r="DE29357" s="10"/>
      <c r="DF29357" s="10"/>
      <c r="DG29357" s="10"/>
      <c r="DH29357" s="128"/>
      <c r="DI29357" s="128"/>
      <c r="DJ29357" s="128"/>
      <c r="DK29357" s="216">
        <f t="shared" si="1117"/>
        <v>0</v>
      </c>
      <c r="DL29357" s="128"/>
    </row>
    <row r="29358" spans="106:116" x14ac:dyDescent="0.25">
      <c r="DB29358" s="134">
        <f t="shared" si="1116"/>
        <v>212</v>
      </c>
      <c r="DC29358" s="7"/>
      <c r="DD29358" s="10"/>
      <c r="DE29358" s="10"/>
      <c r="DF29358" s="10"/>
      <c r="DG29358" s="10"/>
      <c r="DH29358" s="128"/>
      <c r="DI29358" s="128"/>
      <c r="DJ29358" s="128"/>
      <c r="DK29358" s="216">
        <f t="shared" si="1117"/>
        <v>0</v>
      </c>
      <c r="DL29358" s="128"/>
    </row>
    <row r="29359" spans="106:116" x14ac:dyDescent="0.25">
      <c r="DB29359" s="134">
        <f t="shared" si="1116"/>
        <v>213</v>
      </c>
      <c r="DC29359" s="7"/>
      <c r="DD29359" s="10"/>
      <c r="DE29359" s="10"/>
      <c r="DF29359" s="10"/>
      <c r="DG29359" s="10"/>
      <c r="DH29359" s="128"/>
      <c r="DI29359" s="128"/>
      <c r="DJ29359" s="128"/>
      <c r="DK29359" s="216">
        <f t="shared" si="1117"/>
        <v>0</v>
      </c>
      <c r="DL29359" s="128"/>
    </row>
    <row r="29360" spans="106:116" x14ac:dyDescent="0.25">
      <c r="DB29360" s="134">
        <f t="shared" si="1116"/>
        <v>214</v>
      </c>
      <c r="DC29360" s="7"/>
      <c r="DD29360" s="10"/>
      <c r="DE29360" s="10"/>
      <c r="DF29360" s="10"/>
      <c r="DG29360" s="10"/>
      <c r="DH29360" s="128"/>
      <c r="DI29360" s="128"/>
      <c r="DJ29360" s="128"/>
      <c r="DK29360" s="216">
        <f t="shared" si="1117"/>
        <v>0</v>
      </c>
      <c r="DL29360" s="128"/>
    </row>
    <row r="29361" spans="106:116" x14ac:dyDescent="0.25">
      <c r="DB29361" s="134">
        <f t="shared" si="1116"/>
        <v>215</v>
      </c>
      <c r="DC29361" s="7"/>
      <c r="DD29361" s="10"/>
      <c r="DE29361" s="10"/>
      <c r="DF29361" s="10"/>
      <c r="DG29361" s="10"/>
      <c r="DH29361" s="128"/>
      <c r="DI29361" s="128"/>
      <c r="DJ29361" s="128"/>
      <c r="DK29361" s="216">
        <f t="shared" si="1117"/>
        <v>0</v>
      </c>
      <c r="DL29361" s="128"/>
    </row>
    <row r="29362" spans="106:116" x14ac:dyDescent="0.25">
      <c r="DB29362" s="134">
        <f t="shared" si="1116"/>
        <v>216</v>
      </c>
      <c r="DC29362" s="7"/>
      <c r="DD29362" s="10"/>
      <c r="DE29362" s="10"/>
      <c r="DF29362" s="10"/>
      <c r="DG29362" s="10"/>
      <c r="DH29362" s="128"/>
      <c r="DI29362" s="128"/>
      <c r="DJ29362" s="128"/>
      <c r="DK29362" s="216">
        <f t="shared" si="1117"/>
        <v>0</v>
      </c>
      <c r="DL29362" s="128"/>
    </row>
    <row r="29363" spans="106:116" x14ac:dyDescent="0.25">
      <c r="DB29363" s="134">
        <f t="shared" si="1116"/>
        <v>217</v>
      </c>
      <c r="DC29363" s="7"/>
      <c r="DD29363" s="10"/>
      <c r="DE29363" s="10"/>
      <c r="DF29363" s="10"/>
      <c r="DG29363" s="10"/>
      <c r="DH29363" s="128"/>
      <c r="DI29363" s="128"/>
      <c r="DJ29363" s="128"/>
      <c r="DK29363" s="216">
        <f t="shared" si="1117"/>
        <v>0</v>
      </c>
      <c r="DL29363" s="128"/>
    </row>
    <row r="29364" spans="106:116" x14ac:dyDescent="0.25">
      <c r="DB29364" s="134">
        <f t="shared" si="1116"/>
        <v>218</v>
      </c>
      <c r="DC29364" s="7"/>
      <c r="DD29364" s="10"/>
      <c r="DE29364" s="10"/>
      <c r="DF29364" s="10"/>
      <c r="DG29364" s="10"/>
      <c r="DH29364" s="128"/>
      <c r="DI29364" s="128"/>
      <c r="DJ29364" s="128"/>
      <c r="DK29364" s="216">
        <f t="shared" si="1117"/>
        <v>0</v>
      </c>
      <c r="DL29364" s="128"/>
    </row>
    <row r="29365" spans="106:116" x14ac:dyDescent="0.25">
      <c r="DB29365" s="134">
        <f t="shared" si="1116"/>
        <v>219</v>
      </c>
      <c r="DC29365" s="7"/>
      <c r="DD29365" s="10"/>
      <c r="DE29365" s="10"/>
      <c r="DF29365" s="10"/>
      <c r="DG29365" s="10"/>
      <c r="DH29365" s="128"/>
      <c r="DI29365" s="128"/>
      <c r="DJ29365" s="128"/>
      <c r="DK29365" s="216">
        <f t="shared" si="1117"/>
        <v>0</v>
      </c>
      <c r="DL29365" s="128"/>
    </row>
    <row r="29366" spans="106:116" x14ac:dyDescent="0.25">
      <c r="DB29366" s="134">
        <f t="shared" si="1116"/>
        <v>220</v>
      </c>
      <c r="DC29366" s="7"/>
      <c r="DD29366" s="10"/>
      <c r="DE29366" s="10"/>
      <c r="DF29366" s="10"/>
      <c r="DG29366" s="10"/>
      <c r="DH29366" s="128"/>
      <c r="DI29366" s="128"/>
      <c r="DJ29366" s="128"/>
      <c r="DK29366" s="216">
        <f t="shared" si="1117"/>
        <v>0</v>
      </c>
      <c r="DL29366" s="128"/>
    </row>
    <row r="29367" spans="106:116" x14ac:dyDescent="0.25">
      <c r="DB29367" s="134">
        <f t="shared" si="1116"/>
        <v>221</v>
      </c>
      <c r="DC29367" s="7"/>
      <c r="DD29367" s="10"/>
      <c r="DE29367" s="10"/>
      <c r="DF29367" s="10"/>
      <c r="DG29367" s="10"/>
      <c r="DH29367" s="128"/>
      <c r="DI29367" s="128"/>
      <c r="DJ29367" s="128"/>
      <c r="DK29367" s="216">
        <f t="shared" si="1117"/>
        <v>0</v>
      </c>
      <c r="DL29367" s="128"/>
    </row>
    <row r="29368" spans="106:116" x14ac:dyDescent="0.25">
      <c r="DB29368" s="134">
        <f t="shared" si="1116"/>
        <v>222</v>
      </c>
      <c r="DC29368" s="7"/>
      <c r="DD29368" s="10"/>
      <c r="DE29368" s="10"/>
      <c r="DF29368" s="10"/>
      <c r="DG29368" s="10"/>
      <c r="DH29368" s="128"/>
      <c r="DI29368" s="128"/>
      <c r="DJ29368" s="128"/>
      <c r="DK29368" s="216">
        <f t="shared" si="1117"/>
        <v>0</v>
      </c>
      <c r="DL29368" s="128"/>
    </row>
    <row r="29369" spans="106:116" x14ac:dyDescent="0.25">
      <c r="DB29369" s="134">
        <f t="shared" si="1116"/>
        <v>223</v>
      </c>
      <c r="DC29369" s="7"/>
      <c r="DD29369" s="10"/>
      <c r="DE29369" s="10"/>
      <c r="DF29369" s="10"/>
      <c r="DG29369" s="10"/>
      <c r="DH29369" s="128"/>
      <c r="DI29369" s="128"/>
      <c r="DJ29369" s="128"/>
      <c r="DK29369" s="216">
        <f t="shared" si="1117"/>
        <v>0</v>
      </c>
      <c r="DL29369" s="128"/>
    </row>
    <row r="29370" spans="106:116" x14ac:dyDescent="0.25">
      <c r="DB29370" s="134">
        <f t="shared" si="1116"/>
        <v>224</v>
      </c>
      <c r="DC29370" s="7"/>
      <c r="DD29370" s="10"/>
      <c r="DE29370" s="10"/>
      <c r="DF29370" s="10"/>
      <c r="DG29370" s="10"/>
      <c r="DH29370" s="128"/>
      <c r="DI29370" s="128"/>
      <c r="DJ29370" s="128"/>
      <c r="DK29370" s="216">
        <f t="shared" si="1117"/>
        <v>0</v>
      </c>
      <c r="DL29370" s="128"/>
    </row>
    <row r="29371" spans="106:116" x14ac:dyDescent="0.25">
      <c r="DB29371" s="134">
        <f t="shared" si="1116"/>
        <v>225</v>
      </c>
      <c r="DC29371" s="7"/>
      <c r="DD29371" s="10"/>
      <c r="DE29371" s="10"/>
      <c r="DF29371" s="10"/>
      <c r="DG29371" s="10"/>
      <c r="DH29371" s="128"/>
      <c r="DI29371" s="128"/>
      <c r="DJ29371" s="128"/>
      <c r="DK29371" s="216">
        <f t="shared" si="1117"/>
        <v>0</v>
      </c>
      <c r="DL29371" s="128"/>
    </row>
    <row r="29372" spans="106:116" x14ac:dyDescent="0.25">
      <c r="DB29372" s="134">
        <f t="shared" si="1116"/>
        <v>226</v>
      </c>
      <c r="DC29372" s="7"/>
      <c r="DD29372" s="10"/>
      <c r="DE29372" s="10"/>
      <c r="DF29372" s="10"/>
      <c r="DG29372" s="10"/>
      <c r="DH29372" s="128"/>
      <c r="DI29372" s="128"/>
      <c r="DJ29372" s="128"/>
      <c r="DK29372" s="216">
        <f t="shared" si="1117"/>
        <v>0</v>
      </c>
      <c r="DL29372" s="128"/>
    </row>
    <row r="29373" spans="106:116" x14ac:dyDescent="0.25">
      <c r="DB29373" s="134">
        <f t="shared" si="1116"/>
        <v>227</v>
      </c>
      <c r="DC29373" s="7"/>
      <c r="DD29373" s="10"/>
      <c r="DE29373" s="10"/>
      <c r="DF29373" s="10"/>
      <c r="DG29373" s="10"/>
      <c r="DH29373" s="128"/>
      <c r="DI29373" s="128"/>
      <c r="DJ29373" s="128"/>
      <c r="DK29373" s="216">
        <f t="shared" si="1117"/>
        <v>0</v>
      </c>
      <c r="DL29373" s="128"/>
    </row>
    <row r="29374" spans="106:116" x14ac:dyDescent="0.25">
      <c r="DB29374" s="134">
        <f t="shared" si="1116"/>
        <v>228</v>
      </c>
      <c r="DC29374" s="7"/>
      <c r="DD29374" s="10"/>
      <c r="DE29374" s="10"/>
      <c r="DF29374" s="10"/>
      <c r="DG29374" s="10"/>
      <c r="DH29374" s="128"/>
      <c r="DI29374" s="128"/>
      <c r="DJ29374" s="128"/>
      <c r="DK29374" s="216">
        <f t="shared" si="1117"/>
        <v>0</v>
      </c>
      <c r="DL29374" s="128"/>
    </row>
    <row r="29375" spans="106:116" x14ac:dyDescent="0.25">
      <c r="DB29375" s="134">
        <f t="shared" si="1116"/>
        <v>229</v>
      </c>
      <c r="DC29375" s="7"/>
      <c r="DD29375" s="10"/>
      <c r="DE29375" s="10"/>
      <c r="DF29375" s="10"/>
      <c r="DG29375" s="10"/>
      <c r="DH29375" s="128"/>
      <c r="DI29375" s="128"/>
      <c r="DJ29375" s="128"/>
      <c r="DK29375" s="216">
        <f t="shared" si="1117"/>
        <v>0</v>
      </c>
      <c r="DL29375" s="128"/>
    </row>
    <row r="29376" spans="106:116" x14ac:dyDescent="0.25">
      <c r="DB29376" s="134">
        <f t="shared" si="1116"/>
        <v>230</v>
      </c>
      <c r="DC29376" s="7"/>
      <c r="DD29376" s="10"/>
      <c r="DE29376" s="10"/>
      <c r="DF29376" s="10"/>
      <c r="DG29376" s="10"/>
      <c r="DH29376" s="128"/>
      <c r="DI29376" s="128"/>
      <c r="DJ29376" s="128"/>
      <c r="DK29376" s="216">
        <f t="shared" si="1117"/>
        <v>0</v>
      </c>
      <c r="DL29376" s="128"/>
    </row>
    <row r="29377" spans="106:116" x14ac:dyDescent="0.25">
      <c r="DB29377" s="134">
        <f t="shared" si="1116"/>
        <v>231</v>
      </c>
      <c r="DC29377" s="7"/>
      <c r="DD29377" s="10"/>
      <c r="DE29377" s="10"/>
      <c r="DF29377" s="10"/>
      <c r="DG29377" s="10"/>
      <c r="DH29377" s="128"/>
      <c r="DI29377" s="128"/>
      <c r="DJ29377" s="128"/>
      <c r="DK29377" s="216">
        <f t="shared" si="1117"/>
        <v>0</v>
      </c>
      <c r="DL29377" s="128"/>
    </row>
    <row r="29378" spans="106:116" x14ac:dyDescent="0.25">
      <c r="DB29378" s="134">
        <f t="shared" si="1116"/>
        <v>232</v>
      </c>
      <c r="DC29378" s="7"/>
      <c r="DD29378" s="10"/>
      <c r="DE29378" s="10"/>
      <c r="DF29378" s="10"/>
      <c r="DG29378" s="10"/>
      <c r="DH29378" s="128"/>
      <c r="DI29378" s="128"/>
      <c r="DJ29378" s="128"/>
      <c r="DK29378" s="216">
        <f t="shared" si="1117"/>
        <v>0</v>
      </c>
      <c r="DL29378" s="128"/>
    </row>
    <row r="29379" spans="106:116" x14ac:dyDescent="0.25">
      <c r="DB29379" s="134">
        <f t="shared" si="1116"/>
        <v>233</v>
      </c>
      <c r="DC29379" s="7"/>
      <c r="DD29379" s="10"/>
      <c r="DE29379" s="10"/>
      <c r="DF29379" s="10"/>
      <c r="DG29379" s="10"/>
      <c r="DH29379" s="128"/>
      <c r="DI29379" s="128"/>
      <c r="DJ29379" s="128"/>
      <c r="DK29379" s="216">
        <f t="shared" si="1117"/>
        <v>0</v>
      </c>
      <c r="DL29379" s="128"/>
    </row>
    <row r="29380" spans="106:116" x14ac:dyDescent="0.25">
      <c r="DB29380" s="134">
        <f t="shared" si="1116"/>
        <v>234</v>
      </c>
      <c r="DC29380" s="7"/>
      <c r="DD29380" s="10"/>
      <c r="DE29380" s="10"/>
      <c r="DF29380" s="10"/>
      <c r="DG29380" s="10"/>
      <c r="DH29380" s="128"/>
      <c r="DI29380" s="128"/>
      <c r="DJ29380" s="128"/>
      <c r="DK29380" s="216">
        <f t="shared" si="1117"/>
        <v>0</v>
      </c>
      <c r="DL29380" s="128"/>
    </row>
    <row r="29381" spans="106:116" x14ac:dyDescent="0.25">
      <c r="DB29381" s="134">
        <f t="shared" si="1116"/>
        <v>235</v>
      </c>
      <c r="DC29381" s="7"/>
      <c r="DD29381" s="10"/>
      <c r="DE29381" s="10"/>
      <c r="DF29381" s="10"/>
      <c r="DG29381" s="10"/>
      <c r="DH29381" s="128"/>
      <c r="DI29381" s="128"/>
      <c r="DJ29381" s="128"/>
      <c r="DK29381" s="216">
        <f t="shared" si="1117"/>
        <v>0</v>
      </c>
      <c r="DL29381" s="128"/>
    </row>
    <row r="29382" spans="106:116" x14ac:dyDescent="0.25">
      <c r="DB29382" s="134">
        <f t="shared" si="1116"/>
        <v>236</v>
      </c>
      <c r="DC29382" s="7"/>
      <c r="DD29382" s="10"/>
      <c r="DE29382" s="10"/>
      <c r="DF29382" s="10"/>
      <c r="DG29382" s="10"/>
      <c r="DH29382" s="128"/>
      <c r="DI29382" s="128"/>
      <c r="DJ29382" s="128"/>
      <c r="DK29382" s="216">
        <f t="shared" si="1117"/>
        <v>0</v>
      </c>
      <c r="DL29382" s="128"/>
    </row>
    <row r="29383" spans="106:116" x14ac:dyDescent="0.25">
      <c r="DB29383" s="134">
        <f t="shared" si="1116"/>
        <v>237</v>
      </c>
      <c r="DC29383" s="7"/>
      <c r="DD29383" s="10"/>
      <c r="DE29383" s="10"/>
      <c r="DF29383" s="10"/>
      <c r="DG29383" s="10"/>
      <c r="DH29383" s="128"/>
      <c r="DI29383" s="128"/>
      <c r="DJ29383" s="128"/>
      <c r="DK29383" s="216">
        <f t="shared" si="1117"/>
        <v>0</v>
      </c>
      <c r="DL29383" s="128"/>
    </row>
    <row r="29384" spans="106:116" x14ac:dyDescent="0.25">
      <c r="DB29384" s="134">
        <f t="shared" si="1116"/>
        <v>238</v>
      </c>
      <c r="DC29384" s="7"/>
      <c r="DD29384" s="10"/>
      <c r="DE29384" s="10"/>
      <c r="DF29384" s="10"/>
      <c r="DG29384" s="10"/>
      <c r="DH29384" s="128"/>
      <c r="DI29384" s="128"/>
      <c r="DJ29384" s="128"/>
      <c r="DK29384" s="216">
        <f t="shared" si="1117"/>
        <v>0</v>
      </c>
      <c r="DL29384" s="128"/>
    </row>
    <row r="29385" spans="106:116" x14ac:dyDescent="0.25">
      <c r="DB29385" s="134">
        <f t="shared" si="1116"/>
        <v>239</v>
      </c>
      <c r="DC29385" s="7"/>
      <c r="DD29385" s="10"/>
      <c r="DE29385" s="10"/>
      <c r="DF29385" s="10"/>
      <c r="DG29385" s="10"/>
      <c r="DH29385" s="128"/>
      <c r="DI29385" s="128"/>
      <c r="DJ29385" s="128"/>
      <c r="DK29385" s="216">
        <f t="shared" si="1117"/>
        <v>0</v>
      </c>
      <c r="DL29385" s="128"/>
    </row>
    <row r="29386" spans="106:116" x14ac:dyDescent="0.25">
      <c r="DB29386" s="134">
        <f t="shared" si="1116"/>
        <v>240</v>
      </c>
      <c r="DC29386" s="7"/>
      <c r="DD29386" s="10"/>
      <c r="DE29386" s="10"/>
      <c r="DF29386" s="10"/>
      <c r="DG29386" s="10"/>
      <c r="DH29386" s="128"/>
      <c r="DI29386" s="128"/>
      <c r="DJ29386" s="128"/>
      <c r="DK29386" s="216">
        <f t="shared" si="1117"/>
        <v>0</v>
      </c>
      <c r="DL29386" s="128"/>
    </row>
    <row r="29387" spans="106:116" x14ac:dyDescent="0.25">
      <c r="DB29387" s="134">
        <f t="shared" si="1116"/>
        <v>241</v>
      </c>
      <c r="DC29387" s="7"/>
      <c r="DD29387" s="10"/>
      <c r="DE29387" s="10"/>
      <c r="DF29387" s="10"/>
      <c r="DG29387" s="10"/>
      <c r="DH29387" s="128"/>
      <c r="DI29387" s="128"/>
      <c r="DJ29387" s="128"/>
      <c r="DK29387" s="216">
        <f t="shared" si="1117"/>
        <v>0</v>
      </c>
      <c r="DL29387" s="128"/>
    </row>
    <row r="29388" spans="106:116" x14ac:dyDescent="0.25">
      <c r="DB29388" s="134">
        <f t="shared" si="1116"/>
        <v>242</v>
      </c>
      <c r="DC29388" s="7"/>
      <c r="DD29388" s="10"/>
      <c r="DE29388" s="10"/>
      <c r="DF29388" s="10"/>
      <c r="DG29388" s="10"/>
      <c r="DH29388" s="128"/>
      <c r="DI29388" s="128"/>
      <c r="DJ29388" s="128"/>
      <c r="DK29388" s="216">
        <f t="shared" si="1117"/>
        <v>0</v>
      </c>
      <c r="DL29388" s="128"/>
    </row>
    <row r="29389" spans="106:116" x14ac:dyDescent="0.25">
      <c r="DB29389" s="134">
        <f t="shared" si="1116"/>
        <v>243</v>
      </c>
      <c r="DC29389" s="7"/>
      <c r="DD29389" s="10"/>
      <c r="DE29389" s="10"/>
      <c r="DF29389" s="10"/>
      <c r="DG29389" s="10"/>
      <c r="DH29389" s="128"/>
      <c r="DI29389" s="128"/>
      <c r="DJ29389" s="128"/>
      <c r="DK29389" s="216">
        <f t="shared" si="1117"/>
        <v>0</v>
      </c>
      <c r="DL29389" s="128"/>
    </row>
    <row r="29390" spans="106:116" x14ac:dyDescent="0.25">
      <c r="DB29390" s="134">
        <f t="shared" si="1116"/>
        <v>244</v>
      </c>
      <c r="DC29390" s="7"/>
      <c r="DD29390" s="10"/>
      <c r="DE29390" s="10"/>
      <c r="DF29390" s="10"/>
      <c r="DG29390" s="10"/>
      <c r="DH29390" s="128"/>
      <c r="DI29390" s="128"/>
      <c r="DJ29390" s="128"/>
      <c r="DK29390" s="216">
        <f t="shared" si="1117"/>
        <v>0</v>
      </c>
      <c r="DL29390" s="128"/>
    </row>
    <row r="29391" spans="106:116" x14ac:dyDescent="0.25">
      <c r="DB29391" s="134">
        <f t="shared" si="1116"/>
        <v>245</v>
      </c>
      <c r="DC29391" s="7"/>
      <c r="DD29391" s="10"/>
      <c r="DE29391" s="10"/>
      <c r="DF29391" s="10"/>
      <c r="DG29391" s="10"/>
      <c r="DH29391" s="128"/>
      <c r="DI29391" s="128"/>
      <c r="DJ29391" s="128"/>
      <c r="DK29391" s="216">
        <f t="shared" si="1117"/>
        <v>0</v>
      </c>
      <c r="DL29391" s="128"/>
    </row>
    <row r="29392" spans="106:116" x14ac:dyDescent="0.25">
      <c r="DB29392" s="134">
        <f t="shared" si="1116"/>
        <v>246</v>
      </c>
      <c r="DC29392" s="7"/>
      <c r="DD29392" s="10"/>
      <c r="DE29392" s="10"/>
      <c r="DF29392" s="10"/>
      <c r="DG29392" s="10"/>
      <c r="DH29392" s="128"/>
      <c r="DI29392" s="128"/>
      <c r="DJ29392" s="128"/>
      <c r="DK29392" s="216">
        <f t="shared" si="1117"/>
        <v>0</v>
      </c>
      <c r="DL29392" s="128"/>
    </row>
    <row r="29393" spans="106:116" x14ac:dyDescent="0.25">
      <c r="DB29393" s="134">
        <f t="shared" si="1116"/>
        <v>247</v>
      </c>
      <c r="DC29393" s="7"/>
      <c r="DD29393" s="10"/>
      <c r="DE29393" s="10"/>
      <c r="DF29393" s="10"/>
      <c r="DG29393" s="10"/>
      <c r="DH29393" s="128"/>
      <c r="DI29393" s="128"/>
      <c r="DJ29393" s="128"/>
      <c r="DK29393" s="216">
        <f t="shared" si="1117"/>
        <v>0</v>
      </c>
      <c r="DL29393" s="128"/>
    </row>
    <row r="29394" spans="106:116" x14ac:dyDescent="0.25">
      <c r="DB29394" s="134">
        <f t="shared" si="1116"/>
        <v>248</v>
      </c>
      <c r="DC29394" s="7"/>
      <c r="DD29394" s="10"/>
      <c r="DE29394" s="10"/>
      <c r="DF29394" s="10"/>
      <c r="DG29394" s="10"/>
      <c r="DH29394" s="128"/>
      <c r="DI29394" s="128"/>
      <c r="DJ29394" s="128"/>
      <c r="DK29394" s="216">
        <f t="shared" si="1117"/>
        <v>0</v>
      </c>
      <c r="DL29394" s="128"/>
    </row>
    <row r="29395" spans="106:116" x14ac:dyDescent="0.25">
      <c r="DB29395" s="134">
        <f t="shared" si="1116"/>
        <v>249</v>
      </c>
      <c r="DC29395" s="7"/>
      <c r="DD29395" s="10"/>
      <c r="DE29395" s="10"/>
      <c r="DF29395" s="10"/>
      <c r="DG29395" s="10"/>
      <c r="DH29395" s="128"/>
      <c r="DI29395" s="128"/>
      <c r="DJ29395" s="128"/>
      <c r="DK29395" s="216">
        <f t="shared" si="1117"/>
        <v>0</v>
      </c>
      <c r="DL29395" s="128"/>
    </row>
    <row r="29396" spans="106:116" x14ac:dyDescent="0.25">
      <c r="DB29396" s="134">
        <f t="shared" si="1116"/>
        <v>250</v>
      </c>
      <c r="DC29396" s="7"/>
      <c r="DD29396" s="10"/>
      <c r="DE29396" s="10"/>
      <c r="DF29396" s="10"/>
      <c r="DG29396" s="10"/>
      <c r="DH29396" s="128"/>
      <c r="DI29396" s="128"/>
      <c r="DJ29396" s="128"/>
      <c r="DK29396" s="216">
        <f t="shared" si="1117"/>
        <v>0</v>
      </c>
      <c r="DL29396" s="128"/>
    </row>
    <row r="29397" spans="106:116" x14ac:dyDescent="0.25">
      <c r="DB29397" s="128"/>
      <c r="DC29397" s="128"/>
      <c r="DD29397" s="128"/>
      <c r="DE29397" s="128"/>
      <c r="DF29397" s="128"/>
      <c r="DG29397" s="128"/>
      <c r="DH29397" s="128"/>
      <c r="DI29397" s="128"/>
      <c r="DJ29397" s="128"/>
      <c r="DK29397" s="128"/>
      <c r="DL29397" s="128"/>
    </row>
    <row r="29398" spans="106:116" x14ac:dyDescent="0.25">
      <c r="DB29398" s="128"/>
      <c r="DC29398" s="128"/>
      <c r="DD29398" s="128"/>
      <c r="DE29398" s="128"/>
      <c r="DF29398" s="128"/>
      <c r="DG29398" s="128"/>
      <c r="DH29398" s="128"/>
      <c r="DI29398" s="128"/>
      <c r="DJ29398" s="128"/>
      <c r="DK29398" s="206"/>
      <c r="DL29398" s="128"/>
    </row>
    <row r="29399" spans="106:116" x14ac:dyDescent="0.25">
      <c r="DB29399" s="128"/>
      <c r="DC29399" s="128"/>
      <c r="DD29399" s="128"/>
      <c r="DE29399" s="128"/>
      <c r="DF29399" s="128"/>
      <c r="DG29399" s="128"/>
      <c r="DH29399" s="128"/>
      <c r="DI29399" s="128"/>
      <c r="DJ29399" s="128"/>
      <c r="DK29399" s="206"/>
      <c r="DL29399" s="128"/>
    </row>
    <row r="29400" spans="106:116" x14ac:dyDescent="0.25">
      <c r="DB29400" s="128"/>
      <c r="DC29400" s="128"/>
      <c r="DD29400" s="128"/>
      <c r="DE29400" s="128"/>
      <c r="DF29400" s="128"/>
      <c r="DG29400" s="128"/>
      <c r="DH29400" s="128"/>
      <c r="DI29400" s="128"/>
      <c r="DJ29400" s="128"/>
      <c r="DK29400" s="206"/>
      <c r="DL29400" s="128"/>
    </row>
    <row r="29401" spans="106:116" x14ac:dyDescent="0.25">
      <c r="DB29401" s="128"/>
      <c r="DC29401" s="128"/>
      <c r="DD29401" s="128"/>
      <c r="DE29401" s="128"/>
      <c r="DF29401" s="128"/>
      <c r="DG29401" s="128"/>
      <c r="DH29401" s="128"/>
      <c r="DI29401" s="128"/>
      <c r="DJ29401" s="128"/>
      <c r="DK29401" s="206"/>
      <c r="DL29401" s="128"/>
    </row>
    <row r="29402" spans="106:116" ht="34.5" x14ac:dyDescent="0.25">
      <c r="DB29402" s="457" t="s">
        <v>433</v>
      </c>
      <c r="DC29402" s="457"/>
      <c r="DD29402" s="457"/>
      <c r="DE29402" s="457"/>
      <c r="DF29402" s="457"/>
      <c r="DG29402" s="457"/>
      <c r="DH29402" s="457"/>
      <c r="DI29402" s="457"/>
      <c r="DJ29402" s="457"/>
      <c r="DK29402" s="457"/>
      <c r="DL29402" s="177"/>
    </row>
    <row r="29403" spans="106:116" x14ac:dyDescent="0.25">
      <c r="DB29403" s="128"/>
      <c r="DC29403" s="128"/>
      <c r="DD29403" s="128"/>
      <c r="DE29403" s="128"/>
      <c r="DF29403" s="128"/>
      <c r="DG29403" s="128"/>
      <c r="DH29403" s="128"/>
      <c r="DI29403" s="128"/>
      <c r="DJ29403" s="128"/>
      <c r="DK29403" s="206"/>
      <c r="DL29403" s="128"/>
    </row>
    <row r="30079" spans="132:143" x14ac:dyDescent="0.25">
      <c r="EB30079"/>
      <c r="EC30079"/>
      <c r="ED30079"/>
      <c r="EE30079"/>
      <c r="EF30079"/>
      <c r="EG30079"/>
      <c r="EH30079"/>
      <c r="EI30079"/>
      <c r="EJ30079" s="291"/>
      <c r="EK30079" s="291"/>
      <c r="EL30079" s="291"/>
      <c r="EM30079" s="291"/>
    </row>
    <row r="30080" spans="132:143" x14ac:dyDescent="0.25">
      <c r="EB30080"/>
      <c r="EC30080"/>
      <c r="ED30080"/>
      <c r="EE30080"/>
      <c r="EF30080"/>
      <c r="EG30080"/>
      <c r="EH30080"/>
      <c r="EI30080"/>
      <c r="EJ30080" s="291"/>
      <c r="EK30080" s="291"/>
      <c r="EL30080" s="291"/>
      <c r="EM30080" s="291"/>
    </row>
    <row r="30081" spans="132:143" x14ac:dyDescent="0.25">
      <c r="EB30081"/>
      <c r="EC30081"/>
      <c r="ED30081"/>
      <c r="EE30081"/>
      <c r="EF30081"/>
      <c r="EG30081"/>
      <c r="EH30081"/>
      <c r="EI30081"/>
      <c r="EJ30081" s="291"/>
      <c r="EK30081" s="291"/>
      <c r="EL30081" s="291"/>
      <c r="EM30081" s="291"/>
    </row>
    <row r="30082" spans="132:143" x14ac:dyDescent="0.25">
      <c r="EB30082"/>
      <c r="EC30082"/>
      <c r="ED30082"/>
      <c r="EE30082"/>
      <c r="EF30082"/>
      <c r="EG30082"/>
      <c r="EH30082"/>
      <c r="EI30082"/>
      <c r="EJ30082" s="291"/>
      <c r="EK30082" s="291"/>
      <c r="EL30082" s="291"/>
      <c r="EM30082" s="291"/>
    </row>
    <row r="30083" spans="132:143" x14ac:dyDescent="0.25">
      <c r="EB30083"/>
      <c r="EC30083"/>
      <c r="ED30083"/>
      <c r="EE30083"/>
      <c r="EF30083"/>
      <c r="EG30083"/>
      <c r="EH30083"/>
      <c r="EI30083"/>
      <c r="EJ30083" s="291"/>
      <c r="EK30083" s="291"/>
      <c r="EL30083" s="291"/>
      <c r="EM30083" s="291"/>
    </row>
    <row r="30084" spans="132:143" x14ac:dyDescent="0.25">
      <c r="EB30084"/>
      <c r="EC30084"/>
      <c r="ED30084"/>
      <c r="EE30084"/>
      <c r="EF30084"/>
      <c r="EG30084"/>
      <c r="EH30084"/>
      <c r="EI30084"/>
      <c r="EJ30084" s="291"/>
      <c r="EK30084" s="291"/>
      <c r="EL30084" s="291"/>
      <c r="EM30084" s="291"/>
    </row>
    <row r="30085" spans="132:143" x14ac:dyDescent="0.25">
      <c r="EB30085"/>
      <c r="EC30085"/>
      <c r="ED30085"/>
      <c r="EE30085"/>
      <c r="EF30085"/>
      <c r="EG30085"/>
      <c r="EH30085"/>
      <c r="EI30085"/>
      <c r="EJ30085" s="291"/>
      <c r="EK30085" s="291"/>
      <c r="EL30085" s="291"/>
      <c r="EM30085" s="291"/>
    </row>
    <row r="30086" spans="132:143" x14ac:dyDescent="0.25">
      <c r="EB30086"/>
      <c r="EC30086"/>
      <c r="ED30086"/>
      <c r="EE30086"/>
      <c r="EF30086"/>
      <c r="EG30086"/>
      <c r="EH30086"/>
      <c r="EI30086"/>
      <c r="EJ30086" s="291"/>
      <c r="EK30086" s="291"/>
      <c r="EL30086" s="291"/>
      <c r="EM30086" s="291"/>
    </row>
    <row r="30087" spans="132:143" x14ac:dyDescent="0.25">
      <c r="EB30087"/>
      <c r="EC30087"/>
      <c r="ED30087"/>
      <c r="EE30087"/>
      <c r="EF30087"/>
      <c r="EG30087"/>
      <c r="EH30087"/>
      <c r="EI30087"/>
      <c r="EJ30087" s="291"/>
      <c r="EK30087" s="291"/>
      <c r="EL30087" s="291"/>
      <c r="EM30087" s="291"/>
    </row>
    <row r="30088" spans="132:143" x14ac:dyDescent="0.25">
      <c r="EB30088"/>
      <c r="EC30088"/>
      <c r="ED30088"/>
      <c r="EE30088"/>
      <c r="EF30088"/>
      <c r="EG30088"/>
      <c r="EH30088"/>
      <c r="EI30088"/>
      <c r="EJ30088" s="291"/>
      <c r="EK30088" s="291"/>
      <c r="EL30088" s="291"/>
      <c r="EM30088" s="291"/>
    </row>
    <row r="30089" spans="132:143" x14ac:dyDescent="0.25">
      <c r="EB30089"/>
      <c r="EC30089"/>
      <c r="ED30089"/>
      <c r="EE30089"/>
      <c r="EF30089"/>
      <c r="EG30089"/>
      <c r="EH30089"/>
      <c r="EI30089"/>
      <c r="EJ30089" s="291"/>
      <c r="EK30089" s="291"/>
      <c r="EL30089" s="291"/>
      <c r="EM30089" s="291"/>
    </row>
    <row r="30090" spans="132:143" x14ac:dyDescent="0.25">
      <c r="EB30090"/>
      <c r="EC30090"/>
      <c r="ED30090"/>
      <c r="EE30090"/>
      <c r="EF30090"/>
      <c r="EG30090"/>
      <c r="EH30090"/>
      <c r="EI30090"/>
      <c r="EJ30090" s="291"/>
      <c r="EK30090" s="291"/>
      <c r="EL30090" s="291"/>
      <c r="EM30090" s="291"/>
    </row>
    <row r="30091" spans="132:143" x14ac:dyDescent="0.25">
      <c r="EB30091"/>
      <c r="EC30091"/>
      <c r="ED30091"/>
      <c r="EE30091"/>
      <c r="EF30091"/>
      <c r="EG30091"/>
      <c r="EH30091"/>
      <c r="EI30091"/>
      <c r="EJ30091" s="291"/>
      <c r="EK30091" s="291"/>
      <c r="EL30091" s="291"/>
      <c r="EM30091" s="291"/>
    </row>
    <row r="30092" spans="132:143" x14ac:dyDescent="0.25">
      <c r="EB30092"/>
      <c r="EC30092"/>
      <c r="ED30092"/>
      <c r="EE30092"/>
      <c r="EF30092"/>
      <c r="EG30092"/>
      <c r="EH30092"/>
      <c r="EI30092"/>
      <c r="EJ30092" s="291"/>
      <c r="EK30092" s="291"/>
      <c r="EL30092" s="291"/>
      <c r="EM30092" s="291"/>
    </row>
    <row r="30093" spans="132:143" x14ac:dyDescent="0.25">
      <c r="EB30093"/>
      <c r="EC30093"/>
      <c r="ED30093"/>
      <c r="EE30093"/>
      <c r="EF30093"/>
      <c r="EG30093"/>
      <c r="EH30093"/>
      <c r="EI30093"/>
      <c r="EJ30093" s="291"/>
      <c r="EK30093" s="291"/>
      <c r="EL30093" s="291"/>
      <c r="EM30093" s="291"/>
    </row>
    <row r="30094" spans="132:143" x14ac:dyDescent="0.25">
      <c r="EB30094"/>
      <c r="EC30094"/>
      <c r="ED30094"/>
      <c r="EE30094"/>
      <c r="EF30094"/>
      <c r="EG30094"/>
      <c r="EH30094"/>
      <c r="EI30094"/>
      <c r="EJ30094" s="291"/>
      <c r="EK30094" s="291"/>
      <c r="EL30094" s="291"/>
      <c r="EM30094" s="291"/>
    </row>
    <row r="30095" spans="132:143" x14ac:dyDescent="0.25">
      <c r="EB30095"/>
      <c r="EC30095"/>
      <c r="ED30095"/>
      <c r="EE30095"/>
      <c r="EF30095"/>
      <c r="EG30095"/>
      <c r="EH30095"/>
      <c r="EI30095"/>
      <c r="EJ30095" s="291"/>
      <c r="EK30095" s="291"/>
      <c r="EL30095" s="291"/>
      <c r="EM30095" s="291"/>
    </row>
    <row r="30096" spans="132:143" x14ac:dyDescent="0.25">
      <c r="EB30096"/>
      <c r="EC30096"/>
      <c r="ED30096"/>
      <c r="EE30096"/>
      <c r="EF30096"/>
      <c r="EG30096"/>
      <c r="EH30096"/>
      <c r="EI30096"/>
      <c r="EJ30096" s="291"/>
      <c r="EK30096" s="291"/>
      <c r="EL30096" s="291"/>
      <c r="EM30096" s="291"/>
    </row>
    <row r="30097" spans="132:143" x14ac:dyDescent="0.25">
      <c r="EB30097"/>
      <c r="EC30097"/>
      <c r="ED30097"/>
      <c r="EE30097"/>
      <c r="EF30097"/>
      <c r="EG30097"/>
      <c r="EH30097"/>
      <c r="EI30097"/>
      <c r="EJ30097" s="291"/>
      <c r="EK30097" s="291"/>
      <c r="EL30097" s="291"/>
      <c r="EM30097" s="291"/>
    </row>
    <row r="30098" spans="132:143" x14ac:dyDescent="0.25">
      <c r="EB30098"/>
      <c r="EC30098"/>
      <c r="ED30098"/>
      <c r="EE30098"/>
      <c r="EF30098"/>
      <c r="EG30098"/>
      <c r="EH30098"/>
      <c r="EI30098"/>
      <c r="EJ30098" s="291"/>
      <c r="EK30098" s="291"/>
      <c r="EL30098" s="291"/>
      <c r="EM30098" s="291"/>
    </row>
    <row r="30099" spans="132:143" x14ac:dyDescent="0.25">
      <c r="EB30099"/>
      <c r="EC30099"/>
      <c r="ED30099"/>
      <c r="EE30099"/>
      <c r="EF30099"/>
      <c r="EG30099"/>
      <c r="EH30099"/>
      <c r="EI30099"/>
      <c r="EJ30099" s="291"/>
      <c r="EK30099" s="291"/>
      <c r="EL30099" s="291"/>
      <c r="EM30099" s="291"/>
    </row>
    <row r="30100" spans="132:143" x14ac:dyDescent="0.25">
      <c r="EB30100"/>
      <c r="EC30100"/>
      <c r="ED30100"/>
      <c r="EE30100"/>
      <c r="EF30100"/>
      <c r="EG30100"/>
      <c r="EH30100"/>
      <c r="EI30100"/>
      <c r="EJ30100" s="291"/>
      <c r="EK30100" s="291"/>
      <c r="EL30100" s="291"/>
      <c r="EM30100" s="291"/>
    </row>
    <row r="30101" spans="132:143" x14ac:dyDescent="0.25">
      <c r="EB30101"/>
      <c r="EC30101"/>
      <c r="ED30101"/>
      <c r="EE30101"/>
      <c r="EF30101"/>
      <c r="EG30101"/>
      <c r="EH30101"/>
      <c r="EI30101"/>
      <c r="EJ30101" s="291"/>
      <c r="EK30101" s="291"/>
      <c r="EL30101" s="291"/>
      <c r="EM30101" s="291"/>
    </row>
    <row r="30102" spans="132:143" x14ac:dyDescent="0.25">
      <c r="EB30102"/>
      <c r="EC30102"/>
      <c r="ED30102"/>
      <c r="EE30102"/>
      <c r="EF30102"/>
      <c r="EG30102"/>
      <c r="EH30102"/>
      <c r="EI30102"/>
      <c r="EJ30102" s="291"/>
      <c r="EK30102" s="291"/>
      <c r="EL30102" s="291"/>
      <c r="EM30102" s="291"/>
    </row>
    <row r="30103" spans="132:143" x14ac:dyDescent="0.25">
      <c r="EB30103"/>
      <c r="EC30103"/>
      <c r="ED30103"/>
      <c r="EE30103"/>
      <c r="EF30103"/>
      <c r="EG30103"/>
      <c r="EH30103"/>
      <c r="EI30103"/>
      <c r="EJ30103" s="291"/>
      <c r="EK30103" s="291"/>
      <c r="EL30103" s="291"/>
      <c r="EM30103" s="291"/>
    </row>
    <row r="30104" spans="132:143" x14ac:dyDescent="0.25">
      <c r="EB30104"/>
      <c r="EC30104"/>
      <c r="ED30104"/>
      <c r="EE30104"/>
      <c r="EF30104"/>
      <c r="EG30104"/>
      <c r="EH30104"/>
      <c r="EI30104"/>
      <c r="EJ30104" s="291"/>
      <c r="EK30104" s="291"/>
      <c r="EL30104" s="291"/>
      <c r="EM30104" s="291"/>
    </row>
    <row r="30105" spans="132:143" x14ac:dyDescent="0.25">
      <c r="EB30105"/>
      <c r="EC30105"/>
      <c r="ED30105"/>
      <c r="EE30105"/>
      <c r="EF30105"/>
      <c r="EG30105"/>
      <c r="EH30105"/>
      <c r="EI30105"/>
      <c r="EJ30105" s="291"/>
      <c r="EK30105" s="291"/>
      <c r="EL30105" s="291"/>
      <c r="EM30105" s="291"/>
    </row>
    <row r="30106" spans="132:143" x14ac:dyDescent="0.25">
      <c r="EB30106"/>
      <c r="EC30106"/>
      <c r="ED30106"/>
      <c r="EE30106"/>
      <c r="EF30106"/>
      <c r="EG30106"/>
      <c r="EH30106"/>
      <c r="EI30106"/>
      <c r="EJ30106" s="291"/>
      <c r="EK30106" s="291"/>
      <c r="EL30106" s="291"/>
      <c r="EM30106" s="291"/>
    </row>
    <row r="30107" spans="132:143" x14ac:dyDescent="0.25">
      <c r="EB30107"/>
      <c r="EC30107"/>
      <c r="ED30107"/>
      <c r="EE30107"/>
      <c r="EF30107"/>
      <c r="EG30107"/>
      <c r="EH30107"/>
      <c r="EI30107"/>
      <c r="EJ30107" s="291"/>
      <c r="EK30107" s="291"/>
      <c r="EL30107" s="291"/>
      <c r="EM30107" s="291"/>
    </row>
    <row r="30108" spans="132:143" x14ac:dyDescent="0.25">
      <c r="EB30108"/>
      <c r="EC30108"/>
      <c r="ED30108"/>
      <c r="EE30108"/>
      <c r="EF30108"/>
      <c r="EG30108"/>
      <c r="EH30108"/>
      <c r="EI30108"/>
      <c r="EJ30108" s="291"/>
      <c r="EK30108" s="291"/>
      <c r="EL30108" s="291"/>
      <c r="EM30108" s="291"/>
    </row>
    <row r="30109" spans="132:143" x14ac:dyDescent="0.25">
      <c r="EB30109"/>
      <c r="EC30109"/>
      <c r="ED30109"/>
      <c r="EE30109"/>
      <c r="EF30109"/>
      <c r="EG30109"/>
      <c r="EH30109"/>
      <c r="EI30109"/>
      <c r="EJ30109" s="291"/>
      <c r="EK30109" s="291"/>
      <c r="EL30109" s="291"/>
      <c r="EM30109" s="291"/>
    </row>
    <row r="30110" spans="132:143" x14ac:dyDescent="0.25">
      <c r="EB30110"/>
      <c r="EC30110"/>
      <c r="ED30110"/>
      <c r="EE30110"/>
      <c r="EF30110"/>
      <c r="EG30110"/>
      <c r="EH30110"/>
      <c r="EI30110"/>
      <c r="EJ30110" s="291"/>
      <c r="EK30110" s="291"/>
      <c r="EL30110" s="291"/>
      <c r="EM30110" s="291"/>
    </row>
    <row r="30111" spans="132:143" x14ac:dyDescent="0.25">
      <c r="EB30111"/>
      <c r="EC30111"/>
      <c r="ED30111"/>
      <c r="EE30111"/>
      <c r="EF30111"/>
      <c r="EG30111"/>
      <c r="EH30111"/>
      <c r="EI30111"/>
      <c r="EJ30111" s="291"/>
      <c r="EK30111" s="291"/>
      <c r="EL30111" s="291"/>
      <c r="EM30111" s="291"/>
    </row>
    <row r="30112" spans="132:143" x14ac:dyDescent="0.25">
      <c r="EB30112"/>
      <c r="EC30112"/>
      <c r="ED30112"/>
      <c r="EE30112"/>
      <c r="EF30112"/>
      <c r="EG30112"/>
      <c r="EH30112"/>
      <c r="EI30112"/>
      <c r="EJ30112" s="291"/>
      <c r="EK30112" s="291"/>
      <c r="EL30112" s="291"/>
      <c r="EM30112" s="291"/>
    </row>
    <row r="30113" spans="132:143" x14ac:dyDescent="0.25">
      <c r="EB30113"/>
      <c r="EC30113"/>
      <c r="ED30113"/>
      <c r="EE30113"/>
      <c r="EF30113"/>
      <c r="EG30113"/>
      <c r="EH30113"/>
      <c r="EI30113"/>
      <c r="EJ30113" s="291"/>
      <c r="EK30113" s="291"/>
      <c r="EL30113" s="291"/>
      <c r="EM30113" s="291"/>
    </row>
    <row r="30114" spans="132:143" x14ac:dyDescent="0.25">
      <c r="EB30114"/>
      <c r="EC30114"/>
      <c r="ED30114"/>
      <c r="EE30114"/>
      <c r="EF30114"/>
      <c r="EG30114"/>
      <c r="EH30114"/>
      <c r="EI30114"/>
      <c r="EJ30114" s="291"/>
      <c r="EK30114" s="291"/>
      <c r="EL30114" s="291"/>
      <c r="EM30114" s="291"/>
    </row>
    <row r="30115" spans="132:143" x14ac:dyDescent="0.25">
      <c r="EB30115"/>
      <c r="EC30115"/>
      <c r="ED30115"/>
      <c r="EE30115"/>
      <c r="EF30115"/>
      <c r="EG30115"/>
      <c r="EH30115"/>
      <c r="EI30115"/>
      <c r="EJ30115" s="291"/>
      <c r="EK30115" s="291"/>
      <c r="EL30115" s="291"/>
      <c r="EM30115" s="291"/>
    </row>
    <row r="30116" spans="132:143" x14ac:dyDescent="0.25">
      <c r="EB30116"/>
      <c r="EC30116"/>
      <c r="ED30116"/>
      <c r="EE30116"/>
      <c r="EF30116"/>
      <c r="EG30116"/>
      <c r="EH30116"/>
      <c r="EI30116"/>
      <c r="EJ30116" s="291"/>
      <c r="EK30116" s="291"/>
      <c r="EL30116" s="291"/>
      <c r="EM30116" s="291"/>
    </row>
    <row r="30117" spans="132:143" x14ac:dyDescent="0.25">
      <c r="EB30117"/>
      <c r="EC30117"/>
      <c r="ED30117"/>
      <c r="EE30117"/>
      <c r="EF30117"/>
      <c r="EG30117"/>
      <c r="EH30117"/>
      <c r="EI30117"/>
      <c r="EJ30117" s="291"/>
      <c r="EK30117" s="291"/>
      <c r="EL30117" s="291"/>
      <c r="EM30117" s="291"/>
    </row>
    <row r="30118" spans="132:143" x14ac:dyDescent="0.25">
      <c r="EB30118"/>
      <c r="EC30118"/>
      <c r="ED30118"/>
      <c r="EE30118"/>
      <c r="EF30118"/>
      <c r="EG30118"/>
      <c r="EH30118"/>
      <c r="EI30118"/>
      <c r="EJ30118" s="291"/>
      <c r="EK30118" s="291"/>
      <c r="EL30118" s="291"/>
      <c r="EM30118" s="291"/>
    </row>
    <row r="30119" spans="132:143" x14ac:dyDescent="0.25">
      <c r="EB30119"/>
      <c r="EC30119"/>
      <c r="ED30119"/>
      <c r="EE30119"/>
      <c r="EF30119"/>
      <c r="EG30119"/>
      <c r="EH30119"/>
      <c r="EI30119"/>
      <c r="EJ30119" s="291"/>
      <c r="EK30119" s="291"/>
      <c r="EL30119" s="291"/>
      <c r="EM30119" s="291"/>
    </row>
    <row r="30120" spans="132:143" x14ac:dyDescent="0.25">
      <c r="EB30120"/>
      <c r="EC30120"/>
      <c r="ED30120"/>
      <c r="EE30120"/>
      <c r="EF30120"/>
      <c r="EG30120"/>
      <c r="EH30120"/>
      <c r="EI30120"/>
      <c r="EJ30120" s="291"/>
      <c r="EK30120" s="291"/>
      <c r="EL30120" s="291"/>
      <c r="EM30120" s="291"/>
    </row>
    <row r="30121" spans="132:143" x14ac:dyDescent="0.25">
      <c r="EB30121"/>
      <c r="EC30121"/>
      <c r="ED30121"/>
      <c r="EE30121"/>
      <c r="EF30121"/>
      <c r="EG30121"/>
      <c r="EH30121"/>
      <c r="EI30121"/>
      <c r="EJ30121" s="291"/>
      <c r="EK30121" s="291"/>
      <c r="EL30121" s="291"/>
      <c r="EM30121" s="291"/>
    </row>
    <row r="30122" spans="132:143" x14ac:dyDescent="0.25">
      <c r="EB30122"/>
      <c r="EC30122"/>
      <c r="ED30122"/>
      <c r="EE30122"/>
      <c r="EF30122"/>
      <c r="EG30122"/>
      <c r="EH30122"/>
      <c r="EI30122"/>
      <c r="EJ30122" s="291"/>
      <c r="EK30122" s="291"/>
      <c r="EL30122" s="291"/>
      <c r="EM30122" s="291"/>
    </row>
    <row r="30123" spans="132:143" x14ac:dyDescent="0.25">
      <c r="EB30123"/>
      <c r="EC30123"/>
      <c r="ED30123"/>
      <c r="EE30123"/>
      <c r="EF30123"/>
      <c r="EG30123"/>
      <c r="EH30123"/>
      <c r="EI30123"/>
      <c r="EJ30123" s="291"/>
      <c r="EK30123" s="291"/>
      <c r="EL30123" s="291"/>
      <c r="EM30123" s="291"/>
    </row>
    <row r="30124" spans="132:143" x14ac:dyDescent="0.25">
      <c r="EB30124"/>
      <c r="EC30124"/>
      <c r="ED30124"/>
      <c r="EE30124"/>
      <c r="EF30124"/>
      <c r="EG30124"/>
      <c r="EH30124"/>
      <c r="EI30124"/>
      <c r="EJ30124" s="291"/>
      <c r="EK30124" s="291"/>
      <c r="EL30124" s="291"/>
      <c r="EM30124" s="291"/>
    </row>
    <row r="30125" spans="132:143" x14ac:dyDescent="0.25">
      <c r="EB30125"/>
      <c r="EC30125"/>
      <c r="ED30125"/>
      <c r="EE30125"/>
      <c r="EF30125"/>
      <c r="EG30125"/>
      <c r="EH30125"/>
      <c r="EI30125"/>
      <c r="EJ30125" s="291"/>
      <c r="EK30125" s="291"/>
      <c r="EL30125" s="291"/>
      <c r="EM30125" s="291"/>
    </row>
    <row r="30126" spans="132:143" x14ac:dyDescent="0.25">
      <c r="EB30126"/>
      <c r="EC30126"/>
      <c r="ED30126"/>
      <c r="EE30126"/>
      <c r="EF30126"/>
      <c r="EG30126"/>
      <c r="EH30126"/>
      <c r="EI30126"/>
      <c r="EJ30126" s="291"/>
      <c r="EK30126" s="291"/>
      <c r="EL30126" s="291"/>
      <c r="EM30126" s="291"/>
    </row>
    <row r="30127" spans="132:143" x14ac:dyDescent="0.25">
      <c r="EB30127"/>
      <c r="EC30127"/>
      <c r="ED30127"/>
      <c r="EE30127"/>
      <c r="EF30127"/>
      <c r="EG30127"/>
      <c r="EH30127"/>
      <c r="EI30127"/>
      <c r="EJ30127" s="291"/>
      <c r="EK30127" s="291"/>
      <c r="EL30127" s="291"/>
      <c r="EM30127" s="291"/>
    </row>
    <row r="30128" spans="132:143" x14ac:dyDescent="0.25">
      <c r="EB30128"/>
      <c r="EC30128"/>
      <c r="ED30128"/>
      <c r="EE30128"/>
      <c r="EF30128"/>
      <c r="EG30128"/>
      <c r="EH30128"/>
      <c r="EI30128"/>
      <c r="EJ30128" s="291"/>
      <c r="EK30128" s="291"/>
      <c r="EL30128" s="291"/>
      <c r="EM30128" s="291"/>
    </row>
    <row r="30129" spans="132:143" x14ac:dyDescent="0.25">
      <c r="EB30129"/>
      <c r="EC30129"/>
      <c r="ED30129"/>
      <c r="EE30129"/>
      <c r="EF30129"/>
      <c r="EG30129"/>
      <c r="EH30129"/>
      <c r="EI30129"/>
      <c r="EJ30129" s="291"/>
      <c r="EK30129" s="291"/>
      <c r="EL30129" s="291"/>
      <c r="EM30129" s="291"/>
    </row>
    <row r="30130" spans="132:143" x14ac:dyDescent="0.25">
      <c r="EB30130"/>
      <c r="EC30130"/>
      <c r="ED30130"/>
      <c r="EE30130"/>
      <c r="EF30130"/>
      <c r="EG30130"/>
      <c r="EH30130"/>
      <c r="EI30130"/>
      <c r="EJ30130" s="291"/>
      <c r="EK30130" s="291"/>
      <c r="EL30130" s="291"/>
      <c r="EM30130" s="291"/>
    </row>
    <row r="30131" spans="132:143" x14ac:dyDescent="0.25">
      <c r="EB30131"/>
      <c r="EC30131"/>
      <c r="ED30131"/>
      <c r="EE30131"/>
      <c r="EF30131"/>
      <c r="EG30131"/>
      <c r="EH30131"/>
      <c r="EI30131"/>
      <c r="EJ30131" s="291"/>
      <c r="EK30131" s="291"/>
      <c r="EL30131" s="291"/>
      <c r="EM30131" s="291"/>
    </row>
    <row r="30132" spans="132:143" x14ac:dyDescent="0.25">
      <c r="EB30132"/>
      <c r="EC30132"/>
      <c r="ED30132"/>
      <c r="EE30132"/>
      <c r="EF30132"/>
      <c r="EG30132"/>
      <c r="EH30132"/>
      <c r="EI30132"/>
      <c r="EJ30132" s="291"/>
      <c r="EK30132" s="291"/>
      <c r="EL30132" s="291"/>
      <c r="EM30132" s="291"/>
    </row>
    <row r="30133" spans="132:143" x14ac:dyDescent="0.25">
      <c r="EB30133"/>
      <c r="EC30133"/>
      <c r="ED30133"/>
      <c r="EE30133"/>
      <c r="EF30133"/>
      <c r="EG30133"/>
      <c r="EH30133"/>
      <c r="EI30133"/>
      <c r="EJ30133" s="291"/>
      <c r="EK30133" s="291"/>
      <c r="EL30133" s="291"/>
      <c r="EM30133" s="291"/>
    </row>
    <row r="30134" spans="132:143" x14ac:dyDescent="0.25">
      <c r="EB30134"/>
      <c r="EC30134"/>
      <c r="ED30134"/>
      <c r="EE30134"/>
      <c r="EF30134"/>
      <c r="EG30134"/>
      <c r="EH30134"/>
      <c r="EI30134"/>
      <c r="EJ30134" s="291"/>
      <c r="EK30134" s="291"/>
      <c r="EL30134" s="291"/>
      <c r="EM30134" s="291"/>
    </row>
    <row r="30135" spans="132:143" x14ac:dyDescent="0.25">
      <c r="EB30135"/>
      <c r="EC30135"/>
      <c r="ED30135"/>
      <c r="EE30135"/>
      <c r="EF30135"/>
      <c r="EG30135"/>
      <c r="EH30135"/>
      <c r="EI30135"/>
      <c r="EJ30135" s="291"/>
      <c r="EK30135" s="291"/>
      <c r="EL30135" s="291"/>
      <c r="EM30135" s="291"/>
    </row>
    <row r="30136" spans="132:143" x14ac:dyDescent="0.25">
      <c r="EB30136"/>
      <c r="EC30136"/>
      <c r="ED30136"/>
      <c r="EE30136"/>
      <c r="EF30136"/>
      <c r="EG30136"/>
      <c r="EH30136"/>
      <c r="EI30136"/>
      <c r="EJ30136" s="291"/>
      <c r="EK30136" s="291"/>
      <c r="EL30136" s="291"/>
      <c r="EM30136" s="291"/>
    </row>
    <row r="30137" spans="132:143" x14ac:dyDescent="0.25">
      <c r="EB30137"/>
      <c r="EC30137"/>
      <c r="ED30137"/>
      <c r="EE30137"/>
      <c r="EF30137"/>
      <c r="EG30137"/>
      <c r="EH30137"/>
      <c r="EI30137"/>
      <c r="EJ30137" s="291"/>
      <c r="EK30137" s="291"/>
      <c r="EL30137" s="291"/>
      <c r="EM30137" s="291"/>
    </row>
    <row r="30138" spans="132:143" x14ac:dyDescent="0.25">
      <c r="EB30138"/>
      <c r="EC30138"/>
      <c r="ED30138"/>
      <c r="EE30138"/>
      <c r="EF30138"/>
      <c r="EG30138"/>
      <c r="EH30138"/>
      <c r="EI30138"/>
      <c r="EJ30138" s="291"/>
      <c r="EK30138" s="291"/>
      <c r="EL30138" s="291"/>
      <c r="EM30138" s="291"/>
    </row>
    <row r="30139" spans="132:143" x14ac:dyDescent="0.25">
      <c r="EB30139"/>
      <c r="EC30139"/>
      <c r="ED30139"/>
      <c r="EE30139"/>
      <c r="EF30139"/>
      <c r="EG30139"/>
      <c r="EH30139"/>
      <c r="EI30139"/>
      <c r="EJ30139" s="291"/>
      <c r="EK30139" s="291"/>
      <c r="EL30139" s="291"/>
      <c r="EM30139" s="291"/>
    </row>
    <row r="30140" spans="132:143" x14ac:dyDescent="0.25">
      <c r="EB30140"/>
      <c r="EC30140"/>
      <c r="ED30140"/>
      <c r="EE30140"/>
      <c r="EF30140"/>
      <c r="EG30140"/>
      <c r="EH30140"/>
      <c r="EI30140"/>
      <c r="EJ30140" s="291"/>
      <c r="EK30140" s="291"/>
      <c r="EL30140" s="291"/>
      <c r="EM30140" s="291"/>
    </row>
    <row r="30141" spans="132:143" x14ac:dyDescent="0.25">
      <c r="EB30141"/>
      <c r="EC30141"/>
      <c r="ED30141"/>
      <c r="EE30141"/>
      <c r="EF30141"/>
      <c r="EG30141"/>
      <c r="EH30141"/>
      <c r="EI30141"/>
      <c r="EJ30141" s="291"/>
      <c r="EK30141" s="291"/>
      <c r="EL30141" s="291"/>
      <c r="EM30141" s="291"/>
    </row>
    <row r="30142" spans="132:143" x14ac:dyDescent="0.25">
      <c r="EB30142"/>
      <c r="EC30142"/>
      <c r="ED30142"/>
      <c r="EE30142"/>
      <c r="EF30142"/>
      <c r="EG30142"/>
      <c r="EH30142"/>
      <c r="EI30142"/>
      <c r="EJ30142" s="291"/>
      <c r="EK30142" s="291"/>
      <c r="EL30142" s="291"/>
      <c r="EM30142" s="291"/>
    </row>
    <row r="30143" spans="132:143" x14ac:dyDescent="0.25">
      <c r="EB30143"/>
      <c r="EC30143"/>
      <c r="ED30143"/>
      <c r="EE30143"/>
      <c r="EF30143"/>
      <c r="EG30143"/>
      <c r="EH30143"/>
      <c r="EI30143"/>
      <c r="EJ30143" s="291"/>
      <c r="EK30143" s="291"/>
      <c r="EL30143" s="291"/>
      <c r="EM30143" s="291"/>
    </row>
    <row r="30144" spans="132:143" x14ac:dyDescent="0.25">
      <c r="EB30144"/>
      <c r="EC30144"/>
      <c r="ED30144"/>
      <c r="EE30144"/>
      <c r="EF30144"/>
      <c r="EG30144"/>
      <c r="EH30144"/>
      <c r="EI30144"/>
      <c r="EJ30144" s="291"/>
      <c r="EK30144" s="291"/>
      <c r="EL30144" s="291"/>
      <c r="EM30144" s="291"/>
    </row>
    <row r="30145" spans="132:143" x14ac:dyDescent="0.25">
      <c r="EB30145"/>
      <c r="EC30145"/>
      <c r="ED30145"/>
      <c r="EE30145"/>
      <c r="EF30145"/>
      <c r="EG30145"/>
      <c r="EH30145"/>
      <c r="EI30145"/>
      <c r="EJ30145" s="291"/>
      <c r="EK30145" s="291"/>
      <c r="EL30145" s="291"/>
      <c r="EM30145" s="291"/>
    </row>
    <row r="30146" spans="132:143" x14ac:dyDescent="0.25">
      <c r="EB30146"/>
      <c r="EC30146"/>
      <c r="ED30146"/>
      <c r="EE30146"/>
      <c r="EF30146"/>
      <c r="EG30146"/>
      <c r="EH30146"/>
      <c r="EI30146"/>
      <c r="EJ30146" s="291"/>
      <c r="EK30146" s="291"/>
      <c r="EL30146" s="291"/>
      <c r="EM30146" s="291"/>
    </row>
    <row r="30147" spans="132:143" x14ac:dyDescent="0.25">
      <c r="EB30147"/>
      <c r="EC30147"/>
      <c r="ED30147"/>
      <c r="EE30147"/>
      <c r="EF30147"/>
      <c r="EG30147"/>
      <c r="EH30147"/>
      <c r="EI30147"/>
      <c r="EJ30147" s="291"/>
      <c r="EK30147" s="291"/>
      <c r="EL30147" s="291"/>
      <c r="EM30147" s="291"/>
    </row>
    <row r="30148" spans="132:143" x14ac:dyDescent="0.25">
      <c r="EB30148"/>
      <c r="EC30148"/>
      <c r="ED30148"/>
      <c r="EE30148"/>
      <c r="EF30148"/>
      <c r="EG30148"/>
      <c r="EH30148"/>
      <c r="EI30148"/>
      <c r="EJ30148" s="291"/>
      <c r="EK30148" s="291"/>
      <c r="EL30148" s="291"/>
      <c r="EM30148" s="291"/>
    </row>
    <row r="30149" spans="132:143" x14ac:dyDescent="0.25">
      <c r="EB30149"/>
      <c r="EC30149"/>
      <c r="ED30149"/>
      <c r="EE30149"/>
      <c r="EF30149"/>
      <c r="EG30149"/>
      <c r="EH30149"/>
      <c r="EI30149"/>
      <c r="EJ30149" s="291"/>
      <c r="EK30149" s="291"/>
      <c r="EL30149" s="291"/>
      <c r="EM30149" s="291"/>
    </row>
    <row r="30150" spans="132:143" x14ac:dyDescent="0.25">
      <c r="EB30150"/>
      <c r="EC30150"/>
      <c r="ED30150"/>
      <c r="EE30150"/>
      <c r="EF30150"/>
      <c r="EG30150"/>
      <c r="EH30150"/>
      <c r="EI30150"/>
      <c r="EJ30150" s="291"/>
      <c r="EK30150" s="291"/>
      <c r="EL30150" s="291"/>
      <c r="EM30150" s="291"/>
    </row>
    <row r="30151" spans="132:143" x14ac:dyDescent="0.25">
      <c r="EB30151"/>
      <c r="EC30151"/>
      <c r="ED30151"/>
      <c r="EE30151"/>
      <c r="EF30151"/>
      <c r="EG30151"/>
      <c r="EH30151"/>
      <c r="EI30151"/>
      <c r="EJ30151" s="291"/>
      <c r="EK30151" s="291"/>
      <c r="EL30151" s="291"/>
      <c r="EM30151" s="291"/>
    </row>
    <row r="30152" spans="132:143" x14ac:dyDescent="0.25">
      <c r="EB30152"/>
      <c r="EC30152"/>
      <c r="ED30152"/>
      <c r="EE30152"/>
      <c r="EF30152"/>
      <c r="EG30152"/>
      <c r="EH30152"/>
      <c r="EI30152"/>
      <c r="EJ30152" s="291"/>
      <c r="EK30152" s="291"/>
      <c r="EL30152" s="291"/>
      <c r="EM30152" s="291"/>
    </row>
    <row r="30153" spans="132:143" x14ac:dyDescent="0.25">
      <c r="EB30153"/>
      <c r="EC30153"/>
      <c r="ED30153"/>
      <c r="EE30153"/>
      <c r="EF30153"/>
      <c r="EG30153"/>
      <c r="EH30153"/>
      <c r="EI30153"/>
      <c r="EJ30153" s="291"/>
      <c r="EK30153" s="291"/>
      <c r="EL30153" s="291"/>
      <c r="EM30153" s="291"/>
    </row>
    <row r="30154" spans="132:143" x14ac:dyDescent="0.25">
      <c r="EB30154"/>
      <c r="EC30154"/>
      <c r="ED30154"/>
      <c r="EE30154"/>
      <c r="EF30154"/>
      <c r="EG30154"/>
      <c r="EH30154"/>
      <c r="EI30154"/>
      <c r="EJ30154" s="291"/>
      <c r="EK30154" s="291"/>
      <c r="EL30154" s="291"/>
      <c r="EM30154" s="291"/>
    </row>
    <row r="30155" spans="132:143" x14ac:dyDescent="0.25">
      <c r="EB30155"/>
      <c r="EC30155"/>
      <c r="ED30155"/>
      <c r="EE30155"/>
      <c r="EF30155"/>
      <c r="EG30155"/>
      <c r="EH30155"/>
      <c r="EI30155"/>
      <c r="EJ30155" s="291"/>
      <c r="EK30155" s="291"/>
      <c r="EL30155" s="291"/>
      <c r="EM30155" s="291"/>
    </row>
    <row r="30156" spans="132:143" x14ac:dyDescent="0.25">
      <c r="EB30156"/>
      <c r="EC30156"/>
      <c r="ED30156"/>
      <c r="EE30156"/>
      <c r="EF30156"/>
      <c r="EG30156"/>
      <c r="EH30156"/>
      <c r="EI30156"/>
      <c r="EJ30156" s="291"/>
      <c r="EK30156" s="291"/>
      <c r="EL30156" s="291"/>
      <c r="EM30156" s="291"/>
    </row>
    <row r="30157" spans="132:143" x14ac:dyDescent="0.25">
      <c r="EB30157"/>
      <c r="EC30157"/>
      <c r="ED30157"/>
      <c r="EE30157"/>
      <c r="EF30157"/>
      <c r="EG30157"/>
      <c r="EH30157"/>
      <c r="EI30157"/>
      <c r="EJ30157" s="291"/>
      <c r="EK30157" s="291"/>
      <c r="EL30157" s="291"/>
      <c r="EM30157" s="291"/>
    </row>
    <row r="30158" spans="132:143" x14ac:dyDescent="0.25">
      <c r="EB30158"/>
      <c r="EC30158"/>
      <c r="ED30158"/>
      <c r="EE30158"/>
      <c r="EF30158"/>
      <c r="EG30158"/>
      <c r="EH30158"/>
      <c r="EI30158"/>
      <c r="EJ30158" s="291"/>
      <c r="EK30158" s="291"/>
      <c r="EL30158" s="291"/>
      <c r="EM30158" s="291"/>
    </row>
    <row r="30159" spans="132:143" x14ac:dyDescent="0.25">
      <c r="EB30159"/>
      <c r="EC30159"/>
      <c r="ED30159"/>
      <c r="EE30159"/>
      <c r="EF30159"/>
      <c r="EG30159"/>
      <c r="EH30159"/>
      <c r="EI30159"/>
      <c r="EJ30159" s="291"/>
      <c r="EK30159" s="291"/>
      <c r="EL30159" s="291"/>
      <c r="EM30159" s="291"/>
    </row>
    <row r="30160" spans="132:143" x14ac:dyDescent="0.25">
      <c r="EB30160"/>
      <c r="EC30160"/>
      <c r="ED30160"/>
      <c r="EE30160"/>
      <c r="EF30160"/>
      <c r="EG30160"/>
      <c r="EH30160"/>
      <c r="EI30160"/>
      <c r="EJ30160" s="291"/>
      <c r="EK30160" s="291"/>
      <c r="EL30160" s="291"/>
      <c r="EM30160" s="291"/>
    </row>
    <row r="30161" spans="132:143" x14ac:dyDescent="0.25">
      <c r="EB30161"/>
      <c r="EC30161"/>
      <c r="ED30161"/>
      <c r="EE30161"/>
      <c r="EF30161"/>
      <c r="EG30161"/>
      <c r="EH30161"/>
      <c r="EI30161"/>
      <c r="EJ30161" s="291"/>
      <c r="EK30161" s="291"/>
      <c r="EL30161" s="291"/>
      <c r="EM30161" s="291"/>
    </row>
    <row r="30162" spans="132:143" x14ac:dyDescent="0.25">
      <c r="EB30162"/>
      <c r="EC30162"/>
      <c r="ED30162"/>
      <c r="EE30162"/>
      <c r="EF30162"/>
      <c r="EG30162"/>
      <c r="EH30162"/>
      <c r="EI30162"/>
      <c r="EJ30162" s="291"/>
      <c r="EK30162" s="291"/>
      <c r="EL30162" s="291"/>
      <c r="EM30162" s="291"/>
    </row>
    <row r="30163" spans="132:143" x14ac:dyDescent="0.25">
      <c r="EB30163"/>
      <c r="EC30163"/>
      <c r="ED30163"/>
      <c r="EE30163"/>
      <c r="EF30163"/>
      <c r="EG30163"/>
      <c r="EH30163"/>
      <c r="EI30163"/>
      <c r="EJ30163" s="291"/>
      <c r="EK30163" s="291"/>
      <c r="EL30163" s="291"/>
      <c r="EM30163" s="291"/>
    </row>
    <row r="30164" spans="132:143" x14ac:dyDescent="0.25">
      <c r="EB30164"/>
      <c r="EC30164"/>
      <c r="ED30164"/>
      <c r="EE30164"/>
      <c r="EF30164"/>
      <c r="EG30164"/>
      <c r="EH30164"/>
      <c r="EI30164"/>
      <c r="EJ30164" s="291"/>
      <c r="EK30164" s="291"/>
      <c r="EL30164" s="291"/>
      <c r="EM30164" s="291"/>
    </row>
    <row r="30165" spans="132:143" x14ac:dyDescent="0.25">
      <c r="EB30165"/>
      <c r="EC30165"/>
      <c r="ED30165"/>
      <c r="EE30165"/>
      <c r="EF30165"/>
      <c r="EG30165"/>
      <c r="EH30165"/>
      <c r="EI30165"/>
      <c r="EJ30165" s="291"/>
      <c r="EK30165" s="291"/>
      <c r="EL30165" s="291"/>
      <c r="EM30165" s="291"/>
    </row>
    <row r="30166" spans="132:143" x14ac:dyDescent="0.25">
      <c r="EB30166"/>
      <c r="EC30166"/>
      <c r="ED30166"/>
      <c r="EE30166"/>
      <c r="EF30166"/>
      <c r="EG30166"/>
      <c r="EH30166"/>
      <c r="EI30166"/>
      <c r="EJ30166" s="291"/>
      <c r="EK30166" s="291"/>
      <c r="EL30166" s="291"/>
      <c r="EM30166" s="291"/>
    </row>
    <row r="30167" spans="132:143" x14ac:dyDescent="0.25">
      <c r="EB30167"/>
      <c r="EC30167"/>
      <c r="ED30167"/>
      <c r="EE30167"/>
      <c r="EF30167"/>
      <c r="EG30167"/>
      <c r="EH30167"/>
      <c r="EI30167"/>
      <c r="EJ30167" s="291"/>
      <c r="EK30167" s="291"/>
      <c r="EL30167" s="291"/>
      <c r="EM30167" s="291"/>
    </row>
    <row r="30168" spans="132:143" x14ac:dyDescent="0.25">
      <c r="EB30168"/>
      <c r="EC30168"/>
      <c r="ED30168"/>
      <c r="EE30168"/>
      <c r="EF30168"/>
      <c r="EG30168"/>
      <c r="EH30168"/>
      <c r="EI30168"/>
      <c r="EJ30168" s="291"/>
      <c r="EK30168" s="291"/>
      <c r="EL30168" s="291"/>
      <c r="EM30168" s="291"/>
    </row>
    <row r="30169" spans="132:143" x14ac:dyDescent="0.25">
      <c r="EB30169"/>
      <c r="EC30169"/>
      <c r="ED30169"/>
      <c r="EE30169"/>
      <c r="EF30169"/>
      <c r="EG30169"/>
      <c r="EH30169"/>
      <c r="EI30169"/>
      <c r="EJ30169" s="291"/>
      <c r="EK30169" s="291"/>
      <c r="EL30169" s="291"/>
      <c r="EM30169" s="291"/>
    </row>
    <row r="30170" spans="132:143" x14ac:dyDescent="0.25">
      <c r="EB30170"/>
      <c r="EC30170"/>
      <c r="ED30170"/>
      <c r="EE30170"/>
      <c r="EF30170"/>
      <c r="EG30170"/>
      <c r="EH30170"/>
      <c r="EI30170"/>
      <c r="EJ30170" s="291"/>
      <c r="EK30170" s="291"/>
      <c r="EL30170" s="291"/>
      <c r="EM30170" s="291"/>
    </row>
    <row r="30171" spans="132:143" x14ac:dyDescent="0.25">
      <c r="EB30171"/>
      <c r="EC30171"/>
      <c r="ED30171"/>
      <c r="EE30171"/>
      <c r="EF30171"/>
      <c r="EG30171"/>
      <c r="EH30171"/>
      <c r="EI30171"/>
      <c r="EJ30171" s="291"/>
      <c r="EK30171" s="291"/>
      <c r="EL30171" s="291"/>
      <c r="EM30171" s="291"/>
    </row>
    <row r="30172" spans="132:143" x14ac:dyDescent="0.25">
      <c r="EB30172"/>
      <c r="EC30172"/>
      <c r="ED30172"/>
      <c r="EE30172"/>
      <c r="EF30172"/>
      <c r="EG30172"/>
      <c r="EH30172"/>
      <c r="EI30172"/>
      <c r="EJ30172" s="291"/>
      <c r="EK30172" s="291"/>
      <c r="EL30172" s="291"/>
      <c r="EM30172" s="291"/>
    </row>
    <row r="30173" spans="132:143" x14ac:dyDescent="0.25">
      <c r="EB30173"/>
      <c r="EC30173"/>
      <c r="ED30173"/>
      <c r="EE30173"/>
      <c r="EF30173"/>
      <c r="EG30173"/>
      <c r="EH30173"/>
      <c r="EI30173"/>
      <c r="EJ30173" s="291"/>
      <c r="EK30173" s="291"/>
      <c r="EL30173" s="291"/>
      <c r="EM30173" s="291"/>
    </row>
    <row r="30174" spans="132:143" x14ac:dyDescent="0.25">
      <c r="EB30174"/>
      <c r="EC30174"/>
      <c r="ED30174"/>
      <c r="EE30174"/>
      <c r="EF30174"/>
      <c r="EG30174"/>
      <c r="EH30174"/>
      <c r="EI30174"/>
      <c r="EJ30174" s="291"/>
      <c r="EK30174" s="291"/>
      <c r="EL30174" s="291"/>
      <c r="EM30174" s="291"/>
    </row>
    <row r="30175" spans="132:143" x14ac:dyDescent="0.25">
      <c r="EB30175"/>
      <c r="EC30175"/>
      <c r="ED30175"/>
      <c r="EE30175"/>
      <c r="EF30175"/>
      <c r="EG30175"/>
      <c r="EH30175"/>
      <c r="EI30175"/>
      <c r="EJ30175" s="291"/>
      <c r="EK30175" s="291"/>
      <c r="EL30175" s="291"/>
      <c r="EM30175" s="291"/>
    </row>
    <row r="30176" spans="132:143" x14ac:dyDescent="0.25">
      <c r="EB30176"/>
      <c r="EC30176"/>
      <c r="ED30176"/>
      <c r="EE30176"/>
      <c r="EF30176"/>
      <c r="EG30176"/>
      <c r="EH30176"/>
      <c r="EI30176"/>
      <c r="EJ30176" s="291"/>
      <c r="EK30176" s="291"/>
      <c r="EL30176" s="291"/>
      <c r="EM30176" s="291"/>
    </row>
    <row r="30177" spans="132:143" x14ac:dyDescent="0.25">
      <c r="EB30177"/>
      <c r="EC30177"/>
      <c r="ED30177"/>
      <c r="EE30177"/>
      <c r="EF30177"/>
      <c r="EG30177"/>
      <c r="EH30177"/>
      <c r="EI30177"/>
      <c r="EJ30177" s="291"/>
      <c r="EK30177" s="291"/>
      <c r="EL30177" s="291"/>
      <c r="EM30177" s="291"/>
    </row>
    <row r="30178" spans="132:143" x14ac:dyDescent="0.25">
      <c r="EB30178"/>
      <c r="EC30178"/>
      <c r="ED30178"/>
      <c r="EE30178"/>
      <c r="EF30178"/>
      <c r="EG30178"/>
      <c r="EH30178"/>
      <c r="EI30178"/>
      <c r="EJ30178" s="291"/>
      <c r="EK30178" s="291"/>
      <c r="EL30178" s="291"/>
      <c r="EM30178" s="291"/>
    </row>
    <row r="30179" spans="132:143" x14ac:dyDescent="0.25">
      <c r="EB30179"/>
      <c r="EC30179"/>
      <c r="ED30179"/>
      <c r="EE30179"/>
      <c r="EF30179"/>
      <c r="EG30179"/>
      <c r="EH30179"/>
      <c r="EI30179"/>
      <c r="EJ30179" s="291"/>
      <c r="EK30179" s="291"/>
      <c r="EL30179" s="291"/>
      <c r="EM30179" s="291"/>
    </row>
    <row r="30180" spans="132:143" x14ac:dyDescent="0.25">
      <c r="EB30180"/>
      <c r="EC30180"/>
      <c r="ED30180"/>
      <c r="EE30180"/>
      <c r="EF30180"/>
      <c r="EG30180"/>
      <c r="EH30180"/>
      <c r="EI30180"/>
      <c r="EJ30180" s="291"/>
      <c r="EK30180" s="291"/>
      <c r="EL30180" s="291"/>
      <c r="EM30180" s="291"/>
    </row>
    <row r="30181" spans="132:143" x14ac:dyDescent="0.25">
      <c r="EB30181"/>
      <c r="EC30181"/>
      <c r="ED30181"/>
      <c r="EE30181"/>
      <c r="EF30181"/>
      <c r="EG30181"/>
      <c r="EH30181"/>
      <c r="EI30181"/>
      <c r="EJ30181" s="291"/>
      <c r="EK30181" s="291"/>
      <c r="EL30181" s="291"/>
      <c r="EM30181" s="291"/>
    </row>
    <row r="30182" spans="132:143" x14ac:dyDescent="0.25">
      <c r="EB30182"/>
      <c r="EC30182"/>
      <c r="ED30182"/>
      <c r="EE30182"/>
      <c r="EF30182"/>
      <c r="EG30182"/>
      <c r="EH30182"/>
      <c r="EI30182"/>
      <c r="EJ30182" s="291"/>
      <c r="EK30182" s="291"/>
      <c r="EL30182" s="291"/>
      <c r="EM30182" s="291"/>
    </row>
    <row r="30183" spans="132:143" x14ac:dyDescent="0.25">
      <c r="EB30183"/>
      <c r="EC30183"/>
      <c r="ED30183"/>
      <c r="EE30183"/>
      <c r="EF30183"/>
      <c r="EG30183"/>
      <c r="EH30183"/>
      <c r="EI30183"/>
      <c r="EJ30183" s="291"/>
      <c r="EK30183" s="291"/>
      <c r="EL30183" s="291"/>
      <c r="EM30183" s="291"/>
    </row>
    <row r="30184" spans="132:143" x14ac:dyDescent="0.25">
      <c r="EB30184"/>
      <c r="EC30184"/>
      <c r="ED30184"/>
      <c r="EE30184"/>
      <c r="EF30184"/>
      <c r="EG30184"/>
      <c r="EH30184"/>
      <c r="EI30184"/>
      <c r="EJ30184" s="291"/>
      <c r="EK30184" s="291"/>
      <c r="EL30184" s="291"/>
      <c r="EM30184" s="291"/>
    </row>
    <row r="30185" spans="132:143" x14ac:dyDescent="0.25">
      <c r="EB30185"/>
      <c r="EC30185"/>
      <c r="ED30185"/>
      <c r="EE30185"/>
      <c r="EF30185"/>
      <c r="EG30185"/>
      <c r="EH30185"/>
      <c r="EI30185"/>
      <c r="EJ30185" s="291"/>
      <c r="EK30185" s="291"/>
      <c r="EL30185" s="291"/>
      <c r="EM30185" s="291"/>
    </row>
    <row r="30186" spans="132:143" x14ac:dyDescent="0.25">
      <c r="EB30186"/>
      <c r="EC30186"/>
      <c r="ED30186"/>
      <c r="EE30186"/>
      <c r="EF30186"/>
      <c r="EG30186"/>
      <c r="EH30186"/>
      <c r="EI30186"/>
      <c r="EJ30186" s="291"/>
      <c r="EK30186" s="291"/>
      <c r="EL30186" s="291"/>
      <c r="EM30186" s="291"/>
    </row>
    <row r="30187" spans="132:143" x14ac:dyDescent="0.25">
      <c r="EB30187"/>
      <c r="EC30187"/>
      <c r="ED30187"/>
      <c r="EE30187"/>
      <c r="EF30187"/>
      <c r="EG30187"/>
      <c r="EH30187"/>
      <c r="EI30187"/>
      <c r="EJ30187" s="291"/>
      <c r="EK30187" s="291"/>
      <c r="EL30187" s="291"/>
      <c r="EM30187" s="291"/>
    </row>
    <row r="30188" spans="132:143" x14ac:dyDescent="0.25">
      <c r="EB30188"/>
      <c r="EC30188"/>
      <c r="ED30188"/>
      <c r="EE30188"/>
      <c r="EF30188"/>
      <c r="EG30188"/>
      <c r="EH30188"/>
      <c r="EI30188"/>
      <c r="EJ30188" s="291"/>
      <c r="EK30188" s="291"/>
      <c r="EL30188" s="291"/>
      <c r="EM30188" s="291"/>
    </row>
    <row r="30189" spans="132:143" x14ac:dyDescent="0.25">
      <c r="EB30189"/>
      <c r="EC30189"/>
      <c r="ED30189"/>
      <c r="EE30189"/>
      <c r="EF30189"/>
      <c r="EG30189"/>
      <c r="EH30189"/>
      <c r="EI30189"/>
      <c r="EJ30189" s="291"/>
      <c r="EK30189" s="291"/>
      <c r="EL30189" s="291"/>
      <c r="EM30189" s="291"/>
    </row>
    <row r="30190" spans="132:143" x14ac:dyDescent="0.25">
      <c r="EB30190"/>
      <c r="EC30190"/>
      <c r="ED30190"/>
      <c r="EE30190"/>
      <c r="EF30190"/>
      <c r="EG30190"/>
      <c r="EH30190"/>
      <c r="EI30190"/>
      <c r="EJ30190" s="291"/>
      <c r="EK30190" s="291"/>
      <c r="EL30190" s="291"/>
      <c r="EM30190" s="291"/>
    </row>
    <row r="30191" spans="132:143" x14ac:dyDescent="0.25">
      <c r="EB30191"/>
      <c r="EC30191"/>
      <c r="ED30191"/>
      <c r="EE30191"/>
      <c r="EF30191"/>
      <c r="EG30191"/>
      <c r="EH30191"/>
      <c r="EI30191"/>
      <c r="EJ30191" s="291"/>
      <c r="EK30191" s="291"/>
      <c r="EL30191" s="291"/>
      <c r="EM30191" s="291"/>
    </row>
    <row r="30192" spans="132:143" x14ac:dyDescent="0.25">
      <c r="EB30192"/>
      <c r="EC30192"/>
      <c r="ED30192"/>
      <c r="EE30192"/>
      <c r="EF30192"/>
      <c r="EG30192"/>
      <c r="EH30192"/>
      <c r="EI30192"/>
      <c r="EJ30192" s="291"/>
      <c r="EK30192" s="291"/>
      <c r="EL30192" s="291"/>
      <c r="EM30192" s="291"/>
    </row>
    <row r="30193" spans="132:143" x14ac:dyDescent="0.25">
      <c r="EB30193"/>
      <c r="EC30193"/>
      <c r="ED30193"/>
      <c r="EE30193"/>
      <c r="EF30193"/>
      <c r="EG30193"/>
      <c r="EH30193"/>
      <c r="EI30193"/>
      <c r="EJ30193" s="291"/>
      <c r="EK30193" s="291"/>
      <c r="EL30193" s="291"/>
      <c r="EM30193" s="291"/>
    </row>
    <row r="30194" spans="132:143" x14ac:dyDescent="0.25">
      <c r="EB30194"/>
      <c r="EC30194"/>
      <c r="ED30194"/>
      <c r="EE30194"/>
      <c r="EF30194"/>
      <c r="EG30194"/>
      <c r="EH30194"/>
      <c r="EI30194"/>
      <c r="EJ30194" s="291"/>
      <c r="EK30194" s="291"/>
      <c r="EL30194" s="291"/>
      <c r="EM30194" s="291"/>
    </row>
    <row r="30195" spans="132:143" x14ac:dyDescent="0.25">
      <c r="EB30195"/>
      <c r="EC30195"/>
      <c r="ED30195"/>
      <c r="EE30195"/>
      <c r="EF30195"/>
      <c r="EG30195"/>
      <c r="EH30195"/>
      <c r="EI30195"/>
      <c r="EJ30195" s="291"/>
      <c r="EK30195" s="291"/>
      <c r="EL30195" s="291"/>
      <c r="EM30195" s="291"/>
    </row>
    <row r="30196" spans="132:143" x14ac:dyDescent="0.25">
      <c r="EB30196"/>
      <c r="EC30196"/>
      <c r="ED30196"/>
      <c r="EE30196"/>
      <c r="EF30196"/>
      <c r="EG30196"/>
      <c r="EH30196"/>
      <c r="EI30196"/>
      <c r="EJ30196" s="291"/>
      <c r="EK30196" s="291"/>
      <c r="EL30196" s="291"/>
      <c r="EM30196" s="291"/>
    </row>
    <row r="30197" spans="132:143" x14ac:dyDescent="0.25">
      <c r="EB30197"/>
      <c r="EC30197"/>
      <c r="ED30197"/>
      <c r="EE30197"/>
      <c r="EF30197"/>
      <c r="EG30197"/>
      <c r="EH30197"/>
      <c r="EI30197"/>
      <c r="EJ30197" s="291"/>
      <c r="EK30197" s="291"/>
      <c r="EL30197" s="291"/>
      <c r="EM30197" s="291"/>
    </row>
    <row r="30198" spans="132:143" x14ac:dyDescent="0.25">
      <c r="EB30198"/>
      <c r="EC30198"/>
      <c r="ED30198"/>
      <c r="EE30198"/>
      <c r="EF30198"/>
      <c r="EG30198"/>
      <c r="EH30198"/>
      <c r="EI30198"/>
      <c r="EJ30198" s="291"/>
      <c r="EK30198" s="291"/>
      <c r="EL30198" s="291"/>
      <c r="EM30198" s="291"/>
    </row>
    <row r="30199" spans="132:143" x14ac:dyDescent="0.25">
      <c r="EB30199"/>
      <c r="EC30199"/>
      <c r="ED30199"/>
      <c r="EE30199"/>
      <c r="EF30199"/>
      <c r="EG30199"/>
      <c r="EH30199"/>
      <c r="EI30199"/>
      <c r="EJ30199" s="291"/>
      <c r="EK30199" s="291"/>
      <c r="EL30199" s="291"/>
      <c r="EM30199" s="291"/>
    </row>
    <row r="30200" spans="132:143" x14ac:dyDescent="0.25">
      <c r="EB30200"/>
      <c r="EC30200"/>
      <c r="ED30200"/>
      <c r="EE30200"/>
      <c r="EF30200"/>
      <c r="EG30200"/>
      <c r="EH30200"/>
      <c r="EI30200"/>
      <c r="EJ30200" s="291"/>
      <c r="EK30200" s="291"/>
      <c r="EL30200" s="291"/>
      <c r="EM30200" s="291"/>
    </row>
    <row r="30201" spans="132:143" x14ac:dyDescent="0.25">
      <c r="EB30201"/>
      <c r="EC30201"/>
      <c r="ED30201"/>
      <c r="EE30201"/>
      <c r="EF30201"/>
      <c r="EG30201"/>
      <c r="EH30201"/>
      <c r="EI30201"/>
      <c r="EJ30201" s="291"/>
      <c r="EK30201" s="291"/>
      <c r="EL30201" s="291"/>
      <c r="EM30201" s="291"/>
    </row>
    <row r="30202" spans="132:143" x14ac:dyDescent="0.25">
      <c r="EB30202"/>
      <c r="EC30202"/>
      <c r="ED30202"/>
      <c r="EE30202"/>
      <c r="EF30202"/>
      <c r="EG30202"/>
      <c r="EH30202"/>
      <c r="EI30202"/>
      <c r="EJ30202" s="291"/>
      <c r="EK30202" s="291"/>
      <c r="EL30202" s="291"/>
      <c r="EM30202" s="291"/>
    </row>
    <row r="30203" spans="132:143" x14ac:dyDescent="0.25">
      <c r="EB30203"/>
      <c r="EC30203"/>
      <c r="ED30203"/>
      <c r="EE30203"/>
      <c r="EF30203"/>
      <c r="EG30203"/>
      <c r="EH30203"/>
      <c r="EI30203"/>
      <c r="EJ30203" s="291"/>
      <c r="EK30203" s="291"/>
      <c r="EL30203" s="291"/>
      <c r="EM30203" s="291"/>
    </row>
    <row r="30204" spans="132:143" x14ac:dyDescent="0.25">
      <c r="EB30204"/>
      <c r="EC30204"/>
      <c r="ED30204"/>
      <c r="EE30204"/>
      <c r="EF30204"/>
      <c r="EG30204"/>
      <c r="EH30204"/>
      <c r="EI30204"/>
      <c r="EJ30204" s="291"/>
      <c r="EK30204" s="291"/>
      <c r="EL30204" s="291"/>
      <c r="EM30204" s="291"/>
    </row>
    <row r="30205" spans="132:143" x14ac:dyDescent="0.25">
      <c r="EB30205"/>
      <c r="EC30205"/>
      <c r="ED30205"/>
      <c r="EE30205"/>
      <c r="EF30205"/>
      <c r="EG30205"/>
      <c r="EH30205"/>
      <c r="EI30205"/>
      <c r="EJ30205" s="291"/>
      <c r="EK30205" s="291"/>
      <c r="EL30205" s="291"/>
      <c r="EM30205" s="291"/>
    </row>
    <row r="30206" spans="132:143" x14ac:dyDescent="0.25">
      <c r="EB30206"/>
      <c r="EC30206"/>
      <c r="ED30206"/>
      <c r="EE30206"/>
      <c r="EF30206"/>
      <c r="EG30206"/>
      <c r="EH30206"/>
      <c r="EI30206"/>
      <c r="EJ30206" s="291"/>
      <c r="EK30206" s="291"/>
      <c r="EL30206" s="291"/>
      <c r="EM30206" s="291"/>
    </row>
    <row r="30207" spans="132:143" x14ac:dyDescent="0.25">
      <c r="EB30207"/>
      <c r="EC30207"/>
      <c r="ED30207"/>
      <c r="EE30207"/>
      <c r="EF30207"/>
      <c r="EG30207"/>
      <c r="EH30207"/>
      <c r="EI30207"/>
      <c r="EJ30207" s="291"/>
      <c r="EK30207" s="291"/>
      <c r="EL30207" s="291"/>
      <c r="EM30207" s="291"/>
    </row>
    <row r="30208" spans="132:143" x14ac:dyDescent="0.25">
      <c r="EB30208"/>
      <c r="EC30208"/>
      <c r="ED30208"/>
      <c r="EE30208"/>
      <c r="EF30208"/>
      <c r="EG30208"/>
      <c r="EH30208"/>
      <c r="EI30208"/>
      <c r="EJ30208" s="291"/>
      <c r="EK30208" s="291"/>
      <c r="EL30208" s="291"/>
      <c r="EM30208" s="291"/>
    </row>
    <row r="30209" spans="132:143" x14ac:dyDescent="0.25">
      <c r="EB30209"/>
      <c r="EC30209"/>
      <c r="ED30209"/>
      <c r="EE30209"/>
      <c r="EF30209"/>
      <c r="EG30209"/>
      <c r="EH30209"/>
      <c r="EI30209"/>
      <c r="EJ30209" s="291"/>
      <c r="EK30209" s="291"/>
      <c r="EL30209" s="291"/>
      <c r="EM30209" s="291"/>
    </row>
    <row r="30210" spans="132:143" x14ac:dyDescent="0.25">
      <c r="EB30210"/>
      <c r="EC30210"/>
      <c r="ED30210"/>
      <c r="EE30210"/>
      <c r="EF30210"/>
      <c r="EG30210"/>
      <c r="EH30210"/>
      <c r="EI30210"/>
      <c r="EJ30210" s="291"/>
      <c r="EK30210" s="291"/>
      <c r="EL30210" s="291"/>
      <c r="EM30210" s="291"/>
    </row>
    <row r="30211" spans="132:143" x14ac:dyDescent="0.25">
      <c r="EB30211"/>
      <c r="EC30211"/>
      <c r="ED30211"/>
      <c r="EE30211"/>
      <c r="EF30211"/>
      <c r="EG30211"/>
      <c r="EH30211"/>
      <c r="EI30211"/>
      <c r="EJ30211" s="291"/>
      <c r="EK30211" s="291"/>
      <c r="EL30211" s="291"/>
      <c r="EM30211" s="291"/>
    </row>
    <row r="30212" spans="132:143" x14ac:dyDescent="0.25">
      <c r="EB30212"/>
      <c r="EC30212"/>
      <c r="ED30212"/>
      <c r="EE30212"/>
      <c r="EF30212"/>
      <c r="EG30212"/>
      <c r="EH30212"/>
      <c r="EI30212"/>
      <c r="EJ30212" s="291"/>
      <c r="EK30212" s="291"/>
      <c r="EL30212" s="291"/>
      <c r="EM30212" s="291"/>
    </row>
    <row r="30213" spans="132:143" x14ac:dyDescent="0.25">
      <c r="EB30213"/>
      <c r="EC30213"/>
      <c r="ED30213"/>
      <c r="EE30213"/>
      <c r="EF30213"/>
      <c r="EG30213"/>
      <c r="EH30213"/>
      <c r="EI30213"/>
      <c r="EJ30213" s="291"/>
      <c r="EK30213" s="291"/>
      <c r="EL30213" s="291"/>
      <c r="EM30213" s="291"/>
    </row>
    <row r="30214" spans="132:143" x14ac:dyDescent="0.25">
      <c r="EB30214"/>
      <c r="EC30214"/>
      <c r="ED30214"/>
      <c r="EE30214"/>
      <c r="EF30214"/>
      <c r="EG30214"/>
      <c r="EH30214"/>
      <c r="EI30214"/>
      <c r="EJ30214" s="291"/>
      <c r="EK30214" s="291"/>
      <c r="EL30214" s="291"/>
      <c r="EM30214" s="291"/>
    </row>
    <row r="30215" spans="132:143" x14ac:dyDescent="0.25">
      <c r="EB30215"/>
      <c r="EC30215"/>
      <c r="ED30215"/>
      <c r="EE30215"/>
      <c r="EF30215"/>
      <c r="EG30215"/>
      <c r="EH30215"/>
      <c r="EI30215"/>
      <c r="EJ30215" s="291"/>
      <c r="EK30215" s="291"/>
      <c r="EL30215" s="291"/>
      <c r="EM30215" s="291"/>
    </row>
    <row r="30216" spans="132:143" x14ac:dyDescent="0.25">
      <c r="EB30216"/>
      <c r="EC30216"/>
      <c r="ED30216"/>
      <c r="EE30216"/>
      <c r="EF30216"/>
      <c r="EG30216"/>
      <c r="EH30216"/>
      <c r="EI30216"/>
      <c r="EJ30216" s="291"/>
      <c r="EK30216" s="291"/>
      <c r="EL30216" s="291"/>
      <c r="EM30216" s="291"/>
    </row>
    <row r="30217" spans="132:143" x14ac:dyDescent="0.25">
      <c r="EB30217"/>
      <c r="EC30217"/>
      <c r="ED30217"/>
      <c r="EE30217"/>
      <c r="EF30217"/>
      <c r="EG30217"/>
      <c r="EH30217"/>
      <c r="EI30217"/>
      <c r="EJ30217" s="291"/>
      <c r="EK30217" s="291"/>
      <c r="EL30217" s="291"/>
      <c r="EM30217" s="291"/>
    </row>
    <row r="30218" spans="132:143" x14ac:dyDescent="0.25">
      <c r="EB30218"/>
      <c r="EC30218"/>
      <c r="ED30218"/>
      <c r="EE30218"/>
      <c r="EF30218"/>
      <c r="EG30218"/>
      <c r="EH30218"/>
      <c r="EI30218"/>
      <c r="EJ30218" s="291"/>
      <c r="EK30218" s="291"/>
      <c r="EL30218" s="291"/>
      <c r="EM30218" s="291"/>
    </row>
    <row r="30219" spans="132:143" x14ac:dyDescent="0.25">
      <c r="EB30219"/>
      <c r="EC30219"/>
      <c r="ED30219"/>
      <c r="EE30219"/>
      <c r="EF30219"/>
      <c r="EG30219"/>
      <c r="EH30219"/>
      <c r="EI30219"/>
      <c r="EJ30219" s="291"/>
      <c r="EK30219" s="291"/>
      <c r="EL30219" s="291"/>
      <c r="EM30219" s="291"/>
    </row>
    <row r="30220" spans="132:143" x14ac:dyDescent="0.25">
      <c r="EB30220"/>
      <c r="EC30220"/>
      <c r="ED30220"/>
      <c r="EE30220"/>
      <c r="EF30220"/>
      <c r="EG30220"/>
      <c r="EH30220"/>
      <c r="EI30220"/>
      <c r="EJ30220" s="291"/>
      <c r="EK30220" s="291"/>
      <c r="EL30220" s="291"/>
      <c r="EM30220" s="291"/>
    </row>
    <row r="30221" spans="132:143" x14ac:dyDescent="0.25">
      <c r="EB30221"/>
      <c r="EC30221"/>
      <c r="ED30221"/>
      <c r="EE30221"/>
      <c r="EF30221"/>
      <c r="EG30221"/>
      <c r="EH30221"/>
      <c r="EI30221"/>
      <c r="EJ30221" s="291"/>
      <c r="EK30221" s="291"/>
      <c r="EL30221" s="291"/>
      <c r="EM30221" s="291"/>
    </row>
    <row r="30222" spans="132:143" x14ac:dyDescent="0.25">
      <c r="EB30222"/>
      <c r="EC30222"/>
      <c r="ED30222"/>
      <c r="EE30222"/>
      <c r="EF30222"/>
      <c r="EG30222"/>
      <c r="EH30222"/>
      <c r="EI30222"/>
      <c r="EJ30222" s="291"/>
      <c r="EK30222" s="291"/>
      <c r="EL30222" s="291"/>
      <c r="EM30222" s="291"/>
    </row>
    <row r="30223" spans="132:143" x14ac:dyDescent="0.25">
      <c r="EB30223"/>
      <c r="EC30223"/>
      <c r="ED30223"/>
      <c r="EE30223"/>
      <c r="EF30223"/>
      <c r="EG30223"/>
      <c r="EH30223"/>
      <c r="EI30223"/>
      <c r="EJ30223" s="291"/>
      <c r="EK30223" s="291"/>
      <c r="EL30223" s="291"/>
      <c r="EM30223" s="291"/>
    </row>
    <row r="30224" spans="132:143" x14ac:dyDescent="0.25">
      <c r="EB30224"/>
      <c r="EC30224"/>
      <c r="ED30224"/>
      <c r="EE30224"/>
      <c r="EF30224"/>
      <c r="EG30224"/>
      <c r="EH30224"/>
      <c r="EI30224"/>
      <c r="EJ30224" s="291"/>
      <c r="EK30224" s="291"/>
      <c r="EL30224" s="291"/>
      <c r="EM30224" s="291"/>
    </row>
    <row r="30225" spans="132:143" x14ac:dyDescent="0.25">
      <c r="EB30225"/>
      <c r="EC30225"/>
      <c r="ED30225"/>
      <c r="EE30225"/>
      <c r="EF30225"/>
      <c r="EG30225"/>
      <c r="EH30225"/>
      <c r="EI30225"/>
      <c r="EJ30225" s="291"/>
      <c r="EK30225" s="291"/>
      <c r="EL30225" s="291"/>
      <c r="EM30225" s="291"/>
    </row>
    <row r="30226" spans="132:143" x14ac:dyDescent="0.25">
      <c r="EB30226"/>
      <c r="EC30226"/>
      <c r="ED30226"/>
      <c r="EE30226"/>
      <c r="EF30226"/>
      <c r="EG30226"/>
      <c r="EH30226"/>
      <c r="EI30226"/>
      <c r="EJ30226" s="291"/>
      <c r="EK30226" s="291"/>
      <c r="EL30226" s="291"/>
      <c r="EM30226" s="291"/>
    </row>
    <row r="30227" spans="132:143" x14ac:dyDescent="0.25">
      <c r="EB30227"/>
      <c r="EC30227"/>
      <c r="ED30227"/>
      <c r="EE30227"/>
      <c r="EF30227"/>
      <c r="EG30227"/>
      <c r="EH30227"/>
      <c r="EI30227"/>
      <c r="EJ30227" s="291"/>
      <c r="EK30227" s="291"/>
      <c r="EL30227" s="291"/>
      <c r="EM30227" s="291"/>
    </row>
    <row r="30228" spans="132:143" x14ac:dyDescent="0.25">
      <c r="EB30228"/>
      <c r="EC30228"/>
      <c r="ED30228"/>
      <c r="EE30228"/>
      <c r="EF30228"/>
      <c r="EG30228"/>
      <c r="EH30228"/>
      <c r="EI30228"/>
      <c r="EJ30228" s="291"/>
      <c r="EK30228" s="291"/>
      <c r="EL30228" s="291"/>
      <c r="EM30228" s="291"/>
    </row>
    <row r="30229" spans="132:143" x14ac:dyDescent="0.25">
      <c r="EB30229"/>
      <c r="EC30229"/>
      <c r="ED30229"/>
      <c r="EE30229"/>
      <c r="EF30229"/>
      <c r="EG30229"/>
      <c r="EH30229"/>
      <c r="EI30229"/>
      <c r="EJ30229" s="291"/>
      <c r="EK30229" s="291"/>
      <c r="EL30229" s="291"/>
      <c r="EM30229" s="291"/>
    </row>
    <row r="30230" spans="132:143" x14ac:dyDescent="0.25">
      <c r="EB30230"/>
      <c r="EC30230"/>
      <c r="ED30230"/>
      <c r="EE30230"/>
      <c r="EF30230"/>
      <c r="EG30230"/>
      <c r="EH30230"/>
      <c r="EI30230"/>
      <c r="EJ30230" s="291"/>
      <c r="EK30230" s="291"/>
      <c r="EL30230" s="291"/>
      <c r="EM30230" s="291"/>
    </row>
    <row r="30231" spans="132:143" x14ac:dyDescent="0.25">
      <c r="EB30231"/>
      <c r="EC30231"/>
      <c r="ED30231"/>
      <c r="EE30231"/>
      <c r="EF30231"/>
      <c r="EG30231"/>
      <c r="EH30231"/>
      <c r="EI30231"/>
      <c r="EJ30231" s="291"/>
      <c r="EK30231" s="291"/>
      <c r="EL30231" s="291"/>
      <c r="EM30231" s="291"/>
    </row>
    <row r="30232" spans="132:143" x14ac:dyDescent="0.25">
      <c r="EB30232"/>
      <c r="EC30232"/>
      <c r="ED30232"/>
      <c r="EE30232"/>
      <c r="EF30232"/>
      <c r="EG30232"/>
      <c r="EH30232"/>
      <c r="EI30232"/>
      <c r="EJ30232" s="291"/>
      <c r="EK30232" s="291"/>
      <c r="EL30232" s="291"/>
      <c r="EM30232" s="291"/>
    </row>
    <row r="30233" spans="132:143" x14ac:dyDescent="0.25">
      <c r="EB30233"/>
      <c r="EC30233"/>
      <c r="ED30233"/>
      <c r="EE30233"/>
      <c r="EF30233"/>
      <c r="EG30233"/>
      <c r="EH30233"/>
      <c r="EI30233"/>
      <c r="EJ30233" s="291"/>
      <c r="EK30233" s="291"/>
      <c r="EL30233" s="291"/>
      <c r="EM30233" s="291"/>
    </row>
    <row r="30234" spans="132:143" x14ac:dyDescent="0.25">
      <c r="EB30234"/>
      <c r="EC30234"/>
      <c r="ED30234"/>
      <c r="EE30234"/>
      <c r="EF30234"/>
      <c r="EG30234"/>
      <c r="EH30234"/>
      <c r="EI30234"/>
      <c r="EJ30234" s="291"/>
      <c r="EK30234" s="291"/>
      <c r="EL30234" s="291"/>
      <c r="EM30234" s="291"/>
    </row>
    <row r="30235" spans="132:143" x14ac:dyDescent="0.25">
      <c r="EB30235"/>
      <c r="EC30235"/>
      <c r="ED30235"/>
      <c r="EE30235"/>
      <c r="EF30235"/>
      <c r="EG30235"/>
      <c r="EH30235"/>
      <c r="EI30235"/>
      <c r="EJ30235" s="291"/>
      <c r="EK30235" s="291"/>
      <c r="EL30235" s="291"/>
      <c r="EM30235" s="291"/>
    </row>
    <row r="30236" spans="132:143" x14ac:dyDescent="0.25">
      <c r="EB30236"/>
      <c r="EC30236"/>
      <c r="ED30236"/>
      <c r="EE30236"/>
      <c r="EF30236"/>
      <c r="EG30236"/>
      <c r="EH30236"/>
      <c r="EI30236"/>
      <c r="EJ30236" s="291"/>
      <c r="EK30236" s="291"/>
      <c r="EL30236" s="291"/>
      <c r="EM30236" s="291"/>
    </row>
    <row r="30237" spans="132:143" x14ac:dyDescent="0.25">
      <c r="EB30237"/>
      <c r="EC30237"/>
      <c r="ED30237"/>
      <c r="EE30237"/>
      <c r="EF30237"/>
      <c r="EG30237"/>
      <c r="EH30237"/>
      <c r="EI30237"/>
      <c r="EJ30237" s="291"/>
      <c r="EK30237" s="291"/>
      <c r="EL30237" s="291"/>
      <c r="EM30237" s="291"/>
    </row>
    <row r="30238" spans="132:143" x14ac:dyDescent="0.25">
      <c r="EB30238"/>
      <c r="EC30238"/>
      <c r="ED30238"/>
      <c r="EE30238"/>
      <c r="EF30238"/>
      <c r="EG30238"/>
      <c r="EH30238"/>
      <c r="EI30238"/>
      <c r="EJ30238" s="291"/>
      <c r="EK30238" s="291"/>
      <c r="EL30238" s="291"/>
      <c r="EM30238" s="291"/>
    </row>
    <row r="30239" spans="132:143" x14ac:dyDescent="0.25">
      <c r="EB30239"/>
      <c r="EC30239"/>
      <c r="ED30239"/>
      <c r="EE30239"/>
      <c r="EF30239"/>
      <c r="EG30239"/>
      <c r="EH30239"/>
      <c r="EI30239"/>
      <c r="EJ30239" s="291"/>
      <c r="EK30239" s="291"/>
      <c r="EL30239" s="291"/>
      <c r="EM30239" s="291"/>
    </row>
    <row r="30240" spans="132:143" x14ac:dyDescent="0.25">
      <c r="EB30240"/>
      <c r="EC30240"/>
      <c r="ED30240"/>
      <c r="EE30240"/>
      <c r="EF30240"/>
      <c r="EG30240"/>
      <c r="EH30240"/>
      <c r="EI30240"/>
      <c r="EJ30240" s="291"/>
      <c r="EK30240" s="291"/>
      <c r="EL30240" s="291"/>
      <c r="EM30240" s="291"/>
    </row>
    <row r="30241" spans="132:143" x14ac:dyDescent="0.25">
      <c r="EB30241"/>
      <c r="EC30241"/>
      <c r="ED30241"/>
      <c r="EE30241"/>
      <c r="EF30241"/>
      <c r="EG30241"/>
      <c r="EH30241"/>
      <c r="EI30241"/>
      <c r="EJ30241" s="291"/>
      <c r="EK30241" s="291"/>
      <c r="EL30241" s="291"/>
      <c r="EM30241" s="291"/>
    </row>
    <row r="30242" spans="132:143" x14ac:dyDescent="0.25">
      <c r="EB30242"/>
      <c r="EC30242"/>
      <c r="ED30242"/>
      <c r="EE30242"/>
      <c r="EF30242"/>
      <c r="EG30242"/>
      <c r="EH30242"/>
      <c r="EI30242"/>
      <c r="EJ30242" s="291"/>
      <c r="EK30242" s="291"/>
      <c r="EL30242" s="291"/>
      <c r="EM30242" s="291"/>
    </row>
    <row r="30243" spans="132:143" x14ac:dyDescent="0.25">
      <c r="EB30243"/>
      <c r="EC30243"/>
      <c r="ED30243"/>
      <c r="EE30243"/>
      <c r="EF30243"/>
      <c r="EG30243"/>
      <c r="EH30243"/>
      <c r="EI30243"/>
      <c r="EJ30243" s="291"/>
      <c r="EK30243" s="291"/>
      <c r="EL30243" s="291"/>
      <c r="EM30243" s="291"/>
    </row>
    <row r="30244" spans="132:143" x14ac:dyDescent="0.25">
      <c r="EB30244"/>
      <c r="EC30244"/>
      <c r="ED30244"/>
      <c r="EE30244"/>
      <c r="EF30244"/>
      <c r="EG30244"/>
      <c r="EH30244"/>
      <c r="EI30244"/>
      <c r="EJ30244" s="291"/>
      <c r="EK30244" s="291"/>
      <c r="EL30244" s="291"/>
      <c r="EM30244" s="291"/>
    </row>
    <row r="30245" spans="132:143" x14ac:dyDescent="0.25">
      <c r="EB30245"/>
      <c r="EC30245"/>
      <c r="ED30245"/>
      <c r="EE30245"/>
      <c r="EF30245"/>
      <c r="EG30245"/>
      <c r="EH30245"/>
      <c r="EI30245"/>
      <c r="EJ30245" s="291"/>
      <c r="EK30245" s="291"/>
      <c r="EL30245" s="291"/>
      <c r="EM30245" s="291"/>
    </row>
    <row r="30246" spans="132:143" x14ac:dyDescent="0.25">
      <c r="EB30246"/>
      <c r="EC30246"/>
      <c r="ED30246"/>
      <c r="EE30246"/>
      <c r="EF30246"/>
      <c r="EG30246"/>
      <c r="EH30246"/>
      <c r="EI30246"/>
      <c r="EJ30246" s="291"/>
      <c r="EK30246" s="291"/>
      <c r="EL30246" s="291"/>
      <c r="EM30246" s="291"/>
    </row>
    <row r="30247" spans="132:143" x14ac:dyDescent="0.25">
      <c r="EB30247"/>
      <c r="EC30247"/>
      <c r="ED30247"/>
      <c r="EE30247"/>
      <c r="EF30247"/>
      <c r="EG30247"/>
      <c r="EH30247"/>
      <c r="EI30247"/>
      <c r="EJ30247" s="291"/>
      <c r="EK30247" s="291"/>
      <c r="EL30247" s="291"/>
      <c r="EM30247" s="291"/>
    </row>
    <row r="30248" spans="132:143" x14ac:dyDescent="0.25">
      <c r="EB30248"/>
      <c r="EC30248"/>
      <c r="ED30248"/>
      <c r="EE30248"/>
      <c r="EF30248"/>
      <c r="EG30248"/>
      <c r="EH30248"/>
      <c r="EI30248"/>
      <c r="EJ30248" s="291"/>
      <c r="EK30248" s="291"/>
      <c r="EL30248" s="291"/>
      <c r="EM30248" s="291"/>
    </row>
    <row r="30249" spans="132:143" x14ac:dyDescent="0.25">
      <c r="EB30249"/>
      <c r="EC30249"/>
      <c r="ED30249"/>
      <c r="EE30249"/>
      <c r="EF30249"/>
      <c r="EG30249"/>
      <c r="EH30249"/>
      <c r="EI30249"/>
      <c r="EJ30249" s="291"/>
      <c r="EK30249" s="291"/>
      <c r="EL30249" s="291"/>
      <c r="EM30249" s="291"/>
    </row>
    <row r="30250" spans="132:143" x14ac:dyDescent="0.25">
      <c r="EB30250"/>
      <c r="EC30250"/>
      <c r="ED30250"/>
      <c r="EE30250"/>
      <c r="EF30250"/>
      <c r="EG30250"/>
      <c r="EH30250"/>
      <c r="EI30250"/>
      <c r="EJ30250" s="291"/>
      <c r="EK30250" s="291"/>
      <c r="EL30250" s="291"/>
      <c r="EM30250" s="291"/>
    </row>
    <row r="30251" spans="132:143" x14ac:dyDescent="0.25">
      <c r="EB30251"/>
      <c r="EC30251"/>
      <c r="ED30251"/>
      <c r="EE30251"/>
      <c r="EF30251"/>
      <c r="EG30251"/>
      <c r="EH30251"/>
      <c r="EI30251"/>
      <c r="EJ30251" s="291"/>
      <c r="EK30251" s="291"/>
      <c r="EL30251" s="291"/>
      <c r="EM30251" s="291"/>
    </row>
    <row r="30252" spans="132:143" x14ac:dyDescent="0.25">
      <c r="EB30252"/>
      <c r="EC30252"/>
      <c r="ED30252"/>
      <c r="EE30252"/>
      <c r="EF30252"/>
      <c r="EG30252"/>
      <c r="EH30252"/>
      <c r="EI30252"/>
      <c r="EJ30252" s="291"/>
      <c r="EK30252" s="291"/>
      <c r="EL30252" s="291"/>
      <c r="EM30252" s="291"/>
    </row>
    <row r="30253" spans="132:143" x14ac:dyDescent="0.25">
      <c r="EB30253"/>
      <c r="EC30253"/>
      <c r="ED30253"/>
      <c r="EE30253"/>
      <c r="EF30253"/>
      <c r="EG30253"/>
      <c r="EH30253"/>
      <c r="EI30253"/>
      <c r="EJ30253" s="291"/>
      <c r="EK30253" s="291"/>
      <c r="EL30253" s="291"/>
      <c r="EM30253" s="291"/>
    </row>
    <row r="30254" spans="132:143" x14ac:dyDescent="0.25">
      <c r="EB30254"/>
      <c r="EC30254"/>
      <c r="ED30254"/>
      <c r="EE30254"/>
      <c r="EF30254"/>
      <c r="EG30254"/>
      <c r="EH30254"/>
      <c r="EI30254"/>
      <c r="EJ30254" s="291"/>
      <c r="EK30254" s="291"/>
      <c r="EL30254" s="291"/>
      <c r="EM30254" s="291"/>
    </row>
    <row r="30255" spans="132:143" x14ac:dyDescent="0.25">
      <c r="EB30255"/>
      <c r="EC30255"/>
      <c r="ED30255"/>
      <c r="EE30255"/>
      <c r="EF30255"/>
      <c r="EG30255"/>
      <c r="EH30255"/>
      <c r="EI30255"/>
      <c r="EJ30255" s="291"/>
      <c r="EK30255" s="291"/>
      <c r="EL30255" s="291"/>
      <c r="EM30255" s="291"/>
    </row>
    <row r="30256" spans="132:143" x14ac:dyDescent="0.25">
      <c r="EB30256"/>
      <c r="EC30256"/>
      <c r="ED30256"/>
      <c r="EE30256"/>
      <c r="EF30256"/>
      <c r="EG30256"/>
      <c r="EH30256"/>
      <c r="EI30256"/>
      <c r="EJ30256" s="291"/>
      <c r="EK30256" s="291"/>
      <c r="EL30256" s="291"/>
      <c r="EM30256" s="291"/>
    </row>
    <row r="30257" spans="132:143" x14ac:dyDescent="0.25">
      <c r="EB30257"/>
      <c r="EC30257"/>
      <c r="ED30257"/>
      <c r="EE30257"/>
      <c r="EF30257"/>
      <c r="EG30257"/>
      <c r="EH30257"/>
      <c r="EI30257"/>
      <c r="EJ30257" s="291"/>
      <c r="EK30257" s="291"/>
      <c r="EL30257" s="291"/>
      <c r="EM30257" s="291"/>
    </row>
    <row r="30258" spans="132:143" x14ac:dyDescent="0.25">
      <c r="EB30258"/>
      <c r="EC30258"/>
      <c r="ED30258"/>
      <c r="EE30258"/>
      <c r="EF30258"/>
      <c r="EG30258"/>
      <c r="EH30258"/>
      <c r="EI30258"/>
      <c r="EJ30258" s="291"/>
      <c r="EK30258" s="291"/>
      <c r="EL30258" s="291"/>
      <c r="EM30258" s="291"/>
    </row>
    <row r="30259" spans="132:143" x14ac:dyDescent="0.25">
      <c r="EB30259"/>
      <c r="EC30259"/>
      <c r="ED30259"/>
      <c r="EE30259"/>
      <c r="EF30259"/>
      <c r="EG30259"/>
      <c r="EH30259"/>
      <c r="EI30259"/>
      <c r="EJ30259" s="291"/>
      <c r="EK30259" s="291"/>
      <c r="EL30259" s="291"/>
      <c r="EM30259" s="291"/>
    </row>
    <row r="30260" spans="132:143" x14ac:dyDescent="0.25">
      <c r="EB30260"/>
      <c r="EC30260"/>
      <c r="ED30260"/>
      <c r="EE30260"/>
      <c r="EF30260"/>
      <c r="EG30260"/>
      <c r="EH30260"/>
      <c r="EI30260"/>
      <c r="EJ30260" s="291"/>
      <c r="EK30260" s="291"/>
      <c r="EL30260" s="291"/>
      <c r="EM30260" s="291"/>
    </row>
    <row r="30261" spans="132:143" x14ac:dyDescent="0.25">
      <c r="EB30261"/>
      <c r="EC30261"/>
      <c r="ED30261"/>
      <c r="EE30261"/>
      <c r="EF30261"/>
      <c r="EG30261"/>
      <c r="EH30261"/>
      <c r="EI30261"/>
      <c r="EJ30261" s="291"/>
      <c r="EK30261" s="291"/>
      <c r="EL30261" s="291"/>
      <c r="EM30261" s="291"/>
    </row>
    <row r="30262" spans="132:143" x14ac:dyDescent="0.25">
      <c r="EB30262"/>
      <c r="EC30262"/>
      <c r="ED30262"/>
      <c r="EE30262"/>
      <c r="EF30262"/>
      <c r="EG30262"/>
      <c r="EH30262"/>
      <c r="EI30262"/>
      <c r="EJ30262" s="291"/>
      <c r="EK30262" s="291"/>
      <c r="EL30262" s="291"/>
      <c r="EM30262" s="291"/>
    </row>
    <row r="30263" spans="132:143" x14ac:dyDescent="0.25">
      <c r="EB30263"/>
      <c r="EC30263"/>
      <c r="ED30263"/>
      <c r="EE30263"/>
      <c r="EF30263"/>
      <c r="EG30263"/>
      <c r="EH30263"/>
      <c r="EI30263"/>
      <c r="EJ30263" s="291"/>
      <c r="EK30263" s="291"/>
      <c r="EL30263" s="291"/>
      <c r="EM30263" s="291"/>
    </row>
    <row r="30264" spans="132:143" x14ac:dyDescent="0.25">
      <c r="EB30264"/>
      <c r="EC30264"/>
      <c r="ED30264"/>
      <c r="EE30264"/>
      <c r="EF30264"/>
      <c r="EG30264"/>
      <c r="EH30264"/>
      <c r="EI30264"/>
      <c r="EJ30264" s="291"/>
      <c r="EK30264" s="291"/>
      <c r="EL30264" s="291"/>
      <c r="EM30264" s="291"/>
    </row>
    <row r="30265" spans="132:143" x14ac:dyDescent="0.25">
      <c r="EB30265"/>
      <c r="EC30265"/>
      <c r="ED30265"/>
      <c r="EE30265"/>
      <c r="EF30265"/>
      <c r="EG30265"/>
      <c r="EH30265"/>
      <c r="EI30265"/>
      <c r="EJ30265" s="291"/>
      <c r="EK30265" s="291"/>
      <c r="EL30265" s="291"/>
      <c r="EM30265" s="291"/>
    </row>
    <row r="30266" spans="132:143" x14ac:dyDescent="0.25">
      <c r="EB30266"/>
      <c r="EC30266"/>
      <c r="ED30266"/>
      <c r="EE30266"/>
      <c r="EF30266"/>
      <c r="EG30266"/>
      <c r="EH30266"/>
      <c r="EI30266"/>
      <c r="EJ30266" s="291"/>
      <c r="EK30266" s="291"/>
      <c r="EL30266" s="291"/>
      <c r="EM30266" s="291"/>
    </row>
    <row r="30267" spans="132:143" x14ac:dyDescent="0.25">
      <c r="EB30267"/>
      <c r="EC30267"/>
      <c r="ED30267"/>
      <c r="EE30267"/>
      <c r="EF30267"/>
      <c r="EG30267"/>
      <c r="EH30267"/>
      <c r="EI30267"/>
      <c r="EJ30267" s="291"/>
      <c r="EK30267" s="291"/>
      <c r="EL30267" s="291"/>
      <c r="EM30267" s="291"/>
    </row>
    <row r="30268" spans="132:143" x14ac:dyDescent="0.25">
      <c r="EB30268"/>
      <c r="EC30268"/>
      <c r="ED30268"/>
      <c r="EE30268"/>
      <c r="EF30268"/>
      <c r="EG30268"/>
      <c r="EH30268"/>
      <c r="EI30268"/>
      <c r="EJ30268" s="291"/>
      <c r="EK30268" s="291"/>
      <c r="EL30268" s="291"/>
      <c r="EM30268" s="291"/>
    </row>
    <row r="30269" spans="132:143" x14ac:dyDescent="0.25">
      <c r="EB30269"/>
      <c r="EC30269"/>
      <c r="ED30269"/>
      <c r="EE30269"/>
      <c r="EF30269"/>
      <c r="EG30269"/>
      <c r="EH30269"/>
      <c r="EI30269"/>
      <c r="EJ30269" s="291"/>
      <c r="EK30269" s="291"/>
      <c r="EL30269" s="291"/>
      <c r="EM30269" s="291"/>
    </row>
    <row r="30270" spans="132:143" x14ac:dyDescent="0.25">
      <c r="EB30270"/>
      <c r="EC30270"/>
      <c r="ED30270"/>
      <c r="EE30270"/>
      <c r="EF30270"/>
      <c r="EG30270"/>
      <c r="EH30270"/>
      <c r="EI30270"/>
      <c r="EJ30270" s="291"/>
      <c r="EK30270" s="291"/>
      <c r="EL30270" s="291"/>
      <c r="EM30270" s="291"/>
    </row>
    <row r="30271" spans="132:143" x14ac:dyDescent="0.25">
      <c r="EB30271"/>
      <c r="EC30271"/>
      <c r="ED30271"/>
      <c r="EE30271"/>
      <c r="EF30271"/>
      <c r="EG30271"/>
      <c r="EH30271"/>
      <c r="EI30271"/>
      <c r="EJ30271" s="291"/>
      <c r="EK30271" s="291"/>
      <c r="EL30271" s="291"/>
      <c r="EM30271" s="291"/>
    </row>
    <row r="30272" spans="132:143" x14ac:dyDescent="0.25">
      <c r="EB30272"/>
      <c r="EC30272"/>
      <c r="ED30272"/>
      <c r="EE30272"/>
      <c r="EF30272"/>
      <c r="EG30272"/>
      <c r="EH30272"/>
      <c r="EI30272"/>
      <c r="EJ30272" s="291"/>
      <c r="EK30272" s="291"/>
      <c r="EL30272" s="291"/>
      <c r="EM30272" s="291"/>
    </row>
    <row r="30273" spans="132:143" x14ac:dyDescent="0.25">
      <c r="EB30273"/>
      <c r="EC30273"/>
      <c r="ED30273"/>
      <c r="EE30273"/>
      <c r="EF30273"/>
      <c r="EG30273"/>
      <c r="EH30273"/>
      <c r="EI30273"/>
      <c r="EJ30273" s="291"/>
      <c r="EK30273" s="291"/>
      <c r="EL30273" s="291"/>
      <c r="EM30273" s="291"/>
    </row>
    <row r="30274" spans="132:143" x14ac:dyDescent="0.25">
      <c r="EB30274"/>
      <c r="EC30274"/>
      <c r="ED30274"/>
      <c r="EE30274"/>
      <c r="EF30274"/>
      <c r="EG30274"/>
      <c r="EH30274"/>
      <c r="EI30274"/>
      <c r="EJ30274" s="291"/>
      <c r="EK30274" s="291"/>
      <c r="EL30274" s="291"/>
      <c r="EM30274" s="291"/>
    </row>
    <row r="30275" spans="132:143" x14ac:dyDescent="0.25">
      <c r="EB30275"/>
      <c r="EC30275"/>
      <c r="ED30275"/>
      <c r="EE30275"/>
      <c r="EF30275"/>
      <c r="EG30275"/>
      <c r="EH30275"/>
      <c r="EI30275"/>
      <c r="EJ30275" s="291"/>
      <c r="EK30275" s="291"/>
      <c r="EL30275" s="291"/>
      <c r="EM30275" s="291"/>
    </row>
    <row r="30276" spans="132:143" x14ac:dyDescent="0.25">
      <c r="EB30276"/>
      <c r="EC30276"/>
      <c r="ED30276"/>
      <c r="EE30276"/>
      <c r="EF30276"/>
      <c r="EG30276"/>
      <c r="EH30276"/>
      <c r="EI30276"/>
      <c r="EJ30276" s="291"/>
      <c r="EK30276" s="291"/>
      <c r="EL30276" s="291"/>
      <c r="EM30276" s="291"/>
    </row>
    <row r="30277" spans="132:143" x14ac:dyDescent="0.25">
      <c r="EB30277"/>
      <c r="EC30277"/>
      <c r="ED30277"/>
      <c r="EE30277"/>
      <c r="EF30277"/>
      <c r="EG30277"/>
      <c r="EH30277"/>
      <c r="EI30277"/>
      <c r="EJ30277" s="291"/>
      <c r="EK30277" s="291"/>
      <c r="EL30277" s="291"/>
      <c r="EM30277" s="291"/>
    </row>
    <row r="30278" spans="132:143" x14ac:dyDescent="0.25">
      <c r="EB30278"/>
      <c r="EC30278"/>
      <c r="ED30278"/>
      <c r="EE30278"/>
      <c r="EF30278"/>
      <c r="EG30278"/>
      <c r="EH30278"/>
      <c r="EI30278"/>
      <c r="EJ30278" s="291"/>
      <c r="EK30278" s="291"/>
      <c r="EL30278" s="291"/>
      <c r="EM30278" s="291"/>
    </row>
    <row r="30279" spans="132:143" x14ac:dyDescent="0.25">
      <c r="EB30279"/>
      <c r="EC30279"/>
      <c r="ED30279"/>
      <c r="EE30279"/>
      <c r="EF30279"/>
      <c r="EG30279"/>
      <c r="EH30279"/>
      <c r="EI30279"/>
      <c r="EJ30279" s="291"/>
      <c r="EK30279" s="291"/>
      <c r="EL30279" s="291"/>
      <c r="EM30279" s="291"/>
    </row>
    <row r="30280" spans="132:143" x14ac:dyDescent="0.25">
      <c r="EB30280"/>
      <c r="EC30280"/>
      <c r="ED30280"/>
      <c r="EE30280"/>
      <c r="EF30280"/>
      <c r="EG30280"/>
      <c r="EH30280"/>
      <c r="EI30280"/>
      <c r="EJ30280" s="291"/>
      <c r="EK30280" s="291"/>
      <c r="EL30280" s="291"/>
      <c r="EM30280" s="291"/>
    </row>
    <row r="30281" spans="132:143" x14ac:dyDescent="0.25">
      <c r="EB30281"/>
      <c r="EC30281"/>
      <c r="ED30281"/>
      <c r="EE30281"/>
      <c r="EF30281"/>
      <c r="EG30281"/>
      <c r="EH30281"/>
      <c r="EI30281"/>
      <c r="EJ30281" s="291"/>
      <c r="EK30281" s="291"/>
      <c r="EL30281" s="291"/>
      <c r="EM30281" s="291"/>
    </row>
    <row r="30282" spans="132:143" x14ac:dyDescent="0.25">
      <c r="EB30282"/>
      <c r="EC30282"/>
      <c r="ED30282"/>
      <c r="EE30282"/>
      <c r="EF30282"/>
      <c r="EG30282"/>
      <c r="EH30282"/>
      <c r="EI30282"/>
      <c r="EJ30282" s="291"/>
      <c r="EK30282" s="291"/>
      <c r="EL30282" s="291"/>
      <c r="EM30282" s="291"/>
    </row>
    <row r="30283" spans="132:143" x14ac:dyDescent="0.25">
      <c r="EB30283"/>
      <c r="EC30283"/>
      <c r="ED30283"/>
      <c r="EE30283"/>
      <c r="EF30283"/>
      <c r="EG30283"/>
      <c r="EH30283"/>
      <c r="EI30283"/>
      <c r="EJ30283" s="291"/>
      <c r="EK30283" s="291"/>
      <c r="EL30283" s="291"/>
      <c r="EM30283" s="291"/>
    </row>
    <row r="30284" spans="132:143" x14ac:dyDescent="0.25">
      <c r="EB30284"/>
      <c r="EC30284"/>
      <c r="ED30284"/>
      <c r="EE30284"/>
      <c r="EF30284"/>
      <c r="EG30284"/>
      <c r="EH30284"/>
      <c r="EI30284"/>
      <c r="EJ30284" s="291"/>
      <c r="EK30284" s="291"/>
      <c r="EL30284" s="291"/>
      <c r="EM30284" s="291"/>
    </row>
    <row r="30285" spans="132:143" x14ac:dyDescent="0.25">
      <c r="EB30285"/>
      <c r="EC30285"/>
      <c r="ED30285"/>
      <c r="EE30285"/>
      <c r="EF30285"/>
      <c r="EG30285"/>
      <c r="EH30285"/>
      <c r="EI30285"/>
      <c r="EJ30285" s="291"/>
      <c r="EK30285" s="291"/>
      <c r="EL30285" s="291"/>
      <c r="EM30285" s="291"/>
    </row>
    <row r="30286" spans="132:143" x14ac:dyDescent="0.25">
      <c r="EB30286"/>
      <c r="EC30286"/>
      <c r="ED30286"/>
      <c r="EE30286"/>
      <c r="EF30286"/>
      <c r="EG30286"/>
      <c r="EH30286"/>
      <c r="EI30286"/>
      <c r="EJ30286" s="291"/>
      <c r="EK30286" s="291"/>
      <c r="EL30286" s="291"/>
      <c r="EM30286" s="291"/>
    </row>
    <row r="30287" spans="132:143" x14ac:dyDescent="0.25">
      <c r="EB30287"/>
      <c r="EC30287"/>
      <c r="ED30287"/>
      <c r="EE30287"/>
      <c r="EF30287"/>
      <c r="EG30287"/>
      <c r="EH30287"/>
      <c r="EI30287"/>
      <c r="EJ30287" s="291"/>
      <c r="EK30287" s="291"/>
      <c r="EL30287" s="291"/>
      <c r="EM30287" s="291"/>
    </row>
    <row r="30288" spans="132:143" x14ac:dyDescent="0.25">
      <c r="EB30288"/>
      <c r="EC30288"/>
      <c r="ED30288"/>
      <c r="EE30288"/>
      <c r="EF30288"/>
      <c r="EG30288"/>
      <c r="EH30288"/>
      <c r="EI30288"/>
      <c r="EJ30288" s="291"/>
      <c r="EK30288" s="291"/>
      <c r="EL30288" s="291"/>
      <c r="EM30288" s="291"/>
    </row>
    <row r="30289" spans="132:143" x14ac:dyDescent="0.25">
      <c r="EB30289"/>
      <c r="EC30289"/>
      <c r="ED30289"/>
      <c r="EE30289"/>
      <c r="EF30289"/>
      <c r="EG30289"/>
      <c r="EH30289"/>
      <c r="EI30289"/>
      <c r="EJ30289" s="291"/>
      <c r="EK30289" s="291"/>
      <c r="EL30289" s="291"/>
      <c r="EM30289" s="291"/>
    </row>
    <row r="30290" spans="132:143" x14ac:dyDescent="0.25">
      <c r="EB30290"/>
      <c r="EC30290"/>
      <c r="ED30290"/>
      <c r="EE30290"/>
      <c r="EF30290"/>
      <c r="EG30290"/>
      <c r="EH30290"/>
      <c r="EI30290"/>
      <c r="EJ30290" s="291"/>
      <c r="EK30290" s="291"/>
      <c r="EL30290" s="291"/>
      <c r="EM30290" s="291"/>
    </row>
    <row r="30291" spans="132:143" x14ac:dyDescent="0.25">
      <c r="EB30291"/>
      <c r="EC30291"/>
      <c r="ED30291"/>
      <c r="EE30291"/>
      <c r="EF30291"/>
      <c r="EG30291"/>
      <c r="EH30291"/>
      <c r="EI30291"/>
      <c r="EJ30291" s="291"/>
      <c r="EK30291" s="291"/>
      <c r="EL30291" s="291"/>
      <c r="EM30291" s="291"/>
    </row>
    <row r="30292" spans="132:143" x14ac:dyDescent="0.25">
      <c r="EB30292"/>
      <c r="EC30292"/>
      <c r="ED30292"/>
      <c r="EE30292"/>
      <c r="EF30292"/>
      <c r="EG30292"/>
      <c r="EH30292"/>
      <c r="EI30292"/>
      <c r="EJ30292" s="291"/>
      <c r="EK30292" s="291"/>
      <c r="EL30292" s="291"/>
      <c r="EM30292" s="291"/>
    </row>
    <row r="30293" spans="132:143" x14ac:dyDescent="0.25">
      <c r="EB30293"/>
      <c r="EC30293"/>
      <c r="ED30293"/>
      <c r="EE30293"/>
      <c r="EF30293"/>
      <c r="EG30293"/>
      <c r="EH30293"/>
      <c r="EI30293"/>
      <c r="EJ30293" s="291"/>
      <c r="EK30293" s="291"/>
      <c r="EL30293" s="291"/>
      <c r="EM30293" s="291"/>
    </row>
    <row r="30294" spans="132:143" x14ac:dyDescent="0.25">
      <c r="EB30294"/>
      <c r="EC30294"/>
      <c r="ED30294"/>
      <c r="EE30294"/>
      <c r="EF30294"/>
      <c r="EG30294"/>
      <c r="EH30294"/>
      <c r="EI30294"/>
      <c r="EJ30294" s="291"/>
      <c r="EK30294" s="291"/>
      <c r="EL30294" s="291"/>
      <c r="EM30294" s="291"/>
    </row>
    <row r="30295" spans="132:143" x14ac:dyDescent="0.25">
      <c r="EB30295"/>
      <c r="EC30295"/>
      <c r="ED30295"/>
      <c r="EE30295"/>
      <c r="EF30295"/>
      <c r="EG30295"/>
      <c r="EH30295"/>
      <c r="EI30295"/>
      <c r="EJ30295" s="291"/>
      <c r="EK30295" s="291"/>
      <c r="EL30295" s="291"/>
      <c r="EM30295" s="291"/>
    </row>
    <row r="30296" spans="132:143" x14ac:dyDescent="0.25">
      <c r="EB30296"/>
      <c r="EC30296"/>
      <c r="ED30296"/>
      <c r="EE30296"/>
      <c r="EF30296"/>
      <c r="EG30296"/>
      <c r="EH30296"/>
      <c r="EI30296"/>
      <c r="EJ30296" s="291"/>
      <c r="EK30296" s="291"/>
      <c r="EL30296" s="291"/>
      <c r="EM30296" s="291"/>
    </row>
    <row r="30297" spans="132:143" x14ac:dyDescent="0.25">
      <c r="EB30297"/>
      <c r="EC30297"/>
      <c r="ED30297"/>
      <c r="EE30297"/>
      <c r="EF30297"/>
      <c r="EG30297"/>
      <c r="EH30297"/>
      <c r="EI30297"/>
      <c r="EJ30297" s="291"/>
      <c r="EK30297" s="291"/>
      <c r="EL30297" s="291"/>
      <c r="EM30297" s="291"/>
    </row>
    <row r="30298" spans="132:143" x14ac:dyDescent="0.25">
      <c r="EB30298"/>
      <c r="EC30298"/>
      <c r="ED30298"/>
      <c r="EE30298"/>
      <c r="EF30298"/>
      <c r="EG30298"/>
      <c r="EH30298"/>
      <c r="EI30298"/>
      <c r="EJ30298" s="291"/>
      <c r="EK30298" s="291"/>
      <c r="EL30298" s="291"/>
      <c r="EM30298" s="291"/>
    </row>
    <row r="30299" spans="132:143" x14ac:dyDescent="0.25">
      <c r="EB30299"/>
      <c r="EC30299"/>
      <c r="ED30299"/>
      <c r="EE30299"/>
      <c r="EF30299"/>
      <c r="EG30299"/>
      <c r="EH30299"/>
      <c r="EI30299"/>
      <c r="EJ30299" s="291"/>
      <c r="EK30299" s="291"/>
      <c r="EL30299" s="291"/>
      <c r="EM30299" s="291"/>
    </row>
    <row r="30300" spans="132:143" x14ac:dyDescent="0.25">
      <c r="EB30300"/>
      <c r="EC30300"/>
      <c r="ED30300"/>
      <c r="EE30300"/>
      <c r="EF30300"/>
      <c r="EG30300"/>
      <c r="EH30300"/>
      <c r="EI30300"/>
      <c r="EJ30300" s="291"/>
      <c r="EK30300" s="291"/>
      <c r="EL30300" s="291"/>
      <c r="EM30300" s="291"/>
    </row>
    <row r="30301" spans="132:143" x14ac:dyDescent="0.25">
      <c r="EB30301"/>
      <c r="EC30301"/>
      <c r="ED30301"/>
      <c r="EE30301"/>
      <c r="EF30301"/>
      <c r="EG30301"/>
      <c r="EH30301"/>
      <c r="EI30301"/>
      <c r="EJ30301" s="291"/>
      <c r="EK30301" s="291"/>
      <c r="EL30301" s="291"/>
      <c r="EM30301" s="291"/>
    </row>
    <row r="30302" spans="132:143" x14ac:dyDescent="0.25">
      <c r="EB30302"/>
      <c r="EC30302"/>
      <c r="ED30302"/>
      <c r="EE30302"/>
      <c r="EF30302"/>
      <c r="EG30302"/>
      <c r="EH30302"/>
      <c r="EI30302"/>
      <c r="EJ30302" s="291"/>
      <c r="EK30302" s="291"/>
      <c r="EL30302" s="291"/>
      <c r="EM30302" s="291"/>
    </row>
    <row r="30303" spans="132:143" x14ac:dyDescent="0.25">
      <c r="EB30303"/>
      <c r="EC30303"/>
      <c r="ED30303"/>
      <c r="EE30303"/>
      <c r="EF30303"/>
      <c r="EG30303"/>
      <c r="EH30303"/>
      <c r="EI30303"/>
      <c r="EJ30303" s="291"/>
      <c r="EK30303" s="291"/>
      <c r="EL30303" s="291"/>
      <c r="EM30303" s="291"/>
    </row>
    <row r="30304" spans="132:143" x14ac:dyDescent="0.25">
      <c r="EB30304"/>
      <c r="EC30304"/>
      <c r="ED30304"/>
      <c r="EE30304"/>
      <c r="EF30304"/>
      <c r="EG30304"/>
      <c r="EH30304"/>
      <c r="EI30304"/>
      <c r="EJ30304" s="291"/>
      <c r="EK30304" s="291"/>
      <c r="EL30304" s="291"/>
      <c r="EM30304" s="291"/>
    </row>
    <row r="30305" spans="132:143" x14ac:dyDescent="0.25">
      <c r="EB30305"/>
      <c r="EC30305"/>
      <c r="ED30305"/>
      <c r="EE30305"/>
      <c r="EF30305"/>
      <c r="EG30305"/>
      <c r="EH30305"/>
      <c r="EI30305"/>
      <c r="EJ30305" s="291"/>
      <c r="EK30305" s="291"/>
      <c r="EL30305" s="291"/>
      <c r="EM30305" s="291"/>
    </row>
    <row r="30306" spans="132:143" x14ac:dyDescent="0.25">
      <c r="EB30306"/>
      <c r="EC30306"/>
      <c r="ED30306"/>
      <c r="EE30306"/>
      <c r="EF30306"/>
      <c r="EG30306"/>
      <c r="EH30306"/>
      <c r="EI30306"/>
      <c r="EJ30306" s="291"/>
      <c r="EK30306" s="291"/>
      <c r="EL30306" s="291"/>
      <c r="EM30306" s="291"/>
    </row>
    <row r="30307" spans="132:143" x14ac:dyDescent="0.25">
      <c r="EB30307"/>
      <c r="EC30307"/>
      <c r="ED30307"/>
      <c r="EE30307"/>
      <c r="EF30307"/>
      <c r="EG30307"/>
      <c r="EH30307"/>
      <c r="EI30307"/>
      <c r="EJ30307" s="291"/>
      <c r="EK30307" s="291"/>
      <c r="EL30307" s="291"/>
      <c r="EM30307" s="291"/>
    </row>
    <row r="30308" spans="132:143" x14ac:dyDescent="0.25">
      <c r="EB30308"/>
      <c r="EC30308"/>
      <c r="ED30308"/>
      <c r="EE30308"/>
      <c r="EF30308"/>
      <c r="EG30308"/>
      <c r="EH30308"/>
      <c r="EI30308"/>
      <c r="EJ30308" s="291"/>
      <c r="EK30308" s="291"/>
      <c r="EL30308" s="291"/>
      <c r="EM30308" s="291"/>
    </row>
    <row r="30309" spans="132:143" x14ac:dyDescent="0.25">
      <c r="EB30309"/>
      <c r="EC30309"/>
      <c r="ED30309"/>
      <c r="EE30309"/>
      <c r="EF30309"/>
      <c r="EG30309"/>
      <c r="EH30309"/>
      <c r="EI30309"/>
      <c r="EJ30309" s="291"/>
      <c r="EK30309" s="291"/>
      <c r="EL30309" s="291"/>
      <c r="EM30309" s="291"/>
    </row>
    <row r="30310" spans="132:143" x14ac:dyDescent="0.25">
      <c r="EB30310"/>
      <c r="EC30310"/>
      <c r="ED30310"/>
      <c r="EE30310"/>
      <c r="EF30310"/>
      <c r="EG30310"/>
      <c r="EH30310"/>
      <c r="EI30310"/>
      <c r="EJ30310" s="291"/>
      <c r="EK30310" s="291"/>
      <c r="EL30310" s="291"/>
      <c r="EM30310" s="291"/>
    </row>
    <row r="30311" spans="132:143" x14ac:dyDescent="0.25">
      <c r="EB30311"/>
      <c r="EC30311"/>
      <c r="ED30311"/>
      <c r="EE30311"/>
      <c r="EF30311"/>
      <c r="EG30311"/>
      <c r="EH30311"/>
      <c r="EI30311"/>
      <c r="EJ30311" s="291"/>
      <c r="EK30311" s="291"/>
      <c r="EL30311" s="291"/>
      <c r="EM30311" s="291"/>
    </row>
    <row r="30312" spans="132:143" x14ac:dyDescent="0.25">
      <c r="EB30312"/>
      <c r="EC30312"/>
      <c r="ED30312"/>
      <c r="EE30312"/>
      <c r="EF30312"/>
      <c r="EG30312"/>
      <c r="EH30312"/>
      <c r="EI30312"/>
      <c r="EJ30312" s="291"/>
      <c r="EK30312" s="291"/>
      <c r="EL30312" s="291"/>
      <c r="EM30312" s="291"/>
    </row>
    <row r="30313" spans="132:143" x14ac:dyDescent="0.25">
      <c r="EB30313"/>
      <c r="EC30313"/>
      <c r="ED30313"/>
      <c r="EE30313"/>
      <c r="EF30313"/>
      <c r="EG30313"/>
      <c r="EH30313"/>
      <c r="EI30313"/>
      <c r="EJ30313" s="291"/>
      <c r="EK30313" s="291"/>
      <c r="EL30313" s="291"/>
      <c r="EM30313" s="291"/>
    </row>
    <row r="30314" spans="132:143" x14ac:dyDescent="0.25">
      <c r="EB30314"/>
      <c r="EC30314"/>
      <c r="ED30314"/>
      <c r="EE30314"/>
      <c r="EF30314"/>
      <c r="EG30314"/>
      <c r="EH30314"/>
      <c r="EI30314"/>
      <c r="EJ30314" s="291"/>
      <c r="EK30314" s="291"/>
      <c r="EL30314" s="291"/>
      <c r="EM30314" s="291"/>
    </row>
    <row r="30315" spans="132:143" x14ac:dyDescent="0.25">
      <c r="EB30315"/>
      <c r="EC30315"/>
      <c r="ED30315"/>
      <c r="EE30315"/>
      <c r="EF30315"/>
      <c r="EG30315"/>
      <c r="EH30315"/>
      <c r="EI30315"/>
      <c r="EJ30315" s="291"/>
      <c r="EK30315" s="291"/>
      <c r="EL30315" s="291"/>
      <c r="EM30315" s="291"/>
    </row>
    <row r="30316" spans="132:143" x14ac:dyDescent="0.25">
      <c r="EB30316"/>
      <c r="EC30316"/>
      <c r="ED30316"/>
      <c r="EE30316"/>
      <c r="EF30316"/>
      <c r="EG30316"/>
      <c r="EH30316"/>
      <c r="EI30316"/>
      <c r="EJ30316" s="291"/>
      <c r="EK30316" s="291"/>
      <c r="EL30316" s="291"/>
      <c r="EM30316" s="291"/>
    </row>
    <row r="30317" spans="132:143" x14ac:dyDescent="0.25">
      <c r="EB30317"/>
      <c r="EC30317"/>
      <c r="ED30317"/>
      <c r="EE30317"/>
      <c r="EF30317"/>
      <c r="EG30317"/>
      <c r="EH30317"/>
      <c r="EI30317"/>
      <c r="EJ30317" s="291"/>
      <c r="EK30317" s="291"/>
      <c r="EL30317" s="291"/>
      <c r="EM30317" s="291"/>
    </row>
    <row r="30318" spans="132:143" x14ac:dyDescent="0.25">
      <c r="EB30318"/>
      <c r="EC30318"/>
      <c r="ED30318"/>
      <c r="EE30318"/>
      <c r="EF30318"/>
      <c r="EG30318"/>
      <c r="EH30318"/>
      <c r="EI30318"/>
      <c r="EJ30318" s="291"/>
      <c r="EK30318" s="291"/>
      <c r="EL30318" s="291"/>
      <c r="EM30318" s="291"/>
    </row>
    <row r="30319" spans="132:143" x14ac:dyDescent="0.25">
      <c r="EB30319"/>
      <c r="EC30319"/>
      <c r="ED30319"/>
      <c r="EE30319"/>
      <c r="EF30319"/>
      <c r="EG30319"/>
      <c r="EH30319"/>
      <c r="EI30319"/>
      <c r="EJ30319" s="291"/>
      <c r="EK30319" s="291"/>
      <c r="EL30319" s="291"/>
      <c r="EM30319" s="291"/>
    </row>
    <row r="30320" spans="132:143" x14ac:dyDescent="0.25">
      <c r="EB30320"/>
      <c r="EC30320"/>
      <c r="ED30320"/>
      <c r="EE30320"/>
      <c r="EF30320"/>
      <c r="EG30320"/>
      <c r="EH30320"/>
      <c r="EI30320"/>
      <c r="EJ30320" s="291"/>
      <c r="EK30320" s="291"/>
      <c r="EL30320" s="291"/>
      <c r="EM30320" s="291"/>
    </row>
    <row r="30321" spans="132:143" x14ac:dyDescent="0.25">
      <c r="EB30321"/>
      <c r="EC30321"/>
      <c r="ED30321"/>
      <c r="EE30321"/>
      <c r="EF30321"/>
      <c r="EG30321"/>
      <c r="EH30321"/>
      <c r="EI30321"/>
      <c r="EJ30321" s="291"/>
      <c r="EK30321" s="291"/>
      <c r="EL30321" s="291"/>
      <c r="EM30321" s="291"/>
    </row>
    <row r="30322" spans="132:143" x14ac:dyDescent="0.25">
      <c r="EB30322"/>
      <c r="EC30322"/>
      <c r="ED30322"/>
      <c r="EE30322"/>
      <c r="EF30322"/>
      <c r="EG30322"/>
      <c r="EH30322"/>
      <c r="EI30322"/>
      <c r="EJ30322" s="291"/>
      <c r="EK30322" s="291"/>
      <c r="EL30322" s="291"/>
      <c r="EM30322" s="291"/>
    </row>
    <row r="30323" spans="132:143" x14ac:dyDescent="0.25">
      <c r="EB30323"/>
      <c r="EC30323"/>
      <c r="ED30323"/>
      <c r="EE30323"/>
      <c r="EF30323"/>
      <c r="EG30323"/>
      <c r="EH30323"/>
      <c r="EI30323"/>
      <c r="EJ30323" s="291"/>
      <c r="EK30323" s="291"/>
      <c r="EL30323" s="291"/>
      <c r="EM30323" s="291"/>
    </row>
    <row r="30324" spans="132:143" x14ac:dyDescent="0.25">
      <c r="EB30324"/>
      <c r="EC30324"/>
      <c r="ED30324"/>
      <c r="EE30324"/>
      <c r="EF30324"/>
      <c r="EG30324"/>
      <c r="EH30324"/>
      <c r="EI30324"/>
      <c r="EJ30324" s="291"/>
      <c r="EK30324" s="291"/>
      <c r="EL30324" s="291"/>
      <c r="EM30324" s="291"/>
    </row>
    <row r="30325" spans="132:143" x14ac:dyDescent="0.25">
      <c r="EB30325"/>
      <c r="EC30325"/>
      <c r="ED30325"/>
      <c r="EE30325"/>
      <c r="EF30325"/>
      <c r="EG30325"/>
      <c r="EH30325"/>
      <c r="EI30325"/>
      <c r="EJ30325" s="291"/>
      <c r="EK30325" s="291"/>
      <c r="EL30325" s="291"/>
      <c r="EM30325" s="291"/>
    </row>
    <row r="30326" spans="132:143" x14ac:dyDescent="0.25">
      <c r="EB30326"/>
      <c r="EC30326"/>
      <c r="ED30326"/>
      <c r="EE30326"/>
      <c r="EF30326"/>
      <c r="EG30326"/>
      <c r="EH30326"/>
      <c r="EI30326"/>
      <c r="EJ30326" s="291"/>
      <c r="EK30326" s="291"/>
      <c r="EL30326" s="291"/>
      <c r="EM30326" s="291"/>
    </row>
    <row r="30327" spans="132:143" x14ac:dyDescent="0.25">
      <c r="EB30327"/>
      <c r="EC30327"/>
      <c r="ED30327"/>
      <c r="EE30327"/>
      <c r="EF30327"/>
      <c r="EG30327"/>
      <c r="EH30327"/>
      <c r="EI30327"/>
      <c r="EJ30327" s="291"/>
      <c r="EK30327" s="291"/>
      <c r="EL30327" s="291"/>
      <c r="EM30327" s="291"/>
    </row>
    <row r="30328" spans="132:143" x14ac:dyDescent="0.25">
      <c r="EB30328"/>
      <c r="EC30328"/>
      <c r="ED30328"/>
      <c r="EE30328"/>
      <c r="EF30328"/>
      <c r="EG30328"/>
      <c r="EH30328"/>
      <c r="EI30328"/>
      <c r="EJ30328" s="291"/>
      <c r="EK30328" s="291"/>
      <c r="EL30328" s="291"/>
      <c r="EM30328" s="291"/>
    </row>
    <row r="30329" spans="132:143" x14ac:dyDescent="0.25">
      <c r="EB30329"/>
      <c r="EC30329"/>
      <c r="ED30329"/>
      <c r="EE30329"/>
      <c r="EF30329"/>
      <c r="EG30329"/>
      <c r="EH30329"/>
      <c r="EI30329"/>
      <c r="EJ30329" s="291"/>
      <c r="EK30329" s="291"/>
      <c r="EL30329" s="291"/>
      <c r="EM30329" s="291"/>
    </row>
    <row r="30330" spans="132:143" x14ac:dyDescent="0.25">
      <c r="EB30330"/>
      <c r="EC30330"/>
      <c r="ED30330"/>
      <c r="EE30330"/>
      <c r="EF30330"/>
      <c r="EG30330"/>
      <c r="EH30330"/>
      <c r="EI30330"/>
      <c r="EJ30330" s="291"/>
      <c r="EK30330" s="291"/>
      <c r="EL30330" s="291"/>
      <c r="EM30330" s="291"/>
    </row>
    <row r="30331" spans="132:143" x14ac:dyDescent="0.25">
      <c r="EB30331"/>
      <c r="EC30331"/>
      <c r="ED30331"/>
      <c r="EE30331"/>
      <c r="EF30331"/>
      <c r="EG30331"/>
      <c r="EH30331"/>
      <c r="EI30331"/>
      <c r="EJ30331" s="291"/>
      <c r="EK30331" s="291"/>
      <c r="EL30331" s="291"/>
      <c r="EM30331" s="291"/>
    </row>
    <row r="30332" spans="132:143" x14ac:dyDescent="0.25">
      <c r="EB30332"/>
      <c r="EC30332"/>
      <c r="ED30332"/>
      <c r="EE30332"/>
      <c r="EF30332"/>
      <c r="EG30332"/>
      <c r="EH30332"/>
      <c r="EI30332"/>
      <c r="EJ30332" s="291"/>
      <c r="EK30332" s="291"/>
      <c r="EL30332" s="291"/>
      <c r="EM30332" s="291"/>
    </row>
    <row r="30333" spans="132:143" x14ac:dyDescent="0.25">
      <c r="EB30333"/>
      <c r="EC30333"/>
      <c r="ED30333"/>
      <c r="EE30333"/>
      <c r="EF30333"/>
      <c r="EG30333"/>
      <c r="EH30333"/>
      <c r="EI30333"/>
      <c r="EJ30333" s="291"/>
      <c r="EK30333" s="291"/>
      <c r="EL30333" s="291"/>
      <c r="EM30333" s="291"/>
    </row>
    <row r="30334" spans="132:143" x14ac:dyDescent="0.25">
      <c r="EB30334"/>
      <c r="EC30334"/>
      <c r="ED30334"/>
      <c r="EE30334"/>
      <c r="EF30334"/>
      <c r="EG30334"/>
      <c r="EH30334"/>
      <c r="EI30334"/>
      <c r="EJ30334" s="291"/>
      <c r="EK30334" s="291"/>
      <c r="EL30334" s="291"/>
      <c r="EM30334" s="291"/>
    </row>
    <row r="30335" spans="132:143" x14ac:dyDescent="0.25">
      <c r="EB30335"/>
      <c r="EC30335"/>
      <c r="ED30335"/>
      <c r="EE30335"/>
      <c r="EF30335"/>
      <c r="EG30335"/>
      <c r="EH30335"/>
      <c r="EI30335"/>
      <c r="EJ30335" s="291"/>
      <c r="EK30335" s="291"/>
      <c r="EL30335" s="291"/>
      <c r="EM30335" s="291"/>
    </row>
    <row r="30336" spans="132:143" x14ac:dyDescent="0.25">
      <c r="EB30336"/>
      <c r="EC30336"/>
      <c r="ED30336"/>
      <c r="EE30336"/>
      <c r="EF30336"/>
      <c r="EG30336"/>
      <c r="EH30336"/>
      <c r="EI30336"/>
      <c r="EJ30336" s="291"/>
      <c r="EK30336" s="291"/>
      <c r="EL30336" s="291"/>
      <c r="EM30336" s="291"/>
    </row>
    <row r="30337" spans="132:143" x14ac:dyDescent="0.25">
      <c r="EB30337"/>
      <c r="EC30337"/>
      <c r="ED30337"/>
      <c r="EE30337"/>
      <c r="EF30337"/>
      <c r="EG30337"/>
      <c r="EH30337"/>
      <c r="EI30337"/>
      <c r="EJ30337" s="291"/>
      <c r="EK30337" s="291"/>
      <c r="EL30337" s="291"/>
      <c r="EM30337" s="291"/>
    </row>
    <row r="30338" spans="132:143" x14ac:dyDescent="0.25">
      <c r="EB30338"/>
      <c r="EC30338"/>
      <c r="ED30338"/>
      <c r="EE30338"/>
      <c r="EF30338"/>
      <c r="EG30338"/>
      <c r="EH30338"/>
      <c r="EI30338"/>
      <c r="EJ30338" s="291"/>
      <c r="EK30338" s="291"/>
      <c r="EL30338" s="291"/>
      <c r="EM30338" s="291"/>
    </row>
    <row r="30339" spans="132:143" x14ac:dyDescent="0.25">
      <c r="EB30339"/>
      <c r="EC30339"/>
      <c r="ED30339"/>
      <c r="EE30339"/>
      <c r="EF30339"/>
      <c r="EG30339"/>
      <c r="EH30339"/>
      <c r="EI30339"/>
      <c r="EJ30339" s="291"/>
      <c r="EK30339" s="291"/>
      <c r="EL30339" s="291"/>
      <c r="EM30339" s="291"/>
    </row>
    <row r="30340" spans="132:143" x14ac:dyDescent="0.25">
      <c r="EB30340"/>
      <c r="EC30340"/>
      <c r="ED30340"/>
      <c r="EE30340"/>
      <c r="EF30340"/>
      <c r="EG30340"/>
      <c r="EH30340"/>
      <c r="EI30340"/>
      <c r="EJ30340" s="291"/>
      <c r="EK30340" s="291"/>
      <c r="EL30340" s="291"/>
      <c r="EM30340" s="291"/>
    </row>
    <row r="30341" spans="132:143" x14ac:dyDescent="0.25">
      <c r="EB30341"/>
      <c r="EC30341"/>
      <c r="ED30341"/>
      <c r="EE30341"/>
      <c r="EF30341"/>
      <c r="EG30341"/>
      <c r="EH30341"/>
      <c r="EI30341"/>
      <c r="EJ30341" s="291"/>
      <c r="EK30341" s="291"/>
      <c r="EL30341" s="291"/>
      <c r="EM30341" s="291"/>
    </row>
    <row r="30342" spans="132:143" x14ac:dyDescent="0.25">
      <c r="EB30342"/>
      <c r="EC30342"/>
      <c r="ED30342"/>
      <c r="EE30342"/>
      <c r="EF30342"/>
      <c r="EG30342"/>
      <c r="EH30342"/>
      <c r="EI30342"/>
      <c r="EJ30342" s="291"/>
      <c r="EK30342" s="291"/>
      <c r="EL30342" s="291"/>
      <c r="EM30342" s="291"/>
    </row>
    <row r="30343" spans="132:143" x14ac:dyDescent="0.25">
      <c r="EB30343"/>
      <c r="EC30343"/>
      <c r="ED30343"/>
      <c r="EE30343"/>
      <c r="EF30343"/>
      <c r="EG30343"/>
      <c r="EH30343"/>
      <c r="EI30343"/>
      <c r="EJ30343" s="291"/>
      <c r="EK30343" s="291"/>
      <c r="EL30343" s="291"/>
      <c r="EM30343" s="291"/>
    </row>
    <row r="30344" spans="132:143" x14ac:dyDescent="0.25">
      <c r="EB30344"/>
      <c r="EC30344"/>
      <c r="ED30344"/>
      <c r="EE30344"/>
      <c r="EF30344"/>
      <c r="EG30344"/>
      <c r="EH30344"/>
      <c r="EI30344"/>
      <c r="EJ30344" s="291"/>
      <c r="EK30344" s="291"/>
      <c r="EL30344" s="291"/>
      <c r="EM30344" s="291"/>
    </row>
    <row r="30345" spans="132:143" x14ac:dyDescent="0.25">
      <c r="EB30345"/>
      <c r="EC30345"/>
      <c r="ED30345"/>
      <c r="EE30345"/>
      <c r="EF30345"/>
      <c r="EG30345"/>
      <c r="EH30345"/>
      <c r="EI30345"/>
      <c r="EJ30345" s="291"/>
      <c r="EK30345" s="291"/>
      <c r="EL30345" s="291"/>
      <c r="EM30345" s="291"/>
    </row>
    <row r="30346" spans="132:143" x14ac:dyDescent="0.25">
      <c r="EB30346"/>
      <c r="EC30346"/>
      <c r="ED30346"/>
      <c r="EE30346"/>
      <c r="EF30346"/>
      <c r="EG30346"/>
      <c r="EH30346"/>
      <c r="EI30346"/>
      <c r="EJ30346" s="291"/>
      <c r="EK30346" s="291"/>
      <c r="EL30346" s="291"/>
      <c r="EM30346" s="291"/>
    </row>
    <row r="30347" spans="132:143" x14ac:dyDescent="0.25">
      <c r="EB30347"/>
      <c r="EC30347"/>
      <c r="ED30347"/>
      <c r="EE30347"/>
      <c r="EF30347"/>
      <c r="EG30347"/>
      <c r="EH30347"/>
      <c r="EI30347"/>
      <c r="EJ30347" s="291"/>
      <c r="EK30347" s="291"/>
      <c r="EL30347" s="291"/>
      <c r="EM30347" s="291"/>
    </row>
    <row r="30348" spans="132:143" x14ac:dyDescent="0.25">
      <c r="EB30348"/>
      <c r="EC30348"/>
      <c r="ED30348"/>
      <c r="EE30348"/>
      <c r="EF30348"/>
      <c r="EG30348"/>
      <c r="EH30348"/>
      <c r="EI30348"/>
      <c r="EJ30348" s="291"/>
      <c r="EK30348" s="291"/>
      <c r="EL30348" s="291"/>
      <c r="EM30348" s="291"/>
    </row>
    <row r="30349" spans="132:143" x14ac:dyDescent="0.25">
      <c r="EB30349"/>
      <c r="EC30349"/>
      <c r="ED30349"/>
      <c r="EE30349"/>
      <c r="EF30349"/>
      <c r="EG30349"/>
      <c r="EH30349"/>
      <c r="EI30349"/>
      <c r="EJ30349" s="291"/>
      <c r="EK30349" s="291"/>
      <c r="EL30349" s="291"/>
      <c r="EM30349" s="291"/>
    </row>
    <row r="30350" spans="132:143" x14ac:dyDescent="0.25">
      <c r="EB30350"/>
      <c r="EC30350"/>
      <c r="ED30350"/>
      <c r="EE30350"/>
      <c r="EF30350"/>
      <c r="EG30350"/>
      <c r="EH30350"/>
      <c r="EI30350"/>
      <c r="EJ30350" s="291"/>
      <c r="EK30350" s="291"/>
      <c r="EL30350" s="291"/>
      <c r="EM30350" s="291"/>
    </row>
    <row r="30351" spans="132:143" x14ac:dyDescent="0.25">
      <c r="EB30351"/>
      <c r="EC30351"/>
      <c r="ED30351"/>
      <c r="EE30351"/>
      <c r="EF30351"/>
      <c r="EG30351"/>
      <c r="EH30351"/>
      <c r="EI30351"/>
      <c r="EJ30351" s="291"/>
      <c r="EK30351" s="291"/>
      <c r="EL30351" s="291"/>
      <c r="EM30351" s="291"/>
    </row>
    <row r="30352" spans="132:143" x14ac:dyDescent="0.25">
      <c r="EB30352"/>
      <c r="EC30352"/>
      <c r="ED30352"/>
      <c r="EE30352"/>
      <c r="EF30352"/>
      <c r="EG30352"/>
      <c r="EH30352"/>
      <c r="EI30352"/>
      <c r="EJ30352" s="291"/>
      <c r="EK30352" s="291"/>
      <c r="EL30352" s="291"/>
      <c r="EM30352" s="291"/>
    </row>
    <row r="30353" spans="132:143" x14ac:dyDescent="0.25">
      <c r="EB30353"/>
      <c r="EC30353"/>
      <c r="ED30353"/>
      <c r="EE30353"/>
      <c r="EF30353"/>
      <c r="EG30353"/>
      <c r="EH30353"/>
      <c r="EI30353"/>
      <c r="EJ30353" s="291"/>
      <c r="EK30353" s="291"/>
      <c r="EL30353" s="291"/>
      <c r="EM30353" s="291"/>
    </row>
    <row r="30354" spans="132:143" x14ac:dyDescent="0.25">
      <c r="EB30354"/>
      <c r="EC30354"/>
      <c r="ED30354"/>
      <c r="EE30354"/>
      <c r="EF30354"/>
      <c r="EG30354"/>
      <c r="EH30354"/>
      <c r="EI30354"/>
      <c r="EJ30354" s="291"/>
      <c r="EK30354" s="291"/>
      <c r="EL30354" s="291"/>
      <c r="EM30354" s="291"/>
    </row>
    <row r="30355" spans="132:143" x14ac:dyDescent="0.25">
      <c r="EB30355"/>
      <c r="EC30355"/>
      <c r="ED30355"/>
      <c r="EE30355"/>
      <c r="EF30355"/>
      <c r="EG30355"/>
      <c r="EH30355"/>
      <c r="EI30355"/>
      <c r="EJ30355" s="291"/>
      <c r="EK30355" s="291"/>
      <c r="EL30355" s="291"/>
      <c r="EM30355" s="291"/>
    </row>
    <row r="30356" spans="132:143" x14ac:dyDescent="0.25">
      <c r="EB30356"/>
      <c r="EC30356"/>
      <c r="ED30356"/>
      <c r="EE30356"/>
      <c r="EF30356"/>
      <c r="EG30356"/>
      <c r="EH30356"/>
      <c r="EI30356"/>
      <c r="EJ30356" s="291"/>
      <c r="EK30356" s="291"/>
      <c r="EL30356" s="291"/>
      <c r="EM30356" s="291"/>
    </row>
    <row r="30357" spans="132:143" x14ac:dyDescent="0.25">
      <c r="EB30357"/>
      <c r="EC30357"/>
      <c r="ED30357"/>
      <c r="EE30357"/>
      <c r="EF30357"/>
      <c r="EG30357"/>
      <c r="EH30357"/>
      <c r="EI30357"/>
      <c r="EJ30357" s="291"/>
      <c r="EK30357" s="291"/>
      <c r="EL30357" s="291"/>
      <c r="EM30357" s="291"/>
    </row>
    <row r="30358" spans="132:143" x14ac:dyDescent="0.25">
      <c r="EB30358"/>
      <c r="EC30358"/>
      <c r="ED30358"/>
      <c r="EE30358"/>
      <c r="EF30358"/>
      <c r="EG30358"/>
      <c r="EH30358"/>
      <c r="EI30358"/>
      <c r="EJ30358" s="291"/>
      <c r="EK30358" s="291"/>
      <c r="EL30358" s="291"/>
      <c r="EM30358" s="291"/>
    </row>
    <row r="30359" spans="132:143" x14ac:dyDescent="0.25">
      <c r="EB30359"/>
      <c r="EC30359"/>
      <c r="ED30359"/>
      <c r="EE30359"/>
      <c r="EF30359"/>
      <c r="EG30359"/>
      <c r="EH30359"/>
      <c r="EI30359"/>
      <c r="EJ30359" s="291"/>
      <c r="EK30359" s="291"/>
      <c r="EL30359" s="291"/>
      <c r="EM30359" s="291"/>
    </row>
    <row r="30360" spans="132:143" x14ac:dyDescent="0.25">
      <c r="EB30360"/>
      <c r="EC30360"/>
      <c r="ED30360"/>
      <c r="EE30360"/>
      <c r="EF30360"/>
      <c r="EG30360"/>
      <c r="EH30360"/>
      <c r="EI30360"/>
      <c r="EJ30360" s="291"/>
      <c r="EK30360" s="291"/>
      <c r="EL30360" s="291"/>
      <c r="EM30360" s="291"/>
    </row>
    <row r="30361" spans="132:143" x14ac:dyDescent="0.25">
      <c r="EB30361"/>
      <c r="EC30361"/>
      <c r="ED30361"/>
      <c r="EE30361"/>
      <c r="EF30361"/>
      <c r="EG30361"/>
      <c r="EH30361"/>
      <c r="EI30361"/>
      <c r="EJ30361" s="291"/>
      <c r="EK30361" s="291"/>
      <c r="EL30361" s="291"/>
      <c r="EM30361" s="291"/>
    </row>
    <row r="30362" spans="132:143" x14ac:dyDescent="0.25">
      <c r="EB30362"/>
      <c r="EC30362"/>
      <c r="ED30362"/>
      <c r="EE30362"/>
      <c r="EF30362"/>
      <c r="EG30362"/>
      <c r="EH30362"/>
      <c r="EI30362"/>
      <c r="EJ30362" s="291"/>
      <c r="EK30362" s="291"/>
      <c r="EL30362" s="291"/>
      <c r="EM30362" s="291"/>
    </row>
    <row r="30363" spans="132:143" x14ac:dyDescent="0.25">
      <c r="EB30363"/>
      <c r="EC30363"/>
      <c r="ED30363"/>
      <c r="EE30363"/>
      <c r="EF30363"/>
      <c r="EG30363"/>
      <c r="EH30363"/>
      <c r="EI30363"/>
      <c r="EJ30363" s="291"/>
      <c r="EK30363" s="291"/>
      <c r="EL30363" s="291"/>
      <c r="EM30363" s="291"/>
    </row>
    <row r="30364" spans="132:143" x14ac:dyDescent="0.25">
      <c r="EB30364"/>
      <c r="EC30364"/>
      <c r="ED30364"/>
      <c r="EE30364"/>
      <c r="EF30364"/>
      <c r="EG30364"/>
      <c r="EH30364"/>
      <c r="EI30364"/>
      <c r="EJ30364" s="291"/>
      <c r="EK30364" s="291"/>
      <c r="EL30364" s="291"/>
      <c r="EM30364" s="291"/>
    </row>
    <row r="30365" spans="132:143" x14ac:dyDescent="0.25">
      <c r="EB30365"/>
      <c r="EC30365"/>
      <c r="ED30365"/>
      <c r="EE30365"/>
      <c r="EF30365"/>
      <c r="EG30365"/>
      <c r="EH30365"/>
      <c r="EI30365"/>
      <c r="EJ30365" s="291"/>
      <c r="EK30365" s="291"/>
      <c r="EL30365" s="291"/>
      <c r="EM30365" s="291"/>
    </row>
    <row r="30366" spans="132:143" x14ac:dyDescent="0.25">
      <c r="EB30366"/>
      <c r="EC30366"/>
      <c r="ED30366"/>
      <c r="EE30366"/>
      <c r="EF30366"/>
      <c r="EG30366"/>
      <c r="EH30366"/>
      <c r="EI30366"/>
      <c r="EJ30366" s="291"/>
      <c r="EK30366" s="291"/>
      <c r="EL30366" s="291"/>
      <c r="EM30366" s="291"/>
    </row>
    <row r="30367" spans="132:143" x14ac:dyDescent="0.25">
      <c r="EB30367"/>
      <c r="EC30367"/>
      <c r="ED30367"/>
      <c r="EE30367"/>
      <c r="EF30367"/>
      <c r="EG30367"/>
      <c r="EH30367"/>
      <c r="EI30367"/>
      <c r="EJ30367" s="291"/>
      <c r="EK30367" s="291"/>
      <c r="EL30367" s="291"/>
      <c r="EM30367" s="291"/>
    </row>
    <row r="30368" spans="132:143" x14ac:dyDescent="0.25">
      <c r="EB30368"/>
      <c r="EC30368"/>
      <c r="ED30368"/>
      <c r="EE30368"/>
      <c r="EF30368"/>
      <c r="EG30368"/>
      <c r="EH30368"/>
      <c r="EI30368"/>
      <c r="EJ30368" s="291"/>
      <c r="EK30368" s="291"/>
      <c r="EL30368" s="291"/>
      <c r="EM30368" s="291"/>
    </row>
    <row r="30369" spans="132:143" x14ac:dyDescent="0.25">
      <c r="EB30369"/>
      <c r="EC30369"/>
      <c r="ED30369"/>
      <c r="EE30369"/>
      <c r="EF30369"/>
      <c r="EG30369"/>
      <c r="EH30369"/>
      <c r="EI30369"/>
      <c r="EJ30369" s="291"/>
      <c r="EK30369" s="291"/>
      <c r="EL30369" s="291"/>
      <c r="EM30369" s="291"/>
    </row>
    <row r="30370" spans="132:143" x14ac:dyDescent="0.25">
      <c r="EB30370"/>
      <c r="EC30370"/>
      <c r="ED30370"/>
      <c r="EE30370"/>
      <c r="EF30370"/>
      <c r="EG30370"/>
      <c r="EH30370"/>
      <c r="EI30370"/>
      <c r="EJ30370" s="291"/>
      <c r="EK30370" s="291"/>
      <c r="EL30370" s="291"/>
      <c r="EM30370" s="291"/>
    </row>
    <row r="30371" spans="132:143" x14ac:dyDescent="0.25">
      <c r="EB30371"/>
      <c r="EC30371"/>
      <c r="ED30371"/>
      <c r="EE30371"/>
      <c r="EF30371"/>
      <c r="EG30371"/>
      <c r="EH30371"/>
      <c r="EI30371"/>
      <c r="EJ30371" s="291"/>
      <c r="EK30371" s="291"/>
      <c r="EL30371" s="291"/>
      <c r="EM30371" s="291"/>
    </row>
    <row r="30372" spans="132:143" x14ac:dyDescent="0.25">
      <c r="EB30372"/>
      <c r="EC30372"/>
      <c r="ED30372"/>
      <c r="EE30372"/>
      <c r="EF30372"/>
      <c r="EG30372"/>
      <c r="EH30372"/>
      <c r="EI30372"/>
      <c r="EJ30372" s="291"/>
      <c r="EK30372" s="291"/>
      <c r="EL30372" s="291"/>
      <c r="EM30372" s="291"/>
    </row>
    <row r="30373" spans="132:143" x14ac:dyDescent="0.25">
      <c r="EB30373"/>
      <c r="EC30373"/>
      <c r="ED30373"/>
      <c r="EE30373"/>
      <c r="EF30373"/>
      <c r="EG30373"/>
      <c r="EH30373"/>
      <c r="EI30373"/>
      <c r="EJ30373" s="291"/>
      <c r="EK30373" s="291"/>
      <c r="EL30373" s="291"/>
      <c r="EM30373" s="291"/>
    </row>
    <row r="30374" spans="132:143" x14ac:dyDescent="0.25">
      <c r="EB30374"/>
      <c r="EC30374"/>
      <c r="ED30374"/>
      <c r="EE30374"/>
      <c r="EF30374"/>
      <c r="EG30374"/>
      <c r="EH30374"/>
      <c r="EI30374"/>
      <c r="EJ30374" s="291"/>
      <c r="EK30374" s="291"/>
      <c r="EL30374" s="291"/>
      <c r="EM30374" s="291"/>
    </row>
    <row r="30375" spans="132:143" x14ac:dyDescent="0.25">
      <c r="EB30375"/>
      <c r="EC30375"/>
      <c r="ED30375"/>
      <c r="EE30375"/>
      <c r="EF30375"/>
      <c r="EG30375"/>
      <c r="EH30375"/>
      <c r="EI30375"/>
      <c r="EJ30375" s="291"/>
      <c r="EK30375" s="291"/>
      <c r="EL30375" s="291"/>
      <c r="EM30375" s="291"/>
    </row>
    <row r="30376" spans="132:143" x14ac:dyDescent="0.25">
      <c r="EB30376"/>
      <c r="EC30376"/>
      <c r="ED30376"/>
      <c r="EE30376"/>
      <c r="EF30376"/>
      <c r="EG30376"/>
      <c r="EH30376"/>
      <c r="EI30376"/>
      <c r="EJ30376" s="291"/>
      <c r="EK30376" s="291"/>
      <c r="EL30376" s="291"/>
      <c r="EM30376" s="291"/>
    </row>
    <row r="30377" spans="132:143" x14ac:dyDescent="0.25">
      <c r="EB30377"/>
      <c r="EC30377"/>
      <c r="ED30377"/>
      <c r="EE30377"/>
      <c r="EF30377"/>
      <c r="EG30377"/>
      <c r="EH30377"/>
      <c r="EI30377"/>
      <c r="EJ30377" s="291"/>
      <c r="EK30377" s="291"/>
      <c r="EL30377" s="291"/>
      <c r="EM30377" s="291"/>
    </row>
    <row r="30378" spans="132:143" x14ac:dyDescent="0.25">
      <c r="EB30378"/>
      <c r="EC30378"/>
      <c r="ED30378"/>
      <c r="EE30378"/>
      <c r="EF30378"/>
      <c r="EG30378"/>
      <c r="EH30378"/>
      <c r="EI30378"/>
      <c r="EJ30378" s="291"/>
      <c r="EK30378" s="291"/>
      <c r="EL30378" s="291"/>
      <c r="EM30378" s="291"/>
    </row>
    <row r="30379" spans="132:143" x14ac:dyDescent="0.25">
      <c r="EB30379"/>
      <c r="EC30379"/>
      <c r="ED30379"/>
      <c r="EE30379"/>
      <c r="EF30379"/>
      <c r="EG30379"/>
      <c r="EH30379"/>
      <c r="EI30379"/>
      <c r="EJ30379" s="291"/>
      <c r="EK30379" s="291"/>
      <c r="EL30379" s="291"/>
      <c r="EM30379" s="291"/>
    </row>
    <row r="30380" spans="132:143" x14ac:dyDescent="0.25">
      <c r="EB30380"/>
      <c r="EC30380"/>
      <c r="ED30380"/>
      <c r="EE30380"/>
      <c r="EF30380"/>
      <c r="EG30380"/>
      <c r="EH30380"/>
      <c r="EI30380"/>
      <c r="EJ30380" s="291"/>
      <c r="EK30380" s="291"/>
      <c r="EL30380" s="291"/>
      <c r="EM30380" s="291"/>
    </row>
    <row r="30381" spans="132:143" x14ac:dyDescent="0.25">
      <c r="EB30381"/>
      <c r="EC30381"/>
      <c r="ED30381"/>
      <c r="EE30381"/>
      <c r="EF30381"/>
      <c r="EG30381"/>
      <c r="EH30381"/>
      <c r="EI30381"/>
      <c r="EJ30381" s="291"/>
      <c r="EK30381" s="291"/>
      <c r="EL30381" s="291"/>
      <c r="EM30381" s="291"/>
    </row>
    <row r="30382" spans="132:143" x14ac:dyDescent="0.25">
      <c r="EB30382"/>
      <c r="EC30382"/>
      <c r="ED30382"/>
      <c r="EE30382"/>
      <c r="EF30382"/>
      <c r="EG30382"/>
      <c r="EH30382"/>
      <c r="EI30382"/>
      <c r="EJ30382" s="291"/>
      <c r="EK30382" s="291"/>
      <c r="EL30382" s="291"/>
      <c r="EM30382" s="291"/>
    </row>
    <row r="30383" spans="132:143" x14ac:dyDescent="0.25">
      <c r="EB30383"/>
      <c r="EC30383"/>
      <c r="ED30383"/>
      <c r="EE30383"/>
      <c r="EF30383"/>
      <c r="EG30383"/>
      <c r="EH30383"/>
      <c r="EI30383"/>
      <c r="EJ30383" s="291"/>
      <c r="EK30383" s="291"/>
      <c r="EL30383" s="291"/>
      <c r="EM30383" s="291"/>
    </row>
    <row r="30384" spans="132:143" x14ac:dyDescent="0.25">
      <c r="EB30384"/>
      <c r="EC30384"/>
      <c r="ED30384"/>
      <c r="EE30384"/>
      <c r="EF30384"/>
      <c r="EG30384"/>
      <c r="EH30384"/>
      <c r="EI30384"/>
      <c r="EJ30384" s="291"/>
      <c r="EK30384" s="291"/>
      <c r="EL30384" s="291"/>
      <c r="EM30384" s="291"/>
    </row>
    <row r="30385" spans="132:143" x14ac:dyDescent="0.25">
      <c r="EB30385"/>
      <c r="EC30385"/>
      <c r="ED30385"/>
      <c r="EE30385"/>
      <c r="EF30385"/>
      <c r="EG30385"/>
      <c r="EH30385"/>
      <c r="EI30385"/>
      <c r="EJ30385" s="291"/>
      <c r="EK30385" s="291"/>
      <c r="EL30385" s="291"/>
      <c r="EM30385" s="291"/>
    </row>
    <row r="30386" spans="132:143" x14ac:dyDescent="0.25">
      <c r="EB30386"/>
      <c r="EC30386"/>
      <c r="ED30386"/>
      <c r="EE30386"/>
      <c r="EF30386"/>
      <c r="EG30386"/>
      <c r="EH30386"/>
      <c r="EI30386"/>
      <c r="EJ30386" s="291"/>
      <c r="EK30386" s="291"/>
      <c r="EL30386" s="291"/>
      <c r="EM30386" s="291"/>
    </row>
    <row r="30387" spans="132:143" x14ac:dyDescent="0.25">
      <c r="EB30387"/>
      <c r="EC30387"/>
      <c r="ED30387"/>
      <c r="EE30387"/>
      <c r="EF30387"/>
      <c r="EG30387"/>
      <c r="EH30387"/>
      <c r="EI30387"/>
      <c r="EJ30387" s="291"/>
      <c r="EK30387" s="291"/>
      <c r="EL30387" s="291"/>
      <c r="EM30387" s="291"/>
    </row>
    <row r="30388" spans="132:143" x14ac:dyDescent="0.25">
      <c r="EB30388"/>
      <c r="EC30388"/>
      <c r="ED30388"/>
      <c r="EE30388"/>
      <c r="EF30388"/>
      <c r="EG30388"/>
      <c r="EH30388"/>
      <c r="EI30388"/>
      <c r="EJ30388" s="291"/>
      <c r="EK30388" s="291"/>
      <c r="EL30388" s="291"/>
      <c r="EM30388" s="291"/>
    </row>
    <row r="30389" spans="132:143" x14ac:dyDescent="0.25">
      <c r="EB30389"/>
      <c r="EC30389"/>
      <c r="ED30389"/>
      <c r="EE30389"/>
      <c r="EF30389"/>
      <c r="EG30389"/>
      <c r="EH30389"/>
      <c r="EI30389"/>
      <c r="EJ30389" s="291"/>
      <c r="EK30389" s="291"/>
      <c r="EL30389" s="291"/>
      <c r="EM30389" s="291"/>
    </row>
    <row r="30390" spans="132:143" x14ac:dyDescent="0.25">
      <c r="EB30390"/>
      <c r="EC30390"/>
      <c r="ED30390"/>
      <c r="EE30390"/>
      <c r="EF30390"/>
      <c r="EG30390"/>
      <c r="EH30390"/>
      <c r="EI30390"/>
      <c r="EJ30390" s="291"/>
      <c r="EK30390" s="291"/>
      <c r="EL30390" s="291"/>
      <c r="EM30390" s="291"/>
    </row>
    <row r="30391" spans="132:143" x14ac:dyDescent="0.25">
      <c r="EB30391"/>
      <c r="EC30391"/>
      <c r="ED30391"/>
      <c r="EE30391"/>
      <c r="EF30391"/>
      <c r="EG30391"/>
      <c r="EH30391"/>
      <c r="EI30391"/>
      <c r="EJ30391" s="291"/>
      <c r="EK30391" s="291"/>
      <c r="EL30391" s="291"/>
      <c r="EM30391" s="291"/>
    </row>
    <row r="30392" spans="132:143" x14ac:dyDescent="0.25">
      <c r="EB30392"/>
      <c r="EC30392"/>
      <c r="ED30392"/>
      <c r="EE30392"/>
      <c r="EF30392"/>
      <c r="EG30392"/>
      <c r="EH30392"/>
      <c r="EI30392"/>
      <c r="EJ30392" s="291"/>
      <c r="EK30392" s="291"/>
      <c r="EL30392" s="291"/>
      <c r="EM30392" s="291"/>
    </row>
    <row r="30393" spans="132:143" x14ac:dyDescent="0.25">
      <c r="EB30393"/>
      <c r="EC30393"/>
      <c r="ED30393"/>
      <c r="EE30393"/>
      <c r="EF30393"/>
      <c r="EG30393"/>
      <c r="EH30393"/>
      <c r="EI30393"/>
      <c r="EJ30393" s="291"/>
      <c r="EK30393" s="291"/>
      <c r="EL30393" s="291"/>
      <c r="EM30393" s="291"/>
    </row>
    <row r="30394" spans="132:143" x14ac:dyDescent="0.25">
      <c r="EB30394"/>
      <c r="EC30394"/>
      <c r="ED30394"/>
      <c r="EE30394"/>
      <c r="EF30394"/>
      <c r="EG30394"/>
      <c r="EH30394"/>
      <c r="EI30394"/>
      <c r="EJ30394" s="291"/>
      <c r="EK30394" s="291"/>
      <c r="EL30394" s="291"/>
      <c r="EM30394" s="291"/>
    </row>
    <row r="30395" spans="132:143" x14ac:dyDescent="0.25">
      <c r="EB30395"/>
      <c r="EC30395"/>
      <c r="ED30395"/>
      <c r="EE30395"/>
      <c r="EF30395"/>
      <c r="EG30395"/>
      <c r="EH30395"/>
      <c r="EI30395"/>
      <c r="EJ30395" s="291"/>
      <c r="EK30395" s="291"/>
      <c r="EL30395" s="291"/>
      <c r="EM30395" s="291"/>
    </row>
    <row r="30396" spans="132:143" x14ac:dyDescent="0.25">
      <c r="EB30396"/>
      <c r="EC30396"/>
      <c r="ED30396"/>
      <c r="EE30396"/>
      <c r="EF30396"/>
      <c r="EG30396"/>
      <c r="EH30396"/>
      <c r="EI30396"/>
      <c r="EJ30396" s="291"/>
      <c r="EK30396" s="291"/>
      <c r="EL30396" s="291"/>
      <c r="EM30396" s="291"/>
    </row>
    <row r="30397" spans="132:143" x14ac:dyDescent="0.25">
      <c r="EB30397"/>
      <c r="EC30397"/>
      <c r="ED30397"/>
      <c r="EE30397"/>
      <c r="EF30397"/>
      <c r="EG30397"/>
      <c r="EH30397"/>
      <c r="EI30397"/>
      <c r="EJ30397" s="291"/>
      <c r="EK30397" s="291"/>
      <c r="EL30397" s="291"/>
      <c r="EM30397" s="291"/>
    </row>
    <row r="30398" spans="132:143" x14ac:dyDescent="0.25">
      <c r="EB30398"/>
      <c r="EC30398"/>
      <c r="ED30398"/>
      <c r="EE30398"/>
      <c r="EF30398"/>
      <c r="EG30398"/>
      <c r="EH30398"/>
      <c r="EI30398"/>
      <c r="EJ30398" s="291"/>
      <c r="EK30398" s="291"/>
      <c r="EL30398" s="291"/>
      <c r="EM30398" s="291"/>
    </row>
    <row r="30399" spans="132:143" x14ac:dyDescent="0.25">
      <c r="EB30399"/>
      <c r="EC30399"/>
      <c r="ED30399"/>
      <c r="EE30399"/>
      <c r="EF30399"/>
      <c r="EG30399"/>
      <c r="EH30399"/>
      <c r="EI30399"/>
      <c r="EJ30399" s="291"/>
      <c r="EK30399" s="291"/>
      <c r="EL30399" s="291"/>
      <c r="EM30399" s="291"/>
    </row>
    <row r="30400" spans="132:143" x14ac:dyDescent="0.25">
      <c r="EB30400"/>
      <c r="EC30400"/>
      <c r="ED30400"/>
      <c r="EE30400"/>
      <c r="EF30400"/>
      <c r="EG30400"/>
      <c r="EH30400"/>
      <c r="EI30400"/>
      <c r="EJ30400" s="291"/>
      <c r="EK30400" s="291"/>
      <c r="EL30400" s="291"/>
      <c r="EM30400" s="291"/>
    </row>
    <row r="30401" spans="132:143" x14ac:dyDescent="0.25">
      <c r="EB30401"/>
      <c r="EC30401"/>
      <c r="ED30401"/>
      <c r="EE30401"/>
      <c r="EF30401"/>
      <c r="EG30401"/>
      <c r="EH30401"/>
      <c r="EI30401"/>
      <c r="EJ30401" s="291"/>
      <c r="EK30401" s="291"/>
      <c r="EL30401" s="291"/>
      <c r="EM30401" s="291"/>
    </row>
    <row r="30402" spans="132:143" x14ac:dyDescent="0.25">
      <c r="EB30402"/>
      <c r="EC30402"/>
      <c r="ED30402"/>
      <c r="EE30402"/>
      <c r="EF30402"/>
      <c r="EG30402"/>
      <c r="EH30402"/>
      <c r="EI30402"/>
      <c r="EJ30402" s="291"/>
      <c r="EK30402" s="291"/>
      <c r="EL30402" s="291"/>
      <c r="EM30402" s="291"/>
    </row>
    <row r="30403" spans="132:143" x14ac:dyDescent="0.25">
      <c r="EB30403"/>
      <c r="EC30403"/>
      <c r="ED30403"/>
      <c r="EE30403"/>
      <c r="EF30403"/>
      <c r="EG30403"/>
      <c r="EH30403"/>
      <c r="EI30403"/>
      <c r="EJ30403" s="291"/>
      <c r="EK30403" s="291"/>
      <c r="EL30403" s="291"/>
      <c r="EM30403" s="291"/>
    </row>
    <row r="30404" spans="132:143" x14ac:dyDescent="0.25">
      <c r="EB30404"/>
      <c r="EC30404"/>
      <c r="ED30404"/>
      <c r="EE30404"/>
      <c r="EF30404"/>
      <c r="EG30404"/>
      <c r="EH30404"/>
      <c r="EI30404"/>
      <c r="EJ30404" s="291"/>
      <c r="EK30404" s="291"/>
      <c r="EL30404" s="291"/>
      <c r="EM30404" s="291"/>
    </row>
    <row r="30405" spans="132:143" x14ac:dyDescent="0.25">
      <c r="EB30405"/>
      <c r="EC30405"/>
      <c r="ED30405"/>
      <c r="EE30405"/>
      <c r="EF30405"/>
      <c r="EG30405"/>
      <c r="EH30405"/>
      <c r="EI30405"/>
      <c r="EJ30405" s="291"/>
      <c r="EK30405" s="291"/>
      <c r="EL30405" s="291"/>
      <c r="EM30405" s="291"/>
    </row>
    <row r="30406" spans="132:143" x14ac:dyDescent="0.25">
      <c r="EB30406"/>
      <c r="EC30406"/>
      <c r="ED30406"/>
      <c r="EE30406"/>
      <c r="EF30406"/>
      <c r="EG30406"/>
      <c r="EH30406"/>
      <c r="EI30406"/>
      <c r="EJ30406" s="291"/>
      <c r="EK30406" s="291"/>
      <c r="EL30406" s="291"/>
      <c r="EM30406" s="291"/>
    </row>
    <row r="30407" spans="132:143" x14ac:dyDescent="0.25">
      <c r="EB30407"/>
      <c r="EC30407"/>
      <c r="ED30407"/>
      <c r="EE30407"/>
      <c r="EF30407"/>
      <c r="EG30407"/>
      <c r="EH30407"/>
      <c r="EI30407"/>
      <c r="EJ30407" s="291"/>
      <c r="EK30407" s="291"/>
      <c r="EL30407" s="291"/>
      <c r="EM30407" s="291"/>
    </row>
    <row r="30408" spans="132:143" x14ac:dyDescent="0.25">
      <c r="EB30408"/>
      <c r="EC30408"/>
      <c r="ED30408"/>
      <c r="EE30408"/>
      <c r="EF30408"/>
      <c r="EG30408"/>
      <c r="EH30408"/>
      <c r="EI30408"/>
      <c r="EJ30408" s="291"/>
      <c r="EK30408" s="291"/>
      <c r="EL30408" s="291"/>
      <c r="EM30408" s="291"/>
    </row>
    <row r="30409" spans="132:143" x14ac:dyDescent="0.25">
      <c r="EB30409"/>
      <c r="EC30409"/>
      <c r="ED30409"/>
      <c r="EE30409"/>
      <c r="EF30409"/>
      <c r="EG30409"/>
      <c r="EH30409"/>
      <c r="EI30409"/>
      <c r="EJ30409" s="291"/>
      <c r="EK30409" s="291"/>
      <c r="EL30409" s="291"/>
      <c r="EM30409" s="291"/>
    </row>
    <row r="30410" spans="132:143" x14ac:dyDescent="0.25">
      <c r="EB30410"/>
      <c r="EC30410"/>
      <c r="ED30410"/>
      <c r="EE30410"/>
      <c r="EF30410"/>
      <c r="EG30410"/>
      <c r="EH30410"/>
      <c r="EI30410"/>
      <c r="EJ30410" s="291"/>
      <c r="EK30410" s="291"/>
      <c r="EL30410" s="291"/>
      <c r="EM30410" s="291"/>
    </row>
    <row r="30411" spans="132:143" x14ac:dyDescent="0.25">
      <c r="EB30411"/>
      <c r="EC30411"/>
      <c r="ED30411"/>
      <c r="EE30411"/>
      <c r="EF30411"/>
      <c r="EG30411"/>
      <c r="EH30411"/>
      <c r="EI30411"/>
      <c r="EJ30411" s="291"/>
      <c r="EK30411" s="291"/>
      <c r="EL30411" s="291"/>
      <c r="EM30411" s="291"/>
    </row>
    <row r="30412" spans="132:143" x14ac:dyDescent="0.25">
      <c r="EB30412"/>
      <c r="EC30412"/>
      <c r="ED30412"/>
      <c r="EE30412"/>
      <c r="EF30412"/>
      <c r="EG30412"/>
      <c r="EH30412"/>
      <c r="EI30412"/>
      <c r="EJ30412" s="291"/>
      <c r="EK30412" s="291"/>
      <c r="EL30412" s="291"/>
      <c r="EM30412" s="291"/>
    </row>
    <row r="30413" spans="132:143" x14ac:dyDescent="0.25">
      <c r="EB30413"/>
      <c r="EC30413"/>
      <c r="ED30413"/>
      <c r="EE30413"/>
      <c r="EF30413"/>
      <c r="EG30413"/>
      <c r="EH30413"/>
      <c r="EI30413"/>
      <c r="EJ30413" s="291"/>
      <c r="EK30413" s="291"/>
      <c r="EL30413" s="291"/>
      <c r="EM30413" s="291"/>
    </row>
    <row r="30414" spans="132:143" x14ac:dyDescent="0.25">
      <c r="EB30414"/>
      <c r="EC30414"/>
      <c r="ED30414"/>
      <c r="EE30414"/>
      <c r="EF30414"/>
      <c r="EG30414"/>
      <c r="EH30414"/>
      <c r="EI30414"/>
      <c r="EJ30414" s="291"/>
      <c r="EK30414" s="291"/>
      <c r="EL30414" s="291"/>
      <c r="EM30414" s="291"/>
    </row>
    <row r="30415" spans="132:143" x14ac:dyDescent="0.25">
      <c r="EB30415"/>
      <c r="EC30415"/>
      <c r="ED30415"/>
      <c r="EE30415"/>
      <c r="EF30415"/>
      <c r="EG30415"/>
      <c r="EH30415"/>
      <c r="EI30415"/>
      <c r="EJ30415" s="291"/>
      <c r="EK30415" s="291"/>
      <c r="EL30415" s="291"/>
      <c r="EM30415" s="291"/>
    </row>
    <row r="30416" spans="132:143" x14ac:dyDescent="0.25">
      <c r="EB30416"/>
      <c r="EC30416"/>
      <c r="ED30416"/>
      <c r="EE30416"/>
      <c r="EF30416"/>
      <c r="EG30416"/>
      <c r="EH30416"/>
      <c r="EI30416"/>
      <c r="EJ30416" s="291"/>
      <c r="EK30416" s="291"/>
      <c r="EL30416" s="291"/>
      <c r="EM30416" s="291"/>
    </row>
    <row r="30417" spans="132:143" x14ac:dyDescent="0.25">
      <c r="EB30417"/>
      <c r="EC30417"/>
      <c r="ED30417"/>
      <c r="EE30417"/>
      <c r="EF30417"/>
      <c r="EG30417"/>
      <c r="EH30417"/>
      <c r="EI30417"/>
      <c r="EJ30417" s="291"/>
      <c r="EK30417" s="291"/>
      <c r="EL30417" s="291"/>
      <c r="EM30417" s="291"/>
    </row>
    <row r="30418" spans="132:143" x14ac:dyDescent="0.25">
      <c r="EB30418"/>
      <c r="EC30418"/>
      <c r="ED30418"/>
      <c r="EE30418"/>
      <c r="EF30418"/>
      <c r="EG30418"/>
      <c r="EH30418"/>
      <c r="EI30418"/>
      <c r="EJ30418" s="291"/>
      <c r="EK30418" s="291"/>
      <c r="EL30418" s="291"/>
      <c r="EM30418" s="291"/>
    </row>
    <row r="30419" spans="132:143" x14ac:dyDescent="0.25">
      <c r="EB30419"/>
      <c r="EC30419"/>
      <c r="ED30419"/>
      <c r="EE30419"/>
      <c r="EF30419"/>
      <c r="EG30419"/>
      <c r="EH30419"/>
      <c r="EI30419"/>
      <c r="EJ30419" s="291"/>
      <c r="EK30419" s="291"/>
      <c r="EL30419" s="291"/>
      <c r="EM30419" s="291"/>
    </row>
    <row r="30420" spans="132:143" x14ac:dyDescent="0.25">
      <c r="EB30420"/>
      <c r="EC30420"/>
      <c r="ED30420"/>
      <c r="EE30420"/>
      <c r="EF30420"/>
      <c r="EG30420"/>
      <c r="EH30420"/>
      <c r="EI30420"/>
      <c r="EJ30420" s="291"/>
      <c r="EK30420" s="291"/>
      <c r="EL30420" s="291"/>
      <c r="EM30420" s="291"/>
    </row>
    <row r="30421" spans="132:143" x14ac:dyDescent="0.25">
      <c r="EB30421"/>
      <c r="EC30421"/>
      <c r="ED30421"/>
      <c r="EE30421"/>
      <c r="EF30421"/>
      <c r="EG30421"/>
      <c r="EH30421"/>
      <c r="EI30421"/>
      <c r="EJ30421" s="291"/>
      <c r="EK30421" s="291"/>
      <c r="EL30421" s="291"/>
      <c r="EM30421" s="291"/>
    </row>
    <row r="30422" spans="132:143" x14ac:dyDescent="0.25">
      <c r="EB30422"/>
      <c r="EC30422"/>
      <c r="ED30422"/>
      <c r="EE30422"/>
      <c r="EF30422"/>
      <c r="EG30422"/>
      <c r="EH30422"/>
      <c r="EI30422"/>
      <c r="EJ30422" s="291"/>
      <c r="EK30422" s="291"/>
      <c r="EL30422" s="291"/>
      <c r="EM30422" s="291"/>
    </row>
    <row r="30423" spans="132:143" x14ac:dyDescent="0.25">
      <c r="EB30423"/>
      <c r="EC30423"/>
      <c r="ED30423"/>
      <c r="EE30423"/>
      <c r="EF30423"/>
      <c r="EG30423"/>
      <c r="EH30423"/>
      <c r="EI30423"/>
      <c r="EJ30423" s="291"/>
      <c r="EK30423" s="291"/>
      <c r="EL30423" s="291"/>
      <c r="EM30423" s="291"/>
    </row>
    <row r="30424" spans="132:143" x14ac:dyDescent="0.25">
      <c r="EB30424"/>
      <c r="EC30424"/>
      <c r="ED30424"/>
      <c r="EE30424"/>
      <c r="EF30424"/>
      <c r="EG30424"/>
      <c r="EH30424"/>
      <c r="EI30424"/>
      <c r="EJ30424" s="291"/>
      <c r="EK30424" s="291"/>
      <c r="EL30424" s="291"/>
      <c r="EM30424" s="291"/>
    </row>
    <row r="30425" spans="132:143" x14ac:dyDescent="0.25">
      <c r="EB30425"/>
      <c r="EC30425"/>
      <c r="ED30425"/>
      <c r="EE30425"/>
      <c r="EF30425"/>
      <c r="EG30425"/>
      <c r="EH30425"/>
      <c r="EI30425"/>
      <c r="EJ30425" s="291"/>
      <c r="EK30425" s="291"/>
      <c r="EL30425" s="291"/>
      <c r="EM30425" s="291"/>
    </row>
    <row r="30426" spans="132:143" x14ac:dyDescent="0.25">
      <c r="EB30426"/>
      <c r="EC30426"/>
      <c r="ED30426"/>
      <c r="EE30426"/>
      <c r="EF30426"/>
      <c r="EG30426"/>
      <c r="EH30426"/>
      <c r="EI30426"/>
      <c r="EJ30426" s="291"/>
      <c r="EK30426" s="291"/>
      <c r="EL30426" s="291"/>
      <c r="EM30426" s="291"/>
    </row>
    <row r="30427" spans="132:143" x14ac:dyDescent="0.25">
      <c r="EB30427"/>
      <c r="EC30427"/>
      <c r="ED30427"/>
      <c r="EE30427"/>
      <c r="EF30427"/>
      <c r="EG30427"/>
      <c r="EH30427"/>
      <c r="EI30427"/>
      <c r="EJ30427" s="291"/>
      <c r="EK30427" s="291"/>
      <c r="EL30427" s="291"/>
      <c r="EM30427" s="291"/>
    </row>
    <row r="30428" spans="132:143" x14ac:dyDescent="0.25">
      <c r="EB30428"/>
      <c r="EC30428"/>
      <c r="ED30428"/>
      <c r="EE30428"/>
      <c r="EF30428"/>
      <c r="EG30428"/>
      <c r="EH30428"/>
      <c r="EI30428"/>
      <c r="EJ30428" s="291"/>
      <c r="EK30428" s="291"/>
      <c r="EL30428" s="291"/>
      <c r="EM30428" s="291"/>
    </row>
    <row r="30429" spans="132:143" x14ac:dyDescent="0.25">
      <c r="EB30429"/>
      <c r="EC30429"/>
      <c r="ED30429"/>
      <c r="EE30429"/>
      <c r="EF30429"/>
      <c r="EG30429"/>
      <c r="EH30429"/>
      <c r="EI30429"/>
      <c r="EJ30429" s="291"/>
      <c r="EK30429" s="291"/>
      <c r="EL30429" s="291"/>
      <c r="EM30429" s="291"/>
    </row>
    <row r="30430" spans="132:143" x14ac:dyDescent="0.25">
      <c r="EB30430"/>
      <c r="EC30430"/>
      <c r="ED30430"/>
      <c r="EE30430"/>
      <c r="EF30430"/>
      <c r="EG30430"/>
      <c r="EH30430"/>
      <c r="EI30430"/>
      <c r="EJ30430" s="291"/>
      <c r="EK30430" s="291"/>
      <c r="EL30430" s="291"/>
      <c r="EM30430" s="291"/>
    </row>
    <row r="30431" spans="132:143" x14ac:dyDescent="0.25">
      <c r="EB30431"/>
      <c r="EC30431"/>
      <c r="ED30431"/>
      <c r="EE30431"/>
      <c r="EF30431"/>
      <c r="EG30431"/>
      <c r="EH30431"/>
      <c r="EI30431"/>
      <c r="EJ30431" s="291"/>
      <c r="EK30431" s="291"/>
      <c r="EL30431" s="291"/>
      <c r="EM30431" s="291"/>
    </row>
    <row r="30432" spans="132:143" x14ac:dyDescent="0.25">
      <c r="EB30432"/>
      <c r="EC30432"/>
      <c r="ED30432"/>
      <c r="EE30432"/>
      <c r="EF30432"/>
      <c r="EG30432"/>
      <c r="EH30432"/>
      <c r="EI30432"/>
      <c r="EJ30432" s="291"/>
      <c r="EK30432" s="291"/>
      <c r="EL30432" s="291"/>
      <c r="EM30432" s="291"/>
    </row>
    <row r="30433" spans="132:143" x14ac:dyDescent="0.25">
      <c r="EB30433"/>
      <c r="EC30433"/>
      <c r="ED30433"/>
      <c r="EE30433"/>
      <c r="EF30433"/>
      <c r="EG30433"/>
      <c r="EH30433"/>
      <c r="EI30433"/>
      <c r="EJ30433" s="291"/>
      <c r="EK30433" s="291"/>
      <c r="EL30433" s="291"/>
      <c r="EM30433" s="291"/>
    </row>
    <row r="30434" spans="132:143" x14ac:dyDescent="0.25">
      <c r="EB30434"/>
      <c r="EC30434"/>
      <c r="ED30434"/>
      <c r="EE30434"/>
      <c r="EF30434"/>
      <c r="EG30434"/>
      <c r="EH30434"/>
      <c r="EI30434"/>
      <c r="EJ30434" s="291"/>
      <c r="EK30434" s="291"/>
      <c r="EL30434" s="291"/>
      <c r="EM30434" s="291"/>
    </row>
    <row r="30435" spans="132:143" x14ac:dyDescent="0.25">
      <c r="EB30435"/>
      <c r="EC30435"/>
      <c r="ED30435"/>
      <c r="EE30435"/>
      <c r="EF30435"/>
      <c r="EG30435"/>
      <c r="EH30435"/>
      <c r="EI30435"/>
      <c r="EJ30435" s="291"/>
      <c r="EK30435" s="291"/>
      <c r="EL30435" s="291"/>
      <c r="EM30435" s="291"/>
    </row>
    <row r="30436" spans="132:143" x14ac:dyDescent="0.25">
      <c r="EB30436"/>
      <c r="EC30436"/>
      <c r="ED30436"/>
      <c r="EE30436"/>
      <c r="EF30436"/>
      <c r="EG30436"/>
      <c r="EH30436"/>
      <c r="EI30436"/>
      <c r="EJ30436" s="291"/>
      <c r="EK30436" s="291"/>
      <c r="EL30436" s="291"/>
      <c r="EM30436" s="291"/>
    </row>
    <row r="30437" spans="132:143" x14ac:dyDescent="0.25">
      <c r="EB30437"/>
      <c r="EC30437"/>
      <c r="ED30437"/>
      <c r="EE30437"/>
      <c r="EF30437"/>
      <c r="EG30437"/>
      <c r="EH30437"/>
      <c r="EI30437"/>
      <c r="EJ30437" s="291"/>
      <c r="EK30437" s="291"/>
      <c r="EL30437" s="291"/>
      <c r="EM30437" s="291"/>
    </row>
    <row r="30438" spans="132:143" x14ac:dyDescent="0.25">
      <c r="EB30438"/>
      <c r="EC30438"/>
      <c r="ED30438"/>
      <c r="EE30438"/>
      <c r="EF30438"/>
      <c r="EG30438"/>
      <c r="EH30438"/>
      <c r="EI30438"/>
      <c r="EJ30438" s="291"/>
      <c r="EK30438" s="291"/>
      <c r="EL30438" s="291"/>
      <c r="EM30438" s="291"/>
    </row>
    <row r="30439" spans="132:143" x14ac:dyDescent="0.25">
      <c r="EB30439"/>
      <c r="EC30439"/>
      <c r="ED30439"/>
      <c r="EE30439"/>
      <c r="EF30439"/>
      <c r="EG30439"/>
      <c r="EH30439"/>
      <c r="EI30439"/>
      <c r="EJ30439" s="291"/>
      <c r="EK30439" s="291"/>
      <c r="EL30439" s="291"/>
      <c r="EM30439" s="291"/>
    </row>
    <row r="30440" spans="132:143" x14ac:dyDescent="0.25">
      <c r="EB30440"/>
      <c r="EC30440"/>
      <c r="ED30440"/>
      <c r="EE30440"/>
      <c r="EF30440"/>
      <c r="EG30440"/>
      <c r="EH30440"/>
      <c r="EI30440"/>
      <c r="EJ30440" s="291"/>
      <c r="EK30440" s="291"/>
      <c r="EL30440" s="291"/>
      <c r="EM30440" s="291"/>
    </row>
    <row r="30441" spans="132:143" x14ac:dyDescent="0.25">
      <c r="EB30441"/>
      <c r="EC30441"/>
      <c r="ED30441"/>
      <c r="EE30441"/>
      <c r="EF30441"/>
      <c r="EG30441"/>
      <c r="EH30441"/>
      <c r="EI30441"/>
      <c r="EJ30441" s="291"/>
      <c r="EK30441" s="291"/>
      <c r="EL30441" s="291"/>
      <c r="EM30441" s="291"/>
    </row>
    <row r="30442" spans="132:143" x14ac:dyDescent="0.25">
      <c r="EB30442"/>
      <c r="EC30442"/>
      <c r="ED30442"/>
      <c r="EE30442"/>
      <c r="EF30442"/>
      <c r="EG30442"/>
      <c r="EH30442"/>
      <c r="EI30442"/>
      <c r="EJ30442" s="291"/>
      <c r="EK30442" s="291"/>
      <c r="EL30442" s="291"/>
      <c r="EM30442" s="291"/>
    </row>
    <row r="30443" spans="132:143" x14ac:dyDescent="0.25">
      <c r="EB30443"/>
      <c r="EC30443"/>
      <c r="ED30443"/>
      <c r="EE30443"/>
      <c r="EF30443"/>
      <c r="EG30443"/>
      <c r="EH30443"/>
      <c r="EI30443"/>
      <c r="EJ30443" s="291"/>
      <c r="EK30443" s="291"/>
      <c r="EL30443" s="291"/>
      <c r="EM30443" s="291"/>
    </row>
    <row r="30444" spans="132:143" x14ac:dyDescent="0.25">
      <c r="EB30444"/>
      <c r="EC30444"/>
      <c r="ED30444"/>
      <c r="EE30444"/>
      <c r="EF30444"/>
      <c r="EG30444"/>
      <c r="EH30444"/>
      <c r="EI30444"/>
      <c r="EJ30444" s="291"/>
      <c r="EK30444" s="291"/>
      <c r="EL30444" s="291"/>
      <c r="EM30444" s="291"/>
    </row>
    <row r="30445" spans="132:143" x14ac:dyDescent="0.25">
      <c r="EB30445"/>
      <c r="EC30445"/>
      <c r="ED30445"/>
      <c r="EE30445"/>
      <c r="EF30445"/>
      <c r="EG30445"/>
      <c r="EH30445"/>
      <c r="EI30445"/>
      <c r="EJ30445" s="291"/>
      <c r="EK30445" s="291"/>
      <c r="EL30445" s="291"/>
      <c r="EM30445" s="291"/>
    </row>
    <row r="30446" spans="132:143" x14ac:dyDescent="0.25">
      <c r="EB30446"/>
      <c r="EC30446"/>
      <c r="ED30446"/>
      <c r="EE30446"/>
      <c r="EF30446"/>
      <c r="EG30446"/>
      <c r="EH30446"/>
      <c r="EI30446"/>
      <c r="EJ30446" s="291"/>
      <c r="EK30446" s="291"/>
      <c r="EL30446" s="291"/>
      <c r="EM30446" s="291"/>
    </row>
    <row r="30447" spans="132:143" x14ac:dyDescent="0.25">
      <c r="EB30447"/>
      <c r="EC30447"/>
      <c r="ED30447"/>
      <c r="EE30447"/>
      <c r="EF30447"/>
      <c r="EG30447"/>
      <c r="EH30447"/>
      <c r="EI30447"/>
      <c r="EJ30447" s="291"/>
      <c r="EK30447" s="291"/>
      <c r="EL30447" s="291"/>
      <c r="EM30447" s="291"/>
    </row>
    <row r="30448" spans="132:143" x14ac:dyDescent="0.25">
      <c r="EB30448"/>
      <c r="EC30448"/>
      <c r="ED30448"/>
      <c r="EE30448"/>
      <c r="EF30448"/>
      <c r="EG30448"/>
      <c r="EH30448"/>
      <c r="EI30448"/>
      <c r="EJ30448" s="291"/>
      <c r="EK30448" s="291"/>
      <c r="EL30448" s="291"/>
      <c r="EM30448" s="291"/>
    </row>
    <row r="30449" spans="132:143" x14ac:dyDescent="0.25">
      <c r="EB30449"/>
      <c r="EC30449"/>
      <c r="ED30449"/>
      <c r="EE30449"/>
      <c r="EF30449"/>
      <c r="EG30449"/>
      <c r="EH30449"/>
      <c r="EI30449"/>
      <c r="EJ30449" s="291"/>
      <c r="EK30449" s="291"/>
      <c r="EL30449" s="291"/>
      <c r="EM30449" s="291"/>
    </row>
    <row r="30450" spans="132:143" x14ac:dyDescent="0.25">
      <c r="EB30450"/>
      <c r="EC30450"/>
      <c r="ED30450"/>
      <c r="EE30450"/>
      <c r="EF30450"/>
      <c r="EG30450"/>
      <c r="EH30450"/>
      <c r="EI30450"/>
      <c r="EJ30450" s="291"/>
      <c r="EK30450" s="291"/>
      <c r="EL30450" s="291"/>
      <c r="EM30450" s="291"/>
    </row>
    <row r="30451" spans="132:143" x14ac:dyDescent="0.25">
      <c r="EB30451"/>
      <c r="EC30451"/>
      <c r="ED30451"/>
      <c r="EE30451"/>
      <c r="EF30451"/>
      <c r="EG30451"/>
      <c r="EH30451"/>
      <c r="EI30451"/>
      <c r="EJ30451" s="291"/>
      <c r="EK30451" s="291"/>
      <c r="EL30451" s="291"/>
      <c r="EM30451" s="291"/>
    </row>
    <row r="30452" spans="132:143" x14ac:dyDescent="0.25">
      <c r="EB30452"/>
      <c r="EC30452"/>
      <c r="ED30452"/>
      <c r="EE30452"/>
      <c r="EF30452"/>
      <c r="EG30452"/>
      <c r="EH30452"/>
      <c r="EI30452"/>
      <c r="EJ30452" s="291"/>
      <c r="EK30452" s="291"/>
      <c r="EL30452" s="291"/>
      <c r="EM30452" s="291"/>
    </row>
    <row r="30453" spans="132:143" x14ac:dyDescent="0.25">
      <c r="EB30453"/>
      <c r="EC30453"/>
      <c r="ED30453"/>
      <c r="EE30453"/>
      <c r="EF30453"/>
      <c r="EG30453"/>
      <c r="EH30453"/>
      <c r="EI30453"/>
      <c r="EJ30453" s="291"/>
      <c r="EK30453" s="291"/>
      <c r="EL30453" s="291"/>
      <c r="EM30453" s="291"/>
    </row>
    <row r="30454" spans="132:143" x14ac:dyDescent="0.25">
      <c r="EB30454"/>
      <c r="EC30454"/>
      <c r="ED30454"/>
      <c r="EE30454"/>
      <c r="EF30454"/>
      <c r="EG30454"/>
      <c r="EH30454"/>
      <c r="EI30454"/>
      <c r="EJ30454" s="291"/>
      <c r="EK30454" s="291"/>
      <c r="EL30454" s="291"/>
      <c r="EM30454" s="291"/>
    </row>
    <row r="30455" spans="132:143" x14ac:dyDescent="0.25">
      <c r="EB30455"/>
      <c r="EC30455"/>
      <c r="ED30455"/>
      <c r="EE30455"/>
      <c r="EF30455"/>
      <c r="EG30455"/>
      <c r="EH30455"/>
      <c r="EI30455"/>
      <c r="EJ30455" s="291"/>
      <c r="EK30455" s="291"/>
      <c r="EL30455" s="291"/>
      <c r="EM30455" s="291"/>
    </row>
    <row r="30456" spans="132:143" x14ac:dyDescent="0.25">
      <c r="EB30456"/>
      <c r="EC30456"/>
      <c r="ED30456"/>
      <c r="EE30456"/>
      <c r="EF30456"/>
      <c r="EG30456"/>
      <c r="EH30456"/>
      <c r="EI30456"/>
      <c r="EJ30456" s="291"/>
      <c r="EK30456" s="291"/>
      <c r="EL30456" s="291"/>
      <c r="EM30456" s="291"/>
    </row>
    <row r="30457" spans="132:143" x14ac:dyDescent="0.25">
      <c r="EB30457"/>
      <c r="EC30457"/>
      <c r="ED30457"/>
      <c r="EE30457"/>
      <c r="EF30457"/>
      <c r="EG30457"/>
      <c r="EH30457"/>
      <c r="EI30457"/>
      <c r="EJ30457" s="291"/>
      <c r="EK30457" s="291"/>
      <c r="EL30457" s="291"/>
      <c r="EM30457" s="291"/>
    </row>
    <row r="30458" spans="132:143" x14ac:dyDescent="0.25">
      <c r="EB30458"/>
      <c r="EC30458"/>
      <c r="ED30458"/>
      <c r="EE30458"/>
      <c r="EF30458"/>
      <c r="EG30458"/>
      <c r="EH30458"/>
      <c r="EI30458"/>
      <c r="EJ30458" s="291"/>
      <c r="EK30458" s="291"/>
      <c r="EL30458" s="291"/>
      <c r="EM30458" s="291"/>
    </row>
    <row r="30459" spans="132:143" x14ac:dyDescent="0.25">
      <c r="EB30459"/>
      <c r="EC30459"/>
      <c r="ED30459"/>
      <c r="EE30459"/>
      <c r="EF30459"/>
      <c r="EG30459"/>
      <c r="EH30459"/>
      <c r="EI30459"/>
      <c r="EJ30459" s="291"/>
      <c r="EK30459" s="291"/>
      <c r="EL30459" s="291"/>
      <c r="EM30459" s="291"/>
    </row>
    <row r="30460" spans="132:143" x14ac:dyDescent="0.25">
      <c r="EB30460"/>
      <c r="EC30460"/>
      <c r="ED30460"/>
      <c r="EE30460"/>
      <c r="EF30460"/>
      <c r="EG30460"/>
      <c r="EH30460"/>
      <c r="EI30460"/>
      <c r="EJ30460" s="291"/>
      <c r="EK30460" s="291"/>
      <c r="EL30460" s="291"/>
      <c r="EM30460" s="291"/>
    </row>
    <row r="30461" spans="132:143" x14ac:dyDescent="0.25">
      <c r="EB30461"/>
      <c r="EC30461"/>
      <c r="ED30461"/>
      <c r="EE30461"/>
      <c r="EF30461"/>
      <c r="EG30461"/>
      <c r="EH30461"/>
      <c r="EI30461"/>
      <c r="EJ30461" s="291"/>
      <c r="EK30461" s="291"/>
      <c r="EL30461" s="291"/>
      <c r="EM30461" s="291"/>
    </row>
    <row r="30462" spans="132:143" x14ac:dyDescent="0.25">
      <c r="EB30462"/>
      <c r="EC30462"/>
      <c r="ED30462"/>
      <c r="EE30462"/>
      <c r="EF30462"/>
      <c r="EG30462"/>
      <c r="EH30462"/>
      <c r="EI30462"/>
      <c r="EJ30462" s="291"/>
      <c r="EK30462" s="291"/>
      <c r="EL30462" s="291"/>
      <c r="EM30462" s="291"/>
    </row>
    <row r="30463" spans="132:143" x14ac:dyDescent="0.25">
      <c r="EB30463"/>
      <c r="EC30463"/>
      <c r="ED30463"/>
      <c r="EE30463"/>
      <c r="EF30463"/>
      <c r="EG30463"/>
      <c r="EH30463"/>
      <c r="EI30463"/>
      <c r="EJ30463" s="291"/>
      <c r="EK30463" s="291"/>
      <c r="EL30463" s="291"/>
      <c r="EM30463" s="291"/>
    </row>
    <row r="30464" spans="132:143" x14ac:dyDescent="0.25">
      <c r="EB30464"/>
      <c r="EC30464"/>
      <c r="ED30464"/>
      <c r="EE30464"/>
      <c r="EF30464"/>
      <c r="EG30464"/>
      <c r="EH30464"/>
      <c r="EI30464"/>
      <c r="EJ30464" s="291"/>
      <c r="EK30464" s="291"/>
      <c r="EL30464" s="291"/>
      <c r="EM30464" s="291"/>
    </row>
    <row r="30465" spans="132:143" x14ac:dyDescent="0.25">
      <c r="EB30465"/>
      <c r="EC30465"/>
      <c r="ED30465"/>
      <c r="EE30465"/>
      <c r="EF30465"/>
      <c r="EG30465"/>
      <c r="EH30465"/>
      <c r="EI30465"/>
      <c r="EJ30465" s="291"/>
      <c r="EK30465" s="291"/>
      <c r="EL30465" s="291"/>
      <c r="EM30465" s="291"/>
    </row>
    <row r="30466" spans="132:143" x14ac:dyDescent="0.25">
      <c r="EB30466"/>
      <c r="EC30466"/>
      <c r="ED30466"/>
      <c r="EE30466"/>
      <c r="EF30466"/>
      <c r="EG30466"/>
      <c r="EH30466"/>
      <c r="EI30466"/>
      <c r="EJ30466" s="291"/>
      <c r="EK30466" s="291"/>
      <c r="EL30466" s="291"/>
      <c r="EM30466" s="291"/>
    </row>
    <row r="30467" spans="132:143" x14ac:dyDescent="0.25">
      <c r="EB30467"/>
      <c r="EC30467"/>
      <c r="ED30467"/>
      <c r="EE30467"/>
      <c r="EF30467"/>
      <c r="EG30467"/>
      <c r="EH30467"/>
      <c r="EI30467"/>
      <c r="EJ30467" s="291"/>
      <c r="EK30467" s="291"/>
      <c r="EL30467" s="291"/>
      <c r="EM30467" s="291"/>
    </row>
    <row r="30468" spans="132:143" x14ac:dyDescent="0.25">
      <c r="EB30468"/>
      <c r="EC30468"/>
      <c r="ED30468"/>
      <c r="EE30468"/>
      <c r="EF30468"/>
      <c r="EG30468"/>
      <c r="EH30468"/>
      <c r="EI30468"/>
      <c r="EJ30468" s="291"/>
      <c r="EK30468" s="291"/>
      <c r="EL30468" s="291"/>
      <c r="EM30468" s="291"/>
    </row>
    <row r="30469" spans="132:143" x14ac:dyDescent="0.25">
      <c r="EB30469"/>
      <c r="EC30469"/>
      <c r="ED30469"/>
      <c r="EE30469"/>
      <c r="EF30469"/>
      <c r="EG30469"/>
      <c r="EH30469"/>
      <c r="EI30469"/>
      <c r="EJ30469" s="291"/>
      <c r="EK30469" s="291"/>
      <c r="EL30469" s="291"/>
      <c r="EM30469" s="291"/>
    </row>
    <row r="30470" spans="132:143" x14ac:dyDescent="0.25">
      <c r="EB30470"/>
      <c r="EC30470"/>
      <c r="ED30470"/>
      <c r="EE30470"/>
      <c r="EF30470"/>
      <c r="EG30470"/>
      <c r="EH30470"/>
      <c r="EI30470"/>
      <c r="EJ30470" s="291"/>
      <c r="EK30470" s="291"/>
      <c r="EL30470" s="291"/>
      <c r="EM30470" s="291"/>
    </row>
    <row r="30471" spans="132:143" x14ac:dyDescent="0.25">
      <c r="EB30471"/>
      <c r="EC30471"/>
      <c r="ED30471"/>
      <c r="EE30471"/>
      <c r="EF30471"/>
      <c r="EG30471"/>
      <c r="EH30471"/>
      <c r="EI30471"/>
      <c r="EJ30471" s="291"/>
      <c r="EK30471" s="291"/>
      <c r="EL30471" s="291"/>
      <c r="EM30471" s="291"/>
    </row>
    <row r="30472" spans="132:143" x14ac:dyDescent="0.25">
      <c r="EB30472"/>
      <c r="EC30472"/>
      <c r="ED30472"/>
      <c r="EE30472"/>
      <c r="EF30472"/>
      <c r="EG30472"/>
      <c r="EH30472"/>
      <c r="EI30472"/>
      <c r="EJ30472" s="291"/>
      <c r="EK30472" s="291"/>
      <c r="EL30472" s="291"/>
      <c r="EM30472" s="291"/>
    </row>
    <row r="30473" spans="132:143" x14ac:dyDescent="0.25">
      <c r="EB30473"/>
      <c r="EC30473"/>
      <c r="ED30473"/>
      <c r="EE30473"/>
      <c r="EF30473"/>
      <c r="EG30473"/>
      <c r="EH30473"/>
      <c r="EI30473"/>
      <c r="EJ30473" s="291"/>
      <c r="EK30473" s="291"/>
      <c r="EL30473" s="291"/>
      <c r="EM30473" s="291"/>
    </row>
    <row r="30474" spans="132:143" x14ac:dyDescent="0.25">
      <c r="EB30474"/>
      <c r="EC30474"/>
      <c r="ED30474"/>
      <c r="EE30474"/>
      <c r="EF30474"/>
      <c r="EG30474"/>
      <c r="EH30474"/>
      <c r="EI30474"/>
      <c r="EJ30474" s="291"/>
      <c r="EK30474" s="291"/>
      <c r="EL30474" s="291"/>
      <c r="EM30474" s="291"/>
    </row>
    <row r="30475" spans="132:143" x14ac:dyDescent="0.25">
      <c r="EB30475"/>
      <c r="EC30475"/>
      <c r="ED30475"/>
      <c r="EE30475"/>
      <c r="EF30475"/>
      <c r="EG30475"/>
      <c r="EH30475"/>
      <c r="EI30475"/>
      <c r="EJ30475" s="291"/>
      <c r="EK30475" s="291"/>
      <c r="EL30475" s="291"/>
      <c r="EM30475" s="291"/>
    </row>
    <row r="30476" spans="132:143" x14ac:dyDescent="0.25">
      <c r="EB30476"/>
      <c r="EC30476"/>
      <c r="ED30476"/>
      <c r="EE30476"/>
      <c r="EF30476"/>
      <c r="EG30476"/>
      <c r="EH30476"/>
      <c r="EI30476"/>
      <c r="EJ30476" s="291"/>
      <c r="EK30476" s="291"/>
      <c r="EL30476" s="291"/>
      <c r="EM30476" s="291"/>
    </row>
    <row r="30477" spans="132:143" x14ac:dyDescent="0.25">
      <c r="EB30477"/>
      <c r="EC30477"/>
      <c r="ED30477"/>
      <c r="EE30477"/>
      <c r="EF30477"/>
      <c r="EG30477"/>
      <c r="EH30477"/>
      <c r="EI30477"/>
      <c r="EJ30477" s="291"/>
      <c r="EK30477" s="291"/>
      <c r="EL30477" s="291"/>
      <c r="EM30477" s="291"/>
    </row>
    <row r="30478" spans="132:143" x14ac:dyDescent="0.25">
      <c r="EB30478"/>
      <c r="EC30478"/>
      <c r="ED30478"/>
      <c r="EE30478"/>
      <c r="EF30478"/>
      <c r="EG30478"/>
      <c r="EH30478"/>
      <c r="EI30478"/>
      <c r="EJ30478" s="291"/>
      <c r="EK30478" s="291"/>
      <c r="EL30478" s="291"/>
      <c r="EM30478" s="291"/>
    </row>
    <row r="30479" spans="132:143" x14ac:dyDescent="0.25">
      <c r="EB30479"/>
      <c r="EC30479"/>
      <c r="ED30479"/>
      <c r="EE30479"/>
      <c r="EF30479"/>
      <c r="EG30479"/>
      <c r="EH30479"/>
      <c r="EI30479"/>
      <c r="EJ30479" s="291"/>
      <c r="EK30479" s="291"/>
      <c r="EL30479" s="291"/>
      <c r="EM30479" s="291"/>
    </row>
    <row r="30480" spans="132:143" x14ac:dyDescent="0.25">
      <c r="EB30480"/>
      <c r="EC30480"/>
      <c r="ED30480"/>
      <c r="EE30480"/>
      <c r="EF30480"/>
      <c r="EG30480"/>
      <c r="EH30480"/>
      <c r="EI30480"/>
      <c r="EJ30480" s="291"/>
      <c r="EK30480" s="291"/>
      <c r="EL30480" s="291"/>
      <c r="EM30480" s="291"/>
    </row>
    <row r="30481" spans="132:143" x14ac:dyDescent="0.25">
      <c r="EB30481"/>
      <c r="EC30481"/>
      <c r="ED30481"/>
      <c r="EE30481"/>
      <c r="EF30481"/>
      <c r="EG30481"/>
      <c r="EH30481"/>
      <c r="EI30481"/>
      <c r="EJ30481" s="291"/>
      <c r="EK30481" s="291"/>
      <c r="EL30481" s="291"/>
      <c r="EM30481" s="291"/>
    </row>
    <row r="30482" spans="132:143" x14ac:dyDescent="0.25">
      <c r="EB30482"/>
      <c r="EC30482"/>
      <c r="ED30482"/>
      <c r="EE30482"/>
      <c r="EF30482"/>
      <c r="EG30482"/>
      <c r="EH30482"/>
      <c r="EI30482"/>
      <c r="EJ30482" s="291"/>
      <c r="EK30482" s="291"/>
      <c r="EL30482" s="291"/>
      <c r="EM30482" s="291"/>
    </row>
    <row r="30483" spans="132:143" x14ac:dyDescent="0.25">
      <c r="EB30483"/>
      <c r="EC30483"/>
      <c r="ED30483"/>
      <c r="EE30483"/>
      <c r="EF30483"/>
      <c r="EG30483"/>
      <c r="EH30483"/>
      <c r="EI30483"/>
      <c r="EJ30483" s="291"/>
      <c r="EK30483" s="291"/>
      <c r="EL30483" s="291"/>
      <c r="EM30483" s="291"/>
    </row>
    <row r="30484" spans="132:143" x14ac:dyDescent="0.25">
      <c r="EB30484"/>
      <c r="EC30484"/>
      <c r="ED30484"/>
      <c r="EE30484"/>
      <c r="EF30484"/>
      <c r="EG30484"/>
      <c r="EH30484"/>
      <c r="EI30484"/>
      <c r="EJ30484" s="291"/>
      <c r="EK30484" s="291"/>
      <c r="EL30484" s="291"/>
      <c r="EM30484" s="291"/>
    </row>
    <row r="30485" spans="132:143" x14ac:dyDescent="0.25">
      <c r="EB30485"/>
      <c r="EC30485"/>
      <c r="ED30485"/>
      <c r="EE30485"/>
      <c r="EF30485"/>
      <c r="EG30485"/>
      <c r="EH30485"/>
      <c r="EI30485"/>
      <c r="EJ30485" s="291"/>
      <c r="EK30485" s="291"/>
      <c r="EL30485" s="291"/>
      <c r="EM30485" s="291"/>
    </row>
    <row r="30486" spans="132:143" x14ac:dyDescent="0.25">
      <c r="EB30486"/>
      <c r="EC30486"/>
      <c r="ED30486"/>
      <c r="EE30486"/>
      <c r="EF30486"/>
      <c r="EG30486"/>
      <c r="EH30486"/>
      <c r="EI30486"/>
      <c r="EJ30486" s="291"/>
      <c r="EK30486" s="291"/>
      <c r="EL30486" s="291"/>
      <c r="EM30486" s="291"/>
    </row>
    <row r="30487" spans="132:143" x14ac:dyDescent="0.25">
      <c r="EB30487"/>
      <c r="EC30487"/>
      <c r="ED30487"/>
      <c r="EE30487"/>
      <c r="EF30487"/>
      <c r="EG30487"/>
      <c r="EH30487"/>
      <c r="EI30487"/>
      <c r="EJ30487" s="291"/>
      <c r="EK30487" s="291"/>
      <c r="EL30487" s="291"/>
      <c r="EM30487" s="291"/>
    </row>
    <row r="30488" spans="132:143" x14ac:dyDescent="0.25">
      <c r="EB30488"/>
      <c r="EC30488"/>
      <c r="ED30488"/>
      <c r="EE30488"/>
      <c r="EF30488"/>
      <c r="EG30488"/>
      <c r="EH30488"/>
      <c r="EI30488"/>
      <c r="EJ30488" s="291"/>
      <c r="EK30488" s="291"/>
      <c r="EL30488" s="291"/>
      <c r="EM30488" s="291"/>
    </row>
    <row r="30489" spans="132:143" x14ac:dyDescent="0.25">
      <c r="EB30489"/>
      <c r="EC30489"/>
      <c r="ED30489"/>
      <c r="EE30489"/>
      <c r="EF30489"/>
      <c r="EG30489"/>
      <c r="EH30489"/>
      <c r="EI30489"/>
      <c r="EJ30489" s="291"/>
      <c r="EK30489" s="291"/>
      <c r="EL30489" s="291"/>
      <c r="EM30489" s="291"/>
    </row>
    <row r="30490" spans="132:143" x14ac:dyDescent="0.25">
      <c r="EB30490"/>
      <c r="EC30490"/>
      <c r="ED30490"/>
      <c r="EE30490"/>
      <c r="EF30490"/>
      <c r="EG30490"/>
      <c r="EH30490"/>
      <c r="EI30490"/>
      <c r="EJ30490" s="291"/>
      <c r="EK30490" s="291"/>
      <c r="EL30490" s="291"/>
      <c r="EM30490" s="291"/>
    </row>
    <row r="30491" spans="132:143" x14ac:dyDescent="0.25">
      <c r="EB30491"/>
      <c r="EC30491"/>
      <c r="ED30491"/>
      <c r="EE30491"/>
      <c r="EF30491"/>
      <c r="EG30491"/>
      <c r="EH30491"/>
      <c r="EI30491"/>
      <c r="EJ30491" s="291"/>
      <c r="EK30491" s="291"/>
      <c r="EL30491" s="291"/>
      <c r="EM30491" s="291"/>
    </row>
    <row r="30492" spans="132:143" x14ac:dyDescent="0.25">
      <c r="EB30492"/>
      <c r="EC30492"/>
      <c r="ED30492"/>
      <c r="EE30492"/>
      <c r="EF30492"/>
      <c r="EG30492"/>
      <c r="EH30492"/>
      <c r="EI30492"/>
      <c r="EJ30492" s="291"/>
      <c r="EK30492" s="291"/>
      <c r="EL30492" s="291"/>
      <c r="EM30492" s="291"/>
    </row>
    <row r="30493" spans="132:143" x14ac:dyDescent="0.25">
      <c r="EB30493"/>
      <c r="EC30493"/>
      <c r="ED30493"/>
      <c r="EE30493"/>
      <c r="EF30493"/>
      <c r="EG30493"/>
      <c r="EH30493"/>
      <c r="EI30493"/>
      <c r="EJ30493" s="291"/>
      <c r="EK30493" s="291"/>
      <c r="EL30493" s="291"/>
      <c r="EM30493" s="291"/>
    </row>
    <row r="30494" spans="132:143" x14ac:dyDescent="0.25">
      <c r="EB30494"/>
      <c r="EC30494"/>
      <c r="ED30494"/>
      <c r="EE30494"/>
      <c r="EF30494"/>
      <c r="EG30494"/>
      <c r="EH30494"/>
      <c r="EI30494"/>
      <c r="EJ30494" s="291"/>
      <c r="EK30494" s="291"/>
      <c r="EL30494" s="291"/>
      <c r="EM30494" s="291"/>
    </row>
    <row r="30495" spans="132:143" x14ac:dyDescent="0.25">
      <c r="EB30495"/>
      <c r="EC30495"/>
      <c r="ED30495"/>
      <c r="EE30495"/>
      <c r="EF30495"/>
      <c r="EG30495"/>
      <c r="EH30495"/>
      <c r="EI30495"/>
      <c r="EJ30495" s="291"/>
      <c r="EK30495" s="291"/>
      <c r="EL30495" s="291"/>
      <c r="EM30495" s="291"/>
    </row>
    <row r="30496" spans="132:143" x14ac:dyDescent="0.25">
      <c r="EB30496"/>
      <c r="EC30496"/>
      <c r="ED30496"/>
      <c r="EE30496"/>
      <c r="EF30496"/>
      <c r="EG30496"/>
      <c r="EH30496"/>
      <c r="EI30496"/>
      <c r="EJ30496" s="291"/>
      <c r="EK30496" s="291"/>
      <c r="EL30496" s="291"/>
      <c r="EM30496" s="291"/>
    </row>
    <row r="30497" spans="132:143" x14ac:dyDescent="0.25">
      <c r="EB30497"/>
      <c r="EC30497"/>
      <c r="ED30497"/>
      <c r="EE30497"/>
      <c r="EF30497"/>
      <c r="EG30497"/>
      <c r="EH30497"/>
      <c r="EI30497"/>
      <c r="EJ30497" s="291"/>
      <c r="EK30497" s="291"/>
      <c r="EL30497" s="291"/>
      <c r="EM30497" s="291"/>
    </row>
    <row r="30498" spans="132:143" x14ac:dyDescent="0.25">
      <c r="EB30498"/>
      <c r="EC30498"/>
      <c r="ED30498"/>
      <c r="EE30498"/>
      <c r="EF30498"/>
      <c r="EG30498"/>
      <c r="EH30498"/>
      <c r="EI30498"/>
      <c r="EJ30498" s="291"/>
      <c r="EK30498" s="291"/>
      <c r="EL30498" s="291"/>
      <c r="EM30498" s="291"/>
    </row>
    <row r="30499" spans="132:143" x14ac:dyDescent="0.25">
      <c r="EB30499"/>
      <c r="EC30499"/>
      <c r="ED30499"/>
      <c r="EE30499"/>
      <c r="EF30499"/>
      <c r="EG30499"/>
      <c r="EH30499"/>
      <c r="EI30499"/>
      <c r="EJ30499" s="291"/>
      <c r="EK30499" s="291"/>
      <c r="EL30499" s="291"/>
      <c r="EM30499" s="291"/>
    </row>
    <row r="30500" spans="132:143" x14ac:dyDescent="0.25">
      <c r="EB30500"/>
      <c r="EC30500"/>
      <c r="ED30500"/>
      <c r="EE30500"/>
      <c r="EF30500"/>
      <c r="EG30500"/>
      <c r="EH30500"/>
      <c r="EI30500"/>
      <c r="EJ30500" s="291"/>
      <c r="EK30500" s="291"/>
      <c r="EL30500" s="291"/>
      <c r="EM30500" s="291"/>
    </row>
    <row r="30501" spans="132:143" x14ac:dyDescent="0.25">
      <c r="EB30501"/>
      <c r="EC30501"/>
      <c r="ED30501"/>
      <c r="EE30501"/>
      <c r="EF30501"/>
      <c r="EG30501"/>
      <c r="EH30501"/>
      <c r="EI30501"/>
      <c r="EJ30501" s="291"/>
      <c r="EK30501" s="291"/>
      <c r="EL30501" s="291"/>
      <c r="EM30501" s="291"/>
    </row>
    <row r="30502" spans="132:143" x14ac:dyDescent="0.25">
      <c r="EB30502"/>
      <c r="EC30502"/>
      <c r="ED30502"/>
      <c r="EE30502"/>
      <c r="EF30502"/>
      <c r="EG30502"/>
      <c r="EH30502"/>
      <c r="EI30502"/>
      <c r="EJ30502" s="291"/>
      <c r="EK30502" s="291"/>
      <c r="EL30502" s="291"/>
      <c r="EM30502" s="291"/>
    </row>
    <row r="30503" spans="132:143" x14ac:dyDescent="0.25">
      <c r="EB30503"/>
      <c r="EC30503"/>
      <c r="ED30503"/>
      <c r="EE30503"/>
      <c r="EF30503"/>
      <c r="EG30503"/>
      <c r="EH30503"/>
      <c r="EI30503"/>
      <c r="EJ30503" s="291"/>
      <c r="EK30503" s="291"/>
      <c r="EL30503" s="291"/>
      <c r="EM30503" s="291"/>
    </row>
    <row r="30504" spans="132:143" x14ac:dyDescent="0.25">
      <c r="EB30504"/>
      <c r="EC30504"/>
      <c r="ED30504"/>
      <c r="EE30504"/>
      <c r="EF30504"/>
      <c r="EG30504"/>
      <c r="EH30504"/>
      <c r="EI30504"/>
      <c r="EJ30504" s="291"/>
      <c r="EK30504" s="291"/>
      <c r="EL30504" s="291"/>
      <c r="EM30504" s="291"/>
    </row>
    <row r="30505" spans="132:143" x14ac:dyDescent="0.25">
      <c r="EB30505"/>
      <c r="EC30505"/>
      <c r="ED30505"/>
      <c r="EE30505"/>
      <c r="EF30505"/>
      <c r="EG30505"/>
      <c r="EH30505"/>
      <c r="EI30505"/>
      <c r="EJ30505" s="291"/>
      <c r="EK30505" s="291"/>
      <c r="EL30505" s="291"/>
      <c r="EM30505" s="291"/>
    </row>
    <row r="30506" spans="132:143" x14ac:dyDescent="0.25">
      <c r="EB30506"/>
      <c r="EC30506"/>
      <c r="ED30506"/>
      <c r="EE30506"/>
      <c r="EF30506"/>
      <c r="EG30506"/>
      <c r="EH30506"/>
      <c r="EI30506"/>
      <c r="EJ30506" s="291"/>
      <c r="EK30506" s="291"/>
      <c r="EL30506" s="291"/>
      <c r="EM30506" s="291"/>
    </row>
    <row r="30507" spans="132:143" x14ac:dyDescent="0.25">
      <c r="EB30507"/>
      <c r="EC30507"/>
      <c r="ED30507"/>
      <c r="EE30507"/>
      <c r="EF30507"/>
      <c r="EG30507"/>
      <c r="EH30507"/>
      <c r="EI30507"/>
      <c r="EJ30507" s="291"/>
      <c r="EK30507" s="291"/>
      <c r="EL30507" s="291"/>
      <c r="EM30507" s="291"/>
    </row>
    <row r="30508" spans="132:143" x14ac:dyDescent="0.25">
      <c r="EB30508"/>
      <c r="EC30508"/>
      <c r="ED30508"/>
      <c r="EE30508"/>
      <c r="EF30508"/>
      <c r="EG30508"/>
      <c r="EH30508"/>
      <c r="EI30508"/>
      <c r="EJ30508" s="291"/>
      <c r="EK30508" s="291"/>
      <c r="EL30508" s="291"/>
      <c r="EM30508" s="291"/>
    </row>
    <row r="30509" spans="132:143" x14ac:dyDescent="0.25">
      <c r="EB30509"/>
      <c r="EC30509"/>
      <c r="ED30509"/>
      <c r="EE30509"/>
      <c r="EF30509"/>
      <c r="EG30509"/>
      <c r="EH30509"/>
      <c r="EI30509"/>
      <c r="EJ30509" s="291"/>
      <c r="EK30509" s="291"/>
      <c r="EL30509" s="291"/>
      <c r="EM30509" s="291"/>
    </row>
    <row r="30510" spans="132:143" x14ac:dyDescent="0.25">
      <c r="EB30510"/>
      <c r="EC30510"/>
      <c r="ED30510"/>
      <c r="EE30510"/>
      <c r="EF30510"/>
      <c r="EG30510"/>
      <c r="EH30510"/>
      <c r="EI30510"/>
      <c r="EJ30510" s="291"/>
      <c r="EK30510" s="291"/>
      <c r="EL30510" s="291"/>
      <c r="EM30510" s="291"/>
    </row>
    <row r="30511" spans="132:143" x14ac:dyDescent="0.25">
      <c r="EB30511"/>
      <c r="EC30511"/>
      <c r="ED30511"/>
      <c r="EE30511"/>
      <c r="EF30511"/>
      <c r="EG30511"/>
      <c r="EH30511"/>
      <c r="EI30511"/>
      <c r="EJ30511" s="291"/>
      <c r="EK30511" s="291"/>
      <c r="EL30511" s="291"/>
      <c r="EM30511" s="291"/>
    </row>
    <row r="30512" spans="132:143" x14ac:dyDescent="0.25">
      <c r="EB30512"/>
      <c r="EC30512"/>
      <c r="ED30512"/>
      <c r="EE30512"/>
      <c r="EF30512"/>
      <c r="EG30512"/>
      <c r="EH30512"/>
      <c r="EI30512"/>
      <c r="EJ30512" s="291"/>
      <c r="EK30512" s="291"/>
      <c r="EL30512" s="291"/>
      <c r="EM30512" s="291"/>
    </row>
    <row r="30513" spans="132:143" x14ac:dyDescent="0.25">
      <c r="EB30513"/>
      <c r="EC30513"/>
      <c r="ED30513"/>
      <c r="EE30513"/>
      <c r="EF30513"/>
      <c r="EG30513"/>
      <c r="EH30513"/>
      <c r="EI30513"/>
      <c r="EJ30513" s="291"/>
      <c r="EK30513" s="291"/>
      <c r="EL30513" s="291"/>
      <c r="EM30513" s="291"/>
    </row>
    <row r="30514" spans="132:143" x14ac:dyDescent="0.25">
      <c r="EB30514"/>
      <c r="EC30514"/>
      <c r="ED30514"/>
      <c r="EE30514"/>
      <c r="EF30514"/>
      <c r="EG30514"/>
      <c r="EH30514"/>
      <c r="EI30514"/>
      <c r="EJ30514" s="291"/>
      <c r="EK30514" s="291"/>
      <c r="EL30514" s="291"/>
      <c r="EM30514" s="291"/>
    </row>
    <row r="30515" spans="132:143" x14ac:dyDescent="0.25">
      <c r="EB30515"/>
      <c r="EC30515"/>
      <c r="ED30515"/>
      <c r="EE30515"/>
      <c r="EF30515"/>
      <c r="EG30515"/>
      <c r="EH30515"/>
      <c r="EI30515"/>
      <c r="EJ30515" s="291"/>
      <c r="EK30515" s="291"/>
      <c r="EL30515" s="291"/>
      <c r="EM30515" s="291"/>
    </row>
    <row r="30516" spans="132:143" x14ac:dyDescent="0.25">
      <c r="EB30516"/>
      <c r="EC30516"/>
      <c r="ED30516"/>
      <c r="EE30516"/>
      <c r="EF30516"/>
      <c r="EG30516"/>
      <c r="EH30516"/>
      <c r="EI30516"/>
      <c r="EJ30516" s="291"/>
      <c r="EK30516" s="291"/>
      <c r="EL30516" s="291"/>
      <c r="EM30516" s="291"/>
    </row>
    <row r="30517" spans="132:143" x14ac:dyDescent="0.25">
      <c r="EB30517"/>
      <c r="EC30517"/>
      <c r="ED30517"/>
      <c r="EE30517"/>
      <c r="EF30517"/>
      <c r="EG30517"/>
      <c r="EH30517"/>
      <c r="EI30517"/>
      <c r="EJ30517" s="291"/>
      <c r="EK30517" s="291"/>
      <c r="EL30517" s="291"/>
      <c r="EM30517" s="291"/>
    </row>
    <row r="30518" spans="132:143" x14ac:dyDescent="0.25">
      <c r="EB30518"/>
      <c r="EC30518"/>
      <c r="ED30518"/>
      <c r="EE30518"/>
      <c r="EF30518"/>
      <c r="EG30518"/>
      <c r="EH30518"/>
      <c r="EI30518"/>
      <c r="EJ30518" s="291"/>
      <c r="EK30518" s="291"/>
      <c r="EL30518" s="291"/>
      <c r="EM30518" s="291"/>
    </row>
    <row r="30519" spans="132:143" x14ac:dyDescent="0.25">
      <c r="EB30519"/>
      <c r="EC30519"/>
      <c r="ED30519"/>
      <c r="EE30519"/>
      <c r="EF30519"/>
      <c r="EG30519"/>
      <c r="EH30519"/>
      <c r="EI30519"/>
      <c r="EJ30519" s="291"/>
      <c r="EK30519" s="291"/>
      <c r="EL30519" s="291"/>
      <c r="EM30519" s="291"/>
    </row>
    <row r="30520" spans="132:143" x14ac:dyDescent="0.25">
      <c r="EB30520"/>
      <c r="EC30520"/>
      <c r="ED30520"/>
      <c r="EE30520"/>
      <c r="EF30520"/>
      <c r="EG30520"/>
      <c r="EH30520"/>
      <c r="EI30520"/>
      <c r="EJ30520" s="291"/>
      <c r="EK30520" s="291"/>
      <c r="EL30520" s="291"/>
      <c r="EM30520" s="291"/>
    </row>
    <row r="30521" spans="132:143" x14ac:dyDescent="0.25">
      <c r="EB30521"/>
      <c r="EC30521"/>
      <c r="ED30521"/>
      <c r="EE30521"/>
      <c r="EF30521"/>
      <c r="EG30521"/>
      <c r="EH30521"/>
      <c r="EI30521"/>
      <c r="EJ30521" s="291"/>
      <c r="EK30521" s="291"/>
      <c r="EL30521" s="291"/>
      <c r="EM30521" s="291"/>
    </row>
    <row r="30522" spans="132:143" x14ac:dyDescent="0.25">
      <c r="EB30522"/>
      <c r="EC30522"/>
      <c r="ED30522"/>
      <c r="EE30522"/>
      <c r="EF30522"/>
      <c r="EG30522"/>
      <c r="EH30522"/>
      <c r="EI30522"/>
      <c r="EJ30522" s="291"/>
      <c r="EK30522" s="291"/>
      <c r="EL30522" s="291"/>
      <c r="EM30522" s="291"/>
    </row>
    <row r="30523" spans="132:143" x14ac:dyDescent="0.25">
      <c r="EB30523"/>
      <c r="EC30523"/>
      <c r="ED30523"/>
      <c r="EE30523"/>
      <c r="EF30523"/>
      <c r="EG30523"/>
      <c r="EH30523"/>
      <c r="EI30523"/>
      <c r="EJ30523" s="291"/>
      <c r="EK30523" s="291"/>
      <c r="EL30523" s="291"/>
      <c r="EM30523" s="291"/>
    </row>
    <row r="30524" spans="132:143" x14ac:dyDescent="0.25">
      <c r="EB30524"/>
      <c r="EC30524"/>
      <c r="ED30524"/>
      <c r="EE30524"/>
      <c r="EF30524"/>
      <c r="EG30524"/>
      <c r="EH30524"/>
      <c r="EI30524"/>
      <c r="EJ30524" s="291"/>
      <c r="EK30524" s="291"/>
      <c r="EL30524" s="291"/>
      <c r="EM30524" s="291"/>
    </row>
    <row r="30525" spans="132:143" x14ac:dyDescent="0.25">
      <c r="EB30525"/>
      <c r="EC30525"/>
      <c r="ED30525"/>
      <c r="EE30525"/>
      <c r="EF30525"/>
      <c r="EG30525"/>
      <c r="EH30525"/>
      <c r="EI30525"/>
      <c r="EJ30525" s="291"/>
      <c r="EK30525" s="291"/>
      <c r="EL30525" s="291"/>
      <c r="EM30525" s="291"/>
    </row>
    <row r="30526" spans="132:143" x14ac:dyDescent="0.25">
      <c r="EB30526"/>
      <c r="EC30526"/>
      <c r="ED30526"/>
      <c r="EE30526"/>
      <c r="EF30526"/>
      <c r="EG30526"/>
      <c r="EH30526"/>
      <c r="EI30526"/>
      <c r="EJ30526" s="291"/>
      <c r="EK30526" s="291"/>
      <c r="EL30526" s="291"/>
      <c r="EM30526" s="291"/>
    </row>
    <row r="30527" spans="132:143" x14ac:dyDescent="0.25">
      <c r="EB30527"/>
      <c r="EC30527"/>
      <c r="ED30527"/>
      <c r="EE30527"/>
      <c r="EF30527"/>
      <c r="EG30527"/>
      <c r="EH30527"/>
      <c r="EI30527"/>
      <c r="EJ30527" s="291"/>
      <c r="EK30527" s="291"/>
      <c r="EL30527" s="291"/>
      <c r="EM30527" s="291"/>
    </row>
    <row r="30528" spans="132:143" x14ac:dyDescent="0.25">
      <c r="EB30528"/>
      <c r="EC30528"/>
      <c r="ED30528"/>
      <c r="EE30528"/>
      <c r="EF30528"/>
      <c r="EG30528"/>
      <c r="EH30528"/>
      <c r="EI30528"/>
      <c r="EJ30528" s="291"/>
      <c r="EK30528" s="291"/>
      <c r="EL30528" s="291"/>
      <c r="EM30528" s="291"/>
    </row>
    <row r="30529" spans="132:143" x14ac:dyDescent="0.25">
      <c r="EB30529"/>
      <c r="EC30529"/>
      <c r="ED30529"/>
      <c r="EE30529"/>
      <c r="EF30529"/>
      <c r="EG30529"/>
      <c r="EH30529"/>
      <c r="EI30529"/>
      <c r="EJ30529" s="291"/>
      <c r="EK30529" s="291"/>
      <c r="EL30529" s="291"/>
      <c r="EM30529" s="291"/>
    </row>
    <row r="30530" spans="132:143" x14ac:dyDescent="0.25">
      <c r="EB30530"/>
      <c r="EC30530"/>
      <c r="ED30530"/>
      <c r="EE30530"/>
      <c r="EF30530"/>
      <c r="EG30530"/>
      <c r="EH30530"/>
      <c r="EI30530"/>
      <c r="EJ30530" s="291"/>
      <c r="EK30530" s="291"/>
      <c r="EL30530" s="291"/>
      <c r="EM30530" s="291"/>
    </row>
    <row r="30531" spans="132:143" x14ac:dyDescent="0.25">
      <c r="EB30531"/>
      <c r="EC30531"/>
      <c r="ED30531"/>
      <c r="EE30531"/>
      <c r="EF30531"/>
      <c r="EG30531"/>
      <c r="EH30531"/>
      <c r="EI30531"/>
      <c r="EJ30531" s="291"/>
      <c r="EK30531" s="291"/>
      <c r="EL30531" s="291"/>
      <c r="EM30531" s="291"/>
    </row>
    <row r="30532" spans="132:143" x14ac:dyDescent="0.25">
      <c r="EB30532"/>
      <c r="EC30532"/>
      <c r="ED30532"/>
      <c r="EE30532"/>
      <c r="EF30532"/>
      <c r="EG30532"/>
      <c r="EH30532"/>
      <c r="EI30532"/>
      <c r="EJ30532" s="291"/>
      <c r="EK30532" s="291"/>
      <c r="EL30532" s="291"/>
      <c r="EM30532" s="291"/>
    </row>
    <row r="30533" spans="132:143" x14ac:dyDescent="0.25">
      <c r="EB30533"/>
      <c r="EC30533"/>
      <c r="ED30533"/>
      <c r="EE30533"/>
      <c r="EF30533"/>
      <c r="EG30533"/>
      <c r="EH30533"/>
      <c r="EI30533"/>
      <c r="EJ30533" s="291"/>
      <c r="EK30533" s="291"/>
      <c r="EL30533" s="291"/>
      <c r="EM30533" s="291"/>
    </row>
    <row r="30534" spans="132:143" x14ac:dyDescent="0.25">
      <c r="EB30534"/>
      <c r="EC30534"/>
      <c r="ED30534"/>
      <c r="EE30534"/>
      <c r="EF30534"/>
      <c r="EG30534"/>
      <c r="EH30534"/>
      <c r="EI30534"/>
      <c r="EJ30534" s="291"/>
      <c r="EK30534" s="291"/>
      <c r="EL30534" s="291"/>
      <c r="EM30534" s="291"/>
    </row>
    <row r="30535" spans="132:143" x14ac:dyDescent="0.25">
      <c r="EB30535"/>
      <c r="EC30535"/>
      <c r="ED30535"/>
      <c r="EE30535"/>
      <c r="EF30535"/>
      <c r="EG30535"/>
      <c r="EH30535"/>
      <c r="EI30535"/>
      <c r="EJ30535" s="291"/>
      <c r="EK30535" s="291"/>
      <c r="EL30535" s="291"/>
      <c r="EM30535" s="291"/>
    </row>
    <row r="30536" spans="132:143" x14ac:dyDescent="0.25">
      <c r="EB30536"/>
      <c r="EC30536"/>
      <c r="ED30536"/>
      <c r="EE30536"/>
      <c r="EF30536"/>
      <c r="EG30536"/>
      <c r="EH30536"/>
      <c r="EI30536"/>
      <c r="EJ30536" s="291"/>
      <c r="EK30536" s="291"/>
      <c r="EL30536" s="291"/>
      <c r="EM30536" s="291"/>
    </row>
    <row r="30537" spans="132:143" x14ac:dyDescent="0.25">
      <c r="EB30537"/>
      <c r="EC30537"/>
      <c r="ED30537"/>
      <c r="EE30537"/>
      <c r="EF30537"/>
      <c r="EG30537"/>
      <c r="EH30537"/>
      <c r="EI30537"/>
      <c r="EJ30537" s="291"/>
      <c r="EK30537" s="291"/>
      <c r="EL30537" s="291"/>
      <c r="EM30537" s="291"/>
    </row>
    <row r="30538" spans="132:143" x14ac:dyDescent="0.25">
      <c r="EB30538"/>
      <c r="EC30538"/>
      <c r="ED30538"/>
      <c r="EE30538"/>
      <c r="EF30538"/>
      <c r="EG30538"/>
      <c r="EH30538"/>
      <c r="EI30538"/>
      <c r="EJ30538" s="291"/>
      <c r="EK30538" s="291"/>
      <c r="EL30538" s="291"/>
      <c r="EM30538" s="291"/>
    </row>
    <row r="30539" spans="132:143" x14ac:dyDescent="0.25">
      <c r="EB30539"/>
      <c r="EC30539"/>
      <c r="ED30539"/>
      <c r="EE30539"/>
      <c r="EF30539"/>
      <c r="EG30539"/>
      <c r="EH30539"/>
      <c r="EI30539"/>
      <c r="EJ30539" s="291"/>
      <c r="EK30539" s="291"/>
      <c r="EL30539" s="291"/>
      <c r="EM30539" s="291"/>
    </row>
    <row r="30540" spans="132:143" x14ac:dyDescent="0.25">
      <c r="EB30540"/>
      <c r="EC30540"/>
      <c r="ED30540"/>
      <c r="EE30540"/>
      <c r="EF30540"/>
      <c r="EG30540"/>
      <c r="EH30540"/>
      <c r="EI30540"/>
      <c r="EJ30540" s="291"/>
      <c r="EK30540" s="291"/>
      <c r="EL30540" s="291"/>
      <c r="EM30540" s="291"/>
    </row>
    <row r="30541" spans="132:143" x14ac:dyDescent="0.25">
      <c r="EB30541"/>
      <c r="EC30541"/>
      <c r="ED30541"/>
      <c r="EE30541"/>
      <c r="EF30541"/>
      <c r="EG30541"/>
      <c r="EH30541"/>
      <c r="EI30541"/>
      <c r="EJ30541" s="291"/>
      <c r="EK30541" s="291"/>
      <c r="EL30541" s="291"/>
      <c r="EM30541" s="291"/>
    </row>
    <row r="30542" spans="132:143" x14ac:dyDescent="0.25">
      <c r="EB30542"/>
      <c r="EC30542"/>
      <c r="ED30542"/>
      <c r="EE30542"/>
      <c r="EF30542"/>
      <c r="EG30542"/>
      <c r="EH30542"/>
      <c r="EI30542"/>
      <c r="EJ30542" s="291"/>
      <c r="EK30542" s="291"/>
      <c r="EL30542" s="291"/>
      <c r="EM30542" s="291"/>
    </row>
    <row r="30543" spans="132:143" x14ac:dyDescent="0.25">
      <c r="EB30543"/>
      <c r="EC30543"/>
      <c r="ED30543"/>
      <c r="EE30543"/>
      <c r="EF30543"/>
      <c r="EG30543"/>
      <c r="EH30543"/>
      <c r="EI30543"/>
      <c r="EJ30543" s="291"/>
      <c r="EK30543" s="291"/>
      <c r="EL30543" s="291"/>
      <c r="EM30543" s="291"/>
    </row>
    <row r="30544" spans="132:143" x14ac:dyDescent="0.25">
      <c r="EB30544"/>
      <c r="EC30544"/>
      <c r="ED30544"/>
      <c r="EE30544"/>
      <c r="EF30544"/>
      <c r="EG30544"/>
      <c r="EH30544"/>
      <c r="EI30544"/>
      <c r="EJ30544" s="291"/>
      <c r="EK30544" s="291"/>
      <c r="EL30544" s="291"/>
      <c r="EM30544" s="291"/>
    </row>
    <row r="30545" spans="132:143" x14ac:dyDescent="0.25">
      <c r="EB30545"/>
      <c r="EC30545"/>
      <c r="ED30545"/>
      <c r="EE30545"/>
      <c r="EF30545"/>
      <c r="EG30545"/>
      <c r="EH30545"/>
      <c r="EI30545"/>
      <c r="EJ30545" s="291"/>
      <c r="EK30545" s="291"/>
      <c r="EL30545" s="291"/>
      <c r="EM30545" s="291"/>
    </row>
    <row r="30546" spans="132:143" x14ac:dyDescent="0.25">
      <c r="EB30546"/>
      <c r="EC30546"/>
      <c r="ED30546"/>
      <c r="EE30546"/>
      <c r="EF30546"/>
      <c r="EG30546"/>
      <c r="EH30546"/>
      <c r="EI30546"/>
      <c r="EJ30546" s="291"/>
      <c r="EK30546" s="291"/>
      <c r="EL30546" s="291"/>
      <c r="EM30546" s="291"/>
    </row>
    <row r="30547" spans="132:143" x14ac:dyDescent="0.25">
      <c r="EB30547"/>
      <c r="EC30547"/>
      <c r="ED30547"/>
      <c r="EE30547"/>
      <c r="EF30547"/>
      <c r="EG30547"/>
      <c r="EH30547"/>
      <c r="EI30547"/>
      <c r="EJ30547" s="291"/>
      <c r="EK30547" s="291"/>
      <c r="EL30547" s="291"/>
      <c r="EM30547" s="291"/>
    </row>
    <row r="30548" spans="132:143" x14ac:dyDescent="0.25">
      <c r="EB30548"/>
      <c r="EC30548"/>
      <c r="ED30548"/>
      <c r="EE30548"/>
      <c r="EF30548"/>
      <c r="EG30548"/>
      <c r="EH30548"/>
      <c r="EI30548"/>
      <c r="EJ30548" s="291"/>
      <c r="EK30548" s="291"/>
      <c r="EL30548" s="291"/>
      <c r="EM30548" s="291"/>
    </row>
    <row r="30549" spans="132:143" x14ac:dyDescent="0.25">
      <c r="EB30549"/>
      <c r="EC30549"/>
      <c r="ED30549"/>
      <c r="EE30549"/>
      <c r="EF30549"/>
      <c r="EG30549"/>
      <c r="EH30549"/>
      <c r="EI30549"/>
      <c r="EJ30549" s="291"/>
      <c r="EK30549" s="291"/>
      <c r="EL30549" s="291"/>
      <c r="EM30549" s="291"/>
    </row>
    <row r="30550" spans="132:143" x14ac:dyDescent="0.25">
      <c r="EB30550"/>
      <c r="EC30550"/>
      <c r="ED30550"/>
      <c r="EE30550"/>
      <c r="EF30550"/>
      <c r="EG30550"/>
      <c r="EH30550"/>
      <c r="EI30550"/>
      <c r="EJ30550" s="291"/>
      <c r="EK30550" s="291"/>
      <c r="EL30550" s="291"/>
      <c r="EM30550" s="291"/>
    </row>
    <row r="30551" spans="132:143" x14ac:dyDescent="0.25">
      <c r="EB30551"/>
      <c r="EC30551"/>
      <c r="ED30551"/>
      <c r="EE30551"/>
      <c r="EF30551"/>
      <c r="EG30551"/>
      <c r="EH30551"/>
      <c r="EI30551"/>
      <c r="EJ30551" s="291"/>
      <c r="EK30551" s="291"/>
      <c r="EL30551" s="291"/>
      <c r="EM30551" s="291"/>
    </row>
    <row r="30552" spans="132:143" x14ac:dyDescent="0.25">
      <c r="EB30552"/>
      <c r="EC30552"/>
      <c r="ED30552"/>
      <c r="EE30552"/>
      <c r="EF30552"/>
      <c r="EG30552"/>
      <c r="EH30552"/>
      <c r="EI30552"/>
      <c r="EJ30552" s="291"/>
      <c r="EK30552" s="291"/>
      <c r="EL30552" s="291"/>
      <c r="EM30552" s="291"/>
    </row>
    <row r="30553" spans="132:143" x14ac:dyDescent="0.25">
      <c r="EB30553"/>
      <c r="EC30553"/>
      <c r="ED30553"/>
      <c r="EE30553"/>
      <c r="EF30553"/>
      <c r="EG30553"/>
      <c r="EH30553"/>
      <c r="EI30553"/>
      <c r="EJ30553" s="291"/>
      <c r="EK30553" s="291"/>
      <c r="EL30553" s="291"/>
      <c r="EM30553" s="291"/>
    </row>
    <row r="30554" spans="132:143" x14ac:dyDescent="0.25">
      <c r="EB30554"/>
      <c r="EC30554"/>
      <c r="ED30554"/>
      <c r="EE30554"/>
      <c r="EF30554"/>
      <c r="EG30554"/>
      <c r="EH30554"/>
      <c r="EI30554"/>
      <c r="EJ30554" s="291"/>
      <c r="EK30554" s="291"/>
      <c r="EL30554" s="291"/>
      <c r="EM30554" s="291"/>
    </row>
    <row r="30555" spans="132:143" x14ac:dyDescent="0.25">
      <c r="EB30555"/>
      <c r="EC30555"/>
      <c r="ED30555"/>
      <c r="EE30555"/>
      <c r="EF30555"/>
      <c r="EG30555"/>
      <c r="EH30555"/>
      <c r="EI30555"/>
      <c r="EJ30555" s="291"/>
      <c r="EK30555" s="291"/>
      <c r="EL30555" s="291"/>
      <c r="EM30555" s="291"/>
    </row>
    <row r="30556" spans="132:143" x14ac:dyDescent="0.25">
      <c r="EB30556"/>
      <c r="EC30556"/>
      <c r="ED30556"/>
      <c r="EE30556"/>
      <c r="EF30556"/>
      <c r="EG30556"/>
      <c r="EH30556"/>
      <c r="EI30556"/>
      <c r="EJ30556" s="291"/>
      <c r="EK30556" s="291"/>
      <c r="EL30556" s="291"/>
      <c r="EM30556" s="291"/>
    </row>
    <row r="30557" spans="132:143" x14ac:dyDescent="0.25">
      <c r="EB30557"/>
      <c r="EC30557"/>
      <c r="ED30557"/>
      <c r="EE30557"/>
      <c r="EF30557"/>
      <c r="EG30557"/>
      <c r="EH30557"/>
      <c r="EI30557"/>
      <c r="EJ30557" s="291"/>
      <c r="EK30557" s="291"/>
      <c r="EL30557" s="291"/>
      <c r="EM30557" s="291"/>
    </row>
    <row r="30558" spans="132:143" x14ac:dyDescent="0.25">
      <c r="EB30558"/>
      <c r="EC30558"/>
      <c r="ED30558"/>
      <c r="EE30558"/>
      <c r="EF30558"/>
      <c r="EG30558"/>
      <c r="EH30558"/>
      <c r="EI30558"/>
      <c r="EJ30558" s="291"/>
      <c r="EK30558" s="291"/>
      <c r="EL30558" s="291"/>
      <c r="EM30558" s="291"/>
    </row>
    <row r="30559" spans="132:143" x14ac:dyDescent="0.25">
      <c r="EB30559"/>
      <c r="EC30559"/>
      <c r="ED30559"/>
      <c r="EE30559"/>
      <c r="EF30559"/>
      <c r="EG30559"/>
      <c r="EH30559"/>
      <c r="EI30559"/>
      <c r="EJ30559" s="291"/>
      <c r="EK30559" s="291"/>
      <c r="EL30559" s="291"/>
      <c r="EM30559" s="291"/>
    </row>
    <row r="30560" spans="132:143" x14ac:dyDescent="0.25">
      <c r="EB30560"/>
      <c r="EC30560"/>
      <c r="ED30560"/>
      <c r="EE30560"/>
      <c r="EF30560"/>
      <c r="EG30560"/>
      <c r="EH30560"/>
      <c r="EI30560"/>
      <c r="EJ30560" s="291"/>
      <c r="EK30560" s="291"/>
      <c r="EL30560" s="291"/>
      <c r="EM30560" s="291"/>
    </row>
    <row r="30561" spans="132:143" x14ac:dyDescent="0.25">
      <c r="EB30561"/>
      <c r="EC30561"/>
      <c r="ED30561"/>
      <c r="EE30561"/>
      <c r="EF30561"/>
      <c r="EG30561"/>
      <c r="EH30561"/>
      <c r="EI30561"/>
      <c r="EJ30561" s="291"/>
      <c r="EK30561" s="291"/>
      <c r="EL30561" s="291"/>
      <c r="EM30561" s="291"/>
    </row>
    <row r="30562" spans="132:143" x14ac:dyDescent="0.25">
      <c r="EB30562"/>
      <c r="EC30562"/>
      <c r="ED30562"/>
      <c r="EE30562"/>
      <c r="EF30562"/>
      <c r="EG30562"/>
      <c r="EH30562"/>
      <c r="EI30562"/>
      <c r="EJ30562" s="291"/>
      <c r="EK30562" s="291"/>
      <c r="EL30562" s="291"/>
      <c r="EM30562" s="291"/>
    </row>
    <row r="30563" spans="132:143" x14ac:dyDescent="0.25">
      <c r="EB30563"/>
      <c r="EC30563"/>
      <c r="ED30563"/>
      <c r="EE30563"/>
      <c r="EF30563"/>
      <c r="EG30563"/>
      <c r="EH30563"/>
      <c r="EI30563"/>
      <c r="EJ30563" s="291"/>
      <c r="EK30563" s="291"/>
      <c r="EL30563" s="291"/>
      <c r="EM30563" s="291"/>
    </row>
    <row r="30564" spans="132:143" x14ac:dyDescent="0.25">
      <c r="EB30564"/>
      <c r="EC30564"/>
      <c r="ED30564"/>
      <c r="EE30564"/>
      <c r="EF30564"/>
      <c r="EG30564"/>
      <c r="EH30564"/>
      <c r="EI30564"/>
      <c r="EJ30564" s="291"/>
      <c r="EK30564" s="291"/>
      <c r="EL30564" s="291"/>
      <c r="EM30564" s="291"/>
    </row>
    <row r="30565" spans="132:143" x14ac:dyDescent="0.25">
      <c r="EB30565"/>
      <c r="EC30565"/>
      <c r="ED30565"/>
      <c r="EE30565"/>
      <c r="EF30565"/>
      <c r="EG30565"/>
      <c r="EH30565"/>
      <c r="EI30565"/>
      <c r="EJ30565" s="291"/>
      <c r="EK30565" s="291"/>
      <c r="EL30565" s="291"/>
      <c r="EM30565" s="291"/>
    </row>
    <row r="30566" spans="132:143" x14ac:dyDescent="0.25">
      <c r="EB30566"/>
      <c r="EC30566"/>
      <c r="ED30566"/>
      <c r="EE30566"/>
      <c r="EF30566"/>
      <c r="EG30566"/>
      <c r="EH30566"/>
      <c r="EI30566"/>
      <c r="EJ30566" s="291"/>
      <c r="EK30566" s="291"/>
      <c r="EL30566" s="291"/>
      <c r="EM30566" s="291"/>
    </row>
    <row r="30567" spans="132:143" x14ac:dyDescent="0.25">
      <c r="EB30567"/>
      <c r="EC30567"/>
      <c r="ED30567"/>
      <c r="EE30567"/>
      <c r="EF30567"/>
      <c r="EG30567"/>
      <c r="EH30567"/>
      <c r="EI30567"/>
      <c r="EJ30567" s="291"/>
      <c r="EK30567" s="291"/>
      <c r="EL30567" s="291"/>
      <c r="EM30567" s="291"/>
    </row>
    <row r="30568" spans="132:143" x14ac:dyDescent="0.25">
      <c r="EB30568"/>
      <c r="EC30568"/>
      <c r="ED30568"/>
      <c r="EE30568"/>
      <c r="EF30568"/>
      <c r="EG30568"/>
      <c r="EH30568"/>
      <c r="EI30568"/>
      <c r="EJ30568" s="291"/>
      <c r="EK30568" s="291"/>
      <c r="EL30568" s="291"/>
      <c r="EM30568" s="291"/>
    </row>
    <row r="30569" spans="132:143" x14ac:dyDescent="0.25">
      <c r="EB30569"/>
      <c r="EC30569"/>
      <c r="ED30569"/>
      <c r="EE30569"/>
      <c r="EF30569"/>
      <c r="EG30569"/>
      <c r="EH30569"/>
      <c r="EI30569"/>
      <c r="EJ30569" s="291"/>
      <c r="EK30569" s="291"/>
      <c r="EL30569" s="291"/>
      <c r="EM30569" s="291"/>
    </row>
    <row r="30570" spans="132:143" x14ac:dyDescent="0.25">
      <c r="EB30570"/>
      <c r="EC30570"/>
      <c r="ED30570"/>
      <c r="EE30570"/>
      <c r="EF30570"/>
      <c r="EG30570"/>
      <c r="EH30570"/>
      <c r="EI30570"/>
      <c r="EJ30570" s="291"/>
      <c r="EK30570" s="291"/>
      <c r="EL30570" s="291"/>
      <c r="EM30570" s="291"/>
    </row>
    <row r="30571" spans="132:143" x14ac:dyDescent="0.25">
      <c r="EB30571"/>
      <c r="EC30571"/>
      <c r="ED30571"/>
      <c r="EE30571"/>
      <c r="EF30571"/>
      <c r="EG30571"/>
      <c r="EH30571"/>
      <c r="EI30571"/>
      <c r="EJ30571" s="291"/>
      <c r="EK30571" s="291"/>
      <c r="EL30571" s="291"/>
      <c r="EM30571" s="291"/>
    </row>
    <row r="30572" spans="132:143" x14ac:dyDescent="0.25">
      <c r="EB30572"/>
      <c r="EC30572"/>
      <c r="ED30572"/>
      <c r="EE30572"/>
      <c r="EF30572"/>
      <c r="EG30572"/>
      <c r="EH30572"/>
      <c r="EI30572"/>
      <c r="EJ30572" s="291"/>
      <c r="EK30572" s="291"/>
      <c r="EL30572" s="291"/>
      <c r="EM30572" s="291"/>
    </row>
    <row r="30573" spans="132:143" x14ac:dyDescent="0.25">
      <c r="EB30573"/>
      <c r="EC30573"/>
      <c r="ED30573"/>
      <c r="EE30573"/>
      <c r="EF30573"/>
      <c r="EG30573"/>
      <c r="EH30573"/>
      <c r="EI30573"/>
      <c r="EJ30573" s="291"/>
      <c r="EK30573" s="291"/>
      <c r="EL30573" s="291"/>
      <c r="EM30573" s="291"/>
    </row>
    <row r="30574" spans="132:143" x14ac:dyDescent="0.25">
      <c r="EB30574"/>
      <c r="EC30574"/>
      <c r="ED30574"/>
      <c r="EE30574"/>
      <c r="EF30574"/>
      <c r="EG30574"/>
      <c r="EH30574"/>
      <c r="EI30574"/>
      <c r="EJ30574" s="291"/>
      <c r="EK30574" s="291"/>
      <c r="EL30574" s="291"/>
      <c r="EM30574" s="291"/>
    </row>
    <row r="30575" spans="132:143" x14ac:dyDescent="0.25">
      <c r="EB30575"/>
      <c r="EC30575"/>
      <c r="ED30575"/>
      <c r="EE30575"/>
      <c r="EF30575"/>
      <c r="EG30575"/>
      <c r="EH30575"/>
      <c r="EI30575"/>
      <c r="EJ30575" s="291"/>
      <c r="EK30575" s="291"/>
      <c r="EL30575" s="291"/>
      <c r="EM30575" s="291"/>
    </row>
    <row r="30576" spans="132:143" x14ac:dyDescent="0.25">
      <c r="EB30576"/>
      <c r="EC30576"/>
      <c r="ED30576"/>
      <c r="EE30576"/>
      <c r="EF30576"/>
      <c r="EG30576"/>
      <c r="EH30576"/>
      <c r="EI30576"/>
      <c r="EJ30576" s="291"/>
      <c r="EK30576" s="291"/>
      <c r="EL30576" s="291"/>
      <c r="EM30576" s="291"/>
    </row>
    <row r="30577" spans="132:143" x14ac:dyDescent="0.25">
      <c r="EB30577"/>
      <c r="EC30577"/>
      <c r="ED30577"/>
      <c r="EE30577"/>
      <c r="EF30577"/>
      <c r="EG30577"/>
      <c r="EH30577"/>
      <c r="EI30577"/>
      <c r="EJ30577" s="291"/>
      <c r="EK30577" s="291"/>
      <c r="EL30577" s="291"/>
      <c r="EM30577" s="291"/>
    </row>
    <row r="30578" spans="132:143" x14ac:dyDescent="0.25">
      <c r="EB30578"/>
      <c r="EC30578"/>
      <c r="ED30578"/>
      <c r="EE30578"/>
      <c r="EF30578"/>
      <c r="EG30578"/>
      <c r="EH30578"/>
      <c r="EI30578"/>
      <c r="EJ30578" s="291"/>
      <c r="EK30578" s="291"/>
      <c r="EL30578" s="291"/>
      <c r="EM30578" s="291"/>
    </row>
    <row r="30579" spans="132:143" x14ac:dyDescent="0.25">
      <c r="EB30579"/>
      <c r="EC30579"/>
      <c r="ED30579"/>
      <c r="EE30579"/>
      <c r="EF30579"/>
      <c r="EG30579"/>
      <c r="EH30579"/>
      <c r="EI30579"/>
      <c r="EJ30579" s="291"/>
      <c r="EK30579" s="291"/>
      <c r="EL30579" s="291"/>
      <c r="EM30579" s="291"/>
    </row>
    <row r="30580" spans="132:143" x14ac:dyDescent="0.25">
      <c r="EB30580"/>
      <c r="EC30580"/>
      <c r="ED30580"/>
      <c r="EE30580"/>
      <c r="EF30580"/>
      <c r="EG30580"/>
      <c r="EH30580"/>
      <c r="EI30580"/>
      <c r="EJ30580" s="291"/>
      <c r="EK30580" s="291"/>
      <c r="EL30580" s="291"/>
      <c r="EM30580" s="291"/>
    </row>
    <row r="30581" spans="132:143" x14ac:dyDescent="0.25">
      <c r="EB30581"/>
      <c r="EC30581"/>
      <c r="ED30581"/>
      <c r="EE30581"/>
      <c r="EF30581"/>
      <c r="EG30581"/>
      <c r="EH30581"/>
      <c r="EI30581"/>
      <c r="EJ30581" s="291"/>
      <c r="EK30581" s="291"/>
      <c r="EL30581" s="291"/>
      <c r="EM30581" s="291"/>
    </row>
    <row r="30582" spans="132:143" x14ac:dyDescent="0.25">
      <c r="EB30582"/>
      <c r="EC30582"/>
      <c r="ED30582"/>
      <c r="EE30582"/>
      <c r="EF30582"/>
      <c r="EG30582"/>
      <c r="EH30582"/>
      <c r="EI30582"/>
      <c r="EJ30582" s="291"/>
      <c r="EK30582" s="291"/>
      <c r="EL30582" s="291"/>
      <c r="EM30582" s="291"/>
    </row>
    <row r="30583" spans="132:143" x14ac:dyDescent="0.25">
      <c r="EB30583"/>
      <c r="EC30583"/>
      <c r="ED30583"/>
      <c r="EE30583"/>
      <c r="EF30583"/>
      <c r="EG30583"/>
      <c r="EH30583"/>
      <c r="EI30583"/>
      <c r="EJ30583" s="291"/>
      <c r="EK30583" s="291"/>
      <c r="EL30583" s="291"/>
      <c r="EM30583" s="291"/>
    </row>
    <row r="30584" spans="132:143" x14ac:dyDescent="0.25">
      <c r="EB30584"/>
      <c r="EC30584"/>
      <c r="ED30584"/>
      <c r="EE30584"/>
      <c r="EF30584"/>
      <c r="EG30584"/>
      <c r="EH30584"/>
      <c r="EI30584"/>
      <c r="EJ30584" s="291"/>
      <c r="EK30584" s="291"/>
      <c r="EL30584" s="291"/>
      <c r="EM30584" s="291"/>
    </row>
    <row r="30585" spans="132:143" x14ac:dyDescent="0.25">
      <c r="EB30585"/>
      <c r="EC30585"/>
      <c r="ED30585"/>
      <c r="EE30585"/>
      <c r="EF30585"/>
      <c r="EG30585"/>
      <c r="EH30585"/>
      <c r="EI30585"/>
      <c r="EJ30585" s="291"/>
      <c r="EK30585" s="291"/>
      <c r="EL30585" s="291"/>
      <c r="EM30585" s="291"/>
    </row>
    <row r="30586" spans="132:143" x14ac:dyDescent="0.25">
      <c r="EB30586"/>
      <c r="EC30586"/>
      <c r="ED30586"/>
      <c r="EE30586"/>
      <c r="EF30586"/>
      <c r="EG30586"/>
      <c r="EH30586"/>
      <c r="EI30586"/>
      <c r="EJ30586" s="291"/>
      <c r="EK30586" s="291"/>
      <c r="EL30586" s="291"/>
      <c r="EM30586" s="291"/>
    </row>
    <row r="30587" spans="132:143" x14ac:dyDescent="0.25">
      <c r="EB30587"/>
      <c r="EC30587"/>
      <c r="ED30587"/>
      <c r="EE30587"/>
      <c r="EF30587"/>
      <c r="EG30587"/>
      <c r="EH30587"/>
      <c r="EI30587"/>
      <c r="EJ30587" s="291"/>
      <c r="EK30587" s="291"/>
      <c r="EL30587" s="291"/>
      <c r="EM30587" s="291"/>
    </row>
    <row r="30588" spans="132:143" x14ac:dyDescent="0.25">
      <c r="EB30588"/>
      <c r="EC30588"/>
      <c r="ED30588"/>
      <c r="EE30588"/>
      <c r="EF30588"/>
      <c r="EG30588"/>
      <c r="EH30588"/>
      <c r="EI30588"/>
      <c r="EJ30588" s="291"/>
      <c r="EK30588" s="291"/>
      <c r="EL30588" s="291"/>
      <c r="EM30588" s="291"/>
    </row>
    <row r="30589" spans="132:143" x14ac:dyDescent="0.25">
      <c r="EB30589"/>
      <c r="EC30589"/>
      <c r="ED30589"/>
      <c r="EE30589"/>
      <c r="EF30589"/>
      <c r="EG30589"/>
      <c r="EH30589"/>
      <c r="EI30589"/>
      <c r="EJ30589" s="291"/>
      <c r="EK30589" s="291"/>
      <c r="EL30589" s="291"/>
      <c r="EM30589" s="291"/>
    </row>
    <row r="30590" spans="132:143" x14ac:dyDescent="0.25">
      <c r="EB30590"/>
      <c r="EC30590"/>
      <c r="ED30590"/>
      <c r="EE30590"/>
      <c r="EF30590"/>
      <c r="EG30590"/>
      <c r="EH30590"/>
      <c r="EI30590"/>
      <c r="EJ30590" s="291"/>
      <c r="EK30590" s="291"/>
      <c r="EL30590" s="291"/>
      <c r="EM30590" s="291"/>
    </row>
    <row r="30591" spans="132:143" x14ac:dyDescent="0.25">
      <c r="EB30591"/>
      <c r="EC30591"/>
      <c r="ED30591"/>
      <c r="EE30591"/>
      <c r="EF30591"/>
      <c r="EG30591"/>
      <c r="EH30591"/>
      <c r="EI30591"/>
      <c r="EJ30591" s="291"/>
      <c r="EK30591" s="291"/>
      <c r="EL30591" s="291"/>
      <c r="EM30591" s="291"/>
    </row>
    <row r="30592" spans="132:143" x14ac:dyDescent="0.25">
      <c r="EB30592"/>
      <c r="EC30592"/>
      <c r="ED30592"/>
      <c r="EE30592"/>
      <c r="EF30592"/>
      <c r="EG30592"/>
      <c r="EH30592"/>
      <c r="EI30592"/>
      <c r="EJ30592" s="291"/>
      <c r="EK30592" s="291"/>
      <c r="EL30592" s="291"/>
      <c r="EM30592" s="291"/>
    </row>
    <row r="30593" spans="132:143" x14ac:dyDescent="0.25">
      <c r="EB30593"/>
      <c r="EC30593"/>
      <c r="ED30593"/>
      <c r="EE30593"/>
      <c r="EF30593"/>
      <c r="EG30593"/>
      <c r="EH30593"/>
      <c r="EI30593"/>
      <c r="EJ30593" s="291"/>
      <c r="EK30593" s="291"/>
      <c r="EL30593" s="291"/>
      <c r="EM30593" s="291"/>
    </row>
    <row r="30594" spans="132:143" x14ac:dyDescent="0.25">
      <c r="EB30594"/>
      <c r="EC30594"/>
      <c r="ED30594"/>
      <c r="EE30594"/>
      <c r="EF30594"/>
      <c r="EG30594"/>
      <c r="EH30594"/>
      <c r="EI30594"/>
      <c r="EJ30594" s="291"/>
      <c r="EK30594" s="291"/>
      <c r="EL30594" s="291"/>
      <c r="EM30594" s="291"/>
    </row>
    <row r="30595" spans="132:143" x14ac:dyDescent="0.25">
      <c r="EB30595"/>
      <c r="EC30595"/>
      <c r="ED30595"/>
      <c r="EE30595"/>
      <c r="EF30595"/>
      <c r="EG30595"/>
      <c r="EH30595"/>
      <c r="EI30595"/>
      <c r="EJ30595" s="291"/>
      <c r="EK30595" s="291"/>
      <c r="EL30595" s="291"/>
      <c r="EM30595" s="291"/>
    </row>
    <row r="30596" spans="132:143" x14ac:dyDescent="0.25">
      <c r="EB30596"/>
      <c r="EC30596"/>
      <c r="ED30596"/>
      <c r="EE30596"/>
      <c r="EF30596"/>
      <c r="EG30596"/>
      <c r="EH30596"/>
      <c r="EI30596"/>
      <c r="EJ30596" s="291"/>
      <c r="EK30596" s="291"/>
      <c r="EL30596" s="291"/>
      <c r="EM30596" s="291"/>
    </row>
    <row r="30597" spans="132:143" x14ac:dyDescent="0.25">
      <c r="EB30597"/>
      <c r="EC30597"/>
      <c r="ED30597"/>
      <c r="EE30597"/>
      <c r="EF30597"/>
      <c r="EG30597"/>
      <c r="EH30597"/>
      <c r="EI30597"/>
      <c r="EJ30597" s="291"/>
      <c r="EK30597" s="291"/>
      <c r="EL30597" s="291"/>
      <c r="EM30597" s="291"/>
    </row>
    <row r="32574" spans="141:141" x14ac:dyDescent="0.25">
      <c r="EK32574" s="249" t="s">
        <v>288</v>
      </c>
    </row>
    <row r="32575" spans="141:141" x14ac:dyDescent="0.25">
      <c r="EK32575" s="249" t="s">
        <v>289</v>
      </c>
    </row>
    <row r="32576" spans="141:141" x14ac:dyDescent="0.25">
      <c r="EK32576" s="249" t="s">
        <v>290</v>
      </c>
    </row>
    <row r="32577" spans="4:143" x14ac:dyDescent="0.25">
      <c r="EK32577" s="249" t="s">
        <v>291</v>
      </c>
    </row>
    <row r="32578" spans="4:143" x14ac:dyDescent="0.25">
      <c r="EB32578" s="151" t="s">
        <v>284</v>
      </c>
      <c r="EC32578" s="452" t="s">
        <v>321</v>
      </c>
      <c r="ED32578" s="452"/>
      <c r="EE32578" s="452"/>
      <c r="EF32578" s="452"/>
      <c r="EG32578" s="452"/>
      <c r="EH32578" s="452"/>
      <c r="EI32578" s="145"/>
    </row>
    <row r="32579" spans="4:143" ht="46.7" customHeight="1" x14ac:dyDescent="0.25">
      <c r="EB32579" s="146"/>
      <c r="EC32579" s="452" t="s">
        <v>1822</v>
      </c>
      <c r="ED32579" s="452"/>
      <c r="EE32579" s="452"/>
      <c r="EF32579" s="452"/>
      <c r="EG32579" s="452"/>
      <c r="EH32579" s="452"/>
      <c r="EI32579" s="145"/>
      <c r="EJ32579" s="105"/>
      <c r="EK32579" s="105"/>
    </row>
    <row r="32580" spans="4:143" x14ac:dyDescent="0.25">
      <c r="EB32580" s="145"/>
      <c r="EC32580" s="222" t="s">
        <v>286</v>
      </c>
      <c r="ED32580" s="222" t="s">
        <v>113</v>
      </c>
      <c r="EE32580" s="222" t="s">
        <v>239</v>
      </c>
      <c r="EF32580" s="222" t="s">
        <v>287</v>
      </c>
      <c r="EG32580" s="128"/>
      <c r="EH32580" s="196" t="s">
        <v>314</v>
      </c>
      <c r="EI32580" s="128"/>
    </row>
    <row r="32581" spans="4:143" x14ac:dyDescent="0.25">
      <c r="D32581" s="264" t="s">
        <v>274</v>
      </c>
      <c r="EB32581" s="134">
        <f>1+EB32580</f>
        <v>1</v>
      </c>
      <c r="EC32581" s="7"/>
      <c r="ED32581" s="10"/>
      <c r="EE32581" s="10"/>
      <c r="EF32581" s="10"/>
      <c r="EG32581" s="128"/>
      <c r="EH32581" s="197">
        <f>IF(EC32581=0,0,IF(ED32581=0,0,IF(EE32581=0,0,IF(EF32581=0,0,5))))</f>
        <v>0</v>
      </c>
      <c r="EI32581" s="128"/>
      <c r="EM32581" s="30" t="s">
        <v>1334</v>
      </c>
    </row>
    <row r="32582" spans="4:143" x14ac:dyDescent="0.25">
      <c r="D32582" s="264" t="s">
        <v>452</v>
      </c>
      <c r="EB32582" s="134">
        <f t="shared" ref="EB32582:EB32645" si="1118">1+EB32581</f>
        <v>2</v>
      </c>
      <c r="EC32582" s="7"/>
      <c r="ED32582" s="10"/>
      <c r="EE32582" s="10"/>
      <c r="EF32582" s="10"/>
      <c r="EG32582" s="128"/>
      <c r="EH32582" s="197">
        <f t="shared" ref="EH32582:EH32645" si="1119">IF(EC32582=0,0,IF(ED32582=0,0,IF(EE32582=0,0,IF(EF32582=0,0,5))))</f>
        <v>0</v>
      </c>
      <c r="EI32582" s="128"/>
      <c r="EM32582" s="30" t="s">
        <v>1335</v>
      </c>
    </row>
    <row r="32583" spans="4:143" x14ac:dyDescent="0.25">
      <c r="EB32583" s="134">
        <f t="shared" si="1118"/>
        <v>3</v>
      </c>
      <c r="EC32583" s="7"/>
      <c r="ED32583" s="10"/>
      <c r="EE32583" s="10"/>
      <c r="EF32583" s="10"/>
      <c r="EG32583" s="128"/>
      <c r="EH32583" s="197">
        <f t="shared" si="1119"/>
        <v>0</v>
      </c>
      <c r="EI32583" s="128"/>
      <c r="EM32583" s="30" t="s">
        <v>1336</v>
      </c>
    </row>
    <row r="32584" spans="4:143" x14ac:dyDescent="0.25">
      <c r="EB32584" s="134">
        <f t="shared" si="1118"/>
        <v>4</v>
      </c>
      <c r="EC32584" s="7"/>
      <c r="ED32584" s="10"/>
      <c r="EE32584" s="10"/>
      <c r="EF32584" s="10"/>
      <c r="EG32584" s="128"/>
      <c r="EH32584" s="197">
        <f t="shared" si="1119"/>
        <v>0</v>
      </c>
      <c r="EI32584" s="128"/>
      <c r="EM32584" s="30" t="s">
        <v>1337</v>
      </c>
    </row>
    <row r="32585" spans="4:143" x14ac:dyDescent="0.25">
      <c r="EB32585" s="134">
        <f t="shared" si="1118"/>
        <v>5</v>
      </c>
      <c r="EC32585" s="7"/>
      <c r="ED32585" s="10"/>
      <c r="EE32585" s="10"/>
      <c r="EF32585" s="10"/>
      <c r="EG32585" s="128"/>
      <c r="EH32585" s="197">
        <f t="shared" si="1119"/>
        <v>0</v>
      </c>
      <c r="EI32585" s="128"/>
      <c r="EM32585" s="30" t="s">
        <v>1338</v>
      </c>
    </row>
    <row r="32586" spans="4:143" x14ac:dyDescent="0.25">
      <c r="EB32586" s="134">
        <f t="shared" si="1118"/>
        <v>6</v>
      </c>
      <c r="EC32586" s="7"/>
      <c r="ED32586" s="10"/>
      <c r="EE32586" s="10"/>
      <c r="EF32586" s="10"/>
      <c r="EG32586" s="128"/>
      <c r="EH32586" s="197">
        <f t="shared" si="1119"/>
        <v>0</v>
      </c>
      <c r="EI32586" s="128"/>
      <c r="EM32586" s="30" t="s">
        <v>1339</v>
      </c>
    </row>
    <row r="32587" spans="4:143" x14ac:dyDescent="0.25">
      <c r="EB32587" s="134">
        <f t="shared" si="1118"/>
        <v>7</v>
      </c>
      <c r="EC32587" s="7"/>
      <c r="ED32587" s="10"/>
      <c r="EE32587" s="10"/>
      <c r="EF32587" s="10"/>
      <c r="EG32587" s="128"/>
      <c r="EH32587" s="197">
        <f t="shared" si="1119"/>
        <v>0</v>
      </c>
      <c r="EI32587" s="128"/>
      <c r="EM32587" s="30" t="s">
        <v>1340</v>
      </c>
    </row>
    <row r="32588" spans="4:143" x14ac:dyDescent="0.25">
      <c r="EB32588" s="134">
        <f t="shared" si="1118"/>
        <v>8</v>
      </c>
      <c r="EC32588" s="7"/>
      <c r="ED32588" s="10"/>
      <c r="EE32588" s="10"/>
      <c r="EF32588" s="10"/>
      <c r="EG32588" s="128"/>
      <c r="EH32588" s="197">
        <f t="shared" si="1119"/>
        <v>0</v>
      </c>
      <c r="EI32588" s="128"/>
      <c r="EM32588" s="30" t="s">
        <v>1341</v>
      </c>
    </row>
    <row r="32589" spans="4:143" x14ac:dyDescent="0.25">
      <c r="EB32589" s="134">
        <f t="shared" si="1118"/>
        <v>9</v>
      </c>
      <c r="EC32589" s="7"/>
      <c r="ED32589" s="10"/>
      <c r="EE32589" s="10"/>
      <c r="EF32589" s="10"/>
      <c r="EG32589" s="128"/>
      <c r="EH32589" s="197">
        <f t="shared" si="1119"/>
        <v>0</v>
      </c>
      <c r="EI32589" s="128"/>
      <c r="EM32589" s="30" t="s">
        <v>1342</v>
      </c>
    </row>
    <row r="32590" spans="4:143" x14ac:dyDescent="0.25">
      <c r="EB32590" s="134">
        <f t="shared" si="1118"/>
        <v>10</v>
      </c>
      <c r="EC32590" s="7"/>
      <c r="ED32590" s="10"/>
      <c r="EE32590" s="10"/>
      <c r="EF32590" s="10"/>
      <c r="EG32590" s="128"/>
      <c r="EH32590" s="197">
        <f t="shared" si="1119"/>
        <v>0</v>
      </c>
      <c r="EI32590" s="128"/>
      <c r="EM32590" s="30" t="s">
        <v>1343</v>
      </c>
    </row>
    <row r="32591" spans="4:143" x14ac:dyDescent="0.25">
      <c r="EB32591" s="134">
        <f t="shared" si="1118"/>
        <v>11</v>
      </c>
      <c r="EC32591" s="7"/>
      <c r="ED32591" s="10"/>
      <c r="EE32591" s="10"/>
      <c r="EF32591" s="10"/>
      <c r="EG32591" s="128"/>
      <c r="EH32591" s="197">
        <f t="shared" si="1119"/>
        <v>0</v>
      </c>
      <c r="EI32591" s="128"/>
      <c r="EM32591" s="30" t="s">
        <v>1344</v>
      </c>
    </row>
    <row r="32592" spans="4:143" x14ac:dyDescent="0.25">
      <c r="EB32592" s="134">
        <f t="shared" si="1118"/>
        <v>12</v>
      </c>
      <c r="EC32592" s="7"/>
      <c r="ED32592" s="10"/>
      <c r="EE32592" s="10"/>
      <c r="EF32592" s="10"/>
      <c r="EG32592" s="128"/>
      <c r="EH32592" s="197">
        <f t="shared" si="1119"/>
        <v>0</v>
      </c>
      <c r="EI32592" s="128"/>
      <c r="EM32592" s="30" t="s">
        <v>1345</v>
      </c>
    </row>
    <row r="32593" spans="132:143" x14ac:dyDescent="0.25">
      <c r="EB32593" s="134">
        <f t="shared" si="1118"/>
        <v>13</v>
      </c>
      <c r="EC32593" s="7"/>
      <c r="ED32593" s="10"/>
      <c r="EE32593" s="10"/>
      <c r="EF32593" s="10"/>
      <c r="EG32593" s="128"/>
      <c r="EH32593" s="197">
        <f t="shared" si="1119"/>
        <v>0</v>
      </c>
      <c r="EI32593" s="128"/>
      <c r="EM32593" s="30" t="s">
        <v>1346</v>
      </c>
    </row>
    <row r="32594" spans="132:143" x14ac:dyDescent="0.25">
      <c r="EB32594" s="134">
        <f t="shared" si="1118"/>
        <v>14</v>
      </c>
      <c r="EC32594" s="7"/>
      <c r="ED32594" s="10"/>
      <c r="EE32594" s="10"/>
      <c r="EF32594" s="10"/>
      <c r="EG32594" s="128"/>
      <c r="EH32594" s="197">
        <f t="shared" si="1119"/>
        <v>0</v>
      </c>
      <c r="EI32594" s="128"/>
      <c r="EM32594" s="30" t="s">
        <v>1347</v>
      </c>
    </row>
    <row r="32595" spans="132:143" x14ac:dyDescent="0.25">
      <c r="EB32595" s="134">
        <f t="shared" si="1118"/>
        <v>15</v>
      </c>
      <c r="EC32595" s="7"/>
      <c r="ED32595" s="10"/>
      <c r="EE32595" s="10"/>
      <c r="EF32595" s="10"/>
      <c r="EG32595" s="128"/>
      <c r="EH32595" s="197">
        <f t="shared" si="1119"/>
        <v>0</v>
      </c>
      <c r="EI32595" s="128"/>
      <c r="EM32595" s="30" t="s">
        <v>1348</v>
      </c>
    </row>
    <row r="32596" spans="132:143" x14ac:dyDescent="0.25">
      <c r="EB32596" s="134">
        <f t="shared" si="1118"/>
        <v>16</v>
      </c>
      <c r="EC32596" s="7"/>
      <c r="ED32596" s="10"/>
      <c r="EE32596" s="10"/>
      <c r="EF32596" s="10"/>
      <c r="EG32596" s="128"/>
      <c r="EH32596" s="197">
        <f t="shared" si="1119"/>
        <v>0</v>
      </c>
      <c r="EI32596" s="128"/>
      <c r="EM32596" s="30" t="s">
        <v>1349</v>
      </c>
    </row>
    <row r="32597" spans="132:143" x14ac:dyDescent="0.25">
      <c r="EB32597" s="134">
        <f t="shared" si="1118"/>
        <v>17</v>
      </c>
      <c r="EC32597" s="7"/>
      <c r="ED32597" s="10"/>
      <c r="EE32597" s="10"/>
      <c r="EF32597" s="10"/>
      <c r="EG32597" s="128"/>
      <c r="EH32597" s="197">
        <f t="shared" si="1119"/>
        <v>0</v>
      </c>
      <c r="EI32597" s="128"/>
      <c r="EM32597" s="30" t="s">
        <v>1350</v>
      </c>
    </row>
    <row r="32598" spans="132:143" x14ac:dyDescent="0.25">
      <c r="EB32598" s="134">
        <f t="shared" si="1118"/>
        <v>18</v>
      </c>
      <c r="EC32598" s="7"/>
      <c r="ED32598" s="10"/>
      <c r="EE32598" s="10"/>
      <c r="EF32598" s="10"/>
      <c r="EG32598" s="128"/>
      <c r="EH32598" s="197">
        <f t="shared" si="1119"/>
        <v>0</v>
      </c>
      <c r="EI32598" s="128"/>
      <c r="EM32598" s="30" t="s">
        <v>1351</v>
      </c>
    </row>
    <row r="32599" spans="132:143" x14ac:dyDescent="0.25">
      <c r="EB32599" s="134">
        <f t="shared" si="1118"/>
        <v>19</v>
      </c>
      <c r="EC32599" s="7"/>
      <c r="ED32599" s="10"/>
      <c r="EE32599" s="10"/>
      <c r="EF32599" s="10"/>
      <c r="EG32599" s="128"/>
      <c r="EH32599" s="197">
        <f t="shared" si="1119"/>
        <v>0</v>
      </c>
      <c r="EI32599" s="128"/>
      <c r="EM32599" s="30" t="s">
        <v>1352</v>
      </c>
    </row>
    <row r="32600" spans="132:143" x14ac:dyDescent="0.25">
      <c r="EB32600" s="134">
        <f t="shared" si="1118"/>
        <v>20</v>
      </c>
      <c r="EC32600" s="7"/>
      <c r="ED32600" s="10"/>
      <c r="EE32600" s="10"/>
      <c r="EF32600" s="10"/>
      <c r="EG32600" s="128"/>
      <c r="EH32600" s="197">
        <f t="shared" si="1119"/>
        <v>0</v>
      </c>
      <c r="EI32600" s="128"/>
      <c r="EM32600" s="30" t="s">
        <v>1353</v>
      </c>
    </row>
    <row r="32601" spans="132:143" x14ac:dyDescent="0.25">
      <c r="EB32601" s="134">
        <f t="shared" si="1118"/>
        <v>21</v>
      </c>
      <c r="EC32601" s="7"/>
      <c r="ED32601" s="10"/>
      <c r="EE32601" s="10"/>
      <c r="EF32601" s="10"/>
      <c r="EG32601" s="128"/>
      <c r="EH32601" s="197">
        <f t="shared" si="1119"/>
        <v>0</v>
      </c>
      <c r="EI32601" s="128"/>
      <c r="EM32601" s="30" t="s">
        <v>1354</v>
      </c>
    </row>
    <row r="32602" spans="132:143" x14ac:dyDescent="0.25">
      <c r="EB32602" s="134">
        <f t="shared" si="1118"/>
        <v>22</v>
      </c>
      <c r="EC32602" s="7"/>
      <c r="ED32602" s="10"/>
      <c r="EE32602" s="10"/>
      <c r="EF32602" s="10"/>
      <c r="EG32602" s="128"/>
      <c r="EH32602" s="197">
        <f t="shared" si="1119"/>
        <v>0</v>
      </c>
      <c r="EI32602" s="128"/>
      <c r="EM32602" s="30" t="s">
        <v>1355</v>
      </c>
    </row>
    <row r="32603" spans="132:143" x14ac:dyDescent="0.25">
      <c r="EB32603" s="134">
        <f t="shared" si="1118"/>
        <v>23</v>
      </c>
      <c r="EC32603" s="7"/>
      <c r="ED32603" s="10"/>
      <c r="EE32603" s="10"/>
      <c r="EF32603" s="10"/>
      <c r="EG32603" s="128"/>
      <c r="EH32603" s="197">
        <f t="shared" si="1119"/>
        <v>0</v>
      </c>
      <c r="EI32603" s="128"/>
      <c r="EM32603" s="30" t="s">
        <v>1356</v>
      </c>
    </row>
    <row r="32604" spans="132:143" x14ac:dyDescent="0.25">
      <c r="EB32604" s="134">
        <f t="shared" si="1118"/>
        <v>24</v>
      </c>
      <c r="EC32604" s="7"/>
      <c r="ED32604" s="10"/>
      <c r="EE32604" s="10"/>
      <c r="EF32604" s="10"/>
      <c r="EG32604" s="128"/>
      <c r="EH32604" s="197">
        <f t="shared" si="1119"/>
        <v>0</v>
      </c>
      <c r="EI32604" s="128"/>
      <c r="EM32604" s="30" t="s">
        <v>1357</v>
      </c>
    </row>
    <row r="32605" spans="132:143" x14ac:dyDescent="0.25">
      <c r="EB32605" s="134">
        <f t="shared" si="1118"/>
        <v>25</v>
      </c>
      <c r="EC32605" s="7"/>
      <c r="ED32605" s="10"/>
      <c r="EE32605" s="10"/>
      <c r="EF32605" s="10"/>
      <c r="EG32605" s="128"/>
      <c r="EH32605" s="197">
        <f t="shared" si="1119"/>
        <v>0</v>
      </c>
      <c r="EI32605" s="128"/>
    </row>
    <row r="32606" spans="132:143" x14ac:dyDescent="0.25">
      <c r="EB32606" s="134">
        <f t="shared" si="1118"/>
        <v>26</v>
      </c>
      <c r="EC32606" s="7"/>
      <c r="ED32606" s="10"/>
      <c r="EE32606" s="10"/>
      <c r="EF32606" s="10"/>
      <c r="EG32606" s="128"/>
      <c r="EH32606" s="197">
        <f t="shared" si="1119"/>
        <v>0</v>
      </c>
      <c r="EI32606" s="128"/>
    </row>
    <row r="32607" spans="132:143" x14ac:dyDescent="0.25">
      <c r="EB32607" s="134">
        <f t="shared" si="1118"/>
        <v>27</v>
      </c>
      <c r="EC32607" s="7"/>
      <c r="ED32607" s="10"/>
      <c r="EE32607" s="10"/>
      <c r="EF32607" s="10"/>
      <c r="EG32607" s="128"/>
      <c r="EH32607" s="197">
        <f t="shared" si="1119"/>
        <v>0</v>
      </c>
      <c r="EI32607" s="128"/>
    </row>
    <row r="32608" spans="132:143" x14ac:dyDescent="0.25">
      <c r="EB32608" s="134">
        <f t="shared" si="1118"/>
        <v>28</v>
      </c>
      <c r="EC32608" s="7"/>
      <c r="ED32608" s="10"/>
      <c r="EE32608" s="10"/>
      <c r="EF32608" s="10"/>
      <c r="EG32608" s="128"/>
      <c r="EH32608" s="197">
        <f t="shared" si="1119"/>
        <v>0</v>
      </c>
      <c r="EI32608" s="128"/>
    </row>
    <row r="32609" spans="132:139" x14ac:dyDescent="0.25">
      <c r="EB32609" s="134">
        <f t="shared" si="1118"/>
        <v>29</v>
      </c>
      <c r="EC32609" s="7"/>
      <c r="ED32609" s="10"/>
      <c r="EE32609" s="10"/>
      <c r="EF32609" s="10"/>
      <c r="EG32609" s="128"/>
      <c r="EH32609" s="197">
        <f t="shared" si="1119"/>
        <v>0</v>
      </c>
      <c r="EI32609" s="128"/>
    </row>
    <row r="32610" spans="132:139" x14ac:dyDescent="0.25">
      <c r="EB32610" s="134">
        <f t="shared" si="1118"/>
        <v>30</v>
      </c>
      <c r="EC32610" s="7"/>
      <c r="ED32610" s="10"/>
      <c r="EE32610" s="10"/>
      <c r="EF32610" s="10"/>
      <c r="EG32610" s="128"/>
      <c r="EH32610" s="197">
        <f t="shared" si="1119"/>
        <v>0</v>
      </c>
      <c r="EI32610" s="128"/>
    </row>
    <row r="32611" spans="132:139" x14ac:dyDescent="0.25">
      <c r="EB32611" s="134">
        <f t="shared" si="1118"/>
        <v>31</v>
      </c>
      <c r="EC32611" s="7"/>
      <c r="ED32611" s="10"/>
      <c r="EE32611" s="10"/>
      <c r="EF32611" s="10"/>
      <c r="EG32611" s="128"/>
      <c r="EH32611" s="197">
        <f t="shared" si="1119"/>
        <v>0</v>
      </c>
      <c r="EI32611" s="128"/>
    </row>
    <row r="32612" spans="132:139" x14ac:dyDescent="0.25">
      <c r="EB32612" s="134">
        <f t="shared" si="1118"/>
        <v>32</v>
      </c>
      <c r="EC32612" s="7"/>
      <c r="ED32612" s="10"/>
      <c r="EE32612" s="10"/>
      <c r="EF32612" s="10"/>
      <c r="EG32612" s="128"/>
      <c r="EH32612" s="197">
        <f t="shared" si="1119"/>
        <v>0</v>
      </c>
      <c r="EI32612" s="128"/>
    </row>
    <row r="32613" spans="132:139" x14ac:dyDescent="0.25">
      <c r="EB32613" s="134">
        <f t="shared" si="1118"/>
        <v>33</v>
      </c>
      <c r="EC32613" s="7"/>
      <c r="ED32613" s="10"/>
      <c r="EE32613" s="10"/>
      <c r="EF32613" s="10"/>
      <c r="EG32613" s="128"/>
      <c r="EH32613" s="197">
        <f t="shared" si="1119"/>
        <v>0</v>
      </c>
      <c r="EI32613" s="128"/>
    </row>
    <row r="32614" spans="132:139" x14ac:dyDescent="0.25">
      <c r="EB32614" s="134">
        <f t="shared" si="1118"/>
        <v>34</v>
      </c>
      <c r="EC32614" s="7"/>
      <c r="ED32614" s="10"/>
      <c r="EE32614" s="10"/>
      <c r="EF32614" s="10"/>
      <c r="EG32614" s="128"/>
      <c r="EH32614" s="197">
        <f t="shared" si="1119"/>
        <v>0</v>
      </c>
      <c r="EI32614" s="128"/>
    </row>
    <row r="32615" spans="132:139" x14ac:dyDescent="0.25">
      <c r="EB32615" s="134">
        <f t="shared" si="1118"/>
        <v>35</v>
      </c>
      <c r="EC32615" s="7"/>
      <c r="ED32615" s="10"/>
      <c r="EE32615" s="10"/>
      <c r="EF32615" s="10"/>
      <c r="EG32615" s="128"/>
      <c r="EH32615" s="197">
        <f t="shared" si="1119"/>
        <v>0</v>
      </c>
      <c r="EI32615" s="128"/>
    </row>
    <row r="32616" spans="132:139" x14ac:dyDescent="0.25">
      <c r="EB32616" s="134">
        <f t="shared" si="1118"/>
        <v>36</v>
      </c>
      <c r="EC32616" s="7"/>
      <c r="ED32616" s="10"/>
      <c r="EE32616" s="10"/>
      <c r="EF32616" s="10"/>
      <c r="EG32616" s="128"/>
      <c r="EH32616" s="197">
        <f t="shared" si="1119"/>
        <v>0</v>
      </c>
      <c r="EI32616" s="128"/>
    </row>
    <row r="32617" spans="132:139" x14ac:dyDescent="0.25">
      <c r="EB32617" s="134">
        <f t="shared" si="1118"/>
        <v>37</v>
      </c>
      <c r="EC32617" s="7"/>
      <c r="ED32617" s="10"/>
      <c r="EE32617" s="10"/>
      <c r="EF32617" s="10"/>
      <c r="EG32617" s="128"/>
      <c r="EH32617" s="197">
        <f t="shared" si="1119"/>
        <v>0</v>
      </c>
      <c r="EI32617" s="128"/>
    </row>
    <row r="32618" spans="132:139" x14ac:dyDescent="0.25">
      <c r="EB32618" s="134">
        <f t="shared" si="1118"/>
        <v>38</v>
      </c>
      <c r="EC32618" s="7"/>
      <c r="ED32618" s="10"/>
      <c r="EE32618" s="10"/>
      <c r="EF32618" s="10"/>
      <c r="EG32618" s="128"/>
      <c r="EH32618" s="197">
        <f t="shared" si="1119"/>
        <v>0</v>
      </c>
      <c r="EI32618" s="128"/>
    </row>
    <row r="32619" spans="132:139" x14ac:dyDescent="0.25">
      <c r="EB32619" s="134">
        <f t="shared" si="1118"/>
        <v>39</v>
      </c>
      <c r="EC32619" s="7"/>
      <c r="ED32619" s="10"/>
      <c r="EE32619" s="10"/>
      <c r="EF32619" s="10"/>
      <c r="EG32619" s="128"/>
      <c r="EH32619" s="197">
        <f t="shared" si="1119"/>
        <v>0</v>
      </c>
      <c r="EI32619" s="128"/>
    </row>
    <row r="32620" spans="132:139" x14ac:dyDescent="0.25">
      <c r="EB32620" s="134">
        <f t="shared" si="1118"/>
        <v>40</v>
      </c>
      <c r="EC32620" s="7"/>
      <c r="ED32620" s="10"/>
      <c r="EE32620" s="10"/>
      <c r="EF32620" s="10"/>
      <c r="EG32620" s="128"/>
      <c r="EH32620" s="197">
        <f t="shared" si="1119"/>
        <v>0</v>
      </c>
      <c r="EI32620" s="128"/>
    </row>
    <row r="32621" spans="132:139" x14ac:dyDescent="0.25">
      <c r="EB32621" s="134">
        <f t="shared" si="1118"/>
        <v>41</v>
      </c>
      <c r="EC32621" s="7"/>
      <c r="ED32621" s="10"/>
      <c r="EE32621" s="10"/>
      <c r="EF32621" s="10"/>
      <c r="EG32621" s="128"/>
      <c r="EH32621" s="197">
        <f t="shared" si="1119"/>
        <v>0</v>
      </c>
      <c r="EI32621" s="128"/>
    </row>
    <row r="32622" spans="132:139" x14ac:dyDescent="0.25">
      <c r="EB32622" s="134">
        <f t="shared" si="1118"/>
        <v>42</v>
      </c>
      <c r="EC32622" s="7"/>
      <c r="ED32622" s="10"/>
      <c r="EE32622" s="10"/>
      <c r="EF32622" s="10"/>
      <c r="EG32622" s="128"/>
      <c r="EH32622" s="197">
        <f t="shared" si="1119"/>
        <v>0</v>
      </c>
      <c r="EI32622" s="128"/>
    </row>
    <row r="32623" spans="132:139" x14ac:dyDescent="0.25">
      <c r="EB32623" s="134">
        <f t="shared" si="1118"/>
        <v>43</v>
      </c>
      <c r="EC32623" s="7"/>
      <c r="ED32623" s="10"/>
      <c r="EE32623" s="10"/>
      <c r="EF32623" s="10"/>
      <c r="EG32623" s="128"/>
      <c r="EH32623" s="197">
        <f t="shared" si="1119"/>
        <v>0</v>
      </c>
      <c r="EI32623" s="128"/>
    </row>
    <row r="32624" spans="132:139" x14ac:dyDescent="0.25">
      <c r="EB32624" s="134">
        <f t="shared" si="1118"/>
        <v>44</v>
      </c>
      <c r="EC32624" s="7"/>
      <c r="ED32624" s="10"/>
      <c r="EE32624" s="10"/>
      <c r="EF32624" s="10"/>
      <c r="EG32624" s="128"/>
      <c r="EH32624" s="197">
        <f t="shared" si="1119"/>
        <v>0</v>
      </c>
      <c r="EI32624" s="128"/>
    </row>
    <row r="32625" spans="132:139" x14ac:dyDescent="0.25">
      <c r="EB32625" s="134">
        <f t="shared" si="1118"/>
        <v>45</v>
      </c>
      <c r="EC32625" s="7"/>
      <c r="ED32625" s="10"/>
      <c r="EE32625" s="10"/>
      <c r="EF32625" s="10"/>
      <c r="EG32625" s="128"/>
      <c r="EH32625" s="197">
        <f t="shared" si="1119"/>
        <v>0</v>
      </c>
      <c r="EI32625" s="128"/>
    </row>
    <row r="32626" spans="132:139" x14ac:dyDescent="0.25">
      <c r="EB32626" s="134">
        <f t="shared" si="1118"/>
        <v>46</v>
      </c>
      <c r="EC32626" s="7"/>
      <c r="ED32626" s="10"/>
      <c r="EE32626" s="10"/>
      <c r="EF32626" s="10"/>
      <c r="EG32626" s="128"/>
      <c r="EH32626" s="197">
        <f t="shared" si="1119"/>
        <v>0</v>
      </c>
      <c r="EI32626" s="128"/>
    </row>
    <row r="32627" spans="132:139" x14ac:dyDescent="0.25">
      <c r="EB32627" s="134">
        <f t="shared" si="1118"/>
        <v>47</v>
      </c>
      <c r="EC32627" s="7"/>
      <c r="ED32627" s="10"/>
      <c r="EE32627" s="10"/>
      <c r="EF32627" s="10"/>
      <c r="EG32627" s="128"/>
      <c r="EH32627" s="197">
        <f t="shared" si="1119"/>
        <v>0</v>
      </c>
      <c r="EI32627" s="128"/>
    </row>
    <row r="32628" spans="132:139" x14ac:dyDescent="0.25">
      <c r="EB32628" s="134">
        <f t="shared" si="1118"/>
        <v>48</v>
      </c>
      <c r="EC32628" s="7"/>
      <c r="ED32628" s="10"/>
      <c r="EE32628" s="10"/>
      <c r="EF32628" s="10"/>
      <c r="EG32628" s="128"/>
      <c r="EH32628" s="197">
        <f t="shared" si="1119"/>
        <v>0</v>
      </c>
      <c r="EI32628" s="128"/>
    </row>
    <row r="32629" spans="132:139" x14ac:dyDescent="0.25">
      <c r="EB32629" s="134">
        <f t="shared" si="1118"/>
        <v>49</v>
      </c>
      <c r="EC32629" s="7"/>
      <c r="ED32629" s="10"/>
      <c r="EE32629" s="10"/>
      <c r="EF32629" s="10"/>
      <c r="EG32629" s="128"/>
      <c r="EH32629" s="197">
        <f t="shared" si="1119"/>
        <v>0</v>
      </c>
      <c r="EI32629" s="128"/>
    </row>
    <row r="32630" spans="132:139" x14ac:dyDescent="0.25">
      <c r="EB32630" s="134">
        <f t="shared" si="1118"/>
        <v>50</v>
      </c>
      <c r="EC32630" s="7"/>
      <c r="ED32630" s="10"/>
      <c r="EE32630" s="10"/>
      <c r="EF32630" s="10"/>
      <c r="EG32630" s="128"/>
      <c r="EH32630" s="197">
        <f t="shared" si="1119"/>
        <v>0</v>
      </c>
      <c r="EI32630" s="128"/>
    </row>
    <row r="32631" spans="132:139" x14ac:dyDescent="0.25">
      <c r="EB32631" s="134">
        <f t="shared" si="1118"/>
        <v>51</v>
      </c>
      <c r="EC32631" s="7"/>
      <c r="ED32631" s="10"/>
      <c r="EE32631" s="10"/>
      <c r="EF32631" s="10"/>
      <c r="EG32631" s="128"/>
      <c r="EH32631" s="197">
        <f t="shared" si="1119"/>
        <v>0</v>
      </c>
      <c r="EI32631" s="128"/>
    </row>
    <row r="32632" spans="132:139" x14ac:dyDescent="0.25">
      <c r="EB32632" s="134">
        <f t="shared" si="1118"/>
        <v>52</v>
      </c>
      <c r="EC32632" s="7"/>
      <c r="ED32632" s="10"/>
      <c r="EE32632" s="10"/>
      <c r="EF32632" s="10"/>
      <c r="EG32632" s="128"/>
      <c r="EH32632" s="197">
        <f t="shared" si="1119"/>
        <v>0</v>
      </c>
      <c r="EI32632" s="128"/>
    </row>
    <row r="32633" spans="132:139" x14ac:dyDescent="0.25">
      <c r="EB32633" s="134">
        <f t="shared" si="1118"/>
        <v>53</v>
      </c>
      <c r="EC32633" s="7"/>
      <c r="ED32633" s="10"/>
      <c r="EE32633" s="10"/>
      <c r="EF32633" s="10"/>
      <c r="EG32633" s="128"/>
      <c r="EH32633" s="197">
        <f t="shared" si="1119"/>
        <v>0</v>
      </c>
      <c r="EI32633" s="128"/>
    </row>
    <row r="32634" spans="132:139" x14ac:dyDescent="0.25">
      <c r="EB32634" s="134">
        <f t="shared" si="1118"/>
        <v>54</v>
      </c>
      <c r="EC32634" s="7"/>
      <c r="ED32634" s="10"/>
      <c r="EE32634" s="10"/>
      <c r="EF32634" s="10"/>
      <c r="EG32634" s="128"/>
      <c r="EH32634" s="197">
        <f t="shared" si="1119"/>
        <v>0</v>
      </c>
      <c r="EI32634" s="128"/>
    </row>
    <row r="32635" spans="132:139" x14ac:dyDescent="0.25">
      <c r="EB32635" s="134">
        <f t="shared" si="1118"/>
        <v>55</v>
      </c>
      <c r="EC32635" s="7"/>
      <c r="ED32635" s="10"/>
      <c r="EE32635" s="10"/>
      <c r="EF32635" s="10"/>
      <c r="EG32635" s="128"/>
      <c r="EH32635" s="197">
        <f t="shared" si="1119"/>
        <v>0</v>
      </c>
      <c r="EI32635" s="128"/>
    </row>
    <row r="32636" spans="132:139" x14ac:dyDescent="0.25">
      <c r="EB32636" s="134">
        <f t="shared" si="1118"/>
        <v>56</v>
      </c>
      <c r="EC32636" s="7"/>
      <c r="ED32636" s="10"/>
      <c r="EE32636" s="10"/>
      <c r="EF32636" s="10"/>
      <c r="EG32636" s="128"/>
      <c r="EH32636" s="197">
        <f t="shared" si="1119"/>
        <v>0</v>
      </c>
      <c r="EI32636" s="128"/>
    </row>
    <row r="32637" spans="132:139" x14ac:dyDescent="0.25">
      <c r="EB32637" s="134">
        <f t="shared" si="1118"/>
        <v>57</v>
      </c>
      <c r="EC32637" s="7"/>
      <c r="ED32637" s="10"/>
      <c r="EE32637" s="10"/>
      <c r="EF32637" s="10"/>
      <c r="EG32637" s="128"/>
      <c r="EH32637" s="197">
        <f t="shared" si="1119"/>
        <v>0</v>
      </c>
      <c r="EI32637" s="128"/>
    </row>
    <row r="32638" spans="132:139" x14ac:dyDescent="0.25">
      <c r="EB32638" s="134">
        <f t="shared" si="1118"/>
        <v>58</v>
      </c>
      <c r="EC32638" s="7"/>
      <c r="ED32638" s="10"/>
      <c r="EE32638" s="10"/>
      <c r="EF32638" s="10"/>
      <c r="EG32638" s="128"/>
      <c r="EH32638" s="197">
        <f t="shared" si="1119"/>
        <v>0</v>
      </c>
      <c r="EI32638" s="128"/>
    </row>
    <row r="32639" spans="132:139" x14ac:dyDescent="0.25">
      <c r="EB32639" s="134">
        <f t="shared" si="1118"/>
        <v>59</v>
      </c>
      <c r="EC32639" s="7"/>
      <c r="ED32639" s="10"/>
      <c r="EE32639" s="10"/>
      <c r="EF32639" s="10"/>
      <c r="EG32639" s="128"/>
      <c r="EH32639" s="197">
        <f t="shared" si="1119"/>
        <v>0</v>
      </c>
      <c r="EI32639" s="128"/>
    </row>
    <row r="32640" spans="132:139" x14ac:dyDescent="0.25">
      <c r="EB32640" s="134">
        <f t="shared" si="1118"/>
        <v>60</v>
      </c>
      <c r="EC32640" s="7"/>
      <c r="ED32640" s="10"/>
      <c r="EE32640" s="10"/>
      <c r="EF32640" s="10"/>
      <c r="EG32640" s="128"/>
      <c r="EH32640" s="197">
        <f t="shared" si="1119"/>
        <v>0</v>
      </c>
      <c r="EI32640" s="128"/>
    </row>
    <row r="32641" spans="132:139" x14ac:dyDescent="0.25">
      <c r="EB32641" s="134">
        <f t="shared" si="1118"/>
        <v>61</v>
      </c>
      <c r="EC32641" s="7"/>
      <c r="ED32641" s="10"/>
      <c r="EE32641" s="10"/>
      <c r="EF32641" s="10"/>
      <c r="EG32641" s="128"/>
      <c r="EH32641" s="197">
        <f t="shared" si="1119"/>
        <v>0</v>
      </c>
      <c r="EI32641" s="128"/>
    </row>
    <row r="32642" spans="132:139" x14ac:dyDescent="0.25">
      <c r="EB32642" s="134">
        <f t="shared" si="1118"/>
        <v>62</v>
      </c>
      <c r="EC32642" s="7"/>
      <c r="ED32642" s="10"/>
      <c r="EE32642" s="10"/>
      <c r="EF32642" s="10"/>
      <c r="EG32642" s="128"/>
      <c r="EH32642" s="197">
        <f t="shared" si="1119"/>
        <v>0</v>
      </c>
      <c r="EI32642" s="128"/>
    </row>
    <row r="32643" spans="132:139" x14ac:dyDescent="0.25">
      <c r="EB32643" s="134">
        <f t="shared" si="1118"/>
        <v>63</v>
      </c>
      <c r="EC32643" s="7"/>
      <c r="ED32643" s="10"/>
      <c r="EE32643" s="10"/>
      <c r="EF32643" s="10"/>
      <c r="EG32643" s="128"/>
      <c r="EH32643" s="197">
        <f t="shared" si="1119"/>
        <v>0</v>
      </c>
      <c r="EI32643" s="128"/>
    </row>
    <row r="32644" spans="132:139" x14ac:dyDescent="0.25">
      <c r="EB32644" s="134">
        <f t="shared" si="1118"/>
        <v>64</v>
      </c>
      <c r="EC32644" s="7"/>
      <c r="ED32644" s="10"/>
      <c r="EE32644" s="10"/>
      <c r="EF32644" s="10"/>
      <c r="EG32644" s="128"/>
      <c r="EH32644" s="197">
        <f t="shared" si="1119"/>
        <v>0</v>
      </c>
      <c r="EI32644" s="128"/>
    </row>
    <row r="32645" spans="132:139" x14ac:dyDescent="0.25">
      <c r="EB32645" s="134">
        <f t="shared" si="1118"/>
        <v>65</v>
      </c>
      <c r="EC32645" s="7"/>
      <c r="ED32645" s="10"/>
      <c r="EE32645" s="10"/>
      <c r="EF32645" s="10"/>
      <c r="EG32645" s="128"/>
      <c r="EH32645" s="197">
        <f t="shared" si="1119"/>
        <v>0</v>
      </c>
      <c r="EI32645" s="128"/>
    </row>
    <row r="32646" spans="132:139" x14ac:dyDescent="0.25">
      <c r="EB32646" s="134">
        <f t="shared" ref="EB32646:EB32680" si="1120">1+EB32645</f>
        <v>66</v>
      </c>
      <c r="EC32646" s="7"/>
      <c r="ED32646" s="10"/>
      <c r="EE32646" s="10"/>
      <c r="EF32646" s="10"/>
      <c r="EG32646" s="128"/>
      <c r="EH32646" s="197">
        <f t="shared" ref="EH32646:EH32680" si="1121">IF(EC32646=0,0,IF(ED32646=0,0,IF(EE32646=0,0,IF(EF32646=0,0,5))))</f>
        <v>0</v>
      </c>
      <c r="EI32646" s="128"/>
    </row>
    <row r="32647" spans="132:139" x14ac:dyDescent="0.25">
      <c r="EB32647" s="134">
        <f t="shared" si="1120"/>
        <v>67</v>
      </c>
      <c r="EC32647" s="7"/>
      <c r="ED32647" s="10"/>
      <c r="EE32647" s="10"/>
      <c r="EF32647" s="10"/>
      <c r="EG32647" s="128"/>
      <c r="EH32647" s="197">
        <f t="shared" si="1121"/>
        <v>0</v>
      </c>
      <c r="EI32647" s="128"/>
    </row>
    <row r="32648" spans="132:139" x14ac:dyDescent="0.25">
      <c r="EB32648" s="134">
        <f t="shared" si="1120"/>
        <v>68</v>
      </c>
      <c r="EC32648" s="7"/>
      <c r="ED32648" s="10"/>
      <c r="EE32648" s="10"/>
      <c r="EF32648" s="10"/>
      <c r="EG32648" s="128"/>
      <c r="EH32648" s="197">
        <f t="shared" si="1121"/>
        <v>0</v>
      </c>
      <c r="EI32648" s="128"/>
    </row>
    <row r="32649" spans="132:139" x14ac:dyDescent="0.25">
      <c r="EB32649" s="134">
        <f t="shared" si="1120"/>
        <v>69</v>
      </c>
      <c r="EC32649" s="7"/>
      <c r="ED32649" s="10"/>
      <c r="EE32649" s="10"/>
      <c r="EF32649" s="10"/>
      <c r="EG32649" s="128"/>
      <c r="EH32649" s="197">
        <f t="shared" si="1121"/>
        <v>0</v>
      </c>
      <c r="EI32649" s="128"/>
    </row>
    <row r="32650" spans="132:139" x14ac:dyDescent="0.25">
      <c r="EB32650" s="134">
        <f t="shared" si="1120"/>
        <v>70</v>
      </c>
      <c r="EC32650" s="7"/>
      <c r="ED32650" s="10"/>
      <c r="EE32650" s="10"/>
      <c r="EF32650" s="10"/>
      <c r="EG32650" s="128"/>
      <c r="EH32650" s="197">
        <f t="shared" si="1121"/>
        <v>0</v>
      </c>
      <c r="EI32650" s="128"/>
    </row>
    <row r="32651" spans="132:139" x14ac:dyDescent="0.25">
      <c r="EB32651" s="134">
        <f t="shared" si="1120"/>
        <v>71</v>
      </c>
      <c r="EC32651" s="7"/>
      <c r="ED32651" s="10"/>
      <c r="EE32651" s="10"/>
      <c r="EF32651" s="10"/>
      <c r="EG32651" s="128"/>
      <c r="EH32651" s="197">
        <f t="shared" si="1121"/>
        <v>0</v>
      </c>
      <c r="EI32651" s="128"/>
    </row>
    <row r="32652" spans="132:139" x14ac:dyDescent="0.25">
      <c r="EB32652" s="134">
        <f t="shared" si="1120"/>
        <v>72</v>
      </c>
      <c r="EC32652" s="7"/>
      <c r="ED32652" s="10"/>
      <c r="EE32652" s="10"/>
      <c r="EF32652" s="10"/>
      <c r="EG32652" s="128"/>
      <c r="EH32652" s="197">
        <f t="shared" si="1121"/>
        <v>0</v>
      </c>
      <c r="EI32652" s="128"/>
    </row>
    <row r="32653" spans="132:139" x14ac:dyDescent="0.25">
      <c r="EB32653" s="134">
        <f t="shared" si="1120"/>
        <v>73</v>
      </c>
      <c r="EC32653" s="7"/>
      <c r="ED32653" s="10"/>
      <c r="EE32653" s="10"/>
      <c r="EF32653" s="10"/>
      <c r="EG32653" s="128"/>
      <c r="EH32653" s="197">
        <f t="shared" si="1121"/>
        <v>0</v>
      </c>
      <c r="EI32653" s="128"/>
    </row>
    <row r="32654" spans="132:139" x14ac:dyDescent="0.25">
      <c r="EB32654" s="134">
        <f t="shared" si="1120"/>
        <v>74</v>
      </c>
      <c r="EC32654" s="7"/>
      <c r="ED32654" s="10"/>
      <c r="EE32654" s="10"/>
      <c r="EF32654" s="10"/>
      <c r="EG32654" s="128"/>
      <c r="EH32654" s="197">
        <f t="shared" si="1121"/>
        <v>0</v>
      </c>
      <c r="EI32654" s="128"/>
    </row>
    <row r="32655" spans="132:139" x14ac:dyDescent="0.25">
      <c r="EB32655" s="134">
        <f t="shared" si="1120"/>
        <v>75</v>
      </c>
      <c r="EC32655" s="7"/>
      <c r="ED32655" s="10"/>
      <c r="EE32655" s="10"/>
      <c r="EF32655" s="10"/>
      <c r="EG32655" s="128"/>
      <c r="EH32655" s="197">
        <f t="shared" si="1121"/>
        <v>0</v>
      </c>
      <c r="EI32655" s="128"/>
    </row>
    <row r="32656" spans="132:139" x14ac:dyDescent="0.25">
      <c r="EB32656" s="134">
        <f t="shared" si="1120"/>
        <v>76</v>
      </c>
      <c r="EC32656" s="7"/>
      <c r="ED32656" s="10"/>
      <c r="EE32656" s="10"/>
      <c r="EF32656" s="10"/>
      <c r="EG32656" s="128"/>
      <c r="EH32656" s="197">
        <f t="shared" si="1121"/>
        <v>0</v>
      </c>
      <c r="EI32656" s="128"/>
    </row>
    <row r="32657" spans="132:139" x14ac:dyDescent="0.25">
      <c r="EB32657" s="134">
        <f t="shared" si="1120"/>
        <v>77</v>
      </c>
      <c r="EC32657" s="7"/>
      <c r="ED32657" s="10"/>
      <c r="EE32657" s="10"/>
      <c r="EF32657" s="10"/>
      <c r="EG32657" s="128"/>
      <c r="EH32657" s="197">
        <f t="shared" si="1121"/>
        <v>0</v>
      </c>
      <c r="EI32657" s="128"/>
    </row>
    <row r="32658" spans="132:139" x14ac:dyDescent="0.25">
      <c r="EB32658" s="134">
        <f t="shared" si="1120"/>
        <v>78</v>
      </c>
      <c r="EC32658" s="7"/>
      <c r="ED32658" s="10"/>
      <c r="EE32658" s="10"/>
      <c r="EF32658" s="10"/>
      <c r="EG32658" s="128"/>
      <c r="EH32658" s="197">
        <f t="shared" si="1121"/>
        <v>0</v>
      </c>
      <c r="EI32658" s="128"/>
    </row>
    <row r="32659" spans="132:139" x14ac:dyDescent="0.25">
      <c r="EB32659" s="134">
        <f t="shared" si="1120"/>
        <v>79</v>
      </c>
      <c r="EC32659" s="7"/>
      <c r="ED32659" s="10"/>
      <c r="EE32659" s="10"/>
      <c r="EF32659" s="10"/>
      <c r="EG32659" s="128"/>
      <c r="EH32659" s="197">
        <f t="shared" si="1121"/>
        <v>0</v>
      </c>
      <c r="EI32659" s="128"/>
    </row>
    <row r="32660" spans="132:139" x14ac:dyDescent="0.25">
      <c r="EB32660" s="134">
        <f t="shared" si="1120"/>
        <v>80</v>
      </c>
      <c r="EC32660" s="7"/>
      <c r="ED32660" s="10"/>
      <c r="EE32660" s="10"/>
      <c r="EF32660" s="10"/>
      <c r="EG32660" s="128"/>
      <c r="EH32660" s="197">
        <f t="shared" si="1121"/>
        <v>0</v>
      </c>
      <c r="EI32660" s="128"/>
    </row>
    <row r="32661" spans="132:139" x14ac:dyDescent="0.25">
      <c r="EB32661" s="134">
        <f t="shared" si="1120"/>
        <v>81</v>
      </c>
      <c r="EC32661" s="7"/>
      <c r="ED32661" s="10"/>
      <c r="EE32661" s="10"/>
      <c r="EF32661" s="10"/>
      <c r="EG32661" s="128"/>
      <c r="EH32661" s="197">
        <f t="shared" si="1121"/>
        <v>0</v>
      </c>
      <c r="EI32661" s="128"/>
    </row>
    <row r="32662" spans="132:139" x14ac:dyDescent="0.25">
      <c r="EB32662" s="134">
        <f t="shared" si="1120"/>
        <v>82</v>
      </c>
      <c r="EC32662" s="7"/>
      <c r="ED32662" s="10"/>
      <c r="EE32662" s="10"/>
      <c r="EF32662" s="10"/>
      <c r="EG32662" s="128"/>
      <c r="EH32662" s="197">
        <f t="shared" si="1121"/>
        <v>0</v>
      </c>
      <c r="EI32662" s="128"/>
    </row>
    <row r="32663" spans="132:139" x14ac:dyDescent="0.25">
      <c r="EB32663" s="134">
        <f t="shared" si="1120"/>
        <v>83</v>
      </c>
      <c r="EC32663" s="7"/>
      <c r="ED32663" s="10"/>
      <c r="EE32663" s="10"/>
      <c r="EF32663" s="10"/>
      <c r="EG32663" s="128"/>
      <c r="EH32663" s="197">
        <f t="shared" si="1121"/>
        <v>0</v>
      </c>
      <c r="EI32663" s="128"/>
    </row>
    <row r="32664" spans="132:139" x14ac:dyDescent="0.25">
      <c r="EB32664" s="134">
        <f t="shared" si="1120"/>
        <v>84</v>
      </c>
      <c r="EC32664" s="7"/>
      <c r="ED32664" s="10"/>
      <c r="EE32664" s="10"/>
      <c r="EF32664" s="10"/>
      <c r="EG32664" s="128"/>
      <c r="EH32664" s="197">
        <f t="shared" si="1121"/>
        <v>0</v>
      </c>
      <c r="EI32664" s="128"/>
    </row>
    <row r="32665" spans="132:139" x14ac:dyDescent="0.25">
      <c r="EB32665" s="134">
        <f t="shared" si="1120"/>
        <v>85</v>
      </c>
      <c r="EC32665" s="7"/>
      <c r="ED32665" s="10"/>
      <c r="EE32665" s="10"/>
      <c r="EF32665" s="10"/>
      <c r="EG32665" s="128"/>
      <c r="EH32665" s="197">
        <f t="shared" si="1121"/>
        <v>0</v>
      </c>
      <c r="EI32665" s="128"/>
    </row>
    <row r="32666" spans="132:139" x14ac:dyDescent="0.25">
      <c r="EB32666" s="134">
        <f t="shared" si="1120"/>
        <v>86</v>
      </c>
      <c r="EC32666" s="7"/>
      <c r="ED32666" s="10"/>
      <c r="EE32666" s="10"/>
      <c r="EF32666" s="10"/>
      <c r="EG32666" s="128"/>
      <c r="EH32666" s="197">
        <f t="shared" si="1121"/>
        <v>0</v>
      </c>
      <c r="EI32666" s="128"/>
    </row>
    <row r="32667" spans="132:139" x14ac:dyDescent="0.25">
      <c r="EB32667" s="134">
        <f t="shared" si="1120"/>
        <v>87</v>
      </c>
      <c r="EC32667" s="7"/>
      <c r="ED32667" s="10"/>
      <c r="EE32667" s="10"/>
      <c r="EF32667" s="10"/>
      <c r="EG32667" s="128"/>
      <c r="EH32667" s="197">
        <f t="shared" si="1121"/>
        <v>0</v>
      </c>
      <c r="EI32667" s="128"/>
    </row>
    <row r="32668" spans="132:139" x14ac:dyDescent="0.25">
      <c r="EB32668" s="134">
        <f t="shared" si="1120"/>
        <v>88</v>
      </c>
      <c r="EC32668" s="7"/>
      <c r="ED32668" s="10"/>
      <c r="EE32668" s="10"/>
      <c r="EF32668" s="10"/>
      <c r="EG32668" s="128"/>
      <c r="EH32668" s="197">
        <f t="shared" si="1121"/>
        <v>0</v>
      </c>
      <c r="EI32668" s="128"/>
    </row>
    <row r="32669" spans="132:139" x14ac:dyDescent="0.25">
      <c r="EB32669" s="134">
        <f t="shared" si="1120"/>
        <v>89</v>
      </c>
      <c r="EC32669" s="7"/>
      <c r="ED32669" s="10"/>
      <c r="EE32669" s="10"/>
      <c r="EF32669" s="10"/>
      <c r="EG32669" s="128"/>
      <c r="EH32669" s="197">
        <f t="shared" si="1121"/>
        <v>0</v>
      </c>
      <c r="EI32669" s="128"/>
    </row>
    <row r="32670" spans="132:139" x14ac:dyDescent="0.25">
      <c r="EB32670" s="134">
        <f t="shared" si="1120"/>
        <v>90</v>
      </c>
      <c r="EC32670" s="7"/>
      <c r="ED32670" s="10"/>
      <c r="EE32670" s="10"/>
      <c r="EF32670" s="10"/>
      <c r="EG32670" s="128"/>
      <c r="EH32670" s="197">
        <f t="shared" si="1121"/>
        <v>0</v>
      </c>
      <c r="EI32670" s="128"/>
    </row>
    <row r="32671" spans="132:139" x14ac:dyDescent="0.25">
      <c r="EB32671" s="134">
        <f t="shared" si="1120"/>
        <v>91</v>
      </c>
      <c r="EC32671" s="7"/>
      <c r="ED32671" s="10"/>
      <c r="EE32671" s="10"/>
      <c r="EF32671" s="10"/>
      <c r="EG32671" s="128"/>
      <c r="EH32671" s="197">
        <f t="shared" si="1121"/>
        <v>0</v>
      </c>
      <c r="EI32671" s="128"/>
    </row>
    <row r="32672" spans="132:139" x14ac:dyDescent="0.25">
      <c r="EB32672" s="134">
        <f t="shared" si="1120"/>
        <v>92</v>
      </c>
      <c r="EC32672" s="7"/>
      <c r="ED32672" s="10"/>
      <c r="EE32672" s="10"/>
      <c r="EF32672" s="10"/>
      <c r="EG32672" s="128"/>
      <c r="EH32672" s="197">
        <f t="shared" si="1121"/>
        <v>0</v>
      </c>
      <c r="EI32672" s="128"/>
    </row>
    <row r="32673" spans="132:139" x14ac:dyDescent="0.25">
      <c r="EB32673" s="134">
        <f t="shared" si="1120"/>
        <v>93</v>
      </c>
      <c r="EC32673" s="7"/>
      <c r="ED32673" s="10"/>
      <c r="EE32673" s="10"/>
      <c r="EF32673" s="10"/>
      <c r="EG32673" s="128"/>
      <c r="EH32673" s="197">
        <f t="shared" si="1121"/>
        <v>0</v>
      </c>
      <c r="EI32673" s="128"/>
    </row>
    <row r="32674" spans="132:139" x14ac:dyDescent="0.25">
      <c r="EB32674" s="134">
        <f t="shared" si="1120"/>
        <v>94</v>
      </c>
      <c r="EC32674" s="7"/>
      <c r="ED32674" s="10"/>
      <c r="EE32674" s="10"/>
      <c r="EF32674" s="10"/>
      <c r="EG32674" s="128"/>
      <c r="EH32674" s="197">
        <f t="shared" si="1121"/>
        <v>0</v>
      </c>
      <c r="EI32674" s="128"/>
    </row>
    <row r="32675" spans="132:139" x14ac:dyDescent="0.25">
      <c r="EB32675" s="134">
        <f t="shared" si="1120"/>
        <v>95</v>
      </c>
      <c r="EC32675" s="7"/>
      <c r="ED32675" s="10"/>
      <c r="EE32675" s="10"/>
      <c r="EF32675" s="10"/>
      <c r="EG32675" s="128"/>
      <c r="EH32675" s="197">
        <f t="shared" si="1121"/>
        <v>0</v>
      </c>
      <c r="EI32675" s="128"/>
    </row>
    <row r="32676" spans="132:139" x14ac:dyDescent="0.25">
      <c r="EB32676" s="134">
        <f t="shared" si="1120"/>
        <v>96</v>
      </c>
      <c r="EC32676" s="7"/>
      <c r="ED32676" s="10"/>
      <c r="EE32676" s="10"/>
      <c r="EF32676" s="10"/>
      <c r="EG32676" s="128"/>
      <c r="EH32676" s="197">
        <f t="shared" si="1121"/>
        <v>0</v>
      </c>
      <c r="EI32676" s="128"/>
    </row>
    <row r="32677" spans="132:139" x14ac:dyDescent="0.25">
      <c r="EB32677" s="134">
        <f t="shared" si="1120"/>
        <v>97</v>
      </c>
      <c r="EC32677" s="7"/>
      <c r="ED32677" s="10"/>
      <c r="EE32677" s="10"/>
      <c r="EF32677" s="10"/>
      <c r="EG32677" s="128"/>
      <c r="EH32677" s="197">
        <f t="shared" si="1121"/>
        <v>0</v>
      </c>
      <c r="EI32677" s="128"/>
    </row>
    <row r="32678" spans="132:139" x14ac:dyDescent="0.25">
      <c r="EB32678" s="134">
        <f t="shared" si="1120"/>
        <v>98</v>
      </c>
      <c r="EC32678" s="7"/>
      <c r="ED32678" s="10"/>
      <c r="EE32678" s="10"/>
      <c r="EF32678" s="10"/>
      <c r="EG32678" s="128"/>
      <c r="EH32678" s="197">
        <f t="shared" si="1121"/>
        <v>0</v>
      </c>
      <c r="EI32678" s="128"/>
    </row>
    <row r="32679" spans="132:139" x14ac:dyDescent="0.25">
      <c r="EB32679" s="134">
        <f t="shared" si="1120"/>
        <v>99</v>
      </c>
      <c r="EC32679" s="7"/>
      <c r="ED32679" s="10"/>
      <c r="EE32679" s="10"/>
      <c r="EF32679" s="10"/>
      <c r="EG32679" s="128"/>
      <c r="EH32679" s="197">
        <f t="shared" si="1121"/>
        <v>0</v>
      </c>
      <c r="EI32679" s="128"/>
    </row>
    <row r="32680" spans="132:139" x14ac:dyDescent="0.25">
      <c r="EB32680" s="134">
        <f t="shared" si="1120"/>
        <v>100</v>
      </c>
      <c r="EC32680" s="7"/>
      <c r="ED32680" s="10"/>
      <c r="EE32680" s="10"/>
      <c r="EF32680" s="10"/>
      <c r="EG32680" s="128"/>
      <c r="EH32680" s="197">
        <f t="shared" si="1121"/>
        <v>0</v>
      </c>
      <c r="EI32680" s="128"/>
    </row>
    <row r="32681" spans="132:139" x14ac:dyDescent="0.25">
      <c r="EB32681" s="128"/>
      <c r="EC32681" s="128"/>
      <c r="ED32681" s="128"/>
      <c r="EE32681" s="128"/>
      <c r="EF32681" s="128"/>
      <c r="EG32681" s="128"/>
      <c r="EH32681" s="221"/>
      <c r="EI32681" s="128"/>
    </row>
    <row r="32682" spans="132:139" x14ac:dyDescent="0.25">
      <c r="EB32682" s="128"/>
      <c r="EC32682" s="128"/>
      <c r="ED32682" s="128"/>
      <c r="EE32682" s="128"/>
      <c r="EF32682" s="128"/>
      <c r="EG32682" s="128"/>
      <c r="EH32682" s="221"/>
      <c r="EI32682" s="128"/>
    </row>
    <row r="32683" spans="132:139" x14ac:dyDescent="0.25">
      <c r="EB32683" s="128"/>
      <c r="EC32683" s="128"/>
      <c r="ED32683" s="128"/>
      <c r="EE32683" s="128"/>
      <c r="EF32683" s="128"/>
      <c r="EG32683" s="128"/>
      <c r="EH32683" s="221"/>
      <c r="EI32683" s="128"/>
    </row>
    <row r="32684" spans="132:139" ht="34.5" x14ac:dyDescent="0.25">
      <c r="EB32684" s="457" t="s">
        <v>433</v>
      </c>
      <c r="EC32684" s="457"/>
      <c r="ED32684" s="457"/>
      <c r="EE32684" s="457"/>
      <c r="EF32684" s="457"/>
      <c r="EG32684" s="457"/>
      <c r="EH32684" s="457"/>
      <c r="EI32684" s="457"/>
    </row>
    <row r="32685" spans="132:139" x14ac:dyDescent="0.25">
      <c r="EB32685" s="128"/>
      <c r="EC32685" s="128"/>
      <c r="ED32685" s="128"/>
      <c r="EE32685" s="128"/>
      <c r="EF32685" s="128"/>
      <c r="EG32685" s="128"/>
      <c r="EH32685" s="221"/>
      <c r="EI32685" s="128"/>
    </row>
    <row r="32686" spans="132:139" x14ac:dyDescent="0.25">
      <c r="EB32686" s="128"/>
      <c r="EC32686" s="128"/>
      <c r="ED32686" s="128"/>
      <c r="EE32686" s="128"/>
      <c r="EF32686" s="128"/>
      <c r="EG32686" s="128"/>
      <c r="EH32686" s="221"/>
      <c r="EI32686" s="128"/>
    </row>
    <row r="32687" spans="132:139" x14ac:dyDescent="0.25">
      <c r="EB32687" s="128"/>
      <c r="EC32687" s="128"/>
      <c r="ED32687" s="128"/>
      <c r="EE32687" s="128"/>
      <c r="EF32687" s="128"/>
      <c r="EG32687" s="128"/>
      <c r="EH32687" s="221"/>
      <c r="EI32687" s="128"/>
    </row>
    <row r="32688" spans="132:139" x14ac:dyDescent="0.25">
      <c r="EB32688" s="128"/>
      <c r="EC32688" s="128"/>
      <c r="ED32688" s="128"/>
      <c r="EE32688" s="128"/>
      <c r="EF32688" s="128"/>
      <c r="EG32688" s="128"/>
      <c r="EH32688" s="221"/>
      <c r="EI32688" s="128"/>
    </row>
    <row r="32689" spans="132:139" x14ac:dyDescent="0.25">
      <c r="EB32689" s="128"/>
      <c r="EC32689" s="128"/>
      <c r="ED32689" s="128"/>
      <c r="EE32689" s="128"/>
      <c r="EF32689" s="128"/>
      <c r="EG32689" s="128"/>
      <c r="EH32689" s="221"/>
      <c r="EI32689" s="128"/>
    </row>
  </sheetData>
  <sheetProtection algorithmName="SHA-512" hashValue="S5faBkpTysVBvx/uTSHrNd0B5ytMtVYG8GCFBSUQtIaFaK+jHg5y0GBs/KMhSnhn/ehO2mAacG42Mv2a67I4sQ==" saltValue="P/Lh6UjN41bsrRomHKEvLw==" spinCount="100000" sheet="1" objects="1" scenarios="1"/>
  <sortState xmlns:xlrd2="http://schemas.microsoft.com/office/spreadsheetml/2017/richdata2" ref="AR10794:AR10830">
    <sortCondition ref="AR10794:AR10830"/>
  </sortState>
  <mergeCells count="3130">
    <mergeCell ref="G2954:H2954"/>
    <mergeCell ref="H4514:I4514"/>
    <mergeCell ref="H4515:I4515"/>
    <mergeCell ref="H4513:I4513"/>
    <mergeCell ref="H4516:I4516"/>
    <mergeCell ref="H4517:I4517"/>
    <mergeCell ref="G1685:H1685"/>
    <mergeCell ref="G1686:H1686"/>
    <mergeCell ref="G1687:H1687"/>
    <mergeCell ref="G1688:H1688"/>
    <mergeCell ref="G1689:H1689"/>
    <mergeCell ref="G1690:H1690"/>
    <mergeCell ref="G1691:H1691"/>
    <mergeCell ref="G1692:H1692"/>
    <mergeCell ref="BK15655:BL15655"/>
    <mergeCell ref="BI15655:BJ15655"/>
    <mergeCell ref="G1676:H1676"/>
    <mergeCell ref="G1677:H1677"/>
    <mergeCell ref="G1678:H1678"/>
    <mergeCell ref="G1679:H1679"/>
    <mergeCell ref="G1680:H1680"/>
    <mergeCell ref="G1681:H1681"/>
    <mergeCell ref="G1682:H1682"/>
    <mergeCell ref="G1683:H1683"/>
    <mergeCell ref="G1684:H1684"/>
    <mergeCell ref="G1732:H1732"/>
    <mergeCell ref="G1713:H1713"/>
    <mergeCell ref="G1714:H1714"/>
    <mergeCell ref="G1715:H1715"/>
    <mergeCell ref="G1716:H1716"/>
    <mergeCell ref="G1717:H1717"/>
    <mergeCell ref="G1718:H1718"/>
    <mergeCell ref="G1719:H1719"/>
    <mergeCell ref="G1720:H1720"/>
    <mergeCell ref="G1721:H1721"/>
    <mergeCell ref="G1722:H1722"/>
    <mergeCell ref="G1723:H1723"/>
    <mergeCell ref="G1724:H1724"/>
    <mergeCell ref="G1667:H1667"/>
    <mergeCell ref="G1668:H1668"/>
    <mergeCell ref="G1669:H1669"/>
    <mergeCell ref="G1670:H1670"/>
    <mergeCell ref="G1671:H1671"/>
    <mergeCell ref="G1672:H1672"/>
    <mergeCell ref="G1673:H1673"/>
    <mergeCell ref="G1674:H1674"/>
    <mergeCell ref="G1675:H1675"/>
    <mergeCell ref="G1658:H1658"/>
    <mergeCell ref="G1659:H1659"/>
    <mergeCell ref="G1660:H1660"/>
    <mergeCell ref="G1661:H1661"/>
    <mergeCell ref="G1662:H1662"/>
    <mergeCell ref="G1663:H1663"/>
    <mergeCell ref="G1664:H1664"/>
    <mergeCell ref="G1665:H1665"/>
    <mergeCell ref="G1666:H1666"/>
    <mergeCell ref="G1712:H1712"/>
    <mergeCell ref="G1649:H1649"/>
    <mergeCell ref="G1650:H1650"/>
    <mergeCell ref="G1651:H1651"/>
    <mergeCell ref="G1652:H1652"/>
    <mergeCell ref="G1653:H1653"/>
    <mergeCell ref="G1654:H1654"/>
    <mergeCell ref="G1655:H1655"/>
    <mergeCell ref="G1656:H1656"/>
    <mergeCell ref="G1657:H1657"/>
    <mergeCell ref="G1640:H1640"/>
    <mergeCell ref="G1641:H1641"/>
    <mergeCell ref="G1642:H1642"/>
    <mergeCell ref="G1643:H1643"/>
    <mergeCell ref="G1644:H1644"/>
    <mergeCell ref="G1645:H1645"/>
    <mergeCell ref="G1646:H1646"/>
    <mergeCell ref="G1647:H1647"/>
    <mergeCell ref="G1648:H1648"/>
    <mergeCell ref="G1631:H1631"/>
    <mergeCell ref="G1632:H1632"/>
    <mergeCell ref="G1633:H1633"/>
    <mergeCell ref="G1634:H1634"/>
    <mergeCell ref="G1635:H1635"/>
    <mergeCell ref="G1636:H1636"/>
    <mergeCell ref="G1637:H1637"/>
    <mergeCell ref="G1638:H1638"/>
    <mergeCell ref="G1639:H1639"/>
    <mergeCell ref="G1622:H1622"/>
    <mergeCell ref="G1623:H1623"/>
    <mergeCell ref="G1624:H1624"/>
    <mergeCell ref="G1625:H1625"/>
    <mergeCell ref="G1626:H1626"/>
    <mergeCell ref="G1627:H1627"/>
    <mergeCell ref="G1628:H1628"/>
    <mergeCell ref="G1629:H1629"/>
    <mergeCell ref="G1630:H1630"/>
    <mergeCell ref="G1613:H1613"/>
    <mergeCell ref="G1614:H1614"/>
    <mergeCell ref="G1615:H1615"/>
    <mergeCell ref="G1616:H1616"/>
    <mergeCell ref="G1617:H1617"/>
    <mergeCell ref="G1618:H1618"/>
    <mergeCell ref="G1619:H1619"/>
    <mergeCell ref="G1620:H1620"/>
    <mergeCell ref="G1621:H1621"/>
    <mergeCell ref="G1604:H1604"/>
    <mergeCell ref="G1605:H1605"/>
    <mergeCell ref="G1606:H1606"/>
    <mergeCell ref="G1607:H1607"/>
    <mergeCell ref="G1608:H1608"/>
    <mergeCell ref="G1609:H1609"/>
    <mergeCell ref="G1610:H1610"/>
    <mergeCell ref="G1611:H1611"/>
    <mergeCell ref="G1612:H1612"/>
    <mergeCell ref="G1595:H1595"/>
    <mergeCell ref="G1596:H1596"/>
    <mergeCell ref="G1597:H1597"/>
    <mergeCell ref="G1598:H1598"/>
    <mergeCell ref="G1599:H1599"/>
    <mergeCell ref="G1600:H1600"/>
    <mergeCell ref="G1601:H1601"/>
    <mergeCell ref="G1602:H1602"/>
    <mergeCell ref="G1603:H1603"/>
    <mergeCell ref="G1586:H1586"/>
    <mergeCell ref="G1587:H1587"/>
    <mergeCell ref="G1588:H1588"/>
    <mergeCell ref="G1589:H1589"/>
    <mergeCell ref="G1590:H1590"/>
    <mergeCell ref="G1591:H1591"/>
    <mergeCell ref="G1592:H1592"/>
    <mergeCell ref="G1593:H1593"/>
    <mergeCell ref="G1594:H1594"/>
    <mergeCell ref="G1577:H1577"/>
    <mergeCell ref="G1578:H1578"/>
    <mergeCell ref="G1579:H1579"/>
    <mergeCell ref="G1580:H1580"/>
    <mergeCell ref="G1581:H1581"/>
    <mergeCell ref="G1582:H1582"/>
    <mergeCell ref="G1583:H1583"/>
    <mergeCell ref="G1584:H1584"/>
    <mergeCell ref="G1585:H1585"/>
    <mergeCell ref="G1568:H1568"/>
    <mergeCell ref="G1569:H1569"/>
    <mergeCell ref="G1570:H1570"/>
    <mergeCell ref="G1571:H1571"/>
    <mergeCell ref="G1572:H1572"/>
    <mergeCell ref="G1573:H1573"/>
    <mergeCell ref="G1574:H1574"/>
    <mergeCell ref="G1575:H1575"/>
    <mergeCell ref="G1576:H1576"/>
    <mergeCell ref="G1559:H1559"/>
    <mergeCell ref="G1560:H1560"/>
    <mergeCell ref="G1561:H1561"/>
    <mergeCell ref="G1562:H1562"/>
    <mergeCell ref="G1563:H1563"/>
    <mergeCell ref="G1564:H1564"/>
    <mergeCell ref="G1565:H1565"/>
    <mergeCell ref="G1566:H1566"/>
    <mergeCell ref="G1567:H1567"/>
    <mergeCell ref="G1550:H1550"/>
    <mergeCell ref="G1551:H1551"/>
    <mergeCell ref="G1552:H1552"/>
    <mergeCell ref="G1553:H1553"/>
    <mergeCell ref="G1554:H1554"/>
    <mergeCell ref="G1555:H1555"/>
    <mergeCell ref="G1556:H1556"/>
    <mergeCell ref="G1557:H1557"/>
    <mergeCell ref="G1558:H1558"/>
    <mergeCell ref="G1541:H1541"/>
    <mergeCell ref="G1542:H1542"/>
    <mergeCell ref="G1543:H1543"/>
    <mergeCell ref="G1544:H1544"/>
    <mergeCell ref="G1545:H1545"/>
    <mergeCell ref="G1546:H1546"/>
    <mergeCell ref="G1547:H1547"/>
    <mergeCell ref="G1548:H1548"/>
    <mergeCell ref="G1549:H1549"/>
    <mergeCell ref="G1532:H1532"/>
    <mergeCell ref="G1533:H1533"/>
    <mergeCell ref="G1534:H1534"/>
    <mergeCell ref="G1535:H1535"/>
    <mergeCell ref="G1536:H1536"/>
    <mergeCell ref="G1537:H1537"/>
    <mergeCell ref="G1538:H1538"/>
    <mergeCell ref="G1539:H1539"/>
    <mergeCell ref="G1540:H1540"/>
    <mergeCell ref="G1523:H1523"/>
    <mergeCell ref="G1524:H1524"/>
    <mergeCell ref="G1525:H1525"/>
    <mergeCell ref="G1526:H1526"/>
    <mergeCell ref="G1527:H1527"/>
    <mergeCell ref="G1528:H1528"/>
    <mergeCell ref="G1529:H1529"/>
    <mergeCell ref="G1530:H1530"/>
    <mergeCell ref="G1531:H1531"/>
    <mergeCell ref="G1514:H1514"/>
    <mergeCell ref="G1515:H1515"/>
    <mergeCell ref="G1516:H1516"/>
    <mergeCell ref="G1517:H1517"/>
    <mergeCell ref="G1518:H1518"/>
    <mergeCell ref="G1519:H1519"/>
    <mergeCell ref="G1520:H1520"/>
    <mergeCell ref="G1521:H1521"/>
    <mergeCell ref="G1522:H1522"/>
    <mergeCell ref="G1725:H1725"/>
    <mergeCell ref="G1726:H1726"/>
    <mergeCell ref="G1727:H1727"/>
    <mergeCell ref="G1728:H1728"/>
    <mergeCell ref="G1729:H1729"/>
    <mergeCell ref="G1730:H1730"/>
    <mergeCell ref="G1731:H1731"/>
    <mergeCell ref="G1752:H1752"/>
    <mergeCell ref="G1733:H1733"/>
    <mergeCell ref="G1734:H1734"/>
    <mergeCell ref="G1735:H1735"/>
    <mergeCell ref="G1736:H1736"/>
    <mergeCell ref="G1737:H1737"/>
    <mergeCell ref="G1738:H1738"/>
    <mergeCell ref="G1739:H1739"/>
    <mergeCell ref="G1740:H1740"/>
    <mergeCell ref="G1741:H1741"/>
    <mergeCell ref="G1742:H1742"/>
    <mergeCell ref="G1743:H1743"/>
    <mergeCell ref="G1744:H1744"/>
    <mergeCell ref="G1745:H1745"/>
    <mergeCell ref="G1746:H1746"/>
    <mergeCell ref="G1747:H1747"/>
    <mergeCell ref="G1748:H1748"/>
    <mergeCell ref="G1749:H1749"/>
    <mergeCell ref="G1750:H1750"/>
    <mergeCell ref="G1751:H1751"/>
    <mergeCell ref="G1772:H1772"/>
    <mergeCell ref="G1753:H1753"/>
    <mergeCell ref="G1754:H1754"/>
    <mergeCell ref="G1755:H1755"/>
    <mergeCell ref="G1756:H1756"/>
    <mergeCell ref="G1757:H1757"/>
    <mergeCell ref="G1758:H1758"/>
    <mergeCell ref="G1759:H1759"/>
    <mergeCell ref="G1760:H1760"/>
    <mergeCell ref="G1761:H1761"/>
    <mergeCell ref="G1762:H1762"/>
    <mergeCell ref="G1763:H1763"/>
    <mergeCell ref="G1764:H1764"/>
    <mergeCell ref="G1765:H1765"/>
    <mergeCell ref="G1766:H1766"/>
    <mergeCell ref="G1767:H1767"/>
    <mergeCell ref="G1768:H1768"/>
    <mergeCell ref="G1769:H1769"/>
    <mergeCell ref="G1770:H1770"/>
    <mergeCell ref="G1771:H1771"/>
    <mergeCell ref="G1792:H1792"/>
    <mergeCell ref="G1773:H1773"/>
    <mergeCell ref="G1774:H1774"/>
    <mergeCell ref="G1775:H1775"/>
    <mergeCell ref="G1776:H1776"/>
    <mergeCell ref="G1777:H1777"/>
    <mergeCell ref="G1778:H1778"/>
    <mergeCell ref="G1779:H1779"/>
    <mergeCell ref="G1780:H1780"/>
    <mergeCell ref="G1781:H1781"/>
    <mergeCell ref="G1782:H1782"/>
    <mergeCell ref="G1783:H1783"/>
    <mergeCell ref="G1784:H1784"/>
    <mergeCell ref="G1785:H1785"/>
    <mergeCell ref="G1786:H1786"/>
    <mergeCell ref="G1787:H1787"/>
    <mergeCell ref="G1788:H1788"/>
    <mergeCell ref="G1789:H1789"/>
    <mergeCell ref="G1790:H1790"/>
    <mergeCell ref="G1791:H1791"/>
    <mergeCell ref="G1809:H1809"/>
    <mergeCell ref="G1808:H1808"/>
    <mergeCell ref="G1807:H1807"/>
    <mergeCell ref="G1806:H1806"/>
    <mergeCell ref="G1805:H1805"/>
    <mergeCell ref="G1804:H1804"/>
    <mergeCell ref="G1803:H1803"/>
    <mergeCell ref="G1793:H1793"/>
    <mergeCell ref="G1794:H1794"/>
    <mergeCell ref="G1795:H1795"/>
    <mergeCell ref="G1796:H1796"/>
    <mergeCell ref="G1797:H1797"/>
    <mergeCell ref="G1798:H1798"/>
    <mergeCell ref="G1799:H1799"/>
    <mergeCell ref="G1800:H1800"/>
    <mergeCell ref="G1801:H1801"/>
    <mergeCell ref="G1802:H1802"/>
    <mergeCell ref="G2128:H2128"/>
    <mergeCell ref="G2129:H2129"/>
    <mergeCell ref="G2130:H2130"/>
    <mergeCell ref="G2131:H2131"/>
    <mergeCell ref="G2132:H2132"/>
    <mergeCell ref="G2133:H2133"/>
    <mergeCell ref="G1812:H1812"/>
    <mergeCell ref="G1811:H1811"/>
    <mergeCell ref="G1810:H1810"/>
    <mergeCell ref="G2119:H2119"/>
    <mergeCell ref="G2120:H2120"/>
    <mergeCell ref="G2121:H2121"/>
    <mergeCell ref="G2122:H2122"/>
    <mergeCell ref="G2123:H2123"/>
    <mergeCell ref="G2124:H2124"/>
    <mergeCell ref="G2125:H2125"/>
    <mergeCell ref="G2126:H2126"/>
    <mergeCell ref="G2127:H2127"/>
    <mergeCell ref="G2110:H2110"/>
    <mergeCell ref="G2111:H2111"/>
    <mergeCell ref="G2112:H2112"/>
    <mergeCell ref="G2113:H2113"/>
    <mergeCell ref="G2114:H2114"/>
    <mergeCell ref="G2115:H2115"/>
    <mergeCell ref="G2116:H2116"/>
    <mergeCell ref="G2117:H2117"/>
    <mergeCell ref="G2118:H2118"/>
    <mergeCell ref="G2101:H2101"/>
    <mergeCell ref="G2102:H2102"/>
    <mergeCell ref="G2103:H2103"/>
    <mergeCell ref="G2104:H2104"/>
    <mergeCell ref="G2105:H2105"/>
    <mergeCell ref="G2106:H2106"/>
    <mergeCell ref="G2107:H2107"/>
    <mergeCell ref="G2108:H2108"/>
    <mergeCell ref="G2109:H2109"/>
    <mergeCell ref="G2092:H2092"/>
    <mergeCell ref="G2093:H2093"/>
    <mergeCell ref="G2094:H2094"/>
    <mergeCell ref="G2095:H2095"/>
    <mergeCell ref="G2096:H2096"/>
    <mergeCell ref="G2097:H2097"/>
    <mergeCell ref="G2098:H2098"/>
    <mergeCell ref="G2099:H2099"/>
    <mergeCell ref="G2100:H2100"/>
    <mergeCell ref="G2083:H2083"/>
    <mergeCell ref="G2084:H2084"/>
    <mergeCell ref="G2085:H2085"/>
    <mergeCell ref="G2086:H2086"/>
    <mergeCell ref="G2087:H2087"/>
    <mergeCell ref="G2088:H2088"/>
    <mergeCell ref="G2089:H2089"/>
    <mergeCell ref="G2090:H2090"/>
    <mergeCell ref="G2091:H2091"/>
    <mergeCell ref="G2074:H2074"/>
    <mergeCell ref="G2075:H2075"/>
    <mergeCell ref="G2076:H2076"/>
    <mergeCell ref="G2077:H2077"/>
    <mergeCell ref="G2078:H2078"/>
    <mergeCell ref="G2079:H2079"/>
    <mergeCell ref="G2080:H2080"/>
    <mergeCell ref="G2081:H2081"/>
    <mergeCell ref="G2082:H2082"/>
    <mergeCell ref="G2065:H2065"/>
    <mergeCell ref="G2066:H2066"/>
    <mergeCell ref="G2067:H2067"/>
    <mergeCell ref="G2068:H2068"/>
    <mergeCell ref="G2069:H2069"/>
    <mergeCell ref="G2070:H2070"/>
    <mergeCell ref="G2071:H2071"/>
    <mergeCell ref="G2072:H2072"/>
    <mergeCell ref="G2073:H2073"/>
    <mergeCell ref="G2056:H2056"/>
    <mergeCell ref="G2057:H2057"/>
    <mergeCell ref="G2058:H2058"/>
    <mergeCell ref="G2059:H2059"/>
    <mergeCell ref="G2060:H2060"/>
    <mergeCell ref="G2061:H2061"/>
    <mergeCell ref="G2062:H2062"/>
    <mergeCell ref="G2063:H2063"/>
    <mergeCell ref="G2064:H2064"/>
    <mergeCell ref="G2047:H2047"/>
    <mergeCell ref="G2048:H2048"/>
    <mergeCell ref="G2049:H2049"/>
    <mergeCell ref="G2050:H2050"/>
    <mergeCell ref="G2051:H2051"/>
    <mergeCell ref="G2052:H2052"/>
    <mergeCell ref="G2053:H2053"/>
    <mergeCell ref="G2054:H2054"/>
    <mergeCell ref="G2055:H2055"/>
    <mergeCell ref="G2038:H2038"/>
    <mergeCell ref="G2039:H2039"/>
    <mergeCell ref="G2040:H2040"/>
    <mergeCell ref="G2041:H2041"/>
    <mergeCell ref="G2042:H2042"/>
    <mergeCell ref="G2043:H2043"/>
    <mergeCell ref="G2044:H2044"/>
    <mergeCell ref="G2045:H2045"/>
    <mergeCell ref="G2046:H2046"/>
    <mergeCell ref="G2029:H2029"/>
    <mergeCell ref="G2030:H2030"/>
    <mergeCell ref="G2031:H2031"/>
    <mergeCell ref="G2032:H2032"/>
    <mergeCell ref="G2033:H2033"/>
    <mergeCell ref="G2034:H2034"/>
    <mergeCell ref="G2035:H2035"/>
    <mergeCell ref="G2036:H2036"/>
    <mergeCell ref="G2037:H2037"/>
    <mergeCell ref="G2020:H2020"/>
    <mergeCell ref="G2021:H2021"/>
    <mergeCell ref="G2022:H2022"/>
    <mergeCell ref="G2023:H2023"/>
    <mergeCell ref="G2024:H2024"/>
    <mergeCell ref="G2025:H2025"/>
    <mergeCell ref="G2026:H2026"/>
    <mergeCell ref="G2027:H2027"/>
    <mergeCell ref="G2028:H2028"/>
    <mergeCell ref="G2011:H2011"/>
    <mergeCell ref="G2012:H2012"/>
    <mergeCell ref="G2013:H2013"/>
    <mergeCell ref="G2014:H2014"/>
    <mergeCell ref="G2015:H2015"/>
    <mergeCell ref="G2016:H2016"/>
    <mergeCell ref="G2017:H2017"/>
    <mergeCell ref="G2018:H2018"/>
    <mergeCell ref="G2019:H2019"/>
    <mergeCell ref="G2002:H2002"/>
    <mergeCell ref="G2003:H2003"/>
    <mergeCell ref="G2004:H2004"/>
    <mergeCell ref="G2005:H2005"/>
    <mergeCell ref="G2006:H2006"/>
    <mergeCell ref="G2007:H2007"/>
    <mergeCell ref="G2008:H2008"/>
    <mergeCell ref="G2009:H2009"/>
    <mergeCell ref="G2010:H2010"/>
    <mergeCell ref="G1993:H1993"/>
    <mergeCell ref="G1994:H1994"/>
    <mergeCell ref="G1995:H1995"/>
    <mergeCell ref="G1996:H1996"/>
    <mergeCell ref="G1997:H1997"/>
    <mergeCell ref="G1998:H1998"/>
    <mergeCell ref="G1999:H1999"/>
    <mergeCell ref="G2000:H2000"/>
    <mergeCell ref="G2001:H2001"/>
    <mergeCell ref="G1984:H1984"/>
    <mergeCell ref="G1985:H1985"/>
    <mergeCell ref="G1986:H1986"/>
    <mergeCell ref="G1987:H1987"/>
    <mergeCell ref="G1988:H1988"/>
    <mergeCell ref="G1989:H1989"/>
    <mergeCell ref="G1990:H1990"/>
    <mergeCell ref="G1991:H1991"/>
    <mergeCell ref="G1992:H1992"/>
    <mergeCell ref="G1975:H1975"/>
    <mergeCell ref="G1976:H1976"/>
    <mergeCell ref="G1977:H1977"/>
    <mergeCell ref="G1978:H1978"/>
    <mergeCell ref="G1979:H1979"/>
    <mergeCell ref="G1980:H1980"/>
    <mergeCell ref="G1981:H1981"/>
    <mergeCell ref="G1982:H1982"/>
    <mergeCell ref="G1983:H1983"/>
    <mergeCell ref="G1966:H1966"/>
    <mergeCell ref="G1967:H1967"/>
    <mergeCell ref="G1968:H1968"/>
    <mergeCell ref="G1969:H1969"/>
    <mergeCell ref="G1970:H1970"/>
    <mergeCell ref="G1971:H1971"/>
    <mergeCell ref="G1972:H1972"/>
    <mergeCell ref="G1973:H1973"/>
    <mergeCell ref="G1974:H1974"/>
    <mergeCell ref="G1957:H1957"/>
    <mergeCell ref="G1958:H1958"/>
    <mergeCell ref="G1959:H1959"/>
    <mergeCell ref="G1960:H1960"/>
    <mergeCell ref="G1961:H1961"/>
    <mergeCell ref="G1962:H1962"/>
    <mergeCell ref="G1963:H1963"/>
    <mergeCell ref="G1964:H1964"/>
    <mergeCell ref="G1965:H1965"/>
    <mergeCell ref="G1948:H1948"/>
    <mergeCell ref="G1949:H1949"/>
    <mergeCell ref="G1950:H1950"/>
    <mergeCell ref="G1951:H1951"/>
    <mergeCell ref="G1952:H1952"/>
    <mergeCell ref="G1953:H1953"/>
    <mergeCell ref="G1954:H1954"/>
    <mergeCell ref="G1955:H1955"/>
    <mergeCell ref="G1956:H1956"/>
    <mergeCell ref="G1939:H1939"/>
    <mergeCell ref="G1940:H1940"/>
    <mergeCell ref="G1941:H1941"/>
    <mergeCell ref="G1942:H1942"/>
    <mergeCell ref="G1943:H1943"/>
    <mergeCell ref="G1944:H1944"/>
    <mergeCell ref="G1945:H1945"/>
    <mergeCell ref="G1946:H1946"/>
    <mergeCell ref="G1947:H1947"/>
    <mergeCell ref="G1930:H1930"/>
    <mergeCell ref="G1931:H1931"/>
    <mergeCell ref="G1932:H1932"/>
    <mergeCell ref="G1933:H1933"/>
    <mergeCell ref="G1934:H1934"/>
    <mergeCell ref="G1935:H1935"/>
    <mergeCell ref="G1936:H1936"/>
    <mergeCell ref="G1937:H1937"/>
    <mergeCell ref="G1938:H1938"/>
    <mergeCell ref="G1921:H1921"/>
    <mergeCell ref="G1922:H1922"/>
    <mergeCell ref="G1923:H1923"/>
    <mergeCell ref="G1924:H1924"/>
    <mergeCell ref="G1925:H1925"/>
    <mergeCell ref="G1926:H1926"/>
    <mergeCell ref="G1927:H1927"/>
    <mergeCell ref="G1928:H1928"/>
    <mergeCell ref="G1929:H1929"/>
    <mergeCell ref="G1912:H1912"/>
    <mergeCell ref="G1913:H1913"/>
    <mergeCell ref="G1914:H1914"/>
    <mergeCell ref="G1915:H1915"/>
    <mergeCell ref="G1916:H1916"/>
    <mergeCell ref="G1917:H1917"/>
    <mergeCell ref="G1918:H1918"/>
    <mergeCell ref="G1919:H1919"/>
    <mergeCell ref="G1920:H1920"/>
    <mergeCell ref="G1903:H1903"/>
    <mergeCell ref="G1904:H1904"/>
    <mergeCell ref="G1905:H1905"/>
    <mergeCell ref="G1906:H1906"/>
    <mergeCell ref="G1907:H1907"/>
    <mergeCell ref="G1908:H1908"/>
    <mergeCell ref="G1909:H1909"/>
    <mergeCell ref="G1910:H1910"/>
    <mergeCell ref="G1911:H1911"/>
    <mergeCell ref="G1894:H1894"/>
    <mergeCell ref="G1895:H1895"/>
    <mergeCell ref="G1896:H1896"/>
    <mergeCell ref="G1897:H1897"/>
    <mergeCell ref="G1898:H1898"/>
    <mergeCell ref="G1899:H1899"/>
    <mergeCell ref="G1900:H1900"/>
    <mergeCell ref="G1901:H1901"/>
    <mergeCell ref="G1902:H1902"/>
    <mergeCell ref="G1885:H1885"/>
    <mergeCell ref="G1886:H1886"/>
    <mergeCell ref="G1887:H1887"/>
    <mergeCell ref="G1888:H1888"/>
    <mergeCell ref="G1889:H1889"/>
    <mergeCell ref="G1890:H1890"/>
    <mergeCell ref="G1891:H1891"/>
    <mergeCell ref="G1892:H1892"/>
    <mergeCell ref="G1893:H1893"/>
    <mergeCell ref="G1876:H1876"/>
    <mergeCell ref="G1877:H1877"/>
    <mergeCell ref="G1878:H1878"/>
    <mergeCell ref="G1879:H1879"/>
    <mergeCell ref="G1880:H1880"/>
    <mergeCell ref="G1881:H1881"/>
    <mergeCell ref="G1882:H1882"/>
    <mergeCell ref="G1883:H1883"/>
    <mergeCell ref="G1884:H1884"/>
    <mergeCell ref="G1869:H1869"/>
    <mergeCell ref="G1870:H1870"/>
    <mergeCell ref="G1871:H1871"/>
    <mergeCell ref="G1872:H1872"/>
    <mergeCell ref="G1873:H1873"/>
    <mergeCell ref="G1861:H1861"/>
    <mergeCell ref="G1862:H1862"/>
    <mergeCell ref="G1874:H1874"/>
    <mergeCell ref="G1875:H1875"/>
    <mergeCell ref="G1858:H1858"/>
    <mergeCell ref="G1859:H1859"/>
    <mergeCell ref="G1860:H1860"/>
    <mergeCell ref="G1863:H1863"/>
    <mergeCell ref="G1864:H1864"/>
    <mergeCell ref="G1865:H1865"/>
    <mergeCell ref="G1866:H1866"/>
    <mergeCell ref="G1867:H1867"/>
    <mergeCell ref="G1868:H1868"/>
    <mergeCell ref="G1849:H1849"/>
    <mergeCell ref="G1850:H1850"/>
    <mergeCell ref="G1851:H1851"/>
    <mergeCell ref="G1852:H1852"/>
    <mergeCell ref="G1853:H1853"/>
    <mergeCell ref="G1854:H1854"/>
    <mergeCell ref="G1855:H1855"/>
    <mergeCell ref="G1856:H1856"/>
    <mergeCell ref="G1857:H1857"/>
    <mergeCell ref="AF10750:AG10750"/>
    <mergeCell ref="AF10768:AG10768"/>
    <mergeCell ref="AF10769:AG10769"/>
    <mergeCell ref="AF10770:AG10770"/>
    <mergeCell ref="AF10771:AG10771"/>
    <mergeCell ref="AF10772:AG10772"/>
    <mergeCell ref="AF10751:AG10751"/>
    <mergeCell ref="AF10752:AG10752"/>
    <mergeCell ref="AF10753:AG10753"/>
    <mergeCell ref="AF10754:AG10754"/>
    <mergeCell ref="AF10755:AG10755"/>
    <mergeCell ref="AF10756:AG10756"/>
    <mergeCell ref="AF10757:AG10757"/>
    <mergeCell ref="AF10758:AG10758"/>
    <mergeCell ref="AF10759:AG10759"/>
    <mergeCell ref="AF10760:AG10760"/>
    <mergeCell ref="AF10761:AG10761"/>
    <mergeCell ref="AF10762:AG10762"/>
    <mergeCell ref="AF10763:AG10763"/>
    <mergeCell ref="AF10764:AG10764"/>
    <mergeCell ref="AF10765:AG10765"/>
    <mergeCell ref="AF10766:AG10766"/>
    <mergeCell ref="AF10767:AG10767"/>
    <mergeCell ref="AF10741:AG10741"/>
    <mergeCell ref="AF10742:AG10742"/>
    <mergeCell ref="AF10743:AG10743"/>
    <mergeCell ref="AF10744:AG10744"/>
    <mergeCell ref="AF10745:AG10745"/>
    <mergeCell ref="AF10746:AG10746"/>
    <mergeCell ref="AF10747:AG10747"/>
    <mergeCell ref="AF10748:AG10748"/>
    <mergeCell ref="AF10749:AG10749"/>
    <mergeCell ref="AF10732:AG10732"/>
    <mergeCell ref="AF10733:AG10733"/>
    <mergeCell ref="AF10734:AG10734"/>
    <mergeCell ref="AF10735:AG10735"/>
    <mergeCell ref="AF10736:AG10736"/>
    <mergeCell ref="AF10737:AG10737"/>
    <mergeCell ref="AF10738:AG10738"/>
    <mergeCell ref="AF10739:AG10739"/>
    <mergeCell ref="AF10740:AG10740"/>
    <mergeCell ref="AF10723:AG10723"/>
    <mergeCell ref="AF10724:AG10724"/>
    <mergeCell ref="AF10725:AG10725"/>
    <mergeCell ref="AF10726:AG10726"/>
    <mergeCell ref="AF10727:AG10727"/>
    <mergeCell ref="AF10728:AG10728"/>
    <mergeCell ref="AF10729:AG10729"/>
    <mergeCell ref="AF10730:AG10730"/>
    <mergeCell ref="AF10731:AG10731"/>
    <mergeCell ref="AF10714:AG10714"/>
    <mergeCell ref="AF10715:AG10715"/>
    <mergeCell ref="AF10716:AG10716"/>
    <mergeCell ref="AF10717:AG10717"/>
    <mergeCell ref="AF10718:AG10718"/>
    <mergeCell ref="AF10719:AG10719"/>
    <mergeCell ref="AF10720:AG10720"/>
    <mergeCell ref="AF10721:AG10721"/>
    <mergeCell ref="AF10722:AG10722"/>
    <mergeCell ref="AF10705:AG10705"/>
    <mergeCell ref="AF10706:AG10706"/>
    <mergeCell ref="AF10707:AG10707"/>
    <mergeCell ref="AF10708:AG10708"/>
    <mergeCell ref="AF10709:AG10709"/>
    <mergeCell ref="AF10710:AG10710"/>
    <mergeCell ref="AF10711:AG10711"/>
    <mergeCell ref="AF10712:AG10712"/>
    <mergeCell ref="AF10713:AG10713"/>
    <mergeCell ref="AF10696:AG10696"/>
    <mergeCell ref="AF10697:AG10697"/>
    <mergeCell ref="AF10698:AG10698"/>
    <mergeCell ref="AF10699:AG10699"/>
    <mergeCell ref="AF10700:AG10700"/>
    <mergeCell ref="AF10701:AG10701"/>
    <mergeCell ref="AF10702:AG10702"/>
    <mergeCell ref="AF10703:AG10703"/>
    <mergeCell ref="AF10704:AG10704"/>
    <mergeCell ref="AF10664:AG10664"/>
    <mergeCell ref="AF10665:AG10665"/>
    <mergeCell ref="AF10666:AG10666"/>
    <mergeCell ref="AF10667:AG10667"/>
    <mergeCell ref="AF10668:AG10668"/>
    <mergeCell ref="AF10687:AG10687"/>
    <mergeCell ref="AF10688:AG10688"/>
    <mergeCell ref="AF10689:AG10689"/>
    <mergeCell ref="AF10690:AG10690"/>
    <mergeCell ref="AF10691:AG10691"/>
    <mergeCell ref="AF10692:AG10692"/>
    <mergeCell ref="AF10693:AG10693"/>
    <mergeCell ref="AF10694:AG10694"/>
    <mergeCell ref="AF10695:AG10695"/>
    <mergeCell ref="AF10678:AG10678"/>
    <mergeCell ref="AF10679:AG10679"/>
    <mergeCell ref="AF10680:AG10680"/>
    <mergeCell ref="AF10681:AG10681"/>
    <mergeCell ref="AF10682:AG10682"/>
    <mergeCell ref="AF10683:AG10683"/>
    <mergeCell ref="AF10684:AG10684"/>
    <mergeCell ref="AF10685:AG10685"/>
    <mergeCell ref="AF10686:AG10686"/>
    <mergeCell ref="BC15654:BM15654"/>
    <mergeCell ref="AF10626:AG10626"/>
    <mergeCell ref="AF10627:AG10627"/>
    <mergeCell ref="AF10628:AG10628"/>
    <mergeCell ref="AF10631:AG10631"/>
    <mergeCell ref="AF10632:AG10632"/>
    <mergeCell ref="AF10633:AG10633"/>
    <mergeCell ref="AF10634:AG10634"/>
    <mergeCell ref="AF10635:AG10635"/>
    <mergeCell ref="AF10653:AG10653"/>
    <mergeCell ref="AF10654:AG10654"/>
    <mergeCell ref="AF10655:AG10655"/>
    <mergeCell ref="AF10656:AG10656"/>
    <mergeCell ref="AF10657:AG10657"/>
    <mergeCell ref="AF10658:AG10658"/>
    <mergeCell ref="AF10659:AG10659"/>
    <mergeCell ref="AF10629:AG10629"/>
    <mergeCell ref="AF10630:AG10630"/>
    <mergeCell ref="AF10669:AG10669"/>
    <mergeCell ref="AF10670:AG10670"/>
    <mergeCell ref="AF10671:AG10671"/>
    <mergeCell ref="AF10672:AG10672"/>
    <mergeCell ref="AF10673:AG10673"/>
    <mergeCell ref="AF10674:AG10674"/>
    <mergeCell ref="AF10675:AG10675"/>
    <mergeCell ref="AF10676:AG10676"/>
    <mergeCell ref="AF10677:AG10677"/>
    <mergeCell ref="AF10660:AG10660"/>
    <mergeCell ref="AF10661:AG10661"/>
    <mergeCell ref="AF10662:AG10662"/>
    <mergeCell ref="AF10663:AG10663"/>
    <mergeCell ref="AF10651:AG10651"/>
    <mergeCell ref="AF10652:AG10652"/>
    <mergeCell ref="B28:D30"/>
    <mergeCell ref="AF10622:AG10622"/>
    <mergeCell ref="AF10623:AG10623"/>
    <mergeCell ref="AF10624:AG10624"/>
    <mergeCell ref="AF10625:AG10625"/>
    <mergeCell ref="AF10636:AG10636"/>
    <mergeCell ref="AF10637:AG10637"/>
    <mergeCell ref="AF10638:AG10638"/>
    <mergeCell ref="AF10639:AG10639"/>
    <mergeCell ref="AF10640:AG10640"/>
    <mergeCell ref="AF10641:AG10641"/>
    <mergeCell ref="AF10642:AG10642"/>
    <mergeCell ref="AF10643:AG10643"/>
    <mergeCell ref="AF10644:AG10644"/>
    <mergeCell ref="AF10645:AG10645"/>
    <mergeCell ref="AF10646:AG10646"/>
    <mergeCell ref="AF10647:AG10647"/>
    <mergeCell ref="AF10648:AG10648"/>
    <mergeCell ref="AF10649:AG10649"/>
    <mergeCell ref="AF10650:AG10650"/>
    <mergeCell ref="F1096:N1096"/>
    <mergeCell ref="G1142:H1142"/>
    <mergeCell ref="G1143:H1143"/>
    <mergeCell ref="G1220:H1220"/>
    <mergeCell ref="G1417:H1417"/>
    <mergeCell ref="G1392:H1392"/>
    <mergeCell ref="G1203:H1203"/>
    <mergeCell ref="G1204:H1204"/>
    <mergeCell ref="G1205:H1205"/>
    <mergeCell ref="G1834:H1834"/>
    <mergeCell ref="G1835:H1835"/>
    <mergeCell ref="C1:C2"/>
    <mergeCell ref="EB4:EF6"/>
    <mergeCell ref="DC26050:DH26050"/>
    <mergeCell ref="BC12000:BK12000"/>
    <mergeCell ref="AB10979:AO10979"/>
    <mergeCell ref="AC10620:AK10620"/>
    <mergeCell ref="AC10792:AK10792"/>
    <mergeCell ref="AC10869:AK10869"/>
    <mergeCell ref="F1001:N1001"/>
    <mergeCell ref="BC12001:BL12001"/>
    <mergeCell ref="G1130:H1130"/>
    <mergeCell ref="G1131:H1131"/>
    <mergeCell ref="G1132:H1132"/>
    <mergeCell ref="G1133:H1133"/>
    <mergeCell ref="G1134:H1134"/>
    <mergeCell ref="F1119:N1119"/>
    <mergeCell ref="G1120:H1120"/>
    <mergeCell ref="G1121:H1121"/>
    <mergeCell ref="BV15929:BY15929"/>
    <mergeCell ref="EC12:EF16"/>
    <mergeCell ref="AC10248:AL10248"/>
    <mergeCell ref="G1174:H1174"/>
    <mergeCell ref="G1175:H1175"/>
    <mergeCell ref="G1176:H1176"/>
    <mergeCell ref="G1177:H1177"/>
    <mergeCell ref="G1178:H1178"/>
    <mergeCell ref="G1179:H1179"/>
    <mergeCell ref="G1180:H1180"/>
    <mergeCell ref="G1190:H1190"/>
    <mergeCell ref="G1188:H1188"/>
    <mergeCell ref="G1189:H1189"/>
    <mergeCell ref="G1191:H1191"/>
    <mergeCell ref="F20:H20"/>
    <mergeCell ref="F24:J24"/>
    <mergeCell ref="G1124:H1124"/>
    <mergeCell ref="G1125:H1125"/>
    <mergeCell ref="G1126:H1126"/>
    <mergeCell ref="G1127:H1127"/>
    <mergeCell ref="BV24:BY24"/>
    <mergeCell ref="F1391:J1391"/>
    <mergeCell ref="G1128:H1128"/>
    <mergeCell ref="G1122:H1122"/>
    <mergeCell ref="G1187:H1187"/>
    <mergeCell ref="G1202:H1202"/>
    <mergeCell ref="G1165:H1165"/>
    <mergeCell ref="G1166:H1166"/>
    <mergeCell ref="G1167:H1167"/>
    <mergeCell ref="G1159:H1159"/>
    <mergeCell ref="G1123:H1123"/>
    <mergeCell ref="F1048:N1048"/>
    <mergeCell ref="G1049:H1049"/>
    <mergeCell ref="G1050:H1050"/>
    <mergeCell ref="F1074:N1074"/>
    <mergeCell ref="G1129:H1129"/>
    <mergeCell ref="G1153:H1153"/>
    <mergeCell ref="G1154:H1154"/>
    <mergeCell ref="G1155:H1155"/>
    <mergeCell ref="G1135:H1135"/>
    <mergeCell ref="G1136:H1136"/>
    <mergeCell ref="G1137:H1137"/>
    <mergeCell ref="G1138:H1138"/>
    <mergeCell ref="G1139:H1139"/>
    <mergeCell ref="G1140:H1140"/>
    <mergeCell ref="G1141:H1141"/>
    <mergeCell ref="G1836:H1836"/>
    <mergeCell ref="G1837:H1837"/>
    <mergeCell ref="G1838:H1838"/>
    <mergeCell ref="G1839:H1839"/>
    <mergeCell ref="G1840:H1840"/>
    <mergeCell ref="G1841:H1841"/>
    <mergeCell ref="G1842:H1842"/>
    <mergeCell ref="G1843:H1843"/>
    <mergeCell ref="G1844:H1844"/>
    <mergeCell ref="G1845:H1845"/>
    <mergeCell ref="G1846:H1846"/>
    <mergeCell ref="G1847:H1847"/>
    <mergeCell ref="G1848:H1848"/>
    <mergeCell ref="G1218:H1218"/>
    <mergeCell ref="G1219:H1219"/>
    <mergeCell ref="G1445:H1445"/>
    <mergeCell ref="G1446:H1446"/>
    <mergeCell ref="G1422:H1422"/>
    <mergeCell ref="G1430:H1430"/>
    <mergeCell ref="G1438:H1438"/>
    <mergeCell ref="G1439:H1439"/>
    <mergeCell ref="G1440:H1440"/>
    <mergeCell ref="G1402:H1402"/>
    <mergeCell ref="G1459:H1459"/>
    <mergeCell ref="G1403:H1403"/>
    <mergeCell ref="G1410:H1410"/>
    <mergeCell ref="G1411:H1411"/>
    <mergeCell ref="G1412:H1412"/>
    <mergeCell ref="G1413:H1413"/>
    <mergeCell ref="G1414:H1414"/>
    <mergeCell ref="G1415:H1415"/>
    <mergeCell ref="G1416:H1416"/>
    <mergeCell ref="G1156:H1156"/>
    <mergeCell ref="G1157:H1157"/>
    <mergeCell ref="G1158:H1158"/>
    <mergeCell ref="G1206:H1206"/>
    <mergeCell ref="G1418:H1418"/>
    <mergeCell ref="DB26000:DH26000"/>
    <mergeCell ref="DC26002:DH26002"/>
    <mergeCell ref="DC26003:DH26003"/>
    <mergeCell ref="G1169:H1169"/>
    <mergeCell ref="G1170:H1170"/>
    <mergeCell ref="G1171:H1171"/>
    <mergeCell ref="G1172:H1172"/>
    <mergeCell ref="G1173:H1173"/>
    <mergeCell ref="G1192:H1192"/>
    <mergeCell ref="G1193:H1193"/>
    <mergeCell ref="G1194:H1194"/>
    <mergeCell ref="G1195:H1195"/>
    <mergeCell ref="G1196:H1196"/>
    <mergeCell ref="G1197:H1197"/>
    <mergeCell ref="G1198:H1198"/>
    <mergeCell ref="G1199:H1199"/>
    <mergeCell ref="G1200:H1200"/>
    <mergeCell ref="G1201:H1201"/>
    <mergeCell ref="G1160:H1160"/>
    <mergeCell ref="G1161:H1161"/>
    <mergeCell ref="G1181:H1181"/>
    <mergeCell ref="G1182:H1182"/>
    <mergeCell ref="G1183:H1183"/>
    <mergeCell ref="G1184:H1184"/>
    <mergeCell ref="G1185:H1185"/>
    <mergeCell ref="G1186:H1186"/>
    <mergeCell ref="G1164:H1164"/>
    <mergeCell ref="G1168:H1168"/>
    <mergeCell ref="G1162:H1162"/>
    <mergeCell ref="G1163:H1163"/>
    <mergeCell ref="G1144:H1144"/>
    <mergeCell ref="G1145:H1145"/>
    <mergeCell ref="G1146:H1146"/>
    <mergeCell ref="G1147:H1147"/>
    <mergeCell ref="G1148:H1148"/>
    <mergeCell ref="G1149:H1149"/>
    <mergeCell ref="G1150:H1150"/>
    <mergeCell ref="G1151:H1151"/>
    <mergeCell ref="G1152:H1152"/>
    <mergeCell ref="G1207:H1207"/>
    <mergeCell ref="G1208:H1208"/>
    <mergeCell ref="G1209:H1209"/>
    <mergeCell ref="G1463:H1463"/>
    <mergeCell ref="G1210:H1210"/>
    <mergeCell ref="G1211:H1211"/>
    <mergeCell ref="G1212:H1212"/>
    <mergeCell ref="G1213:H1213"/>
    <mergeCell ref="G1214:H1214"/>
    <mergeCell ref="G1215:H1215"/>
    <mergeCell ref="G1216:H1216"/>
    <mergeCell ref="G1217:H1217"/>
    <mergeCell ref="G1431:H1431"/>
    <mergeCell ref="G1432:H1432"/>
    <mergeCell ref="G1433:H1433"/>
    <mergeCell ref="G1434:H1434"/>
    <mergeCell ref="G1435:H1435"/>
    <mergeCell ref="G1436:H1436"/>
    <mergeCell ref="G1437:H1437"/>
    <mergeCell ref="G1454:H1454"/>
    <mergeCell ref="G1404:H1404"/>
    <mergeCell ref="G1405:H1405"/>
    <mergeCell ref="G1419:H1419"/>
    <mergeCell ref="G1420:H1420"/>
    <mergeCell ref="G1421:H1421"/>
    <mergeCell ref="G1425:H1425"/>
    <mergeCell ref="G1426:H1426"/>
    <mergeCell ref="G1427:H1427"/>
    <mergeCell ref="G1428:H1428"/>
    <mergeCell ref="G1487:H1487"/>
    <mergeCell ref="G1488:H1488"/>
    <mergeCell ref="G1429:H1429"/>
    <mergeCell ref="G1409:H1409"/>
    <mergeCell ref="G1393:H1393"/>
    <mergeCell ref="G1394:H1394"/>
    <mergeCell ref="G1395:H1395"/>
    <mergeCell ref="G1396:H1396"/>
    <mergeCell ref="G1397:H1397"/>
    <mergeCell ref="G1398:H1398"/>
    <mergeCell ref="G1399:H1399"/>
    <mergeCell ref="G1400:H1400"/>
    <mergeCell ref="G1401:H1401"/>
    <mergeCell ref="G1471:H1471"/>
    <mergeCell ref="G1472:H1472"/>
    <mergeCell ref="G1460:H1460"/>
    <mergeCell ref="G1461:H1461"/>
    <mergeCell ref="G1462:H1462"/>
    <mergeCell ref="G1441:H1441"/>
    <mergeCell ref="G1442:H1442"/>
    <mergeCell ref="G1443:H1443"/>
    <mergeCell ref="G1444:H1444"/>
    <mergeCell ref="G1447:H1447"/>
    <mergeCell ref="G1448:H1448"/>
    <mergeCell ref="G1449:H1449"/>
    <mergeCell ref="G1455:H1455"/>
    <mergeCell ref="G1456:H1456"/>
    <mergeCell ref="G1457:H1457"/>
    <mergeCell ref="G1458:H1458"/>
    <mergeCell ref="G1451:H1451"/>
    <mergeCell ref="G1452:H1452"/>
    <mergeCell ref="G1453:H1453"/>
    <mergeCell ref="G1477:H1477"/>
    <mergeCell ref="G1478:H1478"/>
    <mergeCell ref="G1479:H1479"/>
    <mergeCell ref="G1480:H1480"/>
    <mergeCell ref="G1481:H1481"/>
    <mergeCell ref="G1464:H1464"/>
    <mergeCell ref="G1465:H1465"/>
    <mergeCell ref="G1466:H1466"/>
    <mergeCell ref="G1467:H1467"/>
    <mergeCell ref="G1468:H1468"/>
    <mergeCell ref="G1469:H1469"/>
    <mergeCell ref="G1470:H1470"/>
    <mergeCell ref="G1475:H1475"/>
    <mergeCell ref="G1476:H1476"/>
    <mergeCell ref="G1482:H1482"/>
    <mergeCell ref="G1483:H1483"/>
    <mergeCell ref="G1484:H1484"/>
    <mergeCell ref="G1485:H1485"/>
    <mergeCell ref="G1486:H1486"/>
    <mergeCell ref="A1:A14"/>
    <mergeCell ref="A16:A29"/>
    <mergeCell ref="DC26912:DG26912"/>
    <mergeCell ref="G1234:H1234"/>
    <mergeCell ref="G1235:H1235"/>
    <mergeCell ref="G1236:H1236"/>
    <mergeCell ref="F1075:G1075"/>
    <mergeCell ref="BB16318:BQ16318"/>
    <mergeCell ref="BC14536:BN14536"/>
    <mergeCell ref="BC14662:BM14662"/>
    <mergeCell ref="BC14794:BN14794"/>
    <mergeCell ref="BC14795:BM14795"/>
    <mergeCell ref="BC14939:BM14939"/>
    <mergeCell ref="BC15066:BL15066"/>
    <mergeCell ref="BC15266:BL15266"/>
    <mergeCell ref="BC15415:BL15415"/>
    <mergeCell ref="G1450:H1450"/>
    <mergeCell ref="G1502:H1502"/>
    <mergeCell ref="G1503:H1503"/>
    <mergeCell ref="G1513:H1513"/>
    <mergeCell ref="G1406:H1406"/>
    <mergeCell ref="G1407:H1407"/>
    <mergeCell ref="G1408:H1408"/>
    <mergeCell ref="G1423:H1423"/>
    <mergeCell ref="G1424:H1424"/>
    <mergeCell ref="G1473:H1473"/>
    <mergeCell ref="G1474:H1474"/>
    <mergeCell ref="CB19819:CK19819"/>
    <mergeCell ref="CB19792:CK19792"/>
    <mergeCell ref="CC19795:CJ19795"/>
    <mergeCell ref="CE19798:CI19798"/>
    <mergeCell ref="G1489:H1489"/>
    <mergeCell ref="G1490:H1490"/>
    <mergeCell ref="G1491:H1491"/>
    <mergeCell ref="G1492:H1492"/>
    <mergeCell ref="G1493:H1493"/>
    <mergeCell ref="G1494:H1494"/>
    <mergeCell ref="G1495:H1495"/>
    <mergeCell ref="G1496:H1496"/>
    <mergeCell ref="G1497:H1497"/>
    <mergeCell ref="G1498:H1498"/>
    <mergeCell ref="G1499:H1499"/>
    <mergeCell ref="G1500:H1500"/>
    <mergeCell ref="G1501:H1501"/>
    <mergeCell ref="G3007:H3007"/>
    <mergeCell ref="G3008:H3008"/>
    <mergeCell ref="G3009:H3009"/>
    <mergeCell ref="G3010:H3010"/>
    <mergeCell ref="G3011:H3011"/>
    <mergeCell ref="G3012:H3012"/>
    <mergeCell ref="G3013:H3013"/>
    <mergeCell ref="G3014:H3014"/>
    <mergeCell ref="G3015:H3015"/>
    <mergeCell ref="G3016:H3016"/>
    <mergeCell ref="G3017:H3017"/>
    <mergeCell ref="G3018:H3018"/>
    <mergeCell ref="G3019:H3019"/>
    <mergeCell ref="G3020:H3020"/>
    <mergeCell ref="G3021:H3021"/>
    <mergeCell ref="DB29402:DK29402"/>
    <mergeCell ref="DC27041:DH27041"/>
    <mergeCell ref="DC27042:DH27042"/>
    <mergeCell ref="DC27289:DH27289"/>
    <mergeCell ref="DC28012:DH28012"/>
    <mergeCell ref="DC28046:DH28046"/>
    <mergeCell ref="DC28768:DH28768"/>
    <mergeCell ref="DC29145:DH29145"/>
    <mergeCell ref="DC26966:DH26966"/>
    <mergeCell ref="BC12016:BK12016"/>
    <mergeCell ref="CB22131:CN22131"/>
    <mergeCell ref="D1:D2"/>
    <mergeCell ref="G1504:H1504"/>
    <mergeCell ref="G1505:H1505"/>
    <mergeCell ref="G1506:H1506"/>
    <mergeCell ref="G1507:H1507"/>
    <mergeCell ref="G1508:H1508"/>
    <mergeCell ref="G1509:H1509"/>
    <mergeCell ref="G1510:H1510"/>
    <mergeCell ref="G1511:H1511"/>
    <mergeCell ref="G1512:H1512"/>
    <mergeCell ref="F1831:H1831"/>
    <mergeCell ref="F1832:L1832"/>
    <mergeCell ref="F1711:K1711"/>
    <mergeCell ref="G1221:H1221"/>
    <mergeCell ref="G1222:H1222"/>
    <mergeCell ref="G1223:H1223"/>
    <mergeCell ref="G1224:H1224"/>
    <mergeCell ref="G1225:H1225"/>
    <mergeCell ref="G1226:H1226"/>
    <mergeCell ref="G1227:H1227"/>
    <mergeCell ref="G1228:H1228"/>
    <mergeCell ref="G1229:H1229"/>
    <mergeCell ref="G1272:H1272"/>
    <mergeCell ref="EB32684:EI32684"/>
    <mergeCell ref="CC19821:CJ19821"/>
    <mergeCell ref="CC19820:CK19820"/>
    <mergeCell ref="EC32578:EH32578"/>
    <mergeCell ref="EC32579:EH32579"/>
    <mergeCell ref="AC10000:AL10000"/>
    <mergeCell ref="BC12017:BK12017"/>
    <mergeCell ref="AC10001:AM10001"/>
    <mergeCell ref="AC10249:AL10249"/>
    <mergeCell ref="AC10621:AK10621"/>
    <mergeCell ref="AC10793:AL10793"/>
    <mergeCell ref="AC10795:AD10795"/>
    <mergeCell ref="DC26911:DG26911"/>
    <mergeCell ref="DC26004:DH26004"/>
    <mergeCell ref="DD26005:DF26005"/>
    <mergeCell ref="DC26049:DF26049"/>
    <mergeCell ref="BC15929:BM15929"/>
    <mergeCell ref="BC16109:BL16109"/>
    <mergeCell ref="BR14640:BS14640"/>
    <mergeCell ref="F4502:K4502"/>
    <mergeCell ref="E4519:P4519"/>
    <mergeCell ref="F2978:I2978"/>
    <mergeCell ref="F2979:L2979"/>
    <mergeCell ref="F2152:M2152"/>
    <mergeCell ref="F2153:L2153"/>
    <mergeCell ref="G1273:H1273"/>
    <mergeCell ref="G1274:H1274"/>
    <mergeCell ref="G1275:H1275"/>
    <mergeCell ref="G1276:H1276"/>
    <mergeCell ref="G1277:H1277"/>
    <mergeCell ref="G1278:H1278"/>
    <mergeCell ref="G1230:H1230"/>
    <mergeCell ref="G1231:H1231"/>
    <mergeCell ref="G1232:H1232"/>
    <mergeCell ref="G1233:H1233"/>
    <mergeCell ref="G1270:H1270"/>
    <mergeCell ref="G1237:H1237"/>
    <mergeCell ref="G1238:H1238"/>
    <mergeCell ref="G1239:H1239"/>
    <mergeCell ref="G1240:H1240"/>
    <mergeCell ref="G1241:H1241"/>
    <mergeCell ref="G1242:H1242"/>
    <mergeCell ref="G1243:H1243"/>
    <mergeCell ref="G1244:H1244"/>
    <mergeCell ref="G1245:H1245"/>
    <mergeCell ref="G1246:H1246"/>
    <mergeCell ref="G1247:H1247"/>
    <mergeCell ref="G1248:H1248"/>
    <mergeCell ref="G1249:H1249"/>
    <mergeCell ref="G1250:H1250"/>
    <mergeCell ref="G1251:H1251"/>
    <mergeCell ref="G1252:H1252"/>
    <mergeCell ref="G1253:H1253"/>
    <mergeCell ref="G1254:H1254"/>
    <mergeCell ref="G1255:H1255"/>
    <mergeCell ref="G1256:H1256"/>
    <mergeCell ref="G1257:H1257"/>
    <mergeCell ref="G1258:H1258"/>
    <mergeCell ref="G1259:H1259"/>
    <mergeCell ref="G1260:H1260"/>
    <mergeCell ref="G1261:H1261"/>
    <mergeCell ref="G1262:H1262"/>
    <mergeCell ref="G1263:H1263"/>
    <mergeCell ref="G1264:H1264"/>
    <mergeCell ref="G1265:H1265"/>
    <mergeCell ref="G1266:H1266"/>
    <mergeCell ref="G1267:H1267"/>
    <mergeCell ref="G1268:H1268"/>
    <mergeCell ref="G1269:H1269"/>
    <mergeCell ref="G1271:H1271"/>
    <mergeCell ref="G1279:H1279"/>
    <mergeCell ref="G1321:H1321"/>
    <mergeCell ref="G1288:H1288"/>
    <mergeCell ref="G1289:H1289"/>
    <mergeCell ref="G1290:H1290"/>
    <mergeCell ref="G1291:H1291"/>
    <mergeCell ref="G1292:H1292"/>
    <mergeCell ref="G1293:H1293"/>
    <mergeCell ref="G1294:H1294"/>
    <mergeCell ref="G1295:H1295"/>
    <mergeCell ref="G1296:H1296"/>
    <mergeCell ref="G1297:H1297"/>
    <mergeCell ref="G1298:H1298"/>
    <mergeCell ref="G1299:H1299"/>
    <mergeCell ref="G1300:H1300"/>
    <mergeCell ref="G1301:H1301"/>
    <mergeCell ref="G1302:H1302"/>
    <mergeCell ref="G1303:H1303"/>
    <mergeCell ref="G1304:H1304"/>
    <mergeCell ref="G1280:H1280"/>
    <mergeCell ref="G1281:H1281"/>
    <mergeCell ref="G1282:H1282"/>
    <mergeCell ref="G1283:H1283"/>
    <mergeCell ref="G1284:H1284"/>
    <mergeCell ref="G1285:H1285"/>
    <mergeCell ref="G1286:H1286"/>
    <mergeCell ref="G1287:H1287"/>
    <mergeCell ref="G1331:H1331"/>
    <mergeCell ref="G1332:H1332"/>
    <mergeCell ref="G1333:H1333"/>
    <mergeCell ref="G1334:H1334"/>
    <mergeCell ref="G1335:H1335"/>
    <mergeCell ref="G1336:H1336"/>
    <mergeCell ref="G1337:H1337"/>
    <mergeCell ref="G1338:H1338"/>
    <mergeCell ref="G1305:H1305"/>
    <mergeCell ref="G1306:H1306"/>
    <mergeCell ref="G1307:H1307"/>
    <mergeCell ref="G1308:H1308"/>
    <mergeCell ref="G1309:H1309"/>
    <mergeCell ref="G1310:H1310"/>
    <mergeCell ref="G1311:H1311"/>
    <mergeCell ref="G1312:H1312"/>
    <mergeCell ref="G1313:H1313"/>
    <mergeCell ref="G1314:H1314"/>
    <mergeCell ref="G1315:H1315"/>
    <mergeCell ref="G1316:H1316"/>
    <mergeCell ref="G1317:H1317"/>
    <mergeCell ref="G1318:H1318"/>
    <mergeCell ref="G1319:H1319"/>
    <mergeCell ref="G1320:H1320"/>
    <mergeCell ref="G1322:H1322"/>
    <mergeCell ref="G1323:H1323"/>
    <mergeCell ref="G1324:H1324"/>
    <mergeCell ref="G1325:H1325"/>
    <mergeCell ref="G1326:H1326"/>
    <mergeCell ref="G1327:H1327"/>
    <mergeCell ref="G1328:H1328"/>
    <mergeCell ref="G1329:H1329"/>
    <mergeCell ref="G1330:H1330"/>
    <mergeCell ref="G1366:H1366"/>
    <mergeCell ref="G1367:H1367"/>
    <mergeCell ref="G1368:H1368"/>
    <mergeCell ref="G1369:H1369"/>
    <mergeCell ref="G1370:H1370"/>
    <mergeCell ref="G1339:H1339"/>
    <mergeCell ref="G1340:H1340"/>
    <mergeCell ref="G1341:H1341"/>
    <mergeCell ref="G1342:H1342"/>
    <mergeCell ref="G1343:H1343"/>
    <mergeCell ref="G1344:H1344"/>
    <mergeCell ref="G1345:H1345"/>
    <mergeCell ref="G1346:H1346"/>
    <mergeCell ref="G1347:H1347"/>
    <mergeCell ref="G1348:H1348"/>
    <mergeCell ref="G1349:H1349"/>
    <mergeCell ref="G1350:H1350"/>
    <mergeCell ref="G1351:H1351"/>
    <mergeCell ref="G1352:H1352"/>
    <mergeCell ref="G1353:H1353"/>
    <mergeCell ref="G1354:H1354"/>
    <mergeCell ref="G1355:H1355"/>
    <mergeCell ref="G1356:H1356"/>
    <mergeCell ref="G1357:H1357"/>
    <mergeCell ref="G1358:H1358"/>
    <mergeCell ref="G1359:H1359"/>
    <mergeCell ref="G1360:H1360"/>
    <mergeCell ref="G1361:H1361"/>
    <mergeCell ref="G1362:H1362"/>
    <mergeCell ref="G1363:H1363"/>
    <mergeCell ref="G1364:H1364"/>
    <mergeCell ref="G1365:H1365"/>
    <mergeCell ref="BS15655:BT15655"/>
    <mergeCell ref="G2980:H2980"/>
    <mergeCell ref="G2981:H2981"/>
    <mergeCell ref="G2982:H2982"/>
    <mergeCell ref="G2983:H2983"/>
    <mergeCell ref="G2984:H2984"/>
    <mergeCell ref="G2985:H2985"/>
    <mergeCell ref="G2986:H2986"/>
    <mergeCell ref="G2987:H2987"/>
    <mergeCell ref="G2988:H2988"/>
    <mergeCell ref="G2989:H2989"/>
    <mergeCell ref="G2990:H2990"/>
    <mergeCell ref="G2991:H2991"/>
    <mergeCell ref="G2992:H2992"/>
    <mergeCell ref="G2993:H2993"/>
    <mergeCell ref="G2994:H2994"/>
    <mergeCell ref="G2995:H2995"/>
    <mergeCell ref="G2996:H2996"/>
    <mergeCell ref="G2997:H2997"/>
    <mergeCell ref="G2998:H2998"/>
    <mergeCell ref="G2999:H2999"/>
    <mergeCell ref="G3000:H3000"/>
    <mergeCell ref="G3001:H3001"/>
    <mergeCell ref="G3002:H3002"/>
    <mergeCell ref="G3003:H3003"/>
    <mergeCell ref="G3004:H3004"/>
    <mergeCell ref="G3005:H3005"/>
    <mergeCell ref="G3006:H3006"/>
    <mergeCell ref="G3022:H3022"/>
    <mergeCell ref="G3023:H3023"/>
    <mergeCell ref="G3024:H3024"/>
    <mergeCell ref="G3025:H3025"/>
    <mergeCell ref="G3026:H3026"/>
    <mergeCell ref="G3027:H3027"/>
    <mergeCell ref="G3028:H3028"/>
    <mergeCell ref="G3029:H3029"/>
    <mergeCell ref="G3030:H3030"/>
    <mergeCell ref="G3031:H3031"/>
    <mergeCell ref="G3032:H3032"/>
    <mergeCell ref="G3033:H3033"/>
    <mergeCell ref="G3034:H3034"/>
    <mergeCell ref="G3035:H3035"/>
    <mergeCell ref="G3036:H3036"/>
    <mergeCell ref="G3037:H3037"/>
    <mergeCell ref="G3038:H3038"/>
    <mergeCell ref="G3039:H3039"/>
    <mergeCell ref="G3040:H3040"/>
    <mergeCell ref="G3041:H3041"/>
    <mergeCell ref="G3042:H3042"/>
    <mergeCell ref="G3043:H3043"/>
    <mergeCell ref="G3044:H3044"/>
    <mergeCell ref="G3045:H3045"/>
    <mergeCell ref="G3046:H3046"/>
    <mergeCell ref="G3047:H3047"/>
    <mergeCell ref="G3048:H3048"/>
    <mergeCell ref="G3049:H3049"/>
    <mergeCell ref="G3050:H3050"/>
    <mergeCell ref="G3051:H3051"/>
    <mergeCell ref="G3052:H3052"/>
    <mergeCell ref="G3053:H3053"/>
    <mergeCell ref="G3054:H3054"/>
    <mergeCell ref="G3055:H3055"/>
    <mergeCell ref="G3056:H3056"/>
    <mergeCell ref="G3057:H3057"/>
    <mergeCell ref="G3058:H3058"/>
    <mergeCell ref="G3059:H3059"/>
    <mergeCell ref="G3060:H3060"/>
    <mergeCell ref="G3061:H3061"/>
    <mergeCell ref="G3062:H3062"/>
    <mergeCell ref="G3063:H3063"/>
    <mergeCell ref="G3064:H3064"/>
    <mergeCell ref="G3065:H3065"/>
    <mergeCell ref="G3066:H3066"/>
    <mergeCell ref="G3067:H3067"/>
    <mergeCell ref="G3068:H3068"/>
    <mergeCell ref="G3069:H3069"/>
    <mergeCell ref="G3070:H3070"/>
    <mergeCell ref="G3071:H3071"/>
    <mergeCell ref="G3072:H3072"/>
    <mergeCell ref="G3073:H3073"/>
    <mergeCell ref="G3074:H3074"/>
    <mergeCell ref="G3075:H3075"/>
    <mergeCell ref="G3076:H3076"/>
    <mergeCell ref="G3077:H3077"/>
    <mergeCell ref="G3078:H3078"/>
    <mergeCell ref="G3079:H3079"/>
    <mergeCell ref="G3080:H3080"/>
    <mergeCell ref="G3081:H3081"/>
    <mergeCell ref="G3082:H3082"/>
    <mergeCell ref="G3083:H3083"/>
    <mergeCell ref="G3084:H3084"/>
    <mergeCell ref="G3085:H3085"/>
    <mergeCell ref="G3086:H3086"/>
    <mergeCell ref="G3087:H3087"/>
    <mergeCell ref="G3088:H3088"/>
    <mergeCell ref="G3089:H3089"/>
    <mergeCell ref="G3090:H3090"/>
    <mergeCell ref="G3091:H3091"/>
    <mergeCell ref="G3092:H3092"/>
    <mergeCell ref="G3093:H3093"/>
    <mergeCell ref="G3094:H3094"/>
    <mergeCell ref="G3095:H3095"/>
    <mergeCell ref="G3096:H3096"/>
    <mergeCell ref="G3097:H3097"/>
    <mergeCell ref="G3098:H3098"/>
    <mergeCell ref="G3099:H3099"/>
    <mergeCell ref="G3100:H3100"/>
    <mergeCell ref="G3101:H3101"/>
    <mergeCell ref="G3102:H3102"/>
    <mergeCell ref="G3103:H3103"/>
    <mergeCell ref="G3104:H3104"/>
    <mergeCell ref="G3105:H3105"/>
    <mergeCell ref="G3106:H3106"/>
    <mergeCell ref="G3107:H3107"/>
    <mergeCell ref="G3108:H3108"/>
    <mergeCell ref="G3109:H3109"/>
    <mergeCell ref="G3110:H3110"/>
    <mergeCell ref="G3111:H3111"/>
    <mergeCell ref="G3112:H3112"/>
    <mergeCell ref="G3113:H3113"/>
    <mergeCell ref="G3114:H3114"/>
    <mergeCell ref="G3115:H3115"/>
    <mergeCell ref="G3116:H3116"/>
    <mergeCell ref="G3117:H3117"/>
    <mergeCell ref="G3118:H3118"/>
    <mergeCell ref="G3119:H3119"/>
    <mergeCell ref="G3120:H3120"/>
    <mergeCell ref="G3121:H3121"/>
    <mergeCell ref="G3122:H3122"/>
    <mergeCell ref="G3123:H3123"/>
    <mergeCell ref="G3124:H3124"/>
    <mergeCell ref="G3125:H3125"/>
    <mergeCell ref="G3126:H3126"/>
    <mergeCell ref="G3127:H3127"/>
    <mergeCell ref="G3128:H3128"/>
    <mergeCell ref="G3129:H3129"/>
    <mergeCell ref="G3130:H3130"/>
    <mergeCell ref="G3131:H3131"/>
    <mergeCell ref="G3132:H3132"/>
    <mergeCell ref="G3133:H3133"/>
    <mergeCell ref="G3134:H3134"/>
    <mergeCell ref="G3135:H3135"/>
    <mergeCell ref="G3136:H3136"/>
    <mergeCell ref="G3137:H3137"/>
    <mergeCell ref="G3138:H3138"/>
    <mergeCell ref="G3139:H3139"/>
    <mergeCell ref="G3140:H3140"/>
    <mergeCell ref="G3141:H3141"/>
    <mergeCell ref="G3142:H3142"/>
    <mergeCell ref="G3143:H3143"/>
    <mergeCell ref="G3144:H3144"/>
    <mergeCell ref="G3145:H3145"/>
    <mergeCell ref="G3146:H3146"/>
    <mergeCell ref="G3147:H3147"/>
    <mergeCell ref="G3148:H3148"/>
    <mergeCell ref="G3149:H3149"/>
    <mergeCell ref="G3150:H3150"/>
    <mergeCell ref="G3151:H3151"/>
    <mergeCell ref="G3152:H3152"/>
    <mergeCell ref="G3153:H3153"/>
    <mergeCell ref="G3154:H3154"/>
    <mergeCell ref="G3155:H3155"/>
    <mergeCell ref="G3156:H3156"/>
    <mergeCell ref="G3157:H3157"/>
    <mergeCell ref="G3158:H3158"/>
    <mergeCell ref="G3159:H3159"/>
    <mergeCell ref="G3160:H3160"/>
    <mergeCell ref="G3161:H3161"/>
    <mergeCell ref="G3162:H3162"/>
    <mergeCell ref="G3163:H3163"/>
    <mergeCell ref="G3164:H3164"/>
    <mergeCell ref="G3165:H3165"/>
    <mergeCell ref="G3166:H3166"/>
    <mergeCell ref="G3167:H3167"/>
    <mergeCell ref="G3168:H3168"/>
    <mergeCell ref="G3169:H3169"/>
    <mergeCell ref="G3170:H3170"/>
    <mergeCell ref="G3171:H3171"/>
    <mergeCell ref="G3172:H3172"/>
    <mergeCell ref="G3173:H3173"/>
    <mergeCell ref="G3174:H3174"/>
    <mergeCell ref="G3175:H3175"/>
    <mergeCell ref="G3176:H3176"/>
    <mergeCell ref="G3177:H3177"/>
    <mergeCell ref="G3178:H3178"/>
    <mergeCell ref="G3179:H3179"/>
    <mergeCell ref="G3180:H3180"/>
    <mergeCell ref="G3181:H3181"/>
    <mergeCell ref="G3182:H3182"/>
    <mergeCell ref="G3183:H3183"/>
    <mergeCell ref="G3184:H3184"/>
    <mergeCell ref="G3185:H3185"/>
    <mergeCell ref="G3186:H3186"/>
    <mergeCell ref="G3187:H3187"/>
    <mergeCell ref="G3188:H3188"/>
    <mergeCell ref="G3189:H3189"/>
    <mergeCell ref="G3190:H3190"/>
    <mergeCell ref="G3191:H3191"/>
    <mergeCell ref="G3192:H3192"/>
    <mergeCell ref="G3193:H3193"/>
    <mergeCell ref="G3194:H3194"/>
    <mergeCell ref="G3195:H3195"/>
    <mergeCell ref="G3196:H3196"/>
    <mergeCell ref="G3197:H3197"/>
    <mergeCell ref="G3198:H3198"/>
    <mergeCell ref="G3199:H3199"/>
    <mergeCell ref="G3200:H3200"/>
    <mergeCell ref="G3201:H3201"/>
    <mergeCell ref="G3202:H3202"/>
    <mergeCell ref="G3203:H3203"/>
    <mergeCell ref="G3204:H3204"/>
    <mergeCell ref="G3205:H3205"/>
    <mergeCell ref="G3206:H3206"/>
    <mergeCell ref="G3207:H3207"/>
    <mergeCell ref="G3208:H3208"/>
    <mergeCell ref="G3209:H3209"/>
    <mergeCell ref="G3210:H3210"/>
    <mergeCell ref="G3211:H3211"/>
    <mergeCell ref="G3212:H3212"/>
    <mergeCell ref="G3213:H3213"/>
    <mergeCell ref="G3214:H3214"/>
    <mergeCell ref="G3215:H3215"/>
    <mergeCell ref="G3216:H3216"/>
    <mergeCell ref="G3217:H3217"/>
    <mergeCell ref="G3218:H3218"/>
    <mergeCell ref="G3219:H3219"/>
    <mergeCell ref="G3220:H3220"/>
    <mergeCell ref="G3221:H3221"/>
    <mergeCell ref="G3222:H3222"/>
    <mergeCell ref="G3223:H3223"/>
    <mergeCell ref="G3224:H3224"/>
    <mergeCell ref="G3225:H3225"/>
    <mergeCell ref="G3226:H3226"/>
    <mergeCell ref="G3227:H3227"/>
    <mergeCell ref="G3228:H3228"/>
    <mergeCell ref="G3229:H3229"/>
    <mergeCell ref="G3230:H3230"/>
    <mergeCell ref="G3231:H3231"/>
    <mergeCell ref="G3232:H3232"/>
    <mergeCell ref="G3233:H3233"/>
    <mergeCell ref="G3234:H3234"/>
    <mergeCell ref="G3235:H3235"/>
    <mergeCell ref="G3236:H3236"/>
    <mergeCell ref="G3237:H3237"/>
    <mergeCell ref="G3238:H3238"/>
    <mergeCell ref="G3239:H3239"/>
    <mergeCell ref="G3240:H3240"/>
    <mergeCell ref="G3241:H3241"/>
    <mergeCell ref="G3242:H3242"/>
    <mergeCell ref="G3243:H3243"/>
    <mergeCell ref="G3244:H3244"/>
    <mergeCell ref="G3245:H3245"/>
    <mergeCell ref="G3246:H3246"/>
    <mergeCell ref="G3247:H3247"/>
    <mergeCell ref="G3248:H3248"/>
    <mergeCell ref="G3249:H3249"/>
    <mergeCell ref="G3250:H3250"/>
    <mergeCell ref="G3251:H3251"/>
    <mergeCell ref="G3252:H3252"/>
    <mergeCell ref="G3253:H3253"/>
    <mergeCell ref="G3254:H3254"/>
    <mergeCell ref="G3255:H3255"/>
    <mergeCell ref="G3256:H3256"/>
    <mergeCell ref="G3257:H3257"/>
    <mergeCell ref="G3258:H3258"/>
    <mergeCell ref="G3259:H3259"/>
    <mergeCell ref="G3260:H3260"/>
    <mergeCell ref="G3261:H3261"/>
    <mergeCell ref="G3262:H3262"/>
    <mergeCell ref="G3263:H3263"/>
    <mergeCell ref="G3264:H3264"/>
    <mergeCell ref="G3265:H3265"/>
    <mergeCell ref="G3266:H3266"/>
    <mergeCell ref="G3267:H3267"/>
    <mergeCell ref="G3268:H3268"/>
    <mergeCell ref="G3269:H3269"/>
    <mergeCell ref="G3270:H3270"/>
    <mergeCell ref="G3271:H3271"/>
    <mergeCell ref="G3272:H3272"/>
    <mergeCell ref="G3273:H3273"/>
    <mergeCell ref="G3274:H3274"/>
    <mergeCell ref="G3275:H3275"/>
    <mergeCell ref="G3276:H3276"/>
    <mergeCell ref="G3277:H3277"/>
    <mergeCell ref="G3278:H3278"/>
    <mergeCell ref="G3279:H3279"/>
    <mergeCell ref="G3280:H3280"/>
    <mergeCell ref="G3281:H3281"/>
    <mergeCell ref="G3282:H3282"/>
    <mergeCell ref="G3283:H3283"/>
    <mergeCell ref="G3284:H3284"/>
    <mergeCell ref="G3285:H3285"/>
    <mergeCell ref="G3286:H3286"/>
    <mergeCell ref="G3287:H3287"/>
    <mergeCell ref="G3288:H3288"/>
    <mergeCell ref="G3289:H3289"/>
    <mergeCell ref="G3290:H3290"/>
    <mergeCell ref="G3291:H3291"/>
    <mergeCell ref="G3292:H3292"/>
    <mergeCell ref="G3293:H3293"/>
    <mergeCell ref="G3294:H3294"/>
    <mergeCell ref="G3295:H3295"/>
    <mergeCell ref="G3296:H3296"/>
    <mergeCell ref="G3297:H3297"/>
    <mergeCell ref="G3298:H3298"/>
    <mergeCell ref="G3299:H3299"/>
    <mergeCell ref="G3300:H3300"/>
    <mergeCell ref="G3301:H3301"/>
    <mergeCell ref="G3302:H3302"/>
    <mergeCell ref="G3303:H3303"/>
    <mergeCell ref="G3304:H3304"/>
    <mergeCell ref="G3305:H3305"/>
    <mergeCell ref="G3306:H3306"/>
    <mergeCell ref="G3307:H3307"/>
    <mergeCell ref="G3308:H3308"/>
    <mergeCell ref="G3309:H3309"/>
    <mergeCell ref="G3310:H3310"/>
    <mergeCell ref="G3311:H3311"/>
    <mergeCell ref="G3312:H3312"/>
    <mergeCell ref="G3313:H3313"/>
    <mergeCell ref="G3314:H3314"/>
    <mergeCell ref="G3315:H3315"/>
    <mergeCell ref="G3316:H3316"/>
    <mergeCell ref="G3317:H3317"/>
    <mergeCell ref="G3318:H3318"/>
    <mergeCell ref="G3319:H3319"/>
    <mergeCell ref="G3320:H3320"/>
    <mergeCell ref="G3321:H3321"/>
    <mergeCell ref="G3322:H3322"/>
    <mergeCell ref="G3323:H3323"/>
    <mergeCell ref="G3324:H3324"/>
    <mergeCell ref="G3325:H3325"/>
    <mergeCell ref="G3326:H3326"/>
    <mergeCell ref="G3327:H3327"/>
    <mergeCell ref="G3328:H3328"/>
    <mergeCell ref="G3329:H3329"/>
    <mergeCell ref="G3330:H3330"/>
    <mergeCell ref="G3331:H3331"/>
    <mergeCell ref="G3332:H3332"/>
    <mergeCell ref="G3333:H3333"/>
    <mergeCell ref="G3334:H3334"/>
    <mergeCell ref="G3335:H3335"/>
    <mergeCell ref="G3336:H3336"/>
    <mergeCell ref="G3337:H3337"/>
    <mergeCell ref="G3338:H3338"/>
    <mergeCell ref="G3339:H3339"/>
    <mergeCell ref="G3340:H3340"/>
    <mergeCell ref="G3341:H3341"/>
    <mergeCell ref="G3342:H3342"/>
    <mergeCell ref="G3343:H3343"/>
    <mergeCell ref="G3344:H3344"/>
    <mergeCell ref="G3345:H3345"/>
    <mergeCell ref="G3346:H3346"/>
    <mergeCell ref="G3347:H3347"/>
    <mergeCell ref="G3348:H3348"/>
    <mergeCell ref="G3349:H3349"/>
    <mergeCell ref="G3350:H3350"/>
    <mergeCell ref="G3351:H3351"/>
    <mergeCell ref="G3352:H3352"/>
    <mergeCell ref="G3353:H3353"/>
    <mergeCell ref="G3354:H3354"/>
    <mergeCell ref="G3355:H3355"/>
    <mergeCell ref="G3356:H3356"/>
    <mergeCell ref="G3357:H3357"/>
    <mergeCell ref="G3358:H3358"/>
    <mergeCell ref="G3359:H3359"/>
    <mergeCell ref="G3360:H3360"/>
    <mergeCell ref="G3361:H3361"/>
    <mergeCell ref="G3362:H3362"/>
    <mergeCell ref="G3363:H3363"/>
    <mergeCell ref="G3364:H3364"/>
    <mergeCell ref="G3365:H3365"/>
    <mergeCell ref="G3366:H3366"/>
    <mergeCell ref="G3367:H3367"/>
    <mergeCell ref="G3368:H3368"/>
    <mergeCell ref="G3369:H3369"/>
    <mergeCell ref="G3370:H3370"/>
    <mergeCell ref="G3371:H3371"/>
    <mergeCell ref="G3372:H3372"/>
    <mergeCell ref="G3373:H3373"/>
    <mergeCell ref="G3374:H3374"/>
    <mergeCell ref="G3375:H3375"/>
    <mergeCell ref="G3376:H3376"/>
    <mergeCell ref="G3377:H3377"/>
    <mergeCell ref="G3378:H3378"/>
    <mergeCell ref="G3379:H3379"/>
    <mergeCell ref="G3380:H3380"/>
    <mergeCell ref="G3381:H3381"/>
    <mergeCell ref="G3382:H3382"/>
    <mergeCell ref="G3383:H3383"/>
    <mergeCell ref="G3384:H3384"/>
    <mergeCell ref="G3385:H3385"/>
    <mergeCell ref="G3386:H3386"/>
    <mergeCell ref="G3387:H3387"/>
    <mergeCell ref="G3388:H3388"/>
    <mergeCell ref="G3389:H3389"/>
    <mergeCell ref="G3390:H3390"/>
    <mergeCell ref="G3391:H3391"/>
    <mergeCell ref="G3392:H3392"/>
    <mergeCell ref="G3393:H3393"/>
    <mergeCell ref="G3394:H3394"/>
    <mergeCell ref="G3395:H3395"/>
    <mergeCell ref="G3396:H3396"/>
    <mergeCell ref="G3397:H3397"/>
    <mergeCell ref="G3398:H3398"/>
    <mergeCell ref="G3399:H3399"/>
    <mergeCell ref="G3400:H3400"/>
    <mergeCell ref="G3401:H3401"/>
    <mergeCell ref="G3402:H3402"/>
    <mergeCell ref="G3403:H3403"/>
    <mergeCell ref="G3404:H3404"/>
    <mergeCell ref="G3405:H3405"/>
    <mergeCell ref="G3406:H3406"/>
    <mergeCell ref="G3407:H3407"/>
    <mergeCell ref="G3408:H3408"/>
    <mergeCell ref="G3409:H3409"/>
    <mergeCell ref="G3410:H3410"/>
    <mergeCell ref="G3411:H3411"/>
    <mergeCell ref="G3412:H3412"/>
    <mergeCell ref="G3413:H3413"/>
    <mergeCell ref="G3414:H3414"/>
    <mergeCell ref="G3415:H3415"/>
    <mergeCell ref="G3416:H3416"/>
    <mergeCell ref="G3417:H3417"/>
    <mergeCell ref="G3418:H3418"/>
    <mergeCell ref="G3419:H3419"/>
    <mergeCell ref="G3420:H3420"/>
    <mergeCell ref="G3421:H3421"/>
    <mergeCell ref="G3422:H3422"/>
    <mergeCell ref="G3423:H3423"/>
    <mergeCell ref="G3424:H3424"/>
    <mergeCell ref="G3425:H3425"/>
    <mergeCell ref="G3426:H3426"/>
    <mergeCell ref="G3427:H3427"/>
    <mergeCell ref="G3428:H3428"/>
    <mergeCell ref="G3429:H3429"/>
    <mergeCell ref="G3430:H3430"/>
    <mergeCell ref="G3431:H3431"/>
    <mergeCell ref="G3432:H3432"/>
    <mergeCell ref="G3433:H3433"/>
    <mergeCell ref="G3434:H3434"/>
    <mergeCell ref="G3435:H3435"/>
    <mergeCell ref="G3436:H3436"/>
    <mergeCell ref="G3437:H3437"/>
    <mergeCell ref="G3438:H3438"/>
    <mergeCell ref="G3439:H3439"/>
    <mergeCell ref="G3440:H3440"/>
    <mergeCell ref="G3441:H3441"/>
    <mergeCell ref="G3442:H3442"/>
    <mergeCell ref="G3443:H3443"/>
    <mergeCell ref="G3444:H3444"/>
    <mergeCell ref="G3445:H3445"/>
    <mergeCell ref="G3446:H3446"/>
    <mergeCell ref="G3447:H3447"/>
    <mergeCell ref="G3448:H3448"/>
    <mergeCell ref="G3449:H3449"/>
    <mergeCell ref="G3450:H3450"/>
    <mergeCell ref="G3451:H3451"/>
    <mergeCell ref="G3452:H3452"/>
    <mergeCell ref="G3453:H3453"/>
    <mergeCell ref="G3454:H3454"/>
    <mergeCell ref="G3455:H3455"/>
    <mergeCell ref="G3456:H3456"/>
    <mergeCell ref="G3457:H3457"/>
    <mergeCell ref="G3458:H3458"/>
    <mergeCell ref="G3459:H3459"/>
    <mergeCell ref="G3460:H3460"/>
    <mergeCell ref="G3461:H3461"/>
    <mergeCell ref="G3462:H3462"/>
    <mergeCell ref="G3463:H3463"/>
    <mergeCell ref="G3464:H3464"/>
    <mergeCell ref="G3465:H3465"/>
    <mergeCell ref="G3466:H3466"/>
    <mergeCell ref="G3467:H3467"/>
    <mergeCell ref="G3468:H3468"/>
    <mergeCell ref="G3469:H3469"/>
    <mergeCell ref="G3470:H3470"/>
    <mergeCell ref="G3471:H3471"/>
    <mergeCell ref="G3472:H3472"/>
    <mergeCell ref="G3473:H3473"/>
    <mergeCell ref="G3474:H3474"/>
    <mergeCell ref="G3475:H3475"/>
    <mergeCell ref="G3476:H3476"/>
    <mergeCell ref="G3477:H3477"/>
    <mergeCell ref="G3478:H3478"/>
    <mergeCell ref="G3479:H3479"/>
    <mergeCell ref="G3480:H3480"/>
    <mergeCell ref="G3481:H3481"/>
    <mergeCell ref="G3482:H3482"/>
    <mergeCell ref="G3483:H3483"/>
    <mergeCell ref="G3484:H3484"/>
    <mergeCell ref="G3485:H3485"/>
    <mergeCell ref="G3486:H3486"/>
    <mergeCell ref="G3487:H3487"/>
    <mergeCell ref="G3488:H3488"/>
    <mergeCell ref="G3489:H3489"/>
    <mergeCell ref="G3490:H3490"/>
    <mergeCell ref="G3491:H3491"/>
    <mergeCell ref="G3492:H3492"/>
    <mergeCell ref="G3493:H3493"/>
    <mergeCell ref="G3494:H3494"/>
    <mergeCell ref="G3495:H3495"/>
    <mergeCell ref="G3496:H3496"/>
    <mergeCell ref="G3497:H3497"/>
    <mergeCell ref="G3498:H3498"/>
    <mergeCell ref="G3499:H3499"/>
    <mergeCell ref="G3500:H3500"/>
    <mergeCell ref="G3501:H3501"/>
    <mergeCell ref="G3502:H3502"/>
    <mergeCell ref="G3503:H3503"/>
    <mergeCell ref="G3504:H3504"/>
    <mergeCell ref="G3505:H3505"/>
    <mergeCell ref="G3506:H3506"/>
    <mergeCell ref="G3507:H3507"/>
    <mergeCell ref="G3508:H3508"/>
    <mergeCell ref="G3509:H3509"/>
    <mergeCell ref="G3510:H3510"/>
    <mergeCell ref="G3511:H3511"/>
    <mergeCell ref="G3512:H3512"/>
    <mergeCell ref="G3513:H3513"/>
    <mergeCell ref="G3514:H3514"/>
    <mergeCell ref="G3515:H3515"/>
    <mergeCell ref="G3516:H3516"/>
    <mergeCell ref="G3517:H3517"/>
    <mergeCell ref="G3518:H3518"/>
    <mergeCell ref="G3519:H3519"/>
    <mergeCell ref="G3520:H3520"/>
    <mergeCell ref="G3521:H3521"/>
    <mergeCell ref="G3522:H3522"/>
    <mergeCell ref="G3523:H3523"/>
    <mergeCell ref="G3524:H3524"/>
    <mergeCell ref="G3525:H3525"/>
    <mergeCell ref="G3526:H3526"/>
    <mergeCell ref="G3527:H3527"/>
    <mergeCell ref="G3528:H3528"/>
    <mergeCell ref="G3529:H3529"/>
    <mergeCell ref="G3530:H3530"/>
    <mergeCell ref="G3531:H3531"/>
    <mergeCell ref="G3532:H3532"/>
    <mergeCell ref="G3533:H3533"/>
    <mergeCell ref="G3534:H3534"/>
    <mergeCell ref="G3535:H3535"/>
    <mergeCell ref="G3536:H3536"/>
    <mergeCell ref="G3537:H3537"/>
    <mergeCell ref="G3538:H3538"/>
    <mergeCell ref="G3539:H3539"/>
    <mergeCell ref="G3540:H3540"/>
    <mergeCell ref="G3541:H3541"/>
    <mergeCell ref="G3542:H3542"/>
    <mergeCell ref="G3543:H3543"/>
    <mergeCell ref="G3544:H3544"/>
    <mergeCell ref="G3545:H3545"/>
    <mergeCell ref="G3546:H3546"/>
    <mergeCell ref="G3547:H3547"/>
    <mergeCell ref="G3548:H3548"/>
    <mergeCell ref="G3549:H3549"/>
    <mergeCell ref="G3550:H3550"/>
    <mergeCell ref="G3551:H3551"/>
    <mergeCell ref="G3552:H3552"/>
    <mergeCell ref="G3553:H3553"/>
    <mergeCell ref="G3554:H3554"/>
    <mergeCell ref="G3555:H3555"/>
    <mergeCell ref="G3556:H3556"/>
    <mergeCell ref="G3557:H3557"/>
    <mergeCell ref="G3558:H3558"/>
    <mergeCell ref="G3559:H3559"/>
    <mergeCell ref="G3560:H3560"/>
    <mergeCell ref="G3561:H3561"/>
    <mergeCell ref="G3562:H3562"/>
    <mergeCell ref="G3563:H3563"/>
    <mergeCell ref="G3564:H3564"/>
    <mergeCell ref="G3565:H3565"/>
    <mergeCell ref="G3566:H3566"/>
    <mergeCell ref="G3567:H3567"/>
    <mergeCell ref="G3568:H3568"/>
    <mergeCell ref="G3569:H3569"/>
    <mergeCell ref="G3570:H3570"/>
    <mergeCell ref="G3571:H3571"/>
    <mergeCell ref="G3572:H3572"/>
    <mergeCell ref="G3573:H3573"/>
    <mergeCell ref="G3574:H3574"/>
    <mergeCell ref="G3575:H3575"/>
    <mergeCell ref="G3576:H3576"/>
    <mergeCell ref="G3577:H3577"/>
    <mergeCell ref="G3578:H3578"/>
    <mergeCell ref="G3579:H3579"/>
    <mergeCell ref="G3580:H3580"/>
    <mergeCell ref="G3581:H3581"/>
    <mergeCell ref="G3582:H3582"/>
    <mergeCell ref="G3583:H3583"/>
    <mergeCell ref="G3584:H3584"/>
    <mergeCell ref="G3585:H3585"/>
    <mergeCell ref="G3586:H3586"/>
    <mergeCell ref="G3587:H3587"/>
    <mergeCell ref="G3588:H3588"/>
    <mergeCell ref="G3589:H3589"/>
    <mergeCell ref="G3590:H3590"/>
    <mergeCell ref="G3591:H3591"/>
    <mergeCell ref="G3592:H3592"/>
    <mergeCell ref="G3593:H3593"/>
    <mergeCell ref="G3594:H3594"/>
    <mergeCell ref="G3595:H3595"/>
    <mergeCell ref="G3596:H3596"/>
    <mergeCell ref="G3597:H3597"/>
    <mergeCell ref="G3598:H3598"/>
    <mergeCell ref="G3599:H3599"/>
    <mergeCell ref="G3600:H3600"/>
    <mergeCell ref="G3601:H3601"/>
    <mergeCell ref="G3602:H3602"/>
    <mergeCell ref="G3603:H3603"/>
    <mergeCell ref="G3604:H3604"/>
    <mergeCell ref="G3605:H3605"/>
    <mergeCell ref="G3606:H3606"/>
    <mergeCell ref="G3607:H3607"/>
    <mergeCell ref="G3608:H3608"/>
    <mergeCell ref="G3609:H3609"/>
    <mergeCell ref="G3610:H3610"/>
    <mergeCell ref="G3611:H3611"/>
    <mergeCell ref="G3612:H3612"/>
    <mergeCell ref="G3613:H3613"/>
    <mergeCell ref="G3614:H3614"/>
    <mergeCell ref="G3615:H3615"/>
    <mergeCell ref="G3616:H3616"/>
    <mergeCell ref="G3617:H3617"/>
    <mergeCell ref="G3618:H3618"/>
    <mergeCell ref="G3619:H3619"/>
    <mergeCell ref="G3620:H3620"/>
    <mergeCell ref="G3621:H3621"/>
    <mergeCell ref="G3622:H3622"/>
    <mergeCell ref="G3623:H3623"/>
    <mergeCell ref="G3624:H3624"/>
    <mergeCell ref="G3625:H3625"/>
    <mergeCell ref="G3626:H3626"/>
    <mergeCell ref="G3627:H3627"/>
    <mergeCell ref="G3628:H3628"/>
    <mergeCell ref="G3629:H3629"/>
    <mergeCell ref="G3630:H3630"/>
    <mergeCell ref="G3631:H3631"/>
    <mergeCell ref="G3632:H3632"/>
    <mergeCell ref="G3633:H3633"/>
    <mergeCell ref="G3634:H3634"/>
    <mergeCell ref="G3635:H3635"/>
    <mergeCell ref="G3636:H3636"/>
    <mergeCell ref="G3637:H3637"/>
    <mergeCell ref="G3638:H3638"/>
    <mergeCell ref="G3639:H3639"/>
    <mergeCell ref="G3640:H3640"/>
    <mergeCell ref="G3641:H3641"/>
    <mergeCell ref="G3642:H3642"/>
    <mergeCell ref="G3643:H3643"/>
    <mergeCell ref="G3644:H3644"/>
    <mergeCell ref="G3645:H3645"/>
    <mergeCell ref="G3646:H3646"/>
    <mergeCell ref="G3647:H3647"/>
    <mergeCell ref="G3648:H3648"/>
    <mergeCell ref="G3649:H3649"/>
    <mergeCell ref="G3650:H3650"/>
    <mergeCell ref="G3651:H3651"/>
    <mergeCell ref="G3652:H3652"/>
    <mergeCell ref="G3653:H3653"/>
    <mergeCell ref="G3654:H3654"/>
    <mergeCell ref="G3655:H3655"/>
    <mergeCell ref="G3656:H3656"/>
    <mergeCell ref="G3657:H3657"/>
    <mergeCell ref="G3658:H3658"/>
    <mergeCell ref="G3659:H3659"/>
    <mergeCell ref="G3660:H3660"/>
    <mergeCell ref="G3661:H3661"/>
    <mergeCell ref="G3662:H3662"/>
    <mergeCell ref="G3663:H3663"/>
    <mergeCell ref="G3664:H3664"/>
    <mergeCell ref="G3665:H3665"/>
    <mergeCell ref="G3666:H3666"/>
    <mergeCell ref="G3667:H3667"/>
    <mergeCell ref="G3668:H3668"/>
    <mergeCell ref="G3669:H3669"/>
    <mergeCell ref="G3670:H3670"/>
    <mergeCell ref="G3671:H3671"/>
    <mergeCell ref="G3672:H3672"/>
    <mergeCell ref="G3673:H3673"/>
    <mergeCell ref="G3674:H3674"/>
    <mergeCell ref="G3675:H3675"/>
    <mergeCell ref="G3676:H3676"/>
    <mergeCell ref="G3677:H3677"/>
    <mergeCell ref="G3678:H3678"/>
    <mergeCell ref="G3679:H3679"/>
    <mergeCell ref="G3680:H3680"/>
    <mergeCell ref="G3681:H3681"/>
    <mergeCell ref="G3682:H3682"/>
    <mergeCell ref="G3683:H3683"/>
    <mergeCell ref="G3684:H3684"/>
    <mergeCell ref="G3685:H3685"/>
    <mergeCell ref="G3686:H3686"/>
    <mergeCell ref="G3687:H3687"/>
    <mergeCell ref="G3688:H3688"/>
    <mergeCell ref="G3689:H3689"/>
    <mergeCell ref="G3690:H3690"/>
    <mergeCell ref="G3691:H3691"/>
    <mergeCell ref="G3692:H3692"/>
    <mergeCell ref="G3693:H3693"/>
    <mergeCell ref="G3694:H3694"/>
    <mergeCell ref="G3695:H3695"/>
    <mergeCell ref="G3696:H3696"/>
    <mergeCell ref="G3697:H3697"/>
    <mergeCell ref="G3698:H3698"/>
    <mergeCell ref="G3699:H3699"/>
    <mergeCell ref="G3700:H3700"/>
    <mergeCell ref="G3701:H3701"/>
    <mergeCell ref="G3702:H3702"/>
    <mergeCell ref="G3703:H3703"/>
    <mergeCell ref="G3704:H3704"/>
    <mergeCell ref="G3705:H3705"/>
    <mergeCell ref="G3706:H3706"/>
    <mergeCell ref="G3707:H3707"/>
    <mergeCell ref="G3708:H3708"/>
    <mergeCell ref="G3709:H3709"/>
    <mergeCell ref="G3710:H3710"/>
    <mergeCell ref="G3711:H3711"/>
    <mergeCell ref="G3712:H3712"/>
    <mergeCell ref="G3713:H3713"/>
    <mergeCell ref="G3714:H3714"/>
    <mergeCell ref="G3715:H3715"/>
    <mergeCell ref="G3716:H3716"/>
    <mergeCell ref="G3717:H3717"/>
    <mergeCell ref="G3718:H3718"/>
    <mergeCell ref="G3719:H3719"/>
    <mergeCell ref="G3720:H3720"/>
    <mergeCell ref="G3721:H3721"/>
    <mergeCell ref="G3722:H3722"/>
    <mergeCell ref="G3723:H3723"/>
    <mergeCell ref="G3724:H3724"/>
    <mergeCell ref="G3725:H3725"/>
    <mergeCell ref="G3726:H3726"/>
    <mergeCell ref="G3727:H3727"/>
    <mergeCell ref="G3728:H3728"/>
    <mergeCell ref="G3729:H3729"/>
    <mergeCell ref="G3730:H3730"/>
    <mergeCell ref="G3731:H3731"/>
    <mergeCell ref="G3732:H3732"/>
    <mergeCell ref="G3733:H3733"/>
    <mergeCell ref="G3734:H3734"/>
    <mergeCell ref="G3735:H3735"/>
    <mergeCell ref="G3736:H3736"/>
    <mergeCell ref="G3737:H3737"/>
    <mergeCell ref="G3738:H3738"/>
    <mergeCell ref="G3739:H3739"/>
    <mergeCell ref="G3740:H3740"/>
    <mergeCell ref="G3741:H3741"/>
    <mergeCell ref="G3742:H3742"/>
    <mergeCell ref="G3743:H3743"/>
    <mergeCell ref="G3744:H3744"/>
    <mergeCell ref="G3745:H3745"/>
    <mergeCell ref="G3746:H3746"/>
    <mergeCell ref="G3747:H3747"/>
    <mergeCell ref="G3748:H3748"/>
    <mergeCell ref="G3749:H3749"/>
    <mergeCell ref="G3750:H3750"/>
    <mergeCell ref="G3751:H3751"/>
    <mergeCell ref="G3752:H3752"/>
    <mergeCell ref="G3753:H3753"/>
    <mergeCell ref="G3754:H3754"/>
    <mergeCell ref="G3755:H3755"/>
    <mergeCell ref="G3756:H3756"/>
    <mergeCell ref="G3757:H3757"/>
    <mergeCell ref="G3758:H3758"/>
    <mergeCell ref="G3759:H3759"/>
    <mergeCell ref="G3760:H3760"/>
    <mergeCell ref="G3761:H3761"/>
    <mergeCell ref="G3762:H3762"/>
    <mergeCell ref="G3763:H3763"/>
    <mergeCell ref="G3764:H3764"/>
    <mergeCell ref="G3765:H3765"/>
    <mergeCell ref="G3766:H3766"/>
    <mergeCell ref="G3767:H3767"/>
    <mergeCell ref="G3768:H3768"/>
    <mergeCell ref="G3769:H3769"/>
    <mergeCell ref="G3770:H3770"/>
    <mergeCell ref="G3771:H3771"/>
    <mergeCell ref="G3772:H3772"/>
    <mergeCell ref="G3773:H3773"/>
    <mergeCell ref="G3774:H3774"/>
    <mergeCell ref="G3775:H3775"/>
    <mergeCell ref="G3776:H3776"/>
    <mergeCell ref="G3777:H3777"/>
    <mergeCell ref="G3778:H3778"/>
    <mergeCell ref="G3779:H3779"/>
    <mergeCell ref="G3780:H3780"/>
    <mergeCell ref="G3781:H3781"/>
    <mergeCell ref="G3782:H3782"/>
    <mergeCell ref="G3783:H3783"/>
    <mergeCell ref="G3784:H3784"/>
    <mergeCell ref="G3785:H3785"/>
    <mergeCell ref="G3786:H3786"/>
    <mergeCell ref="G3787:H3787"/>
    <mergeCell ref="G3788:H3788"/>
    <mergeCell ref="G3789:H3789"/>
    <mergeCell ref="G3790:H3790"/>
    <mergeCell ref="G3791:H3791"/>
    <mergeCell ref="G3792:H3792"/>
    <mergeCell ref="G3793:H3793"/>
    <mergeCell ref="G3794:H3794"/>
    <mergeCell ref="G3795:H3795"/>
    <mergeCell ref="G3796:H3796"/>
    <mergeCell ref="G3797:H3797"/>
    <mergeCell ref="G3798:H3798"/>
    <mergeCell ref="G3799:H3799"/>
    <mergeCell ref="G3800:H3800"/>
    <mergeCell ref="G3801:H3801"/>
    <mergeCell ref="G3802:H3802"/>
    <mergeCell ref="G3803:H3803"/>
    <mergeCell ref="G3804:H3804"/>
    <mergeCell ref="G3805:H3805"/>
    <mergeCell ref="G3806:H3806"/>
    <mergeCell ref="G3807:H3807"/>
    <mergeCell ref="G3808:H3808"/>
    <mergeCell ref="G3809:H3809"/>
    <mergeCell ref="G3810:H3810"/>
    <mergeCell ref="G3811:H3811"/>
    <mergeCell ref="G3812:H3812"/>
    <mergeCell ref="G3813:H3813"/>
    <mergeCell ref="G3814:H3814"/>
    <mergeCell ref="G3815:H3815"/>
    <mergeCell ref="G3816:H3816"/>
    <mergeCell ref="G3817:H3817"/>
    <mergeCell ref="G3818:H3818"/>
    <mergeCell ref="G3819:H3819"/>
    <mergeCell ref="G3820:H3820"/>
    <mergeCell ref="G3821:H3821"/>
    <mergeCell ref="G3822:H3822"/>
    <mergeCell ref="G3823:H3823"/>
    <mergeCell ref="G3824:H3824"/>
    <mergeCell ref="G3825:H3825"/>
    <mergeCell ref="G3826:H3826"/>
    <mergeCell ref="G3827:H3827"/>
    <mergeCell ref="G3828:H3828"/>
    <mergeCell ref="G3829:H3829"/>
    <mergeCell ref="G3830:H3830"/>
    <mergeCell ref="G3831:H3831"/>
    <mergeCell ref="G3832:H3832"/>
    <mergeCell ref="G3833:H3833"/>
    <mergeCell ref="G3834:H3834"/>
    <mergeCell ref="G3835:H3835"/>
    <mergeCell ref="G3836:H3836"/>
    <mergeCell ref="G3837:H3837"/>
    <mergeCell ref="G3838:H3838"/>
    <mergeCell ref="G3839:H3839"/>
    <mergeCell ref="G3840:H3840"/>
    <mergeCell ref="G3841:H3841"/>
    <mergeCell ref="G3842:H3842"/>
    <mergeCell ref="G3843:H3843"/>
    <mergeCell ref="G3844:H3844"/>
    <mergeCell ref="G3845:H3845"/>
    <mergeCell ref="G3846:H3846"/>
    <mergeCell ref="G3847:H3847"/>
    <mergeCell ref="G3848:H3848"/>
    <mergeCell ref="G3849:H3849"/>
    <mergeCell ref="G3850:H3850"/>
    <mergeCell ref="G3851:H3851"/>
    <mergeCell ref="G3852:H3852"/>
    <mergeCell ref="G3853:H3853"/>
    <mergeCell ref="G3854:H3854"/>
    <mergeCell ref="G3855:H3855"/>
    <mergeCell ref="G3856:H3856"/>
    <mergeCell ref="G3857:H3857"/>
    <mergeCell ref="G3858:H3858"/>
    <mergeCell ref="G3859:H3859"/>
    <mergeCell ref="G3860:H3860"/>
    <mergeCell ref="G3861:H3861"/>
    <mergeCell ref="G3862:H3862"/>
    <mergeCell ref="G3863:H3863"/>
    <mergeCell ref="G3864:H3864"/>
    <mergeCell ref="G3865:H3865"/>
    <mergeCell ref="G3866:H3866"/>
    <mergeCell ref="G3867:H3867"/>
    <mergeCell ref="G3868:H3868"/>
    <mergeCell ref="G3869:H3869"/>
    <mergeCell ref="G3870:H3870"/>
    <mergeCell ref="G3871:H3871"/>
    <mergeCell ref="G3872:H3872"/>
    <mergeCell ref="G3873:H3873"/>
    <mergeCell ref="G3874:H3874"/>
    <mergeCell ref="G3875:H3875"/>
    <mergeCell ref="G3876:H3876"/>
    <mergeCell ref="G3877:H3877"/>
    <mergeCell ref="G3878:H3878"/>
    <mergeCell ref="G3879:H3879"/>
    <mergeCell ref="G3880:H3880"/>
    <mergeCell ref="G3881:H3881"/>
    <mergeCell ref="G3882:H3882"/>
    <mergeCell ref="G3883:H3883"/>
    <mergeCell ref="G3884:H3884"/>
    <mergeCell ref="G3885:H3885"/>
    <mergeCell ref="G3886:H3886"/>
    <mergeCell ref="G3887:H3887"/>
    <mergeCell ref="G3888:H3888"/>
    <mergeCell ref="G3889:H3889"/>
    <mergeCell ref="G3890:H3890"/>
    <mergeCell ref="G3891:H3891"/>
    <mergeCell ref="G3892:H3892"/>
    <mergeCell ref="G3893:H3893"/>
    <mergeCell ref="G3894:H3894"/>
    <mergeCell ref="G3895:H3895"/>
    <mergeCell ref="G3896:H3896"/>
    <mergeCell ref="G3897:H3897"/>
    <mergeCell ref="G3898:H3898"/>
    <mergeCell ref="G3899:H3899"/>
    <mergeCell ref="G3900:H3900"/>
    <mergeCell ref="G3901:H3901"/>
    <mergeCell ref="G3902:H3902"/>
    <mergeCell ref="G3932:H3932"/>
    <mergeCell ref="G3933:H3933"/>
    <mergeCell ref="G3934:H3934"/>
    <mergeCell ref="G3935:H3935"/>
    <mergeCell ref="G3936:H3936"/>
    <mergeCell ref="G3937:H3937"/>
    <mergeCell ref="G3938:H3938"/>
    <mergeCell ref="G3939:H3939"/>
    <mergeCell ref="G3940:H3940"/>
    <mergeCell ref="G3941:H3941"/>
    <mergeCell ref="G3942:H3942"/>
    <mergeCell ref="G3943:H3943"/>
    <mergeCell ref="G3944:H3944"/>
    <mergeCell ref="G3903:H3903"/>
    <mergeCell ref="G3904:H3904"/>
    <mergeCell ref="G3905:H3905"/>
    <mergeCell ref="G3906:H3906"/>
    <mergeCell ref="G3907:H3907"/>
    <mergeCell ref="G3908:H3908"/>
    <mergeCell ref="G3909:H3909"/>
    <mergeCell ref="G3910:H3910"/>
    <mergeCell ref="G3911:H3911"/>
    <mergeCell ref="G3912:H3912"/>
    <mergeCell ref="G3913:H3913"/>
    <mergeCell ref="G3914:H3914"/>
    <mergeCell ref="G3915:H3915"/>
    <mergeCell ref="G3916:H3916"/>
    <mergeCell ref="G3917:H3917"/>
    <mergeCell ref="G3918:H3918"/>
    <mergeCell ref="G3919:H3919"/>
    <mergeCell ref="AB4:AL7"/>
    <mergeCell ref="G3979:H3979"/>
    <mergeCell ref="G3980:H3980"/>
    <mergeCell ref="G3962:H3962"/>
    <mergeCell ref="G3963:H3963"/>
    <mergeCell ref="G3964:H3964"/>
    <mergeCell ref="G3965:H3965"/>
    <mergeCell ref="G3966:H3966"/>
    <mergeCell ref="G3967:H3967"/>
    <mergeCell ref="G3968:H3968"/>
    <mergeCell ref="G3969:H3969"/>
    <mergeCell ref="G3970:H3970"/>
    <mergeCell ref="G3971:H3971"/>
    <mergeCell ref="G3972:H3972"/>
    <mergeCell ref="G3973:H3973"/>
    <mergeCell ref="G3974:H3974"/>
    <mergeCell ref="G3975:H3975"/>
    <mergeCell ref="G3976:H3976"/>
    <mergeCell ref="G3977:H3977"/>
    <mergeCell ref="G3978:H3978"/>
    <mergeCell ref="G3945:H3945"/>
    <mergeCell ref="G3946:H3946"/>
    <mergeCell ref="G3947:H3947"/>
    <mergeCell ref="G3948:H3948"/>
    <mergeCell ref="G3949:H3949"/>
    <mergeCell ref="G3950:H3950"/>
    <mergeCell ref="G3951:H3951"/>
    <mergeCell ref="G3952:H3952"/>
    <mergeCell ref="G3953:H3953"/>
    <mergeCell ref="G3954:H3954"/>
    <mergeCell ref="G3955:H3955"/>
    <mergeCell ref="G3956:H3956"/>
    <mergeCell ref="G1018:H1018"/>
    <mergeCell ref="G1019:H1019"/>
    <mergeCell ref="G1020:H1020"/>
    <mergeCell ref="G1021:H1021"/>
    <mergeCell ref="G1022:H1022"/>
    <mergeCell ref="G1023:H1023"/>
    <mergeCell ref="G1024:H1024"/>
    <mergeCell ref="G1025:H1025"/>
    <mergeCell ref="G1026:H1026"/>
    <mergeCell ref="G1027:H1027"/>
    <mergeCell ref="CC8:CD8"/>
    <mergeCell ref="DC27166:DG27166"/>
    <mergeCell ref="G1003:H1003"/>
    <mergeCell ref="G1002:H1002"/>
    <mergeCell ref="G1004:H1004"/>
    <mergeCell ref="G1005:H1005"/>
    <mergeCell ref="G1006:H1006"/>
    <mergeCell ref="G1007:H1007"/>
    <mergeCell ref="G1008:H1008"/>
    <mergeCell ref="G1009:H1009"/>
    <mergeCell ref="G1010:H1010"/>
    <mergeCell ref="G1011:H1011"/>
    <mergeCell ref="G1012:H1012"/>
    <mergeCell ref="G1013:H1013"/>
    <mergeCell ref="G1014:H1014"/>
    <mergeCell ref="G1015:H1015"/>
    <mergeCell ref="G1016:H1016"/>
    <mergeCell ref="G1017:H1017"/>
    <mergeCell ref="G1833:H1833"/>
    <mergeCell ref="G2154:H2154"/>
    <mergeCell ref="G3920:H3920"/>
    <mergeCell ref="G3921:H3921"/>
    <mergeCell ref="G2155:H2155"/>
    <mergeCell ref="G2156:H2156"/>
    <mergeCell ref="G2157:H2157"/>
    <mergeCell ref="G2158:H2158"/>
    <mergeCell ref="G2159:H2159"/>
    <mergeCell ref="G2160:H2160"/>
    <mergeCell ref="G2161:H2161"/>
    <mergeCell ref="G2162:H2162"/>
    <mergeCell ref="G2163:H2163"/>
    <mergeCell ref="G2164:H2164"/>
    <mergeCell ref="G2165:H2165"/>
    <mergeCell ref="G2166:H2166"/>
    <mergeCell ref="G2167:H2167"/>
    <mergeCell ref="G2168:H2168"/>
    <mergeCell ref="G2169:H2169"/>
    <mergeCell ref="G2170:H2170"/>
    <mergeCell ref="G2171:H2171"/>
    <mergeCell ref="G2172:H2172"/>
    <mergeCell ref="G2173:H2173"/>
    <mergeCell ref="G2174:H2174"/>
    <mergeCell ref="G2175:H2175"/>
    <mergeCell ref="G2176:H2176"/>
    <mergeCell ref="G2177:H2177"/>
    <mergeCell ref="G2178:H2178"/>
    <mergeCell ref="G2179:H2179"/>
    <mergeCell ref="G2180:H2180"/>
    <mergeCell ref="G2181:H2181"/>
    <mergeCell ref="G2182:H2182"/>
    <mergeCell ref="G2183:H2183"/>
    <mergeCell ref="G2184:H2184"/>
    <mergeCell ref="G2185:H2185"/>
    <mergeCell ref="G2186:H2186"/>
    <mergeCell ref="G2187:H2187"/>
    <mergeCell ref="G2188:H2188"/>
    <mergeCell ref="G2189:H2189"/>
    <mergeCell ref="G2190:H2190"/>
    <mergeCell ref="G2191:H2191"/>
    <mergeCell ref="G2192:H2192"/>
    <mergeCell ref="G2193:H2193"/>
    <mergeCell ref="G2194:H2194"/>
    <mergeCell ref="G2195:H2195"/>
    <mergeCell ref="G2196:H2196"/>
    <mergeCell ref="G2197:H2197"/>
    <mergeCell ref="G2198:H2198"/>
    <mergeCell ref="G2199:H2199"/>
    <mergeCell ref="G2200:H2200"/>
    <mergeCell ref="G2201:H2201"/>
    <mergeCell ref="G2202:H2202"/>
    <mergeCell ref="G2203:H2203"/>
    <mergeCell ref="G2204:H2204"/>
    <mergeCell ref="G2205:H2205"/>
    <mergeCell ref="G2206:H2206"/>
    <mergeCell ref="G2207:H2207"/>
    <mergeCell ref="G2208:H2208"/>
    <mergeCell ref="G2209:H2209"/>
    <mergeCell ref="G2210:H2210"/>
    <mergeCell ref="G2211:H2211"/>
    <mergeCell ref="G2212:H2212"/>
    <mergeCell ref="G2213:H2213"/>
    <mergeCell ref="G2214:H2214"/>
    <mergeCell ref="G2215:H2215"/>
    <mergeCell ref="G2216:H2216"/>
    <mergeCell ref="G2217:H2217"/>
    <mergeCell ref="G2218:H2218"/>
    <mergeCell ref="G2219:H2219"/>
    <mergeCell ref="G2220:H2220"/>
    <mergeCell ref="G2221:H2221"/>
    <mergeCell ref="G2222:H2222"/>
    <mergeCell ref="G2223:H2223"/>
    <mergeCell ref="G2224:H2224"/>
    <mergeCell ref="G2225:H2225"/>
    <mergeCell ref="G2226:H2226"/>
    <mergeCell ref="G2227:H2227"/>
    <mergeCell ref="G2228:H2228"/>
    <mergeCell ref="G2229:H2229"/>
    <mergeCell ref="G2230:H2230"/>
    <mergeCell ref="G2231:H2231"/>
    <mergeCell ref="G2232:H2232"/>
    <mergeCell ref="G2233:H2233"/>
    <mergeCell ref="G2235:H2235"/>
    <mergeCell ref="G2236:H2236"/>
    <mergeCell ref="G2237:H2237"/>
    <mergeCell ref="G2238:H2238"/>
    <mergeCell ref="G2239:H2239"/>
    <mergeCell ref="G2240:H2240"/>
    <mergeCell ref="G2234:H2234"/>
    <mergeCell ref="G2241:H2241"/>
    <mergeCell ref="G2242:H2242"/>
    <mergeCell ref="G2243:H2243"/>
    <mergeCell ref="G2244:H2244"/>
    <mergeCell ref="G2245:H2245"/>
    <mergeCell ref="G2246:H2246"/>
    <mergeCell ref="G2247:H2247"/>
    <mergeCell ref="G2248:H2248"/>
    <mergeCell ref="G2249:H2249"/>
    <mergeCell ref="G2250:H2250"/>
    <mergeCell ref="G2251:H2251"/>
    <mergeCell ref="G2252:H2252"/>
    <mergeCell ref="G2253:H2253"/>
    <mergeCell ref="G2254:H2254"/>
    <mergeCell ref="G2255:H2255"/>
    <mergeCell ref="G2256:H2256"/>
    <mergeCell ref="G2257:H2257"/>
    <mergeCell ref="G2258:H2258"/>
    <mergeCell ref="G2259:H2259"/>
    <mergeCell ref="G2260:H2260"/>
    <mergeCell ref="G2261:H2261"/>
    <mergeCell ref="G2262:H2262"/>
    <mergeCell ref="G2263:H2263"/>
    <mergeCell ref="G2264:H2264"/>
    <mergeCell ref="G2265:H2265"/>
    <mergeCell ref="G2266:H2266"/>
    <mergeCell ref="G2267:H2267"/>
    <mergeCell ref="G2268:H2268"/>
    <mergeCell ref="G2269:H2269"/>
    <mergeCell ref="G2270:H2270"/>
    <mergeCell ref="G2271:H2271"/>
    <mergeCell ref="G2272:H2272"/>
    <mergeCell ref="G2273:H2273"/>
    <mergeCell ref="G2274:H2274"/>
    <mergeCell ref="G2275:H2275"/>
    <mergeCell ref="G2276:H2276"/>
    <mergeCell ref="G2277:H2277"/>
    <mergeCell ref="G2278:H2278"/>
    <mergeCell ref="G2279:H2279"/>
    <mergeCell ref="G2280:H2280"/>
    <mergeCell ref="G2281:H2281"/>
    <mergeCell ref="G2282:H2282"/>
    <mergeCell ref="G2283:H2283"/>
    <mergeCell ref="G2284:H2284"/>
    <mergeCell ref="G2285:H2285"/>
    <mergeCell ref="G2286:H2286"/>
    <mergeCell ref="G2287:H2287"/>
    <mergeCell ref="G2288:H2288"/>
    <mergeCell ref="G2289:H2289"/>
    <mergeCell ref="G2290:H2290"/>
    <mergeCell ref="G2291:H2291"/>
    <mergeCell ref="G2292:H2292"/>
    <mergeCell ref="G2293:H2293"/>
    <mergeCell ref="G2294:H2294"/>
    <mergeCell ref="G2295:H2295"/>
    <mergeCell ref="G2296:H2296"/>
    <mergeCell ref="G2297:H2297"/>
    <mergeCell ref="G2298:H2298"/>
    <mergeCell ref="G2299:H2299"/>
    <mergeCell ref="G2300:H2300"/>
    <mergeCell ref="G2301:H2301"/>
    <mergeCell ref="G2302:H2302"/>
    <mergeCell ref="G2303:H2303"/>
    <mergeCell ref="G2304:H2304"/>
    <mergeCell ref="G2305:H2305"/>
    <mergeCell ref="G2306:H2306"/>
    <mergeCell ref="G2307:H2307"/>
    <mergeCell ref="G2308:H2308"/>
    <mergeCell ref="G2309:H2309"/>
    <mergeCell ref="G2310:H2310"/>
    <mergeCell ref="G2311:H2311"/>
    <mergeCell ref="G2312:H2312"/>
    <mergeCell ref="G2313:H2313"/>
    <mergeCell ref="G2315:H2315"/>
    <mergeCell ref="G2316:H2316"/>
    <mergeCell ref="G2317:H2317"/>
    <mergeCell ref="G2318:H2318"/>
    <mergeCell ref="G2319:H2319"/>
    <mergeCell ref="G2320:H2320"/>
    <mergeCell ref="G2321:H2321"/>
    <mergeCell ref="G2322:H2322"/>
    <mergeCell ref="G2323:H2323"/>
    <mergeCell ref="G2324:H2324"/>
    <mergeCell ref="G2325:H2325"/>
    <mergeCell ref="G2326:H2326"/>
    <mergeCell ref="G2314:H2314"/>
    <mergeCell ref="G2327:H2327"/>
    <mergeCell ref="G2328:H2328"/>
    <mergeCell ref="G2329:H2329"/>
    <mergeCell ref="G2330:H2330"/>
    <mergeCell ref="G2331:H2331"/>
    <mergeCell ref="G2332:H2332"/>
    <mergeCell ref="G2333:H2333"/>
    <mergeCell ref="G2334:H2334"/>
    <mergeCell ref="G2335:H2335"/>
    <mergeCell ref="G2336:H2336"/>
    <mergeCell ref="G2337:H2337"/>
    <mergeCell ref="G2338:H2338"/>
    <mergeCell ref="G2339:H2339"/>
    <mergeCell ref="G2340:H2340"/>
    <mergeCell ref="G2341:H2341"/>
    <mergeCell ref="G2342:H2342"/>
    <mergeCell ref="G2343:H2343"/>
    <mergeCell ref="G2344:H2344"/>
    <mergeCell ref="G2345:H2345"/>
    <mergeCell ref="G2346:H2346"/>
    <mergeCell ref="G2347:H2347"/>
    <mergeCell ref="G2348:H2348"/>
    <mergeCell ref="G2349:H2349"/>
    <mergeCell ref="G2350:H2350"/>
    <mergeCell ref="G2351:H2351"/>
    <mergeCell ref="G2352:H2352"/>
    <mergeCell ref="G2353:H2353"/>
    <mergeCell ref="G2354:H2354"/>
    <mergeCell ref="G2355:H2355"/>
    <mergeCell ref="G2356:H2356"/>
    <mergeCell ref="G2357:H2357"/>
    <mergeCell ref="G2358:H2358"/>
    <mergeCell ref="G2359:H2359"/>
    <mergeCell ref="G2360:H2360"/>
    <mergeCell ref="G2361:H2361"/>
    <mergeCell ref="G2362:H2362"/>
    <mergeCell ref="G2363:H2363"/>
    <mergeCell ref="G2364:H2364"/>
    <mergeCell ref="G2365:H2365"/>
    <mergeCell ref="G2366:H2366"/>
    <mergeCell ref="G2367:H2367"/>
    <mergeCell ref="G2368:H2368"/>
    <mergeCell ref="G2369:H2369"/>
    <mergeCell ref="G2370:H2370"/>
    <mergeCell ref="G2371:H2371"/>
    <mergeCell ref="G2372:H2372"/>
    <mergeCell ref="G2373:H2373"/>
    <mergeCell ref="G2374:H2374"/>
    <mergeCell ref="G2375:H2375"/>
    <mergeCell ref="G2376:H2376"/>
    <mergeCell ref="G2377:H2377"/>
    <mergeCell ref="G2378:H2378"/>
    <mergeCell ref="G2379:H2379"/>
    <mergeCell ref="G2380:H2380"/>
    <mergeCell ref="G2381:H2381"/>
    <mergeCell ref="G2382:H2382"/>
    <mergeCell ref="G2383:H2383"/>
    <mergeCell ref="G2384:H2384"/>
    <mergeCell ref="G2385:H2385"/>
    <mergeCell ref="G2386:H2386"/>
    <mergeCell ref="G2387:H2387"/>
    <mergeCell ref="G2388:H2388"/>
    <mergeCell ref="G2389:H2389"/>
    <mergeCell ref="G2390:H2390"/>
    <mergeCell ref="G2391:H2391"/>
    <mergeCell ref="G2392:H2392"/>
    <mergeCell ref="G2393:H2393"/>
    <mergeCell ref="G2395:H2395"/>
    <mergeCell ref="G2394:H2394"/>
    <mergeCell ref="G2396:H2396"/>
    <mergeCell ref="G2397:H2397"/>
    <mergeCell ref="G2398:H2398"/>
    <mergeCell ref="G2399:H2399"/>
    <mergeCell ref="G2400:H2400"/>
    <mergeCell ref="G2401:H2401"/>
    <mergeCell ref="G2402:H2402"/>
    <mergeCell ref="G2403:H2403"/>
    <mergeCell ref="G2404:H2404"/>
    <mergeCell ref="G2405:H2405"/>
    <mergeCell ref="G2406:H2406"/>
    <mergeCell ref="G2407:H2407"/>
    <mergeCell ref="G2408:H2408"/>
    <mergeCell ref="G2409:H2409"/>
    <mergeCell ref="G2410:H2410"/>
    <mergeCell ref="G2411:H2411"/>
    <mergeCell ref="G2412:H2412"/>
    <mergeCell ref="G2413:H2413"/>
    <mergeCell ref="G2414:H2414"/>
    <mergeCell ref="G2415:H2415"/>
    <mergeCell ref="G2416:H2416"/>
    <mergeCell ref="G2417:H2417"/>
    <mergeCell ref="G2418:H2418"/>
    <mergeCell ref="G2419:H2419"/>
    <mergeCell ref="G2420:H2420"/>
    <mergeCell ref="G2421:H2421"/>
    <mergeCell ref="G2422:H2422"/>
    <mergeCell ref="G2423:H2423"/>
    <mergeCell ref="G2424:H2424"/>
    <mergeCell ref="G2425:H2425"/>
    <mergeCell ref="G2426:H2426"/>
    <mergeCell ref="G2427:H2427"/>
    <mergeCell ref="G2428:H2428"/>
    <mergeCell ref="G2429:H2429"/>
    <mergeCell ref="G2430:H2430"/>
    <mergeCell ref="G2431:H2431"/>
    <mergeCell ref="G2432:H2432"/>
    <mergeCell ref="G2433:H2433"/>
    <mergeCell ref="G2434:H2434"/>
    <mergeCell ref="G2435:H2435"/>
    <mergeCell ref="G2436:H2436"/>
    <mergeCell ref="G2437:H2437"/>
    <mergeCell ref="G2438:H2438"/>
    <mergeCell ref="G2439:H2439"/>
    <mergeCell ref="G2440:H2440"/>
    <mergeCell ref="G2441:H2441"/>
    <mergeCell ref="G2442:H2442"/>
    <mergeCell ref="G2443:H2443"/>
    <mergeCell ref="G2444:H2444"/>
    <mergeCell ref="G2445:H2445"/>
    <mergeCell ref="G2446:H2446"/>
    <mergeCell ref="G2447:H2447"/>
    <mergeCell ref="G2448:H2448"/>
    <mergeCell ref="G2449:H2449"/>
    <mergeCell ref="G2450:H2450"/>
    <mergeCell ref="G2451:H2451"/>
    <mergeCell ref="G2452:H2452"/>
    <mergeCell ref="G2453:H2453"/>
    <mergeCell ref="G2454:H2454"/>
    <mergeCell ref="G2455:H2455"/>
    <mergeCell ref="G2456:H2456"/>
    <mergeCell ref="G2457:H2457"/>
    <mergeCell ref="G2458:H2458"/>
    <mergeCell ref="G2459:H2459"/>
    <mergeCell ref="G2460:H2460"/>
    <mergeCell ref="G2461:H2461"/>
    <mergeCell ref="G2462:H2462"/>
    <mergeCell ref="G2463:H2463"/>
    <mergeCell ref="G2464:H2464"/>
    <mergeCell ref="G2465:H2465"/>
    <mergeCell ref="G2466:H2466"/>
    <mergeCell ref="G2467:H2467"/>
    <mergeCell ref="G2468:H2468"/>
    <mergeCell ref="G2469:H2469"/>
    <mergeCell ref="G2470:H2470"/>
    <mergeCell ref="G2471:H2471"/>
    <mergeCell ref="G2472:H2472"/>
    <mergeCell ref="G2473:H2473"/>
    <mergeCell ref="G2475:H2475"/>
    <mergeCell ref="G2476:H2476"/>
    <mergeCell ref="G2477:H2477"/>
    <mergeCell ref="G2478:H2478"/>
    <mergeCell ref="G2479:H2479"/>
    <mergeCell ref="G2480:H2480"/>
    <mergeCell ref="G2481:H2481"/>
    <mergeCell ref="G2474:H2474"/>
    <mergeCell ref="G2482:H2482"/>
    <mergeCell ref="G2483:H2483"/>
    <mergeCell ref="G2484:H2484"/>
    <mergeCell ref="G2485:H2485"/>
    <mergeCell ref="G2486:H2486"/>
    <mergeCell ref="G2487:H2487"/>
    <mergeCell ref="G2488:H2488"/>
    <mergeCell ref="G2489:H2489"/>
    <mergeCell ref="G2490:H2490"/>
    <mergeCell ref="G2491:H2491"/>
    <mergeCell ref="G2492:H2492"/>
    <mergeCell ref="G2493:H2493"/>
    <mergeCell ref="G2494:H2494"/>
    <mergeCell ref="G2495:H2495"/>
    <mergeCell ref="G2496:H2496"/>
    <mergeCell ref="G2497:H2497"/>
    <mergeCell ref="G2498:H2498"/>
    <mergeCell ref="G2499:H2499"/>
    <mergeCell ref="G2500:H2500"/>
    <mergeCell ref="G2501:H2501"/>
    <mergeCell ref="G2502:H2502"/>
    <mergeCell ref="G2503:H2503"/>
    <mergeCell ref="G2504:H2504"/>
    <mergeCell ref="G2505:H2505"/>
    <mergeCell ref="G2506:H2506"/>
    <mergeCell ref="G2507:H2507"/>
    <mergeCell ref="G2508:H2508"/>
    <mergeCell ref="G2509:H2509"/>
    <mergeCell ref="G2510:H2510"/>
    <mergeCell ref="G2511:H2511"/>
    <mergeCell ref="G2512:H2512"/>
    <mergeCell ref="G2513:H2513"/>
    <mergeCell ref="G2514:H2514"/>
    <mergeCell ref="G2515:H2515"/>
    <mergeCell ref="G2516:H2516"/>
    <mergeCell ref="G2517:H2517"/>
    <mergeCell ref="G2518:H2518"/>
    <mergeCell ref="G2519:H2519"/>
    <mergeCell ref="G2520:H2520"/>
    <mergeCell ref="G2521:H2521"/>
    <mergeCell ref="G2522:H2522"/>
    <mergeCell ref="G2523:H2523"/>
    <mergeCell ref="G2524:H2524"/>
    <mergeCell ref="G2525:H2525"/>
    <mergeCell ref="G2526:H2526"/>
    <mergeCell ref="G2527:H2527"/>
    <mergeCell ref="G2528:H2528"/>
    <mergeCell ref="G2529:H2529"/>
    <mergeCell ref="G2530:H2530"/>
    <mergeCell ref="G2531:H2531"/>
    <mergeCell ref="G2532:H2532"/>
    <mergeCell ref="G2533:H2533"/>
    <mergeCell ref="G2534:H2534"/>
    <mergeCell ref="G2535:H2535"/>
    <mergeCell ref="G2536:H2536"/>
    <mergeCell ref="G2537:H2537"/>
    <mergeCell ref="G2538:H2538"/>
    <mergeCell ref="G2539:H2539"/>
    <mergeCell ref="G2540:H2540"/>
    <mergeCell ref="G2541:H2541"/>
    <mergeCell ref="G2542:H2542"/>
    <mergeCell ref="G2543:H2543"/>
    <mergeCell ref="G2544:H2544"/>
    <mergeCell ref="G2545:H2545"/>
    <mergeCell ref="G2546:H2546"/>
    <mergeCell ref="G2547:H2547"/>
    <mergeCell ref="G2548:H2548"/>
    <mergeCell ref="G2549:H2549"/>
    <mergeCell ref="G2550:H2550"/>
    <mergeCell ref="G2551:H2551"/>
    <mergeCell ref="G2552:H2552"/>
    <mergeCell ref="G2553:H2553"/>
    <mergeCell ref="G2555:H2555"/>
    <mergeCell ref="G2556:H2556"/>
    <mergeCell ref="G2557:H2557"/>
    <mergeCell ref="G2558:H2558"/>
    <mergeCell ref="G2559:H2559"/>
    <mergeCell ref="G2560:H2560"/>
    <mergeCell ref="G2561:H2561"/>
    <mergeCell ref="G2562:H2562"/>
    <mergeCell ref="G2563:H2563"/>
    <mergeCell ref="G2564:H2564"/>
    <mergeCell ref="G2565:H2565"/>
    <mergeCell ref="G2566:H2566"/>
    <mergeCell ref="G2567:H2567"/>
    <mergeCell ref="G2554:H2554"/>
    <mergeCell ref="G2568:H2568"/>
    <mergeCell ref="G2569:H2569"/>
    <mergeCell ref="G2570:H2570"/>
    <mergeCell ref="G2571:H2571"/>
    <mergeCell ref="G2572:H2572"/>
    <mergeCell ref="G2573:H2573"/>
    <mergeCell ref="G2574:H2574"/>
    <mergeCell ref="G2575:H2575"/>
    <mergeCell ref="G2576:H2576"/>
    <mergeCell ref="G2577:H2577"/>
    <mergeCell ref="G2578:H2578"/>
    <mergeCell ref="G2579:H2579"/>
    <mergeCell ref="G2580:H2580"/>
    <mergeCell ref="G2581:H2581"/>
    <mergeCell ref="G2582:H2582"/>
    <mergeCell ref="G2583:H2583"/>
    <mergeCell ref="G2584:H2584"/>
    <mergeCell ref="G2585:H2585"/>
    <mergeCell ref="G2586:H2586"/>
    <mergeCell ref="G2587:H2587"/>
    <mergeCell ref="G2588:H2588"/>
    <mergeCell ref="G2589:H2589"/>
    <mergeCell ref="G2590:H2590"/>
    <mergeCell ref="G2591:H2591"/>
    <mergeCell ref="G2592:H2592"/>
    <mergeCell ref="G2593:H2593"/>
    <mergeCell ref="G2594:H2594"/>
    <mergeCell ref="G2595:H2595"/>
    <mergeCell ref="G2596:H2596"/>
    <mergeCell ref="G2597:H2597"/>
    <mergeCell ref="G2598:H2598"/>
    <mergeCell ref="G2599:H2599"/>
    <mergeCell ref="G2600:H2600"/>
    <mergeCell ref="G2601:H2601"/>
    <mergeCell ref="G2602:H2602"/>
    <mergeCell ref="G2603:H2603"/>
    <mergeCell ref="G2604:H2604"/>
    <mergeCell ref="G2605:H2605"/>
    <mergeCell ref="G2606:H2606"/>
    <mergeCell ref="G2607:H2607"/>
    <mergeCell ref="G2608:H2608"/>
    <mergeCell ref="G2609:H2609"/>
    <mergeCell ref="G2610:H2610"/>
    <mergeCell ref="G2611:H2611"/>
    <mergeCell ref="G2612:H2612"/>
    <mergeCell ref="G2613:H2613"/>
    <mergeCell ref="G2614:H2614"/>
    <mergeCell ref="G2615:H2615"/>
    <mergeCell ref="G2616:H2616"/>
    <mergeCell ref="G2617:H2617"/>
    <mergeCell ref="G2618:H2618"/>
    <mergeCell ref="G2619:H2619"/>
    <mergeCell ref="G2620:H2620"/>
    <mergeCell ref="G2621:H2621"/>
    <mergeCell ref="G2622:H2622"/>
    <mergeCell ref="G2623:H2623"/>
    <mergeCell ref="G2624:H2624"/>
    <mergeCell ref="G2625:H2625"/>
    <mergeCell ref="G2626:H2626"/>
    <mergeCell ref="G2627:H2627"/>
    <mergeCell ref="G2628:H2628"/>
    <mergeCell ref="G2629:H2629"/>
    <mergeCell ref="G2630:H2630"/>
    <mergeCell ref="G2631:H2631"/>
    <mergeCell ref="G2632:H2632"/>
    <mergeCell ref="G2633:H2633"/>
    <mergeCell ref="G2635:H2635"/>
    <mergeCell ref="G2636:H2636"/>
    <mergeCell ref="G2634:H2634"/>
    <mergeCell ref="G2637:H2637"/>
    <mergeCell ref="G2638:H2638"/>
    <mergeCell ref="G2639:H2639"/>
    <mergeCell ref="G2640:H2640"/>
    <mergeCell ref="G2641:H2641"/>
    <mergeCell ref="G2642:H2642"/>
    <mergeCell ref="G2643:H2643"/>
    <mergeCell ref="G2644:H2644"/>
    <mergeCell ref="G2645:H2645"/>
    <mergeCell ref="G2646:H2646"/>
    <mergeCell ref="G2647:H2647"/>
    <mergeCell ref="G2648:H2648"/>
    <mergeCell ref="G2649:H2649"/>
    <mergeCell ref="G2650:H2650"/>
    <mergeCell ref="G2651:H2651"/>
    <mergeCell ref="G2652:H2652"/>
    <mergeCell ref="G2653:H2653"/>
    <mergeCell ref="G2654:H2654"/>
    <mergeCell ref="G2655:H2655"/>
    <mergeCell ref="G2656:H2656"/>
    <mergeCell ref="G2657:H2657"/>
    <mergeCell ref="G2658:H2658"/>
    <mergeCell ref="G2659:H2659"/>
    <mergeCell ref="G2660:H2660"/>
    <mergeCell ref="G2661:H2661"/>
    <mergeCell ref="G2662:H2662"/>
    <mergeCell ref="G2663:H2663"/>
    <mergeCell ref="G2664:H2664"/>
    <mergeCell ref="G2665:H2665"/>
    <mergeCell ref="G2666:H2666"/>
    <mergeCell ref="G2667:H2667"/>
    <mergeCell ref="G2668:H2668"/>
    <mergeCell ref="G2669:H2669"/>
    <mergeCell ref="G2670:H2670"/>
    <mergeCell ref="G2671:H2671"/>
    <mergeCell ref="G2672:H2672"/>
    <mergeCell ref="G2673:H2673"/>
    <mergeCell ref="G2674:H2674"/>
    <mergeCell ref="G2675:H2675"/>
    <mergeCell ref="G2676:H2676"/>
    <mergeCell ref="G2677:H2677"/>
    <mergeCell ref="G2678:H2678"/>
    <mergeCell ref="G2679:H2679"/>
    <mergeCell ref="G2680:H2680"/>
    <mergeCell ref="G2681:H2681"/>
    <mergeCell ref="G2682:H2682"/>
    <mergeCell ref="G2683:H2683"/>
    <mergeCell ref="G2684:H2684"/>
    <mergeCell ref="G2685:H2685"/>
    <mergeCell ref="G2686:H2686"/>
    <mergeCell ref="G2687:H2687"/>
    <mergeCell ref="G2688:H2688"/>
    <mergeCell ref="G2689:H2689"/>
    <mergeCell ref="G2690:H2690"/>
    <mergeCell ref="G2691:H2691"/>
    <mergeCell ref="G2692:H2692"/>
    <mergeCell ref="G2693:H2693"/>
    <mergeCell ref="G2694:H2694"/>
    <mergeCell ref="G2695:H2695"/>
    <mergeCell ref="G2696:H2696"/>
    <mergeCell ref="G2697:H2697"/>
    <mergeCell ref="G2698:H2698"/>
    <mergeCell ref="G2699:H2699"/>
    <mergeCell ref="G2700:H2700"/>
    <mergeCell ref="G2701:H2701"/>
    <mergeCell ref="G2702:H2702"/>
    <mergeCell ref="G2703:H2703"/>
    <mergeCell ref="G2704:H2704"/>
    <mergeCell ref="G2705:H2705"/>
    <mergeCell ref="G2706:H2706"/>
    <mergeCell ref="G2707:H2707"/>
    <mergeCell ref="G2708:H2708"/>
    <mergeCell ref="G2709:H2709"/>
    <mergeCell ref="G2710:H2710"/>
    <mergeCell ref="G2711:H2711"/>
    <mergeCell ref="G2712:H2712"/>
    <mergeCell ref="G2713:H2713"/>
    <mergeCell ref="G2715:H2715"/>
    <mergeCell ref="G2716:H2716"/>
    <mergeCell ref="G2717:H2717"/>
    <mergeCell ref="G2718:H2718"/>
    <mergeCell ref="G2719:H2719"/>
    <mergeCell ref="G2720:H2720"/>
    <mergeCell ref="G2721:H2721"/>
    <mergeCell ref="G2722:H2722"/>
    <mergeCell ref="G2714:H2714"/>
    <mergeCell ref="G2723:H2723"/>
    <mergeCell ref="G2724:H2724"/>
    <mergeCell ref="G2725:H2725"/>
    <mergeCell ref="G2726:H2726"/>
    <mergeCell ref="G2727:H2727"/>
    <mergeCell ref="G2728:H2728"/>
    <mergeCell ref="G2729:H2729"/>
    <mergeCell ref="G2730:H2730"/>
    <mergeCell ref="G2731:H2731"/>
    <mergeCell ref="G2732:H2732"/>
    <mergeCell ref="G2733:H2733"/>
    <mergeCell ref="G2734:H2734"/>
    <mergeCell ref="G2735:H2735"/>
    <mergeCell ref="G2736:H2736"/>
    <mergeCell ref="G2737:H2737"/>
    <mergeCell ref="G2738:H2738"/>
    <mergeCell ref="G2739:H2739"/>
    <mergeCell ref="G2740:H2740"/>
    <mergeCell ref="G2741:H2741"/>
    <mergeCell ref="G2742:H2742"/>
    <mergeCell ref="G2743:H2743"/>
    <mergeCell ref="G2744:H2744"/>
    <mergeCell ref="G2745:H2745"/>
    <mergeCell ref="G2746:H2746"/>
    <mergeCell ref="G2747:H2747"/>
    <mergeCell ref="G2748:H2748"/>
    <mergeCell ref="G2749:H2749"/>
    <mergeCell ref="G2750:H2750"/>
    <mergeCell ref="G2751:H2751"/>
    <mergeCell ref="G2752:H2752"/>
    <mergeCell ref="G2753:H2753"/>
    <mergeCell ref="G2754:H2754"/>
    <mergeCell ref="G2755:H2755"/>
    <mergeCell ref="G2756:H2756"/>
    <mergeCell ref="G2757:H2757"/>
    <mergeCell ref="G2758:H2758"/>
    <mergeCell ref="G2759:H2759"/>
    <mergeCell ref="G2760:H2760"/>
    <mergeCell ref="G2761:H2761"/>
    <mergeCell ref="G2762:H2762"/>
    <mergeCell ref="G2763:H2763"/>
    <mergeCell ref="G2764:H2764"/>
    <mergeCell ref="G2765:H2765"/>
    <mergeCell ref="G2766:H2766"/>
    <mergeCell ref="G2767:H2767"/>
    <mergeCell ref="G2768:H2768"/>
    <mergeCell ref="G2769:H2769"/>
    <mergeCell ref="G2770:H2770"/>
    <mergeCell ref="G2771:H2771"/>
    <mergeCell ref="G2772:H2772"/>
    <mergeCell ref="G2773:H2773"/>
    <mergeCell ref="G2774:H2774"/>
    <mergeCell ref="G2775:H2775"/>
    <mergeCell ref="G2776:H2776"/>
    <mergeCell ref="G2777:H2777"/>
    <mergeCell ref="G2778:H2778"/>
    <mergeCell ref="G2779:H2779"/>
    <mergeCell ref="G2780:H2780"/>
    <mergeCell ref="G2781:H2781"/>
    <mergeCell ref="G2782:H2782"/>
    <mergeCell ref="G2783:H2783"/>
    <mergeCell ref="G2784:H2784"/>
    <mergeCell ref="G2785:H2785"/>
    <mergeCell ref="G2786:H2786"/>
    <mergeCell ref="G2787:H2787"/>
    <mergeCell ref="G2788:H2788"/>
    <mergeCell ref="G2789:H2789"/>
    <mergeCell ref="G2790:H2790"/>
    <mergeCell ref="G2791:H2791"/>
    <mergeCell ref="G2792:H2792"/>
    <mergeCell ref="G2793:H2793"/>
    <mergeCell ref="G2795:H2795"/>
    <mergeCell ref="G2796:H2796"/>
    <mergeCell ref="G2797:H2797"/>
    <mergeCell ref="G2798:H2798"/>
    <mergeCell ref="G2799:H2799"/>
    <mergeCell ref="G2800:H2800"/>
    <mergeCell ref="G2801:H2801"/>
    <mergeCell ref="G2802:H2802"/>
    <mergeCell ref="G2803:H2803"/>
    <mergeCell ref="G2804:H2804"/>
    <mergeCell ref="G2805:H2805"/>
    <mergeCell ref="G2806:H2806"/>
    <mergeCell ref="G2807:H2807"/>
    <mergeCell ref="G2808:H2808"/>
    <mergeCell ref="G2794:H2794"/>
    <mergeCell ref="G2809:H2809"/>
    <mergeCell ref="G2810:H2810"/>
    <mergeCell ref="G2811:H2811"/>
    <mergeCell ref="G2812:H2812"/>
    <mergeCell ref="G2813:H2813"/>
    <mergeCell ref="G2814:H2814"/>
    <mergeCell ref="G2815:H2815"/>
    <mergeCell ref="G2816:H2816"/>
    <mergeCell ref="G2817:H2817"/>
    <mergeCell ref="G2818:H2818"/>
    <mergeCell ref="G2819:H2819"/>
    <mergeCell ref="G2820:H2820"/>
    <mergeCell ref="G2821:H2821"/>
    <mergeCell ref="G2822:H2822"/>
    <mergeCell ref="G2823:H2823"/>
    <mergeCell ref="G2824:H2824"/>
    <mergeCell ref="G2825:H2825"/>
    <mergeCell ref="G2826:H2826"/>
    <mergeCell ref="G2827:H2827"/>
    <mergeCell ref="G2828:H2828"/>
    <mergeCell ref="G2829:H2829"/>
    <mergeCell ref="G2830:H2830"/>
    <mergeCell ref="G2831:H2831"/>
    <mergeCell ref="G2832:H2832"/>
    <mergeCell ref="G2833:H2833"/>
    <mergeCell ref="G2834:H2834"/>
    <mergeCell ref="G2835:H2835"/>
    <mergeCell ref="G2836:H2836"/>
    <mergeCell ref="G2837:H2837"/>
    <mergeCell ref="G2838:H2838"/>
    <mergeCell ref="G2839:H2839"/>
    <mergeCell ref="G2840:H2840"/>
    <mergeCell ref="G2841:H2841"/>
    <mergeCell ref="G2842:H2842"/>
    <mergeCell ref="G2843:H2843"/>
    <mergeCell ref="G2844:H2844"/>
    <mergeCell ref="G2845:H2845"/>
    <mergeCell ref="G2846:H2846"/>
    <mergeCell ref="G2847:H2847"/>
    <mergeCell ref="G2848:H2848"/>
    <mergeCell ref="G2849:H2849"/>
    <mergeCell ref="G2850:H2850"/>
    <mergeCell ref="G2851:H2851"/>
    <mergeCell ref="G2852:H2852"/>
    <mergeCell ref="G2853:H2853"/>
    <mergeCell ref="G2854:H2854"/>
    <mergeCell ref="G2855:H2855"/>
    <mergeCell ref="G2856:H2856"/>
    <mergeCell ref="G2857:H2857"/>
    <mergeCell ref="G2858:H2858"/>
    <mergeCell ref="G2859:H2859"/>
    <mergeCell ref="G2860:H2860"/>
    <mergeCell ref="G2861:H2861"/>
    <mergeCell ref="G2862:H2862"/>
    <mergeCell ref="G2863:H2863"/>
    <mergeCell ref="G2864:H2864"/>
    <mergeCell ref="G2865:H2865"/>
    <mergeCell ref="G2866:H2866"/>
    <mergeCell ref="G2867:H2867"/>
    <mergeCell ref="G2868:H2868"/>
    <mergeCell ref="G2869:H2869"/>
    <mergeCell ref="G2870:H2870"/>
    <mergeCell ref="G2871:H2871"/>
    <mergeCell ref="G2872:H2872"/>
    <mergeCell ref="G2873:H2873"/>
    <mergeCell ref="G2875:H2875"/>
    <mergeCell ref="G2876:H2876"/>
    <mergeCell ref="G2877:H2877"/>
    <mergeCell ref="G2874:H2874"/>
    <mergeCell ref="G2878:H2878"/>
    <mergeCell ref="G2879:H2879"/>
    <mergeCell ref="G2880:H2880"/>
    <mergeCell ref="G2881:H2881"/>
    <mergeCell ref="G2882:H2882"/>
    <mergeCell ref="G2883:H2883"/>
    <mergeCell ref="G2884:H2884"/>
    <mergeCell ref="G2885:H2885"/>
    <mergeCell ref="G2886:H2886"/>
    <mergeCell ref="G2887:H2887"/>
    <mergeCell ref="G2888:H2888"/>
    <mergeCell ref="G2889:H2889"/>
    <mergeCell ref="G2890:H2890"/>
    <mergeCell ref="G2891:H2891"/>
    <mergeCell ref="G2892:H2892"/>
    <mergeCell ref="G2893:H2893"/>
    <mergeCell ref="G2894:H2894"/>
    <mergeCell ref="G2895:H2895"/>
    <mergeCell ref="G2896:H2896"/>
    <mergeCell ref="G2897:H2897"/>
    <mergeCell ref="G2898:H2898"/>
    <mergeCell ref="G2899:H2899"/>
    <mergeCell ref="G2900:H2900"/>
    <mergeCell ref="G2901:H2901"/>
    <mergeCell ref="G2902:H2902"/>
    <mergeCell ref="G2903:H2903"/>
    <mergeCell ref="G2904:H2904"/>
    <mergeCell ref="G2905:H2905"/>
    <mergeCell ref="G2906:H2906"/>
    <mergeCell ref="G2907:H2907"/>
    <mergeCell ref="G2908:H2908"/>
    <mergeCell ref="G2909:H2909"/>
    <mergeCell ref="G2910:H2910"/>
    <mergeCell ref="G2911:H2911"/>
    <mergeCell ref="G2912:H2912"/>
    <mergeCell ref="G2913:H2913"/>
    <mergeCell ref="G2914:H2914"/>
    <mergeCell ref="G2915:H2915"/>
    <mergeCell ref="G2916:H2916"/>
    <mergeCell ref="G2917:H2917"/>
    <mergeCell ref="G2918:H2918"/>
    <mergeCell ref="G2919:H2919"/>
    <mergeCell ref="G2920:H2920"/>
    <mergeCell ref="G2921:H2921"/>
    <mergeCell ref="G2922:H2922"/>
    <mergeCell ref="G2923:H2923"/>
    <mergeCell ref="G2924:H2924"/>
    <mergeCell ref="G2925:H2925"/>
    <mergeCell ref="G2926:H2926"/>
    <mergeCell ref="G2927:H2927"/>
    <mergeCell ref="G2928:H2928"/>
    <mergeCell ref="G2929:H2929"/>
    <mergeCell ref="G2930:H2930"/>
    <mergeCell ref="G2931:H2931"/>
    <mergeCell ref="G2932:H2932"/>
    <mergeCell ref="G2933:H2933"/>
    <mergeCell ref="G2934:H2934"/>
    <mergeCell ref="G2935:H2935"/>
    <mergeCell ref="G2936:H2936"/>
    <mergeCell ref="G2937:H2937"/>
    <mergeCell ref="G2938:H2938"/>
    <mergeCell ref="G2939:H2939"/>
    <mergeCell ref="G2940:H2940"/>
    <mergeCell ref="G2941:H2941"/>
    <mergeCell ref="G2942:H2942"/>
    <mergeCell ref="G2943:H2943"/>
    <mergeCell ref="G2944:H2944"/>
    <mergeCell ref="G2945:H2945"/>
    <mergeCell ref="G2946:H2946"/>
    <mergeCell ref="G2947:H2947"/>
    <mergeCell ref="G2948:H2948"/>
    <mergeCell ref="G2949:H2949"/>
    <mergeCell ref="G2950:H2950"/>
    <mergeCell ref="G2951:H2951"/>
    <mergeCell ref="G2952:H2952"/>
    <mergeCell ref="G2953:H2953"/>
    <mergeCell ref="AE10870:AH10870"/>
    <mergeCell ref="AE10871:AH10871"/>
    <mergeCell ref="AE10872:AH10872"/>
    <mergeCell ref="AE10873:AH10873"/>
    <mergeCell ref="AE10874:AH10874"/>
    <mergeCell ref="AE10875:AH10875"/>
    <mergeCell ref="AE10876:AH10876"/>
    <mergeCell ref="AE10877:AH10877"/>
    <mergeCell ref="AE10878:AH10878"/>
    <mergeCell ref="G3922:H3922"/>
    <mergeCell ref="G3923:H3923"/>
    <mergeCell ref="G3924:H3924"/>
    <mergeCell ref="G3925:H3925"/>
    <mergeCell ref="G3926:H3926"/>
    <mergeCell ref="G3927:H3927"/>
    <mergeCell ref="G3957:H3957"/>
    <mergeCell ref="G3958:H3958"/>
    <mergeCell ref="G3959:H3959"/>
    <mergeCell ref="G3960:H3960"/>
    <mergeCell ref="G3961:H3961"/>
    <mergeCell ref="G3928:H3928"/>
    <mergeCell ref="G3929:H3929"/>
    <mergeCell ref="G3930:H3930"/>
    <mergeCell ref="G3931:H3931"/>
    <mergeCell ref="AE10879:AH10879"/>
    <mergeCell ref="AE10880:AH10880"/>
    <mergeCell ref="AE10881:AH10881"/>
    <mergeCell ref="AE10882:AH10882"/>
    <mergeCell ref="AE10883:AH10883"/>
    <mergeCell ref="AE10884:AH10884"/>
    <mergeCell ref="AE10885:AH10885"/>
    <mergeCell ref="AE10886:AH10886"/>
    <mergeCell ref="AE10887:AH10887"/>
    <mergeCell ref="AE10888:AH10888"/>
    <mergeCell ref="AE10889:AH10889"/>
    <mergeCell ref="AE10890:AH10890"/>
    <mergeCell ref="AE10891:AH10891"/>
    <mergeCell ref="AE10892:AH10892"/>
    <mergeCell ref="AE10893:AH10893"/>
    <mergeCell ref="AE10894:AH10894"/>
    <mergeCell ref="AE10895:AH10895"/>
    <mergeCell ref="AE10896:AH10896"/>
    <mergeCell ref="AE10897:AH10897"/>
    <mergeCell ref="AE10898:AH10898"/>
    <mergeCell ref="AE10899:AH10899"/>
    <mergeCell ref="AE10900:AH10900"/>
    <mergeCell ref="AE10901:AH10901"/>
    <mergeCell ref="AE10902:AH10902"/>
    <mergeCell ref="AE10903:AH10903"/>
    <mergeCell ref="AE10904:AH10904"/>
    <mergeCell ref="AE10905:AH10905"/>
    <mergeCell ref="AE10906:AH10906"/>
    <mergeCell ref="AE10907:AH10907"/>
    <mergeCell ref="AE10908:AH10908"/>
    <mergeCell ref="AE10909:AH10909"/>
    <mergeCell ref="AE10910:AH10910"/>
    <mergeCell ref="AE10911:AH10911"/>
    <mergeCell ref="AE10912:AH10912"/>
    <mergeCell ref="AE10913:AH10913"/>
    <mergeCell ref="AE10914:AH10914"/>
    <mergeCell ref="AE10915:AH10915"/>
    <mergeCell ref="AE10916:AH10916"/>
    <mergeCell ref="AE10917:AH10917"/>
    <mergeCell ref="AE10918:AH10918"/>
    <mergeCell ref="AE10919:AH10919"/>
    <mergeCell ref="AE10920:AH10920"/>
    <mergeCell ref="AE10921:AH10921"/>
    <mergeCell ref="AE10922:AH10922"/>
    <mergeCell ref="AE10923:AH10923"/>
    <mergeCell ref="AE10924:AH10924"/>
    <mergeCell ref="AE10925:AH10925"/>
    <mergeCell ref="AE10926:AH10926"/>
    <mergeCell ref="AE10927:AH10927"/>
    <mergeCell ref="AE10928:AH10928"/>
    <mergeCell ref="AE10929:AH10929"/>
    <mergeCell ref="AE10930:AH10930"/>
    <mergeCell ref="AE10931:AH10931"/>
    <mergeCell ref="AE10932:AH10932"/>
    <mergeCell ref="AE10933:AH10933"/>
    <mergeCell ref="AE10934:AH10934"/>
    <mergeCell ref="AE10935:AH10935"/>
    <mergeCell ref="AE10936:AH10936"/>
    <mergeCell ref="AE10937:AH10937"/>
    <mergeCell ref="AE10938:AH10938"/>
    <mergeCell ref="AE10939:AH10939"/>
    <mergeCell ref="AE10940:AH10940"/>
    <mergeCell ref="AE10941:AH10941"/>
    <mergeCell ref="AE10942:AH10942"/>
    <mergeCell ref="AE10943:AH10943"/>
    <mergeCell ref="AE10944:AH10944"/>
    <mergeCell ref="AE10945:AH10945"/>
    <mergeCell ref="AE10946:AH10946"/>
    <mergeCell ref="AE10964:AH10964"/>
    <mergeCell ref="AE10965:AH10965"/>
    <mergeCell ref="AE10966:AH10966"/>
    <mergeCell ref="AE10967:AH10967"/>
    <mergeCell ref="AE10968:AH10968"/>
    <mergeCell ref="AE10969:AH10969"/>
    <mergeCell ref="AE10970:AH10970"/>
    <mergeCell ref="AE10947:AH10947"/>
    <mergeCell ref="AE10948:AH10948"/>
    <mergeCell ref="AE10949:AH10949"/>
    <mergeCell ref="AE10950:AH10950"/>
    <mergeCell ref="AE10951:AH10951"/>
    <mergeCell ref="AE10952:AH10952"/>
    <mergeCell ref="AE10953:AH10953"/>
    <mergeCell ref="AE10954:AH10954"/>
    <mergeCell ref="AE10955:AH10955"/>
    <mergeCell ref="AE10956:AH10956"/>
    <mergeCell ref="AE10957:AH10957"/>
    <mergeCell ref="AE10958:AH10958"/>
    <mergeCell ref="AE10959:AH10959"/>
    <mergeCell ref="AE10960:AH10960"/>
    <mergeCell ref="AE10961:AH10961"/>
    <mergeCell ref="AE10962:AH10962"/>
    <mergeCell ref="AE10963:AH10963"/>
  </mergeCells>
  <phoneticPr fontId="42" type="noConversion"/>
  <conditionalFormatting sqref="P2138">
    <cfRule type="expression" dxfId="11" priority="19">
      <formula>$P$2138=0</formula>
    </cfRule>
  </conditionalFormatting>
  <conditionalFormatting sqref="P4485">
    <cfRule type="expression" dxfId="10" priority="18">
      <formula>$P$4485=0</formula>
    </cfRule>
  </conditionalFormatting>
  <conditionalFormatting sqref="AL10003:AL10227">
    <cfRule type="expression" dxfId="9" priority="1">
      <formula>AL10003=0</formula>
    </cfRule>
  </conditionalFormatting>
  <conditionalFormatting sqref="AN10605">
    <cfRule type="expression" dxfId="8" priority="16">
      <formula>$AN$10605=0</formula>
    </cfRule>
  </conditionalFormatting>
  <conditionalFormatting sqref="AN10850">
    <cfRule type="expression" dxfId="7" priority="17">
      <formula>$AN$10850=0</formula>
    </cfRule>
  </conditionalFormatting>
  <conditionalFormatting sqref="AN10975">
    <cfRule type="expression" dxfId="6" priority="15">
      <formula>$AN$10975=0</formula>
    </cfRule>
  </conditionalFormatting>
  <conditionalFormatting sqref="BP14644">
    <cfRule type="expression" dxfId="5" priority="14">
      <formula>$BP$14644=0</formula>
    </cfRule>
  </conditionalFormatting>
  <conditionalFormatting sqref="BP14768">
    <cfRule type="expression" dxfId="4" priority="13">
      <formula>$BP$14768=0</formula>
    </cfRule>
  </conditionalFormatting>
  <conditionalFormatting sqref="DG27291:DG27990">
    <cfRule type="expression" dxfId="3" priority="5">
      <formula>DG27291="n/a"</formula>
    </cfRule>
  </conditionalFormatting>
  <conditionalFormatting sqref="DK26906">
    <cfRule type="expression" dxfId="2" priority="2">
      <formula>$DK$26906=0</formula>
    </cfRule>
  </conditionalFormatting>
  <conditionalFormatting sqref="DK27147">
    <cfRule type="expression" dxfId="1" priority="10">
      <formula>$DK$27147=0</formula>
    </cfRule>
  </conditionalFormatting>
  <conditionalFormatting sqref="DK28751">
    <cfRule type="expression" dxfId="0" priority="7">
      <formula>$DK$28751=0</formula>
    </cfRule>
  </conditionalFormatting>
  <dataValidations count="42">
    <dataValidation type="list" allowBlank="1" showInputMessage="1" showErrorMessage="1" sqref="L2981:L4480 DG28048:DG28747" xr:uid="{AA9EC0D2-8702-4D0D-839F-0153B08B2872}">
      <formula1>"Chapter, State"</formula1>
    </dataValidation>
    <dataValidation type="list" allowBlank="1" showInputMessage="1" showErrorMessage="1" sqref="G1121:H1370" xr:uid="{79395D2B-4E3D-4351-8205-390F021F3801}">
      <formula1>"Regular, Junior, Memorial"</formula1>
    </dataValidation>
    <dataValidation type="list" allowBlank="1" showInputMessage="1" showErrorMessage="1" sqref="BF12019:BF14518 L4503 L4506 BJ14540:BJ14639 DD26011:DD26017 DF26018:DF26020 DF26967 DF26022 AF10251:AI10600 BH12002 DF27044:DF27143 L4514:L4517 DE28014:DE28022 L1121:L1370 AK10003:AK10227 AF10003:AI10227 DE27291:DF27990 BE14540:BE14639 BH14540:BH14639 CK19823:CK22122" xr:uid="{4B17DDFE-2A1D-4683-B267-FA9B1BB72CF2}">
      <formula1>"Yes, No"</formula1>
    </dataValidation>
    <dataValidation type="list" allowBlank="1" showInputMessage="1" showErrorMessage="1" sqref="AJ10003:AJ10227 AJ10251:AJ10600" xr:uid="{5710919C-A76B-D146-85E3-596D47F241F6}">
      <formula1>"Chapter, State, District, National"</formula1>
    </dataValidation>
    <dataValidation type="list" allowBlank="1" showInputMessage="1" showErrorMessage="1" sqref="BF14540:BF14639" xr:uid="{63EECF44-623E-354C-84A4-9CB7EE760272}">
      <formula1>"Patriot, Compatriot"</formula1>
    </dataValidation>
    <dataValidation type="list" allowBlank="1" showInputMessage="1" showErrorMessage="1" sqref="BE16111:BE16310" xr:uid="{06011AC6-B548-4CED-B73A-0192214B3AFF}">
      <formula1>$BS$16110:$BS$16114</formula1>
    </dataValidation>
    <dataValidation type="list" allowBlank="1" showInputMessage="1" showErrorMessage="1" sqref="M1908:M2133" xr:uid="{052FCE8E-969B-4AAD-9051-38FC3557FDA5}">
      <formula1>"Uniform, Militia, Period Attire"</formula1>
    </dataValidation>
    <dataValidation type="list" allowBlank="1" showInputMessage="1" showErrorMessage="1" sqref="BH12019:BH14518" xr:uid="{4DA6D9E4-2DFD-5C42-9B21-2FCA6C34FE12}">
      <formula1>$BS$12019:$BS$12020</formula1>
    </dataValidation>
    <dataValidation type="list" allowBlank="1" showInputMessage="1" showErrorMessage="1" sqref="CH19823:CH22122" xr:uid="{15B84976-42AE-489D-A8AA-B4A71309384B}">
      <formula1>"SAR, Non-SAR"</formula1>
    </dataValidation>
    <dataValidation type="list" allowBlank="1" showInputMessage="1" showErrorMessage="1" sqref="CI19823:CI22122" xr:uid="{CE139A72-5DBB-4CA3-AF53-6BE90E5C7EB7}">
      <formula1>"Classroom, Non-Classroom"</formula1>
    </dataValidation>
    <dataValidation type="textLength" allowBlank="1" showInputMessage="1" showErrorMessage="1" sqref="CF19823:CF22122" xr:uid="{F67782E1-0F45-4385-B4AD-3197777F69B7}">
      <formula1>3</formula1>
      <formula2>100</formula2>
    </dataValidation>
    <dataValidation type="whole" allowBlank="1" showInputMessage="1" showErrorMessage="1" sqref="DD26007 DF26025:DF26034" xr:uid="{D4B4A349-1B05-4FD7-B15D-0DB04A577B63}">
      <formula1>$C$22</formula1>
      <formula2>$B$24</formula2>
    </dataValidation>
    <dataValidation type="whole" allowBlank="1" showInputMessage="1" showErrorMessage="1" sqref="F2981:F4480 DC29147:DC29396 DC27291:DC27990 BC15931:BC16080 F1713:F1812 DC28048:DC28747 AD10003:AD10227 F1003:F1027 BC14540:BC14639 BC12019:BC14518 EC32581:EC32680 DC28770:DC29135 DC26052:DC26901 DC26970:DC27019 AD10251:AD10600 BC15657:BC15906 F2155:F2954 AC10623:AC10772 BC16111:BC16310 F1834:F2133 F1393:F1692 BC15418:BC15617 BC14664:BC14763 BC14797:BC14896 F1121:F1370 BC14941:BC15040 BC15268:BC15367 DC27168:DC27267 BC15068:BC15242 CC19823:CC22122" xr:uid="{6D0F3CC8-0D4F-D749-98FB-AC883D2479AA}">
      <formula1>$B$22</formula1>
      <formula2>$B$24</formula2>
    </dataValidation>
    <dataValidation type="list" allowBlank="1" showInputMessage="1" showErrorMessage="1" sqref="K2981:K4480" xr:uid="{6CAA010C-54D3-2F4B-8811-5482A56D733B}">
      <formula1>$R$2974:$R$2977</formula1>
    </dataValidation>
    <dataValidation type="list" allowBlank="1" showInputMessage="1" showErrorMessage="1" sqref="CE19796" xr:uid="{998410E9-88BB-144A-B699-B4D68A152FDF}">
      <formula1>$CQ$19801:$CQ$19806</formula1>
    </dataValidation>
    <dataValidation type="list" allowBlank="1" showInputMessage="1" showErrorMessage="1" sqref="DG26052:DG26901" xr:uid="{53E84442-616C-4E50-89AC-6CAC8D00535F}">
      <formula1>$DM$26053:$DM$26057</formula1>
    </dataValidation>
    <dataValidation type="list" allowBlank="1" showInputMessage="1" showErrorMessage="1" sqref="I1834:I2133" xr:uid="{9E4A41C5-338D-2B4F-A873-3C8D26D5FBF8}">
      <formula1>$R$1821:$R$1826</formula1>
    </dataValidation>
    <dataValidation type="list" allowBlank="1" showInputMessage="1" showErrorMessage="1" sqref="AD10623:AD10772" xr:uid="{503236D4-E240-4D6C-A61B-C26E4387D888}">
      <formula1>$AP$10614:$AP$10619</formula1>
    </dataValidation>
    <dataValidation type="list" allowBlank="1" showInputMessage="1" showErrorMessage="1" sqref="J2981:J4480" xr:uid="{BD746875-B749-4EE4-A95C-AE4D37AEEE96}">
      <formula1>MedalsAndAwardsStateAndChapter</formula1>
    </dataValidation>
    <dataValidation type="list" allowBlank="1" showInputMessage="1" showErrorMessage="1" sqref="DE26052:DE26901" xr:uid="{84BE8D01-D130-41BA-B472-AE895E501F67}">
      <formula1>$DN$26053:$DN$26061</formula1>
    </dataValidation>
    <dataValidation type="list" allowBlank="1" showInputMessage="1" showErrorMessage="1" sqref="DD29147:DD29396" xr:uid="{8F221676-6EFA-4C63-BF12-3F99998D5679}">
      <formula1>$DN$29147:$DN$29153</formula1>
    </dataValidation>
    <dataValidation type="list" allowBlank="1" showInputMessage="1" showErrorMessage="1" sqref="CD19823:CD22122" xr:uid="{FB64975A-2110-4958-9616-3E2813D28E97}">
      <formula1>$CQ$19816:$CQ$19821</formula1>
    </dataValidation>
    <dataValidation type="list" allowBlank="1" showInputMessage="1" showErrorMessage="1" sqref="EE32581:EE32680" xr:uid="{FA9A21FB-C98B-4BFD-B3DC-569D2FD0C9C3}">
      <formula1>$EK$32574:$EK$32578</formula1>
    </dataValidation>
    <dataValidation type="list" allowBlank="1" showInputMessage="1" showErrorMessage="1" sqref="DC26025:DC26034" xr:uid="{B349E1E1-3B03-4CAE-B682-6704AF79FC60}">
      <formula1>$DM$26009:$DM$26020</formula1>
    </dataValidation>
    <dataValidation type="list" allowBlank="1" showInputMessage="1" showErrorMessage="1" sqref="DF28048:DF28747" xr:uid="{75CFA942-16B8-4E74-B424-8F1231BF3F09}">
      <formula1>$DO$28048:$DO$28061</formula1>
    </dataValidation>
    <dataValidation type="list" allowBlank="1" showInputMessage="1" showErrorMessage="1" sqref="EF32581:EF32680" xr:uid="{E9B940F0-65E9-43A9-A9B4-E7D84DC8FEE4}">
      <formula1>SAR_University_Courses</formula1>
    </dataValidation>
    <dataValidation type="list" allowBlank="1" showInputMessage="1" showErrorMessage="1" sqref="BE15931:BE16080" xr:uid="{157CA326-A311-4E24-87DD-9992002EB488}">
      <formula1>New_Goods_Donations</formula1>
    </dataValidation>
    <dataValidation type="list" allowBlank="1" showInputMessage="1" showErrorMessage="1" sqref="I2155:I2954" xr:uid="{2739AA69-BB79-AE4F-A742-3B9173C80428}">
      <formula1>National_Service</formula1>
    </dataValidation>
    <dataValidation type="list" allowBlank="1" showInputMessage="1" showErrorMessage="1" sqref="BE14797:BE14896" xr:uid="{83DEC5B5-2AC1-4FE7-BE84-36E5EB6E2562}">
      <formula1>VAMC_Role</formula1>
    </dataValidation>
    <dataValidation type="list" allowBlank="1" showInputMessage="1" showErrorMessage="1" sqref="J2155:J2954" xr:uid="{9DC6A4A0-35B9-B24D-8654-F1AE66A596DA}">
      <formula1>$T$2153:$W$2153</formula1>
    </dataValidation>
    <dataValidation type="whole" allowBlank="1" showInputMessage="1" showErrorMessage="1" sqref="DH27044:DH27143" xr:uid="{535940AA-1247-2846-AA0C-2479847AA210}">
      <formula1>$C$24</formula1>
      <formula2>$B$24</formula2>
    </dataValidation>
    <dataValidation type="list" allowBlank="1" showInputMessage="1" showErrorMessage="1" sqref="L4510" xr:uid="{6E289249-B66F-694E-AC20-72EFB2A85699}">
      <formula1>"YES, NO"</formula1>
    </dataValidation>
    <dataValidation type="list" allowBlank="1" showInputMessage="1" showErrorMessage="1" sqref="M1834:M1907" xr:uid="{FE376BFC-8CED-484E-96BC-B9C5DA4EADA8}">
      <formula1>$Y$1838:$Y$1840</formula1>
    </dataValidation>
    <dataValidation type="list" allowBlank="1" showInputMessage="1" showErrorMessage="1" sqref="BE14941:BF15040" xr:uid="{E429F313-3FB1-4015-809D-306C6F357770}">
      <formula1>$BS$14936:$BS$14939</formula1>
    </dataValidation>
    <dataValidation type="list" allowBlank="1" showInputMessage="1" showErrorMessage="1" sqref="BG15931:BG16080" xr:uid="{AAC86358-7382-F54C-B236-6A8880C27264}">
      <formula1>$BT$15917:$BT$15924</formula1>
    </dataValidation>
    <dataValidation type="list" allowBlank="1" showInputMessage="1" showErrorMessage="1" sqref="BF15657:BF15906" xr:uid="{938CD01C-47AB-4594-B4CF-D317AD914EA9}">
      <formula1>$BX$15666:$BX$15673</formula1>
    </dataValidation>
    <dataValidation type="list" allowBlank="1" showInputMessage="1" showErrorMessage="1" sqref="BE15657:BE15906" xr:uid="{ECE6A0F7-3CCD-446C-9264-5ECEE404A4FF}">
      <formula1>$BW$15728:$BW$15732</formula1>
    </dataValidation>
    <dataValidation type="list" allowBlank="1" showInputMessage="1" showErrorMessage="1" sqref="DG27044:DG27143" xr:uid="{16D727FF-2DAC-4874-9464-476D9F30D4F3}">
      <formula1>$DP$27044:$DP$27047</formula1>
    </dataValidation>
    <dataValidation type="list" allowBlank="1" showInputMessage="1" showErrorMessage="1" sqref="K1834:K2133" xr:uid="{942CA099-0905-F34B-9442-58352729BF12}">
      <formula1>$Y$1833:$Y$1836</formula1>
    </dataValidation>
    <dataValidation type="list" allowBlank="1" showInputMessage="1" showErrorMessage="1" sqref="AC10796:AD10845" xr:uid="{0FAAB193-6FC2-4E19-BD80-40669F022E83}">
      <formula1>$AR$10794:$AR$10831</formula1>
    </dataValidation>
    <dataValidation type="list" allowBlank="1" showInputMessage="1" showErrorMessage="1" sqref="AC10871:AC10970" xr:uid="{2C46448F-8F21-4CAA-8171-AD198BC56026}">
      <formula1>$AP$10863:$AP$10866</formula1>
    </dataValidation>
    <dataValidation type="whole" operator="lessThan" allowBlank="1" showInputMessage="1" showErrorMessage="1" sqref="CE19797" xr:uid="{91088D59-896D-442D-94F2-DBECFDE3BF86}">
      <formula1>$B$24</formula1>
    </dataValidation>
  </dataValidations>
  <hyperlinks>
    <hyperlink ref="EB10" location="SG_6A" display="6A" xr:uid="{64B09FFC-F9A7-954B-A0E5-B8E352852C0E}"/>
    <hyperlink ref="DB6" location="SG_5A" display="5A" xr:uid="{B6BBB6D1-CFC4-7542-B244-DB16D756AA9A}"/>
    <hyperlink ref="DB8" location="SG_5B" display="5B" xr:uid="{7D7AC095-16D9-3E4A-8315-0B96F803B205}"/>
    <hyperlink ref="DB10" location="SG_5C" display="5C" xr:uid="{7B13AD26-71FF-7346-BD13-7340B080DE4B}"/>
    <hyperlink ref="DB12" location="SG_5D" display="5D" xr:uid="{1656B8A6-A0EF-E14B-A101-250BF5A08D46}"/>
    <hyperlink ref="DB14" location="SG_5E" display="5E" xr:uid="{9911ACE8-431E-2448-9F4C-026D8E84E981}"/>
    <hyperlink ref="DB16" location="SG_5F" display="5F" xr:uid="{363039B0-4B8C-C845-8B41-4BB8705B9CDF}"/>
    <hyperlink ref="DB18" location="SG_5G" display="5G" xr:uid="{4892A362-248B-4B4C-97E5-7796B052669A}"/>
    <hyperlink ref="DB20" location="SG_5H" display="5H" xr:uid="{7D9C1134-7F35-7242-9129-8263E43B1017}"/>
    <hyperlink ref="DB22" location="SG_5I" display="5I" xr:uid="{893B4962-C625-6A41-AF35-0278FFD5A22A}"/>
    <hyperlink ref="DB24" location="SG_5J" display="5J" xr:uid="{F2DEAD7A-D5C2-564F-BF51-C2051BBD0A9F}"/>
    <hyperlink ref="DB26" location="SG_5K" display="5K" xr:uid="{A7795EE5-C323-8541-BA36-D527B8988A1D}"/>
    <hyperlink ref="CB19794" location="SG_4A" display="4A" xr:uid="{9DE7706D-9F9B-414A-BBBD-B188E1AFD714}"/>
    <hyperlink ref="AB10000" location="SG_2A" display="2A" xr:uid="{1F5E4EA0-EF00-C04B-B93B-8F1D17EA8FBE}"/>
    <hyperlink ref="AB10248" location="SG_2B" display="2B" xr:uid="{51917D64-4FBB-A64C-A9E4-99E7A099CA7E}"/>
    <hyperlink ref="AB10620" location="SG_2C" display="2C" xr:uid="{9653628B-DA98-1C40-848B-ABD2B386A7BF}"/>
    <hyperlink ref="AB10792" location="SG_2D" display="2D" xr:uid="{60ACD676-C4A7-784B-AF61-F331D996FFFD}"/>
    <hyperlink ref="AB10869" location="SG_2E" display="2E" xr:uid="{453280D9-019D-C54D-B6B9-59ADD1662C1C}"/>
    <hyperlink ref="AB18" location="SG_2E" display="2E" xr:uid="{12ABAFC9-6ED3-AB42-9107-7361A16FA537}"/>
    <hyperlink ref="AB16" location="SG_2D" display="2D" xr:uid="{07C7BA83-0612-724F-B026-153EEC334902}"/>
    <hyperlink ref="AB14" location="SG_2C" display="2C" xr:uid="{B76C1347-D195-D043-BC4F-0F4E72CF75E0}"/>
    <hyperlink ref="AB12" location="SG_2B" display="2B" xr:uid="{5196BBBF-1CA4-B74F-8A2A-EA9DF8DC75B6}"/>
    <hyperlink ref="AB10" location="SG_2A" display="2A" xr:uid="{FF2C7A68-593B-7E41-B638-30A7A36EA41C}"/>
    <hyperlink ref="B14" location="SG_6A" display="Strategic Goal #6: Internal Operations" xr:uid="{F028DFF4-B3EF-D24E-AA1D-3796F933E6B0}"/>
    <hyperlink ref="E26" location="SG_1K" display="1K" xr:uid="{643F228A-ADCF-F945-BD80-39E8DB816E6A}"/>
    <hyperlink ref="E24" location="SG_1J" display="1J" xr:uid="{0E24415C-2A45-B548-AC52-290578E1DF78}"/>
    <hyperlink ref="E22" location="SG_1I" display="1I" xr:uid="{B032B6A0-5CDE-BC43-93B8-3D3227026F98}"/>
    <hyperlink ref="E20" location="SG_1H" display="1H" xr:uid="{0207A65C-688A-1743-A197-932B91A5E414}"/>
    <hyperlink ref="E18" location="SG_1G" display="1G" xr:uid="{9DB46D49-74D1-D64D-978A-FE7212048417}"/>
    <hyperlink ref="E16" location="SG_1F" display="1F" xr:uid="{E1AE5AA9-D816-9040-AF9D-20B48A9C3A18}"/>
    <hyperlink ref="E14" location="SG_1E" display="1E" xr:uid="{6C6CBDB7-1777-104A-B0E2-FF5A38A274E2}"/>
    <hyperlink ref="E12" location="SG_1D" display="1D" xr:uid="{87C4473F-189D-2B42-AD37-DD82E8027BE0}"/>
    <hyperlink ref="E6" location="SG_1A" display="1A" xr:uid="{5A370145-FEAA-4745-AD87-C95A5119BC8E}"/>
    <hyperlink ref="E10" location="SG_1C" display="1C" xr:uid="{8C2EA45C-4E85-A941-8277-DE39F42250BA}"/>
    <hyperlink ref="E8" location="SG_1B" display="1B" xr:uid="{20B7E7B3-DA98-2F4D-AA1A-21F8CFD5678D}"/>
    <hyperlink ref="BB6" location="SG_3A" display="3A" xr:uid="{1A0C9598-A156-DB45-BA55-A27195AC5717}"/>
    <hyperlink ref="BB8" location="SG_3B" display="3B" xr:uid="{5D539F8B-1733-1246-8132-B1C2FDF0184A}"/>
    <hyperlink ref="BB12" location="SG_3D" display="3D" xr:uid="{536B7B51-9117-7E45-9EF5-4C79E16D6FB0}"/>
    <hyperlink ref="BB10" location="SG_3C" display="3C" xr:uid="{0F31247C-39EF-5E4A-9386-56863126A36D}"/>
    <hyperlink ref="BB14" location="SG_3E" display="3E" xr:uid="{28CE9FD5-3B70-7048-8A2F-E1A4B985C563}"/>
    <hyperlink ref="BB16" location="SG_3F" display="3F" xr:uid="{E28227F8-7D7D-9842-898D-9303F8029E5A}"/>
    <hyperlink ref="BB18" location="SG_3G" display="3G" xr:uid="{24BFB35B-D004-824A-8090-661256B55402}"/>
    <hyperlink ref="BB20" location="SG_3H" display="3H" xr:uid="{28EA4071-E90C-B54E-968E-0BBF5187392F}"/>
    <hyperlink ref="B4" location="SG_1A" display="Strategic Goal #1: People " xr:uid="{E604CE44-4F95-1246-BC8D-224BB38A88B5}"/>
    <hyperlink ref="BB22" location="SG_3I" display="3I" xr:uid="{D6B6B273-7C0C-4340-A355-032AA0F5AB1B}"/>
    <hyperlink ref="BB24" location="SG_3J" display="3J" xr:uid="{4DF87BB1-B58D-4C4B-BA80-5D84F4DA6008}"/>
    <hyperlink ref="BB26" location="SG_3K" display="3K" xr:uid="{5EC1166B-8468-D54A-9356-600E5529D6F7}"/>
    <hyperlink ref="BB28" location="SG_3L" display="3L" xr:uid="{B02D2536-D67A-6948-9A54-1110F60C559C}"/>
    <hyperlink ref="CB6" location="SG_4A" display="4A" xr:uid="{9246DB41-6B40-415C-B445-28F452A1D935}"/>
    <hyperlink ref="CB8" location="SG_4B" display="4B" xr:uid="{E79DEA23-07C6-44ED-923D-E6A53B4E11D7}"/>
    <hyperlink ref="A1:A14" location="'Cover Sheet'!A1" display="COVER  ==&gt;" xr:uid="{D8B78F95-AA1E-463F-95CE-FC87B7D04555}"/>
    <hyperlink ref="DB28011" location="SG_5H" display="5H" xr:uid="{30A19669-B99C-484B-BE62-966DB701B01C}"/>
    <hyperlink ref="D1001" location="SG_1.D" display="SG 1.D" xr:uid="{F84F41D0-7974-4C6E-BB57-47F95715594C}"/>
    <hyperlink ref="D1002" location="OG_1.D.5" display="OG 1.D.5" xr:uid="{75149EA9-8922-46F9-97CA-809718FE7EFB}"/>
    <hyperlink ref="D1050" location="SG_1.D" display="SG 1.D" xr:uid="{286D9694-772C-4121-92BA-5E68953A2871}"/>
    <hyperlink ref="D1051" location="OG_1.C" display="OG 1.C" xr:uid="{70670AA2-E2BD-46EE-9BA5-E9FBFD22663B}"/>
    <hyperlink ref="D1119" location="SG_1.D" display="SG 1.D" xr:uid="{D7F7CD51-1A9E-4963-8DF5-9761F7A8971F}"/>
    <hyperlink ref="D1391" location="SG_1.B" display="SG 1.B" xr:uid="{550DD097-8AE9-4340-80EE-A82C06F14B2B}"/>
    <hyperlink ref="D1392" location="OG_1.B" display="OG 1.B" xr:uid="{B9E0C4A0-279A-4FEA-8D24-E3A1D86885EF}"/>
    <hyperlink ref="D1393" location="OG_1.D.1" display="OG 1.D.1" xr:uid="{044847A2-2075-49D2-801D-C9888CF8D455}"/>
    <hyperlink ref="D1394" location="OG_1.D.3" display="OG 1.D.3 " xr:uid="{FB21FACA-5FAC-4233-BF7B-2F8677441F18}"/>
    <hyperlink ref="D1395" location="OG_1.D.6" display="OG 1.D.6" xr:uid="{6DC1313E-AE87-4895-A2A2-3965CBB4D32E}"/>
    <hyperlink ref="D1713" location="SG_1.C" display="SG 1.C " xr:uid="{2EBA26FC-78CB-4F0F-9841-F6F106CE848F}"/>
    <hyperlink ref="D1714" location="OG_1.A.3" display="OG 1.A.3" xr:uid="{0EE7047C-91A8-4F75-B7CF-C53E5CC3AA0F}"/>
    <hyperlink ref="D1834" location="SG_1.C" display="SG 1.C" xr:uid="{3599AC07-F416-47D5-8BCC-7AB7A9C214FC}"/>
    <hyperlink ref="D1835" location="OG_1.A.3" display="OG 1.A.3" xr:uid="{6AC7A3C6-3C91-4154-9355-13250452AE58}"/>
    <hyperlink ref="D2155" location="SG_1.C" display="SG 1.C" xr:uid="{4F767CAF-4528-4B90-B253-A0A7611C01D8}"/>
    <hyperlink ref="D2156" location="OG_1.A.3" display="OG 1.A.3" xr:uid="{C4493A4F-2A5C-44D6-898E-B8B95F1EB930}"/>
    <hyperlink ref="D2981" location="SG_1.C" display="SG 1.C" xr:uid="{2793591C-CDA6-40B7-932B-314EEC2BAD31}"/>
    <hyperlink ref="D2982" location="OG_1.A.3" display="OG 1.A.3" xr:uid="{661F6C3F-0F24-4F50-9569-4CD1680E568D}"/>
    <hyperlink ref="D2983" location="SG_5" display="SG 5" xr:uid="{8212EE42-A81D-4A83-82DF-0CD23F66616C}"/>
    <hyperlink ref="D2984" location="SG_6.E" display="SG 6.E" xr:uid="{39764B59-BA99-48FE-88CA-5351DAD7C78C}"/>
    <hyperlink ref="D10003" location="SG_2.A.1" display="SG 2.A.1" xr:uid="{F2020931-E970-4F71-BB5F-D23C94F218E8}"/>
    <hyperlink ref="D10004" location="SG_2.A.2" display="SG 2.A.2" xr:uid="{6494E5DA-1EA0-4C76-9E90-83DCCFCF26E8}"/>
    <hyperlink ref="D10005" location="OG_2.A.1" display="OG 2.A.1-5" xr:uid="{BFADDBA7-C2C0-4B60-A3FE-0ABEF85431C4}"/>
    <hyperlink ref="D10006" location="SG_3.D" display="SG 3.D.1" xr:uid="{ADD7B175-70A0-4210-AA22-52E2C6DEF4C6}"/>
    <hyperlink ref="D10007" location="SG_3.D" display="SG 3.D.2" xr:uid="{70675585-687A-414B-8887-67A012FE1A06}"/>
    <hyperlink ref="D10251" location="SG_2.A.1" display="SG 2.A.1" xr:uid="{DA3E43B1-661C-472D-BCF9-8549518BD973}"/>
    <hyperlink ref="D10252" location="SG_2.A.2" display="SG 2.A.2" xr:uid="{248CBDA6-8F83-4A37-8C87-D8AF8BCA92C4}"/>
    <hyperlink ref="D10253" location="OG_2.A.1" display="OG 2.A.1-5" xr:uid="{AF7F4C65-3281-49EB-8006-3BB189E7F3B0}"/>
    <hyperlink ref="D10622" location="SG_1.A" display="SG 1.A.4 " xr:uid="{25F26319-B9F2-49FA-92EB-0C49B98399D2}"/>
    <hyperlink ref="D10623" location="OG_3.D.3" display="OG 3.D.3" xr:uid="{E938F39B-42F3-4A27-9F7C-EEF752DC109C}"/>
    <hyperlink ref="D10796" location="SG_5.C" display="SG 5.C (in part)" xr:uid="{FFD00E03-1E6E-4DA9-A4B5-66C482965328}"/>
    <hyperlink ref="D10872" location="SG_2.B" display="SG 2.B" xr:uid="{BD382401-FA86-437B-BA1C-9B95814A1622}"/>
    <hyperlink ref="D10873" location="OG_2.B" display="OG 2.B" xr:uid="{760646AF-0552-403E-B964-B710CE47C232}"/>
    <hyperlink ref="D12002" location="SG_3.A.1" display="SG 3.A.1-3" xr:uid="{CB467E94-49EE-44B1-99B4-4FD3DDF1DA29}"/>
    <hyperlink ref="D12003" location="OG_3.A.1" display="OG 3.A.1-4" xr:uid="{65D3BCE6-24CD-4C87-B272-9B715B04C0C3}"/>
    <hyperlink ref="D12018" location="SG_3.A" display="SG 3.A" xr:uid="{D57C9665-D1B5-4B03-93DA-F4ED95155B7B}"/>
    <hyperlink ref="D12019" location="OG_3.A" display="OG 3.A" xr:uid="{C300CB92-ED73-4255-B7F9-FFE07F448E8E}"/>
    <hyperlink ref="D14540" location="SG_3.B" display="SG 3.B" xr:uid="{834ADF19-45CD-400C-989C-ECC51A5C39D7}"/>
    <hyperlink ref="D14541" location="OG_3.B" display="OG 3.B" xr:uid="{7F2172CB-5EF0-4E0E-B513-C005FADB875C}"/>
    <hyperlink ref="D14665" location="SG_3.B" display="SG 3.B" xr:uid="{26321DE8-74F8-4CC3-9925-5304E4ED6A7F}"/>
    <hyperlink ref="D14666" location="OG_3.B" display="OG 3.B" xr:uid="{65407CAE-9390-41A2-B02E-BD0C5DE98F4B}"/>
    <hyperlink ref="D14796" location="SG_3.B" display="SG 3.B" xr:uid="{35F4B683-07FB-4D2C-9EED-44AECD8DA0C1}"/>
    <hyperlink ref="D14797" location="OG_3.B.1" display="OG 3.B.1" xr:uid="{67E817B5-EE79-4762-A3CA-2398DD113E4C}"/>
    <hyperlink ref="D14941" location="SG_3.B" display="SG 3.B" xr:uid="{D2D10882-8693-4AD7-8AF9-32DF464FD93B}"/>
    <hyperlink ref="D15068" location="SG_3.B" display="SG 3.B" xr:uid="{63A08750-43F7-433D-B7C8-0DA2EB411841}"/>
    <hyperlink ref="D15267" location="SG_3.B" display="SG 3.B" xr:uid="{FDD0E43E-386E-400E-A46C-322FFF011B27}"/>
    <hyperlink ref="D15418" location="SG_3.B" display="SG 3.B" xr:uid="{4A07E239-712A-4843-B981-CD2AAD918FF0}"/>
    <hyperlink ref="D15419" location="OG_3.B.5" display="OG 3.B.5" xr:uid="{6128282D-CDA4-4058-94DC-8786AC65D120}"/>
    <hyperlink ref="D15420" location="OG_3.B.6" display="OG 3.B.6" xr:uid="{6C8F7CB6-5654-424D-8E01-84AE31D8B6CB}"/>
    <hyperlink ref="D15657" location="SG_3.B" display="SG 3.B" xr:uid="{C8A87E96-B23E-4C78-B8F4-40C9B88CEF54}"/>
    <hyperlink ref="D15931" location="SG_3.B" display="SG 3.B" xr:uid="{B0ACFA4E-AF53-47C6-A3B0-1FFA1A494190}"/>
    <hyperlink ref="D16111" location="SG_3.C" display="SG 3.C" xr:uid="{BA3FE37D-09B4-4580-94DB-80AC646D2D8A}"/>
    <hyperlink ref="D16112" location="OG_3.C" display="OG 3.C" xr:uid="{FF616352-0733-4DAF-A3EE-ABB621E90E15}"/>
    <hyperlink ref="D19795" location="SG_4" display="SG 4" xr:uid="{50FBBB7F-BBAC-46CC-AD27-0410ADDAEC30}"/>
    <hyperlink ref="D19796" location="OG_5" display="OG 5" xr:uid="{75DB0E17-C414-4D3E-9F92-8715C72F761C}"/>
    <hyperlink ref="D19823" location="SG_4" display="SG 4" xr:uid="{DFAC923E-7EAD-4695-8C5B-DB96ED57B380}"/>
    <hyperlink ref="D19824" location="OG_5" display="OG 5" xr:uid="{93600560-C003-49DF-ADE6-8D7AA5755872}"/>
    <hyperlink ref="D19825" location="SG_5.B" display="SG 5.B" xr:uid="{F0AC0E0D-19DF-4A99-A026-74BFF73FC980}"/>
    <hyperlink ref="D19826" location="OG_5.B.4" display="OG 5.B.4" xr:uid="{FAB11AE7-0555-4F65-8FDD-F87498AAFF7E}"/>
    <hyperlink ref="D26002" location="SG_5.A" display="SG 5.A" xr:uid="{FE0357D6-52D3-41AE-BB20-D30E697F7377}"/>
    <hyperlink ref="D26052" location="SG_5.A" display="SG 5.A" xr:uid="{C3E8AE26-5094-47CC-B94E-76A258815083}"/>
    <hyperlink ref="D26053" location="SG_5.D" display="SG 5.D" xr:uid="{BC2639D6-09EF-49DF-8C0D-11D27D6C5335}"/>
    <hyperlink ref="D26054" location="OG_5.D" display="OG 5.D" xr:uid="{337E2EA0-254E-4130-A1C1-7597AD1DAF53}"/>
    <hyperlink ref="D26916" location="SG_5.C" display="SG 5.C" xr:uid="{D12B59A0-A8DE-4F1E-B148-E1B1A0016F80}"/>
    <hyperlink ref="D26917" location="OG_5.C" display="OG 5.C" xr:uid="{F9FF2562-4099-4672-9F5E-451A4371D614}"/>
    <hyperlink ref="D26970" location="SG_5.C" display="SG 5.C" xr:uid="{2382D93B-6FA2-477F-B9C2-D8D3A320CC78}"/>
    <hyperlink ref="D27044" location="SG_5.C" display="SG 5.C" xr:uid="{0571C643-32DF-473A-8433-A9E6AD765F76}"/>
    <hyperlink ref="D27045" location="OG_5.C.1.a" display="OG 5.C.1.a" xr:uid="{B1F1131B-D411-4135-AC99-98B37684F945}"/>
    <hyperlink ref="D27168" location="SG_5.C" display="SG 5.C" xr:uid="{CA0509E3-7C46-44BE-9C32-18A84F4FFDFB}"/>
    <hyperlink ref="D27169" location="OG_5.C.1.b" display="OG 5.C.1.b" xr:uid="{E3E2DF9A-6198-429C-BF49-CAE2ACA9B36A}"/>
    <hyperlink ref="D27291" location="SG_5.C" display="SG 5.C" xr:uid="{C35C73AE-356B-4533-8147-41E47B176604}"/>
    <hyperlink ref="D27292" location="OG_5.C.2.d" display="OG 5.C.2.d" xr:uid="{FF428233-3BB0-4F19-AD4C-C48E021D1A66}"/>
    <hyperlink ref="D28014" location="SG_5" display="SG 5" xr:uid="{D1C48FC5-BD52-481B-949E-C241FA70C297}"/>
    <hyperlink ref="D28015" location="OG_5.B.4" display="OG 5.B.4" xr:uid="{AE896092-7E9A-43F3-A48A-129E879642C7}"/>
    <hyperlink ref="D28048" location="SG_5" display="SG 5" xr:uid="{2BA1F4F1-F636-4B38-B4A5-FCCD1AF182F4}"/>
    <hyperlink ref="D28049" location="OG_5.B.4" display="OG 5.B.4" xr:uid="{7B826DFE-9284-4702-96D0-9F942E56E091}"/>
    <hyperlink ref="D28770" location="SG_5" display="SG 5" xr:uid="{DE84F7B3-04ED-496A-8DA0-F03680F00F1D}"/>
    <hyperlink ref="D28771" location="OG_5.B.4" display="OG 5.B.4" xr:uid="{E85F52EA-DFB6-49E5-A293-5B1CF0F6C224}"/>
    <hyperlink ref="D29147" location="SG_1.A" display="SG 1.A.3" xr:uid="{B44332B8-3A93-4443-A84B-629A78D55D8F}"/>
    <hyperlink ref="D32581" location="SG_6.E" display="SG 6E" xr:uid="{3A016BE6-9B98-49E7-BED9-A7EA68C697AC}"/>
    <hyperlink ref="D32582" location="OG_6.E" display="OG 6.E" xr:uid="{00981711-0625-4D09-B40E-7B67A8889B3B}"/>
    <hyperlink ref="D1121" location="OG_1.D.7" display="OG 1.D.7" xr:uid="{F35B0667-303F-4E59-A74A-F6B93F353631}"/>
    <hyperlink ref="D1122" location="SG_1.B" display="SG 1.B" xr:uid="{B9734FA7-2C65-4B93-99D0-6EF44BFA0619}"/>
    <hyperlink ref="D1120" location="OG_1.D.3" display="OG 1.D.3 " xr:uid="{21FD688A-7B32-4F0D-A7F7-14B924E81DFB}"/>
    <hyperlink ref="B8" location="SG_3A" display="Strategic Goal #3: Patriotic Programs" xr:uid="{8B9DE24E-DA47-624E-AD64-ACDA012A9FAA}"/>
    <hyperlink ref="B6" location="SG_2A" display="Strategic Goal #2: Historical Programs" xr:uid="{F0D9A334-AF59-5447-AEDD-906671199A13}"/>
    <hyperlink ref="B10" location="SG_4A" display="Strategic Goal #4: Educational Programs" xr:uid="{8468CF28-83CC-E746-993A-9FB6EB7CBF67}"/>
    <hyperlink ref="B12" location="SG_5A" display="Strategic Goal #5: External Relations" xr:uid="{61653E21-7EA4-2147-A71A-EBC12781B6D2}"/>
    <hyperlink ref="A16:A29" location="EventBasedRecordingGuide!B1" display="EVENT GUIDE ==&gt;" xr:uid="{434FF641-0305-8949-96DE-9693F0353776}"/>
  </hyperlinks>
  <pageMargins left="0.7" right="0.7" top="0.75" bottom="0.75" header="0.3" footer="0.3"/>
  <pageSetup orientation="portrait" r:id="rId1"/>
  <customProperties>
    <customPr name="_pios_id" r:id="rId2"/>
  </customProperties>
  <ignoredErrors>
    <ignoredError sqref="DK26025:DK26034" unlockedFormula="1"/>
  </ignoredErrors>
  <extLst>
    <ext xmlns:x14="http://schemas.microsoft.com/office/spreadsheetml/2009/9/main" uri="{CCE6A557-97BC-4b89-ADB6-D9C93CAAB3DF}">
      <x14:dataValidations xmlns:xm="http://schemas.microsoft.com/office/excel/2006/main" count="1">
        <x14:dataValidation type="date" operator="lessThan" allowBlank="1" showInputMessage="1" showErrorMessage="1" xr:uid="{06C0125B-DC41-4D0E-8D8E-BA7E16799E97}">
          <x14:formula1>
            <xm:f>'Cover Sheet'!K4+365</xm:f>
          </x14:formula1>
          <xm:sqref>DD26006 DE26025:DE26034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28A4F-D26D-A44B-A9F3-103272E1267A}">
  <sheetPr>
    <tabColor theme="1"/>
  </sheetPr>
  <dimension ref="A1:DR29154"/>
  <sheetViews>
    <sheetView showGridLines="0" zoomScale="80" zoomScaleNormal="80" workbookViewId="0">
      <pane xSplit="3" ySplit="10" topLeftCell="D11" activePane="bottomRight" state="frozen"/>
      <selection activeCell="BE14941" sqref="BE14941:BF14941"/>
      <selection pane="topRight" activeCell="BE14941" sqref="BE14941:BF14941"/>
      <selection pane="bottomLeft" activeCell="BE14941" sqref="BE14941:BF14941"/>
      <selection pane="bottomRight" activeCell="BE14941" sqref="BE14941:BF14941"/>
    </sheetView>
  </sheetViews>
  <sheetFormatPr defaultColWidth="10.7109375" defaultRowHeight="15.75" x14ac:dyDescent="0.25"/>
  <cols>
    <col min="1" max="1" width="10.7109375" style="97"/>
    <col min="2" max="2" width="10.7109375" style="86"/>
    <col min="3" max="3" width="4" style="79" customWidth="1"/>
    <col min="4" max="4" width="10.7109375" style="79"/>
    <col min="5" max="5" width="134.28515625" style="79" customWidth="1"/>
    <col min="6" max="6" width="2" style="79" customWidth="1"/>
    <col min="7" max="7" width="9.42578125" style="97" bestFit="1" customWidth="1"/>
    <col min="8" max="8" width="10.7109375" style="99"/>
    <col min="9" max="9" width="2.42578125" style="97" customWidth="1"/>
    <col min="10" max="10" width="6.7109375" style="97" bestFit="1" customWidth="1"/>
    <col min="11" max="11" width="8.140625" style="94" bestFit="1" customWidth="1"/>
    <col min="12" max="12" width="2.42578125" style="79" customWidth="1"/>
    <col min="13" max="13" width="10.7109375" style="99"/>
    <col min="14" max="14" width="10.7109375" style="79"/>
    <col min="15" max="15" width="2.42578125" style="79" customWidth="1"/>
    <col min="16" max="16" width="23.140625" style="97" bestFit="1" customWidth="1"/>
    <col min="17" max="16384" width="10.7109375" style="79"/>
  </cols>
  <sheetData>
    <row r="1" spans="1:16" ht="6" customHeight="1" thickBot="1" x14ac:dyDescent="0.3">
      <c r="D1" s="91"/>
    </row>
    <row r="2" spans="1:16" ht="16.5" thickBot="1" x14ac:dyDescent="0.3">
      <c r="A2" s="111">
        <f>+A10+A36+A50+A78+A86+A112</f>
        <v>11076</v>
      </c>
      <c r="B2" s="87">
        <f>+B10+B36+B50+B78+B86+B112</f>
        <v>11226</v>
      </c>
      <c r="D2" s="88" t="s">
        <v>473</v>
      </c>
      <c r="E2" s="88"/>
      <c r="P2" s="101" t="s">
        <v>491</v>
      </c>
    </row>
    <row r="3" spans="1:16" ht="6" customHeight="1" x14ac:dyDescent="0.25">
      <c r="D3" s="91"/>
    </row>
    <row r="4" spans="1:16" ht="6" customHeight="1" x14ac:dyDescent="0.25">
      <c r="D4" s="91"/>
    </row>
    <row r="5" spans="1:16" ht="6" customHeight="1" x14ac:dyDescent="0.25">
      <c r="D5" s="91"/>
    </row>
    <row r="6" spans="1:16" x14ac:dyDescent="0.25">
      <c r="A6" s="101" t="s">
        <v>585</v>
      </c>
      <c r="B6" s="102" t="s">
        <v>584</v>
      </c>
      <c r="D6" s="512" t="s">
        <v>488</v>
      </c>
      <c r="E6" s="513"/>
      <c r="G6" s="98" t="s">
        <v>489</v>
      </c>
      <c r="H6" s="100">
        <v>1</v>
      </c>
      <c r="I6" s="98"/>
      <c r="J6" s="98" t="s">
        <v>490</v>
      </c>
      <c r="K6" s="95">
        <v>30</v>
      </c>
      <c r="L6" s="93"/>
      <c r="M6" s="100">
        <f>K6-H6</f>
        <v>29</v>
      </c>
      <c r="N6" s="96"/>
    </row>
    <row r="7" spans="1:16" ht="6" customHeight="1" x14ac:dyDescent="0.25">
      <c r="D7" s="91"/>
    </row>
    <row r="8" spans="1:16" ht="6" customHeight="1" x14ac:dyDescent="0.25">
      <c r="D8" s="91"/>
    </row>
    <row r="9" spans="1:16" ht="6" customHeight="1" thickBot="1" x14ac:dyDescent="0.3">
      <c r="D9" s="91"/>
    </row>
    <row r="10" spans="1:16" ht="15" customHeight="1" thickBot="1" x14ac:dyDescent="0.3">
      <c r="A10" s="89">
        <f>SUM(A12:A31)</f>
        <v>3128</v>
      </c>
      <c r="B10" s="89">
        <f>SUM(B12:B31)</f>
        <v>3128</v>
      </c>
      <c r="D10" s="512" t="s">
        <v>313</v>
      </c>
      <c r="E10" s="513"/>
      <c r="G10" s="98" t="s">
        <v>477</v>
      </c>
      <c r="H10" s="100">
        <v>1001</v>
      </c>
      <c r="I10" s="98"/>
      <c r="J10" s="98" t="s">
        <v>487</v>
      </c>
      <c r="K10" s="95">
        <v>4390</v>
      </c>
      <c r="L10" s="93"/>
      <c r="M10" s="100">
        <f>K10-H10</f>
        <v>3389</v>
      </c>
      <c r="N10" s="96">
        <f>+B10/M10</f>
        <v>0.92298613160224252</v>
      </c>
      <c r="P10" s="100">
        <f>+H10-K6</f>
        <v>971</v>
      </c>
    </row>
    <row r="11" spans="1:16" ht="6" customHeight="1" x14ac:dyDescent="0.25">
      <c r="D11" s="91"/>
      <c r="P11" s="99"/>
    </row>
    <row r="12" spans="1:16" x14ac:dyDescent="0.25">
      <c r="A12" s="109">
        <f>B12</f>
        <v>25</v>
      </c>
      <c r="B12" s="86">
        <v>25</v>
      </c>
      <c r="D12" s="90" t="s">
        <v>10</v>
      </c>
      <c r="E12" s="92" t="s">
        <v>351</v>
      </c>
      <c r="P12" s="99"/>
    </row>
    <row r="13" spans="1:16" ht="6" customHeight="1" x14ac:dyDescent="0.25">
      <c r="D13" s="91"/>
      <c r="P13" s="99"/>
    </row>
    <row r="14" spans="1:16" x14ac:dyDescent="0.25">
      <c r="A14" s="109">
        <f>B14</f>
        <v>1</v>
      </c>
      <c r="B14" s="86">
        <v>1</v>
      </c>
      <c r="D14" s="90" t="s">
        <v>21</v>
      </c>
      <c r="E14" s="92" t="s">
        <v>352</v>
      </c>
      <c r="P14" s="99"/>
    </row>
    <row r="15" spans="1:16" ht="6" customHeight="1" x14ac:dyDescent="0.25">
      <c r="D15" s="91"/>
      <c r="P15" s="99"/>
    </row>
    <row r="16" spans="1:16" x14ac:dyDescent="0.25">
      <c r="A16" s="109">
        <f>B16</f>
        <v>1</v>
      </c>
      <c r="B16" s="86">
        <v>1</v>
      </c>
      <c r="D16" s="90" t="s">
        <v>157</v>
      </c>
      <c r="E16" s="92" t="s">
        <v>353</v>
      </c>
      <c r="P16" s="99"/>
    </row>
    <row r="17" spans="1:77" ht="6" customHeight="1" x14ac:dyDescent="0.25">
      <c r="D17" s="91"/>
      <c r="P17" s="99"/>
    </row>
    <row r="18" spans="1:77" x14ac:dyDescent="0.25">
      <c r="A18" s="109">
        <f>B18</f>
        <v>1</v>
      </c>
      <c r="B18" s="86">
        <v>1</v>
      </c>
      <c r="D18" s="90" t="s">
        <v>158</v>
      </c>
      <c r="E18" s="92" t="s">
        <v>130</v>
      </c>
      <c r="P18" s="99"/>
    </row>
    <row r="19" spans="1:77" ht="6" customHeight="1" x14ac:dyDescent="0.25">
      <c r="D19" s="91"/>
      <c r="P19" s="99"/>
    </row>
    <row r="20" spans="1:77" x14ac:dyDescent="0.25">
      <c r="A20" s="97">
        <v>300</v>
      </c>
      <c r="B20" s="110">
        <v>300</v>
      </c>
      <c r="D20" s="90" t="s">
        <v>159</v>
      </c>
      <c r="E20" s="92" t="s">
        <v>354</v>
      </c>
      <c r="P20" s="99"/>
    </row>
    <row r="21" spans="1:77" ht="6" customHeight="1" x14ac:dyDescent="0.25">
      <c r="D21" s="91"/>
      <c r="P21" s="99"/>
    </row>
    <row r="22" spans="1:77" x14ac:dyDescent="0.25">
      <c r="A22" s="109">
        <f>B22</f>
        <v>100</v>
      </c>
      <c r="B22" s="86">
        <v>100</v>
      </c>
      <c r="D22" s="90" t="s">
        <v>160</v>
      </c>
      <c r="E22" s="92" t="s">
        <v>355</v>
      </c>
      <c r="P22" s="99"/>
    </row>
    <row r="23" spans="1:77" ht="6" customHeight="1" x14ac:dyDescent="0.25">
      <c r="D23" s="91"/>
      <c r="P23" s="99"/>
    </row>
    <row r="24" spans="1:77" x14ac:dyDescent="0.25">
      <c r="A24" s="109">
        <f>B24</f>
        <v>100</v>
      </c>
      <c r="B24" s="86">
        <v>100</v>
      </c>
      <c r="D24" s="90" t="s">
        <v>161</v>
      </c>
      <c r="E24" s="92" t="s">
        <v>356</v>
      </c>
      <c r="P24" s="99"/>
      <c r="BR24" s="282"/>
      <c r="BS24" s="282"/>
      <c r="BT24" s="282"/>
      <c r="BU24" s="282"/>
      <c r="BV24" s="282"/>
      <c r="BW24" s="282"/>
      <c r="BX24" s="282"/>
      <c r="BY24" s="282"/>
    </row>
    <row r="25" spans="1:77" ht="6" customHeight="1" x14ac:dyDescent="0.25">
      <c r="D25" s="91"/>
      <c r="P25" s="99"/>
      <c r="BR25" s="282"/>
      <c r="BS25" s="282"/>
      <c r="BT25" s="282"/>
      <c r="BU25" s="282"/>
      <c r="BV25" s="282"/>
      <c r="BW25" s="282"/>
      <c r="BX25" s="282"/>
      <c r="BY25" s="282"/>
    </row>
    <row r="26" spans="1:77" x14ac:dyDescent="0.25">
      <c r="A26" s="97">
        <v>300</v>
      </c>
      <c r="B26" s="308">
        <v>300</v>
      </c>
      <c r="D26" s="90" t="s">
        <v>162</v>
      </c>
      <c r="E26" s="92" t="s">
        <v>357</v>
      </c>
      <c r="P26" s="99"/>
      <c r="BR26" s="282"/>
      <c r="BS26" s="282"/>
      <c r="BT26" s="282"/>
      <c r="BU26" s="282"/>
      <c r="BV26" s="282"/>
      <c r="BW26" s="282"/>
      <c r="BX26" s="282"/>
      <c r="BY26" s="282"/>
    </row>
    <row r="27" spans="1:77" ht="6" customHeight="1" x14ac:dyDescent="0.25">
      <c r="D27" s="91"/>
      <c r="P27" s="99"/>
    </row>
    <row r="28" spans="1:77" x14ac:dyDescent="0.25">
      <c r="A28" s="97">
        <v>800</v>
      </c>
      <c r="B28" s="110">
        <v>800</v>
      </c>
      <c r="D28" s="90" t="s">
        <v>181</v>
      </c>
      <c r="E28" s="92" t="s">
        <v>358</v>
      </c>
      <c r="P28" s="99"/>
    </row>
    <row r="29" spans="1:77" ht="6" customHeight="1" x14ac:dyDescent="0.25">
      <c r="D29" s="91"/>
      <c r="P29" s="99"/>
    </row>
    <row r="30" spans="1:77" x14ac:dyDescent="0.25">
      <c r="A30" s="97">
        <v>1500</v>
      </c>
      <c r="B30" s="110">
        <v>1500</v>
      </c>
      <c r="D30" s="90" t="s">
        <v>185</v>
      </c>
      <c r="E30" s="92" t="s">
        <v>359</v>
      </c>
      <c r="P30" s="99"/>
    </row>
    <row r="31" spans="1:77" ht="6" customHeight="1" x14ac:dyDescent="0.25">
      <c r="D31" s="91"/>
      <c r="P31" s="99"/>
    </row>
    <row r="32" spans="1:77" x14ac:dyDescent="0.25">
      <c r="A32" s="109">
        <f>B32</f>
        <v>8</v>
      </c>
      <c r="B32" s="86">
        <v>8</v>
      </c>
      <c r="D32" s="90" t="s">
        <v>275</v>
      </c>
      <c r="E32" s="92" t="s">
        <v>276</v>
      </c>
      <c r="P32" s="99"/>
    </row>
    <row r="33" spans="1:16" ht="6" customHeight="1" x14ac:dyDescent="0.25">
      <c r="D33" s="91"/>
      <c r="P33" s="99"/>
    </row>
    <row r="34" spans="1:16" ht="6" customHeight="1" x14ac:dyDescent="0.25">
      <c r="D34" s="91"/>
      <c r="P34" s="99"/>
    </row>
    <row r="35" spans="1:16" ht="6" customHeight="1" thickBot="1" x14ac:dyDescent="0.3">
      <c r="D35" s="91"/>
      <c r="P35" s="99"/>
    </row>
    <row r="36" spans="1:16" ht="16.5" thickBot="1" x14ac:dyDescent="0.3">
      <c r="A36" s="89">
        <f>SUM(A38:A46)</f>
        <v>875</v>
      </c>
      <c r="B36" s="89">
        <f>SUM(B38:B46)</f>
        <v>875</v>
      </c>
      <c r="D36" s="512" t="s">
        <v>315</v>
      </c>
      <c r="E36" s="513"/>
      <c r="G36" s="98" t="s">
        <v>478</v>
      </c>
      <c r="H36" s="100">
        <v>10000</v>
      </c>
      <c r="I36" s="98"/>
      <c r="J36" s="98" t="s">
        <v>486</v>
      </c>
      <c r="K36" s="95">
        <v>10979</v>
      </c>
      <c r="L36" s="93"/>
      <c r="M36" s="100">
        <f>K36-H36</f>
        <v>979</v>
      </c>
      <c r="N36" s="96">
        <f>+B36/M36</f>
        <v>0.89376915219611852</v>
      </c>
      <c r="P36" s="100">
        <f>H36-K10</f>
        <v>5610</v>
      </c>
    </row>
    <row r="37" spans="1:16" ht="6" customHeight="1" x14ac:dyDescent="0.25">
      <c r="D37" s="91"/>
      <c r="P37" s="99"/>
    </row>
    <row r="38" spans="1:16" x14ac:dyDescent="0.25">
      <c r="A38" s="97">
        <v>225</v>
      </c>
      <c r="B38" s="110">
        <v>225</v>
      </c>
      <c r="D38" s="90" t="s">
        <v>34</v>
      </c>
      <c r="E38" s="92" t="s">
        <v>360</v>
      </c>
      <c r="P38" s="99"/>
    </row>
    <row r="39" spans="1:16" ht="6" customHeight="1" x14ac:dyDescent="0.25">
      <c r="D39" s="91"/>
      <c r="P39" s="99"/>
    </row>
    <row r="40" spans="1:16" x14ac:dyDescent="0.25">
      <c r="A40" s="97">
        <v>350</v>
      </c>
      <c r="B40" s="110">
        <v>350</v>
      </c>
      <c r="D40" s="90" t="s">
        <v>37</v>
      </c>
      <c r="E40" s="92" t="s">
        <v>99</v>
      </c>
      <c r="P40" s="99"/>
    </row>
    <row r="41" spans="1:16" ht="6" customHeight="1" x14ac:dyDescent="0.25">
      <c r="D41" s="91"/>
      <c r="P41" s="99"/>
    </row>
    <row r="42" spans="1:16" x14ac:dyDescent="0.25">
      <c r="A42" s="109">
        <f>B42</f>
        <v>150</v>
      </c>
      <c r="B42" s="86">
        <v>150</v>
      </c>
      <c r="D42" s="90" t="s">
        <v>172</v>
      </c>
      <c r="E42" s="92" t="s">
        <v>361</v>
      </c>
      <c r="P42" s="99"/>
    </row>
    <row r="43" spans="1:16" ht="6" customHeight="1" x14ac:dyDescent="0.25">
      <c r="D43" s="91"/>
      <c r="P43" s="99"/>
    </row>
    <row r="44" spans="1:16" x14ac:dyDescent="0.25">
      <c r="A44" s="109">
        <f>B44</f>
        <v>50</v>
      </c>
      <c r="B44" s="86">
        <v>50</v>
      </c>
      <c r="D44" s="90" t="s">
        <v>173</v>
      </c>
      <c r="E44" s="92" t="s">
        <v>362</v>
      </c>
      <c r="P44" s="99"/>
    </row>
    <row r="45" spans="1:16" ht="6" customHeight="1" x14ac:dyDescent="0.25">
      <c r="D45" s="91"/>
      <c r="P45" s="99"/>
    </row>
    <row r="46" spans="1:16" x14ac:dyDescent="0.25">
      <c r="A46" s="109">
        <f>B46</f>
        <v>100</v>
      </c>
      <c r="B46" s="86">
        <v>100</v>
      </c>
      <c r="D46" s="90" t="s">
        <v>174</v>
      </c>
      <c r="E46" s="92" t="s">
        <v>176</v>
      </c>
      <c r="P46" s="99"/>
    </row>
    <row r="47" spans="1:16" ht="6" customHeight="1" x14ac:dyDescent="0.25">
      <c r="D47" s="91"/>
      <c r="P47" s="99"/>
    </row>
    <row r="48" spans="1:16" ht="6" customHeight="1" x14ac:dyDescent="0.25">
      <c r="D48" s="91"/>
      <c r="P48" s="99"/>
    </row>
    <row r="49" spans="1:16" ht="6" customHeight="1" thickBot="1" x14ac:dyDescent="0.3">
      <c r="D49" s="91"/>
      <c r="P49" s="99"/>
    </row>
    <row r="50" spans="1:16" ht="16.5" thickBot="1" x14ac:dyDescent="0.3">
      <c r="A50" s="89">
        <f>SUM(A52:A74)</f>
        <v>3827</v>
      </c>
      <c r="B50" s="89">
        <f>SUM(B52:B74)</f>
        <v>3977</v>
      </c>
      <c r="D50" s="514" t="s">
        <v>316</v>
      </c>
      <c r="E50" s="515"/>
      <c r="G50" s="98" t="s">
        <v>479</v>
      </c>
      <c r="H50" s="100">
        <v>12000</v>
      </c>
      <c r="I50" s="98"/>
      <c r="J50" s="98" t="s">
        <v>485</v>
      </c>
      <c r="K50" s="95">
        <v>16318</v>
      </c>
      <c r="L50" s="93"/>
      <c r="M50" s="100">
        <f>K50-H50</f>
        <v>4318</v>
      </c>
      <c r="N50" s="96">
        <f>+B50/M50</f>
        <v>0.92102825382121356</v>
      </c>
      <c r="P50" s="100">
        <f>+H50+-K36</f>
        <v>1021</v>
      </c>
    </row>
    <row r="51" spans="1:16" ht="6" customHeight="1" x14ac:dyDescent="0.25">
      <c r="D51" s="91"/>
      <c r="P51" s="99"/>
    </row>
    <row r="52" spans="1:16" x14ac:dyDescent="0.25">
      <c r="A52" s="109">
        <f>B52</f>
        <v>2</v>
      </c>
      <c r="B52" s="86">
        <v>2</v>
      </c>
      <c r="D52" s="90" t="s">
        <v>206</v>
      </c>
      <c r="E52" s="92" t="s">
        <v>364</v>
      </c>
      <c r="P52" s="99"/>
    </row>
    <row r="53" spans="1:16" ht="6" customHeight="1" x14ac:dyDescent="0.25">
      <c r="D53" s="91"/>
      <c r="P53" s="99"/>
    </row>
    <row r="54" spans="1:16" x14ac:dyDescent="0.25">
      <c r="A54" s="97">
        <v>2500</v>
      </c>
      <c r="B54" s="110">
        <v>2500</v>
      </c>
      <c r="D54" s="90" t="s">
        <v>207</v>
      </c>
      <c r="E54" s="92" t="s">
        <v>205</v>
      </c>
      <c r="P54" s="99"/>
    </row>
    <row r="55" spans="1:16" ht="6" customHeight="1" x14ac:dyDescent="0.25">
      <c r="D55" s="91"/>
      <c r="P55" s="99"/>
    </row>
    <row r="56" spans="1:16" x14ac:dyDescent="0.25">
      <c r="A56" s="109">
        <f>B56</f>
        <v>100</v>
      </c>
      <c r="B56" s="86">
        <v>100</v>
      </c>
      <c r="D56" s="90" t="s">
        <v>209</v>
      </c>
      <c r="E56" s="92" t="s">
        <v>365</v>
      </c>
      <c r="P56" s="99"/>
    </row>
    <row r="57" spans="1:16" ht="6" customHeight="1" x14ac:dyDescent="0.25">
      <c r="D57" s="91"/>
      <c r="P57" s="99"/>
    </row>
    <row r="58" spans="1:16" x14ac:dyDescent="0.25">
      <c r="A58" s="109">
        <f>B58</f>
        <v>100</v>
      </c>
      <c r="B58" s="86">
        <v>100</v>
      </c>
      <c r="D58" s="90" t="s">
        <v>210</v>
      </c>
      <c r="E58" s="92" t="s">
        <v>111</v>
      </c>
      <c r="P58" s="99"/>
    </row>
    <row r="59" spans="1:16" ht="6" customHeight="1" x14ac:dyDescent="0.25">
      <c r="D59" s="91"/>
      <c r="P59" s="99"/>
    </row>
    <row r="60" spans="1:16" x14ac:dyDescent="0.25">
      <c r="A60" s="109">
        <f>B60</f>
        <v>100</v>
      </c>
      <c r="B60" s="86">
        <v>100</v>
      </c>
      <c r="D60" s="90" t="s">
        <v>211</v>
      </c>
      <c r="E60" s="92" t="s">
        <v>366</v>
      </c>
      <c r="P60" s="99"/>
    </row>
    <row r="61" spans="1:16" ht="6" customHeight="1" x14ac:dyDescent="0.25">
      <c r="D61" s="91"/>
      <c r="P61" s="99"/>
    </row>
    <row r="62" spans="1:16" x14ac:dyDescent="0.25">
      <c r="A62" s="109">
        <f>B62</f>
        <v>100</v>
      </c>
      <c r="B62" s="86">
        <v>100</v>
      </c>
      <c r="D62" s="90" t="s">
        <v>212</v>
      </c>
      <c r="E62" s="92" t="s">
        <v>367</v>
      </c>
      <c r="P62" s="99"/>
    </row>
    <row r="63" spans="1:16" ht="6" customHeight="1" x14ac:dyDescent="0.25">
      <c r="D63" s="91"/>
      <c r="P63" s="99"/>
    </row>
    <row r="64" spans="1:16" x14ac:dyDescent="0.25">
      <c r="A64" s="97">
        <v>175</v>
      </c>
      <c r="B64" s="110">
        <v>175</v>
      </c>
      <c r="D64" s="90" t="s">
        <v>213</v>
      </c>
      <c r="E64" s="92" t="s">
        <v>368</v>
      </c>
      <c r="P64" s="99"/>
    </row>
    <row r="65" spans="1:16" ht="6" customHeight="1" x14ac:dyDescent="0.25">
      <c r="D65" s="91"/>
      <c r="P65" s="99"/>
    </row>
    <row r="66" spans="1:16" x14ac:dyDescent="0.25">
      <c r="A66" s="109">
        <f>B66</f>
        <v>100</v>
      </c>
      <c r="B66" s="86">
        <v>100</v>
      </c>
      <c r="D66" s="90" t="s">
        <v>214</v>
      </c>
      <c r="E66" s="92" t="s">
        <v>369</v>
      </c>
      <c r="P66" s="99"/>
    </row>
    <row r="67" spans="1:16" ht="6" customHeight="1" x14ac:dyDescent="0.25">
      <c r="D67" s="91"/>
      <c r="P67" s="99"/>
    </row>
    <row r="68" spans="1:16" x14ac:dyDescent="0.25">
      <c r="A68" s="109">
        <f>B68</f>
        <v>200</v>
      </c>
      <c r="B68" s="86">
        <v>200</v>
      </c>
      <c r="D68" s="90" t="s">
        <v>215</v>
      </c>
      <c r="E68" s="92" t="s">
        <v>370</v>
      </c>
      <c r="P68" s="99"/>
    </row>
    <row r="69" spans="1:16" ht="6" customHeight="1" x14ac:dyDescent="0.25">
      <c r="D69" s="91"/>
      <c r="P69" s="99"/>
    </row>
    <row r="70" spans="1:16" x14ac:dyDescent="0.25">
      <c r="A70" s="107">
        <v>175</v>
      </c>
      <c r="B70" s="108">
        <v>250</v>
      </c>
      <c r="D70" s="90" t="s">
        <v>217</v>
      </c>
      <c r="E70" s="92" t="s">
        <v>371</v>
      </c>
      <c r="P70" s="99"/>
    </row>
    <row r="71" spans="1:16" ht="6" customHeight="1" x14ac:dyDescent="0.25">
      <c r="D71" s="91"/>
      <c r="P71" s="99"/>
    </row>
    <row r="72" spans="1:16" x14ac:dyDescent="0.25">
      <c r="A72" s="109">
        <f>B72</f>
        <v>150</v>
      </c>
      <c r="B72" s="86">
        <v>150</v>
      </c>
      <c r="D72" s="90" t="s">
        <v>216</v>
      </c>
      <c r="E72" s="92" t="s">
        <v>372</v>
      </c>
      <c r="P72" s="99"/>
    </row>
    <row r="73" spans="1:16" ht="6" customHeight="1" x14ac:dyDescent="0.25">
      <c r="D73" s="91"/>
      <c r="P73" s="99"/>
    </row>
    <row r="74" spans="1:16" x14ac:dyDescent="0.25">
      <c r="A74" s="107">
        <v>125</v>
      </c>
      <c r="B74" s="108">
        <v>200</v>
      </c>
      <c r="D74" s="90" t="s">
        <v>218</v>
      </c>
      <c r="E74" s="92" t="s">
        <v>373</v>
      </c>
      <c r="P74" s="99"/>
    </row>
    <row r="75" spans="1:16" ht="6" customHeight="1" x14ac:dyDescent="0.25">
      <c r="D75" s="91"/>
      <c r="P75" s="99"/>
    </row>
    <row r="76" spans="1:16" ht="6" customHeight="1" x14ac:dyDescent="0.25">
      <c r="D76" s="91"/>
      <c r="P76" s="99"/>
    </row>
    <row r="77" spans="1:16" ht="6" customHeight="1" thickBot="1" x14ac:dyDescent="0.3">
      <c r="D77" s="91"/>
      <c r="P77" s="99"/>
    </row>
    <row r="78" spans="1:16" ht="16.5" thickBot="1" x14ac:dyDescent="0.3">
      <c r="A78" s="109">
        <f>B78</f>
        <v>3</v>
      </c>
      <c r="B78" s="89">
        <f>SUM(B80:B81)</f>
        <v>3</v>
      </c>
      <c r="D78" s="514" t="s">
        <v>317</v>
      </c>
      <c r="E78" s="515"/>
      <c r="G78" s="98" t="s">
        <v>480</v>
      </c>
      <c r="H78" s="100">
        <v>19792</v>
      </c>
      <c r="I78" s="98"/>
      <c r="J78" s="98" t="s">
        <v>484</v>
      </c>
      <c r="K78" s="95">
        <v>22131</v>
      </c>
      <c r="L78" s="93"/>
      <c r="M78" s="100">
        <f>K78-H78</f>
        <v>2339</v>
      </c>
      <c r="N78" s="96">
        <f>+B78/M78</f>
        <v>1.2825994014536127E-3</v>
      </c>
      <c r="P78" s="100">
        <f>+H78-K50</f>
        <v>3474</v>
      </c>
    </row>
    <row r="79" spans="1:16" ht="6" customHeight="1" x14ac:dyDescent="0.25">
      <c r="D79" s="91"/>
      <c r="P79" s="99"/>
    </row>
    <row r="80" spans="1:16" x14ac:dyDescent="0.25">
      <c r="A80" s="109">
        <f>B80</f>
        <v>3</v>
      </c>
      <c r="B80" s="86">
        <v>3</v>
      </c>
      <c r="D80" s="90" t="s">
        <v>65</v>
      </c>
      <c r="E80" s="92" t="s">
        <v>374</v>
      </c>
      <c r="P80" s="99"/>
    </row>
    <row r="81" spans="1:16" ht="6" customHeight="1" x14ac:dyDescent="0.25">
      <c r="D81" s="91"/>
      <c r="P81" s="99"/>
    </row>
    <row r="82" spans="1:16" x14ac:dyDescent="0.25">
      <c r="A82" s="97">
        <v>2300</v>
      </c>
      <c r="B82" s="86">
        <v>2300</v>
      </c>
      <c r="D82" s="90" t="s">
        <v>78</v>
      </c>
      <c r="E82" s="92" t="s">
        <v>375</v>
      </c>
      <c r="P82" s="99"/>
    </row>
    <row r="83" spans="1:16" ht="6" customHeight="1" x14ac:dyDescent="0.25">
      <c r="D83" s="91"/>
      <c r="P83" s="99"/>
    </row>
    <row r="84" spans="1:16" ht="6" customHeight="1" x14ac:dyDescent="0.25">
      <c r="D84" s="91"/>
      <c r="P84" s="99"/>
    </row>
    <row r="85" spans="1:16" ht="6" customHeight="1" thickBot="1" x14ac:dyDescent="0.3">
      <c r="D85" s="91"/>
      <c r="P85" s="99"/>
    </row>
    <row r="86" spans="1:16" ht="16.5" thickBot="1" x14ac:dyDescent="0.3">
      <c r="A86" s="89">
        <f>SUM(A88:A108)</f>
        <v>3143</v>
      </c>
      <c r="B86" s="89">
        <f>SUM(B88:B108)</f>
        <v>3143</v>
      </c>
      <c r="D86" s="512" t="s">
        <v>327</v>
      </c>
      <c r="E86" s="513"/>
      <c r="G86" s="98" t="s">
        <v>481</v>
      </c>
      <c r="H86" s="100">
        <v>26000</v>
      </c>
      <c r="I86" s="98"/>
      <c r="J86" s="98" t="s">
        <v>483</v>
      </c>
      <c r="K86" s="95">
        <v>29402</v>
      </c>
      <c r="L86" s="93"/>
      <c r="M86" s="100">
        <f>K86-H86</f>
        <v>3402</v>
      </c>
      <c r="N86" s="96">
        <f>+B86/M86</f>
        <v>0.9238683127572016</v>
      </c>
      <c r="P86" s="100">
        <f>+H86-K78</f>
        <v>3869</v>
      </c>
    </row>
    <row r="87" spans="1:16" ht="6" customHeight="1" x14ac:dyDescent="0.25">
      <c r="D87" s="91"/>
      <c r="P87" s="99"/>
    </row>
    <row r="88" spans="1:16" x14ac:dyDescent="0.25">
      <c r="A88" s="109">
        <f>B88</f>
        <v>16</v>
      </c>
      <c r="B88" s="86">
        <v>16</v>
      </c>
      <c r="D88" s="90" t="s">
        <v>85</v>
      </c>
      <c r="E88" s="92" t="s">
        <v>11</v>
      </c>
      <c r="P88" s="99"/>
    </row>
    <row r="89" spans="1:16" ht="6" customHeight="1" x14ac:dyDescent="0.25">
      <c r="D89" s="91"/>
      <c r="P89" s="99"/>
    </row>
    <row r="90" spans="1:16" x14ac:dyDescent="0.25">
      <c r="A90" s="97">
        <v>850</v>
      </c>
      <c r="B90" s="86">
        <v>850</v>
      </c>
      <c r="D90" s="90" t="s">
        <v>86</v>
      </c>
      <c r="E90" s="92" t="s">
        <v>261</v>
      </c>
      <c r="P90" s="99"/>
    </row>
    <row r="91" spans="1:16" ht="6" customHeight="1" x14ac:dyDescent="0.25">
      <c r="D91" s="91"/>
      <c r="P91" s="99"/>
    </row>
    <row r="92" spans="1:16" x14ac:dyDescent="0.25">
      <c r="A92" s="109">
        <f>B92</f>
        <v>2</v>
      </c>
      <c r="B92" s="86">
        <v>2</v>
      </c>
      <c r="D92" s="90" t="s">
        <v>194</v>
      </c>
      <c r="E92" s="92" t="s">
        <v>376</v>
      </c>
      <c r="P92" s="99"/>
    </row>
    <row r="93" spans="1:16" ht="6" customHeight="1" x14ac:dyDescent="0.25">
      <c r="D93" s="91"/>
      <c r="P93" s="99"/>
    </row>
    <row r="94" spans="1:16" x14ac:dyDescent="0.25">
      <c r="A94" s="109">
        <f>B94</f>
        <v>50</v>
      </c>
      <c r="B94" s="86">
        <v>50</v>
      </c>
      <c r="D94" s="90" t="s">
        <v>195</v>
      </c>
      <c r="E94" s="92" t="s">
        <v>377</v>
      </c>
      <c r="P94" s="99"/>
    </row>
    <row r="95" spans="1:16" ht="6" customHeight="1" x14ac:dyDescent="0.25">
      <c r="D95" s="91"/>
      <c r="P95" s="99"/>
    </row>
    <row r="96" spans="1:16" x14ac:dyDescent="0.25">
      <c r="A96" s="109">
        <f>B96</f>
        <v>100</v>
      </c>
      <c r="B96" s="86">
        <v>100</v>
      </c>
      <c r="D96" s="90" t="s">
        <v>196</v>
      </c>
      <c r="E96" s="92" t="s">
        <v>378</v>
      </c>
      <c r="P96" s="99"/>
    </row>
    <row r="97" spans="1:16" ht="6" customHeight="1" x14ac:dyDescent="0.25">
      <c r="D97" s="91"/>
      <c r="P97" s="99"/>
    </row>
    <row r="98" spans="1:16" x14ac:dyDescent="0.25">
      <c r="A98" s="109">
        <f>B98</f>
        <v>100</v>
      </c>
      <c r="B98" s="86">
        <v>100</v>
      </c>
      <c r="D98" s="90" t="s">
        <v>197</v>
      </c>
      <c r="E98" s="92" t="s">
        <v>379</v>
      </c>
      <c r="P98" s="99"/>
    </row>
    <row r="99" spans="1:16" ht="6" customHeight="1" x14ac:dyDescent="0.25">
      <c r="D99" s="91"/>
      <c r="P99" s="99"/>
    </row>
    <row r="100" spans="1:16" x14ac:dyDescent="0.25">
      <c r="A100" s="97">
        <v>700</v>
      </c>
      <c r="B100" s="86">
        <v>700</v>
      </c>
      <c r="D100" s="90" t="s">
        <v>198</v>
      </c>
      <c r="E100" s="92" t="s">
        <v>380</v>
      </c>
      <c r="P100" s="99"/>
    </row>
    <row r="101" spans="1:16" ht="6" customHeight="1" x14ac:dyDescent="0.25">
      <c r="D101" s="91"/>
      <c r="P101" s="99"/>
    </row>
    <row r="102" spans="1:16" x14ac:dyDescent="0.25">
      <c r="A102" s="109">
        <f>B102</f>
        <v>9</v>
      </c>
      <c r="B102" s="86">
        <v>9</v>
      </c>
      <c r="D102" s="90" t="s">
        <v>199</v>
      </c>
      <c r="E102" s="92" t="s">
        <v>381</v>
      </c>
      <c r="P102" s="99"/>
    </row>
    <row r="103" spans="1:16" ht="6" customHeight="1" x14ac:dyDescent="0.25">
      <c r="D103" s="91"/>
      <c r="P103" s="99"/>
    </row>
    <row r="104" spans="1:16" x14ac:dyDescent="0.25">
      <c r="A104" s="97">
        <v>700</v>
      </c>
      <c r="B104" s="86">
        <v>700</v>
      </c>
      <c r="D104" s="90" t="s">
        <v>202</v>
      </c>
      <c r="E104" s="92" t="s">
        <v>382</v>
      </c>
      <c r="P104" s="99"/>
    </row>
    <row r="105" spans="1:16" ht="6" customHeight="1" x14ac:dyDescent="0.25">
      <c r="D105" s="91"/>
      <c r="P105" s="99"/>
    </row>
    <row r="106" spans="1:16" x14ac:dyDescent="0.25">
      <c r="A106" s="109">
        <f>B106</f>
        <v>366</v>
      </c>
      <c r="B106" s="86">
        <v>366</v>
      </c>
      <c r="D106" s="90" t="s">
        <v>203</v>
      </c>
      <c r="E106" s="92" t="s">
        <v>474</v>
      </c>
      <c r="P106" s="99"/>
    </row>
    <row r="107" spans="1:16" ht="6" customHeight="1" x14ac:dyDescent="0.25">
      <c r="D107" s="91"/>
      <c r="P107" s="99"/>
    </row>
    <row r="108" spans="1:16" x14ac:dyDescent="0.25">
      <c r="A108" s="109">
        <f>B108</f>
        <v>250</v>
      </c>
      <c r="B108" s="86">
        <v>250</v>
      </c>
      <c r="D108" s="90" t="s">
        <v>222</v>
      </c>
      <c r="E108" s="92" t="s">
        <v>93</v>
      </c>
      <c r="P108" s="99"/>
    </row>
    <row r="109" spans="1:16" ht="6" customHeight="1" x14ac:dyDescent="0.25">
      <c r="D109" s="91"/>
      <c r="P109" s="99"/>
    </row>
    <row r="110" spans="1:16" ht="6" customHeight="1" x14ac:dyDescent="0.25">
      <c r="D110" s="91"/>
      <c r="P110" s="99"/>
    </row>
    <row r="111" spans="1:16" ht="6" customHeight="1" thickBot="1" x14ac:dyDescent="0.3">
      <c r="D111" s="91"/>
      <c r="P111" s="99"/>
    </row>
    <row r="112" spans="1:16" ht="16.5" thickBot="1" x14ac:dyDescent="0.3">
      <c r="A112" s="89">
        <f>SUM(A114:A133)</f>
        <v>100</v>
      </c>
      <c r="B112" s="89">
        <f>SUM(B114:B133)</f>
        <v>100</v>
      </c>
      <c r="D112" s="512" t="s">
        <v>320</v>
      </c>
      <c r="E112" s="513"/>
      <c r="G112" s="98" t="s">
        <v>482</v>
      </c>
      <c r="H112" s="100">
        <v>32578</v>
      </c>
      <c r="I112" s="98"/>
      <c r="J112" s="98" t="s">
        <v>595</v>
      </c>
      <c r="K112" s="100">
        <v>32684</v>
      </c>
      <c r="L112" s="93"/>
      <c r="M112" s="100">
        <f>K112-H112</f>
        <v>106</v>
      </c>
      <c r="N112" s="96">
        <f>+B112/M112</f>
        <v>0.94339622641509435</v>
      </c>
      <c r="P112" s="100">
        <f>+H112-K86</f>
        <v>3176</v>
      </c>
    </row>
    <row r="113" spans="1:5" ht="6" customHeight="1" x14ac:dyDescent="0.25">
      <c r="D113" s="91"/>
    </row>
    <row r="114" spans="1:5" x14ac:dyDescent="0.25">
      <c r="A114" s="109">
        <f>B114</f>
        <v>100</v>
      </c>
      <c r="B114" s="86">
        <v>100</v>
      </c>
      <c r="D114" s="90" t="s">
        <v>284</v>
      </c>
      <c r="E114" s="84" t="s">
        <v>384</v>
      </c>
    </row>
    <row r="115" spans="1:5" ht="6" customHeight="1" x14ac:dyDescent="0.25">
      <c r="D115" s="91"/>
    </row>
    <row r="15655" spans="59:78" x14ac:dyDescent="0.25">
      <c r="BR15655" s="282"/>
      <c r="BS15655" s="282"/>
      <c r="BT15655" s="282"/>
      <c r="BU15655" s="282"/>
      <c r="BV15655" s="282"/>
      <c r="BW15655" s="282"/>
      <c r="BX15655" s="282"/>
      <c r="BY15655" s="282"/>
      <c r="BZ15655" s="282"/>
    </row>
    <row r="15656" spans="59:78" x14ac:dyDescent="0.25">
      <c r="BR15656" s="282"/>
      <c r="BS15656" s="282"/>
      <c r="BT15656" s="282"/>
      <c r="BU15656" s="282"/>
      <c r="BV15656" s="282"/>
      <c r="BW15656" s="282"/>
      <c r="BX15656" s="282"/>
      <c r="BY15656" s="282"/>
      <c r="BZ15656" s="282"/>
    </row>
    <row r="15657" spans="59:78" x14ac:dyDescent="0.25">
      <c r="BG15657" s="79">
        <v>1</v>
      </c>
      <c r="BH15657" s="79">
        <v>6</v>
      </c>
      <c r="BI15657" s="79">
        <v>1</v>
      </c>
      <c r="BJ15657" s="79">
        <v>3</v>
      </c>
      <c r="BK15657" s="79">
        <v>5</v>
      </c>
      <c r="BL15657" s="79">
        <v>2</v>
      </c>
      <c r="BM15657" s="79">
        <v>1</v>
      </c>
      <c r="BP15657" s="79">
        <f>IF(BC15657=0,0,IF(BD15657=0,0,IF(BE15657=0,0,IF(BF15657=0,0,IF(BG15657=0,0,(BV15657))))))</f>
        <v>0</v>
      </c>
      <c r="BR15657" s="282"/>
      <c r="BS15657" s="282"/>
      <c r="BT15657" s="282"/>
      <c r="BU15657" s="282"/>
      <c r="BV15657" s="282"/>
      <c r="BW15657" s="282"/>
      <c r="BX15657" s="282"/>
      <c r="BY15657" s="282"/>
      <c r="BZ15657" s="282"/>
    </row>
    <row r="15658" spans="59:78" x14ac:dyDescent="0.25">
      <c r="BG15658" s="79">
        <v>1</v>
      </c>
      <c r="BH15658" s="79">
        <v>0</v>
      </c>
      <c r="BI15658" s="79">
        <v>1</v>
      </c>
      <c r="BJ15658" s="79">
        <v>3</v>
      </c>
      <c r="BK15658" s="79">
        <v>5</v>
      </c>
      <c r="BL15658" s="79">
        <v>2</v>
      </c>
      <c r="BM15658" s="79">
        <v>1</v>
      </c>
      <c r="BP15658" s="79">
        <f t="shared" ref="BP15658:BP15662" si="0">IF(BC15658=0,0,IF(BD15658=0,0,IF(BE15658=0,0,IF(BF15658=0,0,IF(BG15658=0,0,(BV15658))))))</f>
        <v>0</v>
      </c>
      <c r="BR15658" s="282"/>
      <c r="BS15658" s="282"/>
      <c r="BT15658" s="282"/>
      <c r="BU15658" s="282"/>
      <c r="BV15658" s="282"/>
      <c r="BW15658" s="282"/>
      <c r="BX15658" s="282"/>
      <c r="BY15658" s="282"/>
      <c r="BZ15658" s="282"/>
    </row>
    <row r="15659" spans="59:78" x14ac:dyDescent="0.25">
      <c r="BG15659" s="79">
        <v>1</v>
      </c>
      <c r="BH15659" s="79">
        <v>0</v>
      </c>
      <c r="BI15659" s="79">
        <v>1</v>
      </c>
      <c r="BJ15659" s="79">
        <v>3</v>
      </c>
      <c r="BK15659" s="79">
        <v>5</v>
      </c>
      <c r="BL15659" s="79">
        <v>3</v>
      </c>
      <c r="BM15659" s="79">
        <v>1</v>
      </c>
      <c r="BP15659" s="79">
        <f t="shared" si="0"/>
        <v>0</v>
      </c>
      <c r="BR15659" s="282"/>
      <c r="BS15659" s="282"/>
      <c r="BT15659" s="282"/>
      <c r="BU15659" s="282"/>
      <c r="BV15659" s="282"/>
      <c r="BW15659" s="282"/>
      <c r="BX15659" s="282"/>
      <c r="BY15659" s="282"/>
      <c r="BZ15659" s="282"/>
    </row>
    <row r="15660" spans="59:78" x14ac:dyDescent="0.25">
      <c r="BG15660" s="79">
        <v>2</v>
      </c>
      <c r="BH15660" s="79">
        <v>0</v>
      </c>
      <c r="BI15660" s="79">
        <v>2</v>
      </c>
      <c r="BJ15660" s="79">
        <v>2</v>
      </c>
      <c r="BK15660" s="79">
        <v>5</v>
      </c>
      <c r="BL15660" s="79">
        <v>3</v>
      </c>
      <c r="BM15660" s="79">
        <v>0</v>
      </c>
      <c r="BP15660" s="79">
        <f t="shared" si="0"/>
        <v>0</v>
      </c>
      <c r="BR15660" s="282"/>
      <c r="BS15660" s="282"/>
      <c r="BT15660" s="282"/>
      <c r="BU15660" s="282"/>
      <c r="BV15660" s="282"/>
      <c r="BW15660" s="282"/>
      <c r="BX15660" s="282"/>
      <c r="BY15660" s="282"/>
      <c r="BZ15660" s="282"/>
    </row>
    <row r="15661" spans="59:78" x14ac:dyDescent="0.25">
      <c r="BG15661" s="79">
        <v>2</v>
      </c>
      <c r="BH15661" s="79">
        <v>0</v>
      </c>
      <c r="BI15661" s="79">
        <v>2</v>
      </c>
      <c r="BJ15661" s="79">
        <v>2</v>
      </c>
      <c r="BK15661" s="79">
        <v>5</v>
      </c>
      <c r="BL15661" s="79">
        <v>4</v>
      </c>
      <c r="BM15661" s="79">
        <v>0</v>
      </c>
      <c r="BP15661" s="79">
        <f t="shared" si="0"/>
        <v>0</v>
      </c>
      <c r="BR15661" s="282"/>
      <c r="BS15661" s="282"/>
      <c r="BT15661" s="282"/>
      <c r="BU15661" s="282"/>
      <c r="BV15661" s="282"/>
      <c r="BW15661" s="282"/>
      <c r="BX15661" s="282"/>
      <c r="BY15661" s="282"/>
      <c r="BZ15661" s="282"/>
    </row>
    <row r="15662" spans="59:78" x14ac:dyDescent="0.25">
      <c r="BG15662" s="79">
        <v>3</v>
      </c>
      <c r="BH15662" s="79">
        <v>0</v>
      </c>
      <c r="BI15662" s="79">
        <v>2</v>
      </c>
      <c r="BJ15662" s="79">
        <v>2</v>
      </c>
      <c r="BK15662" s="79">
        <v>5</v>
      </c>
      <c r="BL15662" s="79">
        <v>4</v>
      </c>
      <c r="BM15662" s="79">
        <v>0</v>
      </c>
      <c r="BP15662" s="79">
        <f t="shared" si="0"/>
        <v>0</v>
      </c>
      <c r="BR15662" s="282"/>
      <c r="BS15662" s="282"/>
      <c r="BT15662" s="282"/>
      <c r="BU15662" s="282"/>
      <c r="BV15662" s="282"/>
      <c r="BW15662" s="282"/>
      <c r="BX15662" s="282"/>
      <c r="BY15662" s="282"/>
      <c r="BZ15662" s="282"/>
    </row>
    <row r="15663" spans="59:78" x14ac:dyDescent="0.25">
      <c r="BR15663" s="282"/>
      <c r="BS15663" s="282"/>
      <c r="BT15663" s="282"/>
      <c r="BU15663" s="282"/>
      <c r="BV15663" s="282"/>
      <c r="BW15663" s="282"/>
      <c r="BX15663" s="282"/>
      <c r="BY15663" s="282"/>
      <c r="BZ15663" s="282"/>
    </row>
    <row r="15664" spans="59:78" x14ac:dyDescent="0.25">
      <c r="BR15664" s="282"/>
      <c r="BS15664" s="282"/>
      <c r="BT15664" s="282"/>
      <c r="BU15664" s="282"/>
      <c r="BV15664" s="282"/>
      <c r="BW15664" s="282"/>
      <c r="BX15664" s="282"/>
      <c r="BY15664" s="282"/>
      <c r="BZ15664" s="282"/>
    </row>
    <row r="15665" spans="70:78" x14ac:dyDescent="0.25">
      <c r="BR15665" s="282"/>
      <c r="BS15665" s="282"/>
      <c r="BT15665" s="282"/>
      <c r="BU15665" s="282"/>
      <c r="BV15665" s="282"/>
      <c r="BW15665" s="282"/>
      <c r="BX15665" s="282"/>
      <c r="BY15665" s="282"/>
      <c r="BZ15665" s="282"/>
    </row>
    <row r="15666" spans="70:78" x14ac:dyDescent="0.25">
      <c r="BR15666" s="282"/>
      <c r="BS15666" s="282"/>
      <c r="BT15666" s="282"/>
      <c r="BU15666" s="282"/>
      <c r="BV15666" s="282"/>
      <c r="BW15666" s="282"/>
      <c r="BX15666" s="282"/>
      <c r="BY15666" s="282"/>
      <c r="BZ15666" s="282"/>
    </row>
    <row r="15667" spans="70:78" x14ac:dyDescent="0.25">
      <c r="BR15667" s="282"/>
      <c r="BS15667" s="282"/>
      <c r="BT15667" s="282"/>
      <c r="BU15667" s="282"/>
      <c r="BV15667" s="282"/>
      <c r="BW15667" s="282"/>
      <c r="BX15667" s="282"/>
      <c r="BY15667" s="282"/>
      <c r="BZ15667" s="282"/>
    </row>
    <row r="15668" spans="70:78" x14ac:dyDescent="0.25">
      <c r="BR15668" s="282"/>
      <c r="BS15668" s="282"/>
      <c r="BT15668" s="282"/>
      <c r="BU15668" s="282"/>
      <c r="BV15668" s="282"/>
      <c r="BW15668" s="282"/>
      <c r="BX15668" s="282"/>
      <c r="BY15668" s="282"/>
      <c r="BZ15668" s="282"/>
    </row>
    <row r="15669" spans="70:78" x14ac:dyDescent="0.25">
      <c r="BR15669" s="282"/>
      <c r="BS15669" s="282"/>
      <c r="BT15669" s="282"/>
      <c r="BU15669" s="282"/>
      <c r="BV15669" s="282"/>
      <c r="BW15669" s="282"/>
      <c r="BX15669" s="282"/>
      <c r="BY15669" s="282"/>
      <c r="BZ15669" s="282"/>
    </row>
    <row r="15670" spans="70:78" x14ac:dyDescent="0.25">
      <c r="BR15670" s="282"/>
      <c r="BS15670" s="282"/>
      <c r="BT15670" s="282"/>
      <c r="BU15670" s="282"/>
      <c r="BV15670" s="282"/>
      <c r="BW15670" s="282"/>
      <c r="BX15670" s="282"/>
      <c r="BY15670" s="282"/>
      <c r="BZ15670" s="282"/>
    </row>
    <row r="15671" spans="70:78" x14ac:dyDescent="0.25">
      <c r="BR15671" s="282"/>
      <c r="BS15671" s="282"/>
      <c r="BT15671" s="282"/>
      <c r="BU15671" s="282"/>
      <c r="BV15671" s="282"/>
      <c r="BW15671" s="282"/>
      <c r="BX15671" s="282"/>
      <c r="BY15671" s="282"/>
      <c r="BZ15671" s="282"/>
    </row>
    <row r="15672" spans="70:78" x14ac:dyDescent="0.25">
      <c r="BR15672" s="282"/>
      <c r="BS15672" s="282"/>
      <c r="BT15672" s="282"/>
      <c r="BU15672" s="282"/>
      <c r="BV15672" s="282"/>
      <c r="BW15672" s="282"/>
      <c r="BX15672" s="282"/>
      <c r="BY15672" s="282"/>
      <c r="BZ15672" s="282"/>
    </row>
    <row r="15673" spans="70:78" x14ac:dyDescent="0.25">
      <c r="BR15673" s="282"/>
      <c r="BS15673" s="282"/>
      <c r="BT15673" s="282"/>
      <c r="BU15673" s="282"/>
      <c r="BV15673" s="282"/>
      <c r="BW15673" s="282"/>
      <c r="BX15673" s="282"/>
      <c r="BY15673" s="282"/>
      <c r="BZ15673" s="282"/>
    </row>
    <row r="15674" spans="70:78" x14ac:dyDescent="0.25">
      <c r="BR15674" s="282"/>
      <c r="BS15674" s="282"/>
      <c r="BT15674" s="282"/>
      <c r="BU15674" s="282"/>
      <c r="BV15674" s="282"/>
      <c r="BW15674" s="282"/>
      <c r="BX15674" s="282"/>
      <c r="BY15674" s="282"/>
      <c r="BZ15674" s="282"/>
    </row>
    <row r="15675" spans="70:78" x14ac:dyDescent="0.25">
      <c r="BR15675" s="282"/>
      <c r="BS15675" s="282"/>
      <c r="BT15675" s="282"/>
      <c r="BU15675" s="282"/>
      <c r="BV15675" s="282"/>
      <c r="BW15675" s="282"/>
      <c r="BX15675" s="282"/>
      <c r="BY15675" s="282"/>
      <c r="BZ15675" s="282"/>
    </row>
    <row r="15676" spans="70:78" x14ac:dyDescent="0.25">
      <c r="BR15676" s="282"/>
      <c r="BS15676" s="282"/>
      <c r="BT15676" s="282"/>
      <c r="BU15676" s="282"/>
      <c r="BV15676" s="282"/>
      <c r="BW15676" s="282"/>
      <c r="BX15676" s="282"/>
      <c r="BY15676" s="282"/>
      <c r="BZ15676" s="282"/>
    </row>
    <row r="15677" spans="70:78" x14ac:dyDescent="0.25">
      <c r="BR15677" s="282"/>
      <c r="BS15677" s="282"/>
      <c r="BT15677" s="282"/>
      <c r="BU15677" s="282"/>
      <c r="BV15677" s="282"/>
      <c r="BW15677" s="282"/>
      <c r="BX15677" s="282"/>
      <c r="BY15677" s="282"/>
      <c r="BZ15677" s="282"/>
    </row>
    <row r="15678" spans="70:78" x14ac:dyDescent="0.25">
      <c r="BR15678" s="282"/>
      <c r="BS15678" s="282"/>
      <c r="BT15678" s="282"/>
      <c r="BU15678" s="282"/>
      <c r="BV15678" s="282"/>
      <c r="BW15678" s="282"/>
      <c r="BX15678" s="282"/>
      <c r="BY15678" s="282"/>
      <c r="BZ15678" s="282"/>
    </row>
    <row r="15679" spans="70:78" x14ac:dyDescent="0.25">
      <c r="BR15679" s="282"/>
      <c r="BS15679" s="282"/>
      <c r="BT15679" s="282"/>
      <c r="BU15679" s="282"/>
      <c r="BV15679" s="282"/>
      <c r="BW15679" s="282"/>
      <c r="BX15679" s="282"/>
      <c r="BY15679" s="282"/>
      <c r="BZ15679" s="282"/>
    </row>
    <row r="15680" spans="70:78" x14ac:dyDescent="0.25">
      <c r="BR15680" s="282"/>
      <c r="BS15680" s="282"/>
      <c r="BT15680" s="282"/>
      <c r="BU15680" s="282"/>
      <c r="BV15680" s="282"/>
      <c r="BW15680" s="282"/>
      <c r="BX15680" s="282"/>
      <c r="BY15680" s="282"/>
      <c r="BZ15680" s="282"/>
    </row>
    <row r="15681" spans="70:78" x14ac:dyDescent="0.25">
      <c r="BR15681" s="282"/>
      <c r="BS15681" s="282"/>
      <c r="BT15681" s="282"/>
      <c r="BU15681" s="282"/>
      <c r="BV15681" s="282"/>
      <c r="BW15681" s="282"/>
      <c r="BX15681" s="282"/>
      <c r="BY15681" s="282"/>
      <c r="BZ15681" s="282"/>
    </row>
    <row r="15682" spans="70:78" x14ac:dyDescent="0.25">
      <c r="BR15682" s="282"/>
      <c r="BS15682" s="282"/>
      <c r="BT15682" s="282"/>
      <c r="BU15682" s="282"/>
      <c r="BV15682" s="282"/>
      <c r="BW15682" s="282"/>
      <c r="BX15682" s="282"/>
      <c r="BY15682" s="282"/>
      <c r="BZ15682" s="282"/>
    </row>
    <row r="15683" spans="70:78" x14ac:dyDescent="0.25">
      <c r="BR15683" s="282"/>
      <c r="BS15683" s="282"/>
      <c r="BT15683" s="282"/>
      <c r="BU15683" s="282"/>
      <c r="BV15683" s="282"/>
      <c r="BW15683" s="282"/>
      <c r="BX15683" s="282"/>
      <c r="BY15683" s="282"/>
      <c r="BZ15683" s="282"/>
    </row>
    <row r="15684" spans="70:78" x14ac:dyDescent="0.25">
      <c r="BR15684" s="282"/>
      <c r="BS15684" s="282"/>
      <c r="BT15684" s="282"/>
      <c r="BU15684" s="282"/>
      <c r="BV15684" s="282"/>
      <c r="BW15684" s="282"/>
      <c r="BX15684" s="282"/>
      <c r="BY15684" s="282"/>
      <c r="BZ15684" s="282"/>
    </row>
    <row r="15685" spans="70:78" x14ac:dyDescent="0.25">
      <c r="BR15685" s="282"/>
      <c r="BS15685" s="282"/>
      <c r="BT15685" s="282"/>
      <c r="BU15685" s="282"/>
      <c r="BV15685" s="282"/>
      <c r="BW15685" s="282"/>
      <c r="BX15685" s="282"/>
      <c r="BY15685" s="282"/>
      <c r="BZ15685" s="282"/>
    </row>
    <row r="15686" spans="70:78" x14ac:dyDescent="0.25">
      <c r="BR15686" s="282"/>
      <c r="BS15686" s="282"/>
      <c r="BT15686" s="282"/>
      <c r="BU15686" s="282"/>
      <c r="BV15686" s="282"/>
      <c r="BW15686" s="282"/>
      <c r="BX15686" s="282"/>
      <c r="BY15686" s="282"/>
      <c r="BZ15686" s="282"/>
    </row>
    <row r="15687" spans="70:78" x14ac:dyDescent="0.25">
      <c r="BR15687" s="282"/>
      <c r="BS15687" s="282"/>
      <c r="BT15687" s="282"/>
      <c r="BU15687" s="282"/>
      <c r="BV15687" s="282"/>
      <c r="BW15687" s="282"/>
      <c r="BX15687" s="282"/>
      <c r="BY15687" s="282"/>
      <c r="BZ15687" s="282"/>
    </row>
    <row r="15688" spans="70:78" x14ac:dyDescent="0.25">
      <c r="BR15688" s="282"/>
      <c r="BS15688" s="282"/>
      <c r="BT15688" s="282"/>
      <c r="BU15688" s="282"/>
      <c r="BV15688" s="282"/>
      <c r="BW15688" s="282"/>
      <c r="BX15688" s="282"/>
      <c r="BY15688" s="282"/>
      <c r="BZ15688" s="282"/>
    </row>
    <row r="15689" spans="70:78" x14ac:dyDescent="0.25">
      <c r="BR15689" s="282"/>
      <c r="BS15689" s="282"/>
      <c r="BT15689" s="282"/>
      <c r="BU15689" s="282"/>
      <c r="BV15689" s="282"/>
      <c r="BW15689" s="282"/>
      <c r="BX15689" s="282"/>
      <c r="BY15689" s="282"/>
      <c r="BZ15689" s="282"/>
    </row>
    <row r="15690" spans="70:78" x14ac:dyDescent="0.25">
      <c r="BR15690" s="282"/>
      <c r="BS15690" s="282"/>
      <c r="BT15690" s="282"/>
      <c r="BU15690" s="282"/>
      <c r="BV15690" s="282"/>
      <c r="BW15690" s="282"/>
      <c r="BX15690" s="282"/>
      <c r="BY15690" s="282"/>
      <c r="BZ15690" s="282"/>
    </row>
    <row r="15691" spans="70:78" x14ac:dyDescent="0.25">
      <c r="BR15691" s="282"/>
      <c r="BS15691" s="282"/>
      <c r="BT15691" s="282"/>
      <c r="BU15691" s="282"/>
      <c r="BV15691" s="282"/>
      <c r="BW15691" s="282"/>
      <c r="BX15691" s="282"/>
      <c r="BY15691" s="282"/>
      <c r="BZ15691" s="282"/>
    </row>
    <row r="15692" spans="70:78" x14ac:dyDescent="0.25">
      <c r="BR15692" s="282"/>
      <c r="BS15692" s="282"/>
      <c r="BT15692" s="282"/>
      <c r="BU15692" s="282"/>
      <c r="BV15692" s="282"/>
      <c r="BW15692" s="282"/>
      <c r="BX15692" s="282"/>
      <c r="BY15692" s="282"/>
      <c r="BZ15692" s="282"/>
    </row>
    <row r="15693" spans="70:78" x14ac:dyDescent="0.25">
      <c r="BR15693" s="282"/>
      <c r="BS15693" s="282"/>
      <c r="BT15693" s="282"/>
      <c r="BU15693" s="282"/>
      <c r="BV15693" s="282"/>
      <c r="BW15693" s="282"/>
      <c r="BX15693" s="282"/>
      <c r="BY15693" s="282"/>
      <c r="BZ15693" s="282"/>
    </row>
    <row r="15694" spans="70:78" x14ac:dyDescent="0.25">
      <c r="BR15694" s="282"/>
      <c r="BS15694" s="282"/>
      <c r="BT15694" s="282"/>
      <c r="BU15694" s="282"/>
      <c r="BV15694" s="282"/>
      <c r="BW15694" s="282"/>
      <c r="BX15694" s="282"/>
      <c r="BY15694" s="282"/>
      <c r="BZ15694" s="282"/>
    </row>
    <row r="15695" spans="70:78" x14ac:dyDescent="0.25">
      <c r="BR15695" s="282"/>
      <c r="BS15695" s="282"/>
      <c r="BT15695" s="282"/>
      <c r="BU15695" s="282"/>
      <c r="BV15695" s="282"/>
      <c r="BW15695" s="282"/>
      <c r="BX15695" s="282"/>
      <c r="BY15695" s="282"/>
      <c r="BZ15695" s="282"/>
    </row>
    <row r="15696" spans="70:78" x14ac:dyDescent="0.25">
      <c r="BR15696" s="282"/>
      <c r="BS15696" s="282"/>
      <c r="BT15696" s="282"/>
      <c r="BU15696" s="282"/>
      <c r="BV15696" s="282"/>
      <c r="BW15696" s="282"/>
      <c r="BX15696" s="282"/>
      <c r="BY15696" s="282"/>
      <c r="BZ15696" s="282"/>
    </row>
    <row r="15697" spans="70:78" x14ac:dyDescent="0.25">
      <c r="BR15697" s="282"/>
      <c r="BS15697" s="282"/>
      <c r="BT15697" s="282"/>
      <c r="BU15697" s="282"/>
      <c r="BV15697" s="282"/>
      <c r="BW15697" s="282"/>
      <c r="BX15697" s="282"/>
      <c r="BY15697" s="282"/>
      <c r="BZ15697" s="282"/>
    </row>
    <row r="15698" spans="70:78" x14ac:dyDescent="0.25">
      <c r="BR15698" s="282"/>
      <c r="BS15698" s="282"/>
      <c r="BT15698" s="282"/>
      <c r="BU15698" s="282"/>
      <c r="BV15698" s="282"/>
      <c r="BW15698" s="282"/>
      <c r="BX15698" s="282"/>
      <c r="BY15698" s="282"/>
      <c r="BZ15698" s="282"/>
    </row>
    <row r="15699" spans="70:78" x14ac:dyDescent="0.25">
      <c r="BR15699" s="282"/>
      <c r="BS15699" s="282"/>
      <c r="BT15699" s="282"/>
      <c r="BU15699" s="282"/>
      <c r="BV15699" s="282"/>
      <c r="BW15699" s="282"/>
      <c r="BX15699" s="282"/>
      <c r="BY15699" s="282"/>
      <c r="BZ15699" s="282"/>
    </row>
    <row r="15700" spans="70:78" x14ac:dyDescent="0.25">
      <c r="BR15700" s="282"/>
      <c r="BS15700" s="282"/>
      <c r="BT15700" s="282"/>
      <c r="BU15700" s="282"/>
      <c r="BV15700" s="282"/>
      <c r="BW15700" s="282"/>
      <c r="BX15700" s="282"/>
      <c r="BY15700" s="282"/>
      <c r="BZ15700" s="282"/>
    </row>
    <row r="15701" spans="70:78" x14ac:dyDescent="0.25">
      <c r="BR15701" s="282"/>
      <c r="BS15701" s="282"/>
      <c r="BT15701" s="282"/>
      <c r="BU15701" s="282"/>
      <c r="BV15701" s="282"/>
      <c r="BW15701" s="282"/>
      <c r="BX15701" s="282"/>
      <c r="BY15701" s="282"/>
      <c r="BZ15701" s="282"/>
    </row>
    <row r="15702" spans="70:78" x14ac:dyDescent="0.25">
      <c r="BR15702" s="282"/>
      <c r="BS15702" s="282"/>
      <c r="BT15702" s="282"/>
      <c r="BU15702" s="282"/>
      <c r="BV15702" s="282"/>
      <c r="BW15702" s="282"/>
      <c r="BX15702" s="282"/>
      <c r="BY15702" s="282"/>
      <c r="BZ15702" s="282"/>
    </row>
    <row r="15703" spans="70:78" x14ac:dyDescent="0.25">
      <c r="BR15703" s="282"/>
      <c r="BS15703" s="282"/>
      <c r="BT15703" s="282"/>
      <c r="BU15703" s="282"/>
      <c r="BV15703" s="282"/>
      <c r="BW15703" s="282"/>
      <c r="BX15703" s="282"/>
      <c r="BY15703" s="282"/>
      <c r="BZ15703" s="282"/>
    </row>
    <row r="15704" spans="70:78" x14ac:dyDescent="0.25">
      <c r="BR15704" s="282"/>
      <c r="BS15704" s="282"/>
      <c r="BT15704" s="282"/>
      <c r="BU15704" s="282"/>
      <c r="BV15704" s="282"/>
      <c r="BW15704" s="282"/>
      <c r="BX15704" s="282"/>
      <c r="BY15704" s="282"/>
      <c r="BZ15704" s="282"/>
    </row>
    <row r="15705" spans="70:78" x14ac:dyDescent="0.25">
      <c r="BR15705" s="282"/>
      <c r="BS15705" s="282"/>
      <c r="BT15705" s="282"/>
      <c r="BU15705" s="282"/>
      <c r="BV15705" s="282"/>
      <c r="BW15705" s="282"/>
      <c r="BX15705" s="282"/>
      <c r="BY15705" s="282"/>
      <c r="BZ15705" s="282"/>
    </row>
    <row r="15706" spans="70:78" x14ac:dyDescent="0.25">
      <c r="BR15706" s="282"/>
      <c r="BS15706" s="282"/>
      <c r="BT15706" s="282"/>
      <c r="BU15706" s="282"/>
      <c r="BV15706" s="282"/>
      <c r="BW15706" s="282"/>
      <c r="BX15706" s="282"/>
      <c r="BY15706" s="282"/>
      <c r="BZ15706" s="282"/>
    </row>
    <row r="15707" spans="70:78" x14ac:dyDescent="0.25">
      <c r="BR15707" s="282"/>
      <c r="BS15707" s="282"/>
      <c r="BT15707" s="282"/>
      <c r="BU15707" s="282"/>
      <c r="BV15707" s="282"/>
      <c r="BW15707" s="282"/>
      <c r="BX15707" s="282"/>
      <c r="BY15707" s="282"/>
      <c r="BZ15707" s="282"/>
    </row>
    <row r="15708" spans="70:78" x14ac:dyDescent="0.25">
      <c r="BR15708" s="282"/>
      <c r="BS15708" s="282"/>
      <c r="BT15708" s="282"/>
      <c r="BU15708" s="282"/>
      <c r="BV15708" s="282"/>
      <c r="BW15708" s="282"/>
      <c r="BX15708" s="282"/>
      <c r="BY15708" s="282"/>
      <c r="BZ15708" s="282"/>
    </row>
    <row r="15709" spans="70:78" x14ac:dyDescent="0.25">
      <c r="BR15709" s="282"/>
      <c r="BS15709" s="282"/>
      <c r="BT15709" s="282"/>
      <c r="BU15709" s="282"/>
      <c r="BV15709" s="282"/>
      <c r="BW15709" s="282"/>
      <c r="BX15709" s="282"/>
      <c r="BY15709" s="282"/>
      <c r="BZ15709" s="282"/>
    </row>
    <row r="15710" spans="70:78" x14ac:dyDescent="0.25">
      <c r="BR15710" s="282"/>
      <c r="BS15710" s="282"/>
      <c r="BT15710" s="282"/>
      <c r="BU15710" s="282"/>
      <c r="BV15710" s="282"/>
      <c r="BW15710" s="282"/>
      <c r="BX15710" s="282"/>
      <c r="BY15710" s="282"/>
      <c r="BZ15710" s="282"/>
    </row>
    <row r="15711" spans="70:78" x14ac:dyDescent="0.25">
      <c r="BR15711" s="282"/>
      <c r="BS15711" s="282"/>
      <c r="BT15711" s="282"/>
      <c r="BU15711" s="282"/>
      <c r="BV15711" s="282"/>
      <c r="BW15711" s="282"/>
      <c r="BX15711" s="282"/>
      <c r="BY15711" s="282"/>
      <c r="BZ15711" s="282"/>
    </row>
    <row r="15712" spans="70:78" x14ac:dyDescent="0.25">
      <c r="BR15712" s="282"/>
      <c r="BS15712" s="282"/>
      <c r="BT15712" s="282"/>
      <c r="BU15712" s="282"/>
      <c r="BV15712" s="282"/>
      <c r="BW15712" s="282"/>
      <c r="BX15712" s="282"/>
      <c r="BY15712" s="282"/>
      <c r="BZ15712" s="282"/>
    </row>
    <row r="15713" spans="70:78" x14ac:dyDescent="0.25">
      <c r="BR15713" s="282"/>
      <c r="BS15713" s="282"/>
      <c r="BT15713" s="282"/>
      <c r="BU15713" s="282"/>
      <c r="BV15713" s="282"/>
      <c r="BW15713" s="282"/>
      <c r="BX15713" s="282"/>
      <c r="BY15713" s="282"/>
      <c r="BZ15713" s="282"/>
    </row>
    <row r="15714" spans="70:78" x14ac:dyDescent="0.25">
      <c r="BR15714" s="282"/>
      <c r="BS15714" s="282"/>
      <c r="BT15714" s="282"/>
      <c r="BU15714" s="282"/>
      <c r="BV15714" s="282"/>
      <c r="BW15714" s="282"/>
      <c r="BX15714" s="282"/>
      <c r="BY15714" s="282"/>
      <c r="BZ15714" s="282"/>
    </row>
    <row r="15715" spans="70:78" x14ac:dyDescent="0.25">
      <c r="BR15715" s="282"/>
      <c r="BS15715" s="282"/>
      <c r="BT15715" s="282"/>
      <c r="BU15715" s="282"/>
      <c r="BV15715" s="282"/>
      <c r="BW15715" s="282"/>
      <c r="BX15715" s="282"/>
      <c r="BY15715" s="282"/>
      <c r="BZ15715" s="282"/>
    </row>
    <row r="15716" spans="70:78" x14ac:dyDescent="0.25">
      <c r="BR15716" s="282"/>
      <c r="BS15716" s="282"/>
      <c r="BT15716" s="282"/>
      <c r="BU15716" s="282"/>
      <c r="BV15716" s="282"/>
      <c r="BW15716" s="282"/>
      <c r="BX15716" s="282"/>
      <c r="BY15716" s="282"/>
      <c r="BZ15716" s="282"/>
    </row>
    <row r="15717" spans="70:78" x14ac:dyDescent="0.25">
      <c r="BR15717" s="282"/>
      <c r="BS15717" s="282"/>
      <c r="BT15717" s="282"/>
      <c r="BU15717" s="282"/>
      <c r="BV15717" s="282"/>
      <c r="BW15717" s="282"/>
      <c r="BX15717" s="282"/>
      <c r="BY15717" s="282"/>
      <c r="BZ15717" s="282"/>
    </row>
    <row r="15718" spans="70:78" x14ac:dyDescent="0.25">
      <c r="BR15718" s="282"/>
      <c r="BS15718" s="282"/>
      <c r="BT15718" s="282"/>
      <c r="BU15718" s="282"/>
      <c r="BV15718" s="282"/>
      <c r="BW15718" s="282"/>
      <c r="BX15718" s="282"/>
      <c r="BY15718" s="282"/>
      <c r="BZ15718" s="282"/>
    </row>
    <row r="15719" spans="70:78" x14ac:dyDescent="0.25">
      <c r="BR15719" s="282"/>
      <c r="BS15719" s="282"/>
      <c r="BT15719" s="282"/>
      <c r="BU15719" s="282"/>
      <c r="BV15719" s="282"/>
      <c r="BW15719" s="282"/>
      <c r="BX15719" s="282"/>
      <c r="BY15719" s="282"/>
      <c r="BZ15719" s="282"/>
    </row>
    <row r="15720" spans="70:78" x14ac:dyDescent="0.25">
      <c r="BR15720" s="282"/>
      <c r="BS15720" s="282"/>
      <c r="BT15720" s="282"/>
      <c r="BU15720" s="282"/>
      <c r="BV15720" s="282"/>
      <c r="BW15720" s="282"/>
      <c r="BX15720" s="282"/>
      <c r="BY15720" s="282"/>
      <c r="BZ15720" s="282"/>
    </row>
    <row r="15721" spans="70:78" x14ac:dyDescent="0.25">
      <c r="BR15721" s="282"/>
      <c r="BS15721" s="282"/>
      <c r="BT15721" s="282"/>
      <c r="BU15721" s="282"/>
      <c r="BV15721" s="282"/>
      <c r="BW15721" s="282"/>
      <c r="BX15721" s="282"/>
      <c r="BY15721" s="282"/>
      <c r="BZ15721" s="282"/>
    </row>
    <row r="15722" spans="70:78" x14ac:dyDescent="0.25">
      <c r="BR15722" s="282"/>
      <c r="BS15722" s="282"/>
      <c r="BT15722" s="282"/>
      <c r="BU15722" s="282"/>
      <c r="BV15722" s="282"/>
      <c r="BW15722" s="282"/>
      <c r="BX15722" s="282"/>
      <c r="BY15722" s="282"/>
      <c r="BZ15722" s="282"/>
    </row>
    <row r="15723" spans="70:78" x14ac:dyDescent="0.25">
      <c r="BR15723" s="282"/>
      <c r="BS15723" s="282"/>
      <c r="BT15723" s="282"/>
      <c r="BU15723" s="282"/>
      <c r="BV15723" s="282"/>
      <c r="BW15723" s="282"/>
      <c r="BX15723" s="282"/>
      <c r="BY15723" s="282"/>
      <c r="BZ15723" s="282"/>
    </row>
    <row r="15724" spans="70:78" x14ac:dyDescent="0.25">
      <c r="BR15724" s="282"/>
      <c r="BS15724" s="282"/>
      <c r="BT15724" s="282"/>
      <c r="BU15724" s="282"/>
      <c r="BV15724" s="282"/>
      <c r="BW15724" s="282"/>
      <c r="BX15724" s="282"/>
      <c r="BY15724" s="282"/>
      <c r="BZ15724" s="282"/>
    </row>
    <row r="15725" spans="70:78" x14ac:dyDescent="0.25">
      <c r="BR15725" s="282"/>
      <c r="BS15725" s="282"/>
      <c r="BT15725" s="282"/>
      <c r="BU15725" s="282"/>
      <c r="BV15725" s="282"/>
      <c r="BW15725" s="282"/>
      <c r="BX15725" s="282"/>
      <c r="BY15725" s="282"/>
      <c r="BZ15725" s="282"/>
    </row>
    <row r="15726" spans="70:78" x14ac:dyDescent="0.25">
      <c r="BR15726" s="282"/>
      <c r="BS15726" s="282"/>
      <c r="BT15726" s="282"/>
      <c r="BU15726" s="282"/>
      <c r="BV15726" s="282"/>
      <c r="BW15726" s="282"/>
      <c r="BX15726" s="282"/>
      <c r="BY15726" s="282"/>
      <c r="BZ15726" s="282"/>
    </row>
    <row r="15727" spans="70:78" x14ac:dyDescent="0.25">
      <c r="BR15727" s="282"/>
      <c r="BS15727" s="282"/>
      <c r="BT15727" s="282"/>
      <c r="BU15727" s="282"/>
      <c r="BV15727" s="282"/>
      <c r="BW15727" s="282"/>
      <c r="BX15727" s="282"/>
      <c r="BY15727" s="282"/>
      <c r="BZ15727" s="282"/>
    </row>
    <row r="15728" spans="70:78" x14ac:dyDescent="0.25">
      <c r="BR15728" s="282"/>
      <c r="BS15728" s="282"/>
      <c r="BT15728" s="282"/>
      <c r="BU15728" s="282"/>
      <c r="BV15728" s="282"/>
      <c r="BW15728" s="282"/>
      <c r="BX15728" s="282"/>
      <c r="BY15728" s="282"/>
      <c r="BZ15728" s="282"/>
    </row>
    <row r="15729" spans="70:78" x14ac:dyDescent="0.25">
      <c r="BR15729" s="282"/>
      <c r="BS15729" s="282"/>
      <c r="BT15729" s="282"/>
      <c r="BU15729" s="282"/>
      <c r="BV15729" s="282"/>
      <c r="BW15729" s="282"/>
      <c r="BX15729" s="282"/>
      <c r="BY15729" s="282"/>
      <c r="BZ15729" s="282"/>
    </row>
    <row r="15730" spans="70:78" x14ac:dyDescent="0.25">
      <c r="BR15730" s="282"/>
      <c r="BS15730" s="282"/>
      <c r="BT15730" s="282"/>
      <c r="BU15730" s="282"/>
      <c r="BV15730" s="282"/>
      <c r="BW15730" s="282"/>
      <c r="BX15730" s="282"/>
      <c r="BY15730" s="282"/>
      <c r="BZ15730" s="282"/>
    </row>
    <row r="15731" spans="70:78" x14ac:dyDescent="0.25">
      <c r="BR15731" s="282"/>
      <c r="BS15731" s="282"/>
      <c r="BT15731" s="282"/>
      <c r="BU15731" s="282"/>
      <c r="BV15731" s="282"/>
      <c r="BW15731" s="282"/>
      <c r="BX15731" s="282"/>
      <c r="BY15731" s="282"/>
      <c r="BZ15731" s="282"/>
    </row>
    <row r="15732" spans="70:78" x14ac:dyDescent="0.25">
      <c r="BR15732" s="282"/>
      <c r="BS15732" s="282"/>
      <c r="BT15732" s="282"/>
      <c r="BU15732" s="282"/>
      <c r="BV15732" s="282"/>
      <c r="BW15732" s="282"/>
      <c r="BX15732" s="282"/>
      <c r="BY15732" s="282"/>
      <c r="BZ15732" s="282"/>
    </row>
    <row r="15733" spans="70:78" x14ac:dyDescent="0.25">
      <c r="BR15733" s="282"/>
      <c r="BS15733" s="282"/>
      <c r="BT15733" s="282"/>
      <c r="BU15733" s="282"/>
      <c r="BV15733" s="282"/>
      <c r="BW15733" s="282"/>
      <c r="BX15733" s="282"/>
      <c r="BY15733" s="282"/>
      <c r="BZ15733" s="282"/>
    </row>
    <row r="15734" spans="70:78" x14ac:dyDescent="0.25">
      <c r="BR15734" s="282"/>
      <c r="BS15734" s="282"/>
      <c r="BT15734" s="282"/>
      <c r="BU15734" s="282"/>
      <c r="BV15734" s="282"/>
      <c r="BW15734" s="282"/>
      <c r="BX15734" s="282"/>
      <c r="BY15734" s="282"/>
      <c r="BZ15734" s="282"/>
    </row>
    <row r="15735" spans="70:78" x14ac:dyDescent="0.25">
      <c r="BR15735" s="282"/>
      <c r="BS15735" s="282"/>
      <c r="BT15735" s="282"/>
      <c r="BU15735" s="282"/>
      <c r="BV15735" s="282"/>
      <c r="BW15735" s="282"/>
      <c r="BX15735" s="282"/>
      <c r="BY15735" s="282"/>
      <c r="BZ15735" s="282"/>
    </row>
    <row r="15736" spans="70:78" x14ac:dyDescent="0.25">
      <c r="BR15736" s="282"/>
      <c r="BS15736" s="282"/>
      <c r="BT15736" s="282"/>
      <c r="BU15736" s="282"/>
      <c r="BV15736" s="282"/>
      <c r="BW15736" s="282"/>
      <c r="BX15736" s="282"/>
      <c r="BY15736" s="282"/>
      <c r="BZ15736" s="282"/>
    </row>
    <row r="15737" spans="70:78" x14ac:dyDescent="0.25">
      <c r="BR15737" s="282"/>
      <c r="BS15737" s="282"/>
      <c r="BT15737" s="282"/>
      <c r="BU15737" s="282"/>
      <c r="BV15737" s="282"/>
      <c r="BW15737" s="282"/>
      <c r="BX15737" s="282"/>
      <c r="BY15737" s="282"/>
      <c r="BZ15737" s="282"/>
    </row>
    <row r="15738" spans="70:78" x14ac:dyDescent="0.25">
      <c r="BR15738" s="282"/>
      <c r="BS15738" s="282"/>
      <c r="BT15738" s="282"/>
      <c r="BU15738" s="282"/>
      <c r="BV15738" s="282"/>
      <c r="BW15738" s="282"/>
      <c r="BX15738" s="282"/>
      <c r="BY15738" s="282"/>
      <c r="BZ15738" s="282"/>
    </row>
    <row r="15739" spans="70:78" x14ac:dyDescent="0.25">
      <c r="BR15739" s="282"/>
      <c r="BS15739" s="282"/>
      <c r="BT15739" s="282"/>
      <c r="BU15739" s="282"/>
      <c r="BV15739" s="282"/>
      <c r="BW15739" s="282"/>
      <c r="BX15739" s="282"/>
      <c r="BY15739" s="282"/>
      <c r="BZ15739" s="282"/>
    </row>
    <row r="15740" spans="70:78" x14ac:dyDescent="0.25">
      <c r="BR15740" s="282"/>
      <c r="BS15740" s="282"/>
      <c r="BT15740" s="282"/>
      <c r="BU15740" s="282"/>
      <c r="BV15740" s="282"/>
      <c r="BW15740" s="282"/>
      <c r="BX15740" s="282"/>
      <c r="BY15740" s="282"/>
      <c r="BZ15740" s="282"/>
    </row>
    <row r="15741" spans="70:78" x14ac:dyDescent="0.25">
      <c r="BR15741" s="282"/>
      <c r="BS15741" s="282"/>
      <c r="BT15741" s="282"/>
      <c r="BU15741" s="282"/>
      <c r="BV15741" s="282"/>
      <c r="BW15741" s="282"/>
      <c r="BX15741" s="282"/>
      <c r="BY15741" s="282"/>
      <c r="BZ15741" s="282"/>
    </row>
    <row r="15742" spans="70:78" x14ac:dyDescent="0.25">
      <c r="BR15742" s="282"/>
      <c r="BS15742" s="282"/>
      <c r="BT15742" s="282"/>
      <c r="BU15742" s="282"/>
      <c r="BV15742" s="282"/>
      <c r="BW15742" s="282"/>
      <c r="BX15742" s="282"/>
      <c r="BY15742" s="282"/>
      <c r="BZ15742" s="282"/>
    </row>
    <row r="15743" spans="70:78" x14ac:dyDescent="0.25">
      <c r="BR15743" s="282"/>
      <c r="BS15743" s="282"/>
      <c r="BT15743" s="282"/>
      <c r="BU15743" s="282"/>
      <c r="BV15743" s="282"/>
      <c r="BW15743" s="282"/>
      <c r="BX15743" s="282"/>
      <c r="BY15743" s="282"/>
      <c r="BZ15743" s="282"/>
    </row>
    <row r="15744" spans="70:78" x14ac:dyDescent="0.25">
      <c r="BR15744" s="282"/>
      <c r="BS15744" s="282"/>
      <c r="BT15744" s="282"/>
      <c r="BU15744" s="282"/>
      <c r="BV15744" s="282"/>
      <c r="BW15744" s="282"/>
      <c r="BX15744" s="282"/>
      <c r="BY15744" s="282"/>
      <c r="BZ15744" s="282"/>
    </row>
    <row r="15745" spans="70:78" x14ac:dyDescent="0.25">
      <c r="BR15745" s="282"/>
      <c r="BS15745" s="282"/>
      <c r="BT15745" s="282"/>
      <c r="BU15745" s="282"/>
      <c r="BV15745" s="282"/>
      <c r="BW15745" s="282"/>
      <c r="BX15745" s="282"/>
      <c r="BY15745" s="282"/>
      <c r="BZ15745" s="282"/>
    </row>
    <row r="15746" spans="70:78" x14ac:dyDescent="0.25">
      <c r="BR15746" s="282"/>
      <c r="BS15746" s="282"/>
      <c r="BT15746" s="282"/>
      <c r="BU15746" s="282"/>
      <c r="BV15746" s="282"/>
      <c r="BW15746" s="282"/>
      <c r="BX15746" s="282"/>
      <c r="BY15746" s="282"/>
      <c r="BZ15746" s="282"/>
    </row>
    <row r="15747" spans="70:78" x14ac:dyDescent="0.25">
      <c r="BR15747" s="282"/>
      <c r="BS15747" s="282"/>
      <c r="BT15747" s="282"/>
      <c r="BU15747" s="282"/>
      <c r="BV15747" s="282"/>
      <c r="BW15747" s="282"/>
      <c r="BX15747" s="282"/>
      <c r="BY15747" s="282"/>
      <c r="BZ15747" s="282"/>
    </row>
    <row r="15748" spans="70:78" x14ac:dyDescent="0.25">
      <c r="BR15748" s="282"/>
      <c r="BS15748" s="282"/>
      <c r="BT15748" s="282"/>
      <c r="BU15748" s="282"/>
      <c r="BV15748" s="282"/>
      <c r="BW15748" s="282"/>
      <c r="BX15748" s="282"/>
      <c r="BY15748" s="282"/>
      <c r="BZ15748" s="282"/>
    </row>
    <row r="15749" spans="70:78" x14ac:dyDescent="0.25">
      <c r="BR15749" s="282"/>
      <c r="BS15749" s="282"/>
      <c r="BT15749" s="282"/>
      <c r="BU15749" s="282"/>
      <c r="BV15749" s="282"/>
      <c r="BW15749" s="282"/>
      <c r="BX15749" s="282"/>
      <c r="BY15749" s="282"/>
      <c r="BZ15749" s="282"/>
    </row>
    <row r="15750" spans="70:78" x14ac:dyDescent="0.25">
      <c r="BR15750" s="282"/>
      <c r="BS15750" s="282"/>
      <c r="BT15750" s="282"/>
      <c r="BU15750" s="282"/>
      <c r="BV15750" s="282"/>
      <c r="BW15750" s="282"/>
      <c r="BX15750" s="282"/>
      <c r="BY15750" s="282"/>
      <c r="BZ15750" s="282"/>
    </row>
    <row r="15751" spans="70:78" x14ac:dyDescent="0.25">
      <c r="BR15751" s="282"/>
      <c r="BS15751" s="282"/>
      <c r="BT15751" s="282"/>
      <c r="BU15751" s="282"/>
      <c r="BV15751" s="282"/>
      <c r="BW15751" s="282"/>
      <c r="BX15751" s="282"/>
      <c r="BY15751" s="282"/>
      <c r="BZ15751" s="282"/>
    </row>
    <row r="15752" spans="70:78" x14ac:dyDescent="0.25">
      <c r="BR15752" s="282"/>
      <c r="BS15752" s="282"/>
      <c r="BT15752" s="282"/>
      <c r="BU15752" s="282"/>
      <c r="BV15752" s="282"/>
      <c r="BW15752" s="282"/>
      <c r="BX15752" s="282"/>
      <c r="BY15752" s="282"/>
      <c r="BZ15752" s="282"/>
    </row>
    <row r="15753" spans="70:78" x14ac:dyDescent="0.25">
      <c r="BR15753" s="282"/>
      <c r="BS15753" s="282"/>
      <c r="BT15753" s="282"/>
      <c r="BU15753" s="282"/>
      <c r="BV15753" s="282"/>
      <c r="BW15753" s="282"/>
      <c r="BX15753" s="282"/>
      <c r="BY15753" s="282"/>
      <c r="BZ15753" s="282"/>
    </row>
    <row r="15754" spans="70:78" x14ac:dyDescent="0.25">
      <c r="BR15754" s="282"/>
      <c r="BS15754" s="282"/>
      <c r="BT15754" s="282"/>
      <c r="BU15754" s="282"/>
      <c r="BV15754" s="282"/>
      <c r="BW15754" s="282"/>
      <c r="BX15754" s="282"/>
      <c r="BY15754" s="282"/>
      <c r="BZ15754" s="282"/>
    </row>
    <row r="15755" spans="70:78" x14ac:dyDescent="0.25">
      <c r="BR15755" s="282"/>
      <c r="BS15755" s="282"/>
      <c r="BT15755" s="282"/>
      <c r="BU15755" s="282"/>
      <c r="BV15755" s="282"/>
      <c r="BW15755" s="282"/>
      <c r="BX15755" s="282"/>
      <c r="BY15755" s="282"/>
      <c r="BZ15755" s="282"/>
    </row>
    <row r="15756" spans="70:78" x14ac:dyDescent="0.25">
      <c r="BR15756" s="282"/>
      <c r="BS15756" s="282"/>
      <c r="BT15756" s="282"/>
      <c r="BU15756" s="282"/>
      <c r="BV15756" s="282"/>
      <c r="BW15756" s="282"/>
      <c r="BX15756" s="282"/>
      <c r="BY15756" s="282"/>
      <c r="BZ15756" s="282"/>
    </row>
    <row r="15757" spans="70:78" x14ac:dyDescent="0.25">
      <c r="BR15757" s="282"/>
      <c r="BS15757" s="282"/>
      <c r="BT15757" s="282"/>
      <c r="BU15757" s="282"/>
      <c r="BV15757" s="282"/>
      <c r="BW15757" s="282"/>
      <c r="BX15757" s="282"/>
      <c r="BY15757" s="282"/>
      <c r="BZ15757" s="282"/>
    </row>
    <row r="15758" spans="70:78" x14ac:dyDescent="0.25">
      <c r="BR15758" s="282"/>
      <c r="BS15758" s="282"/>
      <c r="BT15758" s="282"/>
      <c r="BU15758" s="282"/>
      <c r="BV15758" s="282"/>
      <c r="BW15758" s="282"/>
      <c r="BX15758" s="282"/>
      <c r="BY15758" s="282"/>
      <c r="BZ15758" s="282"/>
    </row>
    <row r="15759" spans="70:78" x14ac:dyDescent="0.25">
      <c r="BR15759" s="282"/>
      <c r="BS15759" s="282"/>
      <c r="BT15759" s="282"/>
      <c r="BU15759" s="282"/>
      <c r="BV15759" s="282"/>
      <c r="BW15759" s="282"/>
      <c r="BX15759" s="282"/>
      <c r="BY15759" s="282"/>
      <c r="BZ15759" s="282"/>
    </row>
    <row r="15760" spans="70:78" x14ac:dyDescent="0.25">
      <c r="BR15760" s="282"/>
      <c r="BS15760" s="282"/>
      <c r="BT15760" s="282"/>
      <c r="BU15760" s="282"/>
      <c r="BV15760" s="282"/>
      <c r="BW15760" s="282"/>
      <c r="BX15760" s="282"/>
      <c r="BY15760" s="282"/>
      <c r="BZ15760" s="282"/>
    </row>
    <row r="15761" spans="70:78" x14ac:dyDescent="0.25">
      <c r="BR15761" s="282"/>
      <c r="BS15761" s="282"/>
      <c r="BT15761" s="282"/>
      <c r="BU15761" s="282"/>
      <c r="BV15761" s="282"/>
      <c r="BW15761" s="282"/>
      <c r="BX15761" s="282"/>
      <c r="BY15761" s="282"/>
      <c r="BZ15761" s="282"/>
    </row>
    <row r="15762" spans="70:78" x14ac:dyDescent="0.25">
      <c r="BR15762" s="282"/>
      <c r="BS15762" s="282"/>
      <c r="BT15762" s="282"/>
      <c r="BU15762" s="282"/>
      <c r="BV15762" s="282"/>
      <c r="BW15762" s="282"/>
      <c r="BX15762" s="282"/>
      <c r="BY15762" s="282"/>
      <c r="BZ15762" s="282"/>
    </row>
    <row r="15763" spans="70:78" x14ac:dyDescent="0.25">
      <c r="BR15763" s="282"/>
      <c r="BS15763" s="282"/>
      <c r="BT15763" s="282"/>
      <c r="BU15763" s="282"/>
      <c r="BV15763" s="282"/>
      <c r="BW15763" s="282"/>
      <c r="BX15763" s="282"/>
      <c r="BY15763" s="282"/>
      <c r="BZ15763" s="282"/>
    </row>
    <row r="15764" spans="70:78" x14ac:dyDescent="0.25">
      <c r="BR15764" s="282"/>
      <c r="BS15764" s="282"/>
      <c r="BT15764" s="282"/>
      <c r="BU15764" s="282"/>
      <c r="BV15764" s="282"/>
      <c r="BW15764" s="282"/>
      <c r="BX15764" s="282"/>
      <c r="BY15764" s="282"/>
      <c r="BZ15764" s="282"/>
    </row>
    <row r="15765" spans="70:78" x14ac:dyDescent="0.25">
      <c r="BR15765" s="282"/>
      <c r="BS15765" s="282"/>
      <c r="BT15765" s="282"/>
      <c r="BU15765" s="282"/>
      <c r="BV15765" s="282"/>
      <c r="BW15765" s="282"/>
      <c r="BX15765" s="282"/>
      <c r="BY15765" s="282"/>
      <c r="BZ15765" s="282"/>
    </row>
    <row r="15766" spans="70:78" x14ac:dyDescent="0.25">
      <c r="BR15766" s="282"/>
      <c r="BS15766" s="282"/>
      <c r="BT15766" s="282"/>
      <c r="BU15766" s="282"/>
      <c r="BV15766" s="282"/>
      <c r="BW15766" s="282"/>
      <c r="BX15766" s="282"/>
      <c r="BY15766" s="282"/>
      <c r="BZ15766" s="282"/>
    </row>
    <row r="15767" spans="70:78" x14ac:dyDescent="0.25">
      <c r="BR15767" s="282"/>
      <c r="BS15767" s="282"/>
      <c r="BT15767" s="282"/>
      <c r="BU15767" s="282"/>
      <c r="BV15767" s="282"/>
      <c r="BW15767" s="282"/>
      <c r="BX15767" s="282"/>
      <c r="BY15767" s="282"/>
      <c r="BZ15767" s="282"/>
    </row>
    <row r="15768" spans="70:78" x14ac:dyDescent="0.25">
      <c r="BR15768" s="282"/>
      <c r="BS15768" s="282"/>
      <c r="BT15768" s="282"/>
      <c r="BU15768" s="282"/>
      <c r="BV15768" s="282"/>
      <c r="BW15768" s="282"/>
      <c r="BX15768" s="282"/>
      <c r="BY15768" s="282"/>
      <c r="BZ15768" s="282"/>
    </row>
    <row r="15769" spans="70:78" x14ac:dyDescent="0.25">
      <c r="BR15769" s="282"/>
      <c r="BS15769" s="282"/>
      <c r="BT15769" s="282"/>
      <c r="BU15769" s="282"/>
      <c r="BV15769" s="282"/>
      <c r="BW15769" s="282"/>
      <c r="BX15769" s="282"/>
      <c r="BY15769" s="282"/>
      <c r="BZ15769" s="282"/>
    </row>
    <row r="15770" spans="70:78" x14ac:dyDescent="0.25">
      <c r="BR15770" s="282"/>
      <c r="BS15770" s="282"/>
      <c r="BT15770" s="282"/>
      <c r="BU15770" s="282"/>
      <c r="BV15770" s="282"/>
      <c r="BW15770" s="282"/>
      <c r="BX15770" s="282"/>
      <c r="BY15770" s="282"/>
      <c r="BZ15770" s="282"/>
    </row>
    <row r="15771" spans="70:78" x14ac:dyDescent="0.25">
      <c r="BR15771" s="282"/>
      <c r="BS15771" s="282"/>
      <c r="BT15771" s="282"/>
      <c r="BU15771" s="282"/>
      <c r="BV15771" s="282"/>
      <c r="BW15771" s="282"/>
      <c r="BX15771" s="282"/>
      <c r="BY15771" s="282"/>
      <c r="BZ15771" s="282"/>
    </row>
    <row r="15772" spans="70:78" x14ac:dyDescent="0.25">
      <c r="BR15772" s="282"/>
      <c r="BS15772" s="282"/>
      <c r="BT15772" s="282"/>
      <c r="BU15772" s="282"/>
      <c r="BV15772" s="282"/>
      <c r="BW15772" s="282"/>
      <c r="BX15772" s="282"/>
      <c r="BY15772" s="282"/>
      <c r="BZ15772" s="282"/>
    </row>
    <row r="15773" spans="70:78" x14ac:dyDescent="0.25">
      <c r="BR15773" s="282"/>
      <c r="BS15773" s="282"/>
      <c r="BT15773" s="282"/>
      <c r="BU15773" s="282"/>
      <c r="BV15773" s="282"/>
      <c r="BW15773" s="282"/>
      <c r="BX15773" s="282"/>
      <c r="BY15773" s="282"/>
      <c r="BZ15773" s="282"/>
    </row>
    <row r="15774" spans="70:78" x14ac:dyDescent="0.25">
      <c r="BR15774" s="282"/>
      <c r="BS15774" s="282"/>
      <c r="BT15774" s="282"/>
      <c r="BU15774" s="282"/>
      <c r="BV15774" s="282"/>
      <c r="BW15774" s="282"/>
      <c r="BX15774" s="282"/>
      <c r="BY15774" s="282"/>
      <c r="BZ15774" s="282"/>
    </row>
    <row r="15775" spans="70:78" x14ac:dyDescent="0.25">
      <c r="BR15775" s="282"/>
      <c r="BS15775" s="282"/>
      <c r="BT15775" s="282"/>
      <c r="BU15775" s="282"/>
      <c r="BV15775" s="282"/>
      <c r="BW15775" s="282"/>
      <c r="BX15775" s="282"/>
      <c r="BY15775" s="282"/>
      <c r="BZ15775" s="282"/>
    </row>
    <row r="15776" spans="70:78" x14ac:dyDescent="0.25">
      <c r="BR15776" s="282"/>
      <c r="BS15776" s="282"/>
      <c r="BT15776" s="282"/>
      <c r="BU15776" s="282"/>
      <c r="BV15776" s="282"/>
      <c r="BW15776" s="282"/>
      <c r="BX15776" s="282"/>
      <c r="BY15776" s="282"/>
      <c r="BZ15776" s="282"/>
    </row>
    <row r="15777" spans="70:78" x14ac:dyDescent="0.25">
      <c r="BR15777" s="282"/>
      <c r="BS15777" s="282"/>
      <c r="BT15777" s="282"/>
      <c r="BU15777" s="282"/>
      <c r="BV15777" s="282"/>
      <c r="BW15777" s="282"/>
      <c r="BX15777" s="282"/>
      <c r="BY15777" s="282"/>
      <c r="BZ15777" s="282"/>
    </row>
    <row r="15778" spans="70:78" x14ac:dyDescent="0.25">
      <c r="BR15778" s="282"/>
      <c r="BS15778" s="282"/>
      <c r="BT15778" s="282"/>
      <c r="BU15778" s="282"/>
      <c r="BV15778" s="282"/>
      <c r="BW15778" s="282"/>
      <c r="BX15778" s="282"/>
      <c r="BY15778" s="282"/>
      <c r="BZ15778" s="282"/>
    </row>
    <row r="15779" spans="70:78" x14ac:dyDescent="0.25">
      <c r="BR15779" s="282"/>
      <c r="BS15779" s="282"/>
      <c r="BT15779" s="282"/>
      <c r="BU15779" s="282"/>
      <c r="BV15779" s="282"/>
      <c r="BW15779" s="282"/>
      <c r="BX15779" s="282"/>
      <c r="BY15779" s="282"/>
      <c r="BZ15779" s="282"/>
    </row>
    <row r="15780" spans="70:78" x14ac:dyDescent="0.25">
      <c r="BR15780" s="282"/>
      <c r="BS15780" s="282"/>
      <c r="BT15780" s="282"/>
      <c r="BU15780" s="282"/>
      <c r="BV15780" s="282"/>
      <c r="BW15780" s="282"/>
      <c r="BX15780" s="282"/>
      <c r="BY15780" s="282"/>
      <c r="BZ15780" s="282"/>
    </row>
    <row r="15781" spans="70:78" x14ac:dyDescent="0.25">
      <c r="BR15781" s="282"/>
      <c r="BS15781" s="282"/>
      <c r="BT15781" s="282"/>
      <c r="BU15781" s="282"/>
      <c r="BV15781" s="282"/>
      <c r="BW15781" s="282"/>
      <c r="BX15781" s="282"/>
      <c r="BY15781" s="282"/>
      <c r="BZ15781" s="282"/>
    </row>
    <row r="15782" spans="70:78" x14ac:dyDescent="0.25">
      <c r="BR15782" s="282"/>
      <c r="BS15782" s="282"/>
      <c r="BT15782" s="282"/>
      <c r="BU15782" s="282"/>
      <c r="BV15782" s="282"/>
      <c r="BW15782" s="282"/>
      <c r="BX15782" s="282"/>
      <c r="BY15782" s="282"/>
      <c r="BZ15782" s="282"/>
    </row>
    <row r="15783" spans="70:78" x14ac:dyDescent="0.25">
      <c r="BR15783" s="282"/>
      <c r="BS15783" s="282"/>
      <c r="BT15783" s="282"/>
      <c r="BU15783" s="282"/>
      <c r="BV15783" s="282"/>
      <c r="BW15783" s="282"/>
      <c r="BX15783" s="282"/>
      <c r="BY15783" s="282"/>
      <c r="BZ15783" s="282"/>
    </row>
    <row r="15784" spans="70:78" x14ac:dyDescent="0.25">
      <c r="BR15784" s="282"/>
      <c r="BS15784" s="282"/>
      <c r="BT15784" s="282"/>
      <c r="BU15784" s="282"/>
      <c r="BV15784" s="282"/>
      <c r="BW15784" s="282"/>
      <c r="BX15784" s="282"/>
      <c r="BY15784" s="282"/>
      <c r="BZ15784" s="282"/>
    </row>
    <row r="15785" spans="70:78" x14ac:dyDescent="0.25">
      <c r="BR15785" s="282"/>
      <c r="BS15785" s="282"/>
      <c r="BT15785" s="282"/>
      <c r="BU15785" s="282"/>
      <c r="BV15785" s="282"/>
      <c r="BW15785" s="282"/>
      <c r="BX15785" s="282"/>
      <c r="BY15785" s="282"/>
      <c r="BZ15785" s="282"/>
    </row>
    <row r="15786" spans="70:78" x14ac:dyDescent="0.25">
      <c r="BR15786" s="282"/>
      <c r="BS15786" s="282"/>
      <c r="BT15786" s="282"/>
      <c r="BU15786" s="282"/>
      <c r="BV15786" s="282"/>
      <c r="BW15786" s="282"/>
      <c r="BX15786" s="282"/>
      <c r="BY15786" s="282"/>
      <c r="BZ15786" s="282"/>
    </row>
    <row r="15787" spans="70:78" x14ac:dyDescent="0.25">
      <c r="BR15787" s="282"/>
      <c r="BS15787" s="282"/>
      <c r="BT15787" s="282"/>
      <c r="BU15787" s="282"/>
      <c r="BV15787" s="282"/>
      <c r="BW15787" s="282"/>
      <c r="BX15787" s="282"/>
      <c r="BY15787" s="282"/>
      <c r="BZ15787" s="282"/>
    </row>
    <row r="15788" spans="70:78" x14ac:dyDescent="0.25">
      <c r="BR15788" s="282"/>
      <c r="BS15788" s="282"/>
      <c r="BT15788" s="282"/>
      <c r="BU15788" s="282"/>
      <c r="BV15788" s="282"/>
      <c r="BW15788" s="282"/>
      <c r="BX15788" s="282"/>
      <c r="BY15788" s="282"/>
      <c r="BZ15788" s="282"/>
    </row>
    <row r="15789" spans="70:78" x14ac:dyDescent="0.25">
      <c r="BR15789" s="282"/>
      <c r="BS15789" s="282"/>
      <c r="BT15789" s="282"/>
      <c r="BU15789" s="282"/>
      <c r="BV15789" s="282"/>
      <c r="BW15789" s="282"/>
      <c r="BX15789" s="282"/>
      <c r="BY15789" s="282"/>
      <c r="BZ15789" s="282"/>
    </row>
    <row r="15790" spans="70:78" x14ac:dyDescent="0.25">
      <c r="BR15790" s="282"/>
      <c r="BS15790" s="282"/>
      <c r="BT15790" s="282"/>
      <c r="BU15790" s="282"/>
      <c r="BV15790" s="282"/>
      <c r="BW15790" s="282"/>
      <c r="BX15790" s="282"/>
      <c r="BY15790" s="282"/>
      <c r="BZ15790" s="282"/>
    </row>
    <row r="15791" spans="70:78" x14ac:dyDescent="0.25">
      <c r="BR15791" s="282"/>
      <c r="BS15791" s="282"/>
      <c r="BT15791" s="282"/>
      <c r="BU15791" s="282"/>
      <c r="BV15791" s="282"/>
      <c r="BW15791" s="282"/>
      <c r="BX15791" s="282"/>
      <c r="BY15791" s="282"/>
      <c r="BZ15791" s="282"/>
    </row>
    <row r="15792" spans="70:78" x14ac:dyDescent="0.25">
      <c r="BR15792" s="282"/>
      <c r="BS15792" s="282"/>
      <c r="BT15792" s="282"/>
      <c r="BU15792" s="282"/>
      <c r="BV15792" s="282"/>
      <c r="BW15792" s="282"/>
      <c r="BX15792" s="282"/>
      <c r="BY15792" s="282"/>
      <c r="BZ15792" s="282"/>
    </row>
    <row r="15793" spans="70:78" x14ac:dyDescent="0.25">
      <c r="BR15793" s="282"/>
      <c r="BS15793" s="282"/>
      <c r="BT15793" s="282"/>
      <c r="BU15793" s="282"/>
      <c r="BV15793" s="282"/>
      <c r="BW15793" s="282"/>
      <c r="BX15793" s="282"/>
      <c r="BY15793" s="282"/>
      <c r="BZ15793" s="282"/>
    </row>
    <row r="15794" spans="70:78" x14ac:dyDescent="0.25">
      <c r="BR15794" s="282"/>
      <c r="BS15794" s="282"/>
      <c r="BT15794" s="282"/>
      <c r="BU15794" s="282"/>
      <c r="BV15794" s="282"/>
      <c r="BW15794" s="282"/>
      <c r="BX15794" s="282"/>
      <c r="BY15794" s="282"/>
      <c r="BZ15794" s="282"/>
    </row>
    <row r="15795" spans="70:78" x14ac:dyDescent="0.25">
      <c r="BR15795" s="282"/>
      <c r="BS15795" s="282"/>
      <c r="BT15795" s="282"/>
      <c r="BU15795" s="282"/>
      <c r="BV15795" s="282"/>
      <c r="BW15795" s="282"/>
      <c r="BX15795" s="282"/>
      <c r="BY15795" s="282"/>
      <c r="BZ15795" s="282"/>
    </row>
    <row r="15796" spans="70:78" x14ac:dyDescent="0.25">
      <c r="BR15796" s="282"/>
      <c r="BS15796" s="282"/>
      <c r="BT15796" s="282"/>
      <c r="BU15796" s="282"/>
      <c r="BV15796" s="282"/>
      <c r="BW15796" s="282"/>
      <c r="BX15796" s="282"/>
      <c r="BY15796" s="282"/>
      <c r="BZ15796" s="282"/>
    </row>
    <row r="15797" spans="70:78" x14ac:dyDescent="0.25">
      <c r="BR15797" s="282"/>
      <c r="BS15797" s="282"/>
      <c r="BT15797" s="282"/>
      <c r="BU15797" s="282"/>
      <c r="BV15797" s="282"/>
      <c r="BW15797" s="282"/>
      <c r="BX15797" s="282"/>
      <c r="BY15797" s="282"/>
      <c r="BZ15797" s="282"/>
    </row>
    <row r="15798" spans="70:78" x14ac:dyDescent="0.25">
      <c r="BR15798" s="282"/>
      <c r="BS15798" s="282"/>
      <c r="BT15798" s="282"/>
      <c r="BU15798" s="282"/>
      <c r="BV15798" s="282"/>
      <c r="BW15798" s="282"/>
      <c r="BX15798" s="282"/>
      <c r="BY15798" s="282"/>
      <c r="BZ15798" s="282"/>
    </row>
    <row r="15799" spans="70:78" x14ac:dyDescent="0.25">
      <c r="BR15799" s="282"/>
      <c r="BS15799" s="282"/>
      <c r="BT15799" s="282"/>
      <c r="BU15799" s="282"/>
      <c r="BV15799" s="282"/>
      <c r="BW15799" s="282"/>
      <c r="BX15799" s="282"/>
      <c r="BY15799" s="282"/>
      <c r="BZ15799" s="282"/>
    </row>
    <row r="15800" spans="70:78" x14ac:dyDescent="0.25">
      <c r="BR15800" s="282"/>
      <c r="BS15800" s="282"/>
      <c r="BT15800" s="282"/>
      <c r="BU15800" s="282"/>
      <c r="BV15800" s="282"/>
      <c r="BW15800" s="282"/>
      <c r="BX15800" s="282"/>
      <c r="BY15800" s="282"/>
      <c r="BZ15800" s="282"/>
    </row>
    <row r="15801" spans="70:78" x14ac:dyDescent="0.25">
      <c r="BR15801" s="282"/>
      <c r="BS15801" s="282"/>
      <c r="BT15801" s="282"/>
      <c r="BU15801" s="282"/>
      <c r="BV15801" s="282"/>
      <c r="BW15801" s="282"/>
      <c r="BX15801" s="282"/>
      <c r="BY15801" s="282"/>
      <c r="BZ15801" s="282"/>
    </row>
    <row r="15802" spans="70:78" x14ac:dyDescent="0.25">
      <c r="BR15802" s="282"/>
      <c r="BS15802" s="282"/>
      <c r="BT15802" s="282"/>
      <c r="BU15802" s="282"/>
      <c r="BV15802" s="282"/>
      <c r="BW15802" s="282"/>
      <c r="BX15802" s="282"/>
      <c r="BY15802" s="282"/>
      <c r="BZ15802" s="282"/>
    </row>
    <row r="15803" spans="70:78" x14ac:dyDescent="0.25">
      <c r="BR15803" s="282"/>
      <c r="BS15803" s="282"/>
      <c r="BT15803" s="282"/>
      <c r="BU15803" s="282"/>
      <c r="BV15803" s="282"/>
      <c r="BW15803" s="282"/>
      <c r="BX15803" s="282"/>
      <c r="BY15803" s="282"/>
      <c r="BZ15803" s="282"/>
    </row>
    <row r="15804" spans="70:78" x14ac:dyDescent="0.25">
      <c r="BR15804" s="282"/>
      <c r="BS15804" s="282"/>
      <c r="BT15804" s="282"/>
      <c r="BU15804" s="282"/>
      <c r="BV15804" s="282"/>
      <c r="BW15804" s="282"/>
      <c r="BX15804" s="282"/>
      <c r="BY15804" s="282"/>
      <c r="BZ15804" s="282"/>
    </row>
    <row r="15805" spans="70:78" x14ac:dyDescent="0.25">
      <c r="BR15805" s="282"/>
      <c r="BS15805" s="282"/>
      <c r="BT15805" s="282"/>
      <c r="BU15805" s="282"/>
      <c r="BV15805" s="282"/>
      <c r="BW15805" s="282"/>
      <c r="BX15805" s="282"/>
      <c r="BY15805" s="282"/>
      <c r="BZ15805" s="282"/>
    </row>
    <row r="15806" spans="70:78" x14ac:dyDescent="0.25">
      <c r="BR15806" s="282"/>
      <c r="BS15806" s="282"/>
      <c r="BT15806" s="282"/>
      <c r="BU15806" s="282"/>
      <c r="BV15806" s="282"/>
      <c r="BW15806" s="282"/>
      <c r="BX15806" s="282"/>
      <c r="BY15806" s="282"/>
      <c r="BZ15806" s="282"/>
    </row>
    <row r="15807" spans="70:78" x14ac:dyDescent="0.25">
      <c r="BR15807" s="282"/>
      <c r="BS15807" s="282"/>
      <c r="BT15807" s="282"/>
      <c r="BU15807" s="282"/>
      <c r="BV15807" s="282"/>
      <c r="BW15807" s="282"/>
      <c r="BX15807" s="282"/>
      <c r="BY15807" s="282"/>
      <c r="BZ15807" s="282"/>
    </row>
    <row r="15808" spans="70:78" x14ac:dyDescent="0.25">
      <c r="BR15808" s="282"/>
      <c r="BS15808" s="282"/>
      <c r="BT15808" s="282"/>
      <c r="BU15808" s="282"/>
      <c r="BV15808" s="282"/>
      <c r="BW15808" s="282"/>
      <c r="BX15808" s="282"/>
      <c r="BY15808" s="282"/>
      <c r="BZ15808" s="282"/>
    </row>
    <row r="15809" spans="70:78" x14ac:dyDescent="0.25">
      <c r="BR15809" s="282"/>
      <c r="BS15809" s="282"/>
      <c r="BT15809" s="282"/>
      <c r="BU15809" s="282"/>
      <c r="BV15809" s="282"/>
      <c r="BW15809" s="282"/>
      <c r="BX15809" s="282"/>
      <c r="BY15809" s="282"/>
      <c r="BZ15809" s="282"/>
    </row>
    <row r="15810" spans="70:78" x14ac:dyDescent="0.25">
      <c r="BR15810" s="282"/>
      <c r="BS15810" s="282"/>
      <c r="BT15810" s="282"/>
      <c r="BU15810" s="282"/>
      <c r="BV15810" s="282"/>
      <c r="BW15810" s="282"/>
      <c r="BX15810" s="282"/>
      <c r="BY15810" s="282"/>
      <c r="BZ15810" s="282"/>
    </row>
    <row r="15811" spans="70:78" x14ac:dyDescent="0.25">
      <c r="BR15811" s="282"/>
      <c r="BS15811" s="282"/>
      <c r="BT15811" s="282"/>
      <c r="BU15811" s="282"/>
      <c r="BV15811" s="282"/>
      <c r="BW15811" s="282"/>
      <c r="BX15811" s="282"/>
      <c r="BY15811" s="282"/>
      <c r="BZ15811" s="282"/>
    </row>
    <row r="15812" spans="70:78" x14ac:dyDescent="0.25">
      <c r="BR15812" s="282"/>
      <c r="BS15812" s="282"/>
      <c r="BT15812" s="282"/>
      <c r="BU15812" s="282"/>
      <c r="BV15812" s="282"/>
      <c r="BW15812" s="282"/>
      <c r="BX15812" s="282"/>
      <c r="BY15812" s="282"/>
      <c r="BZ15812" s="282"/>
    </row>
    <row r="15813" spans="70:78" x14ac:dyDescent="0.25">
      <c r="BR15813" s="282"/>
      <c r="BS15813" s="282"/>
      <c r="BT15813" s="282"/>
      <c r="BU15813" s="282"/>
      <c r="BV15813" s="282"/>
      <c r="BW15813" s="282"/>
      <c r="BX15813" s="282"/>
      <c r="BY15813" s="282"/>
      <c r="BZ15813" s="282"/>
    </row>
    <row r="15814" spans="70:78" x14ac:dyDescent="0.25">
      <c r="BR15814" s="282"/>
      <c r="BS15814" s="282"/>
      <c r="BT15814" s="282"/>
      <c r="BU15814" s="282"/>
      <c r="BV15814" s="282"/>
      <c r="BW15814" s="282"/>
      <c r="BX15814" s="282"/>
      <c r="BY15814" s="282"/>
      <c r="BZ15814" s="282"/>
    </row>
    <row r="15815" spans="70:78" x14ac:dyDescent="0.25">
      <c r="BR15815" s="282"/>
      <c r="BS15815" s="282"/>
      <c r="BT15815" s="282"/>
      <c r="BU15815" s="282"/>
      <c r="BV15815" s="282"/>
      <c r="BW15815" s="282"/>
      <c r="BX15815" s="282"/>
      <c r="BY15815" s="282"/>
      <c r="BZ15815" s="282"/>
    </row>
    <row r="15816" spans="70:78" x14ac:dyDescent="0.25">
      <c r="BR15816" s="282"/>
      <c r="BS15816" s="282"/>
      <c r="BT15816" s="282"/>
      <c r="BU15816" s="282"/>
      <c r="BV15816" s="282"/>
      <c r="BW15816" s="282"/>
      <c r="BX15816" s="282"/>
      <c r="BY15816" s="282"/>
      <c r="BZ15816" s="282"/>
    </row>
    <row r="15817" spans="70:78" x14ac:dyDescent="0.25">
      <c r="BR15817" s="282"/>
      <c r="BS15817" s="282"/>
      <c r="BT15817" s="282"/>
      <c r="BU15817" s="282"/>
      <c r="BV15817" s="282"/>
      <c r="BW15817" s="282"/>
      <c r="BX15817" s="282"/>
      <c r="BY15817" s="282"/>
      <c r="BZ15817" s="282"/>
    </row>
    <row r="15818" spans="70:78" x14ac:dyDescent="0.25">
      <c r="BR15818" s="282"/>
      <c r="BS15818" s="282"/>
      <c r="BT15818" s="282"/>
      <c r="BU15818" s="282"/>
      <c r="BV15818" s="282"/>
      <c r="BW15818" s="282"/>
      <c r="BX15818" s="282"/>
      <c r="BY15818" s="282"/>
      <c r="BZ15818" s="282"/>
    </row>
    <row r="15819" spans="70:78" x14ac:dyDescent="0.25">
      <c r="BR15819" s="282"/>
      <c r="BS15819" s="282"/>
      <c r="BT15819" s="282"/>
      <c r="BU15819" s="282"/>
      <c r="BV15819" s="282"/>
      <c r="BW15819" s="282"/>
      <c r="BX15819" s="282"/>
      <c r="BY15819" s="282"/>
      <c r="BZ15819" s="282"/>
    </row>
    <row r="26912" ht="69" customHeight="1" x14ac:dyDescent="0.25"/>
    <row r="26966" ht="81" customHeight="1" x14ac:dyDescent="0.25"/>
    <row r="27042" spans="107:122" x14ac:dyDescent="0.25">
      <c r="DM27042" s="81"/>
      <c r="DN27042" s="81"/>
      <c r="DO27042" s="81"/>
      <c r="DP27042" s="81"/>
      <c r="DQ27042" s="81"/>
      <c r="DR27042" s="81"/>
    </row>
    <row r="27043" spans="107:122" x14ac:dyDescent="0.25">
      <c r="DM27043" s="81"/>
      <c r="DN27043" s="81"/>
      <c r="DO27043" s="81"/>
      <c r="DP27043" s="81"/>
      <c r="DQ27043" s="81"/>
      <c r="DR27043" s="81"/>
    </row>
    <row r="27044" spans="107:122" x14ac:dyDescent="0.25">
      <c r="DC27044" s="79" t="s">
        <v>1615</v>
      </c>
      <c r="DD27044" s="79" t="s">
        <v>1614</v>
      </c>
      <c r="DE27044" s="79" t="s">
        <v>1611</v>
      </c>
      <c r="DH27044" s="310">
        <v>46024</v>
      </c>
      <c r="DM27044" s="81"/>
      <c r="DN27044" s="81"/>
      <c r="DO27044" s="81"/>
      <c r="DP27044" s="81"/>
      <c r="DQ27044" s="81"/>
      <c r="DR27044" s="81"/>
    </row>
    <row r="27045" spans="107:122" x14ac:dyDescent="0.25">
      <c r="DC27045" s="79" t="s">
        <v>1615</v>
      </c>
      <c r="DD27045" s="79" t="s">
        <v>1613</v>
      </c>
      <c r="DE27045" s="79" t="s">
        <v>1612</v>
      </c>
      <c r="DH27045" s="310">
        <v>46024</v>
      </c>
      <c r="DM27045" s="81"/>
      <c r="DN27045" s="81"/>
      <c r="DO27045" s="81"/>
      <c r="DP27045" s="81"/>
      <c r="DQ27045" s="81"/>
      <c r="DR27045" s="81"/>
    </row>
    <row r="27046" spans="107:122" x14ac:dyDescent="0.25">
      <c r="DM27046" s="81"/>
      <c r="DN27046" s="81"/>
      <c r="DO27046" s="81"/>
      <c r="DP27046" s="81"/>
      <c r="DQ27046" s="81"/>
      <c r="DR27046" s="81"/>
    </row>
    <row r="27047" spans="107:122" x14ac:dyDescent="0.25">
      <c r="DM27047" s="81"/>
      <c r="DN27047" s="81"/>
      <c r="DO27047" s="81"/>
      <c r="DP27047" s="81"/>
      <c r="DQ27047" s="81"/>
      <c r="DR27047" s="81"/>
    </row>
    <row r="27048" spans="107:122" x14ac:dyDescent="0.25">
      <c r="DM27048" s="81"/>
      <c r="DN27048" s="81"/>
      <c r="DO27048" s="81"/>
      <c r="DP27048" s="81"/>
      <c r="DQ27048" s="81"/>
      <c r="DR27048" s="81"/>
    </row>
    <row r="27049" spans="107:122" x14ac:dyDescent="0.25">
      <c r="DM27049" s="81"/>
      <c r="DN27049" s="81"/>
      <c r="DO27049" s="81"/>
      <c r="DP27049" s="81"/>
      <c r="DQ27049" s="81"/>
      <c r="DR27049" s="81"/>
    </row>
    <row r="27050" spans="107:122" x14ac:dyDescent="0.25">
      <c r="DM27050" s="81"/>
      <c r="DN27050" s="81"/>
      <c r="DO27050" s="81"/>
      <c r="DP27050" s="81"/>
      <c r="DQ27050" s="81"/>
      <c r="DR27050" s="81"/>
    </row>
    <row r="27051" spans="107:122" x14ac:dyDescent="0.25">
      <c r="DM27051" s="81"/>
      <c r="DN27051" s="81"/>
      <c r="DO27051" s="81"/>
      <c r="DP27051" s="81"/>
      <c r="DQ27051" s="81"/>
      <c r="DR27051" s="81"/>
    </row>
    <row r="27052" spans="107:122" x14ac:dyDescent="0.25">
      <c r="DM27052" s="81"/>
      <c r="DN27052" s="81"/>
      <c r="DO27052" s="81"/>
      <c r="DP27052" s="81"/>
      <c r="DQ27052" s="81"/>
      <c r="DR27052" s="81"/>
    </row>
    <row r="27053" spans="107:122" x14ac:dyDescent="0.25">
      <c r="DM27053" s="81"/>
      <c r="DN27053" s="81"/>
      <c r="DO27053" s="81"/>
      <c r="DP27053" s="81"/>
      <c r="DQ27053" s="81"/>
      <c r="DR27053" s="81"/>
    </row>
    <row r="27165" spans="106:106" x14ac:dyDescent="0.25">
      <c r="DB27165" s="79" t="s">
        <v>197</v>
      </c>
    </row>
    <row r="28012" ht="54.75" customHeight="1" x14ac:dyDescent="0.25"/>
    <row r="28046" spans="107:107" ht="108.75" customHeight="1" x14ac:dyDescent="0.25"/>
    <row r="28048" spans="107:107" x14ac:dyDescent="0.25">
      <c r="DC28048" s="310"/>
    </row>
    <row r="28049" spans="107:107" x14ac:dyDescent="0.25">
      <c r="DC28049" s="310"/>
    </row>
    <row r="28050" spans="107:107" x14ac:dyDescent="0.25">
      <c r="DC28050" s="310"/>
    </row>
    <row r="28051" spans="107:107" x14ac:dyDescent="0.25">
      <c r="DC28051" s="310"/>
    </row>
    <row r="28052" spans="107:107" x14ac:dyDescent="0.25">
      <c r="DC28052" s="310"/>
    </row>
    <row r="28053" spans="107:107" x14ac:dyDescent="0.25">
      <c r="DC28053" s="310"/>
    </row>
    <row r="28054" spans="107:107" x14ac:dyDescent="0.25">
      <c r="DC28054" s="310"/>
    </row>
    <row r="28055" spans="107:107" x14ac:dyDescent="0.25">
      <c r="DC28055" s="310"/>
    </row>
    <row r="28056" spans="107:107" x14ac:dyDescent="0.25">
      <c r="DC28056" s="310"/>
    </row>
    <row r="28057" spans="107:107" x14ac:dyDescent="0.25">
      <c r="DC28057" s="310"/>
    </row>
    <row r="28058" spans="107:107" x14ac:dyDescent="0.25">
      <c r="DC28058" s="310"/>
    </row>
    <row r="28059" spans="107:107" x14ac:dyDescent="0.25">
      <c r="DC28059" s="310"/>
    </row>
    <row r="28060" spans="107:107" x14ac:dyDescent="0.25">
      <c r="DC28060" s="310"/>
    </row>
    <row r="28061" spans="107:107" x14ac:dyDescent="0.25">
      <c r="DC28061" s="310"/>
    </row>
    <row r="28062" spans="107:107" x14ac:dyDescent="0.25">
      <c r="DC28062" s="310"/>
    </row>
    <row r="28063" spans="107:107" x14ac:dyDescent="0.25">
      <c r="DC28063" s="310"/>
    </row>
    <row r="28064" spans="107:107" x14ac:dyDescent="0.25">
      <c r="DC28064" s="310"/>
    </row>
    <row r="28065" spans="107:107" x14ac:dyDescent="0.25">
      <c r="DC28065" s="310"/>
    </row>
    <row r="28066" spans="107:107" x14ac:dyDescent="0.25">
      <c r="DC28066" s="310"/>
    </row>
    <row r="28067" spans="107:107" x14ac:dyDescent="0.25">
      <c r="DC28067" s="310"/>
    </row>
    <row r="28068" spans="107:107" x14ac:dyDescent="0.25">
      <c r="DC28068" s="310"/>
    </row>
    <row r="28069" spans="107:107" x14ac:dyDescent="0.25">
      <c r="DC28069" s="310"/>
    </row>
    <row r="28070" spans="107:107" x14ac:dyDescent="0.25">
      <c r="DC28070" s="310"/>
    </row>
    <row r="28071" spans="107:107" x14ac:dyDescent="0.25">
      <c r="DC28071" s="310"/>
    </row>
    <row r="28072" spans="107:107" x14ac:dyDescent="0.25">
      <c r="DC28072" s="310"/>
    </row>
    <row r="28073" spans="107:107" x14ac:dyDescent="0.25">
      <c r="DC28073" s="310"/>
    </row>
    <row r="28074" spans="107:107" x14ac:dyDescent="0.25">
      <c r="DC28074" s="310"/>
    </row>
    <row r="28075" spans="107:107" x14ac:dyDescent="0.25">
      <c r="DC28075" s="310"/>
    </row>
    <row r="28076" spans="107:107" x14ac:dyDescent="0.25">
      <c r="DC28076" s="310"/>
    </row>
    <row r="28077" spans="107:107" x14ac:dyDescent="0.25">
      <c r="DC28077" s="310"/>
    </row>
    <row r="28078" spans="107:107" x14ac:dyDescent="0.25">
      <c r="DC28078" s="310"/>
    </row>
    <row r="28079" spans="107:107" x14ac:dyDescent="0.25">
      <c r="DC28079" s="310"/>
    </row>
    <row r="28080" spans="107:107" x14ac:dyDescent="0.25">
      <c r="DC28080" s="310"/>
    </row>
    <row r="28081" spans="107:107" x14ac:dyDescent="0.25">
      <c r="DC28081" s="310"/>
    </row>
    <row r="28082" spans="107:107" x14ac:dyDescent="0.25">
      <c r="DC28082" s="310"/>
    </row>
    <row r="28083" spans="107:107" x14ac:dyDescent="0.25">
      <c r="DC28083" s="310"/>
    </row>
    <row r="28084" spans="107:107" x14ac:dyDescent="0.25">
      <c r="DC28084" s="310"/>
    </row>
    <row r="28085" spans="107:107" x14ac:dyDescent="0.25">
      <c r="DC28085" s="310"/>
    </row>
    <row r="28086" spans="107:107" x14ac:dyDescent="0.25">
      <c r="DC28086" s="310"/>
    </row>
    <row r="28087" spans="107:107" x14ac:dyDescent="0.25">
      <c r="DC28087" s="310"/>
    </row>
    <row r="28088" spans="107:107" x14ac:dyDescent="0.25">
      <c r="DC28088" s="310"/>
    </row>
    <row r="28089" spans="107:107" x14ac:dyDescent="0.25">
      <c r="DC28089" s="310"/>
    </row>
    <row r="28090" spans="107:107" x14ac:dyDescent="0.25">
      <c r="DC28090" s="310"/>
    </row>
    <row r="28091" spans="107:107" x14ac:dyDescent="0.25">
      <c r="DC28091" s="310"/>
    </row>
    <row r="28092" spans="107:107" x14ac:dyDescent="0.25">
      <c r="DC28092" s="310"/>
    </row>
    <row r="28093" spans="107:107" x14ac:dyDescent="0.25">
      <c r="DC28093" s="310"/>
    </row>
    <row r="28094" spans="107:107" x14ac:dyDescent="0.25">
      <c r="DC28094" s="310"/>
    </row>
    <row r="28095" spans="107:107" x14ac:dyDescent="0.25">
      <c r="DC28095" s="310"/>
    </row>
    <row r="28096" spans="107:107" x14ac:dyDescent="0.25">
      <c r="DC28096" s="310"/>
    </row>
    <row r="28097" spans="107:107" x14ac:dyDescent="0.25">
      <c r="DC28097" s="310"/>
    </row>
    <row r="28098" spans="107:107" x14ac:dyDescent="0.25">
      <c r="DC28098" s="310"/>
    </row>
    <row r="28099" spans="107:107" x14ac:dyDescent="0.25">
      <c r="DC28099" s="310"/>
    </row>
    <row r="28100" spans="107:107" x14ac:dyDescent="0.25">
      <c r="DC28100" s="310"/>
    </row>
    <row r="28101" spans="107:107" x14ac:dyDescent="0.25">
      <c r="DC28101" s="310"/>
    </row>
    <row r="28102" spans="107:107" x14ac:dyDescent="0.25">
      <c r="DC28102" s="310"/>
    </row>
    <row r="28103" spans="107:107" x14ac:dyDescent="0.25">
      <c r="DC28103" s="310"/>
    </row>
    <row r="28104" spans="107:107" x14ac:dyDescent="0.25">
      <c r="DC28104" s="310"/>
    </row>
    <row r="28105" spans="107:107" x14ac:dyDescent="0.25">
      <c r="DC28105" s="310"/>
    </row>
    <row r="28106" spans="107:107" x14ac:dyDescent="0.25">
      <c r="DC28106" s="310"/>
    </row>
    <row r="28107" spans="107:107" x14ac:dyDescent="0.25">
      <c r="DC28107" s="310"/>
    </row>
    <row r="28108" spans="107:107" x14ac:dyDescent="0.25">
      <c r="DC28108" s="310"/>
    </row>
    <row r="28109" spans="107:107" x14ac:dyDescent="0.25">
      <c r="DC28109" s="310"/>
    </row>
    <row r="28110" spans="107:107" x14ac:dyDescent="0.25">
      <c r="DC28110" s="310"/>
    </row>
    <row r="28111" spans="107:107" x14ac:dyDescent="0.25">
      <c r="DC28111" s="310"/>
    </row>
    <row r="28112" spans="107:107" x14ac:dyDescent="0.25">
      <c r="DC28112" s="310"/>
    </row>
    <row r="28113" spans="107:107" x14ac:dyDescent="0.25">
      <c r="DC28113" s="310"/>
    </row>
    <row r="28114" spans="107:107" x14ac:dyDescent="0.25">
      <c r="DC28114" s="310"/>
    </row>
    <row r="28115" spans="107:107" x14ac:dyDescent="0.25">
      <c r="DC28115" s="310"/>
    </row>
    <row r="28116" spans="107:107" x14ac:dyDescent="0.25">
      <c r="DC28116" s="310"/>
    </row>
    <row r="28117" spans="107:107" x14ac:dyDescent="0.25">
      <c r="DC28117" s="310"/>
    </row>
    <row r="28118" spans="107:107" x14ac:dyDescent="0.25">
      <c r="DC28118" s="310"/>
    </row>
    <row r="28119" spans="107:107" x14ac:dyDescent="0.25">
      <c r="DC28119" s="310"/>
    </row>
    <row r="28120" spans="107:107" x14ac:dyDescent="0.25">
      <c r="DC28120" s="310"/>
    </row>
    <row r="28121" spans="107:107" x14ac:dyDescent="0.25">
      <c r="DC28121" s="310"/>
    </row>
    <row r="28122" spans="107:107" x14ac:dyDescent="0.25">
      <c r="DC28122" s="310"/>
    </row>
    <row r="28123" spans="107:107" x14ac:dyDescent="0.25">
      <c r="DC28123" s="310"/>
    </row>
    <row r="28124" spans="107:107" x14ac:dyDescent="0.25">
      <c r="DC28124" s="310"/>
    </row>
    <row r="28125" spans="107:107" x14ac:dyDescent="0.25">
      <c r="DC28125" s="310"/>
    </row>
    <row r="28126" spans="107:107" x14ac:dyDescent="0.25">
      <c r="DC28126" s="310"/>
    </row>
    <row r="28127" spans="107:107" x14ac:dyDescent="0.25">
      <c r="DC28127" s="310"/>
    </row>
    <row r="28128" spans="107:107" x14ac:dyDescent="0.25">
      <c r="DC28128" s="310"/>
    </row>
    <row r="28129" spans="107:107" x14ac:dyDescent="0.25">
      <c r="DC28129" s="310"/>
    </row>
    <row r="28130" spans="107:107" x14ac:dyDescent="0.25">
      <c r="DC28130" s="310"/>
    </row>
    <row r="28131" spans="107:107" x14ac:dyDescent="0.25">
      <c r="DC28131" s="310"/>
    </row>
    <row r="28132" spans="107:107" x14ac:dyDescent="0.25">
      <c r="DC28132" s="310"/>
    </row>
    <row r="28133" spans="107:107" x14ac:dyDescent="0.25">
      <c r="DC28133" s="310"/>
    </row>
    <row r="28134" spans="107:107" x14ac:dyDescent="0.25">
      <c r="DC28134" s="310"/>
    </row>
    <row r="28135" spans="107:107" x14ac:dyDescent="0.25">
      <c r="DC28135" s="310"/>
    </row>
    <row r="28136" spans="107:107" x14ac:dyDescent="0.25">
      <c r="DC28136" s="310"/>
    </row>
    <row r="28137" spans="107:107" x14ac:dyDescent="0.25">
      <c r="DC28137" s="310"/>
    </row>
    <row r="28138" spans="107:107" x14ac:dyDescent="0.25">
      <c r="DC28138" s="310"/>
    </row>
    <row r="28139" spans="107:107" x14ac:dyDescent="0.25">
      <c r="DC28139" s="310"/>
    </row>
    <row r="28140" spans="107:107" x14ac:dyDescent="0.25">
      <c r="DC28140" s="310"/>
    </row>
    <row r="28141" spans="107:107" x14ac:dyDescent="0.25">
      <c r="DC28141" s="310"/>
    </row>
    <row r="28142" spans="107:107" x14ac:dyDescent="0.25">
      <c r="DC28142" s="310"/>
    </row>
    <row r="28143" spans="107:107" x14ac:dyDescent="0.25">
      <c r="DC28143" s="310"/>
    </row>
    <row r="28144" spans="107:107" x14ac:dyDescent="0.25">
      <c r="DC28144" s="310"/>
    </row>
    <row r="28145" spans="107:107" x14ac:dyDescent="0.25">
      <c r="DC28145" s="310"/>
    </row>
    <row r="28146" spans="107:107" x14ac:dyDescent="0.25">
      <c r="DC28146" s="310"/>
    </row>
    <row r="28147" spans="107:107" x14ac:dyDescent="0.25">
      <c r="DC28147" s="310"/>
    </row>
    <row r="28148" spans="107:107" x14ac:dyDescent="0.25">
      <c r="DC28148" s="310"/>
    </row>
    <row r="28149" spans="107:107" x14ac:dyDescent="0.25">
      <c r="DC28149" s="310"/>
    </row>
    <row r="28150" spans="107:107" x14ac:dyDescent="0.25">
      <c r="DC28150" s="310"/>
    </row>
    <row r="28151" spans="107:107" x14ac:dyDescent="0.25">
      <c r="DC28151" s="310"/>
    </row>
    <row r="28152" spans="107:107" x14ac:dyDescent="0.25">
      <c r="DC28152" s="310"/>
    </row>
    <row r="28153" spans="107:107" x14ac:dyDescent="0.25">
      <c r="DC28153" s="310"/>
    </row>
    <row r="28154" spans="107:107" x14ac:dyDescent="0.25">
      <c r="DC28154" s="310"/>
    </row>
    <row r="28155" spans="107:107" x14ac:dyDescent="0.25">
      <c r="DC28155" s="310"/>
    </row>
    <row r="28156" spans="107:107" x14ac:dyDescent="0.25">
      <c r="DC28156" s="310"/>
    </row>
    <row r="28157" spans="107:107" x14ac:dyDescent="0.25">
      <c r="DC28157" s="310"/>
    </row>
    <row r="28158" spans="107:107" x14ac:dyDescent="0.25">
      <c r="DC28158" s="310"/>
    </row>
    <row r="28159" spans="107:107" x14ac:dyDescent="0.25">
      <c r="DC28159" s="310"/>
    </row>
    <row r="28160" spans="107:107" x14ac:dyDescent="0.25">
      <c r="DC28160" s="310"/>
    </row>
    <row r="28161" spans="107:107" x14ac:dyDescent="0.25">
      <c r="DC28161" s="310"/>
    </row>
    <row r="28162" spans="107:107" x14ac:dyDescent="0.25">
      <c r="DC28162" s="310"/>
    </row>
    <row r="28163" spans="107:107" x14ac:dyDescent="0.25">
      <c r="DC28163" s="310"/>
    </row>
    <row r="28164" spans="107:107" x14ac:dyDescent="0.25">
      <c r="DC28164" s="310"/>
    </row>
    <row r="28165" spans="107:107" x14ac:dyDescent="0.25">
      <c r="DC28165" s="310"/>
    </row>
    <row r="28166" spans="107:107" x14ac:dyDescent="0.25">
      <c r="DC28166" s="310"/>
    </row>
    <row r="28167" spans="107:107" x14ac:dyDescent="0.25">
      <c r="DC28167" s="310"/>
    </row>
    <row r="28168" spans="107:107" x14ac:dyDescent="0.25">
      <c r="DC28168" s="310"/>
    </row>
    <row r="28169" spans="107:107" x14ac:dyDescent="0.25">
      <c r="DC28169" s="310"/>
    </row>
    <row r="28170" spans="107:107" x14ac:dyDescent="0.25">
      <c r="DC28170" s="310"/>
    </row>
    <row r="28171" spans="107:107" x14ac:dyDescent="0.25">
      <c r="DC28171" s="310"/>
    </row>
    <row r="28172" spans="107:107" x14ac:dyDescent="0.25">
      <c r="DC28172" s="310"/>
    </row>
    <row r="28173" spans="107:107" x14ac:dyDescent="0.25">
      <c r="DC28173" s="310"/>
    </row>
    <row r="28174" spans="107:107" x14ac:dyDescent="0.25">
      <c r="DC28174" s="310"/>
    </row>
    <row r="28175" spans="107:107" x14ac:dyDescent="0.25">
      <c r="DC28175" s="310"/>
    </row>
    <row r="28176" spans="107:107" x14ac:dyDescent="0.25">
      <c r="DC28176" s="310"/>
    </row>
    <row r="28177" spans="107:107" x14ac:dyDescent="0.25">
      <c r="DC28177" s="310"/>
    </row>
    <row r="28178" spans="107:107" x14ac:dyDescent="0.25">
      <c r="DC28178" s="310"/>
    </row>
    <row r="28179" spans="107:107" x14ac:dyDescent="0.25">
      <c r="DC28179" s="310"/>
    </row>
    <row r="28180" spans="107:107" x14ac:dyDescent="0.25">
      <c r="DC28180" s="310"/>
    </row>
    <row r="28181" spans="107:107" x14ac:dyDescent="0.25">
      <c r="DC28181" s="310"/>
    </row>
    <row r="28182" spans="107:107" x14ac:dyDescent="0.25">
      <c r="DC28182" s="310"/>
    </row>
    <row r="28183" spans="107:107" x14ac:dyDescent="0.25">
      <c r="DC28183" s="310"/>
    </row>
    <row r="28184" spans="107:107" x14ac:dyDescent="0.25">
      <c r="DC28184" s="310"/>
    </row>
    <row r="28185" spans="107:107" x14ac:dyDescent="0.25">
      <c r="DC28185" s="310"/>
    </row>
    <row r="28186" spans="107:107" x14ac:dyDescent="0.25">
      <c r="DC28186" s="310"/>
    </row>
    <row r="28187" spans="107:107" x14ac:dyDescent="0.25">
      <c r="DC28187" s="310"/>
    </row>
    <row r="28188" spans="107:107" x14ac:dyDescent="0.25">
      <c r="DC28188" s="310"/>
    </row>
    <row r="28189" spans="107:107" x14ac:dyDescent="0.25">
      <c r="DC28189" s="310"/>
    </row>
    <row r="28190" spans="107:107" x14ac:dyDescent="0.25">
      <c r="DC28190" s="310"/>
    </row>
    <row r="28191" spans="107:107" x14ac:dyDescent="0.25">
      <c r="DC28191" s="310"/>
    </row>
    <row r="28192" spans="107:107" x14ac:dyDescent="0.25">
      <c r="DC28192" s="310"/>
    </row>
    <row r="28193" spans="107:107" x14ac:dyDescent="0.25">
      <c r="DC28193" s="310"/>
    </row>
    <row r="28194" spans="107:107" x14ac:dyDescent="0.25">
      <c r="DC28194" s="310"/>
    </row>
    <row r="28195" spans="107:107" x14ac:dyDescent="0.25">
      <c r="DC28195" s="310"/>
    </row>
    <row r="28196" spans="107:107" x14ac:dyDescent="0.25">
      <c r="DC28196" s="310"/>
    </row>
    <row r="28197" spans="107:107" x14ac:dyDescent="0.25">
      <c r="DC28197" s="310"/>
    </row>
    <row r="28198" spans="107:107" x14ac:dyDescent="0.25">
      <c r="DC28198" s="310"/>
    </row>
    <row r="28199" spans="107:107" x14ac:dyDescent="0.25">
      <c r="DC28199" s="310"/>
    </row>
    <row r="28200" spans="107:107" x14ac:dyDescent="0.25">
      <c r="DC28200" s="310"/>
    </row>
    <row r="28201" spans="107:107" x14ac:dyDescent="0.25">
      <c r="DC28201" s="310"/>
    </row>
    <row r="28202" spans="107:107" x14ac:dyDescent="0.25">
      <c r="DC28202" s="310"/>
    </row>
    <row r="28203" spans="107:107" x14ac:dyDescent="0.25">
      <c r="DC28203" s="310"/>
    </row>
    <row r="28204" spans="107:107" x14ac:dyDescent="0.25">
      <c r="DC28204" s="310"/>
    </row>
    <row r="28205" spans="107:107" x14ac:dyDescent="0.25">
      <c r="DC28205" s="310"/>
    </row>
    <row r="28206" spans="107:107" x14ac:dyDescent="0.25">
      <c r="DC28206" s="310"/>
    </row>
    <row r="28207" spans="107:107" x14ac:dyDescent="0.25">
      <c r="DC28207" s="310"/>
    </row>
    <row r="28208" spans="107:107" x14ac:dyDescent="0.25">
      <c r="DC28208" s="310"/>
    </row>
    <row r="28209" spans="107:107" x14ac:dyDescent="0.25">
      <c r="DC28209" s="310"/>
    </row>
    <row r="28210" spans="107:107" x14ac:dyDescent="0.25">
      <c r="DC28210" s="310"/>
    </row>
    <row r="28211" spans="107:107" x14ac:dyDescent="0.25">
      <c r="DC28211" s="310"/>
    </row>
    <row r="28212" spans="107:107" x14ac:dyDescent="0.25">
      <c r="DC28212" s="310"/>
    </row>
    <row r="28213" spans="107:107" x14ac:dyDescent="0.25">
      <c r="DC28213" s="310"/>
    </row>
    <row r="28214" spans="107:107" x14ac:dyDescent="0.25">
      <c r="DC28214" s="310"/>
    </row>
    <row r="28215" spans="107:107" x14ac:dyDescent="0.25">
      <c r="DC28215" s="310"/>
    </row>
    <row r="28216" spans="107:107" x14ac:dyDescent="0.25">
      <c r="DC28216" s="310"/>
    </row>
    <row r="28217" spans="107:107" x14ac:dyDescent="0.25">
      <c r="DC28217" s="310"/>
    </row>
    <row r="28218" spans="107:107" x14ac:dyDescent="0.25">
      <c r="DC28218" s="310"/>
    </row>
    <row r="28219" spans="107:107" x14ac:dyDescent="0.25">
      <c r="DC28219" s="310"/>
    </row>
    <row r="28220" spans="107:107" x14ac:dyDescent="0.25">
      <c r="DC28220" s="310"/>
    </row>
    <row r="28221" spans="107:107" x14ac:dyDescent="0.25">
      <c r="DC28221" s="310"/>
    </row>
    <row r="28222" spans="107:107" x14ac:dyDescent="0.25">
      <c r="DC28222" s="310"/>
    </row>
    <row r="28223" spans="107:107" x14ac:dyDescent="0.25">
      <c r="DC28223" s="310"/>
    </row>
    <row r="28224" spans="107:107" x14ac:dyDescent="0.25">
      <c r="DC28224" s="310"/>
    </row>
    <row r="28225" spans="107:107" x14ac:dyDescent="0.25">
      <c r="DC28225" s="310"/>
    </row>
    <row r="28226" spans="107:107" x14ac:dyDescent="0.25">
      <c r="DC28226" s="310"/>
    </row>
    <row r="28227" spans="107:107" x14ac:dyDescent="0.25">
      <c r="DC28227" s="310"/>
    </row>
    <row r="28228" spans="107:107" x14ac:dyDescent="0.25">
      <c r="DC28228" s="310"/>
    </row>
    <row r="28229" spans="107:107" x14ac:dyDescent="0.25">
      <c r="DC28229" s="310"/>
    </row>
    <row r="28230" spans="107:107" x14ac:dyDescent="0.25">
      <c r="DC28230" s="310"/>
    </row>
    <row r="28231" spans="107:107" x14ac:dyDescent="0.25">
      <c r="DC28231" s="310"/>
    </row>
    <row r="28232" spans="107:107" x14ac:dyDescent="0.25">
      <c r="DC28232" s="310"/>
    </row>
    <row r="28233" spans="107:107" x14ac:dyDescent="0.25">
      <c r="DC28233" s="310"/>
    </row>
    <row r="28234" spans="107:107" x14ac:dyDescent="0.25">
      <c r="DC28234" s="310"/>
    </row>
    <row r="28235" spans="107:107" x14ac:dyDescent="0.25">
      <c r="DC28235" s="310"/>
    </row>
    <row r="28236" spans="107:107" x14ac:dyDescent="0.25">
      <c r="DC28236" s="310"/>
    </row>
    <row r="28237" spans="107:107" x14ac:dyDescent="0.25">
      <c r="DC28237" s="310"/>
    </row>
    <row r="28238" spans="107:107" x14ac:dyDescent="0.25">
      <c r="DC28238" s="310"/>
    </row>
    <row r="28239" spans="107:107" x14ac:dyDescent="0.25">
      <c r="DC28239" s="310"/>
    </row>
    <row r="28240" spans="107:107" x14ac:dyDescent="0.25">
      <c r="DC28240" s="310"/>
    </row>
    <row r="28241" spans="107:107" x14ac:dyDescent="0.25">
      <c r="DC28241" s="310"/>
    </row>
    <row r="28242" spans="107:107" x14ac:dyDescent="0.25">
      <c r="DC28242" s="310"/>
    </row>
    <row r="28243" spans="107:107" x14ac:dyDescent="0.25">
      <c r="DC28243" s="310"/>
    </row>
    <row r="28244" spans="107:107" x14ac:dyDescent="0.25">
      <c r="DC28244" s="310"/>
    </row>
    <row r="28245" spans="107:107" x14ac:dyDescent="0.25">
      <c r="DC28245" s="310"/>
    </row>
    <row r="28246" spans="107:107" x14ac:dyDescent="0.25">
      <c r="DC28246" s="310"/>
    </row>
    <row r="28247" spans="107:107" x14ac:dyDescent="0.25">
      <c r="DC28247" s="310"/>
    </row>
    <row r="28248" spans="107:107" x14ac:dyDescent="0.25">
      <c r="DC28248" s="310"/>
    </row>
    <row r="28249" spans="107:107" x14ac:dyDescent="0.25">
      <c r="DC28249" s="310"/>
    </row>
    <row r="28250" spans="107:107" x14ac:dyDescent="0.25">
      <c r="DC28250" s="310"/>
    </row>
    <row r="28251" spans="107:107" x14ac:dyDescent="0.25">
      <c r="DC28251" s="310"/>
    </row>
    <row r="28252" spans="107:107" x14ac:dyDescent="0.25">
      <c r="DC28252" s="310"/>
    </row>
    <row r="28253" spans="107:107" x14ac:dyDescent="0.25">
      <c r="DC28253" s="310"/>
    </row>
    <row r="28254" spans="107:107" x14ac:dyDescent="0.25">
      <c r="DC28254" s="310"/>
    </row>
    <row r="28255" spans="107:107" x14ac:dyDescent="0.25">
      <c r="DC28255" s="310"/>
    </row>
    <row r="28256" spans="107:107" x14ac:dyDescent="0.25">
      <c r="DC28256" s="310"/>
    </row>
    <row r="28257" spans="107:107" x14ac:dyDescent="0.25">
      <c r="DC28257" s="310"/>
    </row>
    <row r="28258" spans="107:107" x14ac:dyDescent="0.25">
      <c r="DC28258" s="310"/>
    </row>
    <row r="28259" spans="107:107" x14ac:dyDescent="0.25">
      <c r="DC28259" s="310"/>
    </row>
    <row r="28260" spans="107:107" x14ac:dyDescent="0.25">
      <c r="DC28260" s="310"/>
    </row>
    <row r="28261" spans="107:107" x14ac:dyDescent="0.25">
      <c r="DC28261" s="310"/>
    </row>
    <row r="28262" spans="107:107" x14ac:dyDescent="0.25">
      <c r="DC28262" s="310"/>
    </row>
    <row r="28263" spans="107:107" x14ac:dyDescent="0.25">
      <c r="DC28263" s="310"/>
    </row>
    <row r="28264" spans="107:107" x14ac:dyDescent="0.25">
      <c r="DC28264" s="310"/>
    </row>
    <row r="28265" spans="107:107" x14ac:dyDescent="0.25">
      <c r="DC28265" s="310"/>
    </row>
    <row r="28266" spans="107:107" x14ac:dyDescent="0.25">
      <c r="DC28266" s="310"/>
    </row>
    <row r="28267" spans="107:107" x14ac:dyDescent="0.25">
      <c r="DC28267" s="310"/>
    </row>
    <row r="28268" spans="107:107" x14ac:dyDescent="0.25">
      <c r="DC28268" s="310"/>
    </row>
    <row r="28269" spans="107:107" x14ac:dyDescent="0.25">
      <c r="DC28269" s="310"/>
    </row>
    <row r="28270" spans="107:107" x14ac:dyDescent="0.25">
      <c r="DC28270" s="310"/>
    </row>
    <row r="28271" spans="107:107" x14ac:dyDescent="0.25">
      <c r="DC28271" s="310"/>
    </row>
    <row r="28272" spans="107:107" x14ac:dyDescent="0.25">
      <c r="DC28272" s="310"/>
    </row>
    <row r="28273" spans="107:107" x14ac:dyDescent="0.25">
      <c r="DC28273" s="310"/>
    </row>
    <row r="28274" spans="107:107" x14ac:dyDescent="0.25">
      <c r="DC28274" s="310"/>
    </row>
    <row r="28275" spans="107:107" x14ac:dyDescent="0.25">
      <c r="DC28275" s="310"/>
    </row>
    <row r="28276" spans="107:107" x14ac:dyDescent="0.25">
      <c r="DC28276" s="310"/>
    </row>
    <row r="28277" spans="107:107" x14ac:dyDescent="0.25">
      <c r="DC28277" s="310"/>
    </row>
    <row r="28278" spans="107:107" x14ac:dyDescent="0.25">
      <c r="DC28278" s="310"/>
    </row>
    <row r="28279" spans="107:107" x14ac:dyDescent="0.25">
      <c r="DC28279" s="310"/>
    </row>
    <row r="28280" spans="107:107" x14ac:dyDescent="0.25">
      <c r="DC28280" s="310"/>
    </row>
    <row r="28281" spans="107:107" x14ac:dyDescent="0.25">
      <c r="DC28281" s="310"/>
    </row>
    <row r="28282" spans="107:107" x14ac:dyDescent="0.25">
      <c r="DC28282" s="310"/>
    </row>
    <row r="28283" spans="107:107" x14ac:dyDescent="0.25">
      <c r="DC28283" s="310"/>
    </row>
    <row r="28284" spans="107:107" x14ac:dyDescent="0.25">
      <c r="DC28284" s="310"/>
    </row>
    <row r="28285" spans="107:107" x14ac:dyDescent="0.25">
      <c r="DC28285" s="310"/>
    </row>
    <row r="28286" spans="107:107" x14ac:dyDescent="0.25">
      <c r="DC28286" s="310"/>
    </row>
    <row r="28287" spans="107:107" x14ac:dyDescent="0.25">
      <c r="DC28287" s="310"/>
    </row>
    <row r="28288" spans="107:107" x14ac:dyDescent="0.25">
      <c r="DC28288" s="310"/>
    </row>
    <row r="28289" spans="107:107" x14ac:dyDescent="0.25">
      <c r="DC28289" s="310"/>
    </row>
    <row r="28290" spans="107:107" x14ac:dyDescent="0.25">
      <c r="DC28290" s="310"/>
    </row>
    <row r="28291" spans="107:107" x14ac:dyDescent="0.25">
      <c r="DC28291" s="310"/>
    </row>
    <row r="28292" spans="107:107" x14ac:dyDescent="0.25">
      <c r="DC28292" s="310"/>
    </row>
    <row r="28293" spans="107:107" x14ac:dyDescent="0.25">
      <c r="DC28293" s="310"/>
    </row>
    <row r="28294" spans="107:107" x14ac:dyDescent="0.25">
      <c r="DC28294" s="310"/>
    </row>
    <row r="28295" spans="107:107" x14ac:dyDescent="0.25">
      <c r="DC28295" s="310"/>
    </row>
    <row r="28296" spans="107:107" x14ac:dyDescent="0.25">
      <c r="DC28296" s="310"/>
    </row>
    <row r="28297" spans="107:107" x14ac:dyDescent="0.25">
      <c r="DC28297" s="310"/>
    </row>
    <row r="28298" spans="107:107" x14ac:dyDescent="0.25">
      <c r="DC28298" s="310"/>
    </row>
    <row r="28299" spans="107:107" x14ac:dyDescent="0.25">
      <c r="DC28299" s="310"/>
    </row>
    <row r="28300" spans="107:107" x14ac:dyDescent="0.25">
      <c r="DC28300" s="310"/>
    </row>
    <row r="28301" spans="107:107" x14ac:dyDescent="0.25">
      <c r="DC28301" s="310"/>
    </row>
    <row r="28302" spans="107:107" x14ac:dyDescent="0.25">
      <c r="DC28302" s="310"/>
    </row>
    <row r="28303" spans="107:107" x14ac:dyDescent="0.25">
      <c r="DC28303" s="310"/>
    </row>
    <row r="28304" spans="107:107" x14ac:dyDescent="0.25">
      <c r="DC28304" s="310"/>
    </row>
    <row r="28305" spans="107:107" x14ac:dyDescent="0.25">
      <c r="DC28305" s="310"/>
    </row>
    <row r="28306" spans="107:107" x14ac:dyDescent="0.25">
      <c r="DC28306" s="310"/>
    </row>
    <row r="28307" spans="107:107" x14ac:dyDescent="0.25">
      <c r="DC28307" s="310"/>
    </row>
    <row r="28308" spans="107:107" x14ac:dyDescent="0.25">
      <c r="DC28308" s="310"/>
    </row>
    <row r="28309" spans="107:107" x14ac:dyDescent="0.25">
      <c r="DC28309" s="310"/>
    </row>
    <row r="28310" spans="107:107" x14ac:dyDescent="0.25">
      <c r="DC28310" s="310"/>
    </row>
    <row r="28311" spans="107:107" x14ac:dyDescent="0.25">
      <c r="DC28311" s="310"/>
    </row>
    <row r="28312" spans="107:107" x14ac:dyDescent="0.25">
      <c r="DC28312" s="310"/>
    </row>
    <row r="28313" spans="107:107" x14ac:dyDescent="0.25">
      <c r="DC28313" s="310"/>
    </row>
    <row r="28314" spans="107:107" x14ac:dyDescent="0.25">
      <c r="DC28314" s="310"/>
    </row>
    <row r="28315" spans="107:107" x14ac:dyDescent="0.25">
      <c r="DC28315" s="310"/>
    </row>
    <row r="28316" spans="107:107" x14ac:dyDescent="0.25">
      <c r="DC28316" s="310"/>
    </row>
    <row r="28317" spans="107:107" x14ac:dyDescent="0.25">
      <c r="DC28317" s="310"/>
    </row>
    <row r="28318" spans="107:107" x14ac:dyDescent="0.25">
      <c r="DC28318" s="310"/>
    </row>
    <row r="28319" spans="107:107" x14ac:dyDescent="0.25">
      <c r="DC28319" s="310"/>
    </row>
    <row r="28320" spans="107:107" x14ac:dyDescent="0.25">
      <c r="DC28320" s="310"/>
    </row>
    <row r="28321" spans="107:107" x14ac:dyDescent="0.25">
      <c r="DC28321" s="310"/>
    </row>
    <row r="28322" spans="107:107" x14ac:dyDescent="0.25">
      <c r="DC28322" s="310"/>
    </row>
    <row r="28323" spans="107:107" x14ac:dyDescent="0.25">
      <c r="DC28323" s="310"/>
    </row>
    <row r="28324" spans="107:107" x14ac:dyDescent="0.25">
      <c r="DC28324" s="310"/>
    </row>
    <row r="28325" spans="107:107" x14ac:dyDescent="0.25">
      <c r="DC28325" s="310"/>
    </row>
    <row r="28326" spans="107:107" x14ac:dyDescent="0.25">
      <c r="DC28326" s="310"/>
    </row>
    <row r="28327" spans="107:107" x14ac:dyDescent="0.25">
      <c r="DC28327" s="310"/>
    </row>
    <row r="28328" spans="107:107" x14ac:dyDescent="0.25">
      <c r="DC28328" s="310"/>
    </row>
    <row r="28329" spans="107:107" x14ac:dyDescent="0.25">
      <c r="DC28329" s="310"/>
    </row>
    <row r="28330" spans="107:107" x14ac:dyDescent="0.25">
      <c r="DC28330" s="310"/>
    </row>
    <row r="28331" spans="107:107" x14ac:dyDescent="0.25">
      <c r="DC28331" s="310"/>
    </row>
    <row r="28332" spans="107:107" x14ac:dyDescent="0.25">
      <c r="DC28332" s="310"/>
    </row>
    <row r="28333" spans="107:107" x14ac:dyDescent="0.25">
      <c r="DC28333" s="310"/>
    </row>
    <row r="28334" spans="107:107" x14ac:dyDescent="0.25">
      <c r="DC28334" s="310"/>
    </row>
    <row r="28335" spans="107:107" x14ac:dyDescent="0.25">
      <c r="DC28335" s="310"/>
    </row>
    <row r="28336" spans="107:107" x14ac:dyDescent="0.25">
      <c r="DC28336" s="310"/>
    </row>
    <row r="28337" spans="107:107" x14ac:dyDescent="0.25">
      <c r="DC28337" s="310"/>
    </row>
    <row r="28338" spans="107:107" x14ac:dyDescent="0.25">
      <c r="DC28338" s="310"/>
    </row>
    <row r="28339" spans="107:107" x14ac:dyDescent="0.25">
      <c r="DC28339" s="310"/>
    </row>
    <row r="28340" spans="107:107" x14ac:dyDescent="0.25">
      <c r="DC28340" s="310"/>
    </row>
    <row r="28341" spans="107:107" x14ac:dyDescent="0.25">
      <c r="DC28341" s="310"/>
    </row>
    <row r="28342" spans="107:107" x14ac:dyDescent="0.25">
      <c r="DC28342" s="310"/>
    </row>
    <row r="28343" spans="107:107" x14ac:dyDescent="0.25">
      <c r="DC28343" s="310"/>
    </row>
    <row r="28344" spans="107:107" x14ac:dyDescent="0.25">
      <c r="DC28344" s="310"/>
    </row>
    <row r="28345" spans="107:107" x14ac:dyDescent="0.25">
      <c r="DC28345" s="310"/>
    </row>
    <row r="28346" spans="107:107" x14ac:dyDescent="0.25">
      <c r="DC28346" s="310"/>
    </row>
    <row r="28347" spans="107:107" x14ac:dyDescent="0.25">
      <c r="DC28347" s="310"/>
    </row>
    <row r="28348" spans="107:107" x14ac:dyDescent="0.25">
      <c r="DC28348" s="310"/>
    </row>
    <row r="28349" spans="107:107" x14ac:dyDescent="0.25">
      <c r="DC28349" s="310"/>
    </row>
    <row r="28350" spans="107:107" x14ac:dyDescent="0.25">
      <c r="DC28350" s="310"/>
    </row>
    <row r="28351" spans="107:107" x14ac:dyDescent="0.25">
      <c r="DC28351" s="310"/>
    </row>
    <row r="28352" spans="107:107" x14ac:dyDescent="0.25">
      <c r="DC28352" s="310"/>
    </row>
    <row r="28353" spans="107:107" x14ac:dyDescent="0.25">
      <c r="DC28353" s="310"/>
    </row>
    <row r="28354" spans="107:107" x14ac:dyDescent="0.25">
      <c r="DC28354" s="310"/>
    </row>
    <row r="28355" spans="107:107" x14ac:dyDescent="0.25">
      <c r="DC28355" s="310"/>
    </row>
    <row r="28356" spans="107:107" x14ac:dyDescent="0.25">
      <c r="DC28356" s="310"/>
    </row>
    <row r="28357" spans="107:107" x14ac:dyDescent="0.25">
      <c r="DC28357" s="310"/>
    </row>
    <row r="28358" spans="107:107" x14ac:dyDescent="0.25">
      <c r="DC28358" s="310"/>
    </row>
    <row r="28359" spans="107:107" x14ac:dyDescent="0.25">
      <c r="DC28359" s="310"/>
    </row>
    <row r="28360" spans="107:107" x14ac:dyDescent="0.25">
      <c r="DC28360" s="310"/>
    </row>
    <row r="28361" spans="107:107" x14ac:dyDescent="0.25">
      <c r="DC28361" s="310"/>
    </row>
    <row r="28362" spans="107:107" x14ac:dyDescent="0.25">
      <c r="DC28362" s="310"/>
    </row>
    <row r="28363" spans="107:107" x14ac:dyDescent="0.25">
      <c r="DC28363" s="310"/>
    </row>
    <row r="28364" spans="107:107" x14ac:dyDescent="0.25">
      <c r="DC28364" s="310"/>
    </row>
    <row r="28365" spans="107:107" x14ac:dyDescent="0.25">
      <c r="DC28365" s="310"/>
    </row>
    <row r="28366" spans="107:107" x14ac:dyDescent="0.25">
      <c r="DC28366" s="310"/>
    </row>
    <row r="28367" spans="107:107" x14ac:dyDescent="0.25">
      <c r="DC28367" s="310"/>
    </row>
    <row r="28368" spans="107:107" x14ac:dyDescent="0.25">
      <c r="DC28368" s="310"/>
    </row>
    <row r="28369" spans="107:107" x14ac:dyDescent="0.25">
      <c r="DC28369" s="310"/>
    </row>
    <row r="28370" spans="107:107" x14ac:dyDescent="0.25">
      <c r="DC28370" s="310"/>
    </row>
    <row r="28371" spans="107:107" x14ac:dyDescent="0.25">
      <c r="DC28371" s="310"/>
    </row>
    <row r="28372" spans="107:107" x14ac:dyDescent="0.25">
      <c r="DC28372" s="310"/>
    </row>
    <row r="28373" spans="107:107" x14ac:dyDescent="0.25">
      <c r="DC28373" s="310"/>
    </row>
    <row r="28374" spans="107:107" x14ac:dyDescent="0.25">
      <c r="DC28374" s="310"/>
    </row>
    <row r="28375" spans="107:107" x14ac:dyDescent="0.25">
      <c r="DC28375" s="310"/>
    </row>
    <row r="28376" spans="107:107" x14ac:dyDescent="0.25">
      <c r="DC28376" s="310"/>
    </row>
    <row r="28377" spans="107:107" x14ac:dyDescent="0.25">
      <c r="DC28377" s="310"/>
    </row>
    <row r="28378" spans="107:107" x14ac:dyDescent="0.25">
      <c r="DC28378" s="310"/>
    </row>
    <row r="28379" spans="107:107" x14ac:dyDescent="0.25">
      <c r="DC28379" s="310"/>
    </row>
    <row r="28380" spans="107:107" x14ac:dyDescent="0.25">
      <c r="DC28380" s="310"/>
    </row>
    <row r="28381" spans="107:107" x14ac:dyDescent="0.25">
      <c r="DC28381" s="310"/>
    </row>
    <row r="28382" spans="107:107" x14ac:dyDescent="0.25">
      <c r="DC28382" s="310"/>
    </row>
    <row r="28383" spans="107:107" x14ac:dyDescent="0.25">
      <c r="DC28383" s="310"/>
    </row>
    <row r="28384" spans="107:107" x14ac:dyDescent="0.25">
      <c r="DC28384" s="310"/>
    </row>
    <row r="28385" spans="107:107" x14ac:dyDescent="0.25">
      <c r="DC28385" s="310"/>
    </row>
    <row r="28386" spans="107:107" x14ac:dyDescent="0.25">
      <c r="DC28386" s="310"/>
    </row>
    <row r="28387" spans="107:107" x14ac:dyDescent="0.25">
      <c r="DC28387" s="310"/>
    </row>
    <row r="28388" spans="107:107" x14ac:dyDescent="0.25">
      <c r="DC28388" s="310"/>
    </row>
    <row r="28389" spans="107:107" x14ac:dyDescent="0.25">
      <c r="DC28389" s="310"/>
    </row>
    <row r="28390" spans="107:107" x14ac:dyDescent="0.25">
      <c r="DC28390" s="310"/>
    </row>
    <row r="28391" spans="107:107" x14ac:dyDescent="0.25">
      <c r="DC28391" s="310"/>
    </row>
    <row r="28392" spans="107:107" x14ac:dyDescent="0.25">
      <c r="DC28392" s="310"/>
    </row>
    <row r="28393" spans="107:107" x14ac:dyDescent="0.25">
      <c r="DC28393" s="310"/>
    </row>
    <row r="28394" spans="107:107" x14ac:dyDescent="0.25">
      <c r="DC28394" s="310"/>
    </row>
    <row r="28395" spans="107:107" x14ac:dyDescent="0.25">
      <c r="DC28395" s="310"/>
    </row>
    <row r="28396" spans="107:107" x14ac:dyDescent="0.25">
      <c r="DC28396" s="310"/>
    </row>
    <row r="28397" spans="107:107" x14ac:dyDescent="0.25">
      <c r="DC28397" s="310"/>
    </row>
    <row r="28398" spans="107:107" x14ac:dyDescent="0.25">
      <c r="DC28398" s="310"/>
    </row>
    <row r="28399" spans="107:107" x14ac:dyDescent="0.25">
      <c r="DC28399" s="310"/>
    </row>
    <row r="28400" spans="107:107" x14ac:dyDescent="0.25">
      <c r="DC28400" s="310"/>
    </row>
    <row r="28401" spans="107:107" x14ac:dyDescent="0.25">
      <c r="DC28401" s="310"/>
    </row>
    <row r="28402" spans="107:107" x14ac:dyDescent="0.25">
      <c r="DC28402" s="310"/>
    </row>
    <row r="28403" spans="107:107" x14ac:dyDescent="0.25">
      <c r="DC28403" s="310"/>
    </row>
    <row r="28404" spans="107:107" x14ac:dyDescent="0.25">
      <c r="DC28404" s="310"/>
    </row>
    <row r="28405" spans="107:107" x14ac:dyDescent="0.25">
      <c r="DC28405" s="310"/>
    </row>
    <row r="28406" spans="107:107" x14ac:dyDescent="0.25">
      <c r="DC28406" s="310"/>
    </row>
    <row r="28407" spans="107:107" x14ac:dyDescent="0.25">
      <c r="DC28407" s="310"/>
    </row>
    <row r="28408" spans="107:107" x14ac:dyDescent="0.25">
      <c r="DC28408" s="310"/>
    </row>
    <row r="28409" spans="107:107" x14ac:dyDescent="0.25">
      <c r="DC28409" s="310"/>
    </row>
    <row r="28410" spans="107:107" x14ac:dyDescent="0.25">
      <c r="DC28410" s="310"/>
    </row>
    <row r="28411" spans="107:107" x14ac:dyDescent="0.25">
      <c r="DC28411" s="310"/>
    </row>
    <row r="28412" spans="107:107" x14ac:dyDescent="0.25">
      <c r="DC28412" s="310"/>
    </row>
    <row r="28413" spans="107:107" x14ac:dyDescent="0.25">
      <c r="DC28413" s="310"/>
    </row>
    <row r="28414" spans="107:107" x14ac:dyDescent="0.25">
      <c r="DC28414" s="310"/>
    </row>
    <row r="28415" spans="107:107" x14ac:dyDescent="0.25">
      <c r="DC28415" s="310"/>
    </row>
    <row r="28416" spans="107:107" x14ac:dyDescent="0.25">
      <c r="DC28416" s="310"/>
    </row>
    <row r="28417" spans="107:107" x14ac:dyDescent="0.25">
      <c r="DC28417" s="310"/>
    </row>
    <row r="28418" spans="107:107" x14ac:dyDescent="0.25">
      <c r="DC28418" s="310"/>
    </row>
    <row r="28419" spans="107:107" x14ac:dyDescent="0.25">
      <c r="DC28419" s="310"/>
    </row>
    <row r="28420" spans="107:107" x14ac:dyDescent="0.25">
      <c r="DC28420" s="310"/>
    </row>
    <row r="28421" spans="107:107" x14ac:dyDescent="0.25">
      <c r="DC28421" s="310"/>
    </row>
    <row r="28422" spans="107:107" x14ac:dyDescent="0.25">
      <c r="DC28422" s="310"/>
    </row>
    <row r="28423" spans="107:107" x14ac:dyDescent="0.25">
      <c r="DC28423" s="310"/>
    </row>
    <row r="28424" spans="107:107" x14ac:dyDescent="0.25">
      <c r="DC28424" s="310"/>
    </row>
    <row r="28425" spans="107:107" x14ac:dyDescent="0.25">
      <c r="DC28425" s="310"/>
    </row>
    <row r="28426" spans="107:107" x14ac:dyDescent="0.25">
      <c r="DC28426" s="310"/>
    </row>
    <row r="28427" spans="107:107" x14ac:dyDescent="0.25">
      <c r="DC28427" s="310"/>
    </row>
    <row r="28428" spans="107:107" x14ac:dyDescent="0.25">
      <c r="DC28428" s="310"/>
    </row>
    <row r="28429" spans="107:107" x14ac:dyDescent="0.25">
      <c r="DC28429" s="310"/>
    </row>
    <row r="28430" spans="107:107" x14ac:dyDescent="0.25">
      <c r="DC28430" s="310"/>
    </row>
    <row r="28431" spans="107:107" x14ac:dyDescent="0.25">
      <c r="DC28431" s="310"/>
    </row>
    <row r="28432" spans="107:107" x14ac:dyDescent="0.25">
      <c r="DC28432" s="310"/>
    </row>
    <row r="28433" spans="107:107" x14ac:dyDescent="0.25">
      <c r="DC28433" s="310"/>
    </row>
    <row r="28434" spans="107:107" x14ac:dyDescent="0.25">
      <c r="DC28434" s="310"/>
    </row>
    <row r="28435" spans="107:107" x14ac:dyDescent="0.25">
      <c r="DC28435" s="310"/>
    </row>
    <row r="28436" spans="107:107" x14ac:dyDescent="0.25">
      <c r="DC28436" s="310"/>
    </row>
    <row r="28437" spans="107:107" x14ac:dyDescent="0.25">
      <c r="DC28437" s="310"/>
    </row>
    <row r="28438" spans="107:107" x14ac:dyDescent="0.25">
      <c r="DC28438" s="310"/>
    </row>
    <row r="28439" spans="107:107" x14ac:dyDescent="0.25">
      <c r="DC28439" s="310"/>
    </row>
    <row r="28440" spans="107:107" x14ac:dyDescent="0.25">
      <c r="DC28440" s="310"/>
    </row>
    <row r="28441" spans="107:107" x14ac:dyDescent="0.25">
      <c r="DC28441" s="310"/>
    </row>
    <row r="28442" spans="107:107" x14ac:dyDescent="0.25">
      <c r="DC28442" s="310"/>
    </row>
    <row r="28443" spans="107:107" x14ac:dyDescent="0.25">
      <c r="DC28443" s="310"/>
    </row>
    <row r="28444" spans="107:107" x14ac:dyDescent="0.25">
      <c r="DC28444" s="310"/>
    </row>
    <row r="28445" spans="107:107" x14ac:dyDescent="0.25">
      <c r="DC28445" s="310"/>
    </row>
    <row r="28446" spans="107:107" x14ac:dyDescent="0.25">
      <c r="DC28446" s="310"/>
    </row>
    <row r="28447" spans="107:107" x14ac:dyDescent="0.25">
      <c r="DC28447" s="310"/>
    </row>
    <row r="28448" spans="107:107" x14ac:dyDescent="0.25">
      <c r="DC28448" s="310"/>
    </row>
    <row r="28449" spans="107:107" x14ac:dyDescent="0.25">
      <c r="DC28449" s="310"/>
    </row>
    <row r="28450" spans="107:107" x14ac:dyDescent="0.25">
      <c r="DC28450" s="310"/>
    </row>
    <row r="28451" spans="107:107" x14ac:dyDescent="0.25">
      <c r="DC28451" s="310"/>
    </row>
    <row r="28452" spans="107:107" x14ac:dyDescent="0.25">
      <c r="DC28452" s="310"/>
    </row>
    <row r="28453" spans="107:107" x14ac:dyDescent="0.25">
      <c r="DC28453" s="310"/>
    </row>
    <row r="28454" spans="107:107" x14ac:dyDescent="0.25">
      <c r="DC28454" s="310"/>
    </row>
    <row r="28455" spans="107:107" x14ac:dyDescent="0.25">
      <c r="DC28455" s="310"/>
    </row>
    <row r="28456" spans="107:107" x14ac:dyDescent="0.25">
      <c r="DC28456" s="310"/>
    </row>
    <row r="28457" spans="107:107" x14ac:dyDescent="0.25">
      <c r="DC28457" s="310"/>
    </row>
    <row r="28458" spans="107:107" x14ac:dyDescent="0.25">
      <c r="DC28458" s="310"/>
    </row>
    <row r="28459" spans="107:107" x14ac:dyDescent="0.25">
      <c r="DC28459" s="310"/>
    </row>
    <row r="28460" spans="107:107" x14ac:dyDescent="0.25">
      <c r="DC28460" s="310"/>
    </row>
    <row r="28461" spans="107:107" x14ac:dyDescent="0.25">
      <c r="DC28461" s="310"/>
    </row>
    <row r="28462" spans="107:107" x14ac:dyDescent="0.25">
      <c r="DC28462" s="310"/>
    </row>
    <row r="28463" spans="107:107" x14ac:dyDescent="0.25">
      <c r="DC28463" s="310"/>
    </row>
    <row r="28464" spans="107:107" x14ac:dyDescent="0.25">
      <c r="DC28464" s="310"/>
    </row>
    <row r="28465" spans="107:107" x14ac:dyDescent="0.25">
      <c r="DC28465" s="310"/>
    </row>
    <row r="28466" spans="107:107" x14ac:dyDescent="0.25">
      <c r="DC28466" s="310"/>
    </row>
    <row r="28467" spans="107:107" x14ac:dyDescent="0.25">
      <c r="DC28467" s="310"/>
    </row>
    <row r="28468" spans="107:107" x14ac:dyDescent="0.25">
      <c r="DC28468" s="310"/>
    </row>
    <row r="28469" spans="107:107" x14ac:dyDescent="0.25">
      <c r="DC28469" s="310"/>
    </row>
    <row r="28470" spans="107:107" x14ac:dyDescent="0.25">
      <c r="DC28470" s="310"/>
    </row>
    <row r="28471" spans="107:107" x14ac:dyDescent="0.25">
      <c r="DC28471" s="310"/>
    </row>
    <row r="28472" spans="107:107" x14ac:dyDescent="0.25">
      <c r="DC28472" s="310"/>
    </row>
    <row r="28473" spans="107:107" x14ac:dyDescent="0.25">
      <c r="DC28473" s="310"/>
    </row>
    <row r="28474" spans="107:107" x14ac:dyDescent="0.25">
      <c r="DC28474" s="310"/>
    </row>
    <row r="28475" spans="107:107" x14ac:dyDescent="0.25">
      <c r="DC28475" s="310"/>
    </row>
    <row r="28476" spans="107:107" x14ac:dyDescent="0.25">
      <c r="DC28476" s="310"/>
    </row>
    <row r="28477" spans="107:107" x14ac:dyDescent="0.25">
      <c r="DC28477" s="310"/>
    </row>
    <row r="28478" spans="107:107" x14ac:dyDescent="0.25">
      <c r="DC28478" s="310"/>
    </row>
    <row r="28479" spans="107:107" x14ac:dyDescent="0.25">
      <c r="DC28479" s="310"/>
    </row>
    <row r="28480" spans="107:107" x14ac:dyDescent="0.25">
      <c r="DC28480" s="310"/>
    </row>
    <row r="28481" spans="107:107" x14ac:dyDescent="0.25">
      <c r="DC28481" s="310"/>
    </row>
    <row r="28482" spans="107:107" x14ac:dyDescent="0.25">
      <c r="DC28482" s="310"/>
    </row>
    <row r="28483" spans="107:107" x14ac:dyDescent="0.25">
      <c r="DC28483" s="310"/>
    </row>
    <row r="28484" spans="107:107" x14ac:dyDescent="0.25">
      <c r="DC28484" s="310"/>
    </row>
    <row r="28485" spans="107:107" x14ac:dyDescent="0.25">
      <c r="DC28485" s="310"/>
    </row>
    <row r="28486" spans="107:107" x14ac:dyDescent="0.25">
      <c r="DC28486" s="310"/>
    </row>
    <row r="28487" spans="107:107" x14ac:dyDescent="0.25">
      <c r="DC28487" s="310"/>
    </row>
    <row r="28488" spans="107:107" x14ac:dyDescent="0.25">
      <c r="DC28488" s="310"/>
    </row>
    <row r="28489" spans="107:107" x14ac:dyDescent="0.25">
      <c r="DC28489" s="310"/>
    </row>
    <row r="28490" spans="107:107" x14ac:dyDescent="0.25">
      <c r="DC28490" s="310"/>
    </row>
    <row r="28491" spans="107:107" x14ac:dyDescent="0.25">
      <c r="DC28491" s="310"/>
    </row>
    <row r="28492" spans="107:107" x14ac:dyDescent="0.25">
      <c r="DC28492" s="310"/>
    </row>
    <row r="28493" spans="107:107" x14ac:dyDescent="0.25">
      <c r="DC28493" s="310"/>
    </row>
    <row r="28494" spans="107:107" x14ac:dyDescent="0.25">
      <c r="DC28494" s="310"/>
    </row>
    <row r="28495" spans="107:107" x14ac:dyDescent="0.25">
      <c r="DC28495" s="310"/>
    </row>
    <row r="28496" spans="107:107" x14ac:dyDescent="0.25">
      <c r="DC28496" s="310"/>
    </row>
    <row r="28497" spans="107:107" x14ac:dyDescent="0.25">
      <c r="DC28497" s="310"/>
    </row>
    <row r="28498" spans="107:107" x14ac:dyDescent="0.25">
      <c r="DC28498" s="310"/>
    </row>
    <row r="28499" spans="107:107" x14ac:dyDescent="0.25">
      <c r="DC28499" s="310"/>
    </row>
    <row r="28500" spans="107:107" x14ac:dyDescent="0.25">
      <c r="DC28500" s="310"/>
    </row>
    <row r="28501" spans="107:107" x14ac:dyDescent="0.25">
      <c r="DC28501" s="310"/>
    </row>
    <row r="28502" spans="107:107" x14ac:dyDescent="0.25">
      <c r="DC28502" s="310"/>
    </row>
    <row r="28503" spans="107:107" x14ac:dyDescent="0.25">
      <c r="DC28503" s="310"/>
    </row>
    <row r="28504" spans="107:107" x14ac:dyDescent="0.25">
      <c r="DC28504" s="310"/>
    </row>
    <row r="28505" spans="107:107" x14ac:dyDescent="0.25">
      <c r="DC28505" s="310"/>
    </row>
    <row r="28506" spans="107:107" x14ac:dyDescent="0.25">
      <c r="DC28506" s="310"/>
    </row>
    <row r="28507" spans="107:107" x14ac:dyDescent="0.25">
      <c r="DC28507" s="310"/>
    </row>
    <row r="28508" spans="107:107" x14ac:dyDescent="0.25">
      <c r="DC28508" s="310"/>
    </row>
    <row r="28509" spans="107:107" x14ac:dyDescent="0.25">
      <c r="DC28509" s="310"/>
    </row>
    <row r="28510" spans="107:107" x14ac:dyDescent="0.25">
      <c r="DC28510" s="310"/>
    </row>
    <row r="28511" spans="107:107" x14ac:dyDescent="0.25">
      <c r="DC28511" s="310"/>
    </row>
    <row r="28512" spans="107:107" x14ac:dyDescent="0.25">
      <c r="DC28512" s="310"/>
    </row>
    <row r="28513" spans="107:107" x14ac:dyDescent="0.25">
      <c r="DC28513" s="310"/>
    </row>
    <row r="28514" spans="107:107" x14ac:dyDescent="0.25">
      <c r="DC28514" s="310"/>
    </row>
    <row r="28515" spans="107:107" x14ac:dyDescent="0.25">
      <c r="DC28515" s="310"/>
    </row>
    <row r="28516" spans="107:107" x14ac:dyDescent="0.25">
      <c r="DC28516" s="310"/>
    </row>
    <row r="28517" spans="107:107" x14ac:dyDescent="0.25">
      <c r="DC28517" s="310"/>
    </row>
    <row r="28518" spans="107:107" x14ac:dyDescent="0.25">
      <c r="DC28518" s="310"/>
    </row>
    <row r="28519" spans="107:107" x14ac:dyDescent="0.25">
      <c r="DC28519" s="310"/>
    </row>
    <row r="28520" spans="107:107" x14ac:dyDescent="0.25">
      <c r="DC28520" s="310"/>
    </row>
    <row r="28521" spans="107:107" x14ac:dyDescent="0.25">
      <c r="DC28521" s="310"/>
    </row>
    <row r="28522" spans="107:107" x14ac:dyDescent="0.25">
      <c r="DC28522" s="310"/>
    </row>
    <row r="28523" spans="107:107" x14ac:dyDescent="0.25">
      <c r="DC28523" s="310"/>
    </row>
    <row r="28524" spans="107:107" x14ac:dyDescent="0.25">
      <c r="DC28524" s="310"/>
    </row>
    <row r="28525" spans="107:107" x14ac:dyDescent="0.25">
      <c r="DC28525" s="310"/>
    </row>
    <row r="28526" spans="107:107" x14ac:dyDescent="0.25">
      <c r="DC28526" s="310"/>
    </row>
    <row r="28527" spans="107:107" x14ac:dyDescent="0.25">
      <c r="DC28527" s="310"/>
    </row>
    <row r="28528" spans="107:107" x14ac:dyDescent="0.25">
      <c r="DC28528" s="310"/>
    </row>
    <row r="28529" spans="107:107" x14ac:dyDescent="0.25">
      <c r="DC28529" s="310"/>
    </row>
    <row r="28530" spans="107:107" x14ac:dyDescent="0.25">
      <c r="DC28530" s="310"/>
    </row>
    <row r="28531" spans="107:107" x14ac:dyDescent="0.25">
      <c r="DC28531" s="310"/>
    </row>
    <row r="28532" spans="107:107" x14ac:dyDescent="0.25">
      <c r="DC28532" s="310"/>
    </row>
    <row r="28533" spans="107:107" x14ac:dyDescent="0.25">
      <c r="DC28533" s="310"/>
    </row>
    <row r="28534" spans="107:107" x14ac:dyDescent="0.25">
      <c r="DC28534" s="310"/>
    </row>
    <row r="28535" spans="107:107" x14ac:dyDescent="0.25">
      <c r="DC28535" s="310"/>
    </row>
    <row r="28536" spans="107:107" x14ac:dyDescent="0.25">
      <c r="DC28536" s="310"/>
    </row>
    <row r="28537" spans="107:107" x14ac:dyDescent="0.25">
      <c r="DC28537" s="310"/>
    </row>
    <row r="28538" spans="107:107" x14ac:dyDescent="0.25">
      <c r="DC28538" s="310"/>
    </row>
    <row r="28539" spans="107:107" x14ac:dyDescent="0.25">
      <c r="DC28539" s="310"/>
    </row>
    <row r="28540" spans="107:107" x14ac:dyDescent="0.25">
      <c r="DC28540" s="310"/>
    </row>
    <row r="28541" spans="107:107" x14ac:dyDescent="0.25">
      <c r="DC28541" s="310"/>
    </row>
    <row r="28542" spans="107:107" x14ac:dyDescent="0.25">
      <c r="DC28542" s="310"/>
    </row>
    <row r="28543" spans="107:107" x14ac:dyDescent="0.25">
      <c r="DC28543" s="310"/>
    </row>
    <row r="28544" spans="107:107" x14ac:dyDescent="0.25">
      <c r="DC28544" s="310"/>
    </row>
    <row r="28545" spans="107:107" x14ac:dyDescent="0.25">
      <c r="DC28545" s="310"/>
    </row>
    <row r="28546" spans="107:107" x14ac:dyDescent="0.25">
      <c r="DC28546" s="310"/>
    </row>
    <row r="28547" spans="107:107" x14ac:dyDescent="0.25">
      <c r="DC28547" s="310"/>
    </row>
    <row r="28548" spans="107:107" x14ac:dyDescent="0.25">
      <c r="DC28548" s="310"/>
    </row>
    <row r="28549" spans="107:107" x14ac:dyDescent="0.25">
      <c r="DC28549" s="310"/>
    </row>
    <row r="28550" spans="107:107" x14ac:dyDescent="0.25">
      <c r="DC28550" s="310"/>
    </row>
    <row r="28551" spans="107:107" x14ac:dyDescent="0.25">
      <c r="DC28551" s="310"/>
    </row>
    <row r="28552" spans="107:107" x14ac:dyDescent="0.25">
      <c r="DC28552" s="310"/>
    </row>
    <row r="28553" spans="107:107" x14ac:dyDescent="0.25">
      <c r="DC28553" s="310"/>
    </row>
    <row r="28554" spans="107:107" x14ac:dyDescent="0.25">
      <c r="DC28554" s="310"/>
    </row>
    <row r="28555" spans="107:107" x14ac:dyDescent="0.25">
      <c r="DC28555" s="310"/>
    </row>
    <row r="28556" spans="107:107" x14ac:dyDescent="0.25">
      <c r="DC28556" s="310"/>
    </row>
    <row r="28557" spans="107:107" x14ac:dyDescent="0.25">
      <c r="DC28557" s="310"/>
    </row>
    <row r="28558" spans="107:107" x14ac:dyDescent="0.25">
      <c r="DC28558" s="310"/>
    </row>
    <row r="28559" spans="107:107" x14ac:dyDescent="0.25">
      <c r="DC28559" s="310"/>
    </row>
    <row r="28560" spans="107:107" x14ac:dyDescent="0.25">
      <c r="DC28560" s="310"/>
    </row>
    <row r="28561" spans="107:107" x14ac:dyDescent="0.25">
      <c r="DC28561" s="310"/>
    </row>
    <row r="28562" spans="107:107" x14ac:dyDescent="0.25">
      <c r="DC28562" s="310"/>
    </row>
    <row r="28563" spans="107:107" x14ac:dyDescent="0.25">
      <c r="DC28563" s="310"/>
    </row>
    <row r="28564" spans="107:107" x14ac:dyDescent="0.25">
      <c r="DC28564" s="310"/>
    </row>
    <row r="28565" spans="107:107" x14ac:dyDescent="0.25">
      <c r="DC28565" s="310"/>
    </row>
    <row r="28566" spans="107:107" x14ac:dyDescent="0.25">
      <c r="DC28566" s="310"/>
    </row>
    <row r="28567" spans="107:107" x14ac:dyDescent="0.25">
      <c r="DC28567" s="310"/>
    </row>
    <row r="28568" spans="107:107" x14ac:dyDescent="0.25">
      <c r="DC28568" s="310"/>
    </row>
    <row r="28569" spans="107:107" x14ac:dyDescent="0.25">
      <c r="DC28569" s="310"/>
    </row>
    <row r="28570" spans="107:107" x14ac:dyDescent="0.25">
      <c r="DC28570" s="310"/>
    </row>
    <row r="28571" spans="107:107" x14ac:dyDescent="0.25">
      <c r="DC28571" s="310"/>
    </row>
    <row r="28572" spans="107:107" x14ac:dyDescent="0.25">
      <c r="DC28572" s="310"/>
    </row>
    <row r="28573" spans="107:107" x14ac:dyDescent="0.25">
      <c r="DC28573" s="310"/>
    </row>
    <row r="28574" spans="107:107" x14ac:dyDescent="0.25">
      <c r="DC28574" s="310"/>
    </row>
    <row r="28575" spans="107:107" x14ac:dyDescent="0.25">
      <c r="DC28575" s="310"/>
    </row>
    <row r="28576" spans="107:107" x14ac:dyDescent="0.25">
      <c r="DC28576" s="310"/>
    </row>
    <row r="28577" spans="107:107" x14ac:dyDescent="0.25">
      <c r="DC28577" s="310"/>
    </row>
    <row r="28578" spans="107:107" x14ac:dyDescent="0.25">
      <c r="DC28578" s="310"/>
    </row>
    <row r="28579" spans="107:107" x14ac:dyDescent="0.25">
      <c r="DC28579" s="310"/>
    </row>
    <row r="28580" spans="107:107" x14ac:dyDescent="0.25">
      <c r="DC28580" s="310"/>
    </row>
    <row r="28581" spans="107:107" x14ac:dyDescent="0.25">
      <c r="DC28581" s="310"/>
    </row>
    <row r="28582" spans="107:107" x14ac:dyDescent="0.25">
      <c r="DC28582" s="310"/>
    </row>
    <row r="28583" spans="107:107" x14ac:dyDescent="0.25">
      <c r="DC28583" s="310"/>
    </row>
    <row r="28584" spans="107:107" x14ac:dyDescent="0.25">
      <c r="DC28584" s="310"/>
    </row>
    <row r="28585" spans="107:107" x14ac:dyDescent="0.25">
      <c r="DC28585" s="310"/>
    </row>
    <row r="28586" spans="107:107" x14ac:dyDescent="0.25">
      <c r="DC28586" s="310"/>
    </row>
    <row r="28587" spans="107:107" x14ac:dyDescent="0.25">
      <c r="DC28587" s="310"/>
    </row>
    <row r="28588" spans="107:107" x14ac:dyDescent="0.25">
      <c r="DC28588" s="310"/>
    </row>
    <row r="28589" spans="107:107" x14ac:dyDescent="0.25">
      <c r="DC28589" s="310"/>
    </row>
    <row r="28590" spans="107:107" x14ac:dyDescent="0.25">
      <c r="DC28590" s="310"/>
    </row>
    <row r="28591" spans="107:107" x14ac:dyDescent="0.25">
      <c r="DC28591" s="310"/>
    </row>
    <row r="28592" spans="107:107" x14ac:dyDescent="0.25">
      <c r="DC28592" s="310"/>
    </row>
    <row r="28593" spans="107:107" x14ac:dyDescent="0.25">
      <c r="DC28593" s="310"/>
    </row>
    <row r="28594" spans="107:107" x14ac:dyDescent="0.25">
      <c r="DC28594" s="310"/>
    </row>
    <row r="28595" spans="107:107" x14ac:dyDescent="0.25">
      <c r="DC28595" s="310"/>
    </row>
    <row r="28596" spans="107:107" x14ac:dyDescent="0.25">
      <c r="DC28596" s="310"/>
    </row>
    <row r="28597" spans="107:107" x14ac:dyDescent="0.25">
      <c r="DC28597" s="310"/>
    </row>
    <row r="28598" spans="107:107" x14ac:dyDescent="0.25">
      <c r="DC28598" s="310"/>
    </row>
    <row r="28747" spans="113:120" x14ac:dyDescent="0.25">
      <c r="DM28747" s="81"/>
      <c r="DN28747" s="81"/>
      <c r="DO28747" s="81"/>
      <c r="DP28747" s="81"/>
    </row>
    <row r="28748" spans="113:120" x14ac:dyDescent="0.25">
      <c r="DM28748" s="81"/>
      <c r="DN28748" s="81"/>
      <c r="DO28748" s="81"/>
      <c r="DP28748" s="81"/>
    </row>
    <row r="28749" spans="113:120" x14ac:dyDescent="0.25">
      <c r="DK28749" s="79">
        <f>SUM(DK28048:DK28748)</f>
        <v>0</v>
      </c>
      <c r="DM28749" s="81"/>
      <c r="DN28749" s="81"/>
      <c r="DO28749" s="81"/>
      <c r="DP28749" s="81"/>
    </row>
    <row r="28750" spans="113:120" x14ac:dyDescent="0.25">
      <c r="DM28750" s="81"/>
      <c r="DN28750" s="81"/>
      <c r="DO28750" s="282"/>
      <c r="DP28750" s="282"/>
    </row>
    <row r="28751" spans="113:120" x14ac:dyDescent="0.25">
      <c r="DI28751" s="79" t="str">
        <f>IF(DK28749=DO28750,"",IF($B$26="Chapter","Points Reduction",""))</f>
        <v/>
      </c>
      <c r="DK28751" s="79">
        <f>IF(DK28749=0,0,IF(B26="Chapter",DO28750-DK28749,0))</f>
        <v>0</v>
      </c>
      <c r="DM28751" s="81"/>
      <c r="DN28751" s="81"/>
      <c r="DO28751" s="81"/>
      <c r="DP28751" s="81"/>
    </row>
    <row r="29147" spans="107:111" x14ac:dyDescent="0.25">
      <c r="DC29147" s="310">
        <v>46023</v>
      </c>
      <c r="DE29147" s="79" t="s">
        <v>1616</v>
      </c>
      <c r="DF29147" s="79" t="s">
        <v>1622</v>
      </c>
      <c r="DG29147" s="79" t="s">
        <v>1623</v>
      </c>
    </row>
    <row r="29148" spans="107:111" x14ac:dyDescent="0.25">
      <c r="DC29148" s="310">
        <v>46024</v>
      </c>
      <c r="DE29148" s="79" t="s">
        <v>1617</v>
      </c>
      <c r="DF29148" s="79" t="s">
        <v>1622</v>
      </c>
      <c r="DG29148" s="79" t="s">
        <v>1623</v>
      </c>
    </row>
    <row r="29149" spans="107:111" x14ac:dyDescent="0.25">
      <c r="DC29149" s="310">
        <v>46025</v>
      </c>
      <c r="DE29149" s="79" t="s">
        <v>1618</v>
      </c>
      <c r="DF29149" s="79" t="s">
        <v>1622</v>
      </c>
      <c r="DG29149" s="79" t="s">
        <v>1623</v>
      </c>
    </row>
    <row r="29150" spans="107:111" x14ac:dyDescent="0.25">
      <c r="DC29150" s="310">
        <v>46026</v>
      </c>
      <c r="DE29150" s="79" t="s">
        <v>1619</v>
      </c>
      <c r="DF29150" s="79" t="s">
        <v>1622</v>
      </c>
      <c r="DG29150" s="79" t="s">
        <v>1623</v>
      </c>
    </row>
    <row r="29151" spans="107:111" x14ac:dyDescent="0.25">
      <c r="DC29151" s="310">
        <v>46027</v>
      </c>
      <c r="DE29151" s="79" t="s">
        <v>1620</v>
      </c>
      <c r="DF29151" s="79" t="s">
        <v>1622</v>
      </c>
      <c r="DG29151" s="79" t="s">
        <v>1623</v>
      </c>
    </row>
    <row r="29152" spans="107:111" x14ac:dyDescent="0.25">
      <c r="DC29152" s="310">
        <v>46028</v>
      </c>
      <c r="DE29152" s="79" t="s">
        <v>1621</v>
      </c>
      <c r="DF29152" s="79" t="s">
        <v>1622</v>
      </c>
      <c r="DG29152" s="79" t="s">
        <v>1623</v>
      </c>
    </row>
    <row r="29154" spans="107:111" x14ac:dyDescent="0.25">
      <c r="DC29154" s="310">
        <v>46207</v>
      </c>
      <c r="DE29154" s="79" t="s">
        <v>1624</v>
      </c>
      <c r="DF29154" s="79" t="s">
        <v>1611</v>
      </c>
      <c r="DG29154" s="79" t="s">
        <v>1625</v>
      </c>
    </row>
  </sheetData>
  <mergeCells count="7">
    <mergeCell ref="D112:E112"/>
    <mergeCell ref="D6:E6"/>
    <mergeCell ref="D86:E86"/>
    <mergeCell ref="D10:E10"/>
    <mergeCell ref="D78:E78"/>
    <mergeCell ref="D50:E50"/>
    <mergeCell ref="D36:E36"/>
  </mergeCells>
  <hyperlinks>
    <hyperlink ref="D46" location="SG_2E" display="2E" xr:uid="{5BC2EC3B-FF4F-C140-BAAF-A4FB6D7E4009}"/>
    <hyperlink ref="D44" location="SG_2D" display="2D" xr:uid="{6A9564D5-C5CB-0645-9A6F-0D5B438034A7}"/>
    <hyperlink ref="D42" location="SG_2C" display="2C" xr:uid="{6C21CA9B-FB33-C042-A615-C3AFF3DC3DA8}"/>
    <hyperlink ref="D40" location="SG_2B" display="2B" xr:uid="{6E8FFDF6-4420-3440-BCE3-1B8939C5F52E}"/>
    <hyperlink ref="D38" location="SG_2A" display="2A" xr:uid="{6DEC9DD0-EEBA-5443-B0F2-B77527A8BBF9}"/>
    <hyperlink ref="D52" location="SG_3A" display="3A" xr:uid="{946C5651-F27C-BD40-BF95-295AE6E97AC2}"/>
    <hyperlink ref="D54" location="SG_3B" display="3B" xr:uid="{D34AAA0B-6F18-9748-81A9-76D0C6B779D0}"/>
    <hyperlink ref="D58" location="SG_3D" display="3D" xr:uid="{D393168C-8D17-204C-9F3A-B49C1B2EB633}"/>
    <hyperlink ref="D56" location="SG_3C" display="3C" xr:uid="{C924F33C-6147-3041-A605-1AA726A68A39}"/>
    <hyperlink ref="D60" location="SG_3E" display="3E" xr:uid="{949AEBC9-25F3-C042-A403-F0CFE6438CB2}"/>
    <hyperlink ref="D62" location="SG_3F" display="3F" xr:uid="{CD8F5825-CE40-3B47-AF2D-4C990E6014A7}"/>
    <hyperlink ref="D64" location="SG_3G" display="3G" xr:uid="{FFB37186-890D-2B4E-AF53-A88C91FF63E1}"/>
    <hyperlink ref="D66" location="SG_3H" display="3H" xr:uid="{D565504D-96A9-824E-A51E-18A4DBC66A6A}"/>
    <hyperlink ref="D68" location="SG_3I" display="3I" xr:uid="{DC2034CB-2ACA-C348-B317-4323805CADFD}"/>
    <hyperlink ref="D70" location="SG_3J" display="3J" xr:uid="{D17A0992-A65E-6D44-A2E6-0E2EB01C5BA3}"/>
    <hyperlink ref="D72" location="SG_3K" display="3K" xr:uid="{ED696550-F8F8-5243-AE0D-7E75CB86DD12}"/>
    <hyperlink ref="D74" location="SG_3L" display="3L" xr:uid="{EA4C0CC8-61FC-3647-8930-3B4099EA1B4F}"/>
    <hyperlink ref="D82" location="SG_4B" display="4B" xr:uid="{1BCC4819-1554-BC4E-9322-C7C49EEDD331}"/>
    <hyperlink ref="D80" location="SG_4A" display="4A" xr:uid="{9A229DB9-80D2-2F45-B448-7DD9320B8B44}"/>
    <hyperlink ref="D88" location="SG_5A" display="5A" xr:uid="{BBA6E717-DE6A-BA4F-9697-2C8227E14A13}"/>
    <hyperlink ref="D90" location="SG_5B" display="5B" xr:uid="{AEEF241C-59CD-FC4B-AEE6-9D6510E0C445}"/>
    <hyperlink ref="D92" location="SG_5C" display="5C" xr:uid="{2D9253BC-E0D7-EA46-A70E-ABFB144CF10D}"/>
    <hyperlink ref="D94" location="SG_5D" display="5D" xr:uid="{8D41FF78-8D9F-974D-A462-88BD19E402C4}"/>
    <hyperlink ref="D96" location="SG_5E" display="5E" xr:uid="{9A5ADADE-7D0A-A649-A8EE-C94805F272C4}"/>
    <hyperlink ref="D98" location="SG_5F" display="5F" xr:uid="{9491B5E9-E79F-D34A-87B4-228E36803B91}"/>
    <hyperlink ref="D100" location="SG_5G" display="5G" xr:uid="{1A222B19-1A82-C742-B7E5-660B70F20BB4}"/>
    <hyperlink ref="D102" location="SG_5H" display="5H" xr:uid="{0AB2F641-42BB-E846-92BF-7AEC4A5C9C34}"/>
    <hyperlink ref="D104" location="SG_5I" display="5I" xr:uid="{74AE3233-60D6-CB4F-8932-7E4CD5D3327B}"/>
    <hyperlink ref="D106" location="SG_5J" display="5J" xr:uid="{392F6D1D-3788-8E43-9041-547476E2B1D0}"/>
    <hyperlink ref="D108" location="SG_5K" display="5K" xr:uid="{4CE047DB-42D7-E441-B354-0468AB208A93}"/>
    <hyperlink ref="D114" location="SG_6A" display="6A" xr:uid="{171A07ED-8997-A245-ABBE-7D019ADB219F}"/>
    <hyperlink ref="D32" location="SG_1K" display="1K" xr:uid="{4E879617-9C80-A648-A05F-4D0CBB1E8ACE}"/>
    <hyperlink ref="D30" location="SG_1J" display="1J" xr:uid="{C9600602-338C-B14B-AAA8-A8BA3E916145}"/>
    <hyperlink ref="D28" location="SG_1I" display="1I" xr:uid="{260457EE-F841-5F4B-888F-62EB64ABFAAB}"/>
    <hyperlink ref="D26" location="SG_1H" display="1H" xr:uid="{3E787253-FB28-1842-8C1D-4559154E24A8}"/>
    <hyperlink ref="D24" location="SG_1G" display="1G" xr:uid="{33703FAC-D9CF-BF4A-ABF2-AE5D44DBE019}"/>
    <hyperlink ref="D22" location="SG_1F" display="1F" xr:uid="{91E8E365-344A-064F-926F-7C75A1649F9C}"/>
    <hyperlink ref="D20" location="SG_1E" display="1E" xr:uid="{74D533DE-ADD0-144F-B87F-0F424B6CF078}"/>
    <hyperlink ref="D18" location="SG_1D" display="1D" xr:uid="{D844897E-D317-B54A-86F5-DB59F473B44D}"/>
    <hyperlink ref="D12" location="SG_1A" display="1A" xr:uid="{A5FC062F-A99D-634D-9E73-32AB14221975}"/>
    <hyperlink ref="D16" location="SG_1C" display="1C" xr:uid="{0D49334F-9899-B746-A63D-393F4C3EA042}"/>
    <hyperlink ref="D14" location="SG_1B" display="1B" xr:uid="{06B1BE54-FA7E-8446-A2AD-2AC1E697FC52}"/>
  </hyperlinks>
  <pageMargins left="0.7" right="0.7" top="0.75" bottom="0.75" header="0.3" footer="0.3"/>
  <pageSetup orientation="portrait" horizontalDpi="0" verticalDpi="0"/>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F0123-0876-4742-B29E-3E9006D77788}">
  <dimension ref="A1:D257"/>
  <sheetViews>
    <sheetView zoomScale="80" zoomScaleNormal="80" workbookViewId="0">
      <pane ySplit="13" topLeftCell="A19" activePane="bottomLeft" state="frozen"/>
      <selection pane="bottomLeft" activeCell="C21" sqref="C21"/>
    </sheetView>
  </sheetViews>
  <sheetFormatPr defaultColWidth="8.85546875" defaultRowHeight="15" x14ac:dyDescent="0.25"/>
  <cols>
    <col min="2" max="2" width="109.85546875" style="421" customWidth="1"/>
    <col min="3" max="3" width="33.140625" style="421" customWidth="1"/>
  </cols>
  <sheetData>
    <row r="1" spans="1:4" x14ac:dyDescent="0.25">
      <c r="A1" s="516" t="s">
        <v>1052</v>
      </c>
      <c r="B1" s="519" t="s">
        <v>547</v>
      </c>
      <c r="C1" s="520"/>
      <c r="D1" s="18"/>
    </row>
    <row r="2" spans="1:4" x14ac:dyDescent="0.25">
      <c r="A2" s="517"/>
      <c r="B2" s="371" t="s">
        <v>548</v>
      </c>
      <c r="C2" s="371" t="s">
        <v>995</v>
      </c>
      <c r="D2" s="18"/>
    </row>
    <row r="3" spans="1:4" x14ac:dyDescent="0.25">
      <c r="A3" s="517"/>
      <c r="B3" s="371" t="s">
        <v>549</v>
      </c>
      <c r="C3" s="371" t="s">
        <v>996</v>
      </c>
      <c r="D3" s="18"/>
    </row>
    <row r="4" spans="1:4" x14ac:dyDescent="0.25">
      <c r="A4" s="517"/>
      <c r="B4" s="238" t="s">
        <v>550</v>
      </c>
      <c r="C4" s="371" t="s">
        <v>997</v>
      </c>
      <c r="D4" s="18"/>
    </row>
    <row r="5" spans="1:4" x14ac:dyDescent="0.25">
      <c r="A5" s="517"/>
      <c r="B5" s="238" t="s">
        <v>551</v>
      </c>
      <c r="C5" s="371" t="s">
        <v>998</v>
      </c>
      <c r="D5" s="18"/>
    </row>
    <row r="6" spans="1:4" x14ac:dyDescent="0.25">
      <c r="A6" s="517"/>
      <c r="B6" s="238" t="s">
        <v>552</v>
      </c>
      <c r="C6" s="237"/>
      <c r="D6" s="18"/>
    </row>
    <row r="7" spans="1:4" x14ac:dyDescent="0.25">
      <c r="A7" s="517"/>
      <c r="B7" s="238" t="s">
        <v>553</v>
      </c>
      <c r="C7" s="237"/>
      <c r="D7" s="18"/>
    </row>
    <row r="8" spans="1:4" ht="15.75" thickBot="1" x14ac:dyDescent="0.3">
      <c r="A8" s="518"/>
      <c r="B8" s="238" t="s">
        <v>554</v>
      </c>
      <c r="C8" s="237"/>
      <c r="D8" s="18"/>
    </row>
    <row r="9" spans="1:4" x14ac:dyDescent="0.25">
      <c r="A9" s="18"/>
      <c r="B9" s="238" t="s">
        <v>555</v>
      </c>
      <c r="C9" s="237"/>
      <c r="D9" s="18"/>
    </row>
    <row r="10" spans="1:4" x14ac:dyDescent="0.25">
      <c r="A10" s="18"/>
      <c r="B10" s="238" t="s">
        <v>556</v>
      </c>
      <c r="C10" s="237"/>
      <c r="D10" s="18"/>
    </row>
    <row r="11" spans="1:4" x14ac:dyDescent="0.25">
      <c r="A11" s="18"/>
      <c r="B11" s="238" t="s">
        <v>557</v>
      </c>
      <c r="C11" s="237"/>
      <c r="D11" s="18"/>
    </row>
    <row r="12" spans="1:4" x14ac:dyDescent="0.25">
      <c r="A12" s="18"/>
      <c r="B12" s="238" t="s">
        <v>558</v>
      </c>
      <c r="C12" s="237"/>
      <c r="D12" s="18"/>
    </row>
    <row r="13" spans="1:4" x14ac:dyDescent="0.25">
      <c r="A13" s="18"/>
      <c r="B13" s="238" t="s">
        <v>559</v>
      </c>
      <c r="C13" s="237"/>
      <c r="D13" s="18"/>
    </row>
    <row r="14" spans="1:4" x14ac:dyDescent="0.25">
      <c r="A14" s="18"/>
      <c r="B14" s="522"/>
      <c r="C14" s="525"/>
      <c r="D14" s="18"/>
    </row>
    <row r="15" spans="1:4" x14ac:dyDescent="0.25">
      <c r="A15" s="18"/>
      <c r="B15" s="522"/>
      <c r="C15" s="525"/>
      <c r="D15" s="18"/>
    </row>
    <row r="16" spans="1:4" x14ac:dyDescent="0.25">
      <c r="A16" s="18"/>
      <c r="B16" s="522"/>
      <c r="C16" s="525"/>
      <c r="D16" s="18"/>
    </row>
    <row r="17" spans="1:4" x14ac:dyDescent="0.25">
      <c r="A17" s="18"/>
      <c r="B17" s="522"/>
      <c r="C17" s="525"/>
      <c r="D17" s="18"/>
    </row>
    <row r="18" spans="1:4" x14ac:dyDescent="0.25">
      <c r="A18" s="18"/>
      <c r="B18" s="522"/>
      <c r="C18" s="525"/>
      <c r="D18" s="18"/>
    </row>
    <row r="19" spans="1:4" x14ac:dyDescent="0.25">
      <c r="A19" s="18"/>
      <c r="B19" s="236" t="s">
        <v>548</v>
      </c>
      <c r="C19" s="239"/>
      <c r="D19" s="18"/>
    </row>
    <row r="20" spans="1:4" ht="30" x14ac:dyDescent="0.25">
      <c r="A20" s="18"/>
      <c r="B20" s="153" t="s">
        <v>1664</v>
      </c>
      <c r="C20" s="239"/>
      <c r="D20" s="18"/>
    </row>
    <row r="21" spans="1:4" ht="30" x14ac:dyDescent="0.25">
      <c r="A21" s="18"/>
      <c r="B21" s="153" t="s">
        <v>1665</v>
      </c>
      <c r="C21" s="240" t="s">
        <v>86</v>
      </c>
      <c r="D21" s="18"/>
    </row>
    <row r="22" spans="1:4" x14ac:dyDescent="0.25">
      <c r="A22" s="18"/>
      <c r="B22" s="153" t="s">
        <v>560</v>
      </c>
      <c r="C22" s="240" t="s">
        <v>86</v>
      </c>
      <c r="D22" s="18"/>
    </row>
    <row r="23" spans="1:4" x14ac:dyDescent="0.25">
      <c r="A23" s="18"/>
      <c r="B23" s="153" t="s">
        <v>1666</v>
      </c>
      <c r="C23" s="240" t="s">
        <v>86</v>
      </c>
      <c r="D23" s="18"/>
    </row>
    <row r="24" spans="1:4" ht="30" x14ac:dyDescent="0.25">
      <c r="A24" s="18"/>
      <c r="B24" s="153" t="s">
        <v>1667</v>
      </c>
      <c r="C24" s="240" t="s">
        <v>86</v>
      </c>
      <c r="D24" s="18"/>
    </row>
    <row r="25" spans="1:4" x14ac:dyDescent="0.25">
      <c r="A25" s="18"/>
      <c r="B25" s="153" t="s">
        <v>1668</v>
      </c>
      <c r="C25" s="240" t="s">
        <v>86</v>
      </c>
      <c r="D25" s="18"/>
    </row>
    <row r="26" spans="1:4" ht="30" x14ac:dyDescent="0.25">
      <c r="A26" s="18"/>
      <c r="B26" s="372" t="s">
        <v>1669</v>
      </c>
      <c r="C26" s="240" t="s">
        <v>85</v>
      </c>
      <c r="D26" s="18"/>
    </row>
    <row r="27" spans="1:4" x14ac:dyDescent="0.25">
      <c r="A27" s="18"/>
      <c r="B27" s="523"/>
      <c r="C27" s="525"/>
      <c r="D27" s="18"/>
    </row>
    <row r="28" spans="1:4" x14ac:dyDescent="0.25">
      <c r="A28" s="18"/>
      <c r="B28" s="523"/>
      <c r="C28" s="525"/>
      <c r="D28" s="18"/>
    </row>
    <row r="29" spans="1:4" x14ac:dyDescent="0.25">
      <c r="A29" s="18"/>
      <c r="B29" s="523"/>
      <c r="C29" s="525"/>
      <c r="D29" s="18"/>
    </row>
    <row r="30" spans="1:4" x14ac:dyDescent="0.25">
      <c r="A30" s="18"/>
      <c r="B30" s="236" t="s">
        <v>549</v>
      </c>
      <c r="C30" s="239"/>
      <c r="D30" s="18"/>
    </row>
    <row r="31" spans="1:4" ht="60" x14ac:dyDescent="0.25">
      <c r="A31" s="18"/>
      <c r="B31" s="153" t="s">
        <v>1670</v>
      </c>
      <c r="C31" s="239"/>
      <c r="D31" s="18"/>
    </row>
    <row r="32" spans="1:4" ht="45" x14ac:dyDescent="0.25">
      <c r="A32" s="18"/>
      <c r="B32" s="153" t="s">
        <v>1671</v>
      </c>
      <c r="C32" s="240" t="s">
        <v>199</v>
      </c>
      <c r="D32" s="18"/>
    </row>
    <row r="33" spans="1:4" ht="75" x14ac:dyDescent="0.25">
      <c r="A33" s="18"/>
      <c r="B33" s="153" t="s">
        <v>1672</v>
      </c>
      <c r="C33" s="240" t="s">
        <v>202</v>
      </c>
      <c r="D33" s="18"/>
    </row>
    <row r="34" spans="1:4" ht="45" x14ac:dyDescent="0.25">
      <c r="A34" s="18"/>
      <c r="B34" s="153" t="s">
        <v>1673</v>
      </c>
      <c r="C34" s="239"/>
      <c r="D34" s="18" t="s">
        <v>247</v>
      </c>
    </row>
    <row r="35" spans="1:4" x14ac:dyDescent="0.25">
      <c r="A35" s="18"/>
      <c r="B35" s="153" t="s">
        <v>1674</v>
      </c>
      <c r="C35" s="240" t="s">
        <v>202</v>
      </c>
      <c r="D35" s="18"/>
    </row>
    <row r="36" spans="1:4" ht="45" x14ac:dyDescent="0.25">
      <c r="A36" s="18"/>
      <c r="B36" s="153" t="s">
        <v>1675</v>
      </c>
      <c r="C36" s="240"/>
      <c r="D36" s="18"/>
    </row>
    <row r="37" spans="1:4" ht="30" x14ac:dyDescent="0.25">
      <c r="A37" s="18"/>
      <c r="B37" s="153" t="s">
        <v>1676</v>
      </c>
      <c r="C37" s="240" t="s">
        <v>37</v>
      </c>
      <c r="D37" s="18"/>
    </row>
    <row r="38" spans="1:4" x14ac:dyDescent="0.25">
      <c r="A38" s="18"/>
      <c r="B38" s="153" t="s">
        <v>561</v>
      </c>
      <c r="C38" s="377" t="s">
        <v>548</v>
      </c>
      <c r="D38" s="18"/>
    </row>
    <row r="39" spans="1:4" x14ac:dyDescent="0.25">
      <c r="A39" s="18"/>
      <c r="B39" s="523"/>
      <c r="C39" s="525"/>
      <c r="D39" s="18"/>
    </row>
    <row r="40" spans="1:4" x14ac:dyDescent="0.25">
      <c r="A40" s="18"/>
      <c r="B40" s="523"/>
      <c r="C40" s="525"/>
      <c r="D40" s="18"/>
    </row>
    <row r="41" spans="1:4" x14ac:dyDescent="0.25">
      <c r="A41" s="18"/>
      <c r="B41" s="523"/>
      <c r="C41" s="525"/>
      <c r="D41" s="18"/>
    </row>
    <row r="42" spans="1:4" x14ac:dyDescent="0.25">
      <c r="A42" s="18"/>
      <c r="B42" s="236" t="s">
        <v>550</v>
      </c>
      <c r="C42" s="239"/>
      <c r="D42" s="18"/>
    </row>
    <row r="43" spans="1:4" ht="240" x14ac:dyDescent="0.25">
      <c r="A43" s="18"/>
      <c r="B43" s="153" t="s">
        <v>1677</v>
      </c>
      <c r="C43" s="239"/>
      <c r="D43" s="18"/>
    </row>
    <row r="44" spans="1:4" ht="45" x14ac:dyDescent="0.25">
      <c r="A44" s="18"/>
      <c r="B44" s="153" t="s">
        <v>1678</v>
      </c>
      <c r="C44" s="240" t="s">
        <v>218</v>
      </c>
      <c r="D44" s="18"/>
    </row>
    <row r="45" spans="1:4" ht="75" x14ac:dyDescent="0.25">
      <c r="A45" s="18"/>
      <c r="B45" s="153" t="s">
        <v>1679</v>
      </c>
      <c r="C45" s="240" t="s">
        <v>185</v>
      </c>
      <c r="D45" s="18"/>
    </row>
    <row r="46" spans="1:4" ht="60" x14ac:dyDescent="0.25">
      <c r="A46" s="18"/>
      <c r="B46" s="153" t="s">
        <v>1680</v>
      </c>
      <c r="C46" s="240" t="s">
        <v>185</v>
      </c>
      <c r="D46" s="18"/>
    </row>
    <row r="47" spans="1:4" ht="45" x14ac:dyDescent="0.25">
      <c r="A47" s="18"/>
      <c r="B47" s="153" t="s">
        <v>1681</v>
      </c>
      <c r="C47" s="240" t="s">
        <v>185</v>
      </c>
      <c r="D47" s="18"/>
    </row>
    <row r="48" spans="1:4" ht="45" x14ac:dyDescent="0.25">
      <c r="A48" s="18"/>
      <c r="B48" s="153" t="s">
        <v>1682</v>
      </c>
      <c r="C48" s="240" t="s">
        <v>185</v>
      </c>
      <c r="D48" s="18"/>
    </row>
    <row r="49" spans="1:4" ht="45" x14ac:dyDescent="0.25">
      <c r="A49" s="18"/>
      <c r="B49" s="153" t="s">
        <v>1683</v>
      </c>
      <c r="C49" s="240" t="s">
        <v>185</v>
      </c>
      <c r="D49" s="18"/>
    </row>
    <row r="50" spans="1:4" ht="30" x14ac:dyDescent="0.25">
      <c r="A50" s="18"/>
      <c r="B50" s="153" t="s">
        <v>1684</v>
      </c>
      <c r="C50" s="240" t="s">
        <v>37</v>
      </c>
      <c r="D50" s="18"/>
    </row>
    <row r="51" spans="1:4" ht="45" x14ac:dyDescent="0.25">
      <c r="A51" s="18"/>
      <c r="B51" s="153" t="s">
        <v>1685</v>
      </c>
      <c r="C51" s="239"/>
      <c r="D51" s="18"/>
    </row>
    <row r="52" spans="1:4" x14ac:dyDescent="0.25">
      <c r="A52" s="18"/>
      <c r="B52" s="153" t="s">
        <v>561</v>
      </c>
      <c r="C52" s="377" t="s">
        <v>548</v>
      </c>
      <c r="D52" s="18"/>
    </row>
    <row r="53" spans="1:4" x14ac:dyDescent="0.25">
      <c r="A53" s="18"/>
      <c r="B53" s="523"/>
      <c r="C53" s="530"/>
      <c r="D53" s="18"/>
    </row>
    <row r="54" spans="1:4" x14ac:dyDescent="0.25">
      <c r="A54" s="18"/>
      <c r="B54" s="523"/>
      <c r="C54" s="525"/>
      <c r="D54" s="18"/>
    </row>
    <row r="55" spans="1:4" x14ac:dyDescent="0.25">
      <c r="A55" s="18"/>
      <c r="B55" s="523"/>
      <c r="C55" s="525"/>
      <c r="D55" s="18"/>
    </row>
    <row r="56" spans="1:4" x14ac:dyDescent="0.25">
      <c r="A56" s="18"/>
      <c r="B56" s="523"/>
      <c r="C56" s="525"/>
      <c r="D56" s="18"/>
    </row>
    <row r="57" spans="1:4" x14ac:dyDescent="0.25">
      <c r="A57" s="18"/>
      <c r="B57" s="236" t="s">
        <v>551</v>
      </c>
      <c r="C57" s="239"/>
      <c r="D57" s="18"/>
    </row>
    <row r="58" spans="1:4" ht="45" x14ac:dyDescent="0.25">
      <c r="A58" s="18"/>
      <c r="B58" s="153" t="s">
        <v>1686</v>
      </c>
      <c r="C58" s="239"/>
      <c r="D58" s="18"/>
    </row>
    <row r="59" spans="1:4" x14ac:dyDescent="0.25">
      <c r="A59" s="18"/>
      <c r="B59" s="153" t="s">
        <v>562</v>
      </c>
      <c r="C59" s="377" t="s">
        <v>549</v>
      </c>
      <c r="D59" s="18"/>
    </row>
    <row r="60" spans="1:4" x14ac:dyDescent="0.25">
      <c r="A60" s="18"/>
      <c r="B60" s="153" t="s">
        <v>563</v>
      </c>
      <c r="C60" s="373" t="s">
        <v>550</v>
      </c>
      <c r="D60" s="18"/>
    </row>
    <row r="61" spans="1:4" ht="60" x14ac:dyDescent="0.25">
      <c r="A61" s="18"/>
      <c r="B61" s="153" t="s">
        <v>1687</v>
      </c>
      <c r="C61" s="240" t="s">
        <v>78</v>
      </c>
      <c r="D61" s="18"/>
    </row>
    <row r="62" spans="1:4" ht="30" x14ac:dyDescent="0.25">
      <c r="A62" s="18"/>
      <c r="B62" s="153" t="s">
        <v>1688</v>
      </c>
      <c r="C62" s="240" t="s">
        <v>198</v>
      </c>
      <c r="D62" s="18"/>
    </row>
    <row r="63" spans="1:4" ht="30" x14ac:dyDescent="0.25">
      <c r="A63" s="18"/>
      <c r="B63" s="153" t="s">
        <v>1689</v>
      </c>
      <c r="C63" s="240" t="s">
        <v>78</v>
      </c>
      <c r="D63" s="18"/>
    </row>
    <row r="64" spans="1:4" ht="30" x14ac:dyDescent="0.25">
      <c r="A64" s="18"/>
      <c r="B64" s="153" t="s">
        <v>1690</v>
      </c>
      <c r="C64" s="239"/>
      <c r="D64" s="18"/>
    </row>
    <row r="65" spans="1:4" x14ac:dyDescent="0.25">
      <c r="A65" s="18"/>
      <c r="B65" s="153" t="s">
        <v>564</v>
      </c>
      <c r="C65" s="377" t="s">
        <v>548</v>
      </c>
      <c r="D65" s="18"/>
    </row>
    <row r="66" spans="1:4" x14ac:dyDescent="0.25">
      <c r="A66" s="18"/>
      <c r="B66" s="523"/>
      <c r="C66" s="525"/>
      <c r="D66" s="18"/>
    </row>
    <row r="67" spans="1:4" x14ac:dyDescent="0.25">
      <c r="A67" s="18"/>
      <c r="B67" s="523"/>
      <c r="C67" s="525"/>
      <c r="D67" s="18"/>
    </row>
    <row r="68" spans="1:4" x14ac:dyDescent="0.25">
      <c r="A68" s="18"/>
      <c r="B68" s="236" t="s">
        <v>552</v>
      </c>
      <c r="C68" s="239"/>
      <c r="D68" s="18"/>
    </row>
    <row r="69" spans="1:4" ht="165" x14ac:dyDescent="0.25">
      <c r="A69" s="18"/>
      <c r="B69" s="153" t="s">
        <v>1691</v>
      </c>
      <c r="C69" s="240" t="s">
        <v>34</v>
      </c>
      <c r="D69" s="18"/>
    </row>
    <row r="70" spans="1:4" ht="60" x14ac:dyDescent="0.25">
      <c r="A70" s="18"/>
      <c r="B70" s="153" t="s">
        <v>1692</v>
      </c>
      <c r="C70" s="526" t="s">
        <v>217</v>
      </c>
      <c r="D70" s="18"/>
    </row>
    <row r="71" spans="1:4" ht="75" x14ac:dyDescent="0.25">
      <c r="A71" s="18"/>
      <c r="B71" s="153" t="s">
        <v>1693</v>
      </c>
      <c r="C71" s="240" t="s">
        <v>34</v>
      </c>
      <c r="D71" s="18"/>
    </row>
    <row r="72" spans="1:4" ht="45" x14ac:dyDescent="0.25">
      <c r="A72" s="18"/>
      <c r="B72" s="153" t="s">
        <v>1694</v>
      </c>
      <c r="C72" s="240" t="s">
        <v>34</v>
      </c>
      <c r="D72" s="18"/>
    </row>
    <row r="73" spans="1:4" ht="45" x14ac:dyDescent="0.25">
      <c r="A73" s="18"/>
      <c r="B73" s="153" t="s">
        <v>1695</v>
      </c>
      <c r="C73" s="240" t="s">
        <v>34</v>
      </c>
      <c r="D73" s="18"/>
    </row>
    <row r="74" spans="1:4" ht="30" x14ac:dyDescent="0.25">
      <c r="A74" s="18"/>
      <c r="B74" s="153" t="s">
        <v>1696</v>
      </c>
      <c r="C74" s="240" t="s">
        <v>34</v>
      </c>
      <c r="D74" s="18"/>
    </row>
    <row r="75" spans="1:4" x14ac:dyDescent="0.25">
      <c r="A75" s="18"/>
      <c r="B75" s="211" t="s">
        <v>1697</v>
      </c>
      <c r="C75" s="240" t="s">
        <v>34</v>
      </c>
      <c r="D75" s="18"/>
    </row>
    <row r="76" spans="1:4" x14ac:dyDescent="0.25">
      <c r="A76" s="18"/>
      <c r="B76" s="211" t="s">
        <v>1698</v>
      </c>
      <c r="C76" s="240" t="s">
        <v>34</v>
      </c>
      <c r="D76" s="18"/>
    </row>
    <row r="77" spans="1:4" x14ac:dyDescent="0.25">
      <c r="A77" s="18"/>
      <c r="B77" s="211" t="s">
        <v>1699</v>
      </c>
      <c r="C77" s="240" t="s">
        <v>34</v>
      </c>
      <c r="D77" s="18"/>
    </row>
    <row r="78" spans="1:4" ht="30" x14ac:dyDescent="0.25">
      <c r="A78" s="18"/>
      <c r="B78" s="211" t="s">
        <v>1700</v>
      </c>
      <c r="C78" s="240" t="s">
        <v>218</v>
      </c>
      <c r="D78" s="18"/>
    </row>
    <row r="79" spans="1:4" ht="30" x14ac:dyDescent="0.25">
      <c r="A79" s="18"/>
      <c r="B79" s="153" t="s">
        <v>1701</v>
      </c>
      <c r="C79" s="240" t="s">
        <v>185</v>
      </c>
      <c r="D79" s="18"/>
    </row>
    <row r="80" spans="1:4" ht="30" x14ac:dyDescent="0.25">
      <c r="A80" s="18"/>
      <c r="B80" s="153" t="s">
        <v>1702</v>
      </c>
      <c r="C80" s="240" t="s">
        <v>185</v>
      </c>
      <c r="D80" s="18"/>
    </row>
    <row r="81" spans="1:4" x14ac:dyDescent="0.25">
      <c r="A81" s="18"/>
      <c r="B81" s="153" t="s">
        <v>565</v>
      </c>
      <c r="C81" s="377" t="s">
        <v>549</v>
      </c>
      <c r="D81" s="18"/>
    </row>
    <row r="82" spans="1:4" ht="45" x14ac:dyDescent="0.25">
      <c r="A82" s="18"/>
      <c r="B82" s="153" t="s">
        <v>1703</v>
      </c>
      <c r="C82" s="240" t="s">
        <v>78</v>
      </c>
      <c r="D82" s="18"/>
    </row>
    <row r="83" spans="1:4" ht="30" x14ac:dyDescent="0.25">
      <c r="A83" s="18"/>
      <c r="B83" s="153" t="s">
        <v>1704</v>
      </c>
      <c r="C83" s="240" t="s">
        <v>198</v>
      </c>
      <c r="D83" s="18"/>
    </row>
    <row r="84" spans="1:4" ht="30" x14ac:dyDescent="0.25">
      <c r="A84" s="18"/>
      <c r="B84" s="153" t="s">
        <v>1705</v>
      </c>
      <c r="C84" s="240" t="s">
        <v>207</v>
      </c>
      <c r="D84" s="18"/>
    </row>
    <row r="85" spans="1:4" x14ac:dyDescent="0.25">
      <c r="A85" s="18"/>
      <c r="B85" s="153" t="s">
        <v>566</v>
      </c>
      <c r="C85" s="377" t="s">
        <v>548</v>
      </c>
      <c r="D85" s="18"/>
    </row>
    <row r="86" spans="1:4" ht="30" x14ac:dyDescent="0.25">
      <c r="A86" s="18"/>
      <c r="B86" s="153" t="s">
        <v>1706</v>
      </c>
      <c r="C86" s="239"/>
      <c r="D86" s="18"/>
    </row>
    <row r="87" spans="1:4" x14ac:dyDescent="0.25">
      <c r="A87" s="18"/>
      <c r="B87" s="523"/>
      <c r="C87" s="525"/>
      <c r="D87" s="18"/>
    </row>
    <row r="88" spans="1:4" x14ac:dyDescent="0.25">
      <c r="A88" s="18"/>
      <c r="B88" s="523"/>
      <c r="C88" s="525"/>
      <c r="D88" s="18"/>
    </row>
    <row r="89" spans="1:4" x14ac:dyDescent="0.25">
      <c r="A89" s="18"/>
      <c r="B89" s="523"/>
      <c r="C89" s="525"/>
      <c r="D89" s="18"/>
    </row>
    <row r="90" spans="1:4" x14ac:dyDescent="0.25">
      <c r="A90" s="18"/>
      <c r="B90" s="236" t="s">
        <v>553</v>
      </c>
      <c r="C90" s="239"/>
      <c r="D90" s="18"/>
    </row>
    <row r="91" spans="1:4" ht="45" x14ac:dyDescent="0.25">
      <c r="A91" s="18"/>
      <c r="B91" s="153" t="s">
        <v>567</v>
      </c>
      <c r="C91" s="239"/>
      <c r="D91" s="18"/>
    </row>
    <row r="92" spans="1:4" ht="60" x14ac:dyDescent="0.25">
      <c r="A92" s="18"/>
      <c r="B92" s="153" t="s">
        <v>1707</v>
      </c>
      <c r="C92" s="240" t="s">
        <v>222</v>
      </c>
      <c r="D92" s="18"/>
    </row>
    <row r="93" spans="1:4" ht="30" x14ac:dyDescent="0.25">
      <c r="A93" s="18"/>
      <c r="B93" s="153" t="s">
        <v>1708</v>
      </c>
      <c r="C93" s="240" t="s">
        <v>172</v>
      </c>
      <c r="D93" s="18"/>
    </row>
    <row r="94" spans="1:4" ht="45" x14ac:dyDescent="0.25">
      <c r="A94" s="18"/>
      <c r="B94" s="153" t="s">
        <v>1709</v>
      </c>
      <c r="C94" s="240" t="s">
        <v>37</v>
      </c>
      <c r="D94" s="18"/>
    </row>
    <row r="95" spans="1:4" ht="30" x14ac:dyDescent="0.25">
      <c r="A95" s="18"/>
      <c r="B95" s="153" t="s">
        <v>1710</v>
      </c>
      <c r="C95" s="240" t="s">
        <v>172</v>
      </c>
      <c r="D95" s="18"/>
    </row>
    <row r="96" spans="1:4" ht="30" x14ac:dyDescent="0.25">
      <c r="A96" s="18"/>
      <c r="B96" s="153" t="s">
        <v>1711</v>
      </c>
      <c r="C96" s="240" t="s">
        <v>37</v>
      </c>
      <c r="D96" s="18"/>
    </row>
    <row r="97" spans="1:4" ht="30" x14ac:dyDescent="0.25">
      <c r="A97" s="18"/>
      <c r="B97" s="153" t="s">
        <v>1712</v>
      </c>
      <c r="C97" s="240" t="s">
        <v>203</v>
      </c>
      <c r="D97" s="18"/>
    </row>
    <row r="98" spans="1:4" ht="45" x14ac:dyDescent="0.25">
      <c r="A98" s="18"/>
      <c r="B98" s="153" t="s">
        <v>1713</v>
      </c>
      <c r="C98" s="240" t="s">
        <v>207</v>
      </c>
      <c r="D98" s="18"/>
    </row>
    <row r="99" spans="1:4" ht="60" x14ac:dyDescent="0.25">
      <c r="A99" s="18"/>
      <c r="B99" s="153" t="s">
        <v>1714</v>
      </c>
      <c r="C99" s="240" t="s">
        <v>65</v>
      </c>
      <c r="D99" s="18"/>
    </row>
    <row r="100" spans="1:4" ht="60" x14ac:dyDescent="0.25">
      <c r="A100" s="18"/>
      <c r="B100" s="153" t="s">
        <v>1715</v>
      </c>
      <c r="C100" s="240" t="s">
        <v>78</v>
      </c>
      <c r="D100" s="18"/>
    </row>
    <row r="101" spans="1:4" ht="90" x14ac:dyDescent="0.25">
      <c r="A101" s="18"/>
      <c r="B101" s="153" t="s">
        <v>1716</v>
      </c>
      <c r="C101" s="240" t="s">
        <v>78</v>
      </c>
      <c r="D101" s="18"/>
    </row>
    <row r="102" spans="1:4" x14ac:dyDescent="0.25">
      <c r="A102" s="18"/>
      <c r="B102" s="153" t="s">
        <v>566</v>
      </c>
      <c r="C102" s="377" t="s">
        <v>548</v>
      </c>
      <c r="D102" s="18"/>
    </row>
    <row r="103" spans="1:4" x14ac:dyDescent="0.25">
      <c r="A103" s="18"/>
      <c r="B103" s="523"/>
      <c r="C103" s="525"/>
      <c r="D103" s="18"/>
    </row>
    <row r="104" spans="1:4" x14ac:dyDescent="0.25">
      <c r="A104" s="18"/>
      <c r="B104" s="523"/>
      <c r="C104" s="525"/>
      <c r="D104" s="18"/>
    </row>
    <row r="105" spans="1:4" x14ac:dyDescent="0.25">
      <c r="A105" s="18"/>
      <c r="B105" s="236" t="s">
        <v>554</v>
      </c>
      <c r="C105" s="239"/>
      <c r="D105" s="18"/>
    </row>
    <row r="106" spans="1:4" x14ac:dyDescent="0.25">
      <c r="A106" s="18"/>
      <c r="B106" s="153" t="s">
        <v>568</v>
      </c>
      <c r="C106" s="240" t="s">
        <v>108</v>
      </c>
      <c r="D106" s="18"/>
    </row>
    <row r="107" spans="1:4" x14ac:dyDescent="0.25">
      <c r="A107" s="18"/>
      <c r="B107" s="153" t="s">
        <v>569</v>
      </c>
      <c r="C107" s="240" t="s">
        <v>109</v>
      </c>
      <c r="D107" s="18"/>
    </row>
    <row r="108" spans="1:4" x14ac:dyDescent="0.25">
      <c r="A108" s="18"/>
      <c r="B108" s="241" t="s">
        <v>108</v>
      </c>
      <c r="C108" s="239"/>
      <c r="D108" s="18"/>
    </row>
    <row r="109" spans="1:4" ht="30" x14ac:dyDescent="0.25">
      <c r="A109" s="18"/>
      <c r="B109" s="153" t="s">
        <v>1717</v>
      </c>
      <c r="C109" s="240" t="s">
        <v>209</v>
      </c>
      <c r="D109" s="18"/>
    </row>
    <row r="110" spans="1:4" ht="45" x14ac:dyDescent="0.25">
      <c r="A110" s="18"/>
      <c r="B110" s="153" t="s">
        <v>1718</v>
      </c>
      <c r="C110" s="373" t="s">
        <v>552</v>
      </c>
      <c r="D110" s="18"/>
    </row>
    <row r="111" spans="1:4" ht="60" x14ac:dyDescent="0.25">
      <c r="A111" s="18"/>
      <c r="B111" s="153" t="s">
        <v>1719</v>
      </c>
      <c r="C111" s="240" t="s">
        <v>209</v>
      </c>
      <c r="D111" s="18"/>
    </row>
    <row r="112" spans="1:4" x14ac:dyDescent="0.25">
      <c r="A112" s="18"/>
      <c r="B112" s="153" t="s">
        <v>1720</v>
      </c>
      <c r="C112" s="240" t="s">
        <v>209</v>
      </c>
      <c r="D112" s="18"/>
    </row>
    <row r="113" spans="1:4" ht="75" x14ac:dyDescent="0.25">
      <c r="A113" s="18"/>
      <c r="B113" s="153" t="s">
        <v>1721</v>
      </c>
      <c r="C113" s="240" t="s">
        <v>209</v>
      </c>
      <c r="D113" s="18"/>
    </row>
    <row r="114" spans="1:4" ht="75" x14ac:dyDescent="0.25">
      <c r="A114" s="18"/>
      <c r="B114" s="153" t="s">
        <v>1722</v>
      </c>
      <c r="C114" s="240" t="s">
        <v>209</v>
      </c>
      <c r="D114" s="18"/>
    </row>
    <row r="115" spans="1:4" ht="60" x14ac:dyDescent="0.25">
      <c r="A115" s="18"/>
      <c r="B115" s="153" t="s">
        <v>1723</v>
      </c>
      <c r="C115" s="240" t="s">
        <v>210</v>
      </c>
      <c r="D115" s="18"/>
    </row>
    <row r="116" spans="1:4" x14ac:dyDescent="0.25">
      <c r="A116" s="18"/>
      <c r="B116" s="153" t="s">
        <v>570</v>
      </c>
      <c r="C116" s="239"/>
      <c r="D116" s="18"/>
    </row>
    <row r="117" spans="1:4" ht="60" x14ac:dyDescent="0.25">
      <c r="A117" s="18"/>
      <c r="B117" s="153" t="s">
        <v>1724</v>
      </c>
      <c r="C117" s="240" t="s">
        <v>209</v>
      </c>
      <c r="D117" s="18"/>
    </row>
    <row r="118" spans="1:4" ht="45" x14ac:dyDescent="0.25">
      <c r="A118" s="18"/>
      <c r="B118" s="153" t="s">
        <v>1725</v>
      </c>
      <c r="C118" s="240" t="s">
        <v>209</v>
      </c>
      <c r="D118" s="18"/>
    </row>
    <row r="119" spans="1:4" ht="45" x14ac:dyDescent="0.25">
      <c r="A119" s="18"/>
      <c r="B119" s="153" t="s">
        <v>1726</v>
      </c>
      <c r="C119" s="240" t="s">
        <v>207</v>
      </c>
      <c r="D119" s="18"/>
    </row>
    <row r="120" spans="1:4" ht="45" x14ac:dyDescent="0.25">
      <c r="A120" s="18"/>
      <c r="B120" s="153" t="s">
        <v>1727</v>
      </c>
      <c r="C120" s="240" t="s">
        <v>198</v>
      </c>
      <c r="D120" s="18"/>
    </row>
    <row r="121" spans="1:4" ht="30" x14ac:dyDescent="0.25">
      <c r="A121" s="18"/>
      <c r="B121" s="153" t="s">
        <v>1728</v>
      </c>
      <c r="C121" s="240" t="s">
        <v>37</v>
      </c>
      <c r="D121" s="18"/>
    </row>
    <row r="122" spans="1:4" ht="30" x14ac:dyDescent="0.25">
      <c r="A122" s="18"/>
      <c r="B122" s="153" t="s">
        <v>1729</v>
      </c>
      <c r="C122" s="240" t="s">
        <v>198</v>
      </c>
      <c r="D122" s="18"/>
    </row>
    <row r="123" spans="1:4" x14ac:dyDescent="0.25">
      <c r="A123" s="18"/>
      <c r="B123" s="153" t="s">
        <v>566</v>
      </c>
      <c r="C123" s="377" t="s">
        <v>548</v>
      </c>
      <c r="D123" s="18"/>
    </row>
    <row r="124" spans="1:4" x14ac:dyDescent="0.25">
      <c r="A124" s="18"/>
      <c r="B124" s="523"/>
      <c r="C124" s="525"/>
      <c r="D124" s="18"/>
    </row>
    <row r="125" spans="1:4" x14ac:dyDescent="0.25">
      <c r="A125" s="18"/>
      <c r="B125" s="523"/>
      <c r="C125" s="525"/>
      <c r="D125" s="18"/>
    </row>
    <row r="126" spans="1:4" x14ac:dyDescent="0.25">
      <c r="A126" s="18"/>
      <c r="B126" s="241" t="s">
        <v>109</v>
      </c>
      <c r="C126" s="239"/>
      <c r="D126" s="18"/>
    </row>
    <row r="127" spans="1:4" ht="30" x14ac:dyDescent="0.25">
      <c r="A127" s="18"/>
      <c r="B127" s="153" t="s">
        <v>1730</v>
      </c>
      <c r="C127" s="240" t="s">
        <v>209</v>
      </c>
      <c r="D127" s="18"/>
    </row>
    <row r="128" spans="1:4" ht="45" x14ac:dyDescent="0.25">
      <c r="A128" s="18"/>
      <c r="B128" s="153" t="s">
        <v>1731</v>
      </c>
      <c r="C128" s="373" t="s">
        <v>553</v>
      </c>
      <c r="D128" s="18"/>
    </row>
    <row r="129" spans="1:4" ht="60" x14ac:dyDescent="0.25">
      <c r="A129" s="18"/>
      <c r="B129" s="153" t="s">
        <v>1719</v>
      </c>
      <c r="C129" s="240" t="s">
        <v>209</v>
      </c>
      <c r="D129" s="18"/>
    </row>
    <row r="130" spans="1:4" x14ac:dyDescent="0.25">
      <c r="A130" s="18"/>
      <c r="B130" s="153" t="s">
        <v>1720</v>
      </c>
      <c r="C130" s="240" t="s">
        <v>209</v>
      </c>
      <c r="D130" s="18"/>
    </row>
    <row r="131" spans="1:4" x14ac:dyDescent="0.25">
      <c r="A131" s="18"/>
      <c r="B131" s="153" t="s">
        <v>571</v>
      </c>
      <c r="C131" s="240" t="s">
        <v>209</v>
      </c>
      <c r="D131" s="18"/>
    </row>
    <row r="132" spans="1:4" ht="60" x14ac:dyDescent="0.25">
      <c r="A132" s="18"/>
      <c r="B132" s="153" t="s">
        <v>1732</v>
      </c>
      <c r="C132" s="240" t="s">
        <v>209</v>
      </c>
      <c r="D132" s="18"/>
    </row>
    <row r="133" spans="1:4" ht="45" x14ac:dyDescent="0.25">
      <c r="A133" s="18"/>
      <c r="B133" s="153" t="s">
        <v>1725</v>
      </c>
      <c r="C133" s="240" t="s">
        <v>209</v>
      </c>
      <c r="D133" s="18"/>
    </row>
    <row r="134" spans="1:4" ht="45" x14ac:dyDescent="0.25">
      <c r="A134" s="18"/>
      <c r="B134" s="153" t="s">
        <v>1726</v>
      </c>
      <c r="C134" s="240" t="s">
        <v>207</v>
      </c>
      <c r="D134" s="18"/>
    </row>
    <row r="135" spans="1:4" ht="45" x14ac:dyDescent="0.25">
      <c r="A135" s="18"/>
      <c r="B135" s="153" t="s">
        <v>1727</v>
      </c>
      <c r="C135" s="240" t="s">
        <v>198</v>
      </c>
      <c r="D135" s="18"/>
    </row>
    <row r="136" spans="1:4" ht="30" x14ac:dyDescent="0.25">
      <c r="A136" s="18"/>
      <c r="B136" s="153" t="s">
        <v>1733</v>
      </c>
      <c r="C136" s="240" t="s">
        <v>37</v>
      </c>
      <c r="D136" s="18"/>
    </row>
    <row r="137" spans="1:4" ht="30" x14ac:dyDescent="0.25">
      <c r="A137" s="18"/>
      <c r="B137" s="153" t="s">
        <v>1729</v>
      </c>
      <c r="C137" s="240" t="s">
        <v>198</v>
      </c>
      <c r="D137" s="18"/>
    </row>
    <row r="138" spans="1:4" x14ac:dyDescent="0.25">
      <c r="A138" s="18"/>
      <c r="B138" s="153" t="s">
        <v>566</v>
      </c>
      <c r="C138" s="377" t="s">
        <v>548</v>
      </c>
      <c r="D138" s="18"/>
    </row>
    <row r="139" spans="1:4" x14ac:dyDescent="0.25">
      <c r="A139" s="18"/>
      <c r="B139" s="523"/>
      <c r="C139" s="525"/>
      <c r="D139" s="18"/>
    </row>
    <row r="140" spans="1:4" x14ac:dyDescent="0.25">
      <c r="A140" s="18"/>
      <c r="B140" s="523"/>
      <c r="C140" s="525"/>
      <c r="D140" s="18"/>
    </row>
    <row r="141" spans="1:4" x14ac:dyDescent="0.25">
      <c r="A141" s="18"/>
      <c r="B141" s="523"/>
      <c r="C141" s="525"/>
      <c r="D141" s="18"/>
    </row>
    <row r="142" spans="1:4" x14ac:dyDescent="0.25">
      <c r="A142" s="18"/>
      <c r="B142" s="523"/>
      <c r="C142" s="525"/>
      <c r="D142" s="18"/>
    </row>
    <row r="143" spans="1:4" x14ac:dyDescent="0.25">
      <c r="A143" s="18"/>
      <c r="B143" s="523"/>
      <c r="C143" s="525"/>
      <c r="D143" s="18"/>
    </row>
    <row r="144" spans="1:4" x14ac:dyDescent="0.25">
      <c r="A144" s="18"/>
      <c r="B144" s="523"/>
      <c r="C144" s="525"/>
      <c r="D144" s="18"/>
    </row>
    <row r="145" spans="1:4" x14ac:dyDescent="0.25">
      <c r="A145" s="18"/>
      <c r="B145" s="523"/>
      <c r="C145" s="525"/>
      <c r="D145" s="18"/>
    </row>
    <row r="146" spans="1:4" x14ac:dyDescent="0.25">
      <c r="A146" s="18"/>
      <c r="B146" s="523"/>
      <c r="C146" s="525"/>
      <c r="D146" s="18"/>
    </row>
    <row r="147" spans="1:4" x14ac:dyDescent="0.25">
      <c r="A147" s="18"/>
      <c r="B147" s="523"/>
      <c r="C147" s="525"/>
      <c r="D147" s="18"/>
    </row>
    <row r="148" spans="1:4" x14ac:dyDescent="0.25">
      <c r="A148" s="18"/>
      <c r="B148" s="236" t="s">
        <v>555</v>
      </c>
      <c r="C148" s="239"/>
      <c r="D148" s="18"/>
    </row>
    <row r="149" spans="1:4" ht="30" x14ac:dyDescent="0.25">
      <c r="A149" s="18"/>
      <c r="B149" s="153" t="s">
        <v>572</v>
      </c>
      <c r="C149" s="239"/>
      <c r="D149" s="18"/>
    </row>
    <row r="150" spans="1:4" ht="90" x14ac:dyDescent="0.25">
      <c r="A150" s="18"/>
      <c r="B150" s="153" t="s">
        <v>1734</v>
      </c>
      <c r="C150" s="240" t="s">
        <v>198</v>
      </c>
      <c r="D150" s="18"/>
    </row>
    <row r="151" spans="1:4" ht="30" x14ac:dyDescent="0.25">
      <c r="A151" s="18"/>
      <c r="B151" s="153" t="s">
        <v>1735</v>
      </c>
      <c r="C151" s="240" t="s">
        <v>207</v>
      </c>
      <c r="D151" s="18"/>
    </row>
    <row r="152" spans="1:4" ht="45" x14ac:dyDescent="0.25">
      <c r="A152" s="18"/>
      <c r="B152" s="153" t="s">
        <v>1736</v>
      </c>
      <c r="C152" s="239"/>
      <c r="D152" s="18"/>
    </row>
    <row r="153" spans="1:4" ht="90" x14ac:dyDescent="0.25">
      <c r="A153" s="18"/>
      <c r="B153" s="153" t="s">
        <v>1737</v>
      </c>
      <c r="C153" s="240" t="s">
        <v>173</v>
      </c>
      <c r="D153" s="18"/>
    </row>
    <row r="154" spans="1:4" ht="45" x14ac:dyDescent="0.25">
      <c r="A154" s="18"/>
      <c r="B154" s="153" t="s">
        <v>1738</v>
      </c>
      <c r="C154" s="240" t="s">
        <v>196</v>
      </c>
      <c r="D154" s="18"/>
    </row>
    <row r="155" spans="1:4" ht="30" x14ac:dyDescent="0.25">
      <c r="A155" s="18"/>
      <c r="B155" s="153" t="s">
        <v>1739</v>
      </c>
      <c r="C155" s="527" t="s">
        <v>194</v>
      </c>
      <c r="D155" s="18"/>
    </row>
    <row r="156" spans="1:4" ht="30" x14ac:dyDescent="0.25">
      <c r="A156" s="18"/>
      <c r="B156" s="153" t="s">
        <v>1740</v>
      </c>
      <c r="C156" s="527" t="s">
        <v>195</v>
      </c>
      <c r="D156" s="18"/>
    </row>
    <row r="157" spans="1:4" ht="90" x14ac:dyDescent="0.25">
      <c r="A157" s="18"/>
      <c r="B157" s="153" t="s">
        <v>1741</v>
      </c>
      <c r="C157" s="527" t="s">
        <v>197</v>
      </c>
      <c r="D157" s="18"/>
    </row>
    <row r="158" spans="1:4" x14ac:dyDescent="0.25">
      <c r="A158" s="18"/>
      <c r="B158" s="153" t="s">
        <v>566</v>
      </c>
      <c r="C158" s="377" t="s">
        <v>548</v>
      </c>
      <c r="D158" s="18"/>
    </row>
    <row r="159" spans="1:4" x14ac:dyDescent="0.25">
      <c r="A159" s="18"/>
      <c r="B159" s="523"/>
      <c r="C159" s="525"/>
      <c r="D159" s="18"/>
    </row>
    <row r="160" spans="1:4" x14ac:dyDescent="0.25">
      <c r="A160" s="18"/>
      <c r="B160" s="523"/>
      <c r="C160" s="525"/>
      <c r="D160" s="18"/>
    </row>
    <row r="161" spans="1:4" x14ac:dyDescent="0.25">
      <c r="A161" s="18"/>
      <c r="B161" s="523"/>
      <c r="C161" s="525"/>
      <c r="D161" s="18"/>
    </row>
    <row r="162" spans="1:4" x14ac:dyDescent="0.25">
      <c r="A162" s="18"/>
      <c r="B162" s="523"/>
      <c r="C162" s="525"/>
      <c r="D162" s="18"/>
    </row>
    <row r="163" spans="1:4" x14ac:dyDescent="0.25">
      <c r="A163" s="18"/>
      <c r="B163" s="236" t="s">
        <v>556</v>
      </c>
      <c r="C163" s="239"/>
      <c r="D163" s="18"/>
    </row>
    <row r="164" spans="1:4" ht="30" x14ac:dyDescent="0.25">
      <c r="A164" s="18"/>
      <c r="B164" s="153" t="s">
        <v>573</v>
      </c>
      <c r="C164" s="239"/>
      <c r="D164" s="18"/>
    </row>
    <row r="165" spans="1:4" ht="105" x14ac:dyDescent="0.25">
      <c r="A165" s="18"/>
      <c r="B165" s="153" t="s">
        <v>1742</v>
      </c>
      <c r="C165" s="240" t="s">
        <v>162</v>
      </c>
      <c r="D165" s="18"/>
    </row>
    <row r="166" spans="1:4" ht="90" x14ac:dyDescent="0.25">
      <c r="A166" s="18"/>
      <c r="B166" s="153" t="s">
        <v>1743</v>
      </c>
      <c r="C166" s="240" t="s">
        <v>162</v>
      </c>
      <c r="D166" s="18"/>
    </row>
    <row r="167" spans="1:4" ht="90" x14ac:dyDescent="0.25">
      <c r="A167" s="18"/>
      <c r="B167" s="153" t="s">
        <v>1744</v>
      </c>
      <c r="C167" s="240" t="s">
        <v>162</v>
      </c>
      <c r="D167" s="18"/>
    </row>
    <row r="168" spans="1:4" ht="75" x14ac:dyDescent="0.25">
      <c r="A168" s="18"/>
      <c r="B168" s="153" t="s">
        <v>1745</v>
      </c>
      <c r="C168" s="240" t="s">
        <v>162</v>
      </c>
      <c r="D168" s="18"/>
    </row>
    <row r="169" spans="1:4" ht="105" x14ac:dyDescent="0.25">
      <c r="A169" s="18"/>
      <c r="B169" s="153" t="s">
        <v>1746</v>
      </c>
      <c r="C169" s="240" t="s">
        <v>162</v>
      </c>
      <c r="D169" s="18"/>
    </row>
    <row r="170" spans="1:4" ht="30" x14ac:dyDescent="0.25">
      <c r="A170" s="18"/>
      <c r="B170" s="153" t="s">
        <v>574</v>
      </c>
      <c r="C170" s="377" t="s">
        <v>548</v>
      </c>
      <c r="D170" s="18"/>
    </row>
    <row r="171" spans="1:4" ht="120" x14ac:dyDescent="0.25">
      <c r="A171" s="18"/>
      <c r="B171" s="153" t="s">
        <v>1747</v>
      </c>
      <c r="C171" s="240" t="s">
        <v>181</v>
      </c>
      <c r="D171" s="18"/>
    </row>
    <row r="172" spans="1:4" ht="45" x14ac:dyDescent="0.25">
      <c r="A172" s="18"/>
      <c r="B172" s="153" t="s">
        <v>1748</v>
      </c>
      <c r="C172" s="240" t="s">
        <v>181</v>
      </c>
      <c r="D172" s="18"/>
    </row>
    <row r="173" spans="1:4" ht="150" x14ac:dyDescent="0.25">
      <c r="A173" s="18"/>
      <c r="B173" s="153" t="s">
        <v>1749</v>
      </c>
      <c r="C173" s="240" t="s">
        <v>181</v>
      </c>
      <c r="D173" s="18"/>
    </row>
    <row r="174" spans="1:4" x14ac:dyDescent="0.25">
      <c r="A174" s="18"/>
      <c r="B174" s="523"/>
      <c r="C174" s="525"/>
      <c r="D174" s="18"/>
    </row>
    <row r="175" spans="1:4" x14ac:dyDescent="0.25">
      <c r="A175" s="18"/>
      <c r="B175" s="523"/>
      <c r="C175" s="525"/>
      <c r="D175" s="18"/>
    </row>
    <row r="176" spans="1:4" x14ac:dyDescent="0.25">
      <c r="A176" s="18"/>
      <c r="B176" s="236" t="s">
        <v>557</v>
      </c>
      <c r="C176" s="239"/>
      <c r="D176" s="18"/>
    </row>
    <row r="177" spans="1:4" ht="135" x14ac:dyDescent="0.25">
      <c r="A177" s="18"/>
      <c r="B177" s="153" t="s">
        <v>1750</v>
      </c>
      <c r="C177" s="240" t="s">
        <v>173</v>
      </c>
      <c r="D177" s="18"/>
    </row>
    <row r="178" spans="1:4" ht="60" x14ac:dyDescent="0.25">
      <c r="A178" s="18"/>
      <c r="B178" s="153" t="s">
        <v>1751</v>
      </c>
      <c r="C178" s="240" t="s">
        <v>174</v>
      </c>
      <c r="D178" s="18"/>
    </row>
    <row r="179" spans="1:4" x14ac:dyDescent="0.25">
      <c r="A179" s="18"/>
      <c r="B179" s="523"/>
      <c r="C179" s="525"/>
      <c r="D179" s="18"/>
    </row>
    <row r="180" spans="1:4" x14ac:dyDescent="0.25">
      <c r="A180" s="18"/>
      <c r="B180" s="523"/>
      <c r="C180" s="525"/>
      <c r="D180" s="18"/>
    </row>
    <row r="181" spans="1:4" x14ac:dyDescent="0.25">
      <c r="A181" s="18"/>
      <c r="B181" s="523"/>
      <c r="C181" s="525"/>
      <c r="D181" s="18"/>
    </row>
    <row r="182" spans="1:4" x14ac:dyDescent="0.25">
      <c r="A182" s="18"/>
      <c r="B182" s="236" t="s">
        <v>558</v>
      </c>
      <c r="C182" s="239"/>
      <c r="D182" s="18"/>
    </row>
    <row r="183" spans="1:4" ht="150" x14ac:dyDescent="0.25">
      <c r="A183" s="18"/>
      <c r="B183" s="153" t="s">
        <v>1752</v>
      </c>
      <c r="C183" s="239"/>
      <c r="D183" s="18"/>
    </row>
    <row r="184" spans="1:4" ht="30" x14ac:dyDescent="0.25">
      <c r="A184" s="18"/>
      <c r="B184" s="153" t="s">
        <v>575</v>
      </c>
      <c r="C184" s="373" t="s">
        <v>553</v>
      </c>
      <c r="D184" s="18"/>
    </row>
    <row r="185" spans="1:4" ht="30" x14ac:dyDescent="0.25">
      <c r="A185" s="18"/>
      <c r="B185" s="153" t="s">
        <v>576</v>
      </c>
      <c r="C185" s="373" t="s">
        <v>555</v>
      </c>
      <c r="D185" s="18"/>
    </row>
    <row r="186" spans="1:4" ht="30" x14ac:dyDescent="0.25">
      <c r="A186" s="18"/>
      <c r="B186" s="153" t="s">
        <v>577</v>
      </c>
      <c r="C186" s="377" t="s">
        <v>549</v>
      </c>
      <c r="D186" s="18"/>
    </row>
    <row r="187" spans="1:4" ht="30" x14ac:dyDescent="0.25">
      <c r="A187" s="18"/>
      <c r="B187" s="153" t="s">
        <v>578</v>
      </c>
      <c r="C187" s="373" t="s">
        <v>550</v>
      </c>
      <c r="D187" s="18"/>
    </row>
    <row r="188" spans="1:4" ht="30" x14ac:dyDescent="0.25">
      <c r="A188" s="18"/>
      <c r="B188" s="153" t="s">
        <v>579</v>
      </c>
      <c r="C188" s="373" t="s">
        <v>551</v>
      </c>
      <c r="D188" s="18"/>
    </row>
    <row r="189" spans="1:4" ht="30" x14ac:dyDescent="0.25">
      <c r="A189" s="18"/>
      <c r="B189" s="153" t="s">
        <v>580</v>
      </c>
      <c r="C189" s="373" t="s">
        <v>552</v>
      </c>
      <c r="D189" s="18"/>
    </row>
    <row r="190" spans="1:4" ht="30" x14ac:dyDescent="0.25">
      <c r="A190" s="18"/>
      <c r="B190" s="153" t="s">
        <v>581</v>
      </c>
      <c r="C190" s="373" t="s">
        <v>554</v>
      </c>
      <c r="D190" s="18"/>
    </row>
    <row r="191" spans="1:4" ht="45" x14ac:dyDescent="0.25">
      <c r="A191" s="18"/>
      <c r="B191" s="153" t="s">
        <v>1753</v>
      </c>
      <c r="C191" s="373" t="s">
        <v>556</v>
      </c>
      <c r="D191" s="18"/>
    </row>
    <row r="192" spans="1:4" x14ac:dyDescent="0.25">
      <c r="A192" s="18"/>
      <c r="B192" s="523"/>
      <c r="C192" s="525"/>
      <c r="D192" s="18"/>
    </row>
    <row r="193" spans="1:4" x14ac:dyDescent="0.25">
      <c r="A193" s="18"/>
      <c r="B193" s="523"/>
      <c r="C193" s="525"/>
      <c r="D193" s="18"/>
    </row>
    <row r="194" spans="1:4" x14ac:dyDescent="0.25">
      <c r="A194" s="18"/>
      <c r="B194" s="523"/>
      <c r="C194" s="525"/>
      <c r="D194" s="18"/>
    </row>
    <row r="195" spans="1:4" x14ac:dyDescent="0.25">
      <c r="A195" s="18"/>
      <c r="B195" s="523"/>
      <c r="C195" s="525"/>
      <c r="D195" s="18"/>
    </row>
    <row r="196" spans="1:4" x14ac:dyDescent="0.25">
      <c r="A196" s="18"/>
      <c r="B196" s="236" t="s">
        <v>559</v>
      </c>
      <c r="C196" s="239"/>
      <c r="D196" s="18"/>
    </row>
    <row r="197" spans="1:4" ht="30" x14ac:dyDescent="0.25">
      <c r="A197" s="18"/>
      <c r="B197" s="153" t="s">
        <v>582</v>
      </c>
      <c r="C197" s="240" t="s">
        <v>10</v>
      </c>
      <c r="D197" s="18"/>
    </row>
    <row r="198" spans="1:4" ht="30" x14ac:dyDescent="0.25">
      <c r="A198" s="18"/>
      <c r="B198" s="153" t="s">
        <v>1754</v>
      </c>
      <c r="C198" s="374" t="s">
        <v>583</v>
      </c>
      <c r="D198" s="18"/>
    </row>
    <row r="199" spans="1:4" ht="45" x14ac:dyDescent="0.25">
      <c r="A199" s="18"/>
      <c r="B199" s="153" t="s">
        <v>1871</v>
      </c>
      <c r="C199" s="374" t="s">
        <v>583</v>
      </c>
      <c r="D199" s="18"/>
    </row>
    <row r="200" spans="1:4" ht="75" x14ac:dyDescent="0.25">
      <c r="A200" s="18"/>
      <c r="B200" s="153" t="s">
        <v>1755</v>
      </c>
      <c r="C200" s="240"/>
      <c r="D200" s="18"/>
    </row>
    <row r="201" spans="1:4" ht="30" x14ac:dyDescent="0.25">
      <c r="A201" s="18"/>
      <c r="B201" s="153" t="s">
        <v>1756</v>
      </c>
      <c r="C201" s="240" t="s">
        <v>157</v>
      </c>
      <c r="D201" s="18"/>
    </row>
    <row r="202" spans="1:4" ht="45" x14ac:dyDescent="0.25">
      <c r="A202" s="18"/>
      <c r="B202" s="153" t="s">
        <v>1757</v>
      </c>
      <c r="C202" s="240"/>
      <c r="D202" s="18"/>
    </row>
    <row r="203" spans="1:4" ht="30" x14ac:dyDescent="0.25">
      <c r="A203" s="18"/>
      <c r="B203" s="153" t="s">
        <v>1758</v>
      </c>
      <c r="C203" s="240" t="s">
        <v>160</v>
      </c>
      <c r="D203" s="18"/>
    </row>
    <row r="204" spans="1:4" ht="75" x14ac:dyDescent="0.25">
      <c r="A204" s="18"/>
      <c r="B204" s="153" t="s">
        <v>1759</v>
      </c>
      <c r="C204" s="240" t="s">
        <v>159</v>
      </c>
      <c r="D204" s="18"/>
    </row>
    <row r="205" spans="1:4" ht="165" x14ac:dyDescent="0.25">
      <c r="A205" s="18"/>
      <c r="B205" s="153" t="s">
        <v>1760</v>
      </c>
      <c r="C205" s="240" t="s">
        <v>159</v>
      </c>
      <c r="D205" s="18"/>
    </row>
    <row r="206" spans="1:4" ht="45" x14ac:dyDescent="0.25">
      <c r="A206" s="18"/>
      <c r="B206" s="153" t="s">
        <v>1761</v>
      </c>
      <c r="C206" s="240" t="s">
        <v>161</v>
      </c>
      <c r="D206" s="18"/>
    </row>
    <row r="207" spans="1:4" x14ac:dyDescent="0.25">
      <c r="A207" s="18"/>
      <c r="B207" s="211" t="s">
        <v>1762</v>
      </c>
      <c r="C207" s="239"/>
      <c r="D207" s="18"/>
    </row>
    <row r="208" spans="1:4" x14ac:dyDescent="0.25">
      <c r="A208" s="18"/>
      <c r="B208" s="523"/>
      <c r="C208" s="525"/>
      <c r="D208" s="18"/>
    </row>
    <row r="209" spans="1:4" x14ac:dyDescent="0.25">
      <c r="A209" s="18"/>
      <c r="B209" s="523"/>
      <c r="C209" s="525"/>
      <c r="D209" s="18"/>
    </row>
    <row r="210" spans="1:4" x14ac:dyDescent="0.25">
      <c r="A210" s="18"/>
      <c r="B210" s="523"/>
      <c r="C210" s="525"/>
      <c r="D210" s="18"/>
    </row>
    <row r="211" spans="1:4" x14ac:dyDescent="0.25">
      <c r="A211" s="18"/>
      <c r="B211" s="523"/>
      <c r="C211" s="525"/>
      <c r="D211" s="18"/>
    </row>
    <row r="212" spans="1:4" x14ac:dyDescent="0.25">
      <c r="A212" s="18"/>
      <c r="B212" s="375" t="s">
        <v>995</v>
      </c>
      <c r="C212" s="239"/>
      <c r="D212" s="18"/>
    </row>
    <row r="213" spans="1:4" ht="75" x14ac:dyDescent="0.25">
      <c r="A213" s="18"/>
      <c r="B213" s="376" t="s">
        <v>1763</v>
      </c>
      <c r="C213" s="239"/>
      <c r="D213" s="18"/>
    </row>
    <row r="214" spans="1:4" ht="30" x14ac:dyDescent="0.25">
      <c r="A214" s="18"/>
      <c r="B214" s="376" t="s">
        <v>1764</v>
      </c>
      <c r="C214" s="239"/>
      <c r="D214" s="18"/>
    </row>
    <row r="215" spans="1:4" ht="60" x14ac:dyDescent="0.25">
      <c r="A215" s="18"/>
      <c r="B215" s="376" t="s">
        <v>1765</v>
      </c>
      <c r="C215" s="377" t="s">
        <v>997</v>
      </c>
      <c r="D215" s="18"/>
    </row>
    <row r="216" spans="1:4" ht="60" x14ac:dyDescent="0.25">
      <c r="A216" s="18"/>
      <c r="B216" s="376" t="s">
        <v>1766</v>
      </c>
      <c r="C216" s="527" t="s">
        <v>218</v>
      </c>
      <c r="D216" s="18"/>
    </row>
    <row r="217" spans="1:4" ht="60" x14ac:dyDescent="0.25">
      <c r="A217" s="18"/>
      <c r="B217" s="376" t="s">
        <v>1767</v>
      </c>
      <c r="C217" s="373" t="s">
        <v>555</v>
      </c>
      <c r="D217" s="18"/>
    </row>
    <row r="218" spans="1:4" ht="75" x14ac:dyDescent="0.25">
      <c r="A218" s="18"/>
      <c r="B218" s="376" t="s">
        <v>1768</v>
      </c>
      <c r="C218" s="527" t="s">
        <v>185</v>
      </c>
      <c r="D218" s="18"/>
    </row>
    <row r="219" spans="1:4" ht="240" x14ac:dyDescent="0.25">
      <c r="A219" s="18"/>
      <c r="B219" s="376" t="s">
        <v>1769</v>
      </c>
      <c r="C219" s="527" t="s">
        <v>85</v>
      </c>
      <c r="D219" s="18"/>
    </row>
    <row r="220" spans="1:4" ht="90" x14ac:dyDescent="0.25">
      <c r="A220" s="18"/>
      <c r="B220" s="376" t="s">
        <v>1770</v>
      </c>
      <c r="C220" s="239"/>
      <c r="D220" s="18"/>
    </row>
    <row r="221" spans="1:4" ht="60" x14ac:dyDescent="0.25">
      <c r="A221" s="18"/>
      <c r="B221" s="376" t="s">
        <v>1771</v>
      </c>
      <c r="C221" s="527" t="s">
        <v>86</v>
      </c>
      <c r="D221" s="18"/>
    </row>
    <row r="222" spans="1:4" ht="60" x14ac:dyDescent="0.25">
      <c r="A222" s="18"/>
      <c r="B222" s="376" t="s">
        <v>1798</v>
      </c>
      <c r="C222" s="528" t="s">
        <v>78</v>
      </c>
      <c r="D222" s="18"/>
    </row>
    <row r="223" spans="1:4" x14ac:dyDescent="0.25">
      <c r="A223" s="18"/>
      <c r="B223" s="523"/>
      <c r="C223" s="525"/>
      <c r="D223" s="18"/>
    </row>
    <row r="224" spans="1:4" x14ac:dyDescent="0.25">
      <c r="A224" s="18"/>
      <c r="B224" s="523"/>
      <c r="C224" s="525"/>
      <c r="D224" s="18"/>
    </row>
    <row r="225" spans="1:4" x14ac:dyDescent="0.25">
      <c r="A225" s="18"/>
      <c r="B225" s="523"/>
      <c r="C225" s="525"/>
      <c r="D225" s="18"/>
    </row>
    <row r="226" spans="1:4" x14ac:dyDescent="0.25">
      <c r="A226" s="18"/>
      <c r="B226" s="375" t="s">
        <v>996</v>
      </c>
      <c r="C226" s="239"/>
      <c r="D226" s="18"/>
    </row>
    <row r="227" spans="1:4" ht="75" x14ac:dyDescent="0.25">
      <c r="A227" s="18"/>
      <c r="B227" s="153" t="s">
        <v>1772</v>
      </c>
      <c r="C227" s="240" t="s">
        <v>222</v>
      </c>
      <c r="D227" s="18"/>
    </row>
    <row r="228" spans="1:4" ht="45" x14ac:dyDescent="0.25">
      <c r="A228" s="18"/>
      <c r="B228" s="153" t="s">
        <v>1773</v>
      </c>
      <c r="C228" s="377" t="s">
        <v>997</v>
      </c>
      <c r="D228" s="18"/>
    </row>
    <row r="229" spans="1:4" x14ac:dyDescent="0.25">
      <c r="A229" s="18"/>
      <c r="B229" s="523"/>
      <c r="C229" s="525"/>
      <c r="D229" s="18"/>
    </row>
    <row r="230" spans="1:4" x14ac:dyDescent="0.25">
      <c r="A230" s="18"/>
      <c r="B230" s="523"/>
      <c r="C230" s="525"/>
      <c r="D230" s="18"/>
    </row>
    <row r="231" spans="1:4" x14ac:dyDescent="0.25">
      <c r="A231" s="18"/>
      <c r="B231" s="523"/>
      <c r="C231" s="525"/>
      <c r="D231" s="18"/>
    </row>
    <row r="232" spans="1:4" x14ac:dyDescent="0.25">
      <c r="A232" s="18"/>
      <c r="B232" s="523"/>
      <c r="C232" s="525"/>
      <c r="D232" s="18"/>
    </row>
    <row r="233" spans="1:4" x14ac:dyDescent="0.25">
      <c r="A233" s="18"/>
      <c r="B233" s="523"/>
      <c r="C233" s="525"/>
      <c r="D233" s="18"/>
    </row>
    <row r="234" spans="1:4" x14ac:dyDescent="0.25">
      <c r="A234" s="18"/>
      <c r="B234" s="375" t="s">
        <v>997</v>
      </c>
      <c r="C234" s="239"/>
      <c r="D234" s="18"/>
    </row>
    <row r="235" spans="1:4" ht="45" x14ac:dyDescent="0.25">
      <c r="A235" s="18"/>
      <c r="B235" s="153" t="s">
        <v>1774</v>
      </c>
      <c r="C235" s="240"/>
      <c r="D235" s="18"/>
    </row>
    <row r="236" spans="1:4" ht="45" x14ac:dyDescent="0.25">
      <c r="A236" s="18"/>
      <c r="B236" s="153" t="s">
        <v>1775</v>
      </c>
      <c r="C236" s="527" t="s">
        <v>211</v>
      </c>
      <c r="D236" s="18"/>
    </row>
    <row r="237" spans="1:4" ht="30" x14ac:dyDescent="0.25">
      <c r="A237" s="18"/>
      <c r="B237" s="153" t="s">
        <v>1776</v>
      </c>
      <c r="C237" s="529" t="s">
        <v>212</v>
      </c>
      <c r="D237" s="18"/>
    </row>
    <row r="238" spans="1:4" ht="45" x14ac:dyDescent="0.25">
      <c r="A238" s="18"/>
      <c r="B238" s="153" t="s">
        <v>1777</v>
      </c>
      <c r="C238" s="529" t="s">
        <v>213</v>
      </c>
      <c r="D238" s="18"/>
    </row>
    <row r="239" spans="1:4" ht="45" x14ac:dyDescent="0.25">
      <c r="A239" s="18"/>
      <c r="B239" s="153" t="s">
        <v>1778</v>
      </c>
      <c r="C239" s="527" t="s">
        <v>214</v>
      </c>
      <c r="D239" s="18"/>
    </row>
    <row r="240" spans="1:4" ht="45" x14ac:dyDescent="0.25">
      <c r="A240" s="18"/>
      <c r="B240" s="153" t="s">
        <v>1779</v>
      </c>
      <c r="C240" s="527" t="s">
        <v>215</v>
      </c>
      <c r="D240" s="18"/>
    </row>
    <row r="241" spans="1:4" ht="75" x14ac:dyDescent="0.25">
      <c r="A241" s="18"/>
      <c r="B241" s="153" t="s">
        <v>1780</v>
      </c>
      <c r="C241" s="527" t="s">
        <v>217</v>
      </c>
      <c r="D241" s="18"/>
    </row>
    <row r="242" spans="1:4" ht="30" x14ac:dyDescent="0.25">
      <c r="A242" s="18"/>
      <c r="B242" s="153" t="s">
        <v>1781</v>
      </c>
      <c r="C242" s="527" t="s">
        <v>216</v>
      </c>
      <c r="D242" s="18"/>
    </row>
    <row r="243" spans="1:4" x14ac:dyDescent="0.25">
      <c r="A243" s="18"/>
      <c r="B243" s="523"/>
      <c r="C243" s="525"/>
      <c r="D243" s="18"/>
    </row>
    <row r="244" spans="1:4" x14ac:dyDescent="0.25">
      <c r="A244" s="18"/>
      <c r="B244" s="523"/>
      <c r="C244" s="525"/>
      <c r="D244" s="18"/>
    </row>
    <row r="245" spans="1:4" x14ac:dyDescent="0.25">
      <c r="A245" s="18"/>
      <c r="B245" s="523"/>
      <c r="C245" s="525"/>
      <c r="D245" s="18"/>
    </row>
    <row r="246" spans="1:4" x14ac:dyDescent="0.25">
      <c r="A246" s="18"/>
      <c r="B246" s="523"/>
      <c r="C246" s="525"/>
      <c r="D246" s="18"/>
    </row>
    <row r="247" spans="1:4" x14ac:dyDescent="0.25">
      <c r="A247" s="18"/>
      <c r="B247" s="523"/>
      <c r="C247" s="525"/>
      <c r="D247" s="18"/>
    </row>
    <row r="248" spans="1:4" x14ac:dyDescent="0.25">
      <c r="A248" s="18"/>
      <c r="B248" s="523"/>
      <c r="C248" s="525"/>
      <c r="D248" s="18"/>
    </row>
    <row r="249" spans="1:4" x14ac:dyDescent="0.25">
      <c r="A249" s="18"/>
      <c r="B249" s="523"/>
      <c r="C249" s="525"/>
      <c r="D249" s="18"/>
    </row>
    <row r="250" spans="1:4" x14ac:dyDescent="0.25">
      <c r="A250" s="18"/>
      <c r="B250" s="523"/>
      <c r="C250" s="525"/>
      <c r="D250" s="18"/>
    </row>
    <row r="251" spans="1:4" x14ac:dyDescent="0.25">
      <c r="A251" s="18"/>
      <c r="B251" s="375" t="s">
        <v>998</v>
      </c>
      <c r="C251" s="239"/>
      <c r="D251" s="18"/>
    </row>
    <row r="252" spans="1:4" ht="30" x14ac:dyDescent="0.25">
      <c r="A252" s="18"/>
      <c r="B252" s="153" t="s">
        <v>1782</v>
      </c>
      <c r="C252" s="240"/>
      <c r="D252" s="18"/>
    </row>
    <row r="253" spans="1:4" ht="30" x14ac:dyDescent="0.25">
      <c r="A253" s="18"/>
      <c r="B253" s="153" t="s">
        <v>1783</v>
      </c>
      <c r="C253" s="527" t="s">
        <v>284</v>
      </c>
      <c r="D253" s="18"/>
    </row>
    <row r="254" spans="1:4" x14ac:dyDescent="0.25">
      <c r="A254" s="18"/>
      <c r="B254" s="523"/>
      <c r="C254" s="525"/>
      <c r="D254" s="18"/>
    </row>
    <row r="255" spans="1:4" x14ac:dyDescent="0.25">
      <c r="A255" s="18"/>
      <c r="B255" s="523"/>
      <c r="C255" s="525"/>
      <c r="D255" s="18"/>
    </row>
    <row r="256" spans="1:4" x14ac:dyDescent="0.25">
      <c r="A256" s="521"/>
      <c r="B256" s="524"/>
      <c r="C256" s="524"/>
      <c r="D256" s="521"/>
    </row>
    <row r="257" spans="1:4" x14ac:dyDescent="0.25">
      <c r="A257" s="521"/>
      <c r="B257" s="524"/>
      <c r="C257" s="524"/>
      <c r="D257" s="521"/>
    </row>
  </sheetData>
  <sheetProtection algorithmName="SHA-512" hashValue="GxOCx2qJyuQb6yHJlbp7PTCTjOzUTUw48tTAsaU+y3kjYSTUbiGj6wT9/XYCul7/VR7XyCSBLdtmGgQxQcLcOw==" saltValue="bQK4BDWiFAw+m4vafc+jdA==" spinCount="100000" sheet="1" objects="1" scenarios="1"/>
  <mergeCells count="2">
    <mergeCell ref="A1:A8"/>
    <mergeCell ref="B1:C1"/>
  </mergeCells>
  <hyperlinks>
    <hyperlink ref="B4" location="EventBasedRecordingGuide!A42:A52" display="Other Awardees" xr:uid="{7322B431-B0F3-4E83-A82B-A807FE902F97}"/>
    <hyperlink ref="B5" location="EventBasedRecordingGuide!A57:A77" display="Chapter Meetings" xr:uid="{34F9D830-12C3-4B3D-B6BD-ED522DC5FDC4}"/>
    <hyperlink ref="B6" location="EventBasedRecordingGuide!A68:A98" display="Special Observances" xr:uid="{988137A9-23C6-443A-9503-F17FB8668E1C}"/>
    <hyperlink ref="B7" location="EventBasedRecordingGuide!A90:A110" display="Public Appearances" xr:uid="{1AE143F4-F727-4EAB-88D2-8BFC361BCDA9}"/>
    <hyperlink ref="B9" location="EventBasedRecordingGuide!A148:A168" display="Working with DAR and CAR" xr:uid="{30BA5911-FC97-4CAC-AF25-678D3CB28F8E}"/>
    <hyperlink ref="B10" location="EventBasedRecordingGuide!A163:A183" display="Compatriot Attendance above the Chapter Level" xr:uid="{D7E5368D-09F8-4F97-98D5-907E7FBD9EA8}"/>
    <hyperlink ref="B11" location="EventBasedRecordingGuide!A176:A196" display="Contributions" xr:uid="{99B341AE-088D-4FAF-9BC9-40FE75B84BE4}"/>
    <hyperlink ref="B12" location="EventBasedRecordingGuide!A182:A202" display="Color Guard Appearances" xr:uid="{FA88BCCE-6CDF-4E0A-B296-CF9E407F4BE0}"/>
    <hyperlink ref="C21" location="SG_5B" display="5B" xr:uid="{D4530800-062C-4D93-AC1E-8457FC485832}"/>
    <hyperlink ref="C22" location="SG_5B" display="5B" xr:uid="{9F35E30A-4B72-45F2-A974-2D6DD96EB351}"/>
    <hyperlink ref="C23:C25" location="SG_5B" display="5B" xr:uid="{DD1A11CC-4AA9-434E-B673-07BA0B396C68}"/>
    <hyperlink ref="C26" location="SG_5A" display="5A" xr:uid="{423F8FEE-D943-479D-B190-7834D40009BC}"/>
    <hyperlink ref="C32" location="SG_5H" display="5H" xr:uid="{7EB8F36D-119D-4145-B425-284C58C337EF}"/>
    <hyperlink ref="C37" location="SG_2B" display="2B" xr:uid="{96619F75-3551-4B7F-8EF4-205AF8A4BD29}"/>
    <hyperlink ref="C50" location="SG_2B" display="2B" xr:uid="{4F16E71C-FCE5-4DC6-B5A9-A295BB25E08D}"/>
    <hyperlink ref="C94" location="SG_2B" display="2B" xr:uid="{3625B7D7-CD2B-4FAA-8F83-FD8524A2460D}"/>
    <hyperlink ref="C96" location="SG_2B" display="2B" xr:uid="{3E605F69-817C-4C3D-81BB-33055F55B2D2}"/>
    <hyperlink ref="C121" location="SG_2B" display="2B" xr:uid="{97D14980-2401-4290-8F0E-871AD29A632A}"/>
    <hyperlink ref="C136" location="SG_2B" display="2B" xr:uid="{FF38E6B5-21BC-4F49-AA46-CB4DEF6F74D4}"/>
    <hyperlink ref="C44" location="SG_3L" display="3L" xr:uid="{92A37EF3-E13F-44D5-A730-BE12C05EEBF1}"/>
    <hyperlink ref="C78" location="SG_3L" display="3L" xr:uid="{692E274A-847E-41E9-8E6E-51123F4AD8D7}"/>
    <hyperlink ref="C45" location="SG_1J" display="1J" xr:uid="{08CB256C-85A9-4A45-87D7-B698DC78C86A}"/>
    <hyperlink ref="C46:C48" location="SG_1J" display="1J" xr:uid="{375F50FC-EEF7-46FA-9B68-9FCDAB0889C8}"/>
    <hyperlink ref="C49" location="SG_1J" display="1J" xr:uid="{ABE3591C-AF5B-47B1-9CF3-C06A2B4F4F7B}"/>
    <hyperlink ref="C79:C80" location="SG_1J" display="1J" xr:uid="{1271AE31-0AEC-4951-889C-345E6C955F43}"/>
    <hyperlink ref="C61" location="SG_4B" display="4B" xr:uid="{6825010E-1355-4FBE-A749-786F5500CA54}"/>
    <hyperlink ref="C63" location="SG_4B" display="4B" xr:uid="{1EAB0219-1AD0-4D4F-B964-7D61DF5031E8}"/>
    <hyperlink ref="C82" location="SG_4B" display="4B" xr:uid="{3ABE08F1-E14A-42E1-94BE-58A13D7790D9}"/>
    <hyperlink ref="C100:C101" location="SG_4B" display="4B" xr:uid="{6E648DE2-650B-455F-A294-FE413EC23316}"/>
    <hyperlink ref="C62" location="SG_5G" display="5G" xr:uid="{1CB549AC-0C2E-4369-A982-8E0DDC61FA49}"/>
    <hyperlink ref="C83" location="SG_5G" display="5G" xr:uid="{E1DE89E0-375F-460E-A450-73ECAB940DD5}"/>
    <hyperlink ref="C120" location="SG_5G" display="5G" xr:uid="{127AC00E-271F-476B-A562-17775B7D440B}"/>
    <hyperlink ref="C122" location="SG_5G" display="5G" xr:uid="{6F63BD57-6617-45B0-81DD-F86B32199AEA}"/>
    <hyperlink ref="C135" location="SG_5G" display="5G" xr:uid="{9C64E302-BFC2-4709-ACC5-A25ADC12D619}"/>
    <hyperlink ref="C137" location="SG_5G" display="5G" xr:uid="{487F91C7-C7F1-46BC-B896-E9A5173C65D6}"/>
    <hyperlink ref="C150" location="SG_5G" display="5G" xr:uid="{8E6BE170-8CDE-4404-9460-64EF986274B1}"/>
    <hyperlink ref="C69" location="SG_2A" display="2A" xr:uid="{F765C632-ECE7-4370-9751-3904C7479EF3}"/>
    <hyperlink ref="C71" location="SG_2A" display="2A" xr:uid="{F69D7538-25FC-4426-8500-BCA63A1F209F}"/>
    <hyperlink ref="C72:C73" location="SG_2A" display="2A" xr:uid="{8804B9FB-9F63-4026-94B0-037182A5CEE5}"/>
    <hyperlink ref="C74:C77" location="SG_2A" display="2A" xr:uid="{AE4E04B5-78BC-4D4D-9B84-DA5CE8919189}"/>
    <hyperlink ref="C84" location="SG_3B" display="3B" xr:uid="{F4C8A47A-C2E5-4002-BEDB-92B3C6558CE0}"/>
    <hyperlink ref="C98" location="SG_3B" display="3B" xr:uid="{8A48E23B-BB8E-4027-A0D3-F4981B521D08}"/>
    <hyperlink ref="C119" location="SG_3B" display="3B" xr:uid="{6D7A1725-3075-4C0C-B979-A54D32D57F78}"/>
    <hyperlink ref="C134" location="SG_3B" display="3B" xr:uid="{F082AA1C-4208-402D-AD78-80B918116362}"/>
    <hyperlink ref="C92" location="SG_5K" display="5K" xr:uid="{AF791BE3-864E-487E-A43F-DBD29713E991}"/>
    <hyperlink ref="C93" location="SG_2C" display="2C" xr:uid="{928609CB-E580-4461-88D4-7DF22BE4D3BD}"/>
    <hyperlink ref="C95" location="SG_2C" display="2C" xr:uid="{51747817-272F-452F-BEC8-6635A555A217}"/>
    <hyperlink ref="C97" location="SG_5J" display="5J" xr:uid="{9CE931B8-9BB5-45DA-8EB1-8737DCD9283D}"/>
    <hyperlink ref="C99" location="SG_4A" display="4A" xr:uid="{08EAF8ED-50D0-4B8E-BCE8-A9BA5990EF24}"/>
    <hyperlink ref="C109" location="SG_3C" display="3C" xr:uid="{710F5D63-2F4C-4175-A525-1137031E9FCB}"/>
    <hyperlink ref="C111:C114" location="SG_3C" display="3C" xr:uid="{0E563409-FD65-4689-963F-D321A8E988ED}"/>
    <hyperlink ref="C117" location="SG_3C" display="3C" xr:uid="{FCBF0084-5A36-41CB-ADCD-DCBC32FF6554}"/>
    <hyperlink ref="C127" location="SG_3C" display="3C" xr:uid="{D6E7BB65-A001-490A-B8EC-EC062E3CA96B}"/>
    <hyperlink ref="C129:C132" location="SG_3C" display="3C" xr:uid="{1520781C-5876-457A-B3A0-BA001B81F2A2}"/>
    <hyperlink ref="C133" location="SG_3C" display="3C" xr:uid="{B906CB00-C01A-4639-8ACB-08DD7D6BA358}"/>
    <hyperlink ref="C115" location="SG_3D" display="3D" xr:uid="{BC3FA535-CA2E-4C1B-B32A-82A4C954F3F3}"/>
    <hyperlink ref="C151" location="SG_3B" display="3B" xr:uid="{35D982A1-B58C-4F65-9A5A-3BFC9937AE3F}"/>
    <hyperlink ref="C153" location="SG_2D" display="2D" xr:uid="{A9D162AC-5DB6-4432-B4AA-2C59972BD5C5}"/>
    <hyperlink ref="C154" location="SG_5E" display="5E" xr:uid="{185D33BF-478A-40DC-A4F9-4687659E0F48}"/>
    <hyperlink ref="C177" location="SG_2D" display="2D" xr:uid="{2EEA90FF-57CB-4571-8C65-3AE7A7AB9FE1}"/>
    <hyperlink ref="C178" location="SG_2E" display="2E" xr:uid="{040E801F-5751-4490-9E8C-07808CBEFB82}"/>
    <hyperlink ref="C197" location="SG_1A" display="1A" xr:uid="{5AFBBADA-2AAE-49C7-B668-634C2A00E75B}"/>
    <hyperlink ref="C206" location="SG_1G" display="1G" xr:uid="{1D2105D0-7284-44BF-B6D0-4C73E4C1F0AF}"/>
    <hyperlink ref="C33" location="SG_5I" display="5I" xr:uid="{2C3E6553-04BC-4C0A-BB93-4EA518B47B97}"/>
    <hyperlink ref="C35" location="SG_5I" display="5I" xr:uid="{A15E2BE5-0BBF-49CE-B54E-FE4764ADDA2C}"/>
    <hyperlink ref="C165:C169" location="SG_1H" display="1H" xr:uid="{343F9245-65C7-43BF-8163-72332A4EF8EB}"/>
    <hyperlink ref="C171:C173" location="SG_1I" display="1I" xr:uid="{7EFE7F6A-8111-41F6-A922-D730C5783D4D}"/>
    <hyperlink ref="A1:A8" location="'Cover Sheet'!A1" display="COVER  ==&gt;" xr:uid="{F8F43EB5-C09C-444D-86B1-B9CB9E04776C}"/>
    <hyperlink ref="C70" location="SG_3J" display="3J" xr:uid="{C8F7886F-546B-4431-8260-7C35FB48671C}"/>
    <hyperlink ref="C118" location="SG_3C" display="3C" xr:uid="{A50657E0-48EF-43B4-8FAF-03D180CAB74E}"/>
    <hyperlink ref="C155" location="SG_5C" display="5C" xr:uid="{159E6FBB-2346-45F1-A922-9A0B3814DEF9}"/>
    <hyperlink ref="C156" location="SG_5D" display="5D" xr:uid="{43094E4C-012C-42A8-9B22-2DE74DE499E1}"/>
    <hyperlink ref="C157" location="SG_5F" display="5F" xr:uid="{39BD7B2B-AE1F-48E5-8D49-3CDBD054A52C}"/>
    <hyperlink ref="B13" location="EventBasedRecordingGuide!A196:A206" display="Membership" xr:uid="{22E2A47A-E453-4314-BFDD-FB7AEAC2A588}"/>
    <hyperlink ref="C204:C205" location="SG_1E" display="1E" xr:uid="{B33A2324-7F75-4FFC-A5E2-E36F982DA1CB}"/>
    <hyperlink ref="C203" location="SG_1F" display="1F" xr:uid="{1297C0FB-1DF6-4B70-8152-318C006209E7}"/>
    <hyperlink ref="C201" location="SG_1C" display="1C" xr:uid="{B097A9D0-D8D7-42D9-A7B2-2E26BF7B39A6}"/>
    <hyperlink ref="C198" location="'Cover Sheet'!A1" display="Cover" xr:uid="{5DDF5338-0609-4BFE-B221-72E3126B984D}"/>
    <hyperlink ref="C199" location="'Cover Sheet'!A1" display="Cover" xr:uid="{040A1C82-AE4D-4C02-8D68-6CC903ABF939}"/>
    <hyperlink ref="C216" location="SG_3L" display="3L" xr:uid="{A183538A-572F-45DF-8976-94028BBBCDBE}"/>
    <hyperlink ref="C218" location="SG_1J" display="1J" xr:uid="{B3B116C4-96D0-432C-A5A2-C41622A27D27}"/>
    <hyperlink ref="C2" location="EventBasedRecordingGuide!A212:A232" display="Applying For Committee Contests" xr:uid="{32790468-2687-46B3-8F75-09D356AC0B84}"/>
    <hyperlink ref="C219" location="SG_5A" display="5A" xr:uid="{70C45704-1D66-48B6-BAA6-1673A1D28323}"/>
    <hyperlink ref="C221" location="SG_5B" display="5B" xr:uid="{CE333C9B-04BF-4A75-950D-F4BF83D9F66B}"/>
    <hyperlink ref="C222" location="SG_4B" display="4B" xr:uid="{0870B6BB-289A-4039-A2A7-31B92E92EC96}"/>
    <hyperlink ref="C3" location="EventBasedRecordingGuide!A226:A246" display="Volunteering in the Community" xr:uid="{10249050-2B1D-49E1-BC0C-8D21A0DBDFFA}"/>
    <hyperlink ref="C227" location="SG_5K" display="5K" xr:uid="{0F4BB0F9-D23B-49CB-950B-BAC8D9983561}"/>
    <hyperlink ref="C4" location="EventBasedRecordingGuide!A234:A254" display="Supporting Current Veterans" xr:uid="{8986CBFB-6E9A-490E-B286-B2FEF440F227}"/>
    <hyperlink ref="C253" location="SG_6A" display="6A" xr:uid="{91589BAF-D60E-44A9-BFB9-D54DB0A87BE9}"/>
    <hyperlink ref="C5" location="EventBasedRecordingGuide!A251:A282" display="Completing SAR Training Courses" xr:uid="{A063F915-C4DC-4D28-A48A-A672DEB12650}"/>
    <hyperlink ref="C236" location="SG_3E" display="3E" xr:uid="{2DA2FB8A-D1F4-4EF3-ACE0-59A2EE29500F}"/>
    <hyperlink ref="C237" location="SG_3F" display="3F" xr:uid="{D29FDBBF-EBD7-4AD7-AC73-F6B1584F542B}"/>
    <hyperlink ref="C238" location="SG_3G" display="3G" xr:uid="{D846CAF9-DE05-4C79-B28C-A77D905D3360}"/>
    <hyperlink ref="C239" location="SG_3H" display="3H" xr:uid="{AD13EFC3-019F-4CCA-984E-91DAE08AAAA1}"/>
    <hyperlink ref="C240" location="SG_3I" display="3I" xr:uid="{D682B140-8A48-4FD4-80A0-D0A1F0D89572}"/>
    <hyperlink ref="C242" location="SG_3K" display="3K" xr:uid="{9ED169A7-20C3-4A38-A82D-496C43F60B5A}"/>
    <hyperlink ref="C241" location="SG_3J" display="3J" xr:uid="{74E16FFB-60A7-4AB8-9BB4-44AC05012BEA}"/>
    <hyperlink ref="B2" location="EventBasedRecordingGuide!A19:A26" display="Publicize! Publicize! Publicize!" xr:uid="{6B7ABED1-E4A4-460C-8504-5BAE893E889F}"/>
    <hyperlink ref="B3" location="EventBasedRecordingGuide!A30:A48" display="Youth Contests " xr:uid="{29F98B68-B9D8-48E6-9115-7420E3BB6A25}"/>
    <hyperlink ref="C38" location="EventBasedRecordingGuide!A19:C26" display="Publicize! Publicize! Publicize!" xr:uid="{C889E810-D56A-46BC-8C8E-B628A78C2019}"/>
    <hyperlink ref="C52" location="EventBasedRecordingGuide!A19:A26" display="Publicize! Publicize! Publicize!" xr:uid="{A7983023-9972-49C6-87D0-3955F83AA360}"/>
    <hyperlink ref="C65" location="EventBasedRecordingGuide!A19:A26" display="Publicize! Publicize! Publicize!" xr:uid="{B85FCB23-BFB6-4399-84B1-3BD3F4AEC48D}"/>
    <hyperlink ref="C85" location="EventBasedRecordingGuide!A19:A26" display="Publicize! Publicize! Publicize!" xr:uid="{AB5657D5-2534-4AF9-974E-C248F6746DFC}"/>
    <hyperlink ref="C102" location="EventBasedRecordingGuide!A19:A26" display="Publicize! Publicize! Publicize!" xr:uid="{3CBB59EE-D0B7-4594-900D-562B4A4A6322}"/>
    <hyperlink ref="C123" location="EventBasedRecordingGuide!A19:A26" display="Publicize! Publicize! Publicize!" xr:uid="{A4C79B7E-053C-4B3A-8E29-8E9F7CE7CC31}"/>
    <hyperlink ref="C138" location="EventBasedRecordingGuide!A19:A26" display="Publicize! Publicize! Publicize!" xr:uid="{0AFF5C1C-BC6D-4CBD-B216-DD605EEFD6FB}"/>
    <hyperlink ref="C158" location="EventBasedRecordingGuide!A19:A26" display="Publicize! Publicize! Publicize!" xr:uid="{0D04B469-5A60-4AB6-A211-813F3E6D3DD4}"/>
    <hyperlink ref="C170" location="EventBasedRecordingGuide!A19:A26" display="Publicize! Publicize! Publicize!" xr:uid="{E55B4CE1-C2F9-4576-9193-B29291D25427}"/>
    <hyperlink ref="C59" location="EventBasedRecordingGuide!A30:A48" display="Youth Contests " xr:uid="{D5B1B5DC-635F-41F8-A377-1A59BC5EC168}"/>
    <hyperlink ref="C81" location="EventBasedRecordingGuide!A30:A48" display="Youth Contests " xr:uid="{97CF91C7-A95D-4FB2-8FE1-9EFFB8F0E49F}"/>
    <hyperlink ref="C186" location="EventBasedRecordingGuide!A30:A48" display="Youth Contests " xr:uid="{89507840-49F7-4B52-89EE-527A9043B278}"/>
    <hyperlink ref="C60" location="EventBasedRecordingGuide!A42:A52" display="Other Awardees" xr:uid="{B8AB7588-528F-4DA5-9440-3D236BE692E7}"/>
    <hyperlink ref="C187" location="EventBasedRecordingGuide!A42:A52" display="Other Awardees" xr:uid="{2327AF65-DEF4-48D4-926A-32FBE4D82689}"/>
    <hyperlink ref="C188" location="EventBasedRecordingGuide!A57:A77" display="Chapter Meetings" xr:uid="{A74999E6-AED4-444D-9C9C-30C186A810DC}"/>
    <hyperlink ref="C110" location="EventBasedRecordingGuide!A68:A98" display="Special Observances" xr:uid="{8CAACC1B-07E0-4729-982C-C309B4DFA9D4}"/>
    <hyperlink ref="C189" location="EventBasedRecordingGuide!A68:A98" display="Special Observances" xr:uid="{02FD3F39-3C7E-426A-9082-28341E34381C}"/>
    <hyperlink ref="C128" location="EventBasedRecordingGuide!A90:A110" display="Public Appearances" xr:uid="{9E569D40-52EB-4216-974D-4022995F0E74}"/>
    <hyperlink ref="C184" location="EventBasedRecordingGuide!A90:A110" display="Public Appearances" xr:uid="{12B74301-3981-4672-932A-DD77753107D3}"/>
    <hyperlink ref="B8" location="EventBasedRecordingGuide!A105:A125" display="Grave Markings" xr:uid="{02656725-B000-46D9-B675-59A4EC2BBCD4}"/>
    <hyperlink ref="C190" location="EventBasedRecordingGuide!A105:A125" display="Grave Markings" xr:uid="{BAB5F274-C56B-4529-9514-0AD233F693F4}"/>
    <hyperlink ref="C106" location="EventBasedRecordingGuide!A108:A138" display="Patriot" xr:uid="{EF4F9449-618D-4568-89F2-700F279262B7}"/>
    <hyperlink ref="C107" location="EventBasedRecordingGuide!A126:A146" display="Compatriot" xr:uid="{C5A56EB7-50DA-492D-A134-B7A6EF9F5EB5}"/>
    <hyperlink ref="C185" location="EventBasedRecordingGuide!A148:A168" display="Working with DAR and CAR" xr:uid="{A47EDBB8-B5D3-476D-ABA6-9E1A55D27B14}"/>
    <hyperlink ref="C217" location="EventBasedRecordingGuide!A148:A168" display="Working with DAR and CAR" xr:uid="{6FA2FCE7-7561-4EB1-B354-23B51AE5BF2A}"/>
    <hyperlink ref="C191" location="EventBasedRecordingGuide!A163:A183" display="Compatriot Attendance above the Chapter Level" xr:uid="{8E8BE220-D02C-4B5C-A64C-3C6E893E265E}"/>
    <hyperlink ref="C215" location="EventBasedRecordingGuide!A234:A254" display="Supporting Current Veterans" xr:uid="{3205E7C5-C122-452B-A170-1E35C445363E}"/>
    <hyperlink ref="C228" location="EventBasedRecordingGuide!A234:A254" display="Supporting Current Veterans" xr:uid="{5A801645-2A7F-47F7-B52E-9CD8F4BDE7D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6CE7-C61F-4ADB-853B-9C1A5B6E5E0B}">
  <dimension ref="A1:O59"/>
  <sheetViews>
    <sheetView workbookViewId="0">
      <pane ySplit="1" topLeftCell="A46" activePane="bottomLeft" state="frozen"/>
      <selection pane="bottomLeft" activeCell="C1" sqref="A1:O59"/>
    </sheetView>
  </sheetViews>
  <sheetFormatPr defaultColWidth="55.140625" defaultRowHeight="15" x14ac:dyDescent="0.25"/>
  <cols>
    <col min="1" max="1" width="11.28515625" style="118" customWidth="1"/>
    <col min="2" max="2" width="7.7109375" style="118" customWidth="1"/>
    <col min="3" max="3" width="6" style="118" customWidth="1"/>
    <col min="4" max="4" width="6.7109375" style="118" customWidth="1"/>
    <col min="5" max="5" width="7" style="118" customWidth="1"/>
    <col min="6" max="6" width="55.140625" style="118"/>
    <col min="7" max="8" width="3.140625" style="118" bestFit="1" customWidth="1"/>
    <col min="9" max="9" width="3.42578125" style="118" bestFit="1" customWidth="1"/>
    <col min="10" max="10" width="4.7109375" style="118" customWidth="1"/>
    <col min="11" max="11" width="3.42578125" style="118" bestFit="1" customWidth="1"/>
    <col min="12" max="12" width="3.7109375" style="118" bestFit="1" customWidth="1"/>
    <col min="13" max="13" width="3" style="118" bestFit="1" customWidth="1"/>
    <col min="14" max="14" width="3.28515625" style="118" bestFit="1" customWidth="1"/>
    <col min="15" max="15" width="3.7109375" style="118" bestFit="1" customWidth="1"/>
    <col min="16" max="16384" width="55.140625" style="118"/>
  </cols>
  <sheetData>
    <row r="1" spans="1:10" ht="30" x14ac:dyDescent="0.25">
      <c r="A1" s="118" t="s">
        <v>598</v>
      </c>
      <c r="B1" s="118" t="s">
        <v>1142</v>
      </c>
      <c r="C1" s="488" t="s">
        <v>599</v>
      </c>
      <c r="D1" s="488"/>
      <c r="E1" s="488"/>
      <c r="F1" s="488"/>
    </row>
    <row r="2" spans="1:10" ht="29.25" customHeight="1" x14ac:dyDescent="0.25">
      <c r="A2" s="118" t="s">
        <v>1143</v>
      </c>
      <c r="B2" s="119" t="s">
        <v>600</v>
      </c>
      <c r="C2" s="488" t="s">
        <v>601</v>
      </c>
      <c r="D2" s="488"/>
      <c r="E2" s="488"/>
      <c r="F2" s="488"/>
    </row>
    <row r="3" spans="1:10" ht="30.75" customHeight="1" x14ac:dyDescent="0.25">
      <c r="A3" s="118" t="s">
        <v>223</v>
      </c>
      <c r="B3" s="118" t="s">
        <v>602</v>
      </c>
      <c r="D3" s="488" t="s">
        <v>603</v>
      </c>
      <c r="E3" s="488"/>
      <c r="F3" s="488"/>
      <c r="G3" s="261" t="s">
        <v>222</v>
      </c>
    </row>
    <row r="4" spans="1:10" x14ac:dyDescent="0.25">
      <c r="A4" s="118" t="s">
        <v>435</v>
      </c>
      <c r="B4" s="118" t="s">
        <v>604</v>
      </c>
      <c r="D4" s="488" t="s">
        <v>605</v>
      </c>
      <c r="E4" s="488"/>
      <c r="F4" s="488"/>
      <c r="G4" s="261" t="s">
        <v>160</v>
      </c>
    </row>
    <row r="5" spans="1:10" ht="104.25" customHeight="1" x14ac:dyDescent="0.25">
      <c r="A5" s="118" t="s">
        <v>1144</v>
      </c>
      <c r="B5" s="118" t="s">
        <v>606</v>
      </c>
      <c r="D5" s="488" t="s">
        <v>607</v>
      </c>
      <c r="E5" s="488"/>
      <c r="F5" s="488"/>
      <c r="G5" s="261" t="s">
        <v>161</v>
      </c>
      <c r="H5" s="261" t="s">
        <v>162</v>
      </c>
      <c r="I5" s="261" t="s">
        <v>181</v>
      </c>
      <c r="J5" s="261" t="s">
        <v>185</v>
      </c>
    </row>
    <row r="6" spans="1:10" ht="30" customHeight="1" x14ac:dyDescent="0.25">
      <c r="A6" s="118" t="s">
        <v>439</v>
      </c>
      <c r="B6" t="s">
        <v>608</v>
      </c>
      <c r="D6" s="488" t="s">
        <v>609</v>
      </c>
      <c r="E6" s="488"/>
      <c r="F6" s="488"/>
      <c r="G6" s="261" t="s">
        <v>10</v>
      </c>
      <c r="H6" s="261" t="s">
        <v>21</v>
      </c>
      <c r="I6" s="261" t="s">
        <v>159</v>
      </c>
    </row>
    <row r="7" spans="1:10" ht="46.5" customHeight="1" x14ac:dyDescent="0.25">
      <c r="A7" s="118" t="s">
        <v>1145</v>
      </c>
      <c r="B7" s="119" t="s">
        <v>610</v>
      </c>
      <c r="C7" s="488" t="s">
        <v>315</v>
      </c>
      <c r="D7" s="488"/>
      <c r="E7" s="488"/>
      <c r="F7" s="488"/>
    </row>
    <row r="8" spans="1:10" ht="59.25" customHeight="1" x14ac:dyDescent="0.25">
      <c r="A8" s="118" t="s">
        <v>1146</v>
      </c>
      <c r="B8" s="118" t="s">
        <v>611</v>
      </c>
      <c r="D8" s="488" t="s">
        <v>612</v>
      </c>
      <c r="E8" s="488"/>
      <c r="F8" s="488"/>
    </row>
    <row r="9" spans="1:10" ht="45" customHeight="1" x14ac:dyDescent="0.25">
      <c r="A9" s="118" t="s">
        <v>444</v>
      </c>
      <c r="B9" s="118" t="s">
        <v>613</v>
      </c>
      <c r="E9" s="488" t="s">
        <v>614</v>
      </c>
      <c r="F9" s="488"/>
      <c r="G9" s="261" t="s">
        <v>34</v>
      </c>
      <c r="H9" s="261" t="s">
        <v>37</v>
      </c>
    </row>
    <row r="10" spans="1:10" ht="46.5" customHeight="1" x14ac:dyDescent="0.25">
      <c r="A10" s="118" t="s">
        <v>445</v>
      </c>
      <c r="B10" s="118" t="s">
        <v>615</v>
      </c>
      <c r="E10" s="488" t="s">
        <v>616</v>
      </c>
      <c r="F10" s="488"/>
      <c r="G10" s="261" t="s">
        <v>34</v>
      </c>
      <c r="H10" s="261" t="s">
        <v>37</v>
      </c>
    </row>
    <row r="11" spans="1:10" ht="45.75" customHeight="1" x14ac:dyDescent="0.25">
      <c r="A11" s="118" t="s">
        <v>1147</v>
      </c>
      <c r="B11" s="118" t="s">
        <v>617</v>
      </c>
      <c r="E11" s="488" t="s">
        <v>618</v>
      </c>
      <c r="F11" s="488"/>
    </row>
    <row r="12" spans="1:10" ht="48" customHeight="1" x14ac:dyDescent="0.25">
      <c r="A12" s="118" t="s">
        <v>1148</v>
      </c>
      <c r="B12" s="118" t="s">
        <v>619</v>
      </c>
      <c r="E12" s="488" t="s">
        <v>620</v>
      </c>
      <c r="F12" s="488"/>
    </row>
    <row r="13" spans="1:10" x14ac:dyDescent="0.25">
      <c r="A13" s="118" t="s">
        <v>451</v>
      </c>
      <c r="B13" s="118" t="s">
        <v>621</v>
      </c>
      <c r="D13" s="488" t="s">
        <v>622</v>
      </c>
      <c r="E13" s="488"/>
      <c r="F13" s="488"/>
      <c r="G13" s="261" t="s">
        <v>174</v>
      </c>
    </row>
    <row r="14" spans="1:10" ht="49.5" customHeight="1" x14ac:dyDescent="0.25">
      <c r="A14" s="118" t="s">
        <v>1149</v>
      </c>
      <c r="B14" s="118" t="s">
        <v>623</v>
      </c>
      <c r="E14" s="488" t="s">
        <v>624</v>
      </c>
      <c r="F14" s="488"/>
    </row>
    <row r="15" spans="1:10" ht="30" customHeight="1" x14ac:dyDescent="0.25">
      <c r="A15" s="118" t="s">
        <v>1150</v>
      </c>
      <c r="B15" s="118" t="s">
        <v>625</v>
      </c>
      <c r="E15" s="488" t="s">
        <v>626</v>
      </c>
      <c r="F15" s="488"/>
    </row>
    <row r="16" spans="1:10" ht="29.25" customHeight="1" x14ac:dyDescent="0.25">
      <c r="A16" s="118" t="s">
        <v>1151</v>
      </c>
      <c r="B16" s="118" t="s">
        <v>627</v>
      </c>
      <c r="E16" s="488" t="s">
        <v>628</v>
      </c>
      <c r="F16" s="488"/>
    </row>
    <row r="17" spans="1:15" ht="31.5" customHeight="1" x14ac:dyDescent="0.25">
      <c r="A17" s="118" t="s">
        <v>1152</v>
      </c>
      <c r="B17" s="118" t="s">
        <v>629</v>
      </c>
      <c r="E17" s="488" t="s">
        <v>630</v>
      </c>
      <c r="F17" s="488"/>
    </row>
    <row r="18" spans="1:15" ht="45" customHeight="1" x14ac:dyDescent="0.25">
      <c r="A18" s="118" t="s">
        <v>224</v>
      </c>
      <c r="B18" s="118" t="s">
        <v>631</v>
      </c>
      <c r="D18" s="488" t="s">
        <v>632</v>
      </c>
      <c r="E18" s="488"/>
      <c r="F18" s="488"/>
    </row>
    <row r="19" spans="1:15" ht="45" customHeight="1" x14ac:dyDescent="0.25">
      <c r="A19" s="118" t="s">
        <v>225</v>
      </c>
      <c r="B19" s="118" t="s">
        <v>633</v>
      </c>
      <c r="D19" s="488" t="s">
        <v>634</v>
      </c>
      <c r="E19" s="488"/>
      <c r="F19" s="488"/>
    </row>
    <row r="20" spans="1:15" ht="45.75" customHeight="1" x14ac:dyDescent="0.25">
      <c r="A20" s="118" t="s">
        <v>226</v>
      </c>
      <c r="B20" s="118" t="s">
        <v>635</v>
      </c>
      <c r="D20" s="488" t="s">
        <v>636</v>
      </c>
      <c r="E20" s="488"/>
      <c r="F20" s="488"/>
    </row>
    <row r="21" spans="1:15" ht="29.25" customHeight="1" x14ac:dyDescent="0.25">
      <c r="A21" s="118" t="s">
        <v>227</v>
      </c>
      <c r="B21" s="118" t="s">
        <v>637</v>
      </c>
      <c r="D21" s="488" t="s">
        <v>638</v>
      </c>
      <c r="E21" s="488"/>
      <c r="F21" s="488"/>
    </row>
    <row r="22" spans="1:15" ht="30" customHeight="1" x14ac:dyDescent="0.25">
      <c r="A22" s="118" t="s">
        <v>1153</v>
      </c>
      <c r="B22" s="119" t="s">
        <v>639</v>
      </c>
      <c r="C22" s="488" t="s">
        <v>316</v>
      </c>
      <c r="D22" s="488"/>
      <c r="E22" s="488"/>
      <c r="F22" s="488"/>
    </row>
    <row r="23" spans="1:15" x14ac:dyDescent="0.25">
      <c r="A23" s="118" t="s">
        <v>466</v>
      </c>
      <c r="B23" s="118" t="s">
        <v>640</v>
      </c>
      <c r="D23" s="488" t="s">
        <v>641</v>
      </c>
      <c r="E23" s="488"/>
      <c r="F23" s="488"/>
      <c r="G23" s="261" t="s">
        <v>207</v>
      </c>
    </row>
    <row r="24" spans="1:15" x14ac:dyDescent="0.25">
      <c r="A24" s="118" t="s">
        <v>1154</v>
      </c>
      <c r="B24" s="118" t="s">
        <v>642</v>
      </c>
      <c r="E24" s="488" t="s">
        <v>643</v>
      </c>
      <c r="F24" s="488"/>
      <c r="G24" s="261" t="s">
        <v>206</v>
      </c>
    </row>
    <row r="25" spans="1:15" x14ac:dyDescent="0.25">
      <c r="A25" s="118" t="s">
        <v>1155</v>
      </c>
      <c r="B25" s="118" t="s">
        <v>644</v>
      </c>
      <c r="E25" s="488" t="s">
        <v>645</v>
      </c>
      <c r="F25" s="488"/>
      <c r="G25" s="261" t="s">
        <v>206</v>
      </c>
    </row>
    <row r="26" spans="1:15" x14ac:dyDescent="0.25">
      <c r="A26" s="118" t="s">
        <v>1156</v>
      </c>
      <c r="B26" s="118" t="s">
        <v>646</v>
      </c>
      <c r="E26" s="488" t="s">
        <v>647</v>
      </c>
      <c r="F26" s="488"/>
      <c r="G26" s="261" t="s">
        <v>206</v>
      </c>
    </row>
    <row r="27" spans="1:15" ht="30" customHeight="1" x14ac:dyDescent="0.25">
      <c r="A27" s="118" t="s">
        <v>208</v>
      </c>
      <c r="B27" s="118" t="s">
        <v>648</v>
      </c>
      <c r="D27" s="488" t="s">
        <v>649</v>
      </c>
      <c r="E27" s="488"/>
      <c r="F27" s="488"/>
      <c r="G27" s="261" t="s">
        <v>209</v>
      </c>
      <c r="H27" s="261" t="s">
        <v>210</v>
      </c>
      <c r="I27" s="261" t="s">
        <v>211</v>
      </c>
      <c r="J27" s="263" t="s">
        <v>212</v>
      </c>
      <c r="K27" s="263" t="s">
        <v>213</v>
      </c>
      <c r="L27" s="261" t="s">
        <v>214</v>
      </c>
      <c r="M27" s="261" t="s">
        <v>215</v>
      </c>
      <c r="N27" s="261" t="s">
        <v>217</v>
      </c>
      <c r="O27" s="261" t="s">
        <v>216</v>
      </c>
    </row>
    <row r="28" spans="1:15" x14ac:dyDescent="0.25">
      <c r="A28" s="118" t="s">
        <v>1157</v>
      </c>
      <c r="B28" s="118" t="s">
        <v>650</v>
      </c>
      <c r="E28" s="488" t="s">
        <v>651</v>
      </c>
      <c r="F28" s="488"/>
    </row>
    <row r="29" spans="1:15" x14ac:dyDescent="0.25">
      <c r="A29" s="118" t="s">
        <v>1158</v>
      </c>
      <c r="B29" s="118" t="s">
        <v>652</v>
      </c>
      <c r="E29" s="488" t="s">
        <v>653</v>
      </c>
      <c r="F29" s="488"/>
    </row>
    <row r="30" spans="1:15" ht="30" x14ac:dyDescent="0.25">
      <c r="A30" s="118" t="s">
        <v>1159</v>
      </c>
      <c r="B30" s="118" t="s">
        <v>654</v>
      </c>
      <c r="F30" s="118" t="s">
        <v>655</v>
      </c>
    </row>
    <row r="31" spans="1:15" ht="30" x14ac:dyDescent="0.25">
      <c r="A31" s="118" t="s">
        <v>1160</v>
      </c>
      <c r="B31" s="118" t="s">
        <v>656</v>
      </c>
      <c r="F31" s="118" t="s">
        <v>657</v>
      </c>
    </row>
    <row r="32" spans="1:15" ht="33" customHeight="1" x14ac:dyDescent="0.25">
      <c r="A32" s="118" t="s">
        <v>1161</v>
      </c>
      <c r="B32" s="118" t="s">
        <v>658</v>
      </c>
      <c r="E32" s="488" t="s">
        <v>659</v>
      </c>
      <c r="F32" s="488"/>
    </row>
    <row r="33" spans="1:10" x14ac:dyDescent="0.25">
      <c r="A33" s="118" t="s">
        <v>470</v>
      </c>
      <c r="B33" s="118" t="s">
        <v>660</v>
      </c>
      <c r="D33" s="488" t="s">
        <v>661</v>
      </c>
      <c r="E33" s="488"/>
      <c r="F33" s="488"/>
      <c r="G33" s="261" t="s">
        <v>218</v>
      </c>
    </row>
    <row r="34" spans="1:10" ht="93.75" customHeight="1" x14ac:dyDescent="0.25">
      <c r="A34" s="118" t="s">
        <v>1162</v>
      </c>
      <c r="B34" s="118" t="s">
        <v>662</v>
      </c>
      <c r="E34" s="488" t="s">
        <v>663</v>
      </c>
      <c r="F34" s="488"/>
    </row>
    <row r="35" spans="1:10" x14ac:dyDescent="0.25">
      <c r="A35" s="118" t="s">
        <v>1163</v>
      </c>
      <c r="B35" s="118" t="s">
        <v>664</v>
      </c>
      <c r="F35" s="118" t="s">
        <v>665</v>
      </c>
    </row>
    <row r="36" spans="1:10" ht="30" x14ac:dyDescent="0.25">
      <c r="A36" s="118" t="s">
        <v>1164</v>
      </c>
      <c r="B36" s="118" t="s">
        <v>666</v>
      </c>
      <c r="F36" s="118" t="s">
        <v>667</v>
      </c>
    </row>
    <row r="37" spans="1:10" x14ac:dyDescent="0.25">
      <c r="A37" s="118" t="s">
        <v>1165</v>
      </c>
      <c r="B37" s="118" t="s">
        <v>668</v>
      </c>
      <c r="F37" s="118" t="s">
        <v>669</v>
      </c>
    </row>
    <row r="38" spans="1:10" x14ac:dyDescent="0.25">
      <c r="A38" s="118" t="s">
        <v>1166</v>
      </c>
      <c r="B38" s="118" t="s">
        <v>670</v>
      </c>
      <c r="F38" s="118" t="s">
        <v>671</v>
      </c>
    </row>
    <row r="39" spans="1:10" x14ac:dyDescent="0.25">
      <c r="A39" s="118" t="s">
        <v>1167</v>
      </c>
      <c r="B39" s="118" t="s">
        <v>672</v>
      </c>
      <c r="F39" s="118" t="s">
        <v>673</v>
      </c>
    </row>
    <row r="40" spans="1:10" ht="68.25" customHeight="1" x14ac:dyDescent="0.25">
      <c r="A40" s="118" t="s">
        <v>1168</v>
      </c>
      <c r="B40" s="118" t="s">
        <v>674</v>
      </c>
      <c r="E40" s="488" t="s">
        <v>675</v>
      </c>
      <c r="F40" s="488"/>
    </row>
    <row r="41" spans="1:10" ht="63.75" customHeight="1" x14ac:dyDescent="0.25">
      <c r="A41" s="118" t="s">
        <v>1169</v>
      </c>
      <c r="B41" s="118" t="s">
        <v>676</v>
      </c>
      <c r="D41" s="488" t="s">
        <v>677</v>
      </c>
      <c r="E41" s="488"/>
      <c r="F41" s="488"/>
      <c r="G41" s="261" t="s">
        <v>34</v>
      </c>
    </row>
    <row r="42" spans="1:10" ht="37.5" customHeight="1" x14ac:dyDescent="0.2">
      <c r="A42" s="118" t="s">
        <v>454</v>
      </c>
      <c r="B42" s="119" t="s">
        <v>678</v>
      </c>
      <c r="C42" s="488" t="s">
        <v>317</v>
      </c>
      <c r="D42" s="488"/>
      <c r="E42" s="488"/>
      <c r="F42" s="488"/>
      <c r="G42" s="262" t="s">
        <v>65</v>
      </c>
      <c r="H42" s="262" t="s">
        <v>78</v>
      </c>
    </row>
    <row r="43" spans="1:10" x14ac:dyDescent="0.25">
      <c r="A43" s="118" t="s">
        <v>1170</v>
      </c>
      <c r="B43" s="118" t="s">
        <v>679</v>
      </c>
      <c r="D43" s="488" t="s">
        <v>680</v>
      </c>
      <c r="E43" s="488"/>
      <c r="F43" s="488"/>
    </row>
    <row r="44" spans="1:10" x14ac:dyDescent="0.25">
      <c r="A44" s="118" t="s">
        <v>1171</v>
      </c>
      <c r="B44" s="118" t="s">
        <v>681</v>
      </c>
      <c r="D44" s="488" t="s">
        <v>682</v>
      </c>
      <c r="E44" s="488"/>
      <c r="F44" s="488"/>
    </row>
    <row r="45" spans="1:10" x14ac:dyDescent="0.25">
      <c r="A45" s="118" t="s">
        <v>1172</v>
      </c>
      <c r="B45" s="118" t="s">
        <v>683</v>
      </c>
      <c r="D45" s="488" t="s">
        <v>684</v>
      </c>
      <c r="E45" s="488"/>
      <c r="F45" s="488"/>
    </row>
    <row r="46" spans="1:10" x14ac:dyDescent="0.25">
      <c r="A46" s="118" t="s">
        <v>221</v>
      </c>
      <c r="B46" s="119" t="s">
        <v>685</v>
      </c>
      <c r="C46" s="488" t="s">
        <v>327</v>
      </c>
      <c r="D46" s="488"/>
      <c r="E46" s="488"/>
      <c r="F46" s="488"/>
      <c r="G46" s="261" t="s">
        <v>185</v>
      </c>
      <c r="H46" s="261" t="s">
        <v>199</v>
      </c>
      <c r="I46" s="261" t="s">
        <v>202</v>
      </c>
      <c r="J46" s="261" t="s">
        <v>203</v>
      </c>
    </row>
    <row r="47" spans="1:10" x14ac:dyDescent="0.25">
      <c r="A47" s="118" t="s">
        <v>192</v>
      </c>
      <c r="B47" s="118" t="s">
        <v>686</v>
      </c>
      <c r="D47" s="488" t="s">
        <v>687</v>
      </c>
      <c r="E47" s="488"/>
      <c r="F47" s="488"/>
      <c r="G47" s="261" t="s">
        <v>85</v>
      </c>
      <c r="H47" s="261" t="s">
        <v>86</v>
      </c>
    </row>
    <row r="48" spans="1:10" ht="34.5" customHeight="1" x14ac:dyDescent="0.2">
      <c r="A48" s="118" t="s">
        <v>456</v>
      </c>
      <c r="B48" s="118" t="s">
        <v>688</v>
      </c>
      <c r="D48" s="488" t="s">
        <v>689</v>
      </c>
      <c r="E48" s="488"/>
      <c r="F48" s="488"/>
      <c r="G48" s="262" t="s">
        <v>78</v>
      </c>
    </row>
    <row r="49" spans="1:12" ht="59.25" customHeight="1" x14ac:dyDescent="0.25">
      <c r="A49" s="118" t="s">
        <v>200</v>
      </c>
      <c r="B49" s="118" t="s">
        <v>690</v>
      </c>
      <c r="D49" s="488" t="s">
        <v>691</v>
      </c>
      <c r="E49" s="488"/>
      <c r="F49" s="488"/>
      <c r="G49" s="261" t="s">
        <v>173</v>
      </c>
      <c r="H49" s="261" t="s">
        <v>194</v>
      </c>
      <c r="I49" s="261" t="s">
        <v>195</v>
      </c>
      <c r="J49" s="261" t="s">
        <v>196</v>
      </c>
      <c r="K49" s="261" t="s">
        <v>197</v>
      </c>
      <c r="L49" s="261" t="s">
        <v>198</v>
      </c>
    </row>
    <row r="50" spans="1:12" ht="29.25" customHeight="1" x14ac:dyDescent="0.25">
      <c r="A50" s="118" t="s">
        <v>458</v>
      </c>
      <c r="B50" s="118" t="s">
        <v>692</v>
      </c>
      <c r="D50" s="488" t="s">
        <v>693</v>
      </c>
      <c r="E50" s="488"/>
      <c r="F50" s="488"/>
      <c r="G50" s="261" t="s">
        <v>86</v>
      </c>
    </row>
    <row r="51" spans="1:12" ht="30.75" customHeight="1" x14ac:dyDescent="0.25">
      <c r="A51" s="118" t="s">
        <v>1173</v>
      </c>
      <c r="B51" s="119" t="s">
        <v>694</v>
      </c>
      <c r="C51" s="488" t="s">
        <v>320</v>
      </c>
      <c r="D51" s="488"/>
      <c r="E51" s="488"/>
      <c r="F51" s="488"/>
    </row>
    <row r="52" spans="1:12" ht="32.25" customHeight="1" x14ac:dyDescent="0.25">
      <c r="A52" s="118" t="s">
        <v>1174</v>
      </c>
      <c r="B52" s="118" t="s">
        <v>695</v>
      </c>
      <c r="D52" s="488" t="s">
        <v>696</v>
      </c>
      <c r="E52" s="488"/>
      <c r="F52" s="488"/>
    </row>
    <row r="53" spans="1:12" ht="101.25" customHeight="1" x14ac:dyDescent="0.25">
      <c r="A53" s="118" t="s">
        <v>1175</v>
      </c>
      <c r="B53" s="118" t="s">
        <v>697</v>
      </c>
      <c r="D53" s="488" t="s">
        <v>698</v>
      </c>
      <c r="E53" s="488"/>
      <c r="F53" s="488"/>
    </row>
    <row r="54" spans="1:12" x14ac:dyDescent="0.25">
      <c r="A54" s="118" t="s">
        <v>1176</v>
      </c>
      <c r="B54" s="118" t="s">
        <v>699</v>
      </c>
      <c r="D54" s="488" t="s">
        <v>700</v>
      </c>
      <c r="E54" s="488"/>
      <c r="F54" s="488"/>
    </row>
    <row r="55" spans="1:12" ht="36" customHeight="1" x14ac:dyDescent="0.25">
      <c r="A55" s="118" t="s">
        <v>1177</v>
      </c>
      <c r="B55" s="118" t="s">
        <v>701</v>
      </c>
      <c r="D55" s="488" t="s">
        <v>702</v>
      </c>
      <c r="E55" s="488"/>
      <c r="F55" s="488"/>
    </row>
    <row r="56" spans="1:12" ht="64.5" customHeight="1" x14ac:dyDescent="0.25">
      <c r="A56" s="118" t="s">
        <v>274</v>
      </c>
      <c r="B56" s="118" t="s">
        <v>703</v>
      </c>
      <c r="D56" s="488" t="s">
        <v>704</v>
      </c>
      <c r="E56" s="488"/>
      <c r="F56" s="488"/>
      <c r="G56" s="261" t="s">
        <v>185</v>
      </c>
      <c r="H56" s="261" t="s">
        <v>284</v>
      </c>
    </row>
    <row r="57" spans="1:12" ht="43.5" customHeight="1" x14ac:dyDescent="0.25">
      <c r="A57" s="118" t="s">
        <v>1178</v>
      </c>
      <c r="B57" s="118" t="s">
        <v>705</v>
      </c>
      <c r="D57" s="488" t="s">
        <v>706</v>
      </c>
      <c r="E57" s="488"/>
      <c r="F57" s="488"/>
    </row>
    <row r="58" spans="1:12" ht="30.75" customHeight="1" x14ac:dyDescent="0.25">
      <c r="A58" s="118" t="s">
        <v>1179</v>
      </c>
      <c r="B58" s="118" t="s">
        <v>707</v>
      </c>
      <c r="D58" s="488" t="s">
        <v>708</v>
      </c>
      <c r="E58" s="488"/>
      <c r="F58" s="488"/>
    </row>
    <row r="59" spans="1:12" x14ac:dyDescent="0.25">
      <c r="C59" s="118" t="s">
        <v>709</v>
      </c>
    </row>
  </sheetData>
  <sheetProtection algorithmName="SHA-512" hashValue="1un617ZT1MlxO4GM6ji6FQPTVMjtUCupfSBmlJyq9gPzNKO8BzgZNjPsBdBnSEDITVK4wbQ2YyyIspMYu0lWXQ==" saltValue="LSRZKuCheregPqLHWKarMw==" spinCount="100000" sheet="1" objects="1" scenarios="1"/>
  <mergeCells count="51">
    <mergeCell ref="D6:F6"/>
    <mergeCell ref="C1:F1"/>
    <mergeCell ref="C2:F2"/>
    <mergeCell ref="D3:F3"/>
    <mergeCell ref="D4:F4"/>
    <mergeCell ref="D5:F5"/>
    <mergeCell ref="D18:F18"/>
    <mergeCell ref="C7:F7"/>
    <mergeCell ref="D8:F8"/>
    <mergeCell ref="E9:F9"/>
    <mergeCell ref="E10:F10"/>
    <mergeCell ref="E11:F11"/>
    <mergeCell ref="E12:F12"/>
    <mergeCell ref="D13:F13"/>
    <mergeCell ref="E14:F14"/>
    <mergeCell ref="E15:F15"/>
    <mergeCell ref="E16:F16"/>
    <mergeCell ref="E17:F17"/>
    <mergeCell ref="E32:F32"/>
    <mergeCell ref="D19:F19"/>
    <mergeCell ref="D20:F20"/>
    <mergeCell ref="D21:F21"/>
    <mergeCell ref="C22:F22"/>
    <mergeCell ref="D23:F23"/>
    <mergeCell ref="E24:F24"/>
    <mergeCell ref="E25:F25"/>
    <mergeCell ref="E26:F26"/>
    <mergeCell ref="D27:F27"/>
    <mergeCell ref="E28:F28"/>
    <mergeCell ref="E29:F29"/>
    <mergeCell ref="D49:F49"/>
    <mergeCell ref="D33:F33"/>
    <mergeCell ref="E34:F34"/>
    <mergeCell ref="E40:F40"/>
    <mergeCell ref="D41:F41"/>
    <mergeCell ref="C42:F42"/>
    <mergeCell ref="D43:F43"/>
    <mergeCell ref="D44:F44"/>
    <mergeCell ref="D45:F45"/>
    <mergeCell ref="C46:F46"/>
    <mergeCell ref="D47:F47"/>
    <mergeCell ref="D48:F48"/>
    <mergeCell ref="D56:F56"/>
    <mergeCell ref="D57:F57"/>
    <mergeCell ref="D58:F58"/>
    <mergeCell ref="D50:F50"/>
    <mergeCell ref="C51:F51"/>
    <mergeCell ref="D52:F52"/>
    <mergeCell ref="D53:F53"/>
    <mergeCell ref="D54:F54"/>
    <mergeCell ref="D55:F55"/>
  </mergeCells>
  <hyperlinks>
    <hyperlink ref="G6" location="SG_1A" display="1A" xr:uid="{01CB6C77-A9D4-4EF5-A228-19582E570AC4}"/>
    <hyperlink ref="H6" location="SG_1B" display="1B" xr:uid="{18216590-2342-4C20-B146-3CCA19BB9044}"/>
    <hyperlink ref="I6" location="SG_1E" display="1E" xr:uid="{18923B0C-12A4-4A5D-906F-B948610C1AF8}"/>
    <hyperlink ref="G4" location="SG_1F" display="1F" xr:uid="{49ED0831-1AD6-4870-9B9E-BD98CED1426F}"/>
    <hyperlink ref="G5" location="SG_1G" display="1G" xr:uid="{8F30CADA-E035-4DBD-85D5-2AEFE36E1AE5}"/>
    <hyperlink ref="H5" location="SG_1H" display="1H" xr:uid="{852EBF0E-9B16-4820-B5D2-66BA97B2A86D}"/>
    <hyperlink ref="I5" location="SG_1I" display="1I" xr:uid="{4A20793A-7832-433F-99FA-AFE499B723C7}"/>
    <hyperlink ref="J5" location="SG_1J" display="1J" xr:uid="{05463302-9209-433D-8690-5286E3C6F513}"/>
    <hyperlink ref="G46" location="SG_1J" display="1J" xr:uid="{A7EFF3F5-771F-4BDA-9029-17951A1015FB}"/>
    <hyperlink ref="G56" location="SG_1J" display="1J" xr:uid="{D0C9B9AC-C4EF-412E-A84F-988A0D97F082}"/>
    <hyperlink ref="G9" location="SG_2A" display="2A" xr:uid="{EC8FA0A9-ED27-44FA-A624-2FA6934CCDF0}"/>
    <hyperlink ref="G10" location="SG_2A" display="2A" xr:uid="{C7BBD9B2-7455-4095-82A2-C7ED046FC204}"/>
    <hyperlink ref="G41" location="SG_2A" display="2A" xr:uid="{89E7E157-5786-44E0-99D2-E78F177DD0D4}"/>
    <hyperlink ref="H9" location="SG_2B" display="2B" xr:uid="{11741B2F-8502-4902-B24D-F74BF0025950}"/>
    <hyperlink ref="H10" location="SG_2B" display="2B" xr:uid="{D7F44D04-BC78-413A-8FE5-D6EB607841FC}"/>
    <hyperlink ref="G49" location="SG_2D" display="2D" xr:uid="{ABD32E73-E9C0-4720-A51C-BAC651888255}"/>
    <hyperlink ref="G13" location="SG_2E" display="2E" xr:uid="{E6F6C7D6-7DEB-42C3-A8A7-603B6D22742C}"/>
    <hyperlink ref="G24:G26" location="SG_3A" display="3A" xr:uid="{8B2D1727-2EDA-450A-B7E7-98127F3CF630}"/>
    <hyperlink ref="G23" location="SG_3B" display="3B" xr:uid="{46E74CCC-3A59-4351-80AA-075F2B294D6B}"/>
    <hyperlink ref="G27" location="SG_3C" display="3C" xr:uid="{E9FA3447-5B9F-4B35-A881-A366127A9718}"/>
    <hyperlink ref="H27" location="SG_3D" display="3D" xr:uid="{8E6F1AEA-127F-4538-A78A-2449C415BB5E}"/>
    <hyperlink ref="I27" location="SG_3E" display="3E" xr:uid="{C621C58D-A3B3-4F13-91EC-9C931C10849B}"/>
    <hyperlink ref="J27" location="SG_3F" display="3F" xr:uid="{0EDF6D92-3CCE-40E9-9FED-A57073BFEA02}"/>
    <hyperlink ref="K27" location="SG_3G" display="3G" xr:uid="{0B4B1D5A-119F-4988-B24A-F7CCA38EAB7E}"/>
    <hyperlink ref="L27" location="SG_3H" display="3H" xr:uid="{13134AC9-F577-4EB3-8FD5-168B62A4678B}"/>
    <hyperlink ref="M27" location="SG_3I" display="3I" xr:uid="{E64AC0E3-6EC8-4647-9535-F6C14839B1AC}"/>
    <hyperlink ref="N27" location="SG_3J" display="3J" xr:uid="{CEE71BCE-A85C-4531-B9B7-1A5137FAF957}"/>
    <hyperlink ref="O27" location="SG_3K" display="3K" xr:uid="{96E393FE-2C1A-42BE-B08E-23521AD289FC}"/>
    <hyperlink ref="G33" location="SG_3L" display="3L" xr:uid="{FA76F820-5BF7-451C-81BC-66C705392C9F}"/>
    <hyperlink ref="G42" location="SG_4A" display="4A" xr:uid="{729F8302-85A7-4493-9FB5-54C3A89562B1}"/>
    <hyperlink ref="H42" location="SG_4B" display="4B" xr:uid="{0F0934D8-5A06-488F-BA0D-62DB0BD61600}"/>
    <hyperlink ref="G48" location="SG_4B" display="4B" xr:uid="{F3CA331C-6D23-4FD9-9930-F7E05D830296}"/>
    <hyperlink ref="G47" location="SG_5A" display="5A" xr:uid="{35B80B19-4567-40A1-AB42-10D1450B48F3}"/>
    <hyperlink ref="H47" location="SG_5B" display="5B" xr:uid="{52F6E684-03FF-441C-9243-B2F0EA70E7DB}"/>
    <hyperlink ref="G50" location="SG_5B" display="5B" xr:uid="{7A37618E-15BA-4E84-B488-D5A93B048C1E}"/>
    <hyperlink ref="H49" location="SG_5C" display="5C" xr:uid="{AD6D66C1-9745-40C4-8015-0E6E50596719}"/>
    <hyperlink ref="I49" location="SG_5D" display="5D" xr:uid="{DDDC9B68-F609-4B5B-BC9C-EFDFC0DD8F12}"/>
    <hyperlink ref="J49" location="SG_5E" display="5E" xr:uid="{69526AFE-D552-4524-9752-35D4E0D65DAD}"/>
    <hyperlink ref="K49" location="SG_5F" display="5F" xr:uid="{D4979D5B-9736-4827-9EAD-BA731C56E9F4}"/>
    <hyperlink ref="L49" location="SG_5G" display="5G" xr:uid="{24B814CC-92C1-4A44-8181-056FBE806670}"/>
    <hyperlink ref="H46" location="SG_5H" display="5H" xr:uid="{0ABD210E-E0AE-4AD9-AAA8-4DAACDF1ED8A}"/>
    <hyperlink ref="I46" location="SG_5I" display="5I" xr:uid="{F0DD843C-7230-4E25-B13D-A92886237F05}"/>
    <hyperlink ref="J46" location="SG_5J" display="5J" xr:uid="{27CE4164-698A-4AC2-A95E-63A94B9ECC55}"/>
    <hyperlink ref="G3" location="SG_5K" display="5K" xr:uid="{6CD20E6B-2969-4557-B788-F7BBFDFCDA56}"/>
    <hyperlink ref="H56" location="SG_6A" display="6A" xr:uid="{D5C33350-DAF7-45E2-ACC5-B12159BE4EC8}"/>
  </hyperlinks>
  <pageMargins left="0.7" right="0.7" top="0.75" bottom="0.75" header="0.3" footer="0.3"/>
  <pageSetup orientation="portrait" horizontalDpi="0" verticalDpi="0"/>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472AF-521A-45DA-A71B-598F721B5891}">
  <dimension ref="A1:K169"/>
  <sheetViews>
    <sheetView workbookViewId="0">
      <pane ySplit="1" topLeftCell="A144" activePane="bottomLeft" state="frozen"/>
      <selection pane="bottomLeft" activeCell="M169" sqref="M169"/>
    </sheetView>
  </sheetViews>
  <sheetFormatPr defaultColWidth="9.140625" defaultRowHeight="15" x14ac:dyDescent="0.25"/>
  <cols>
    <col min="1" max="1" width="11.42578125" style="120" customWidth="1"/>
    <col min="2" max="2" width="9.140625" style="120"/>
    <col min="3" max="3" width="4.42578125" style="120" customWidth="1"/>
    <col min="4" max="5" width="4.7109375" style="120" customWidth="1"/>
    <col min="6" max="6" width="5.42578125" style="120" customWidth="1"/>
    <col min="7" max="7" width="73" style="120" customWidth="1"/>
    <col min="8" max="8" width="4.42578125" style="118" customWidth="1"/>
    <col min="9" max="13" width="4.42578125" style="120" customWidth="1"/>
    <col min="14" max="16384" width="9.140625" style="120"/>
  </cols>
  <sheetData>
    <row r="1" spans="1:11" ht="32.25" customHeight="1" x14ac:dyDescent="0.25">
      <c r="A1" s="120" t="s">
        <v>1180</v>
      </c>
      <c r="B1" s="118" t="s">
        <v>1142</v>
      </c>
      <c r="C1" s="120" t="s">
        <v>710</v>
      </c>
      <c r="I1" s="118"/>
    </row>
    <row r="2" spans="1:11" ht="29.25" customHeight="1" x14ac:dyDescent="0.25">
      <c r="A2" s="120" t="s">
        <v>1181</v>
      </c>
      <c r="B2" s="121" t="s">
        <v>600</v>
      </c>
      <c r="C2" s="488" t="s">
        <v>711</v>
      </c>
      <c r="D2" s="488"/>
      <c r="E2" s="488"/>
      <c r="F2" s="488"/>
      <c r="G2" s="488"/>
    </row>
    <row r="3" spans="1:11" ht="30" customHeight="1" x14ac:dyDescent="0.25">
      <c r="A3" s="120" t="s">
        <v>1182</v>
      </c>
      <c r="B3" s="120" t="s">
        <v>602</v>
      </c>
      <c r="D3" s="488" t="s">
        <v>712</v>
      </c>
      <c r="E3" s="488"/>
      <c r="F3" s="488"/>
      <c r="G3" s="488"/>
    </row>
    <row r="4" spans="1:11" x14ac:dyDescent="0.25">
      <c r="A4" s="120" t="s">
        <v>1183</v>
      </c>
      <c r="B4" s="120" t="s">
        <v>713</v>
      </c>
      <c r="E4" s="488" t="s">
        <v>714</v>
      </c>
      <c r="F4" s="488"/>
      <c r="G4" s="488"/>
      <c r="I4" s="118"/>
    </row>
    <row r="5" spans="1:11" x14ac:dyDescent="0.25">
      <c r="A5" s="120" t="s">
        <v>1184</v>
      </c>
      <c r="B5" s="120" t="s">
        <v>715</v>
      </c>
      <c r="E5" s="488" t="s">
        <v>716</v>
      </c>
      <c r="F5" s="488"/>
      <c r="G5" s="488"/>
      <c r="I5" s="118"/>
    </row>
    <row r="6" spans="1:11" x14ac:dyDescent="0.25">
      <c r="A6" s="120" t="s">
        <v>442</v>
      </c>
      <c r="B6" s="120" t="s">
        <v>717</v>
      </c>
      <c r="E6" s="488" t="s">
        <v>718</v>
      </c>
      <c r="F6" s="488"/>
      <c r="G6" s="488"/>
      <c r="H6" s="261" t="s">
        <v>161</v>
      </c>
      <c r="I6" s="261" t="s">
        <v>162</v>
      </c>
      <c r="J6" s="261" t="s">
        <v>181</v>
      </c>
      <c r="K6" s="261" t="s">
        <v>185</v>
      </c>
    </row>
    <row r="7" spans="1:11" ht="60" customHeight="1" x14ac:dyDescent="0.25">
      <c r="A7" s="120" t="s">
        <v>436</v>
      </c>
      <c r="B7" s="120" t="s">
        <v>604</v>
      </c>
      <c r="D7" s="488" t="s">
        <v>719</v>
      </c>
      <c r="E7" s="488"/>
      <c r="F7" s="488"/>
      <c r="G7" s="488"/>
      <c r="H7" s="261" t="s">
        <v>160</v>
      </c>
      <c r="I7" s="118"/>
    </row>
    <row r="8" spans="1:11" x14ac:dyDescent="0.25">
      <c r="A8" s="120" t="s">
        <v>440</v>
      </c>
      <c r="B8" s="120" t="s">
        <v>606</v>
      </c>
      <c r="D8" s="488" t="s">
        <v>720</v>
      </c>
      <c r="E8" s="488"/>
      <c r="F8" s="488"/>
      <c r="G8" s="488"/>
      <c r="H8" s="261" t="s">
        <v>21</v>
      </c>
      <c r="I8" s="118"/>
    </row>
    <row r="9" spans="1:11" ht="54" customHeight="1" x14ac:dyDescent="0.25">
      <c r="A9" s="120" t="s">
        <v>1185</v>
      </c>
      <c r="B9" s="120" t="s">
        <v>608</v>
      </c>
      <c r="D9" s="488" t="s">
        <v>721</v>
      </c>
      <c r="E9" s="488"/>
      <c r="F9" s="488"/>
      <c r="G9" s="488"/>
    </row>
    <row r="10" spans="1:11" ht="45.75" customHeight="1" x14ac:dyDescent="0.25">
      <c r="A10" s="120" t="s">
        <v>437</v>
      </c>
      <c r="B10" s="120" t="s">
        <v>722</v>
      </c>
      <c r="E10" s="488" t="s">
        <v>723</v>
      </c>
      <c r="F10" s="488"/>
      <c r="G10" s="488"/>
      <c r="H10" s="261" t="s">
        <v>160</v>
      </c>
    </row>
    <row r="11" spans="1:11" ht="57.75" customHeight="1" x14ac:dyDescent="0.25">
      <c r="A11" s="120" t="s">
        <v>1186</v>
      </c>
      <c r="B11" s="120" t="s">
        <v>724</v>
      </c>
      <c r="E11" s="488" t="s">
        <v>725</v>
      </c>
      <c r="F11" s="488"/>
      <c r="G11" s="488"/>
      <c r="I11" s="118"/>
    </row>
    <row r="12" spans="1:11" ht="48.75" customHeight="1" x14ac:dyDescent="0.25">
      <c r="A12" s="120" t="s">
        <v>1187</v>
      </c>
      <c r="B12" s="120" t="s">
        <v>726</v>
      </c>
      <c r="E12" s="488" t="s">
        <v>727</v>
      </c>
      <c r="F12" s="488"/>
      <c r="G12" s="488"/>
      <c r="H12" s="261" t="s">
        <v>159</v>
      </c>
      <c r="I12" s="261" t="s">
        <v>160</v>
      </c>
    </row>
    <row r="13" spans="1:11" x14ac:dyDescent="0.25">
      <c r="A13" s="120" t="s">
        <v>1188</v>
      </c>
      <c r="B13" s="120" t="s">
        <v>728</v>
      </c>
      <c r="E13" s="488" t="s">
        <v>729</v>
      </c>
      <c r="F13" s="488"/>
      <c r="G13" s="488"/>
    </row>
    <row r="14" spans="1:11" x14ac:dyDescent="0.25">
      <c r="A14" s="120" t="s">
        <v>441</v>
      </c>
      <c r="B14" s="120" t="s">
        <v>730</v>
      </c>
      <c r="E14" s="488" t="s">
        <v>731</v>
      </c>
      <c r="F14" s="488"/>
      <c r="G14" s="488"/>
      <c r="H14" s="261" t="s">
        <v>10</v>
      </c>
      <c r="I14" s="118"/>
    </row>
    <row r="15" spans="1:11" x14ac:dyDescent="0.25">
      <c r="A15" s="120" t="s">
        <v>1189</v>
      </c>
      <c r="B15" s="120" t="s">
        <v>732</v>
      </c>
      <c r="E15" s="488" t="s">
        <v>733</v>
      </c>
      <c r="F15" s="488"/>
      <c r="G15" s="488"/>
      <c r="H15" s="261" t="s">
        <v>160</v>
      </c>
      <c r="I15" s="118"/>
    </row>
    <row r="16" spans="1:11" x14ac:dyDescent="0.25">
      <c r="A16" s="120" t="s">
        <v>438</v>
      </c>
      <c r="B16" s="120" t="s">
        <v>734</v>
      </c>
      <c r="E16" s="488" t="s">
        <v>735</v>
      </c>
      <c r="F16" s="488"/>
      <c r="G16" s="488"/>
      <c r="H16" s="261" t="s">
        <v>159</v>
      </c>
      <c r="I16" s="118"/>
    </row>
    <row r="17" spans="1:9" ht="30" customHeight="1" x14ac:dyDescent="0.25">
      <c r="A17" s="120" t="s">
        <v>1190</v>
      </c>
      <c r="B17" s="120" t="s">
        <v>736</v>
      </c>
      <c r="D17" s="488" t="s">
        <v>737</v>
      </c>
      <c r="E17" s="488"/>
      <c r="F17" s="488"/>
      <c r="G17" s="488"/>
    </row>
    <row r="18" spans="1:9" ht="31.5" customHeight="1" x14ac:dyDescent="0.25">
      <c r="A18" s="120" t="s">
        <v>1191</v>
      </c>
      <c r="B18" s="120" t="s">
        <v>738</v>
      </c>
      <c r="E18" s="488" t="s">
        <v>739</v>
      </c>
      <c r="F18" s="488"/>
      <c r="G18" s="488"/>
      <c r="I18" s="118"/>
    </row>
    <row r="19" spans="1:9" ht="29.25" customHeight="1" x14ac:dyDescent="0.25">
      <c r="A19" s="120" t="s">
        <v>1192</v>
      </c>
      <c r="B19" s="120" t="s">
        <v>740</v>
      </c>
      <c r="E19" s="488" t="s">
        <v>741</v>
      </c>
      <c r="F19" s="488"/>
      <c r="G19" s="488"/>
      <c r="I19" s="118"/>
    </row>
    <row r="20" spans="1:9" ht="30.75" customHeight="1" x14ac:dyDescent="0.25">
      <c r="A20" s="120" t="s">
        <v>1193</v>
      </c>
      <c r="B20" s="121" t="s">
        <v>610</v>
      </c>
      <c r="C20" s="488" t="s">
        <v>742</v>
      </c>
      <c r="D20" s="488"/>
      <c r="E20" s="488"/>
      <c r="F20" s="488"/>
      <c r="G20" s="488"/>
    </row>
    <row r="21" spans="1:9" x14ac:dyDescent="0.25">
      <c r="A21" s="120" t="s">
        <v>1194</v>
      </c>
      <c r="B21" s="120" t="s">
        <v>611</v>
      </c>
      <c r="D21" s="488" t="s">
        <v>612</v>
      </c>
      <c r="E21" s="488"/>
      <c r="F21" s="488"/>
      <c r="G21" s="488"/>
      <c r="I21" s="118"/>
    </row>
    <row r="22" spans="1:9" ht="30" customHeight="1" x14ac:dyDescent="0.25">
      <c r="A22" s="120" t="s">
        <v>1195</v>
      </c>
      <c r="B22" s="120" t="s">
        <v>613</v>
      </c>
      <c r="E22" s="488" t="s">
        <v>743</v>
      </c>
      <c r="F22" s="488"/>
      <c r="G22" s="488"/>
      <c r="H22" s="261" t="s">
        <v>34</v>
      </c>
      <c r="I22" s="261" t="s">
        <v>37</v>
      </c>
    </row>
    <row r="23" spans="1:9" ht="46.5" customHeight="1" x14ac:dyDescent="0.25">
      <c r="A23" s="120" t="s">
        <v>1196</v>
      </c>
      <c r="B23" s="120" t="s">
        <v>615</v>
      </c>
      <c r="E23" s="488" t="s">
        <v>744</v>
      </c>
      <c r="F23" s="488"/>
      <c r="G23" s="488"/>
      <c r="H23" s="261" t="s">
        <v>34</v>
      </c>
      <c r="I23" s="261" t="s">
        <v>37</v>
      </c>
    </row>
    <row r="24" spans="1:9" x14ac:dyDescent="0.25">
      <c r="A24" s="120" t="s">
        <v>1197</v>
      </c>
      <c r="B24" s="120" t="s">
        <v>617</v>
      </c>
      <c r="E24" s="488" t="s">
        <v>745</v>
      </c>
      <c r="F24" s="488"/>
      <c r="G24" s="488"/>
      <c r="H24" s="261" t="s">
        <v>34</v>
      </c>
      <c r="I24" s="261" t="s">
        <v>37</v>
      </c>
    </row>
    <row r="25" spans="1:9" x14ac:dyDescent="0.25">
      <c r="A25" s="120" t="s">
        <v>1198</v>
      </c>
      <c r="B25" s="120" t="s">
        <v>619</v>
      </c>
      <c r="E25" s="488" t="s">
        <v>746</v>
      </c>
      <c r="F25" s="488"/>
      <c r="G25" s="488"/>
      <c r="H25" s="261" t="s">
        <v>34</v>
      </c>
      <c r="I25" s="261" t="s">
        <v>37</v>
      </c>
    </row>
    <row r="26" spans="1:9" ht="30.75" customHeight="1" x14ac:dyDescent="0.25">
      <c r="A26" s="120" t="s">
        <v>1199</v>
      </c>
      <c r="B26" s="120" t="s">
        <v>747</v>
      </c>
      <c r="E26" s="488" t="s">
        <v>748</v>
      </c>
      <c r="F26" s="488"/>
      <c r="G26" s="488"/>
      <c r="H26" s="261" t="s">
        <v>34</v>
      </c>
      <c r="I26" s="261" t="s">
        <v>37</v>
      </c>
    </row>
    <row r="27" spans="1:9" ht="30" customHeight="1" x14ac:dyDescent="0.25">
      <c r="A27" s="120" t="s">
        <v>450</v>
      </c>
      <c r="B27" s="120" t="s">
        <v>621</v>
      </c>
      <c r="D27" s="488" t="s">
        <v>622</v>
      </c>
      <c r="E27" s="488"/>
      <c r="F27" s="488"/>
      <c r="G27" s="488"/>
      <c r="H27" s="261" t="s">
        <v>174</v>
      </c>
    </row>
    <row r="28" spans="1:9" ht="30" customHeight="1" x14ac:dyDescent="0.25">
      <c r="A28" s="120" t="s">
        <v>1200</v>
      </c>
      <c r="B28" s="120" t="s">
        <v>623</v>
      </c>
      <c r="E28" s="488" t="s">
        <v>749</v>
      </c>
      <c r="F28" s="488"/>
      <c r="G28" s="488"/>
    </row>
    <row r="29" spans="1:9" ht="44.25" customHeight="1" x14ac:dyDescent="0.25">
      <c r="A29" s="120" t="s">
        <v>1201</v>
      </c>
      <c r="B29" s="120" t="s">
        <v>625</v>
      </c>
      <c r="E29" s="488" t="s">
        <v>750</v>
      </c>
      <c r="F29" s="488"/>
      <c r="G29" s="488"/>
    </row>
    <row r="30" spans="1:9" x14ac:dyDescent="0.25">
      <c r="A30" s="120" t="s">
        <v>1202</v>
      </c>
      <c r="B30" s="120" t="s">
        <v>627</v>
      </c>
      <c r="E30" s="488" t="s">
        <v>751</v>
      </c>
      <c r="F30" s="488"/>
      <c r="G30" s="488"/>
      <c r="I30" s="118"/>
    </row>
    <row r="31" spans="1:9" ht="30.75" customHeight="1" x14ac:dyDescent="0.25">
      <c r="A31" s="120" t="s">
        <v>1203</v>
      </c>
      <c r="B31" s="120" t="s">
        <v>631</v>
      </c>
      <c r="D31" s="488" t="s">
        <v>752</v>
      </c>
      <c r="E31" s="488"/>
      <c r="F31" s="488"/>
      <c r="G31" s="488"/>
    </row>
    <row r="32" spans="1:9" x14ac:dyDescent="0.25">
      <c r="A32" s="120" t="s">
        <v>1204</v>
      </c>
      <c r="B32" s="120" t="s">
        <v>753</v>
      </c>
      <c r="E32" s="488" t="s">
        <v>754</v>
      </c>
      <c r="F32" s="488"/>
      <c r="G32" s="488"/>
    </row>
    <row r="33" spans="1:9" x14ac:dyDescent="0.25">
      <c r="A33" s="120" t="s">
        <v>1205</v>
      </c>
      <c r="B33" s="120" t="s">
        <v>755</v>
      </c>
      <c r="E33" s="488" t="s">
        <v>756</v>
      </c>
      <c r="F33" s="488"/>
      <c r="G33" s="488"/>
    </row>
    <row r="34" spans="1:9" ht="29.25" customHeight="1" x14ac:dyDescent="0.25">
      <c r="A34" s="120" t="s">
        <v>1206</v>
      </c>
      <c r="B34" s="120" t="s">
        <v>757</v>
      </c>
      <c r="E34" s="488" t="s">
        <v>758</v>
      </c>
      <c r="F34" s="488"/>
      <c r="G34" s="488"/>
    </row>
    <row r="35" spans="1:9" ht="45.75" customHeight="1" x14ac:dyDescent="0.25">
      <c r="A35" s="120" t="s">
        <v>1207</v>
      </c>
      <c r="B35" s="120" t="s">
        <v>759</v>
      </c>
      <c r="E35" s="488" t="s">
        <v>760</v>
      </c>
      <c r="F35" s="488"/>
      <c r="G35" s="488"/>
      <c r="I35" s="118"/>
    </row>
    <row r="36" spans="1:9" ht="31.5" customHeight="1" x14ac:dyDescent="0.25">
      <c r="A36" s="120" t="s">
        <v>1208</v>
      </c>
      <c r="B36" s="120" t="s">
        <v>633</v>
      </c>
      <c r="D36" s="488" t="s">
        <v>761</v>
      </c>
      <c r="E36" s="488"/>
      <c r="F36" s="488"/>
      <c r="G36" s="488"/>
    </row>
    <row r="37" spans="1:9" ht="31.5" customHeight="1" x14ac:dyDescent="0.25">
      <c r="A37" s="120" t="s">
        <v>1209</v>
      </c>
      <c r="B37" s="120" t="s">
        <v>762</v>
      </c>
      <c r="E37" s="488" t="s">
        <v>763</v>
      </c>
      <c r="F37" s="488"/>
      <c r="G37" s="488"/>
      <c r="I37" s="118"/>
    </row>
    <row r="38" spans="1:9" x14ac:dyDescent="0.25">
      <c r="A38" s="120" t="s">
        <v>1210</v>
      </c>
      <c r="B38" s="120" t="s">
        <v>764</v>
      </c>
      <c r="E38" s="488" t="s">
        <v>765</v>
      </c>
      <c r="F38" s="488"/>
      <c r="G38" s="488"/>
      <c r="I38" s="118"/>
    </row>
    <row r="39" spans="1:9" x14ac:dyDescent="0.25">
      <c r="A39" s="120" t="s">
        <v>1211</v>
      </c>
      <c r="B39" s="120" t="s">
        <v>766</v>
      </c>
      <c r="E39" s="488" t="s">
        <v>767</v>
      </c>
      <c r="F39" s="488"/>
      <c r="G39" s="488"/>
      <c r="I39" s="118"/>
    </row>
    <row r="40" spans="1:9" ht="29.25" customHeight="1" x14ac:dyDescent="0.25">
      <c r="A40" s="120" t="s">
        <v>1212</v>
      </c>
      <c r="B40" s="120" t="s">
        <v>635</v>
      </c>
      <c r="D40" s="488" t="s">
        <v>768</v>
      </c>
      <c r="E40" s="488"/>
      <c r="F40" s="488"/>
      <c r="G40" s="488"/>
    </row>
    <row r="41" spans="1:9" ht="30" customHeight="1" x14ac:dyDescent="0.25">
      <c r="A41" s="120" t="s">
        <v>1213</v>
      </c>
      <c r="B41" s="120" t="s">
        <v>769</v>
      </c>
      <c r="E41" s="488" t="s">
        <v>770</v>
      </c>
      <c r="F41" s="488"/>
      <c r="G41" s="488"/>
    </row>
    <row r="42" spans="1:9" x14ac:dyDescent="0.25">
      <c r="A42" s="120" t="s">
        <v>1214</v>
      </c>
      <c r="B42" s="120" t="s">
        <v>771</v>
      </c>
      <c r="E42" s="488" t="s">
        <v>772</v>
      </c>
      <c r="F42" s="488"/>
      <c r="G42" s="488"/>
    </row>
    <row r="43" spans="1:9" x14ac:dyDescent="0.25">
      <c r="A43" s="120" t="s">
        <v>1215</v>
      </c>
      <c r="B43" s="120" t="s">
        <v>773</v>
      </c>
      <c r="E43" s="488" t="s">
        <v>774</v>
      </c>
      <c r="F43" s="488"/>
      <c r="G43" s="488"/>
    </row>
    <row r="44" spans="1:9" ht="30" customHeight="1" x14ac:dyDescent="0.25">
      <c r="A44" s="120" t="s">
        <v>1216</v>
      </c>
      <c r="B44" s="120" t="s">
        <v>637</v>
      </c>
      <c r="D44" s="488" t="s">
        <v>775</v>
      </c>
      <c r="E44" s="488"/>
      <c r="F44" s="488"/>
      <c r="G44" s="488"/>
    </row>
    <row r="45" spans="1:9" x14ac:dyDescent="0.25">
      <c r="A45" s="120" t="s">
        <v>1217</v>
      </c>
      <c r="B45" s="120" t="s">
        <v>776</v>
      </c>
      <c r="E45" s="488" t="s">
        <v>777</v>
      </c>
      <c r="F45" s="488"/>
      <c r="G45" s="488"/>
    </row>
    <row r="46" spans="1:9" x14ac:dyDescent="0.25">
      <c r="A46" s="120" t="s">
        <v>1218</v>
      </c>
      <c r="B46" s="120" t="s">
        <v>778</v>
      </c>
      <c r="E46" s="488" t="s">
        <v>779</v>
      </c>
      <c r="F46" s="488"/>
      <c r="G46" s="488"/>
    </row>
    <row r="47" spans="1:9" x14ac:dyDescent="0.25">
      <c r="A47" s="120" t="s">
        <v>1219</v>
      </c>
      <c r="B47" s="120" t="s">
        <v>780</v>
      </c>
      <c r="E47" s="488" t="s">
        <v>781</v>
      </c>
      <c r="F47" s="488"/>
      <c r="G47" s="488"/>
    </row>
    <row r="48" spans="1:9" x14ac:dyDescent="0.25">
      <c r="A48" s="120" t="s">
        <v>1220</v>
      </c>
      <c r="B48" s="120" t="s">
        <v>782</v>
      </c>
      <c r="E48" s="488" t="s">
        <v>783</v>
      </c>
      <c r="F48" s="488"/>
      <c r="G48" s="488"/>
    </row>
    <row r="49" spans="1:9" x14ac:dyDescent="0.25">
      <c r="A49" s="120" t="s">
        <v>1221</v>
      </c>
      <c r="B49" s="120" t="s">
        <v>784</v>
      </c>
      <c r="E49" s="488" t="s">
        <v>785</v>
      </c>
      <c r="F49" s="488"/>
      <c r="G49" s="488"/>
    </row>
    <row r="50" spans="1:9" ht="31.5" customHeight="1" x14ac:dyDescent="0.25">
      <c r="A50" s="120" t="s">
        <v>1222</v>
      </c>
      <c r="B50" s="121" t="s">
        <v>639</v>
      </c>
      <c r="C50" s="488" t="s">
        <v>786</v>
      </c>
      <c r="D50" s="488"/>
      <c r="E50" s="488"/>
      <c r="F50" s="488"/>
      <c r="G50" s="488"/>
    </row>
    <row r="51" spans="1:9" x14ac:dyDescent="0.25">
      <c r="A51" s="120" t="s">
        <v>465</v>
      </c>
      <c r="B51" s="120" t="s">
        <v>640</v>
      </c>
      <c r="D51" s="488" t="s">
        <v>787</v>
      </c>
      <c r="E51" s="488"/>
      <c r="F51" s="488"/>
      <c r="G51" s="488"/>
      <c r="H51" s="261" t="s">
        <v>207</v>
      </c>
    </row>
    <row r="52" spans="1:9" x14ac:dyDescent="0.25">
      <c r="A52" s="120" t="s">
        <v>1223</v>
      </c>
      <c r="B52" s="120" t="s">
        <v>642</v>
      </c>
      <c r="E52" s="488" t="s">
        <v>788</v>
      </c>
      <c r="F52" s="488"/>
      <c r="G52" s="488"/>
      <c r="H52" s="261" t="s">
        <v>206</v>
      </c>
    </row>
    <row r="53" spans="1:9" x14ac:dyDescent="0.25">
      <c r="A53" s="120" t="s">
        <v>1224</v>
      </c>
      <c r="B53" s="120" t="s">
        <v>789</v>
      </c>
      <c r="F53" s="488" t="s">
        <v>790</v>
      </c>
      <c r="G53" s="488"/>
      <c r="H53" s="261" t="s">
        <v>206</v>
      </c>
      <c r="I53" s="118"/>
    </row>
    <row r="54" spans="1:9" x14ac:dyDescent="0.25">
      <c r="A54" s="120" t="s">
        <v>1225</v>
      </c>
      <c r="B54" s="120" t="s">
        <v>791</v>
      </c>
      <c r="F54" s="488" t="s">
        <v>792</v>
      </c>
      <c r="G54" s="488"/>
      <c r="H54" s="261" t="s">
        <v>206</v>
      </c>
      <c r="I54" s="118"/>
    </row>
    <row r="55" spans="1:9" x14ac:dyDescent="0.25">
      <c r="A55" s="120" t="s">
        <v>1226</v>
      </c>
      <c r="B55" s="120" t="s">
        <v>793</v>
      </c>
      <c r="F55" s="488" t="s">
        <v>794</v>
      </c>
      <c r="G55" s="488"/>
      <c r="H55" s="261" t="s">
        <v>206</v>
      </c>
    </row>
    <row r="56" spans="1:9" ht="45" x14ac:dyDescent="0.25">
      <c r="A56" s="120" t="s">
        <v>1227</v>
      </c>
      <c r="B56" s="120" t="s">
        <v>795</v>
      </c>
      <c r="G56" s="118" t="s">
        <v>796</v>
      </c>
      <c r="H56" s="261" t="s">
        <v>206</v>
      </c>
    </row>
    <row r="57" spans="1:9" ht="45" x14ac:dyDescent="0.25">
      <c r="A57" s="120" t="s">
        <v>1228</v>
      </c>
      <c r="B57" s="120" t="s">
        <v>797</v>
      </c>
      <c r="G57" s="118" t="s">
        <v>798</v>
      </c>
      <c r="H57" s="261" t="s">
        <v>206</v>
      </c>
    </row>
    <row r="58" spans="1:9" ht="45.75" customHeight="1" x14ac:dyDescent="0.25">
      <c r="A58" s="120" t="s">
        <v>1229</v>
      </c>
      <c r="B58" s="120" t="s">
        <v>799</v>
      </c>
      <c r="F58" s="488" t="s">
        <v>800</v>
      </c>
      <c r="G58" s="488"/>
      <c r="H58" s="261" t="s">
        <v>206</v>
      </c>
      <c r="I58" s="118"/>
    </row>
    <row r="59" spans="1:9" ht="29.25" customHeight="1" x14ac:dyDescent="0.25">
      <c r="A59" s="120" t="s">
        <v>1230</v>
      </c>
      <c r="B59" s="120" t="s">
        <v>801</v>
      </c>
      <c r="F59" s="488" t="s">
        <v>802</v>
      </c>
      <c r="G59" s="488"/>
      <c r="H59" s="261" t="s">
        <v>206</v>
      </c>
      <c r="I59" s="118"/>
    </row>
    <row r="60" spans="1:9" x14ac:dyDescent="0.25">
      <c r="A60" s="120" t="s">
        <v>1231</v>
      </c>
      <c r="B60" s="120" t="s">
        <v>644</v>
      </c>
      <c r="E60" s="488" t="s">
        <v>803</v>
      </c>
      <c r="F60" s="488"/>
      <c r="G60" s="488"/>
      <c r="H60" s="261" t="s">
        <v>206</v>
      </c>
      <c r="I60" s="118"/>
    </row>
    <row r="61" spans="1:9" ht="30.75" customHeight="1" x14ac:dyDescent="0.25">
      <c r="A61" s="120" t="s">
        <v>1232</v>
      </c>
      <c r="B61" s="120" t="s">
        <v>804</v>
      </c>
      <c r="F61" s="488" t="s">
        <v>805</v>
      </c>
      <c r="G61" s="488"/>
      <c r="H61" s="261" t="s">
        <v>206</v>
      </c>
      <c r="I61" s="118"/>
    </row>
    <row r="62" spans="1:9" x14ac:dyDescent="0.25">
      <c r="A62" s="120" t="s">
        <v>1233</v>
      </c>
      <c r="B62" s="120" t="s">
        <v>646</v>
      </c>
      <c r="E62" s="488" t="s">
        <v>647</v>
      </c>
      <c r="F62" s="488"/>
      <c r="G62" s="488"/>
      <c r="H62" s="261" t="s">
        <v>206</v>
      </c>
      <c r="I62" s="118"/>
    </row>
    <row r="63" spans="1:9" x14ac:dyDescent="0.25">
      <c r="A63" s="120" t="s">
        <v>1234</v>
      </c>
      <c r="B63" s="120" t="s">
        <v>806</v>
      </c>
      <c r="E63" s="488" t="s">
        <v>807</v>
      </c>
      <c r="F63" s="488"/>
      <c r="G63" s="488"/>
      <c r="H63" s="261" t="s">
        <v>206</v>
      </c>
    </row>
    <row r="64" spans="1:9" ht="30" customHeight="1" x14ac:dyDescent="0.25">
      <c r="A64" s="120" t="s">
        <v>467</v>
      </c>
      <c r="B64" s="120" t="s">
        <v>648</v>
      </c>
      <c r="D64" s="488" t="s">
        <v>808</v>
      </c>
      <c r="E64" s="488"/>
      <c r="F64" s="488"/>
      <c r="G64" s="488"/>
      <c r="H64" s="261" t="s">
        <v>209</v>
      </c>
      <c r="I64" s="261" t="s">
        <v>210</v>
      </c>
    </row>
    <row r="65" spans="1:9" x14ac:dyDescent="0.25">
      <c r="A65" s="120" t="s">
        <v>468</v>
      </c>
      <c r="B65" s="120" t="s">
        <v>650</v>
      </c>
      <c r="E65" s="488" t="s">
        <v>809</v>
      </c>
      <c r="F65" s="488"/>
      <c r="G65" s="488"/>
      <c r="H65" s="261" t="s">
        <v>211</v>
      </c>
    </row>
    <row r="66" spans="1:9" x14ac:dyDescent="0.25">
      <c r="A66" s="120" t="s">
        <v>1235</v>
      </c>
      <c r="B66" s="120" t="s">
        <v>652</v>
      </c>
      <c r="E66" s="488" t="s">
        <v>810</v>
      </c>
      <c r="F66" s="488"/>
      <c r="G66" s="488"/>
    </row>
    <row r="67" spans="1:9" ht="33" customHeight="1" x14ac:dyDescent="0.25">
      <c r="A67" s="120" t="s">
        <v>1236</v>
      </c>
      <c r="B67" s="120" t="s">
        <v>811</v>
      </c>
      <c r="F67" s="488" t="s">
        <v>812</v>
      </c>
      <c r="G67" s="488"/>
    </row>
    <row r="68" spans="1:9" ht="28.5" customHeight="1" x14ac:dyDescent="0.25">
      <c r="A68" s="120" t="s">
        <v>1237</v>
      </c>
      <c r="B68" s="120" t="s">
        <v>813</v>
      </c>
      <c r="F68" s="488" t="s">
        <v>814</v>
      </c>
      <c r="G68" s="488"/>
      <c r="I68" s="118"/>
    </row>
    <row r="69" spans="1:9" x14ac:dyDescent="0.25">
      <c r="A69" s="120" t="s">
        <v>1238</v>
      </c>
      <c r="B69" s="120" t="s">
        <v>658</v>
      </c>
      <c r="E69" s="488" t="s">
        <v>815</v>
      </c>
      <c r="F69" s="488"/>
      <c r="G69" s="488"/>
    </row>
    <row r="70" spans="1:9" ht="30" customHeight="1" x14ac:dyDescent="0.25">
      <c r="A70" s="120" t="s">
        <v>1239</v>
      </c>
      <c r="B70" s="120" t="s">
        <v>816</v>
      </c>
      <c r="F70" s="488" t="s">
        <v>817</v>
      </c>
      <c r="G70" s="488"/>
    </row>
    <row r="71" spans="1:9" x14ac:dyDescent="0.25">
      <c r="A71" s="120" t="s">
        <v>1240</v>
      </c>
      <c r="B71" s="120" t="s">
        <v>818</v>
      </c>
      <c r="F71" s="488" t="s">
        <v>819</v>
      </c>
      <c r="G71" s="488"/>
    </row>
    <row r="72" spans="1:9" x14ac:dyDescent="0.25">
      <c r="A72" s="120" t="s">
        <v>1241</v>
      </c>
      <c r="B72" s="120" t="s">
        <v>820</v>
      </c>
      <c r="F72" s="488" t="s">
        <v>821</v>
      </c>
      <c r="G72" s="488"/>
    </row>
    <row r="73" spans="1:9" x14ac:dyDescent="0.25">
      <c r="A73" s="120" t="s">
        <v>1242</v>
      </c>
      <c r="B73" s="120" t="s">
        <v>822</v>
      </c>
      <c r="E73" s="488" t="s">
        <v>823</v>
      </c>
      <c r="F73" s="488"/>
      <c r="G73" s="488"/>
    </row>
    <row r="74" spans="1:9" ht="46.5" customHeight="1" x14ac:dyDescent="0.25">
      <c r="A74" s="120" t="s">
        <v>1243</v>
      </c>
      <c r="B74" s="120" t="s">
        <v>824</v>
      </c>
      <c r="F74" s="488" t="s">
        <v>825</v>
      </c>
      <c r="G74" s="488"/>
      <c r="I74" s="118"/>
    </row>
    <row r="75" spans="1:9" ht="44.25" customHeight="1" x14ac:dyDescent="0.25">
      <c r="A75" s="120" t="s">
        <v>1244</v>
      </c>
      <c r="B75" s="120" t="s">
        <v>826</v>
      </c>
      <c r="F75" s="488" t="s">
        <v>827</v>
      </c>
      <c r="G75" s="488"/>
    </row>
    <row r="76" spans="1:9" x14ac:dyDescent="0.25">
      <c r="A76" s="120" t="s">
        <v>1245</v>
      </c>
      <c r="B76" s="120" t="s">
        <v>828</v>
      </c>
      <c r="F76" s="488" t="s">
        <v>829</v>
      </c>
      <c r="G76" s="488"/>
    </row>
    <row r="77" spans="1:9" ht="30.75" customHeight="1" x14ac:dyDescent="0.25">
      <c r="A77" s="120" t="s">
        <v>472</v>
      </c>
      <c r="B77" s="120" t="s">
        <v>830</v>
      </c>
      <c r="E77" s="488" t="s">
        <v>831</v>
      </c>
      <c r="F77" s="488"/>
      <c r="G77" s="488"/>
      <c r="H77" s="261" t="s">
        <v>215</v>
      </c>
    </row>
    <row r="78" spans="1:9" x14ac:dyDescent="0.25">
      <c r="A78" s="120" t="s">
        <v>1246</v>
      </c>
      <c r="B78" s="120" t="s">
        <v>832</v>
      </c>
      <c r="F78" s="488" t="s">
        <v>833</v>
      </c>
      <c r="G78" s="488"/>
      <c r="H78" s="261" t="s">
        <v>215</v>
      </c>
    </row>
    <row r="79" spans="1:9" x14ac:dyDescent="0.25">
      <c r="A79" s="120" t="s">
        <v>1247</v>
      </c>
      <c r="B79" s="120" t="s">
        <v>834</v>
      </c>
      <c r="F79" s="488" t="s">
        <v>835</v>
      </c>
      <c r="G79" s="488"/>
      <c r="H79" s="261" t="s">
        <v>215</v>
      </c>
    </row>
    <row r="80" spans="1:9" ht="30" customHeight="1" x14ac:dyDescent="0.25">
      <c r="A80" s="120" t="s">
        <v>471</v>
      </c>
      <c r="B80" s="120" t="s">
        <v>836</v>
      </c>
      <c r="E80" s="488" t="s">
        <v>837</v>
      </c>
      <c r="F80" s="488"/>
      <c r="G80" s="488"/>
      <c r="H80" s="261" t="s">
        <v>215</v>
      </c>
    </row>
    <row r="81" spans="1:8" x14ac:dyDescent="0.25">
      <c r="A81" s="120" t="s">
        <v>469</v>
      </c>
      <c r="B81" s="120" t="s">
        <v>660</v>
      </c>
      <c r="D81" s="488" t="s">
        <v>838</v>
      </c>
      <c r="E81" s="488"/>
      <c r="F81" s="488"/>
      <c r="G81" s="488"/>
      <c r="H81" s="261" t="s">
        <v>218</v>
      </c>
    </row>
    <row r="82" spans="1:8" x14ac:dyDescent="0.25">
      <c r="A82" s="120" t="s">
        <v>1248</v>
      </c>
      <c r="B82" s="120" t="s">
        <v>662</v>
      </c>
      <c r="E82" s="488" t="s">
        <v>839</v>
      </c>
      <c r="F82" s="488"/>
      <c r="G82" s="488"/>
    </row>
    <row r="83" spans="1:8" x14ac:dyDescent="0.25">
      <c r="A83" s="120" t="s">
        <v>1249</v>
      </c>
      <c r="B83" s="120" t="s">
        <v>674</v>
      </c>
      <c r="E83" s="488" t="s">
        <v>840</v>
      </c>
      <c r="F83" s="488"/>
      <c r="G83" s="488"/>
    </row>
    <row r="84" spans="1:8" ht="30" customHeight="1" x14ac:dyDescent="0.25">
      <c r="A84" s="120" t="s">
        <v>1250</v>
      </c>
      <c r="B84" s="120" t="s">
        <v>841</v>
      </c>
      <c r="E84" s="488" t="s">
        <v>842</v>
      </c>
      <c r="F84" s="488"/>
      <c r="G84" s="488"/>
    </row>
    <row r="85" spans="1:8" ht="28.5" customHeight="1" x14ac:dyDescent="0.25">
      <c r="A85" s="120" t="s">
        <v>1251</v>
      </c>
      <c r="B85" s="120" t="s">
        <v>676</v>
      </c>
      <c r="D85" s="488" t="s">
        <v>843</v>
      </c>
      <c r="E85" s="488"/>
      <c r="F85" s="488"/>
      <c r="G85" s="488"/>
    </row>
    <row r="86" spans="1:8" x14ac:dyDescent="0.25">
      <c r="A86" s="120" t="s">
        <v>1252</v>
      </c>
      <c r="B86" s="120" t="s">
        <v>844</v>
      </c>
      <c r="E86" s="488" t="s">
        <v>845</v>
      </c>
      <c r="F86" s="488"/>
      <c r="G86" s="488"/>
    </row>
    <row r="87" spans="1:8" ht="30" customHeight="1" x14ac:dyDescent="0.25">
      <c r="A87" s="120" t="s">
        <v>1253</v>
      </c>
      <c r="B87" s="120" t="s">
        <v>846</v>
      </c>
      <c r="E87" s="488" t="s">
        <v>847</v>
      </c>
      <c r="F87" s="488"/>
      <c r="G87" s="488"/>
    </row>
    <row r="88" spans="1:8" ht="28.5" customHeight="1" x14ac:dyDescent="0.25">
      <c r="A88" s="120" t="s">
        <v>448</v>
      </c>
      <c r="B88" s="120" t="s">
        <v>848</v>
      </c>
      <c r="E88" s="488" t="s">
        <v>849</v>
      </c>
      <c r="F88" s="488"/>
      <c r="G88" s="488"/>
      <c r="H88" s="261" t="s">
        <v>172</v>
      </c>
    </row>
    <row r="89" spans="1:8" ht="30" customHeight="1" x14ac:dyDescent="0.25">
      <c r="A89" s="120" t="s">
        <v>1254</v>
      </c>
      <c r="B89" s="121" t="s">
        <v>678</v>
      </c>
      <c r="C89" s="488" t="s">
        <v>850</v>
      </c>
      <c r="D89" s="488"/>
      <c r="E89" s="488"/>
      <c r="F89" s="488"/>
      <c r="G89" s="488"/>
    </row>
    <row r="90" spans="1:8" x14ac:dyDescent="0.25">
      <c r="A90" s="120" t="s">
        <v>1255</v>
      </c>
      <c r="B90" s="120" t="s">
        <v>679</v>
      </c>
      <c r="D90" s="488" t="s">
        <v>851</v>
      </c>
      <c r="E90" s="488"/>
      <c r="F90" s="488"/>
      <c r="G90" s="488"/>
    </row>
    <row r="91" spans="1:8" ht="29.25" customHeight="1" x14ac:dyDescent="0.25">
      <c r="A91" s="120" t="s">
        <v>1256</v>
      </c>
      <c r="B91" s="120" t="s">
        <v>852</v>
      </c>
      <c r="E91" s="488" t="s">
        <v>853</v>
      </c>
      <c r="F91" s="488"/>
      <c r="G91" s="488"/>
    </row>
    <row r="92" spans="1:8" ht="30" customHeight="1" x14ac:dyDescent="0.25">
      <c r="A92" s="120" t="s">
        <v>1257</v>
      </c>
      <c r="B92" s="120" t="s">
        <v>854</v>
      </c>
      <c r="E92" s="488" t="s">
        <v>855</v>
      </c>
      <c r="F92" s="488"/>
      <c r="G92" s="488"/>
    </row>
    <row r="93" spans="1:8" ht="46.5" customHeight="1" x14ac:dyDescent="0.25">
      <c r="A93" s="120" t="s">
        <v>1258</v>
      </c>
      <c r="B93" s="120" t="s">
        <v>856</v>
      </c>
      <c r="E93" s="488" t="s">
        <v>857</v>
      </c>
      <c r="F93" s="488"/>
      <c r="G93" s="488"/>
    </row>
    <row r="94" spans="1:8" ht="31.5" customHeight="1" x14ac:dyDescent="0.25">
      <c r="A94" s="120" t="s">
        <v>1259</v>
      </c>
      <c r="B94" s="120" t="s">
        <v>858</v>
      </c>
      <c r="E94" s="488" t="s">
        <v>859</v>
      </c>
      <c r="F94" s="488"/>
      <c r="G94" s="488"/>
    </row>
    <row r="95" spans="1:8" ht="30.75" customHeight="1" x14ac:dyDescent="0.25">
      <c r="A95" s="120" t="s">
        <v>1260</v>
      </c>
      <c r="B95" s="120" t="s">
        <v>860</v>
      </c>
      <c r="E95" s="488" t="s">
        <v>861</v>
      </c>
      <c r="F95" s="488"/>
      <c r="G95" s="488"/>
    </row>
    <row r="96" spans="1:8" x14ac:dyDescent="0.25">
      <c r="A96" s="120" t="s">
        <v>1261</v>
      </c>
      <c r="B96" s="120" t="s">
        <v>681</v>
      </c>
      <c r="D96" s="488" t="s">
        <v>862</v>
      </c>
      <c r="E96" s="488"/>
      <c r="F96" s="488"/>
      <c r="G96" s="488"/>
    </row>
    <row r="97" spans="1:9" ht="30" customHeight="1" x14ac:dyDescent="0.25">
      <c r="A97" s="120" t="s">
        <v>1262</v>
      </c>
      <c r="B97" s="120" t="s">
        <v>863</v>
      </c>
      <c r="E97" s="488" t="s">
        <v>864</v>
      </c>
      <c r="F97" s="488"/>
      <c r="G97" s="488"/>
    </row>
    <row r="98" spans="1:9" ht="31.5" customHeight="1" x14ac:dyDescent="0.25">
      <c r="A98" s="120" t="s">
        <v>1263</v>
      </c>
      <c r="B98" s="120" t="s">
        <v>865</v>
      </c>
      <c r="E98" s="488" t="s">
        <v>866</v>
      </c>
      <c r="F98" s="488"/>
      <c r="G98" s="488"/>
    </row>
    <row r="99" spans="1:9" ht="29.25" customHeight="1" x14ac:dyDescent="0.25">
      <c r="A99" s="120" t="s">
        <v>1264</v>
      </c>
      <c r="B99" s="120" t="s">
        <v>867</v>
      </c>
      <c r="E99" s="488" t="s">
        <v>868</v>
      </c>
      <c r="F99" s="488"/>
      <c r="G99" s="488"/>
    </row>
    <row r="100" spans="1:9" x14ac:dyDescent="0.25">
      <c r="A100" s="120" t="s">
        <v>1265</v>
      </c>
      <c r="B100" s="120" t="s">
        <v>683</v>
      </c>
      <c r="D100" s="488" t="s">
        <v>869</v>
      </c>
      <c r="E100" s="488"/>
      <c r="F100" s="488"/>
      <c r="G100" s="488"/>
    </row>
    <row r="101" spans="1:9" ht="30" customHeight="1" x14ac:dyDescent="0.25">
      <c r="A101" s="120" t="s">
        <v>1266</v>
      </c>
      <c r="B101" s="120" t="s">
        <v>870</v>
      </c>
      <c r="E101" s="488" t="s">
        <v>871</v>
      </c>
      <c r="F101" s="488"/>
      <c r="G101" s="488"/>
    </row>
    <row r="102" spans="1:9" ht="30" customHeight="1" x14ac:dyDescent="0.25">
      <c r="A102" s="120" t="s">
        <v>1267</v>
      </c>
      <c r="B102" s="120" t="s">
        <v>872</v>
      </c>
      <c r="E102" s="488" t="s">
        <v>873</v>
      </c>
      <c r="F102" s="488"/>
      <c r="G102" s="488"/>
    </row>
    <row r="103" spans="1:9" ht="30.75" customHeight="1" x14ac:dyDescent="0.2">
      <c r="A103" s="120" t="s">
        <v>453</v>
      </c>
      <c r="B103" s="121" t="s">
        <v>685</v>
      </c>
      <c r="C103" s="488" t="s">
        <v>874</v>
      </c>
      <c r="D103" s="488"/>
      <c r="E103" s="488"/>
      <c r="F103" s="488"/>
      <c r="G103" s="488"/>
      <c r="H103" s="262" t="s">
        <v>65</v>
      </c>
      <c r="I103" s="262" t="s">
        <v>78</v>
      </c>
    </row>
    <row r="104" spans="1:9" ht="29.25" customHeight="1" x14ac:dyDescent="0.25">
      <c r="A104" s="120" t="s">
        <v>1268</v>
      </c>
      <c r="B104" s="120" t="s">
        <v>686</v>
      </c>
      <c r="D104" s="488" t="s">
        <v>875</v>
      </c>
      <c r="E104" s="488"/>
      <c r="F104" s="488"/>
      <c r="G104" s="488"/>
    </row>
    <row r="105" spans="1:9" x14ac:dyDescent="0.25">
      <c r="A105" s="120" t="s">
        <v>1269</v>
      </c>
      <c r="B105" s="120" t="s">
        <v>876</v>
      </c>
      <c r="E105" s="488" t="s">
        <v>877</v>
      </c>
      <c r="F105" s="488"/>
      <c r="G105" s="488"/>
    </row>
    <row r="106" spans="1:9" x14ac:dyDescent="0.25">
      <c r="A106" s="120" t="s">
        <v>1270</v>
      </c>
      <c r="B106" s="120" t="s">
        <v>878</v>
      </c>
      <c r="E106" s="488" t="s">
        <v>879</v>
      </c>
      <c r="F106" s="488"/>
      <c r="G106" s="488"/>
    </row>
    <row r="107" spans="1:9" ht="28.5" customHeight="1" x14ac:dyDescent="0.25">
      <c r="A107" s="120" t="s">
        <v>1271</v>
      </c>
      <c r="B107" s="120" t="s">
        <v>880</v>
      </c>
      <c r="E107" s="488" t="s">
        <v>881</v>
      </c>
      <c r="F107" s="488"/>
      <c r="G107" s="488"/>
    </row>
    <row r="108" spans="1:9" ht="30" customHeight="1" x14ac:dyDescent="0.25">
      <c r="A108" s="120" t="s">
        <v>1272</v>
      </c>
      <c r="B108" s="120" t="s">
        <v>882</v>
      </c>
      <c r="E108" s="488" t="s">
        <v>883</v>
      </c>
      <c r="F108" s="488"/>
      <c r="G108" s="488"/>
    </row>
    <row r="109" spans="1:9" x14ac:dyDescent="0.25">
      <c r="A109" s="120" t="s">
        <v>1273</v>
      </c>
      <c r="B109" s="120" t="s">
        <v>884</v>
      </c>
      <c r="E109" s="488" t="s">
        <v>885</v>
      </c>
      <c r="F109" s="488"/>
      <c r="G109" s="488"/>
    </row>
    <row r="110" spans="1:9" x14ac:dyDescent="0.25">
      <c r="A110" s="120" t="s">
        <v>1274</v>
      </c>
      <c r="B110" s="120" t="s">
        <v>886</v>
      </c>
      <c r="E110" s="488" t="s">
        <v>887</v>
      </c>
      <c r="F110" s="488"/>
      <c r="G110" s="488"/>
    </row>
    <row r="111" spans="1:9" ht="32.25" customHeight="1" x14ac:dyDescent="0.25">
      <c r="A111" s="120" t="s">
        <v>1275</v>
      </c>
      <c r="B111" s="120" t="s">
        <v>688</v>
      </c>
      <c r="D111" s="488" t="s">
        <v>888</v>
      </c>
      <c r="E111" s="488"/>
      <c r="F111" s="488"/>
      <c r="G111" s="488"/>
    </row>
    <row r="112" spans="1:9" ht="30.75" customHeight="1" x14ac:dyDescent="0.25">
      <c r="A112" s="120" t="s">
        <v>1276</v>
      </c>
      <c r="B112" s="120" t="s">
        <v>889</v>
      </c>
      <c r="E112" s="488" t="s">
        <v>890</v>
      </c>
      <c r="F112" s="488"/>
      <c r="G112" s="488"/>
    </row>
    <row r="113" spans="1:11" ht="30" customHeight="1" x14ac:dyDescent="0.25">
      <c r="A113" s="120" t="s">
        <v>1277</v>
      </c>
      <c r="B113" s="120" t="s">
        <v>891</v>
      </c>
      <c r="E113" s="488" t="s">
        <v>892</v>
      </c>
      <c r="F113" s="488"/>
      <c r="G113" s="488"/>
    </row>
    <row r="114" spans="1:11" ht="30" customHeight="1" x14ac:dyDescent="0.25">
      <c r="A114" s="120" t="s">
        <v>1278</v>
      </c>
      <c r="B114" s="120" t="s">
        <v>893</v>
      </c>
      <c r="E114" s="488" t="s">
        <v>894</v>
      </c>
      <c r="F114" s="488"/>
      <c r="G114" s="488"/>
    </row>
    <row r="115" spans="1:11" ht="31.5" customHeight="1" x14ac:dyDescent="0.2">
      <c r="A115" s="120" t="s">
        <v>455</v>
      </c>
      <c r="B115" s="120" t="s">
        <v>895</v>
      </c>
      <c r="E115" s="488" t="s">
        <v>896</v>
      </c>
      <c r="F115" s="488"/>
      <c r="G115" s="488"/>
      <c r="H115" s="262" t="s">
        <v>78</v>
      </c>
      <c r="I115" s="261" t="s">
        <v>199</v>
      </c>
      <c r="J115" s="261" t="s">
        <v>202</v>
      </c>
      <c r="K115" s="261" t="s">
        <v>203</v>
      </c>
    </row>
    <row r="116" spans="1:11" ht="29.25" customHeight="1" x14ac:dyDescent="0.25">
      <c r="A116" s="120" t="s">
        <v>459</v>
      </c>
      <c r="B116" s="120" t="s">
        <v>690</v>
      </c>
      <c r="D116" s="488" t="s">
        <v>897</v>
      </c>
      <c r="E116" s="488"/>
      <c r="F116" s="488"/>
      <c r="G116" s="488"/>
      <c r="H116" s="261" t="s">
        <v>194</v>
      </c>
    </row>
    <row r="117" spans="1:11" x14ac:dyDescent="0.25">
      <c r="A117" s="120" t="s">
        <v>1279</v>
      </c>
      <c r="B117" s="120" t="s">
        <v>898</v>
      </c>
      <c r="E117" s="488" t="s">
        <v>899</v>
      </c>
      <c r="F117" s="488"/>
      <c r="G117" s="488"/>
    </row>
    <row r="118" spans="1:11" ht="16.5" customHeight="1" x14ac:dyDescent="0.25">
      <c r="A118" s="120" t="s">
        <v>460</v>
      </c>
      <c r="B118" s="120" t="s">
        <v>900</v>
      </c>
      <c r="F118" s="488" t="s">
        <v>901</v>
      </c>
      <c r="G118" s="488"/>
      <c r="H118" s="261" t="s">
        <v>196</v>
      </c>
    </row>
    <row r="119" spans="1:11" x14ac:dyDescent="0.25">
      <c r="A119" s="120" t="s">
        <v>461</v>
      </c>
      <c r="B119" s="120" t="s">
        <v>902</v>
      </c>
      <c r="F119" s="488" t="s">
        <v>903</v>
      </c>
      <c r="G119" s="488"/>
      <c r="H119" s="261" t="s">
        <v>197</v>
      </c>
    </row>
    <row r="120" spans="1:11" x14ac:dyDescent="0.25">
      <c r="A120" s="120" t="s">
        <v>1280</v>
      </c>
      <c r="B120" s="120" t="s">
        <v>904</v>
      </c>
      <c r="E120" s="488" t="s">
        <v>905</v>
      </c>
      <c r="F120" s="488"/>
      <c r="G120" s="488"/>
    </row>
    <row r="121" spans="1:11" x14ac:dyDescent="0.25">
      <c r="A121" s="120" t="s">
        <v>1281</v>
      </c>
      <c r="B121" s="120" t="s">
        <v>906</v>
      </c>
      <c r="F121" s="488" t="s">
        <v>907</v>
      </c>
      <c r="G121" s="488"/>
    </row>
    <row r="122" spans="1:11" x14ac:dyDescent="0.25">
      <c r="A122" s="120" t="s">
        <v>434</v>
      </c>
      <c r="B122" s="120" t="s">
        <v>908</v>
      </c>
      <c r="F122" s="488" t="s">
        <v>909</v>
      </c>
      <c r="G122" s="488"/>
      <c r="H122" s="261" t="s">
        <v>159</v>
      </c>
    </row>
    <row r="123" spans="1:11" ht="30.75" customHeight="1" x14ac:dyDescent="0.25">
      <c r="A123" s="120" t="s">
        <v>1282</v>
      </c>
      <c r="B123" s="120" t="s">
        <v>910</v>
      </c>
      <c r="F123" s="488" t="s">
        <v>911</v>
      </c>
      <c r="G123" s="488"/>
    </row>
    <row r="124" spans="1:11" ht="30" customHeight="1" x14ac:dyDescent="0.25">
      <c r="A124" s="120" t="s">
        <v>462</v>
      </c>
      <c r="B124" s="120" t="s">
        <v>912</v>
      </c>
      <c r="F124" s="488" t="s">
        <v>913</v>
      </c>
      <c r="G124" s="488"/>
      <c r="H124" s="261" t="s">
        <v>198</v>
      </c>
    </row>
    <row r="125" spans="1:11" ht="30.75" customHeight="1" x14ac:dyDescent="0.25">
      <c r="A125" s="120" t="s">
        <v>457</v>
      </c>
      <c r="B125" s="120" t="s">
        <v>692</v>
      </c>
      <c r="D125" s="488" t="s">
        <v>914</v>
      </c>
      <c r="E125" s="488"/>
      <c r="F125" s="488"/>
      <c r="G125" s="488"/>
      <c r="H125" s="261" t="s">
        <v>86</v>
      </c>
    </row>
    <row r="126" spans="1:11" ht="31.5" customHeight="1" x14ac:dyDescent="0.25">
      <c r="A126" s="120" t="s">
        <v>1283</v>
      </c>
      <c r="B126" s="120" t="s">
        <v>915</v>
      </c>
      <c r="E126" s="488" t="s">
        <v>916</v>
      </c>
      <c r="F126" s="488"/>
      <c r="G126" s="488"/>
    </row>
    <row r="127" spans="1:11" ht="30.75" customHeight="1" x14ac:dyDescent="0.25">
      <c r="A127" s="120" t="s">
        <v>1284</v>
      </c>
      <c r="B127" s="120" t="s">
        <v>917</v>
      </c>
      <c r="E127" s="488" t="s">
        <v>918</v>
      </c>
      <c r="F127" s="488"/>
      <c r="G127" s="488"/>
    </row>
    <row r="128" spans="1:11" ht="31.5" customHeight="1" x14ac:dyDescent="0.25">
      <c r="A128" s="120" t="s">
        <v>1285</v>
      </c>
      <c r="B128" s="120" t="s">
        <v>919</v>
      </c>
      <c r="E128" s="488" t="s">
        <v>920</v>
      </c>
      <c r="F128" s="488"/>
      <c r="G128" s="488"/>
    </row>
    <row r="129" spans="1:7" ht="32.25" customHeight="1" x14ac:dyDescent="0.25">
      <c r="A129" s="120" t="s">
        <v>1286</v>
      </c>
      <c r="B129" s="120" t="s">
        <v>921</v>
      </c>
      <c r="E129" s="488" t="s">
        <v>922</v>
      </c>
      <c r="F129" s="488"/>
      <c r="G129" s="488"/>
    </row>
    <row r="130" spans="1:7" x14ac:dyDescent="0.25">
      <c r="A130" s="120" t="s">
        <v>1287</v>
      </c>
      <c r="B130" s="120" t="s">
        <v>923</v>
      </c>
      <c r="E130" s="488" t="s">
        <v>924</v>
      </c>
      <c r="F130" s="488"/>
      <c r="G130" s="488"/>
    </row>
    <row r="131" spans="1:7" x14ac:dyDescent="0.25">
      <c r="A131" s="120" t="s">
        <v>1288</v>
      </c>
      <c r="B131" s="120" t="s">
        <v>925</v>
      </c>
      <c r="E131" s="488" t="s">
        <v>926</v>
      </c>
      <c r="F131" s="488"/>
      <c r="G131" s="488"/>
    </row>
    <row r="132" spans="1:7" ht="30" customHeight="1" x14ac:dyDescent="0.25">
      <c r="A132" s="120" t="s">
        <v>1289</v>
      </c>
      <c r="B132" s="121" t="s">
        <v>694</v>
      </c>
      <c r="C132" s="488" t="s">
        <v>927</v>
      </c>
      <c r="D132" s="488"/>
      <c r="E132" s="488"/>
      <c r="F132" s="488"/>
      <c r="G132" s="488"/>
    </row>
    <row r="133" spans="1:7" ht="33" customHeight="1" x14ac:dyDescent="0.25">
      <c r="A133" s="120" t="s">
        <v>1290</v>
      </c>
      <c r="B133" s="120" t="s">
        <v>695</v>
      </c>
      <c r="D133" s="488" t="s">
        <v>928</v>
      </c>
      <c r="E133" s="488"/>
      <c r="F133" s="488"/>
      <c r="G133" s="488"/>
    </row>
    <row r="134" spans="1:7" x14ac:dyDescent="0.25">
      <c r="A134" s="120" t="s">
        <v>1291</v>
      </c>
      <c r="B134" s="120" t="s">
        <v>929</v>
      </c>
      <c r="E134" s="488" t="s">
        <v>930</v>
      </c>
      <c r="F134" s="488"/>
      <c r="G134" s="488"/>
    </row>
    <row r="135" spans="1:7" x14ac:dyDescent="0.25">
      <c r="A135" s="120" t="s">
        <v>1292</v>
      </c>
      <c r="B135" s="120" t="s">
        <v>931</v>
      </c>
      <c r="E135" s="488" t="s">
        <v>932</v>
      </c>
      <c r="F135" s="488"/>
      <c r="G135" s="488"/>
    </row>
    <row r="136" spans="1:7" x14ac:dyDescent="0.25">
      <c r="A136" s="120" t="s">
        <v>1293</v>
      </c>
      <c r="B136" s="120" t="s">
        <v>933</v>
      </c>
      <c r="E136" s="488" t="s">
        <v>934</v>
      </c>
      <c r="F136" s="488"/>
      <c r="G136" s="488"/>
    </row>
    <row r="137" spans="1:7" x14ac:dyDescent="0.25">
      <c r="A137" s="120" t="s">
        <v>1294</v>
      </c>
      <c r="B137" s="120" t="s">
        <v>935</v>
      </c>
      <c r="E137" s="488" t="s">
        <v>936</v>
      </c>
      <c r="F137" s="488"/>
      <c r="G137" s="488"/>
    </row>
    <row r="138" spans="1:7" x14ac:dyDescent="0.25">
      <c r="A138" s="120" t="s">
        <v>1295</v>
      </c>
      <c r="B138" s="120" t="s">
        <v>937</v>
      </c>
      <c r="E138" s="488" t="s">
        <v>938</v>
      </c>
      <c r="F138" s="488"/>
      <c r="G138" s="488"/>
    </row>
    <row r="139" spans="1:7" ht="45.75" customHeight="1" x14ac:dyDescent="0.25">
      <c r="A139" s="120" t="s">
        <v>1296</v>
      </c>
      <c r="B139" s="120" t="s">
        <v>697</v>
      </c>
      <c r="D139" s="488" t="s">
        <v>939</v>
      </c>
      <c r="E139" s="488"/>
      <c r="F139" s="488"/>
      <c r="G139" s="488"/>
    </row>
    <row r="140" spans="1:7" x14ac:dyDescent="0.25">
      <c r="A140" s="120" t="s">
        <v>1297</v>
      </c>
      <c r="B140" s="120" t="s">
        <v>940</v>
      </c>
      <c r="E140" s="488" t="s">
        <v>941</v>
      </c>
      <c r="F140" s="488"/>
      <c r="G140" s="488"/>
    </row>
    <row r="141" spans="1:7" x14ac:dyDescent="0.25">
      <c r="A141" s="120" t="s">
        <v>1298</v>
      </c>
      <c r="B141" s="120" t="s">
        <v>942</v>
      </c>
      <c r="E141" s="488" t="s">
        <v>943</v>
      </c>
      <c r="F141" s="488"/>
      <c r="G141" s="488"/>
    </row>
    <row r="142" spans="1:7" x14ac:dyDescent="0.25">
      <c r="A142" s="120" t="s">
        <v>1299</v>
      </c>
      <c r="B142" s="120" t="s">
        <v>944</v>
      </c>
      <c r="E142" s="488" t="s">
        <v>945</v>
      </c>
      <c r="F142" s="488"/>
      <c r="G142" s="488"/>
    </row>
    <row r="143" spans="1:7" x14ac:dyDescent="0.25">
      <c r="A143" s="120" t="s">
        <v>1300</v>
      </c>
      <c r="B143" s="120" t="s">
        <v>946</v>
      </c>
      <c r="E143" s="488" t="s">
        <v>947</v>
      </c>
      <c r="F143" s="488"/>
      <c r="G143" s="488"/>
    </row>
    <row r="144" spans="1:7" x14ac:dyDescent="0.25">
      <c r="A144" s="120" t="s">
        <v>1301</v>
      </c>
      <c r="B144" s="120" t="s">
        <v>948</v>
      </c>
      <c r="E144" s="488" t="s">
        <v>949</v>
      </c>
      <c r="F144" s="488"/>
      <c r="G144" s="488"/>
    </row>
    <row r="145" spans="1:8" x14ac:dyDescent="0.25">
      <c r="A145" s="120" t="s">
        <v>1302</v>
      </c>
      <c r="B145" s="120" t="s">
        <v>950</v>
      </c>
      <c r="E145" s="488" t="s">
        <v>951</v>
      </c>
      <c r="F145" s="488"/>
      <c r="G145" s="488"/>
    </row>
    <row r="146" spans="1:8" x14ac:dyDescent="0.25">
      <c r="A146" s="120" t="s">
        <v>1303</v>
      </c>
      <c r="B146" s="120" t="s">
        <v>952</v>
      </c>
      <c r="E146" s="488" t="s">
        <v>953</v>
      </c>
      <c r="F146" s="488"/>
      <c r="G146" s="488"/>
    </row>
    <row r="147" spans="1:8" ht="30" customHeight="1" x14ac:dyDescent="0.25">
      <c r="A147" s="120" t="s">
        <v>1304</v>
      </c>
      <c r="B147" s="120" t="s">
        <v>954</v>
      </c>
      <c r="E147" s="488" t="s">
        <v>955</v>
      </c>
      <c r="F147" s="488"/>
      <c r="G147" s="488"/>
    </row>
    <row r="148" spans="1:8" x14ac:dyDescent="0.25">
      <c r="A148" s="120" t="s">
        <v>1305</v>
      </c>
      <c r="B148" s="120" t="s">
        <v>956</v>
      </c>
      <c r="E148" s="488" t="s">
        <v>957</v>
      </c>
      <c r="F148" s="488"/>
      <c r="G148" s="488"/>
    </row>
    <row r="149" spans="1:8" x14ac:dyDescent="0.25">
      <c r="A149" s="120" t="s">
        <v>1306</v>
      </c>
      <c r="B149" s="120" t="s">
        <v>699</v>
      </c>
      <c r="D149" s="488" t="s">
        <v>958</v>
      </c>
      <c r="E149" s="488"/>
      <c r="F149" s="488"/>
      <c r="G149" s="488"/>
    </row>
    <row r="150" spans="1:8" x14ac:dyDescent="0.25">
      <c r="A150" s="120" t="s">
        <v>1307</v>
      </c>
      <c r="B150" s="120" t="s">
        <v>959</v>
      </c>
      <c r="E150" s="488" t="s">
        <v>960</v>
      </c>
      <c r="F150" s="488"/>
      <c r="G150" s="488"/>
    </row>
    <row r="151" spans="1:8" x14ac:dyDescent="0.25">
      <c r="A151" s="120" t="s">
        <v>1308</v>
      </c>
      <c r="B151" s="120" t="s">
        <v>961</v>
      </c>
      <c r="E151" s="488" t="s">
        <v>962</v>
      </c>
      <c r="F151" s="488"/>
      <c r="G151" s="488"/>
    </row>
    <row r="152" spans="1:8" x14ac:dyDescent="0.25">
      <c r="A152" s="120" t="s">
        <v>1309</v>
      </c>
      <c r="B152" s="120" t="s">
        <v>963</v>
      </c>
      <c r="E152" s="488" t="s">
        <v>964</v>
      </c>
      <c r="F152" s="488"/>
      <c r="G152" s="488"/>
    </row>
    <row r="153" spans="1:8" ht="30.75" customHeight="1" x14ac:dyDescent="0.25">
      <c r="A153" s="120" t="s">
        <v>1310</v>
      </c>
      <c r="B153" s="120" t="s">
        <v>701</v>
      </c>
      <c r="D153" s="488" t="s">
        <v>965</v>
      </c>
      <c r="E153" s="488"/>
      <c r="F153" s="488"/>
      <c r="G153" s="488"/>
    </row>
    <row r="154" spans="1:8" ht="29.25" customHeight="1" x14ac:dyDescent="0.25">
      <c r="A154" s="120" t="s">
        <v>1311</v>
      </c>
      <c r="B154" s="120" t="s">
        <v>966</v>
      </c>
      <c r="E154" s="488" t="s">
        <v>967</v>
      </c>
      <c r="F154" s="488"/>
      <c r="G154" s="488"/>
    </row>
    <row r="155" spans="1:8" x14ac:dyDescent="0.25">
      <c r="A155" s="120" t="s">
        <v>1312</v>
      </c>
      <c r="B155" s="120" t="s">
        <v>968</v>
      </c>
      <c r="E155" s="488" t="s">
        <v>969</v>
      </c>
      <c r="F155" s="488"/>
      <c r="G155" s="488"/>
    </row>
    <row r="156" spans="1:8" ht="45" customHeight="1" x14ac:dyDescent="0.25">
      <c r="A156" s="120" t="s">
        <v>452</v>
      </c>
      <c r="B156" s="120" t="s">
        <v>703</v>
      </c>
      <c r="D156" s="488" t="s">
        <v>970</v>
      </c>
      <c r="E156" s="488"/>
      <c r="F156" s="488"/>
      <c r="G156" s="488"/>
      <c r="H156" s="261" t="s">
        <v>284</v>
      </c>
    </row>
    <row r="157" spans="1:8" x14ac:dyDescent="0.25">
      <c r="A157" s="120" t="s">
        <v>1313</v>
      </c>
      <c r="B157" s="120" t="s">
        <v>971</v>
      </c>
      <c r="E157" s="488" t="s">
        <v>972</v>
      </c>
      <c r="F157" s="488"/>
      <c r="G157" s="488"/>
    </row>
    <row r="158" spans="1:8" x14ac:dyDescent="0.25">
      <c r="A158" s="120" t="s">
        <v>1314</v>
      </c>
      <c r="B158" s="120" t="s">
        <v>973</v>
      </c>
      <c r="E158" s="488" t="s">
        <v>974</v>
      </c>
      <c r="F158" s="488"/>
      <c r="G158" s="488"/>
    </row>
    <row r="159" spans="1:8" x14ac:dyDescent="0.25">
      <c r="A159" s="120" t="s">
        <v>1315</v>
      </c>
      <c r="B159" s="120" t="s">
        <v>975</v>
      </c>
      <c r="E159" s="488" t="s">
        <v>976</v>
      </c>
      <c r="F159" s="488"/>
      <c r="G159" s="488"/>
    </row>
    <row r="160" spans="1:8" x14ac:dyDescent="0.25">
      <c r="A160" s="120" t="s">
        <v>1316</v>
      </c>
      <c r="B160" s="120" t="s">
        <v>977</v>
      </c>
      <c r="E160" s="488" t="s">
        <v>978</v>
      </c>
      <c r="F160" s="488"/>
      <c r="G160" s="488"/>
    </row>
    <row r="161" spans="1:9" x14ac:dyDescent="0.25">
      <c r="A161" s="120" t="s">
        <v>1317</v>
      </c>
      <c r="B161" s="120" t="s">
        <v>979</v>
      </c>
      <c r="E161" s="488" t="s">
        <v>980</v>
      </c>
      <c r="F161" s="488"/>
      <c r="G161" s="488"/>
    </row>
    <row r="162" spans="1:9" x14ac:dyDescent="0.25">
      <c r="A162" s="120" t="s">
        <v>1318</v>
      </c>
      <c r="B162" s="120" t="s">
        <v>981</v>
      </c>
      <c r="E162" s="488" t="s">
        <v>982</v>
      </c>
      <c r="F162" s="488"/>
      <c r="G162" s="488"/>
    </row>
    <row r="163" spans="1:9" x14ac:dyDescent="0.25">
      <c r="A163" s="120" t="s">
        <v>1319</v>
      </c>
      <c r="B163" s="120" t="s">
        <v>983</v>
      </c>
      <c r="E163" s="488" t="s">
        <v>984</v>
      </c>
      <c r="F163" s="488"/>
      <c r="G163" s="488"/>
    </row>
    <row r="164" spans="1:9" x14ac:dyDescent="0.25">
      <c r="A164" s="120" t="s">
        <v>1320</v>
      </c>
      <c r="B164" s="120" t="s">
        <v>985</v>
      </c>
      <c r="E164" s="488" t="s">
        <v>986</v>
      </c>
      <c r="F164" s="488"/>
      <c r="G164" s="488"/>
    </row>
    <row r="165" spans="1:9" ht="31.5" customHeight="1" x14ac:dyDescent="0.25">
      <c r="A165" s="120" t="s">
        <v>1321</v>
      </c>
      <c r="B165" s="120" t="s">
        <v>705</v>
      </c>
      <c r="D165" s="488" t="s">
        <v>987</v>
      </c>
      <c r="E165" s="488"/>
      <c r="F165" s="488"/>
      <c r="G165" s="488"/>
    </row>
    <row r="166" spans="1:9" x14ac:dyDescent="0.25">
      <c r="A166" s="120" t="s">
        <v>1322</v>
      </c>
      <c r="B166" s="120" t="s">
        <v>988</v>
      </c>
      <c r="E166" s="488" t="s">
        <v>989</v>
      </c>
      <c r="F166" s="488"/>
      <c r="G166" s="488"/>
      <c r="I166" s="118"/>
    </row>
    <row r="167" spans="1:9" ht="31.5" customHeight="1" x14ac:dyDescent="0.25">
      <c r="A167" s="120" t="s">
        <v>1323</v>
      </c>
      <c r="B167" s="120" t="s">
        <v>707</v>
      </c>
      <c r="D167" s="488" t="s">
        <v>990</v>
      </c>
      <c r="E167" s="488"/>
      <c r="F167" s="488"/>
      <c r="G167" s="488"/>
    </row>
    <row r="168" spans="1:9" ht="30" customHeight="1" x14ac:dyDescent="0.25">
      <c r="A168" s="120" t="s">
        <v>1324</v>
      </c>
      <c r="B168" s="120" t="s">
        <v>991</v>
      </c>
      <c r="E168" s="488" t="s">
        <v>992</v>
      </c>
      <c r="F168" s="488"/>
      <c r="G168" s="488"/>
    </row>
    <row r="169" spans="1:9" x14ac:dyDescent="0.25">
      <c r="A169" s="120" t="s">
        <v>1325</v>
      </c>
      <c r="B169" s="120" t="s">
        <v>993</v>
      </c>
      <c r="E169" s="488" t="s">
        <v>994</v>
      </c>
      <c r="F169" s="488"/>
      <c r="G169" s="488"/>
    </row>
  </sheetData>
  <sheetProtection algorithmName="SHA-512" hashValue="w26Srpu4O4pVrZOv8ERamlhQPoWDzIRjLrD3NPPOtQCaNl4VlRNJevp0BbNfU3FrNMYp4qfQyd4TQeaPwwUItA==" saltValue="0N4Kn24vQDN/GfuoZGTNxw==" spinCount="100000" sheet="1" objects="1" scenarios="1"/>
  <mergeCells count="166">
    <mergeCell ref="D8:G8"/>
    <mergeCell ref="D9:G9"/>
    <mergeCell ref="E10:G10"/>
    <mergeCell ref="E11:G11"/>
    <mergeCell ref="E12:G12"/>
    <mergeCell ref="E13:G13"/>
    <mergeCell ref="C2:G2"/>
    <mergeCell ref="D3:G3"/>
    <mergeCell ref="E4:G4"/>
    <mergeCell ref="E5:G5"/>
    <mergeCell ref="E6:G6"/>
    <mergeCell ref="D7:G7"/>
    <mergeCell ref="C20:G20"/>
    <mergeCell ref="D21:G21"/>
    <mergeCell ref="E22:G22"/>
    <mergeCell ref="E23:G23"/>
    <mergeCell ref="E24:G24"/>
    <mergeCell ref="E25:G25"/>
    <mergeCell ref="E14:G14"/>
    <mergeCell ref="E15:G15"/>
    <mergeCell ref="E16:G16"/>
    <mergeCell ref="D17:G17"/>
    <mergeCell ref="E18:G18"/>
    <mergeCell ref="E19:G19"/>
    <mergeCell ref="E32:G32"/>
    <mergeCell ref="E33:G33"/>
    <mergeCell ref="E34:G34"/>
    <mergeCell ref="E35:G35"/>
    <mergeCell ref="D36:G36"/>
    <mergeCell ref="E37:G37"/>
    <mergeCell ref="E26:G26"/>
    <mergeCell ref="D27:G27"/>
    <mergeCell ref="E28:G28"/>
    <mergeCell ref="E29:G29"/>
    <mergeCell ref="E30:G30"/>
    <mergeCell ref="D31:G31"/>
    <mergeCell ref="D44:G44"/>
    <mergeCell ref="E45:G45"/>
    <mergeCell ref="E46:G46"/>
    <mergeCell ref="E47:G47"/>
    <mergeCell ref="E48:G48"/>
    <mergeCell ref="E49:G49"/>
    <mergeCell ref="E38:G38"/>
    <mergeCell ref="E39:G39"/>
    <mergeCell ref="D40:G40"/>
    <mergeCell ref="E41:G41"/>
    <mergeCell ref="E42:G42"/>
    <mergeCell ref="E43:G43"/>
    <mergeCell ref="F58:G58"/>
    <mergeCell ref="F59:G59"/>
    <mergeCell ref="E60:G60"/>
    <mergeCell ref="F61:G61"/>
    <mergeCell ref="E62:G62"/>
    <mergeCell ref="E63:G63"/>
    <mergeCell ref="C50:G50"/>
    <mergeCell ref="D51:G51"/>
    <mergeCell ref="E52:G52"/>
    <mergeCell ref="F53:G53"/>
    <mergeCell ref="F54:G54"/>
    <mergeCell ref="F55:G55"/>
    <mergeCell ref="F70:G70"/>
    <mergeCell ref="F71:G71"/>
    <mergeCell ref="F72:G72"/>
    <mergeCell ref="E73:G73"/>
    <mergeCell ref="F74:G74"/>
    <mergeCell ref="F75:G75"/>
    <mergeCell ref="D64:G64"/>
    <mergeCell ref="E65:G65"/>
    <mergeCell ref="E66:G66"/>
    <mergeCell ref="F67:G67"/>
    <mergeCell ref="F68:G68"/>
    <mergeCell ref="E69:G69"/>
    <mergeCell ref="E82:G82"/>
    <mergeCell ref="E83:G83"/>
    <mergeCell ref="E84:G84"/>
    <mergeCell ref="D85:G85"/>
    <mergeCell ref="E86:G86"/>
    <mergeCell ref="E87:G87"/>
    <mergeCell ref="F76:G76"/>
    <mergeCell ref="E77:G77"/>
    <mergeCell ref="F78:G78"/>
    <mergeCell ref="F79:G79"/>
    <mergeCell ref="E80:G80"/>
    <mergeCell ref="D81:G81"/>
    <mergeCell ref="E94:G94"/>
    <mergeCell ref="E95:G95"/>
    <mergeCell ref="D96:G96"/>
    <mergeCell ref="E97:G97"/>
    <mergeCell ref="E98:G98"/>
    <mergeCell ref="E99:G99"/>
    <mergeCell ref="E88:G88"/>
    <mergeCell ref="C89:G89"/>
    <mergeCell ref="D90:G90"/>
    <mergeCell ref="E91:G91"/>
    <mergeCell ref="E92:G92"/>
    <mergeCell ref="E93:G93"/>
    <mergeCell ref="E106:G106"/>
    <mergeCell ref="E107:G107"/>
    <mergeCell ref="E108:G108"/>
    <mergeCell ref="E109:G109"/>
    <mergeCell ref="E110:G110"/>
    <mergeCell ref="D111:G111"/>
    <mergeCell ref="D100:G100"/>
    <mergeCell ref="E101:G101"/>
    <mergeCell ref="E102:G102"/>
    <mergeCell ref="C103:G103"/>
    <mergeCell ref="D104:G104"/>
    <mergeCell ref="E105:G105"/>
    <mergeCell ref="F118:G118"/>
    <mergeCell ref="F119:G119"/>
    <mergeCell ref="E120:G120"/>
    <mergeCell ref="F121:G121"/>
    <mergeCell ref="F122:G122"/>
    <mergeCell ref="F123:G123"/>
    <mergeCell ref="E112:G112"/>
    <mergeCell ref="E113:G113"/>
    <mergeCell ref="E114:G114"/>
    <mergeCell ref="E115:G115"/>
    <mergeCell ref="D116:G116"/>
    <mergeCell ref="E117:G117"/>
    <mergeCell ref="E130:G130"/>
    <mergeCell ref="E131:G131"/>
    <mergeCell ref="C132:G132"/>
    <mergeCell ref="D133:G133"/>
    <mergeCell ref="E134:G134"/>
    <mergeCell ref="E135:G135"/>
    <mergeCell ref="F124:G124"/>
    <mergeCell ref="D125:G125"/>
    <mergeCell ref="E126:G126"/>
    <mergeCell ref="E127:G127"/>
    <mergeCell ref="E128:G128"/>
    <mergeCell ref="E129:G129"/>
    <mergeCell ref="E142:G142"/>
    <mergeCell ref="E143:G143"/>
    <mergeCell ref="E144:G144"/>
    <mergeCell ref="E145:G145"/>
    <mergeCell ref="E146:G146"/>
    <mergeCell ref="E147:G147"/>
    <mergeCell ref="E136:G136"/>
    <mergeCell ref="E137:G137"/>
    <mergeCell ref="E138:G138"/>
    <mergeCell ref="D139:G139"/>
    <mergeCell ref="E140:G140"/>
    <mergeCell ref="E141:G141"/>
    <mergeCell ref="E154:G154"/>
    <mergeCell ref="E155:G155"/>
    <mergeCell ref="D156:G156"/>
    <mergeCell ref="E157:G157"/>
    <mergeCell ref="E158:G158"/>
    <mergeCell ref="E159:G159"/>
    <mergeCell ref="E148:G148"/>
    <mergeCell ref="D149:G149"/>
    <mergeCell ref="E150:G150"/>
    <mergeCell ref="E151:G151"/>
    <mergeCell ref="E152:G152"/>
    <mergeCell ref="D153:G153"/>
    <mergeCell ref="E166:G166"/>
    <mergeCell ref="D167:G167"/>
    <mergeCell ref="E168:G168"/>
    <mergeCell ref="E169:G169"/>
    <mergeCell ref="E160:G160"/>
    <mergeCell ref="E161:G161"/>
    <mergeCell ref="E162:G162"/>
    <mergeCell ref="E163:G163"/>
    <mergeCell ref="E164:G164"/>
    <mergeCell ref="D165:G165"/>
  </mergeCells>
  <hyperlinks>
    <hyperlink ref="H14" location="SG_1A" display="1A" xr:uid="{BF23A805-975C-4E8D-9338-385D2E2770C4}"/>
    <hyperlink ref="H8" location="SG_1B" display="1B" xr:uid="{8A192118-3102-4F58-A974-EA4CDC696178}"/>
    <hyperlink ref="H16" location="SG_1E" display="1E" xr:uid="{2D0AFBC9-B8DB-48F4-818C-BB262BE6DD0E}"/>
    <hyperlink ref="H122" location="SG_1E" display="1E" xr:uid="{189D3851-D9C3-456D-8B8F-A9EE0CEB9F1B}"/>
    <hyperlink ref="H7" location="SG_1F" display="1F" xr:uid="{E2198B34-2D21-4F9D-9C21-9DD693701E83}"/>
    <hyperlink ref="H10" location="SG_1F" display="1F" xr:uid="{5BD86621-F95B-46A5-B08F-A52E22DD53A6}"/>
    <hyperlink ref="H15" location="SG_1F" display="1F" xr:uid="{C4F18CFF-6712-40BF-912E-F71B2F1CD66A}"/>
    <hyperlink ref="I12" location="SG_1F" display="1F" xr:uid="{2AB30C8B-9AD8-4DE4-ABE2-2DD3E878D803}"/>
    <hyperlink ref="H6" location="SG_1G" display="1G" xr:uid="{F5945B85-8AA4-433C-A058-30E22B2FDD7F}"/>
    <hyperlink ref="I6" location="SG_1H" display="1H" xr:uid="{00702580-C657-4381-8A8A-603A5C596940}"/>
    <hyperlink ref="J6" location="SG_1I" display="1I" xr:uid="{C65264D1-6B9E-42B9-854F-4D11C2F9CBD1}"/>
    <hyperlink ref="K6" location="SG_1J" display="1J" xr:uid="{32BC6E86-8623-4627-AD83-41EBDEEA59D5}"/>
    <hyperlink ref="H22" location="SG_2A" display="2A" xr:uid="{A88518BB-AFA9-4032-9165-F1DC0ECDEC40}"/>
    <hyperlink ref="H23" location="SG_2A" display="2A" xr:uid="{6BE2B773-7064-477C-9728-1F1F3022D2AA}"/>
    <hyperlink ref="H24" location="SG_2A" display="2A" xr:uid="{449E1BC5-2E96-429A-A4B6-2CC1C9FBA990}"/>
    <hyperlink ref="H25" location="SG_2A" display="2A" xr:uid="{EC69B2E5-F51C-49C6-BBEC-10E7D689D505}"/>
    <hyperlink ref="H26" location="SG_2A" display="2A" xr:uid="{93027F15-FA81-4902-8015-D85890EC7B60}"/>
    <hyperlink ref="I22:I26" location="SG_2B" display="2B" xr:uid="{D69B611D-8EEB-4E67-B1B3-3A4FD507E8F9}"/>
    <hyperlink ref="H88" location="SG_2C" display="2C" xr:uid="{1E99EA62-74CC-4AE5-8038-3155AB3BBEB5}"/>
    <hyperlink ref="H27" location="SG_2E" display="2E" xr:uid="{7F2850B8-A073-43BA-B8F1-2AEEF848E879}"/>
    <hyperlink ref="H52:H63" location="SG_3A" display="3A" xr:uid="{8D8BEC64-2A58-4936-9C3B-6B2F1297FF2E}"/>
    <hyperlink ref="H51" location="SG_3B" display="3B" xr:uid="{5BCFA7DE-34A8-46BD-92A5-75377D6C00B1}"/>
    <hyperlink ref="H64" location="SG_3C" display="3C" xr:uid="{2D50E9EC-84F0-4485-91E4-E13130862293}"/>
    <hyperlink ref="I64" location="SG_3D" display="3D" xr:uid="{08D2B518-9586-4B88-B68A-699AE8163A6C}"/>
    <hyperlink ref="H65" location="SG_3E" display="3E" xr:uid="{75C01BB7-EA01-4952-9AF1-A2C78049589E}"/>
    <hyperlink ref="H77:H80" location="SG_3I" display="3I" xr:uid="{94EA7A83-CFF3-4188-B265-679785043638}"/>
    <hyperlink ref="H81" location="SG_3L" display="3L" xr:uid="{98AF3914-D464-405F-B3B1-D148F60836F1}"/>
    <hyperlink ref="H103" location="SG_4A" display="4A" xr:uid="{16A97E81-56DE-4D0F-AF26-F13918C8F92A}"/>
    <hyperlink ref="I103" location="SG_4B" display="4B" xr:uid="{66CC0BFE-CA98-4306-847D-CBD3E9C39790}"/>
    <hyperlink ref="H115" location="SG_4B" display="4B" xr:uid="{1FBDAFD9-000C-449F-B0DC-2209A38C3193}"/>
    <hyperlink ref="H125" location="SG_5B" display="5B" xr:uid="{60DD36AF-795D-4D84-81D3-8BCDF0652339}"/>
    <hyperlink ref="H116" location="SG_5C" display="5C" xr:uid="{C2A2E420-B64F-46B3-B914-2F70306B69BE}"/>
    <hyperlink ref="H118" location="SG_5E" display="5E" xr:uid="{43510CDA-86EC-46C5-859F-5BEE4C506DC0}"/>
    <hyperlink ref="H119" location="SG_5F" display="5F" xr:uid="{57C040E5-4E0A-4898-976F-BDA164D604E0}"/>
    <hyperlink ref="H124" location="SG_5G" display="5G" xr:uid="{EECF578A-BAEB-4E70-A8C3-44484A22CCD3}"/>
    <hyperlink ref="I115" location="SG_5H" display="5H" xr:uid="{5669533A-0652-4884-ABA7-B40600BE7C29}"/>
    <hyperlink ref="J115" location="SG_5I" display="5I" xr:uid="{7BE0214C-E9BB-477A-8B6F-46FE6773B32D}"/>
    <hyperlink ref="K115" location="SG_5J" display="5J" xr:uid="{0A16E725-C21A-42F7-BE40-670E2F8EC85D}"/>
    <hyperlink ref="H156" location="SG_6A" display="6A" xr:uid="{5B2863D9-1A9C-466C-BB2D-D9735990A3BB}"/>
    <hyperlink ref="H12" location="SG_1E" display="1E" xr:uid="{AE4F1D5F-25C5-43E3-9AFD-E724086F8EBE}"/>
  </hyperlinks>
  <pageMargins left="0.7" right="0.7" top="0.75" bottom="0.75" header="0.3" footer="0.3"/>
  <pageSetup orientation="portrait" horizontalDpi="0" verticalDpi="0"/>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125</vt:i4>
      </vt:variant>
    </vt:vector>
  </HeadingPairs>
  <TitlesOfParts>
    <vt:vector size="132" baseType="lpstr">
      <vt:lpstr>Cover Sheet</vt:lpstr>
      <vt:lpstr>Instructions</vt:lpstr>
      <vt:lpstr>Charts</vt:lpstr>
      <vt:lpstr>Data Entry Lines</vt:lpstr>
      <vt:lpstr>EventBasedRecordingGuide</vt:lpstr>
      <vt:lpstr>STRATEGIC PLAN FOR 2035</vt:lpstr>
      <vt:lpstr>OPERATIONAL GOALS FOR 2030</vt:lpstr>
      <vt:lpstr>Congress_Location</vt:lpstr>
      <vt:lpstr>General_Ledger</vt:lpstr>
      <vt:lpstr>leapyear</vt:lpstr>
      <vt:lpstr>MedalsAndAwardsStateAndChapter</vt:lpstr>
      <vt:lpstr>National_Service</vt:lpstr>
      <vt:lpstr>New_Goods_Donations</vt:lpstr>
      <vt:lpstr>NSSAR_Funds</vt:lpstr>
      <vt:lpstr>OG_1</vt:lpstr>
      <vt:lpstr>OG_1.A</vt:lpstr>
      <vt:lpstr>OG_1.A.1</vt:lpstr>
      <vt:lpstr>OG_1.A.2</vt:lpstr>
      <vt:lpstr>OG_1.A.3</vt:lpstr>
      <vt:lpstr>OG_1.B</vt:lpstr>
      <vt:lpstr>OG_1.C</vt:lpstr>
      <vt:lpstr>OG_1.D.1</vt:lpstr>
      <vt:lpstr>OG_1.D.3</vt:lpstr>
      <vt:lpstr>OG_1.D.5</vt:lpstr>
      <vt:lpstr>OG_1.D.6</vt:lpstr>
      <vt:lpstr>OG_1.D.7</vt:lpstr>
      <vt:lpstr>OG_2.A.1</vt:lpstr>
      <vt:lpstr>OG_2.A.2</vt:lpstr>
      <vt:lpstr>OG_2.A.3</vt:lpstr>
      <vt:lpstr>OG_2.A.4</vt:lpstr>
      <vt:lpstr>OG_2.A.5</vt:lpstr>
      <vt:lpstr>OG_2.B</vt:lpstr>
      <vt:lpstr>OG_3.A</vt:lpstr>
      <vt:lpstr>OG_3.A.1</vt:lpstr>
      <vt:lpstr>OG_3.A.1.a</vt:lpstr>
      <vt:lpstr>OG_3.A.1.b</vt:lpstr>
      <vt:lpstr>OG_3.A.1.c</vt:lpstr>
      <vt:lpstr>OG_3.A.1.c.i</vt:lpstr>
      <vt:lpstr>OG_3.A.1.c.ii</vt:lpstr>
      <vt:lpstr>OG_3.A.1.d</vt:lpstr>
      <vt:lpstr>OG_3.A.1.e</vt:lpstr>
      <vt:lpstr>OG_3.A.2</vt:lpstr>
      <vt:lpstr>OG_3.A.2.a</vt:lpstr>
      <vt:lpstr>OG_3.A.3</vt:lpstr>
      <vt:lpstr>OG_3.A.4</vt:lpstr>
      <vt:lpstr>OG_3.B</vt:lpstr>
      <vt:lpstr>OG_3.B.1</vt:lpstr>
      <vt:lpstr>OG_3.B.5</vt:lpstr>
      <vt:lpstr>OG_3.B.5.a</vt:lpstr>
      <vt:lpstr>OG_3.B.5.b</vt:lpstr>
      <vt:lpstr>OG_3.B.6</vt:lpstr>
      <vt:lpstr>OG_3.C</vt:lpstr>
      <vt:lpstr>OG_3.D.3</vt:lpstr>
      <vt:lpstr>OG_5</vt:lpstr>
      <vt:lpstr>OG_5.B.4</vt:lpstr>
      <vt:lpstr>OG_5.C</vt:lpstr>
      <vt:lpstr>OG_5.C.1.a</vt:lpstr>
      <vt:lpstr>OG_5.C.1.b</vt:lpstr>
      <vt:lpstr>OG_5.C.2.b</vt:lpstr>
      <vt:lpstr>OG_5.C.2.d</vt:lpstr>
      <vt:lpstr>OG_5.D</vt:lpstr>
      <vt:lpstr>OG_6.E</vt:lpstr>
      <vt:lpstr>'Cover Sheet'!Print_Area</vt:lpstr>
      <vt:lpstr>SAR_University_Courses</vt:lpstr>
      <vt:lpstr>SG_1.A</vt:lpstr>
      <vt:lpstr>SG_1.B</vt:lpstr>
      <vt:lpstr>SG_1.C</vt:lpstr>
      <vt:lpstr>SG_1.D</vt:lpstr>
      <vt:lpstr>SG_1A</vt:lpstr>
      <vt:lpstr>SG_1B</vt:lpstr>
      <vt:lpstr>SG_1C</vt:lpstr>
      <vt:lpstr>SG_1D</vt:lpstr>
      <vt:lpstr>SG_1E</vt:lpstr>
      <vt:lpstr>SG_1F</vt:lpstr>
      <vt:lpstr>SG_1G</vt:lpstr>
      <vt:lpstr>SG_1H</vt:lpstr>
      <vt:lpstr>SG_1I</vt:lpstr>
      <vt:lpstr>SG_1J</vt:lpstr>
      <vt:lpstr>SG_1K</vt:lpstr>
      <vt:lpstr>SG_2.A.1</vt:lpstr>
      <vt:lpstr>SG_2.A.2</vt:lpstr>
      <vt:lpstr>SG_2.B</vt:lpstr>
      <vt:lpstr>SG_2A</vt:lpstr>
      <vt:lpstr>SG_2B</vt:lpstr>
      <vt:lpstr>SG_2C</vt:lpstr>
      <vt:lpstr>SG_2D</vt:lpstr>
      <vt:lpstr>SG_2E</vt:lpstr>
      <vt:lpstr>SG_3.A</vt:lpstr>
      <vt:lpstr>SG_3.A.1</vt:lpstr>
      <vt:lpstr>SG_3.A.2</vt:lpstr>
      <vt:lpstr>SG_3.A.3</vt:lpstr>
      <vt:lpstr>SG_3.B</vt:lpstr>
      <vt:lpstr>SG_3.C</vt:lpstr>
      <vt:lpstr>SG_3.D</vt:lpstr>
      <vt:lpstr>SG_3A</vt:lpstr>
      <vt:lpstr>SG_3B</vt:lpstr>
      <vt:lpstr>SG_3C</vt:lpstr>
      <vt:lpstr>SG_3D</vt:lpstr>
      <vt:lpstr>SG_3E</vt:lpstr>
      <vt:lpstr>SG_3F</vt:lpstr>
      <vt:lpstr>SG_3G</vt:lpstr>
      <vt:lpstr>SG_3H</vt:lpstr>
      <vt:lpstr>SG_3I</vt:lpstr>
      <vt:lpstr>SG_3J</vt:lpstr>
      <vt:lpstr>SG_3K</vt:lpstr>
      <vt:lpstr>SG_3L</vt:lpstr>
      <vt:lpstr>SG_4</vt:lpstr>
      <vt:lpstr>SG_4A</vt:lpstr>
      <vt:lpstr>SG_4B</vt:lpstr>
      <vt:lpstr>SG_5</vt:lpstr>
      <vt:lpstr>SG_5.A</vt:lpstr>
      <vt:lpstr>SG_5.B</vt:lpstr>
      <vt:lpstr>SG_5.C</vt:lpstr>
      <vt:lpstr>SG_5.D</vt:lpstr>
      <vt:lpstr>SG_5A</vt:lpstr>
      <vt:lpstr>SG_5B</vt:lpstr>
      <vt:lpstr>SG_5C</vt:lpstr>
      <vt:lpstr>SG_5D</vt:lpstr>
      <vt:lpstr>SG_5E</vt:lpstr>
      <vt:lpstr>SG_5F</vt:lpstr>
      <vt:lpstr>SG_5G</vt:lpstr>
      <vt:lpstr>SG_5H</vt:lpstr>
      <vt:lpstr>SG_5I</vt:lpstr>
      <vt:lpstr>SG_5J</vt:lpstr>
      <vt:lpstr>SG_5K</vt:lpstr>
      <vt:lpstr>SG_6.E</vt:lpstr>
      <vt:lpstr>SG_6A</vt:lpstr>
      <vt:lpstr>Society_list</vt:lpstr>
      <vt:lpstr>Used_Goods_Donations</vt:lpstr>
      <vt:lpstr>VAMC_Role</vt:lpstr>
      <vt:lpstr>Vet_pts</vt:lpstr>
      <vt:lpstr>Volunteer_Role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Douglas Collins</dc:creator>
  <cp:keywords/>
  <dc:description/>
  <cp:lastModifiedBy>j.f.engler.1@gmail.com</cp:lastModifiedBy>
  <cp:lastPrinted>2025-09-23T13:25:33Z</cp:lastPrinted>
  <dcterms:created xsi:type="dcterms:W3CDTF">2025-08-31T17:14:50Z</dcterms:created>
  <dcterms:modified xsi:type="dcterms:W3CDTF">2026-02-23T18:05:45Z</dcterms:modified>
  <cp:category/>
</cp:coreProperties>
</file>